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11A961A-6D55-4494-AF11-2DA4A9299E9E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/>
  <c r="F51" i="4"/>
  <c r="F52" i="4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/>
  <c r="F69" i="4" s="1"/>
  <c r="F70" i="4" s="1"/>
  <c r="F71" i="4" s="1"/>
  <c r="F72" i="4" s="1"/>
  <c r="F73" i="4" s="1"/>
  <c r="F74" i="4"/>
  <c r="F75" i="4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4" i="7"/>
  <c r="B2695" i="7"/>
  <c r="B2696" i="7"/>
  <c r="B2698" i="7"/>
  <c r="B2699" i="7"/>
  <c r="B2700" i="7"/>
  <c r="B2701" i="7"/>
  <c r="B2702" i="7"/>
  <c r="B2703" i="7"/>
  <c r="B2704" i="7"/>
  <c r="B2705" i="7"/>
  <c r="B2706" i="7"/>
  <c r="A2694" i="7"/>
  <c r="A2695" i="7"/>
  <c r="A2705" i="7"/>
  <c r="A2706" i="7"/>
  <c r="B2694" i="6"/>
  <c r="B2695" i="6"/>
  <c r="J2702" i="6"/>
  <c r="B2706" i="6"/>
  <c r="A2704" i="6"/>
  <c r="A2705" i="6"/>
  <c r="A2702" i="6"/>
  <c r="A2703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F2699" i="5"/>
  <c r="J2699" i="6" s="1"/>
  <c r="G2699" i="5"/>
  <c r="K2699" i="6" s="1"/>
  <c r="B2700" i="5"/>
  <c r="H2700" i="5" s="1"/>
  <c r="L2700" i="7" s="1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F2702" i="5" s="1"/>
  <c r="J2702" i="7" s="1"/>
  <c r="B2703" i="5"/>
  <c r="H2703" i="5" s="1"/>
  <c r="C2703" i="5"/>
  <c r="D2703" i="5"/>
  <c r="E2703" i="5"/>
  <c r="F2703" i="5" s="1"/>
  <c r="B2704" i="5"/>
  <c r="C2704" i="5"/>
  <c r="D2704" i="5"/>
  <c r="E2704" i="5"/>
  <c r="F2704" i="5"/>
  <c r="J2704" i="7" s="1"/>
  <c r="G2704" i="5"/>
  <c r="K2704" i="6" s="1"/>
  <c r="B2705" i="5"/>
  <c r="H2705" i="5" s="1"/>
  <c r="C2705" i="5"/>
  <c r="D2705" i="5"/>
  <c r="E2705" i="5"/>
  <c r="F2705" i="5" s="1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C2695" i="3" s="1"/>
  <c r="B2695" i="3"/>
  <c r="B2696" i="3"/>
  <c r="B2696" i="6" s="1"/>
  <c r="B2697" i="3"/>
  <c r="C2697" i="3" s="1"/>
  <c r="B2698" i="3"/>
  <c r="C2698" i="3" s="1"/>
  <c r="B2699" i="3"/>
  <c r="B2699" i="6" s="1"/>
  <c r="B2700" i="3"/>
  <c r="B2700" i="6" s="1"/>
  <c r="B2701" i="3"/>
  <c r="C2701" i="3"/>
  <c r="D2701" i="3" s="1"/>
  <c r="B2702" i="3"/>
  <c r="B2702" i="6" s="1"/>
  <c r="B2703" i="3"/>
  <c r="C2703" i="3" s="1"/>
  <c r="B2704" i="3"/>
  <c r="C2705" i="3" s="1"/>
  <c r="C2704" i="3"/>
  <c r="D2704" i="3" s="1"/>
  <c r="B2705" i="3"/>
  <c r="B2705" i="6" s="1"/>
  <c r="B2706" i="3"/>
  <c r="C2706" i="3" s="1"/>
  <c r="A2705" i="3"/>
  <c r="A2706" i="3"/>
  <c r="A2706" i="6" s="1"/>
  <c r="A2703" i="3"/>
  <c r="A2703" i="7" s="1"/>
  <c r="A2704" i="3"/>
  <c r="A2704" i="7" s="1"/>
  <c r="A2694" i="3"/>
  <c r="A2694" i="6" s="1"/>
  <c r="A2695" i="3"/>
  <c r="A2695" i="6" s="1"/>
  <c r="A2696" i="3"/>
  <c r="A2696" i="7" s="1"/>
  <c r="A2697" i="3"/>
  <c r="A2697" i="7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C2695" i="2" s="1"/>
  <c r="B2696" i="2"/>
  <c r="E2705" i="2" s="1"/>
  <c r="B2697" i="2"/>
  <c r="B2698" i="2"/>
  <c r="E2706" i="2" s="1"/>
  <c r="B2699" i="2"/>
  <c r="B2700" i="2"/>
  <c r="B2701" i="2"/>
  <c r="D2704" i="2" s="1"/>
  <c r="C2701" i="2"/>
  <c r="B2702" i="2"/>
  <c r="B2703" i="2"/>
  <c r="C2703" i="2"/>
  <c r="B2704" i="2"/>
  <c r="B2705" i="2"/>
  <c r="C2705" i="2" s="1"/>
  <c r="B2706" i="2"/>
  <c r="C2706" i="2" s="1"/>
  <c r="D2706" i="2"/>
  <c r="F2706" i="7" s="1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D2698" i="3"/>
  <c r="E2698" i="3"/>
  <c r="L2705" i="7"/>
  <c r="L2705" i="6"/>
  <c r="F2704" i="7"/>
  <c r="F2704" i="6"/>
  <c r="J2703" i="6"/>
  <c r="J2703" i="7"/>
  <c r="D2695" i="3"/>
  <c r="E2695" i="3"/>
  <c r="L2703" i="6"/>
  <c r="L2703" i="7"/>
  <c r="J2705" i="7"/>
  <c r="J2705" i="6"/>
  <c r="J2704" i="6"/>
  <c r="A2701" i="6"/>
  <c r="B2697" i="6"/>
  <c r="K2704" i="7"/>
  <c r="E2701" i="3"/>
  <c r="C2696" i="3"/>
  <c r="D2696" i="3" s="1"/>
  <c r="H2702" i="5"/>
  <c r="A2700" i="6"/>
  <c r="J2706" i="6"/>
  <c r="B2698" i="6"/>
  <c r="J2701" i="7"/>
  <c r="K2699" i="7"/>
  <c r="H2704" i="5"/>
  <c r="A2699" i="6"/>
  <c r="J2699" i="7"/>
  <c r="K9" i="1"/>
  <c r="B2697" i="7"/>
  <c r="C2699" i="2"/>
  <c r="C2702" i="3"/>
  <c r="D2702" i="3" s="1"/>
  <c r="A2698" i="6"/>
  <c r="C2700" i="3"/>
  <c r="G2703" i="5"/>
  <c r="H2699" i="5"/>
  <c r="A2697" i="6"/>
  <c r="B2701" i="6"/>
  <c r="C2698" i="2"/>
  <c r="A2696" i="6"/>
  <c r="F2706" i="6"/>
  <c r="L2700" i="6"/>
  <c r="G2700" i="5"/>
  <c r="B2703" i="6"/>
  <c r="D2702" i="2"/>
  <c r="F2700" i="5"/>
  <c r="B2704" i="6"/>
  <c r="E2704" i="3"/>
  <c r="C2699" i="3"/>
  <c r="D2699" i="3" s="1"/>
  <c r="G2705" i="5"/>
  <c r="H2701" i="5"/>
  <c r="H2706" i="5"/>
  <c r="G2701" i="5"/>
  <c r="G2706" i="5"/>
  <c r="G2702" i="5"/>
  <c r="D2700" i="3"/>
  <c r="E2700" i="3"/>
  <c r="D2706" i="3"/>
  <c r="E2706" i="3"/>
  <c r="D2697" i="3"/>
  <c r="E2697" i="3"/>
  <c r="D2705" i="3"/>
  <c r="E2705" i="3"/>
  <c r="D2703" i="3"/>
  <c r="E2703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E3" i="5" s="1"/>
  <c r="E4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H2695" i="2" s="1"/>
  <c r="B2497" i="2"/>
  <c r="H2696" i="2" s="1"/>
  <c r="B2498" i="2"/>
  <c r="H2697" i="2" s="1"/>
  <c r="B2499" i="2"/>
  <c r="H2698" i="2" s="1"/>
  <c r="B2500" i="2"/>
  <c r="H2699" i="2" s="1"/>
  <c r="B2501" i="2"/>
  <c r="H2700" i="2" s="1"/>
  <c r="B2502" i="2"/>
  <c r="B2503" i="2"/>
  <c r="H2702" i="2" s="1"/>
  <c r="B2504" i="2"/>
  <c r="H2703" i="2" s="1"/>
  <c r="B2505" i="2"/>
  <c r="H2704" i="2" s="1"/>
  <c r="B2506" i="2"/>
  <c r="H2705" i="2" s="1"/>
  <c r="B2507" i="2"/>
  <c r="H2706" i="2" s="1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G2694" i="2" s="1"/>
  <c r="B2646" i="2"/>
  <c r="G2695" i="2" s="1"/>
  <c r="B2647" i="2"/>
  <c r="G2696" i="2" s="1"/>
  <c r="B2648" i="2"/>
  <c r="B2649" i="2"/>
  <c r="G2698" i="2" s="1"/>
  <c r="B2650" i="2"/>
  <c r="B2651" i="2"/>
  <c r="B2652" i="2"/>
  <c r="G2701" i="2" s="1"/>
  <c r="B2653" i="2"/>
  <c r="G2702" i="2" s="1"/>
  <c r="B2654" i="2"/>
  <c r="G2703" i="2" s="1"/>
  <c r="B2655" i="2"/>
  <c r="G2704" i="2" s="1"/>
  <c r="B2656" i="2"/>
  <c r="B2657" i="2"/>
  <c r="G2706" i="2" s="1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F2697" i="2" s="1"/>
  <c r="B2679" i="2"/>
  <c r="F2698" i="2" s="1"/>
  <c r="B2680" i="2"/>
  <c r="B2681" i="2"/>
  <c r="F2700" i="2" s="1"/>
  <c r="B2682" i="2"/>
  <c r="F2701" i="2" s="1"/>
  <c r="B2683" i="2"/>
  <c r="I2699" i="2" s="1" a="1"/>
  <c r="I2699" i="2" s="1"/>
  <c r="B2684" i="2"/>
  <c r="I2700" i="2" s="1" a="1"/>
  <c r="I2700" i="2" s="1"/>
  <c r="B2685" i="2"/>
  <c r="F2704" i="2" s="1"/>
  <c r="B2686" i="2"/>
  <c r="B2687" i="2"/>
  <c r="I2703" i="2" s="1" a="1"/>
  <c r="I2703" i="2" s="1"/>
  <c r="B2688" i="2"/>
  <c r="I2704" i="2" s="1" a="1"/>
  <c r="I2704" i="2" s="1"/>
  <c r="B2689" i="2"/>
  <c r="B2690" i="2"/>
  <c r="I2706" i="2" s="1" a="1"/>
  <c r="I2706" i="2" s="1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G2695" i="7" l="1"/>
  <c r="G2695" i="6"/>
  <c r="I2706" i="7"/>
  <c r="O2706" i="7" s="1"/>
  <c r="I2706" i="6"/>
  <c r="I2705" i="7"/>
  <c r="I2705" i="6"/>
  <c r="H2701" i="6"/>
  <c r="H2701" i="7"/>
  <c r="G2704" i="7"/>
  <c r="G2704" i="6"/>
  <c r="H2698" i="6"/>
  <c r="H2698" i="7"/>
  <c r="I2704" i="7"/>
  <c r="I2704" i="6"/>
  <c r="I2703" i="7"/>
  <c r="I2703" i="6"/>
  <c r="G2696" i="6"/>
  <c r="G2696" i="7"/>
  <c r="H2696" i="6"/>
  <c r="H2696" i="7"/>
  <c r="I2702" i="6"/>
  <c r="I2702" i="7"/>
  <c r="G2701" i="7"/>
  <c r="G2701" i="6"/>
  <c r="H2695" i="7"/>
  <c r="H2695" i="6"/>
  <c r="D2694" i="3"/>
  <c r="E2694" i="3"/>
  <c r="G2700" i="6"/>
  <c r="G2700" i="7"/>
  <c r="H2706" i="7"/>
  <c r="H2706" i="6"/>
  <c r="I2700" i="6"/>
  <c r="I2700" i="7"/>
  <c r="F2696" i="6"/>
  <c r="F2696" i="7"/>
  <c r="I2699" i="6"/>
  <c r="I2699" i="7"/>
  <c r="I2696" i="6"/>
  <c r="I2696" i="7"/>
  <c r="I2695" i="7"/>
  <c r="I2695" i="6"/>
  <c r="G2698" i="6"/>
  <c r="G2698" i="7"/>
  <c r="H2704" i="7"/>
  <c r="H2704" i="6"/>
  <c r="I2698" i="6"/>
  <c r="I2698" i="7"/>
  <c r="L2698" i="6"/>
  <c r="L2698" i="7"/>
  <c r="H2702" i="6"/>
  <c r="H2702" i="7"/>
  <c r="G2697" i="6"/>
  <c r="G2697" i="7"/>
  <c r="H2703" i="7"/>
  <c r="H2703" i="6"/>
  <c r="I2697" i="6"/>
  <c r="I2697" i="7"/>
  <c r="F2699" i="2"/>
  <c r="F2706" i="2"/>
  <c r="F2702" i="2"/>
  <c r="F2698" i="5"/>
  <c r="G2699" i="2"/>
  <c r="G2697" i="2"/>
  <c r="I2697" i="2" a="1"/>
  <c r="I2697" i="2" s="1"/>
  <c r="G2705" i="2"/>
  <c r="E2701" i="2"/>
  <c r="I2701" i="2" a="1"/>
  <c r="I2701" i="2" s="1"/>
  <c r="I2694" i="2" a="1"/>
  <c r="I2694" i="2" s="1"/>
  <c r="F2698" i="7"/>
  <c r="O2698" i="7" s="1"/>
  <c r="F2698" i="6"/>
  <c r="L2702" i="6"/>
  <c r="L2702" i="7"/>
  <c r="D2695" i="2"/>
  <c r="E2694" i="2"/>
  <c r="I2696" i="2" a="1"/>
  <c r="I2696" i="2" s="1"/>
  <c r="E2699" i="2"/>
  <c r="E2698" i="2"/>
  <c r="E2696" i="2"/>
  <c r="F2701" i="7"/>
  <c r="F2701" i="6"/>
  <c r="I2705" i="2" a="1"/>
  <c r="I2705" i="2" s="1"/>
  <c r="F2703" i="7"/>
  <c r="O2703" i="7" s="1"/>
  <c r="F2703" i="6"/>
  <c r="E2702" i="2"/>
  <c r="O2704" i="7"/>
  <c r="F2694" i="2"/>
  <c r="G2700" i="2"/>
  <c r="H2694" i="2"/>
  <c r="F2703" i="2"/>
  <c r="F2699" i="7"/>
  <c r="F2699" i="6"/>
  <c r="E2699" i="3"/>
  <c r="K2702" i="6"/>
  <c r="K2702" i="7"/>
  <c r="J2700" i="6"/>
  <c r="J2700" i="7"/>
  <c r="L2699" i="6"/>
  <c r="L2699" i="7"/>
  <c r="P2699" i="7" s="1"/>
  <c r="I2702" i="2" a="1"/>
  <c r="I2702" i="2" s="1"/>
  <c r="I2698" i="2" a="1"/>
  <c r="I2698" i="2" s="1"/>
  <c r="F2705" i="2"/>
  <c r="F2702" i="7"/>
  <c r="O2702" i="7" s="1"/>
  <c r="F2702" i="6"/>
  <c r="K2703" i="6"/>
  <c r="K2703" i="7"/>
  <c r="P2703" i="7" s="1"/>
  <c r="L2704" i="7"/>
  <c r="P2704" i="7" s="1"/>
  <c r="L2704" i="6"/>
  <c r="F2697" i="6"/>
  <c r="F2697" i="7"/>
  <c r="O2697" i="7" s="1"/>
  <c r="K2705" i="6"/>
  <c r="K2705" i="7"/>
  <c r="P2705" i="7" s="1"/>
  <c r="E5" i="5"/>
  <c r="K2706" i="7"/>
  <c r="K2706" i="6"/>
  <c r="H2694" i="7"/>
  <c r="H2694" i="6"/>
  <c r="D2694" i="2"/>
  <c r="F2705" i="7"/>
  <c r="O2705" i="7" s="1"/>
  <c r="F2705" i="6"/>
  <c r="I2695" i="2" a="1"/>
  <c r="I2695" i="2" s="1"/>
  <c r="K2701" i="6"/>
  <c r="K2701" i="7"/>
  <c r="P2701" i="7" s="1"/>
  <c r="C2694" i="2"/>
  <c r="E2697" i="2"/>
  <c r="E2695" i="2"/>
  <c r="E2696" i="3"/>
  <c r="E2702" i="3"/>
  <c r="L2706" i="6"/>
  <c r="L2706" i="7"/>
  <c r="P2706" i="7" s="1"/>
  <c r="K2700" i="6"/>
  <c r="K2700" i="7"/>
  <c r="H2701" i="2"/>
  <c r="K2698" i="6"/>
  <c r="K2698" i="7"/>
  <c r="F2700" i="7"/>
  <c r="O2700" i="7" s="1"/>
  <c r="F2700" i="6"/>
  <c r="L2701" i="6"/>
  <c r="L2701" i="7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H2697" i="6" l="1"/>
  <c r="H2697" i="7"/>
  <c r="P2700" i="7"/>
  <c r="F2695" i="7"/>
  <c r="O2695" i="7" s="1"/>
  <c r="F2695" i="6"/>
  <c r="H2699" i="6"/>
  <c r="H2699" i="7"/>
  <c r="I2694" i="7"/>
  <c r="I2694" i="6"/>
  <c r="H2705" i="7"/>
  <c r="H2705" i="6"/>
  <c r="P2702" i="7"/>
  <c r="J2698" i="6"/>
  <c r="J2698" i="7"/>
  <c r="G2702" i="7"/>
  <c r="G2702" i="6"/>
  <c r="P2698" i="7"/>
  <c r="G2706" i="7"/>
  <c r="G2706" i="6"/>
  <c r="G2699" i="7"/>
  <c r="G2699" i="6"/>
  <c r="O2696" i="7"/>
  <c r="I2701" i="6"/>
  <c r="I2701" i="7"/>
  <c r="O2701" i="7"/>
  <c r="F2694" i="7"/>
  <c r="F2694" i="6"/>
  <c r="O2699" i="7"/>
  <c r="H2700" i="7"/>
  <c r="H2700" i="6"/>
  <c r="G2694" i="7"/>
  <c r="G2694" i="6"/>
  <c r="G2705" i="7"/>
  <c r="G2705" i="6"/>
  <c r="G2703" i="7"/>
  <c r="G2703" i="6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G2694" i="5"/>
  <c r="F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L2694" i="7" l="1"/>
  <c r="L2694" i="6"/>
  <c r="J2694" i="7"/>
  <c r="J2694" i="6"/>
  <c r="K2694" i="7"/>
  <c r="K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O836" i="7" s="1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O875" i="7" s="1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O434" i="7" s="1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O288" i="7"/>
  <c r="I330" i="7"/>
  <c r="I371" i="7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85" i="7"/>
  <c r="F286" i="7"/>
  <c r="I289" i="7"/>
  <c r="O289" i="7" s="1"/>
  <c r="F303" i="7"/>
  <c r="O303" i="7" s="1"/>
  <c r="O324" i="7"/>
  <c r="O325" i="7"/>
  <c r="F344" i="7"/>
  <c r="O344" i="7" s="1"/>
  <c r="O346" i="7"/>
  <c r="O366" i="7"/>
  <c r="O386" i="7"/>
  <c r="F387" i="7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O585" i="7"/>
  <c r="F586" i="7"/>
  <c r="O586" i="7" s="1"/>
  <c r="F588" i="7"/>
  <c r="O589" i="7"/>
  <c r="F591" i="7"/>
  <c r="O591" i="7" s="1"/>
  <c r="F593" i="7"/>
  <c r="O593" i="7" s="1"/>
  <c r="O594" i="7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O677" i="7"/>
  <c r="F678" i="7"/>
  <c r="F680" i="7"/>
  <c r="O680" i="7" s="1"/>
  <c r="O681" i="7"/>
  <c r="F683" i="7"/>
  <c r="O684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O705" i="7"/>
  <c r="F707" i="7"/>
  <c r="O708" i="7"/>
  <c r="F709" i="7"/>
  <c r="O709" i="7" s="1"/>
  <c r="O710" i="7"/>
  <c r="F711" i="7"/>
  <c r="F712" i="7"/>
  <c r="F714" i="7"/>
  <c r="O714" i="7" s="1"/>
  <c r="O715" i="7"/>
  <c r="F716" i="7"/>
  <c r="O716" i="7" s="1"/>
  <c r="O718" i="7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O774" i="7" s="1"/>
  <c r="F776" i="7"/>
  <c r="O776" i="7" s="1"/>
  <c r="O778" i="7"/>
  <c r="F779" i="7"/>
  <c r="O780" i="7"/>
  <c r="F781" i="7"/>
  <c r="O781" i="7" s="1"/>
  <c r="F784" i="7"/>
  <c r="F786" i="7"/>
  <c r="O786" i="7" s="1"/>
  <c r="O787" i="7"/>
  <c r="F788" i="7"/>
  <c r="O788" i="7" s="1"/>
  <c r="O790" i="7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O804" i="7"/>
  <c r="F805" i="7"/>
  <c r="F808" i="7"/>
  <c r="F810" i="7"/>
  <c r="O810" i="7" s="1"/>
  <c r="F812" i="7"/>
  <c r="O812" i="7" s="1"/>
  <c r="F815" i="7"/>
  <c r="O816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66" i="7" s="1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19" i="7"/>
  <c r="O1022" i="7"/>
  <c r="O1024" i="7"/>
  <c r="F1026" i="7"/>
  <c r="O1029" i="7"/>
  <c r="F1031" i="7"/>
  <c r="O1034" i="7"/>
  <c r="F1036" i="7"/>
  <c r="O1037" i="7"/>
  <c r="O1039" i="7"/>
  <c r="O1046" i="7"/>
  <c r="F1048" i="7"/>
  <c r="O1049" i="7"/>
  <c r="O1053" i="7"/>
  <c r="O1058" i="7"/>
  <c r="F1060" i="7"/>
  <c r="O1060" i="7" s="1"/>
  <c r="O1061" i="7"/>
  <c r="O1070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242" i="7"/>
  <c r="O1274" i="7"/>
  <c r="O1295" i="7"/>
  <c r="O1308" i="7"/>
  <c r="O1310" i="7"/>
  <c r="O1869" i="7"/>
  <c r="O1964" i="7"/>
  <c r="O2181" i="7"/>
  <c r="O1471" i="7"/>
  <c r="O2299" i="7"/>
  <c r="O1325" i="7"/>
  <c r="O2082" i="7"/>
  <c r="O2434" i="7"/>
  <c r="O2024" i="7"/>
  <c r="O2087" i="7"/>
  <c r="O1809" i="7"/>
  <c r="O2646" i="7"/>
  <c r="O1749" i="7"/>
  <c r="O1845" i="7"/>
  <c r="O2014" i="7"/>
  <c r="O2612" i="7"/>
  <c r="O1905" i="7"/>
  <c r="O2111" i="7"/>
  <c r="O2230" i="7"/>
  <c r="O2398" i="7"/>
  <c r="O1411" i="7"/>
  <c r="O1438" i="7"/>
  <c r="O1447" i="7"/>
  <c r="O1474" i="7"/>
  <c r="O1785" i="7"/>
  <c r="O2167" i="7"/>
  <c r="O2458" i="7"/>
  <c r="O2661" i="7"/>
  <c r="O1614" i="7"/>
  <c r="O1650" i="7"/>
  <c r="O1988" i="7"/>
  <c r="O2118" i="7"/>
  <c r="O2157" i="7"/>
  <c r="O1363" i="7"/>
  <c r="O1510" i="7"/>
  <c r="O1879" i="7"/>
  <c r="O2002" i="7"/>
  <c r="O2147" i="7"/>
  <c r="O2494" i="7"/>
  <c r="O1758" i="7"/>
  <c r="O2106" i="7"/>
  <c r="O2456" i="7"/>
  <c r="O2482" i="7"/>
  <c r="O2600" i="7"/>
  <c r="O1737" i="7"/>
  <c r="O2085" i="7"/>
  <c r="O2193" i="7"/>
  <c r="O2574" i="7"/>
  <c r="O1727" i="7"/>
  <c r="O1773" i="7"/>
  <c r="O2075" i="7"/>
  <c r="O1725" i="7"/>
  <c r="O1929" i="7"/>
  <c r="O2026" i="7"/>
  <c r="O2121" i="7"/>
  <c r="O2263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O2225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O1553" i="7"/>
  <c r="G1938" i="7"/>
  <c r="O1985" i="7"/>
  <c r="O2009" i="7"/>
  <c r="H2035" i="7"/>
  <c r="F2165" i="7"/>
  <c r="F2177" i="7"/>
  <c r="G2250" i="7"/>
  <c r="O2273" i="7"/>
  <c r="G2286" i="7"/>
  <c r="G2298" i="7"/>
  <c r="O2321" i="7"/>
  <c r="O2333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G1887" i="7"/>
  <c r="F1898" i="7"/>
  <c r="G1899" i="7"/>
  <c r="F1910" i="7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L2695" i="7" l="1"/>
  <c r="L2695" i="6"/>
  <c r="O454" i="7"/>
  <c r="K2695" i="7"/>
  <c r="K2695" i="6"/>
  <c r="J2695" i="7"/>
  <c r="J2695" i="6"/>
  <c r="O284" i="7"/>
  <c r="E2692" i="5"/>
  <c r="F2696" i="5"/>
  <c r="G2696" i="5"/>
  <c r="H2696" i="5"/>
  <c r="O1912" i="7"/>
  <c r="O1907" i="7"/>
  <c r="O2680" i="7"/>
  <c r="O2104" i="7"/>
  <c r="O519" i="7"/>
  <c r="O495" i="7"/>
  <c r="O1201" i="7"/>
  <c r="O432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701" i="7"/>
  <c r="O648" i="7"/>
  <c r="O512" i="7"/>
  <c r="O365" i="7"/>
  <c r="O966" i="7"/>
  <c r="O601" i="7"/>
  <c r="P2694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K2696" i="6"/>
  <c r="K2696" i="7"/>
  <c r="J2696" i="6"/>
  <c r="J2696" i="7"/>
  <c r="F2697" i="5"/>
  <c r="G2697" i="5"/>
  <c r="H2697" i="5"/>
  <c r="P2695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6"/>
  <c r="K2697" i="7"/>
  <c r="J2697" i="6"/>
  <c r="J2697" i="7"/>
  <c r="P2697" i="7" s="1"/>
  <c r="P2696" i="7"/>
  <c r="F18" i="3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T9" i="7" l="1"/>
  <c r="Q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P106" i="7" l="1"/>
  <c r="J107" i="6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I227" i="3" s="1"/>
  <c r="F228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I546" i="3" s="1"/>
  <c r="F547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P553" i="7" l="1"/>
  <c r="L554" i="6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I642" i="3" s="1"/>
  <c r="F643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P803" i="7" l="1"/>
  <c r="K804" i="6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I998" i="3" s="1"/>
  <c r="F999" i="3"/>
  <c r="G999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I1071" i="3" s="1"/>
  <c r="G1072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I1293" i="3" s="1"/>
  <c r="G1294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P1338" i="7" l="1"/>
  <c r="K1339" i="6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I1416" i="3" s="1"/>
  <c r="F1417" i="3"/>
  <c r="G1417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I1419" i="3" s="1"/>
  <c r="G1420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I1602" i="3" s="1"/>
  <c r="F1603" i="3"/>
  <c r="G1603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I1722" i="3" s="1"/>
  <c r="F1723" i="3"/>
  <c r="G1723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I1753" i="3" s="1"/>
  <c r="F1754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I1925" i="3" s="1"/>
  <c r="G1926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I2236" i="3" s="1"/>
  <c r="F2237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I2371" i="3" s="1"/>
  <c r="F2372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P2389" i="7" l="1"/>
  <c r="K2390" i="6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P2422" i="7" l="1"/>
  <c r="L2423" i="6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P2581" i="7" l="1"/>
  <c r="K2582" i="6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P2584" i="7" l="1"/>
  <c r="L2585" i="6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P2662" i="7" l="1"/>
  <c r="K2663" i="6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7" l="1"/>
  <c r="D2696" i="6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7" l="1"/>
  <c r="D2697" i="6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D2698" i="7" l="1"/>
  <c r="D2698" i="6"/>
  <c r="E2699" i="4"/>
  <c r="C2700" i="4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C2701" i="4" l="1"/>
  <c r="E2700" i="4"/>
  <c r="D2699" i="7"/>
  <c r="D2699" i="6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D2700" i="7" l="1"/>
  <c r="D2700" i="6"/>
  <c r="E2701" i="4"/>
  <c r="C2702" i="4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D2701" i="7" l="1"/>
  <c r="D2701" i="6"/>
  <c r="C2703" i="4"/>
  <c r="E2702" i="4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7"/>
  <c r="D2702" i="6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G2696" i="3" l="1"/>
  <c r="G2697" i="3" s="1"/>
  <c r="G2698" i="3" s="1"/>
  <c r="G2699" i="3" s="1"/>
  <c r="H2694" i="3"/>
  <c r="I2694" i="3" s="1"/>
  <c r="F2695" i="3"/>
  <c r="E2704" i="4"/>
  <c r="C2705" i="4"/>
  <c r="D2703" i="7"/>
  <c r="D2703" i="6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C2706" i="4" l="1"/>
  <c r="E2706" i="4" s="1"/>
  <c r="E2705" i="4"/>
  <c r="H2695" i="3"/>
  <c r="I2695" i="3" s="1"/>
  <c r="F2696" i="3"/>
  <c r="D2704" i="7"/>
  <c r="D2704" i="6"/>
  <c r="C2694" i="6"/>
  <c r="C2694" i="7"/>
  <c r="M2694" i="7" s="1"/>
  <c r="P2683" i="7"/>
  <c r="G2700" i="3"/>
  <c r="G2701" i="3" s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F2697" i="3" l="1"/>
  <c r="H2696" i="3"/>
  <c r="I2696" i="3" s="1"/>
  <c r="D2705" i="7"/>
  <c r="D2705" i="6"/>
  <c r="D2706" i="7"/>
  <c r="D2706" i="6"/>
  <c r="G2702" i="3"/>
  <c r="G2703" i="3" s="1"/>
  <c r="C2695" i="7"/>
  <c r="M2695" i="7" s="1"/>
  <c r="C2695" i="6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7" l="1"/>
  <c r="M2696" i="7" s="1"/>
  <c r="C2696" i="6"/>
  <c r="G2704" i="3"/>
  <c r="G2705" i="3" s="1"/>
  <c r="F2698" i="3"/>
  <c r="H2697" i="3"/>
  <c r="I2697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7" l="1"/>
  <c r="M2697" i="7" s="1"/>
  <c r="C2697" i="6"/>
  <c r="G2706" i="3"/>
  <c r="F2699" i="3"/>
  <c r="H2698" i="3"/>
  <c r="I2698" i="3" s="1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F2700" i="3" l="1"/>
  <c r="H2699" i="3"/>
  <c r="I2699" i="3" s="1"/>
  <c r="C2698" i="7"/>
  <c r="M2698" i="7" s="1"/>
  <c r="C2698" i="6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C2699" i="7" l="1"/>
  <c r="M2699" i="7" s="1"/>
  <c r="C2699" i="6"/>
  <c r="H2700" i="3"/>
  <c r="I2700" i="3" s="1"/>
  <c r="F2701" i="3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C2700" i="7" l="1"/>
  <c r="M2700" i="7" s="1"/>
  <c r="C2700" i="6"/>
  <c r="H2701" i="3"/>
  <c r="I2701" i="3" s="1"/>
  <c r="F2702" i="3"/>
  <c r="P2689" i="7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7" l="1"/>
  <c r="M2701" i="7" s="1"/>
  <c r="C2701" i="6"/>
  <c r="F2703" i="3"/>
  <c r="H2702" i="3"/>
  <c r="I2702" i="3" s="1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7" l="1"/>
  <c r="M2702" i="7" s="1"/>
  <c r="C2702" i="6"/>
  <c r="F2704" i="3"/>
  <c r="H2703" i="3"/>
  <c r="I2703" i="3" s="1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P2692" i="7" l="1"/>
  <c r="H2704" i="3"/>
  <c r="I2704" i="3" s="1"/>
  <c r="F2705" i="3"/>
  <c r="C2703" i="6"/>
  <c r="C2703" i="7"/>
  <c r="M2703" i="7" s="1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P2693" i="7" l="1"/>
  <c r="F2706" i="3"/>
  <c r="H2706" i="3" s="1"/>
  <c r="I2706" i="3" s="1"/>
  <c r="H2705" i="3"/>
  <c r="I2705" i="3" s="1"/>
  <c r="C2704" i="7"/>
  <c r="M2704" i="7" s="1"/>
  <c r="C2704" i="6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6" i="6" l="1"/>
  <c r="C2706" i="7"/>
  <c r="M2706" i="7" s="1"/>
  <c r="C2705" i="7"/>
  <c r="M2705" i="7" s="1"/>
  <c r="C2705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7" l="1"/>
  <c r="N2694" i="7" s="1"/>
  <c r="E2694" i="6"/>
  <c r="G2694" i="4"/>
  <c r="H2694" i="4" s="1"/>
  <c r="V2692" i="7"/>
  <c r="U2692" i="7"/>
  <c r="V2693" i="7"/>
  <c r="U2693" i="7"/>
  <c r="E2695" i="7" l="1"/>
  <c r="N2695" i="7" s="1"/>
  <c r="E2695" i="6"/>
  <c r="Q2694" i="7"/>
  <c r="T2694" i="7"/>
  <c r="R2694" i="7"/>
  <c r="S2694" i="7"/>
  <c r="G2695" i="4"/>
  <c r="H2695" i="4" s="1"/>
  <c r="U2694" i="7" l="1"/>
  <c r="E2696" i="6"/>
  <c r="E2696" i="7"/>
  <c r="N2696" i="7" s="1"/>
  <c r="V2694" i="7"/>
  <c r="Q2695" i="7"/>
  <c r="R2695" i="7"/>
  <c r="S2695" i="7"/>
  <c r="T2695" i="7"/>
  <c r="G2696" i="4"/>
  <c r="H2696" i="4" s="1"/>
  <c r="E2697" i="6" l="1"/>
  <c r="E2697" i="7"/>
  <c r="N2697" i="7" s="1"/>
  <c r="U2695" i="7"/>
  <c r="V2695" i="7"/>
  <c r="R2696" i="7"/>
  <c r="T2696" i="7"/>
  <c r="Q2696" i="7"/>
  <c r="S2696" i="7"/>
  <c r="G2697" i="4"/>
  <c r="H2697" i="4" s="1"/>
  <c r="E2698" i="7" l="1"/>
  <c r="N2698" i="7" s="1"/>
  <c r="E2698" i="6"/>
  <c r="V2696" i="7"/>
  <c r="U2696" i="7"/>
  <c r="Q2697" i="7"/>
  <c r="S2697" i="7"/>
  <c r="T2697" i="7"/>
  <c r="R2697" i="7"/>
  <c r="G2698" i="4"/>
  <c r="H2698" i="4" s="1"/>
  <c r="E2699" i="7" l="1"/>
  <c r="N2699" i="7" s="1"/>
  <c r="E2699" i="6"/>
  <c r="U2697" i="7"/>
  <c r="V2697" i="7"/>
  <c r="Q2698" i="7"/>
  <c r="T2698" i="7"/>
  <c r="S2698" i="7"/>
  <c r="R2698" i="7"/>
  <c r="U2698" i="7" s="1"/>
  <c r="G2699" i="4"/>
  <c r="H2699" i="4" s="1"/>
  <c r="E2700" i="7" l="1"/>
  <c r="N2700" i="7" s="1"/>
  <c r="E2700" i="6"/>
  <c r="V2698" i="7"/>
  <c r="Q2699" i="7"/>
  <c r="T2699" i="7"/>
  <c r="R2699" i="7"/>
  <c r="S2699" i="7"/>
  <c r="G2700" i="4"/>
  <c r="H2700" i="4" s="1"/>
  <c r="E2701" i="7" l="1"/>
  <c r="N2701" i="7" s="1"/>
  <c r="E2701" i="6"/>
  <c r="U2699" i="7"/>
  <c r="V2699" i="7"/>
  <c r="S2700" i="7"/>
  <c r="R2700" i="7"/>
  <c r="T2700" i="7"/>
  <c r="Q2700" i="7"/>
  <c r="G2701" i="4"/>
  <c r="H2701" i="4" s="1"/>
  <c r="U2700" i="7" l="1"/>
  <c r="V2700" i="7"/>
  <c r="E2702" i="7"/>
  <c r="N2702" i="7" s="1"/>
  <c r="E2702" i="6"/>
  <c r="R2701" i="7"/>
  <c r="Q2701" i="7"/>
  <c r="T2701" i="7"/>
  <c r="S2701" i="7"/>
  <c r="G2702" i="4"/>
  <c r="H2702" i="4" s="1"/>
  <c r="E2703" i="7" l="1"/>
  <c r="N2703" i="7" s="1"/>
  <c r="E2703" i="6"/>
  <c r="U2701" i="7"/>
  <c r="V2701" i="7"/>
  <c r="T2702" i="7"/>
  <c r="R2702" i="7"/>
  <c r="Q2702" i="7"/>
  <c r="S2702" i="7"/>
  <c r="G2703" i="4"/>
  <c r="H2703" i="4" s="1"/>
  <c r="E2704" i="7" l="1"/>
  <c r="N2704" i="7" s="1"/>
  <c r="E2704" i="6"/>
  <c r="V2702" i="7"/>
  <c r="U2702" i="7"/>
  <c r="R2703" i="7"/>
  <c r="Q2703" i="7"/>
  <c r="T2703" i="7"/>
  <c r="S2703" i="7"/>
  <c r="G2704" i="4"/>
  <c r="H2704" i="4" s="1"/>
  <c r="E2705" i="7" l="1"/>
  <c r="N2705" i="7" s="1"/>
  <c r="E2705" i="6"/>
  <c r="V2703" i="7"/>
  <c r="U2703" i="7"/>
  <c r="T2704" i="7"/>
  <c r="S2704" i="7"/>
  <c r="Q2704" i="7"/>
  <c r="R2704" i="7"/>
  <c r="G2705" i="4"/>
  <c r="H2705" i="4" s="1"/>
  <c r="G2706" i="4" l="1"/>
  <c r="H2706" i="4" s="1"/>
  <c r="E2706" i="7"/>
  <c r="N2706" i="7" s="1"/>
  <c r="E2706" i="6"/>
  <c r="V2704" i="7"/>
  <c r="U2704" i="7"/>
  <c r="R2705" i="7"/>
  <c r="S2705" i="7"/>
  <c r="T2705" i="7"/>
  <c r="Q2705" i="7"/>
  <c r="U2705" i="7" l="1"/>
  <c r="V2705" i="7"/>
  <c r="Q2706" i="7"/>
  <c r="S2706" i="7"/>
  <c r="T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<sst xmlns="http://schemas.openxmlformats.org/spreadsheetml/2006/main" count="60" uniqueCount="57">
  <si>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</si>
  <si>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</si>
  <si>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</si>
  <si>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</si>
  <si>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</si>
  <si>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</si>
  <si>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</si>
  <si>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</si>
  <si>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</si>
  <si>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</si>
  <si>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</si>
  <si>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</si>
  <si>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</si>
  <si>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</si>
  <si>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</si>
  <si>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</si>
  <si>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</si>
  <si>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</si>
  <si>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</si>
  <si>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</si>
  <si>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</si>
  <si>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</si>
  <si>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</si>
  <si>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</si>
  <si>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</si>
  <si>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</si>
  <si>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</si>
  <si>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</si>
  <si>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</si>
  <si>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</si>
  <si>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</si>
  <si>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</si>
  <si>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</si>
  <si>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</si>
  <si>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</si>
  <si>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</si>
  <si>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</si>
  <si>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</si>
  <si>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</si>
  <si>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</si>
  <si>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</si>
  <si>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</si>
  <si>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</si>
  <si>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</si>
  <si>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</si>
  <si>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</si>
  <si>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</si>
  <si>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</si>
  <si>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</si>
  <si>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</si>
  <si>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</si>
  <si>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</si>
  <si>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</si>
  <si>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</si>
  <si>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</si>
  <si>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</si>
  <si>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CIMENTS DE BIZERTE,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</si>
</sst>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6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2" applyNumberFormat="1" applyFont="1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3">
    <cellStyle name="Normal" xfId="0" builtinId="0"/>
    <cellStyle name="Normal 2" xfId="1" xr:uid="{ADE110E0-7287-4964-AA6B-C77161193AA5}"/>
    <cellStyle name="Percent" xfId="2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topLeftCell="A2683" workbookViewId="0">
      <selection activeCell="L2692" sqref="L2692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6328125" customWidth="1"/>
    <col min="9" max="9" width="15.36328125" bestFit="1" customWidth="1"/>
    <col min="10" max="10" width="17.1796875" bestFit="1" customWidth="1"/>
    <col min="11" max="11" width="13.6328125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17.6328125" customWidth="1"/>
    <col min="265" max="265" width="15.36328125" bestFit="1" customWidth="1"/>
    <col min="266" max="266" width="17.1796875" bestFit="1" customWidth="1"/>
    <col min="267" max="267" width="13.6328125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17.6328125" customWidth="1"/>
    <col min="521" max="521" width="15.36328125" bestFit="1" customWidth="1"/>
    <col min="522" max="522" width="17.1796875" bestFit="1" customWidth="1"/>
    <col min="523" max="523" width="13.6328125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17.6328125" customWidth="1"/>
    <col min="777" max="777" width="15.36328125" bestFit="1" customWidth="1"/>
    <col min="778" max="778" width="17.1796875" bestFit="1" customWidth="1"/>
    <col min="779" max="779" width="13.6328125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17.6328125" customWidth="1"/>
    <col min="1033" max="1033" width="15.36328125" bestFit="1" customWidth="1"/>
    <col min="1034" max="1034" width="17.1796875" bestFit="1" customWidth="1"/>
    <col min="1035" max="1035" width="13.6328125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17.6328125" customWidth="1"/>
    <col min="1289" max="1289" width="15.36328125" bestFit="1" customWidth="1"/>
    <col min="1290" max="1290" width="17.1796875" bestFit="1" customWidth="1"/>
    <col min="1291" max="1291" width="13.6328125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17.6328125" customWidth="1"/>
    <col min="1545" max="1545" width="15.36328125" bestFit="1" customWidth="1"/>
    <col min="1546" max="1546" width="17.1796875" bestFit="1" customWidth="1"/>
    <col min="1547" max="1547" width="13.6328125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17.6328125" customWidth="1"/>
    <col min="1801" max="1801" width="15.36328125" bestFit="1" customWidth="1"/>
    <col min="1802" max="1802" width="17.1796875" bestFit="1" customWidth="1"/>
    <col min="1803" max="1803" width="13.6328125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17.6328125" customWidth="1"/>
    <col min="2057" max="2057" width="15.36328125" bestFit="1" customWidth="1"/>
    <col min="2058" max="2058" width="17.1796875" bestFit="1" customWidth="1"/>
    <col min="2059" max="2059" width="13.6328125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17.6328125" customWidth="1"/>
    <col min="2313" max="2313" width="15.36328125" bestFit="1" customWidth="1"/>
    <col min="2314" max="2314" width="17.1796875" bestFit="1" customWidth="1"/>
    <col min="2315" max="2315" width="13.6328125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17.6328125" customWidth="1"/>
    <col min="2569" max="2569" width="15.36328125" bestFit="1" customWidth="1"/>
    <col min="2570" max="2570" width="17.1796875" bestFit="1" customWidth="1"/>
    <col min="2571" max="2571" width="13.6328125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17.6328125" customWidth="1"/>
    <col min="2825" max="2825" width="15.36328125" bestFit="1" customWidth="1"/>
    <col min="2826" max="2826" width="17.1796875" bestFit="1" customWidth="1"/>
    <col min="2827" max="2827" width="13.6328125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17.6328125" customWidth="1"/>
    <col min="3081" max="3081" width="15.36328125" bestFit="1" customWidth="1"/>
    <col min="3082" max="3082" width="17.1796875" bestFit="1" customWidth="1"/>
    <col min="3083" max="3083" width="13.6328125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17.6328125" customWidth="1"/>
    <col min="3337" max="3337" width="15.36328125" bestFit="1" customWidth="1"/>
    <col min="3338" max="3338" width="17.1796875" bestFit="1" customWidth="1"/>
    <col min="3339" max="3339" width="13.6328125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17.6328125" customWidth="1"/>
    <col min="3593" max="3593" width="15.36328125" bestFit="1" customWidth="1"/>
    <col min="3594" max="3594" width="17.1796875" bestFit="1" customWidth="1"/>
    <col min="3595" max="3595" width="13.6328125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17.6328125" customWidth="1"/>
    <col min="3849" max="3849" width="15.36328125" bestFit="1" customWidth="1"/>
    <col min="3850" max="3850" width="17.1796875" bestFit="1" customWidth="1"/>
    <col min="3851" max="3851" width="13.6328125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17.6328125" customWidth="1"/>
    <col min="4105" max="4105" width="15.36328125" bestFit="1" customWidth="1"/>
    <col min="4106" max="4106" width="17.1796875" bestFit="1" customWidth="1"/>
    <col min="4107" max="4107" width="13.6328125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17.6328125" customWidth="1"/>
    <col min="4361" max="4361" width="15.36328125" bestFit="1" customWidth="1"/>
    <col min="4362" max="4362" width="17.1796875" bestFit="1" customWidth="1"/>
    <col min="4363" max="4363" width="13.6328125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17.6328125" customWidth="1"/>
    <col min="4617" max="4617" width="15.36328125" bestFit="1" customWidth="1"/>
    <col min="4618" max="4618" width="17.1796875" bestFit="1" customWidth="1"/>
    <col min="4619" max="4619" width="13.6328125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17.6328125" customWidth="1"/>
    <col min="4873" max="4873" width="15.36328125" bestFit="1" customWidth="1"/>
    <col min="4874" max="4874" width="17.1796875" bestFit="1" customWidth="1"/>
    <col min="4875" max="4875" width="13.6328125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17.6328125" customWidth="1"/>
    <col min="5129" max="5129" width="15.36328125" bestFit="1" customWidth="1"/>
    <col min="5130" max="5130" width="17.1796875" bestFit="1" customWidth="1"/>
    <col min="5131" max="5131" width="13.6328125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17.6328125" customWidth="1"/>
    <col min="5385" max="5385" width="15.36328125" bestFit="1" customWidth="1"/>
    <col min="5386" max="5386" width="17.1796875" bestFit="1" customWidth="1"/>
    <col min="5387" max="5387" width="13.6328125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17.6328125" customWidth="1"/>
    <col min="5641" max="5641" width="15.36328125" bestFit="1" customWidth="1"/>
    <col min="5642" max="5642" width="17.1796875" bestFit="1" customWidth="1"/>
    <col min="5643" max="5643" width="13.6328125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17.6328125" customWidth="1"/>
    <col min="5897" max="5897" width="15.36328125" bestFit="1" customWidth="1"/>
    <col min="5898" max="5898" width="17.1796875" bestFit="1" customWidth="1"/>
    <col min="5899" max="5899" width="13.6328125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17.6328125" customWidth="1"/>
    <col min="6153" max="6153" width="15.36328125" bestFit="1" customWidth="1"/>
    <col min="6154" max="6154" width="17.1796875" bestFit="1" customWidth="1"/>
    <col min="6155" max="6155" width="13.6328125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17.6328125" customWidth="1"/>
    <col min="6409" max="6409" width="15.36328125" bestFit="1" customWidth="1"/>
    <col min="6410" max="6410" width="17.1796875" bestFit="1" customWidth="1"/>
    <col min="6411" max="6411" width="13.6328125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17.6328125" customWidth="1"/>
    <col min="6665" max="6665" width="15.36328125" bestFit="1" customWidth="1"/>
    <col min="6666" max="6666" width="17.1796875" bestFit="1" customWidth="1"/>
    <col min="6667" max="6667" width="13.6328125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17.6328125" customWidth="1"/>
    <col min="6921" max="6921" width="15.36328125" bestFit="1" customWidth="1"/>
    <col min="6922" max="6922" width="17.1796875" bestFit="1" customWidth="1"/>
    <col min="6923" max="6923" width="13.6328125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17.6328125" customWidth="1"/>
    <col min="7177" max="7177" width="15.36328125" bestFit="1" customWidth="1"/>
    <col min="7178" max="7178" width="17.1796875" bestFit="1" customWidth="1"/>
    <col min="7179" max="7179" width="13.6328125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17.6328125" customWidth="1"/>
    <col min="7433" max="7433" width="15.36328125" bestFit="1" customWidth="1"/>
    <col min="7434" max="7434" width="17.1796875" bestFit="1" customWidth="1"/>
    <col min="7435" max="7435" width="13.6328125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17.6328125" customWidth="1"/>
    <col min="7689" max="7689" width="15.36328125" bestFit="1" customWidth="1"/>
    <col min="7690" max="7690" width="17.1796875" bestFit="1" customWidth="1"/>
    <col min="7691" max="7691" width="13.6328125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17.6328125" customWidth="1"/>
    <col min="7945" max="7945" width="15.36328125" bestFit="1" customWidth="1"/>
    <col min="7946" max="7946" width="17.1796875" bestFit="1" customWidth="1"/>
    <col min="7947" max="7947" width="13.6328125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17.6328125" customWidth="1"/>
    <col min="8201" max="8201" width="15.36328125" bestFit="1" customWidth="1"/>
    <col min="8202" max="8202" width="17.1796875" bestFit="1" customWidth="1"/>
    <col min="8203" max="8203" width="13.6328125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17.6328125" customWidth="1"/>
    <col min="8457" max="8457" width="15.36328125" bestFit="1" customWidth="1"/>
    <col min="8458" max="8458" width="17.1796875" bestFit="1" customWidth="1"/>
    <col min="8459" max="8459" width="13.6328125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17.6328125" customWidth="1"/>
    <col min="8713" max="8713" width="15.36328125" bestFit="1" customWidth="1"/>
    <col min="8714" max="8714" width="17.1796875" bestFit="1" customWidth="1"/>
    <col min="8715" max="8715" width="13.6328125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17.6328125" customWidth="1"/>
    <col min="8969" max="8969" width="15.36328125" bestFit="1" customWidth="1"/>
    <col min="8970" max="8970" width="17.1796875" bestFit="1" customWidth="1"/>
    <col min="8971" max="8971" width="13.6328125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17.6328125" customWidth="1"/>
    <col min="9225" max="9225" width="15.36328125" bestFit="1" customWidth="1"/>
    <col min="9226" max="9226" width="17.1796875" bestFit="1" customWidth="1"/>
    <col min="9227" max="9227" width="13.6328125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17.6328125" customWidth="1"/>
    <col min="9481" max="9481" width="15.36328125" bestFit="1" customWidth="1"/>
    <col min="9482" max="9482" width="17.1796875" bestFit="1" customWidth="1"/>
    <col min="9483" max="9483" width="13.6328125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17.6328125" customWidth="1"/>
    <col min="9737" max="9737" width="15.36328125" bestFit="1" customWidth="1"/>
    <col min="9738" max="9738" width="17.1796875" bestFit="1" customWidth="1"/>
    <col min="9739" max="9739" width="13.6328125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17.6328125" customWidth="1"/>
    <col min="9993" max="9993" width="15.36328125" bestFit="1" customWidth="1"/>
    <col min="9994" max="9994" width="17.1796875" bestFit="1" customWidth="1"/>
    <col min="9995" max="9995" width="13.6328125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17.6328125" customWidth="1"/>
    <col min="10249" max="10249" width="15.36328125" bestFit="1" customWidth="1"/>
    <col min="10250" max="10250" width="17.1796875" bestFit="1" customWidth="1"/>
    <col min="10251" max="10251" width="13.6328125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17.6328125" customWidth="1"/>
    <col min="10505" max="10505" width="15.36328125" bestFit="1" customWidth="1"/>
    <col min="10506" max="10506" width="17.1796875" bestFit="1" customWidth="1"/>
    <col min="10507" max="10507" width="13.6328125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17.6328125" customWidth="1"/>
    <col min="10761" max="10761" width="15.36328125" bestFit="1" customWidth="1"/>
    <col min="10762" max="10762" width="17.1796875" bestFit="1" customWidth="1"/>
    <col min="10763" max="10763" width="13.6328125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17.6328125" customWidth="1"/>
    <col min="11017" max="11017" width="15.36328125" bestFit="1" customWidth="1"/>
    <col min="11018" max="11018" width="17.1796875" bestFit="1" customWidth="1"/>
    <col min="11019" max="11019" width="13.6328125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17.6328125" customWidth="1"/>
    <col min="11273" max="11273" width="15.36328125" bestFit="1" customWidth="1"/>
    <col min="11274" max="11274" width="17.1796875" bestFit="1" customWidth="1"/>
    <col min="11275" max="11275" width="13.6328125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17.6328125" customWidth="1"/>
    <col min="11529" max="11529" width="15.36328125" bestFit="1" customWidth="1"/>
    <col min="11530" max="11530" width="17.1796875" bestFit="1" customWidth="1"/>
    <col min="11531" max="11531" width="13.6328125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17.6328125" customWidth="1"/>
    <col min="11785" max="11785" width="15.36328125" bestFit="1" customWidth="1"/>
    <col min="11786" max="11786" width="17.1796875" bestFit="1" customWidth="1"/>
    <col min="11787" max="11787" width="13.6328125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17.6328125" customWidth="1"/>
    <col min="12041" max="12041" width="15.36328125" bestFit="1" customWidth="1"/>
    <col min="12042" max="12042" width="17.1796875" bestFit="1" customWidth="1"/>
    <col min="12043" max="12043" width="13.6328125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17.6328125" customWidth="1"/>
    <col min="12297" max="12297" width="15.36328125" bestFit="1" customWidth="1"/>
    <col min="12298" max="12298" width="17.1796875" bestFit="1" customWidth="1"/>
    <col min="12299" max="12299" width="13.6328125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17.6328125" customWidth="1"/>
    <col min="12553" max="12553" width="15.36328125" bestFit="1" customWidth="1"/>
    <col min="12554" max="12554" width="17.1796875" bestFit="1" customWidth="1"/>
    <col min="12555" max="12555" width="13.6328125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17.6328125" customWidth="1"/>
    <col min="12809" max="12809" width="15.36328125" bestFit="1" customWidth="1"/>
    <col min="12810" max="12810" width="17.1796875" bestFit="1" customWidth="1"/>
    <col min="12811" max="12811" width="13.6328125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17.6328125" customWidth="1"/>
    <col min="13065" max="13065" width="15.36328125" bestFit="1" customWidth="1"/>
    <col min="13066" max="13066" width="17.1796875" bestFit="1" customWidth="1"/>
    <col min="13067" max="13067" width="13.6328125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17.6328125" customWidth="1"/>
    <col min="13321" max="13321" width="15.36328125" bestFit="1" customWidth="1"/>
    <col min="13322" max="13322" width="17.1796875" bestFit="1" customWidth="1"/>
    <col min="13323" max="13323" width="13.6328125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17.6328125" customWidth="1"/>
    <col min="13577" max="13577" width="15.36328125" bestFit="1" customWidth="1"/>
    <col min="13578" max="13578" width="17.1796875" bestFit="1" customWidth="1"/>
    <col min="13579" max="13579" width="13.6328125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17.6328125" customWidth="1"/>
    <col min="13833" max="13833" width="15.36328125" bestFit="1" customWidth="1"/>
    <col min="13834" max="13834" width="17.1796875" bestFit="1" customWidth="1"/>
    <col min="13835" max="13835" width="13.6328125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17.6328125" customWidth="1"/>
    <col min="14089" max="14089" width="15.36328125" bestFit="1" customWidth="1"/>
    <col min="14090" max="14090" width="17.1796875" bestFit="1" customWidth="1"/>
    <col min="14091" max="14091" width="13.6328125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17.6328125" customWidth="1"/>
    <col min="14345" max="14345" width="15.36328125" bestFit="1" customWidth="1"/>
    <col min="14346" max="14346" width="17.1796875" bestFit="1" customWidth="1"/>
    <col min="14347" max="14347" width="13.6328125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17.6328125" customWidth="1"/>
    <col min="14601" max="14601" width="15.36328125" bestFit="1" customWidth="1"/>
    <col min="14602" max="14602" width="17.1796875" bestFit="1" customWidth="1"/>
    <col min="14603" max="14603" width="13.6328125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17.6328125" customWidth="1"/>
    <col min="14857" max="14857" width="15.36328125" bestFit="1" customWidth="1"/>
    <col min="14858" max="14858" width="17.1796875" bestFit="1" customWidth="1"/>
    <col min="14859" max="14859" width="13.6328125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17.6328125" customWidth="1"/>
    <col min="15113" max="15113" width="15.36328125" bestFit="1" customWidth="1"/>
    <col min="15114" max="15114" width="17.1796875" bestFit="1" customWidth="1"/>
    <col min="15115" max="15115" width="13.6328125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17.6328125" customWidth="1"/>
    <col min="15369" max="15369" width="15.36328125" bestFit="1" customWidth="1"/>
    <col min="15370" max="15370" width="17.1796875" bestFit="1" customWidth="1"/>
    <col min="15371" max="15371" width="13.6328125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17.6328125" customWidth="1"/>
    <col min="15625" max="15625" width="15.36328125" bestFit="1" customWidth="1"/>
    <col min="15626" max="15626" width="17.1796875" bestFit="1" customWidth="1"/>
    <col min="15627" max="15627" width="13.6328125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17.6328125" customWidth="1"/>
    <col min="15881" max="15881" width="15.36328125" bestFit="1" customWidth="1"/>
    <col min="15882" max="15882" width="17.1796875" bestFit="1" customWidth="1"/>
    <col min="15883" max="15883" width="13.6328125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17.6328125" customWidth="1"/>
    <col min="16137" max="16137" width="15.36328125" bestFit="1" customWidth="1"/>
    <col min="16138" max="16138" width="17.1796875" bestFit="1" customWidth="1"/>
    <col min="16139" max="16139" width="13.6328125" customWidth="1"/>
  </cols>
  <sheetData>
    <row r="1" spans="2:11" ht="18.149999999999999" customHeight="1" x14ac:dyDescent="0.25"/>
    <row r="2" spans="2:11" ht="22.65" customHeight="1" x14ac:dyDescent="0.25">
      <c r="B2" s="18" t="s">
        <v>56</v>
      </c>
      <c r="C2" s="19"/>
      <c r="D2" s="19"/>
      <c r="E2" s="19"/>
      <c r="F2" s="19"/>
      <c r="G2" s="19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2:11" ht="13.5" x14ac:dyDescent="0.25">
      <c r="B5" s="11">
        <v>42006</v>
      </c>
      <c r="C5" s="2">
        <v>6.45</v>
      </c>
      <c r="D5" s="2">
        <v>6.45</v>
      </c>
      <c r="E5" s="2">
        <v>0</v>
      </c>
      <c r="F5" s="2"/>
      <c r="G5" s="2"/>
      <c r="H5" s="12"/>
    </row>
    <row r="6" spans="2:11" ht="13.5" x14ac:dyDescent="0.25">
      <c r="B6" s="11">
        <v>42009</v>
      </c>
      <c r="C6" s="2">
        <v>6.45</v>
      </c>
      <c r="D6" s="2">
        <v>6.45</v>
      </c>
      <c r="E6" s="2">
        <v>1084</v>
      </c>
      <c r="F6" s="2"/>
      <c r="G6" s="2"/>
      <c r="H6" s="13">
        <f>(D6-D5)/D5</f>
        <v>0</v>
      </c>
      <c r="J6" t="s">
        <v>7</v>
      </c>
      <c r="K6">
        <v>252</v>
      </c>
    </row>
    <row r="7" spans="2:11" ht="13.5" x14ac:dyDescent="0.25">
      <c r="B7" s="11">
        <v>42010</v>
      </c>
      <c r="C7" s="2">
        <v>6.64</v>
      </c>
      <c r="D7" s="2">
        <v>6.64</v>
      </c>
      <c r="E7" s="2">
        <v>128</v>
      </c>
      <c r="F7" s="2"/>
      <c r="G7" s="2"/>
      <c r="H7" s="13">
        <f t="shared" ref="H7:H70" si="0">(D7-D6)/D6</f>
        <v>2.9457364341085195E-2</v>
      </c>
    </row>
    <row r="8" spans="2:11" ht="13.5" x14ac:dyDescent="0.25">
      <c r="B8" s="11">
        <v>42011</v>
      </c>
      <c r="C8" s="2">
        <v>6.65</v>
      </c>
      <c r="D8" s="2">
        <v>6.65</v>
      </c>
      <c r="E8" s="2">
        <v>190</v>
      </c>
      <c r="F8" s="2"/>
      <c r="G8" s="2"/>
      <c r="H8" s="13">
        <f t="shared" si="0"/>
        <v>1.5060240963856439E-3</v>
      </c>
      <c r="J8" t="s">
        <v>8</v>
      </c>
      <c r="K8" s="10">
        <f>AVERAGE(H6:H2709)</f>
        <v>-7.6229964455108018E-4</v>
      </c>
    </row>
    <row r="9" spans="2:11" ht="13.5" x14ac:dyDescent="0.25">
      <c r="B9" s="11">
        <v>42012</v>
      </c>
      <c r="C9" s="2">
        <v>6.64</v>
      </c>
      <c r="D9" s="2">
        <v>6.64</v>
      </c>
      <c r="E9" s="2">
        <v>25</v>
      </c>
      <c r="F9" s="2"/>
      <c r="G9" s="2"/>
      <c r="H9" s="13">
        <f t="shared" si="0"/>
        <v>-1.503759398496342E-3</v>
      </c>
      <c r="J9" t="s">
        <v>9</v>
      </c>
      <c r="K9" s="10">
        <f>K8*K6</f>
        <v>-0.19209951042687221</v>
      </c>
    </row>
    <row r="10" spans="2:11" ht="13.5" x14ac:dyDescent="0.25">
      <c r="B10" s="11">
        <v>42013</v>
      </c>
      <c r="C10" s="2">
        <v>6.45</v>
      </c>
      <c r="D10" s="2">
        <v>6.45</v>
      </c>
      <c r="E10" s="2">
        <v>10</v>
      </c>
      <c r="F10" s="2"/>
      <c r="G10" s="2"/>
      <c r="H10" s="13">
        <f t="shared" si="0"/>
        <v>-2.8614457831325227E-2</v>
      </c>
      <c r="J10" t="s">
        <v>10</v>
      </c>
      <c r="K10" s="10">
        <f>STDEV(H6:H2709)</f>
        <v>2.0293878020768392E-2</v>
      </c>
    </row>
    <row r="11" spans="2:11" ht="13.5" x14ac:dyDescent="0.25">
      <c r="B11" s="11">
        <v>42016</v>
      </c>
      <c r="C11" s="2">
        <v>6.64</v>
      </c>
      <c r="D11" s="2">
        <v>6.64</v>
      </c>
      <c r="E11" s="2">
        <v>318</v>
      </c>
      <c r="F11" s="2"/>
      <c r="G11" s="2"/>
      <c r="H11" s="13">
        <f t="shared" si="0"/>
        <v>2.9457364341085195E-2</v>
      </c>
      <c r="J11" t="s">
        <v>11</v>
      </c>
      <c r="K11" s="10">
        <f>K10*SQRT(K6)</f>
        <v>0.32215532628019711</v>
      </c>
    </row>
    <row r="12" spans="2:11" ht="13.5" x14ac:dyDescent="0.25">
      <c r="B12" s="11">
        <v>42017</v>
      </c>
      <c r="C12" s="2">
        <v>6.55</v>
      </c>
      <c r="D12" s="2">
        <v>6.55</v>
      </c>
      <c r="E12" s="2">
        <v>1156</v>
      </c>
      <c r="F12" s="2"/>
      <c r="G12" s="2"/>
      <c r="H12" s="13">
        <f t="shared" si="0"/>
        <v>-1.3554216867469859E-2</v>
      </c>
    </row>
    <row r="13" spans="2:11" ht="13.5" x14ac:dyDescent="0.25">
      <c r="B13" s="11">
        <v>42019</v>
      </c>
      <c r="C13" s="2">
        <v>6.35</v>
      </c>
      <c r="D13" s="2">
        <v>6.35</v>
      </c>
      <c r="E13" s="2">
        <v>3134</v>
      </c>
      <c r="F13" s="2"/>
      <c r="G13" s="2"/>
      <c r="H13" s="13">
        <f t="shared" si="0"/>
        <v>-3.0534351145038195E-2</v>
      </c>
    </row>
    <row r="14" spans="2:11" ht="13.5" x14ac:dyDescent="0.25">
      <c r="B14" s="11">
        <v>42020</v>
      </c>
      <c r="C14" s="2">
        <v>6.4</v>
      </c>
      <c r="D14" s="2">
        <v>6.4</v>
      </c>
      <c r="E14" s="2">
        <v>2479</v>
      </c>
      <c r="F14" s="2"/>
      <c r="G14" s="2"/>
      <c r="H14" s="13">
        <f t="shared" si="0"/>
        <v>7.8740157480316087E-3</v>
      </c>
    </row>
    <row r="15" spans="2:11" ht="13.5" x14ac:dyDescent="0.25">
      <c r="B15" s="11">
        <v>42023</v>
      </c>
      <c r="C15" s="2">
        <v>6.54</v>
      </c>
      <c r="D15" s="2">
        <v>6.54</v>
      </c>
      <c r="E15" s="2">
        <v>556</v>
      </c>
      <c r="F15" s="2"/>
      <c r="G15" s="2"/>
      <c r="H15" s="13">
        <f t="shared" si="0"/>
        <v>2.187499999999995E-2</v>
      </c>
    </row>
    <row r="16" spans="2:11" ht="13.5" x14ac:dyDescent="0.25">
      <c r="B16" s="11">
        <v>42024</v>
      </c>
      <c r="C16" s="2">
        <v>6.48</v>
      </c>
      <c r="D16" s="2">
        <v>6.48</v>
      </c>
      <c r="E16" s="2">
        <v>391</v>
      </c>
      <c r="F16" s="2"/>
      <c r="G16" s="2"/>
      <c r="H16" s="13">
        <f t="shared" si="0"/>
        <v>-9.1743119266054444E-3</v>
      </c>
    </row>
    <row r="17" spans="2:8" ht="13.5" x14ac:dyDescent="0.25">
      <c r="B17" s="11">
        <v>42025</v>
      </c>
      <c r="C17" s="2">
        <v>6.35</v>
      </c>
      <c r="D17" s="2">
        <v>6.35</v>
      </c>
      <c r="E17" s="2">
        <v>975</v>
      </c>
      <c r="F17" s="2"/>
      <c r="G17" s="2"/>
      <c r="H17" s="13">
        <f t="shared" si="0"/>
        <v>-2.0061728395061849E-2</v>
      </c>
    </row>
    <row r="18" spans="2:8" ht="13.5" x14ac:dyDescent="0.25">
      <c r="B18" s="11">
        <v>42026</v>
      </c>
      <c r="C18" s="2">
        <v>6.36</v>
      </c>
      <c r="D18" s="2">
        <v>6.36</v>
      </c>
      <c r="E18" s="2">
        <v>200</v>
      </c>
      <c r="F18" s="2"/>
      <c r="G18" s="2"/>
      <c r="H18" s="13">
        <f t="shared" si="0"/>
        <v>1.5748031496064057E-3</v>
      </c>
    </row>
    <row r="19" spans="2:8" ht="13.5" x14ac:dyDescent="0.25">
      <c r="B19" s="11">
        <v>42027</v>
      </c>
      <c r="C19" s="2">
        <v>6.31</v>
      </c>
      <c r="D19" s="2">
        <v>6.31</v>
      </c>
      <c r="E19" s="2">
        <v>6080</v>
      </c>
      <c r="F19" s="2"/>
      <c r="G19" s="2"/>
      <c r="H19" s="13">
        <f t="shared" si="0"/>
        <v>-7.8616352201258972E-3</v>
      </c>
    </row>
    <row r="20" spans="2:8" ht="13.5" x14ac:dyDescent="0.25">
      <c r="B20" s="11">
        <v>42030</v>
      </c>
      <c r="C20" s="2">
        <v>6.27</v>
      </c>
      <c r="D20" s="2">
        <v>6.27</v>
      </c>
      <c r="E20" s="2">
        <v>2141</v>
      </c>
      <c r="F20" s="2"/>
      <c r="G20" s="2"/>
      <c r="H20" s="13">
        <f t="shared" si="0"/>
        <v>-6.3391442155309096E-3</v>
      </c>
    </row>
    <row r="21" spans="2:8" ht="13.5" x14ac:dyDescent="0.25">
      <c r="B21" s="11">
        <v>42031</v>
      </c>
      <c r="C21" s="2">
        <v>6.3</v>
      </c>
      <c r="D21" s="2">
        <v>6.3</v>
      </c>
      <c r="E21" s="2">
        <v>1545</v>
      </c>
      <c r="F21" s="2"/>
      <c r="G21" s="2"/>
      <c r="H21" s="13">
        <f t="shared" si="0"/>
        <v>4.7846889952153507E-3</v>
      </c>
    </row>
    <row r="22" spans="2:8" ht="13.5" x14ac:dyDescent="0.25">
      <c r="B22" s="11">
        <v>42032</v>
      </c>
      <c r="C22" s="2">
        <v>6.3</v>
      </c>
      <c r="D22" s="2">
        <v>6.3</v>
      </c>
      <c r="E22" s="2">
        <v>1555</v>
      </c>
      <c r="F22" s="2"/>
      <c r="G22" s="2"/>
      <c r="H22" s="13">
        <f t="shared" si="0"/>
        <v>0</v>
      </c>
    </row>
    <row r="23" spans="2:8" ht="13.5" x14ac:dyDescent="0.25">
      <c r="B23" s="11">
        <v>42033</v>
      </c>
      <c r="C23" s="2">
        <v>6.2</v>
      </c>
      <c r="D23" s="2">
        <v>6.2</v>
      </c>
      <c r="E23" s="2">
        <v>6556</v>
      </c>
      <c r="F23" s="2"/>
      <c r="G23" s="2"/>
      <c r="H23" s="13">
        <f t="shared" si="0"/>
        <v>-1.5873015873015817E-2</v>
      </c>
    </row>
    <row r="24" spans="2:8" ht="13.5" x14ac:dyDescent="0.25">
      <c r="B24" s="11">
        <v>42034</v>
      </c>
      <c r="C24" s="2">
        <v>6.14</v>
      </c>
      <c r="D24" s="2">
        <v>6.14</v>
      </c>
      <c r="E24" s="2">
        <v>325</v>
      </c>
      <c r="F24" s="2"/>
      <c r="G24" s="2"/>
      <c r="H24" s="13">
        <f t="shared" si="0"/>
        <v>-9.6774193548387899E-3</v>
      </c>
    </row>
    <row r="25" spans="2:8" ht="13.5" x14ac:dyDescent="0.25">
      <c r="B25" s="11">
        <v>42037</v>
      </c>
      <c r="C25" s="2">
        <v>6.3</v>
      </c>
      <c r="D25" s="2">
        <v>6.3</v>
      </c>
      <c r="E25" s="2">
        <v>2366</v>
      </c>
      <c r="F25" s="2"/>
      <c r="G25" s="2"/>
      <c r="H25" s="13">
        <f t="shared" si="0"/>
        <v>2.605863192182413E-2</v>
      </c>
    </row>
    <row r="26" spans="2:8" ht="13.5" x14ac:dyDescent="0.25">
      <c r="B26" s="11">
        <v>42038</v>
      </c>
      <c r="C26" s="2">
        <v>6.2</v>
      </c>
      <c r="D26" s="2">
        <v>6.2</v>
      </c>
      <c r="E26" s="2">
        <v>805</v>
      </c>
      <c r="F26" s="2"/>
      <c r="G26" s="2"/>
      <c r="H26" s="13">
        <f t="shared" si="0"/>
        <v>-1.5873015873015817E-2</v>
      </c>
    </row>
    <row r="27" spans="2:8" ht="13.5" x14ac:dyDescent="0.25">
      <c r="B27" s="11">
        <v>42039</v>
      </c>
      <c r="C27" s="2">
        <v>6.06</v>
      </c>
      <c r="D27" s="2">
        <v>6.06</v>
      </c>
      <c r="E27" s="2">
        <v>2212</v>
      </c>
      <c r="F27" s="2"/>
      <c r="G27" s="2"/>
      <c r="H27" s="13">
        <f t="shared" si="0"/>
        <v>-2.2580645161290415E-2</v>
      </c>
    </row>
    <row r="28" spans="2:8" ht="13.5" x14ac:dyDescent="0.25">
      <c r="B28" s="11">
        <v>42040</v>
      </c>
      <c r="C28" s="2">
        <v>6.06</v>
      </c>
      <c r="D28" s="2">
        <v>6.06</v>
      </c>
      <c r="E28" s="2">
        <v>1969</v>
      </c>
      <c r="F28" s="2"/>
      <c r="G28" s="2"/>
      <c r="H28" s="13">
        <f t="shared" si="0"/>
        <v>0</v>
      </c>
    </row>
    <row r="29" spans="2:8" ht="13.5" x14ac:dyDescent="0.25">
      <c r="B29" s="11">
        <v>42041</v>
      </c>
      <c r="C29" s="2">
        <v>6.05</v>
      </c>
      <c r="D29" s="2">
        <v>6.05</v>
      </c>
      <c r="E29" s="2">
        <v>9577</v>
      </c>
      <c r="F29" s="2"/>
      <c r="G29" s="2"/>
      <c r="H29" s="13">
        <f t="shared" si="0"/>
        <v>-1.6501650165016151E-3</v>
      </c>
    </row>
    <row r="30" spans="2:8" ht="13.5" x14ac:dyDescent="0.25">
      <c r="B30" s="11">
        <v>42044</v>
      </c>
      <c r="C30" s="2">
        <v>6.23</v>
      </c>
      <c r="D30" s="2">
        <v>6.23</v>
      </c>
      <c r="E30" s="2">
        <v>514</v>
      </c>
      <c r="F30" s="2"/>
      <c r="G30" s="2"/>
      <c r="H30" s="13">
        <f t="shared" si="0"/>
        <v>2.975206611570258E-2</v>
      </c>
    </row>
    <row r="31" spans="2:8" ht="13.5" x14ac:dyDescent="0.25">
      <c r="B31" s="11">
        <v>42045</v>
      </c>
      <c r="C31" s="2">
        <v>6.2</v>
      </c>
      <c r="D31" s="2">
        <v>6.2</v>
      </c>
      <c r="E31" s="2">
        <v>158</v>
      </c>
      <c r="F31" s="2"/>
      <c r="G31" s="2"/>
      <c r="H31" s="13">
        <f t="shared" si="0"/>
        <v>-4.8154093097913719E-3</v>
      </c>
    </row>
    <row r="32" spans="2:8" ht="13.5" x14ac:dyDescent="0.25">
      <c r="B32" s="11">
        <v>42046</v>
      </c>
      <c r="C32" s="2">
        <v>6.1</v>
      </c>
      <c r="D32" s="2">
        <v>6.1</v>
      </c>
      <c r="E32" s="2">
        <v>4101</v>
      </c>
      <c r="F32" s="2"/>
      <c r="G32" s="2"/>
      <c r="H32" s="13">
        <f t="shared" si="0"/>
        <v>-1.6129032258064602E-2</v>
      </c>
    </row>
    <row r="33" spans="2:8" ht="13.5" x14ac:dyDescent="0.25">
      <c r="B33" s="11">
        <v>42047</v>
      </c>
      <c r="C33" s="2">
        <v>6</v>
      </c>
      <c r="D33" s="2">
        <v>6</v>
      </c>
      <c r="E33" s="2">
        <v>2268</v>
      </c>
      <c r="F33" s="2"/>
      <c r="G33" s="2"/>
      <c r="H33" s="13">
        <f t="shared" si="0"/>
        <v>-1.6393442622950762E-2</v>
      </c>
    </row>
    <row r="34" spans="2:8" ht="13.5" x14ac:dyDescent="0.25">
      <c r="B34" s="11">
        <v>42048</v>
      </c>
      <c r="C34" s="2">
        <v>6</v>
      </c>
      <c r="D34" s="2">
        <v>6</v>
      </c>
      <c r="E34" s="2">
        <v>3110</v>
      </c>
      <c r="F34" s="2"/>
      <c r="G34" s="2"/>
      <c r="H34" s="13">
        <f t="shared" si="0"/>
        <v>0</v>
      </c>
    </row>
    <row r="35" spans="2:8" ht="13.5" x14ac:dyDescent="0.25">
      <c r="B35" s="11">
        <v>42051</v>
      </c>
      <c r="C35" s="2">
        <v>6.17</v>
      </c>
      <c r="D35" s="2">
        <v>6.17</v>
      </c>
      <c r="E35" s="2">
        <v>157</v>
      </c>
      <c r="F35" s="2"/>
      <c r="G35" s="2"/>
      <c r="H35" s="13">
        <f t="shared" si="0"/>
        <v>2.8333333333333321E-2</v>
      </c>
    </row>
    <row r="36" spans="2:8" ht="13.5" x14ac:dyDescent="0.25">
      <c r="B36" s="11">
        <v>42052</v>
      </c>
      <c r="C36" s="2">
        <v>6.16</v>
      </c>
      <c r="D36" s="2">
        <v>6.16</v>
      </c>
      <c r="E36" s="2">
        <v>316</v>
      </c>
      <c r="F36" s="2"/>
      <c r="G36" s="2"/>
      <c r="H36" s="13">
        <f t="shared" si="0"/>
        <v>-1.6207455429497223E-3</v>
      </c>
    </row>
    <row r="37" spans="2:8" ht="13.5" x14ac:dyDescent="0.25">
      <c r="B37" s="11">
        <v>42053</v>
      </c>
      <c r="C37" s="2">
        <v>6.16</v>
      </c>
      <c r="D37" s="2">
        <v>6.16</v>
      </c>
      <c r="E37" s="2">
        <v>2762</v>
      </c>
      <c r="F37" s="2"/>
      <c r="G37" s="2"/>
      <c r="H37" s="13">
        <f t="shared" si="0"/>
        <v>0</v>
      </c>
    </row>
    <row r="38" spans="2:8" ht="13.5" x14ac:dyDescent="0.25">
      <c r="B38" s="11">
        <v>42054</v>
      </c>
      <c r="C38" s="2">
        <v>6.15</v>
      </c>
      <c r="D38" s="2">
        <v>6.15</v>
      </c>
      <c r="E38" s="2">
        <v>17</v>
      </c>
      <c r="F38" s="2"/>
      <c r="G38" s="2"/>
      <c r="H38" s="13">
        <f t="shared" si="0"/>
        <v>-1.6233766233765888E-3</v>
      </c>
    </row>
    <row r="39" spans="2:8" ht="13.5" x14ac:dyDescent="0.25">
      <c r="B39" s="11">
        <v>42055</v>
      </c>
      <c r="C39" s="2">
        <v>6.15</v>
      </c>
      <c r="D39" s="2">
        <v>6.15</v>
      </c>
      <c r="E39" s="2">
        <v>0</v>
      </c>
      <c r="F39" s="2"/>
      <c r="G39" s="2"/>
      <c r="H39" s="13">
        <f t="shared" si="0"/>
        <v>0</v>
      </c>
    </row>
    <row r="40" spans="2:8" ht="13.5" x14ac:dyDescent="0.25">
      <c r="B40" s="11">
        <v>42058</v>
      </c>
      <c r="C40" s="2">
        <v>6.15</v>
      </c>
      <c r="D40" s="2">
        <v>6.15</v>
      </c>
      <c r="E40" s="2">
        <v>0</v>
      </c>
      <c r="F40" s="2"/>
      <c r="G40" s="2"/>
      <c r="H40" s="13">
        <f t="shared" si="0"/>
        <v>0</v>
      </c>
    </row>
    <row r="41" spans="2:8" ht="13.5" x14ac:dyDescent="0.25">
      <c r="B41" s="11">
        <v>42059</v>
      </c>
      <c r="C41" s="2">
        <v>6.14</v>
      </c>
      <c r="D41" s="2">
        <v>6.14</v>
      </c>
      <c r="E41" s="2">
        <v>5903</v>
      </c>
      <c r="F41" s="2"/>
      <c r="G41" s="2"/>
      <c r="H41" s="13">
        <f t="shared" si="0"/>
        <v>-1.6260162601627113E-3</v>
      </c>
    </row>
    <row r="42" spans="2:8" ht="13.5" x14ac:dyDescent="0.25">
      <c r="B42" s="11">
        <v>42060</v>
      </c>
      <c r="C42" s="2">
        <v>6</v>
      </c>
      <c r="D42" s="2">
        <v>6</v>
      </c>
      <c r="E42" s="2">
        <v>6404</v>
      </c>
      <c r="F42" s="2"/>
      <c r="G42" s="2"/>
      <c r="H42" s="13">
        <f t="shared" si="0"/>
        <v>-2.2801302931596039E-2</v>
      </c>
    </row>
    <row r="43" spans="2:8" ht="13.5" x14ac:dyDescent="0.25">
      <c r="B43" s="11">
        <v>42061</v>
      </c>
      <c r="C43" s="2">
        <v>6.14</v>
      </c>
      <c r="D43" s="2">
        <v>6.14</v>
      </c>
      <c r="E43" s="2">
        <v>7255</v>
      </c>
      <c r="F43" s="2"/>
      <c r="G43" s="2"/>
      <c r="H43" s="13">
        <f t="shared" si="0"/>
        <v>2.3333333333333279E-2</v>
      </c>
    </row>
    <row r="44" spans="2:8" ht="13.5" x14ac:dyDescent="0.25">
      <c r="B44" s="11">
        <v>42062</v>
      </c>
      <c r="C44" s="2">
        <v>6.05</v>
      </c>
      <c r="D44" s="2">
        <v>6.05</v>
      </c>
      <c r="E44" s="2">
        <v>234</v>
      </c>
      <c r="F44" s="2"/>
      <c r="G44" s="2"/>
      <c r="H44" s="13">
        <f t="shared" si="0"/>
        <v>-1.4657980456026036E-2</v>
      </c>
    </row>
    <row r="45" spans="2:8" ht="13.5" x14ac:dyDescent="0.25">
      <c r="B45" s="11">
        <v>42065</v>
      </c>
      <c r="C45" s="2">
        <v>6.19</v>
      </c>
      <c r="D45" s="2">
        <v>6.19</v>
      </c>
      <c r="E45" s="2">
        <v>1</v>
      </c>
      <c r="F45" s="2"/>
      <c r="G45" s="2"/>
      <c r="H45" s="13">
        <f t="shared" si="0"/>
        <v>2.3140495867768691E-2</v>
      </c>
    </row>
    <row r="46" spans="2:8" ht="13.5" x14ac:dyDescent="0.25">
      <c r="B46" s="11">
        <v>42066</v>
      </c>
      <c r="C46" s="2">
        <v>6.05</v>
      </c>
      <c r="D46" s="2">
        <v>6.05</v>
      </c>
      <c r="E46" s="2">
        <v>53</v>
      </c>
      <c r="F46" s="2"/>
      <c r="G46" s="2"/>
      <c r="H46" s="13">
        <f t="shared" si="0"/>
        <v>-2.2617124394184257E-2</v>
      </c>
    </row>
    <row r="47" spans="2:8" ht="13.5" x14ac:dyDescent="0.25">
      <c r="B47" s="11">
        <v>42067</v>
      </c>
      <c r="C47" s="2">
        <v>6.05</v>
      </c>
      <c r="D47" s="2">
        <v>6.05</v>
      </c>
      <c r="E47" s="2">
        <v>976</v>
      </c>
      <c r="F47" s="2"/>
      <c r="G47" s="2"/>
      <c r="H47" s="13">
        <f t="shared" si="0"/>
        <v>0</v>
      </c>
    </row>
    <row r="48" spans="2:8" ht="13.5" x14ac:dyDescent="0.25">
      <c r="B48" s="11">
        <v>42068</v>
      </c>
      <c r="C48" s="2">
        <v>6</v>
      </c>
      <c r="D48" s="2">
        <v>6</v>
      </c>
      <c r="E48" s="2">
        <v>5122</v>
      </c>
      <c r="F48" s="2"/>
      <c r="G48" s="2"/>
      <c r="H48" s="13">
        <f t="shared" si="0"/>
        <v>-8.2644628099173261E-3</v>
      </c>
    </row>
    <row r="49" spans="2:8" ht="13.5" x14ac:dyDescent="0.25">
      <c r="B49" s="11">
        <v>42069</v>
      </c>
      <c r="C49" s="2">
        <v>6</v>
      </c>
      <c r="D49" s="2">
        <v>6</v>
      </c>
      <c r="E49" s="2">
        <v>582</v>
      </c>
      <c r="F49" s="2"/>
      <c r="G49" s="2"/>
      <c r="H49" s="13">
        <f t="shared" si="0"/>
        <v>0</v>
      </c>
    </row>
    <row r="50" spans="2:8" ht="13.5" x14ac:dyDescent="0.25">
      <c r="B50" s="11">
        <v>42072</v>
      </c>
      <c r="C50" s="2">
        <v>6</v>
      </c>
      <c r="D50" s="2">
        <v>6</v>
      </c>
      <c r="E50" s="2">
        <v>3300</v>
      </c>
      <c r="F50" s="2"/>
      <c r="G50" s="2"/>
      <c r="H50" s="13">
        <f t="shared" si="0"/>
        <v>0</v>
      </c>
    </row>
    <row r="51" spans="2:8" ht="13.5" x14ac:dyDescent="0.25">
      <c r="B51" s="11">
        <v>42073</v>
      </c>
      <c r="C51" s="2">
        <v>6</v>
      </c>
      <c r="D51" s="2">
        <v>6</v>
      </c>
      <c r="E51" s="2">
        <v>610</v>
      </c>
      <c r="F51" s="2"/>
      <c r="G51" s="2"/>
      <c r="H51" s="13">
        <f t="shared" si="0"/>
        <v>0</v>
      </c>
    </row>
    <row r="52" spans="2:8" ht="13.5" x14ac:dyDescent="0.25">
      <c r="B52" s="11">
        <v>42074</v>
      </c>
      <c r="C52" s="2">
        <v>5.99</v>
      </c>
      <c r="D52" s="2">
        <v>5.99</v>
      </c>
      <c r="E52" s="2">
        <v>1277</v>
      </c>
      <c r="F52" s="2"/>
      <c r="G52" s="2"/>
      <c r="H52" s="13">
        <f t="shared" si="0"/>
        <v>-1.6666666666666312E-3</v>
      </c>
    </row>
    <row r="53" spans="2:8" ht="13.5" x14ac:dyDescent="0.25">
      <c r="B53" s="11">
        <v>42075</v>
      </c>
      <c r="C53" s="2">
        <v>5.99</v>
      </c>
      <c r="D53" s="2">
        <v>5.99</v>
      </c>
      <c r="E53" s="2">
        <v>0</v>
      </c>
      <c r="F53" s="2"/>
      <c r="G53" s="2"/>
      <c r="H53" s="13">
        <f t="shared" si="0"/>
        <v>0</v>
      </c>
    </row>
    <row r="54" spans="2:8" ht="13.5" x14ac:dyDescent="0.25">
      <c r="B54" s="11">
        <v>42076</v>
      </c>
      <c r="C54" s="2">
        <v>5.83</v>
      </c>
      <c r="D54" s="2">
        <v>5.83</v>
      </c>
      <c r="E54" s="2">
        <v>5565</v>
      </c>
      <c r="F54" s="2"/>
      <c r="G54" s="2"/>
      <c r="H54" s="13">
        <f t="shared" si="0"/>
        <v>-2.6711185308848102E-2</v>
      </c>
    </row>
    <row r="55" spans="2:8" ht="13.5" x14ac:dyDescent="0.25">
      <c r="B55" s="11">
        <v>42079</v>
      </c>
      <c r="C55" s="2">
        <v>5.99</v>
      </c>
      <c r="D55" s="2">
        <v>5.99</v>
      </c>
      <c r="E55" s="2">
        <v>44</v>
      </c>
      <c r="F55" s="2"/>
      <c r="G55" s="2"/>
      <c r="H55" s="13">
        <f t="shared" si="0"/>
        <v>2.7444253859348223E-2</v>
      </c>
    </row>
    <row r="56" spans="2:8" ht="13.5" x14ac:dyDescent="0.25">
      <c r="B56" s="11">
        <v>42080</v>
      </c>
      <c r="C56" s="2">
        <v>5.82</v>
      </c>
      <c r="D56" s="2">
        <v>5.82</v>
      </c>
      <c r="E56" s="2">
        <v>213</v>
      </c>
      <c r="F56" s="2"/>
      <c r="G56" s="2"/>
      <c r="H56" s="13">
        <f t="shared" si="0"/>
        <v>-2.8380634390651072E-2</v>
      </c>
    </row>
    <row r="57" spans="2:8" ht="13.5" x14ac:dyDescent="0.25">
      <c r="B57" s="11">
        <v>42081</v>
      </c>
      <c r="C57" s="2">
        <v>5.8</v>
      </c>
      <c r="D57" s="2">
        <v>5.8</v>
      </c>
      <c r="E57" s="2">
        <v>3471</v>
      </c>
      <c r="F57" s="2"/>
      <c r="G57" s="2"/>
      <c r="H57" s="13">
        <f t="shared" si="0"/>
        <v>-3.4364261168385673E-3</v>
      </c>
    </row>
    <row r="58" spans="2:8" ht="13.5" x14ac:dyDescent="0.25">
      <c r="B58" s="11">
        <v>42082</v>
      </c>
      <c r="C58" s="2">
        <v>5.8</v>
      </c>
      <c r="D58" s="2">
        <v>5.8</v>
      </c>
      <c r="E58" s="2">
        <v>1685</v>
      </c>
      <c r="F58" s="2"/>
      <c r="G58" s="2"/>
      <c r="H58" s="13">
        <f t="shared" si="0"/>
        <v>0</v>
      </c>
    </row>
    <row r="59" spans="2:8" ht="13.5" x14ac:dyDescent="0.25">
      <c r="B59" s="11">
        <v>42086</v>
      </c>
      <c r="C59" s="2">
        <v>5.8</v>
      </c>
      <c r="D59" s="2">
        <v>5.8</v>
      </c>
      <c r="E59" s="2">
        <v>700</v>
      </c>
      <c r="F59" s="2"/>
      <c r="G59" s="2"/>
      <c r="H59" s="13">
        <f t="shared" si="0"/>
        <v>0</v>
      </c>
    </row>
    <row r="60" spans="2:8" ht="13.5" x14ac:dyDescent="0.25">
      <c r="B60" s="11">
        <v>42087</v>
      </c>
      <c r="C60" s="2">
        <v>5.8</v>
      </c>
      <c r="D60" s="2">
        <v>5.8</v>
      </c>
      <c r="E60" s="2">
        <v>1794</v>
      </c>
      <c r="F60" s="2"/>
      <c r="G60" s="2"/>
      <c r="H60" s="13">
        <f t="shared" si="0"/>
        <v>0</v>
      </c>
    </row>
    <row r="61" spans="2:8" ht="13.5" x14ac:dyDescent="0.25">
      <c r="B61" s="11">
        <v>42088</v>
      </c>
      <c r="C61" s="2">
        <v>5.8</v>
      </c>
      <c r="D61" s="2">
        <v>5.8</v>
      </c>
      <c r="E61" s="2">
        <v>150</v>
      </c>
      <c r="F61" s="2"/>
      <c r="G61" s="2"/>
      <c r="H61" s="13">
        <f t="shared" si="0"/>
        <v>0</v>
      </c>
    </row>
    <row r="62" spans="2:8" ht="13.5" x14ac:dyDescent="0.25">
      <c r="B62" s="11">
        <v>42089</v>
      </c>
      <c r="C62" s="2">
        <v>5.8</v>
      </c>
      <c r="D62" s="2">
        <v>5.8</v>
      </c>
      <c r="E62" s="2">
        <v>418</v>
      </c>
      <c r="F62" s="2"/>
      <c r="G62" s="2"/>
      <c r="H62" s="13">
        <f t="shared" si="0"/>
        <v>0</v>
      </c>
    </row>
    <row r="63" spans="2:8" ht="13.5" x14ac:dyDescent="0.25">
      <c r="B63" s="11">
        <v>42090</v>
      </c>
      <c r="C63" s="2">
        <v>5.8</v>
      </c>
      <c r="D63" s="2">
        <v>5.8</v>
      </c>
      <c r="E63" s="2">
        <v>777</v>
      </c>
      <c r="F63" s="2"/>
      <c r="G63" s="2"/>
      <c r="H63" s="13">
        <f t="shared" si="0"/>
        <v>0</v>
      </c>
    </row>
    <row r="64" spans="2:8" ht="13.5" x14ac:dyDescent="0.25">
      <c r="B64" s="11">
        <v>42093</v>
      </c>
      <c r="C64" s="2">
        <v>5.9</v>
      </c>
      <c r="D64" s="2">
        <v>5.9</v>
      </c>
      <c r="E64" s="2">
        <v>1500</v>
      </c>
      <c r="F64" s="2"/>
      <c r="G64" s="2"/>
      <c r="H64" s="13">
        <f t="shared" si="0"/>
        <v>1.7241379310344921E-2</v>
      </c>
    </row>
    <row r="65" spans="2:8" ht="13.5" x14ac:dyDescent="0.25">
      <c r="B65" s="11">
        <v>42094</v>
      </c>
      <c r="C65" s="2">
        <v>6</v>
      </c>
      <c r="D65" s="2">
        <v>6</v>
      </c>
      <c r="E65" s="2">
        <v>1000</v>
      </c>
      <c r="F65" s="2"/>
      <c r="G65" s="2"/>
      <c r="H65" s="13">
        <f t="shared" si="0"/>
        <v>1.6949152542372819E-2</v>
      </c>
    </row>
    <row r="66" spans="2:8" ht="13.5" x14ac:dyDescent="0.25">
      <c r="B66" s="11">
        <v>42095</v>
      </c>
      <c r="C66" s="2">
        <v>5.99</v>
      </c>
      <c r="D66" s="2">
        <v>5.99</v>
      </c>
      <c r="E66" s="2">
        <v>251</v>
      </c>
      <c r="F66" s="2"/>
      <c r="G66" s="2"/>
      <c r="H66" s="13">
        <f t="shared" si="0"/>
        <v>-1.6666666666666312E-3</v>
      </c>
    </row>
    <row r="67" spans="2:8" ht="13.5" x14ac:dyDescent="0.25">
      <c r="B67" s="11">
        <v>42096</v>
      </c>
      <c r="C67" s="2">
        <v>5.82</v>
      </c>
      <c r="D67" s="2">
        <v>5.82</v>
      </c>
      <c r="E67" s="2">
        <v>11</v>
      </c>
      <c r="F67" s="2"/>
      <c r="G67" s="2"/>
      <c r="H67" s="13">
        <f t="shared" si="0"/>
        <v>-2.8380634390651072E-2</v>
      </c>
    </row>
    <row r="68" spans="2:8" ht="13.5" x14ac:dyDescent="0.25">
      <c r="B68" s="11">
        <v>42097</v>
      </c>
      <c r="C68" s="2">
        <v>5.9</v>
      </c>
      <c r="D68" s="2">
        <v>5.9</v>
      </c>
      <c r="E68" s="2">
        <v>279</v>
      </c>
      <c r="F68" s="2"/>
      <c r="G68" s="2"/>
      <c r="H68" s="13">
        <f t="shared" si="0"/>
        <v>1.3745704467353964E-2</v>
      </c>
    </row>
    <row r="69" spans="2:8" ht="13.5" x14ac:dyDescent="0.25">
      <c r="B69" s="11">
        <v>42100</v>
      </c>
      <c r="C69" s="2">
        <v>5.9</v>
      </c>
      <c r="D69" s="2">
        <v>5.9</v>
      </c>
      <c r="E69" s="2">
        <v>300</v>
      </c>
      <c r="F69" s="2"/>
      <c r="G69" s="2"/>
      <c r="H69" s="13">
        <f t="shared" si="0"/>
        <v>0</v>
      </c>
    </row>
    <row r="70" spans="2:8" ht="13.5" x14ac:dyDescent="0.25">
      <c r="B70" s="11">
        <v>42101</v>
      </c>
      <c r="C70" s="2">
        <v>6</v>
      </c>
      <c r="D70" s="2">
        <v>6</v>
      </c>
      <c r="E70" s="2">
        <v>4502</v>
      </c>
      <c r="F70" s="2"/>
      <c r="G70" s="2"/>
      <c r="H70" s="13">
        <f t="shared" si="0"/>
        <v>1.6949152542372819E-2</v>
      </c>
    </row>
    <row r="71" spans="2:8" ht="13.5" x14ac:dyDescent="0.25">
      <c r="B71" s="11">
        <v>42102</v>
      </c>
      <c r="C71" s="2">
        <v>5.9</v>
      </c>
      <c r="D71" s="2">
        <v>5.9</v>
      </c>
      <c r="E71" s="2">
        <v>31</v>
      </c>
      <c r="F71" s="2"/>
      <c r="G71" s="2"/>
      <c r="H71" s="13">
        <f t="shared" ref="H71:H134" si="1">(D71-D70)/D70</f>
        <v>-1.6666666666666607E-2</v>
      </c>
    </row>
    <row r="72" spans="2:8" ht="13.5" x14ac:dyDescent="0.25">
      <c r="B72" s="11">
        <v>42104</v>
      </c>
      <c r="C72" s="2">
        <v>5.73</v>
      </c>
      <c r="D72" s="2">
        <v>5.73</v>
      </c>
      <c r="E72" s="2">
        <v>321</v>
      </c>
      <c r="F72" s="2"/>
      <c r="G72" s="2"/>
      <c r="H72" s="13">
        <f t="shared" si="1"/>
        <v>-2.8813559322033885E-2</v>
      </c>
    </row>
    <row r="73" spans="2:8" ht="13.5" x14ac:dyDescent="0.25">
      <c r="B73" s="11">
        <v>42107</v>
      </c>
      <c r="C73" s="2">
        <v>5.7</v>
      </c>
      <c r="D73" s="2">
        <v>5.7</v>
      </c>
      <c r="E73" s="2">
        <v>5355</v>
      </c>
      <c r="F73" s="2"/>
      <c r="G73" s="2"/>
      <c r="H73" s="13">
        <f t="shared" si="1"/>
        <v>-5.2356020942408805E-3</v>
      </c>
    </row>
    <row r="74" spans="2:8" ht="13.5" x14ac:dyDescent="0.25">
      <c r="B74" s="11">
        <v>42108</v>
      </c>
      <c r="C74" s="2">
        <v>5.6</v>
      </c>
      <c r="D74" s="2">
        <v>5.6</v>
      </c>
      <c r="E74" s="2">
        <v>552</v>
      </c>
      <c r="F74" s="2"/>
      <c r="G74" s="2"/>
      <c r="H74" s="13">
        <f t="shared" si="1"/>
        <v>-1.75438596491229E-2</v>
      </c>
    </row>
    <row r="75" spans="2:8" ht="13.5" x14ac:dyDescent="0.25">
      <c r="B75" s="11">
        <v>42109</v>
      </c>
      <c r="C75" s="2">
        <v>5.7</v>
      </c>
      <c r="D75" s="2">
        <v>5.7</v>
      </c>
      <c r="E75" s="2">
        <v>21</v>
      </c>
      <c r="F75" s="2"/>
      <c r="G75" s="2"/>
      <c r="H75" s="13">
        <f t="shared" si="1"/>
        <v>1.7857142857142953E-2</v>
      </c>
    </row>
    <row r="76" spans="2:8" ht="13.5" x14ac:dyDescent="0.25">
      <c r="B76" s="11">
        <v>42110</v>
      </c>
      <c r="C76" s="2">
        <v>5.7</v>
      </c>
      <c r="D76" s="2">
        <v>5.7</v>
      </c>
      <c r="E76" s="2">
        <v>0</v>
      </c>
      <c r="F76" s="2"/>
      <c r="G76" s="2"/>
      <c r="H76" s="13">
        <f t="shared" si="1"/>
        <v>0</v>
      </c>
    </row>
    <row r="77" spans="2:8" ht="13.5" x14ac:dyDescent="0.25">
      <c r="B77" s="11">
        <v>42111</v>
      </c>
      <c r="C77" s="2">
        <v>5.6</v>
      </c>
      <c r="D77" s="2">
        <v>5.6</v>
      </c>
      <c r="E77" s="2">
        <v>630</v>
      </c>
      <c r="F77" s="2"/>
      <c r="G77" s="2"/>
      <c r="H77" s="13">
        <f t="shared" si="1"/>
        <v>-1.75438596491229E-2</v>
      </c>
    </row>
    <row r="78" spans="2:8" ht="13.5" x14ac:dyDescent="0.25">
      <c r="B78" s="11">
        <v>42114</v>
      </c>
      <c r="C78" s="2">
        <v>5.7</v>
      </c>
      <c r="D78" s="2">
        <v>5.7</v>
      </c>
      <c r="E78" s="2">
        <v>8176</v>
      </c>
      <c r="F78" s="2"/>
      <c r="G78" s="2"/>
      <c r="H78" s="13">
        <f t="shared" si="1"/>
        <v>1.7857142857142953E-2</v>
      </c>
    </row>
    <row r="79" spans="2:8" ht="13.5" x14ac:dyDescent="0.25">
      <c r="B79" s="11">
        <v>42115</v>
      </c>
      <c r="C79" s="2">
        <v>5.7</v>
      </c>
      <c r="D79" s="2">
        <v>5.7</v>
      </c>
      <c r="E79" s="2">
        <v>0</v>
      </c>
      <c r="F79" s="2"/>
      <c r="G79" s="2"/>
      <c r="H79" s="13">
        <f t="shared" si="1"/>
        <v>0</v>
      </c>
    </row>
    <row r="80" spans="2:8" ht="13.5" x14ac:dyDescent="0.25">
      <c r="B80" s="11">
        <v>42116</v>
      </c>
      <c r="C80" s="2">
        <v>5.53</v>
      </c>
      <c r="D80" s="2">
        <v>5.53</v>
      </c>
      <c r="E80" s="2">
        <v>1400</v>
      </c>
      <c r="F80" s="2"/>
      <c r="G80" s="2"/>
      <c r="H80" s="13">
        <f t="shared" si="1"/>
        <v>-2.9824561403508757E-2</v>
      </c>
    </row>
    <row r="81" spans="2:8" ht="13.5" x14ac:dyDescent="0.25">
      <c r="B81" s="11">
        <v>42117</v>
      </c>
      <c r="C81" s="2">
        <v>5.5</v>
      </c>
      <c r="D81" s="2">
        <v>5.5</v>
      </c>
      <c r="E81" s="2">
        <v>1430</v>
      </c>
      <c r="F81" s="2"/>
      <c r="G81" s="2"/>
      <c r="H81" s="13">
        <f t="shared" si="1"/>
        <v>-5.4249547920434448E-3</v>
      </c>
    </row>
    <row r="82" spans="2:8" ht="13.5" x14ac:dyDescent="0.25">
      <c r="B82" s="11">
        <v>42118</v>
      </c>
      <c r="C82" s="2">
        <v>5.5</v>
      </c>
      <c r="D82" s="2">
        <v>5.5</v>
      </c>
      <c r="E82" s="2">
        <v>1558</v>
      </c>
      <c r="F82" s="2"/>
      <c r="G82" s="2"/>
      <c r="H82" s="13">
        <f t="shared" si="1"/>
        <v>0</v>
      </c>
    </row>
    <row r="83" spans="2:8" ht="13.5" x14ac:dyDescent="0.25">
      <c r="B83" s="11">
        <v>42121</v>
      </c>
      <c r="C83" s="2">
        <v>5.5</v>
      </c>
      <c r="D83" s="2">
        <v>5.5</v>
      </c>
      <c r="E83" s="2">
        <v>35</v>
      </c>
      <c r="F83" s="2"/>
      <c r="G83" s="2"/>
      <c r="H83" s="13">
        <f t="shared" si="1"/>
        <v>0</v>
      </c>
    </row>
    <row r="84" spans="2:8" ht="13.5" x14ac:dyDescent="0.25">
      <c r="B84" s="11">
        <v>42122</v>
      </c>
      <c r="C84" s="2">
        <v>5.7</v>
      </c>
      <c r="D84" s="2">
        <v>5.7</v>
      </c>
      <c r="E84" s="2">
        <v>564</v>
      </c>
      <c r="F84" s="2"/>
      <c r="G84" s="2"/>
      <c r="H84" s="13">
        <f t="shared" si="1"/>
        <v>3.6363636363636397E-2</v>
      </c>
    </row>
    <row r="85" spans="2:8" ht="13.5" x14ac:dyDescent="0.25">
      <c r="B85" s="11">
        <v>42123</v>
      </c>
      <c r="C85" s="2">
        <v>5.7</v>
      </c>
      <c r="D85" s="2">
        <v>5.7</v>
      </c>
      <c r="E85" s="2">
        <v>880</v>
      </c>
      <c r="F85" s="2"/>
      <c r="G85" s="2"/>
      <c r="H85" s="13">
        <f t="shared" si="1"/>
        <v>0</v>
      </c>
    </row>
    <row r="86" spans="2:8" ht="13.5" x14ac:dyDescent="0.25">
      <c r="B86" s="11">
        <v>42124</v>
      </c>
      <c r="C86" s="2">
        <v>5.7</v>
      </c>
      <c r="D86" s="2">
        <v>5.7</v>
      </c>
      <c r="E86" s="2">
        <v>0</v>
      </c>
      <c r="F86" s="2"/>
      <c r="G86" s="2"/>
      <c r="H86" s="13">
        <f t="shared" si="1"/>
        <v>0</v>
      </c>
    </row>
    <row r="87" spans="2:8" ht="13.5" x14ac:dyDescent="0.25">
      <c r="B87" s="11">
        <v>42128</v>
      </c>
      <c r="C87" s="2">
        <v>5.59</v>
      </c>
      <c r="D87" s="2">
        <v>5.59</v>
      </c>
      <c r="E87" s="2">
        <v>500</v>
      </c>
      <c r="F87" s="2"/>
      <c r="G87" s="2"/>
      <c r="H87" s="13">
        <f t="shared" si="1"/>
        <v>-1.9298245614035144E-2</v>
      </c>
    </row>
    <row r="88" spans="2:8" ht="13.5" x14ac:dyDescent="0.25">
      <c r="B88" s="11">
        <v>42129</v>
      </c>
      <c r="C88" s="2">
        <v>5.56</v>
      </c>
      <c r="D88" s="2">
        <v>5.56</v>
      </c>
      <c r="E88" s="2">
        <v>101</v>
      </c>
      <c r="F88" s="2"/>
      <c r="G88" s="2"/>
      <c r="H88" s="13">
        <f t="shared" si="1"/>
        <v>-5.3667262969588998E-3</v>
      </c>
    </row>
    <row r="89" spans="2:8" ht="13.5" x14ac:dyDescent="0.25">
      <c r="B89" s="11">
        <v>42130</v>
      </c>
      <c r="C89" s="2">
        <v>5.31</v>
      </c>
      <c r="D89" s="2">
        <v>5.31</v>
      </c>
      <c r="E89" s="2">
        <v>6200</v>
      </c>
      <c r="F89" s="2"/>
      <c r="G89" s="2"/>
      <c r="H89" s="13">
        <f t="shared" si="1"/>
        <v>-4.4964028776978422E-2</v>
      </c>
    </row>
    <row r="90" spans="2:8" ht="13.5" x14ac:dyDescent="0.25">
      <c r="B90" s="11">
        <v>42131</v>
      </c>
      <c r="C90" s="2">
        <v>5.08</v>
      </c>
      <c r="D90" s="2">
        <v>5.08</v>
      </c>
      <c r="E90" s="2">
        <v>16051</v>
      </c>
      <c r="F90" s="2"/>
      <c r="G90" s="2"/>
      <c r="H90" s="13">
        <f t="shared" si="1"/>
        <v>-4.3314500941619503E-2</v>
      </c>
    </row>
    <row r="91" spans="2:8" ht="13.5" x14ac:dyDescent="0.25">
      <c r="B91" s="11">
        <v>42132</v>
      </c>
      <c r="C91" s="2">
        <v>5.19</v>
      </c>
      <c r="D91" s="2">
        <v>5.19</v>
      </c>
      <c r="E91" s="2">
        <v>49</v>
      </c>
      <c r="F91" s="2"/>
      <c r="G91" s="2"/>
      <c r="H91" s="13">
        <f t="shared" si="1"/>
        <v>2.1653543307086676E-2</v>
      </c>
    </row>
    <row r="92" spans="2:8" ht="13.5" x14ac:dyDescent="0.25">
      <c r="B92" s="11">
        <v>42135</v>
      </c>
      <c r="C92" s="2">
        <v>5.29</v>
      </c>
      <c r="D92" s="2">
        <v>5.29</v>
      </c>
      <c r="E92" s="2">
        <v>1287</v>
      </c>
      <c r="F92" s="2"/>
      <c r="G92" s="2"/>
      <c r="H92" s="13">
        <f t="shared" si="1"/>
        <v>1.9267822736030758E-2</v>
      </c>
    </row>
    <row r="93" spans="2:8" ht="13.5" x14ac:dyDescent="0.25">
      <c r="B93" s="11">
        <v>42136</v>
      </c>
      <c r="C93" s="2">
        <v>5.14</v>
      </c>
      <c r="D93" s="2">
        <v>5.14</v>
      </c>
      <c r="E93" s="2">
        <v>722</v>
      </c>
      <c r="F93" s="2"/>
      <c r="G93" s="2"/>
      <c r="H93" s="13">
        <f t="shared" si="1"/>
        <v>-2.8355387523629556E-2</v>
      </c>
    </row>
    <row r="94" spans="2:8" ht="13.5" x14ac:dyDescent="0.25">
      <c r="B94" s="11">
        <v>42137</v>
      </c>
      <c r="C94" s="2">
        <v>5.07</v>
      </c>
      <c r="D94" s="2">
        <v>5.07</v>
      </c>
      <c r="E94" s="2">
        <v>1680</v>
      </c>
      <c r="F94" s="2"/>
      <c r="G94" s="2"/>
      <c r="H94" s="13">
        <f t="shared" si="1"/>
        <v>-1.361867704280144E-2</v>
      </c>
    </row>
    <row r="95" spans="2:8" ht="13.5" x14ac:dyDescent="0.25">
      <c r="B95" s="11">
        <v>42138</v>
      </c>
      <c r="C95" s="2">
        <v>5.19</v>
      </c>
      <c r="D95" s="2">
        <v>5.19</v>
      </c>
      <c r="E95" s="2">
        <v>657</v>
      </c>
      <c r="F95" s="2"/>
      <c r="G95" s="2"/>
      <c r="H95" s="13">
        <f t="shared" si="1"/>
        <v>2.3668639053254458E-2</v>
      </c>
    </row>
    <row r="96" spans="2:8" ht="13.5" x14ac:dyDescent="0.25">
      <c r="B96" s="11">
        <v>42139</v>
      </c>
      <c r="C96" s="2">
        <v>5.19</v>
      </c>
      <c r="D96" s="2">
        <v>5.19</v>
      </c>
      <c r="E96" s="2">
        <v>60</v>
      </c>
      <c r="F96" s="2"/>
      <c r="G96" s="2"/>
      <c r="H96" s="13">
        <f t="shared" si="1"/>
        <v>0</v>
      </c>
    </row>
    <row r="97" spans="2:8" ht="13.5" x14ac:dyDescent="0.25">
      <c r="B97" s="11">
        <v>42142</v>
      </c>
      <c r="C97" s="2">
        <v>5.19</v>
      </c>
      <c r="D97" s="2">
        <v>5.19</v>
      </c>
      <c r="E97" s="2">
        <v>0</v>
      </c>
      <c r="F97" s="2"/>
      <c r="G97" s="2"/>
      <c r="H97" s="13">
        <f t="shared" si="1"/>
        <v>0</v>
      </c>
    </row>
    <row r="98" spans="2:8" ht="13.5" x14ac:dyDescent="0.25">
      <c r="B98" s="11">
        <v>42143</v>
      </c>
      <c r="C98" s="2">
        <v>5.0599999999999996</v>
      </c>
      <c r="D98" s="2">
        <v>5.0599999999999996</v>
      </c>
      <c r="E98" s="2">
        <v>1000</v>
      </c>
      <c r="F98" s="2"/>
      <c r="G98" s="2"/>
      <c r="H98" s="13">
        <f t="shared" si="1"/>
        <v>-2.5048169556840225E-2</v>
      </c>
    </row>
    <row r="99" spans="2:8" ht="13.5" x14ac:dyDescent="0.25">
      <c r="B99" s="11">
        <v>42144</v>
      </c>
      <c r="C99" s="2">
        <v>5</v>
      </c>
      <c r="D99" s="2">
        <v>5</v>
      </c>
      <c r="E99" s="2">
        <v>7199</v>
      </c>
      <c r="F99" s="2"/>
      <c r="G99" s="2"/>
      <c r="H99" s="13">
        <f t="shared" si="1"/>
        <v>-1.1857707509881346E-2</v>
      </c>
    </row>
    <row r="100" spans="2:8" ht="13.5" x14ac:dyDescent="0.25">
      <c r="B100" s="11">
        <v>42145</v>
      </c>
      <c r="C100" s="2">
        <v>5</v>
      </c>
      <c r="D100" s="2">
        <v>5</v>
      </c>
      <c r="E100" s="2">
        <v>500</v>
      </c>
      <c r="F100" s="2"/>
      <c r="G100" s="2"/>
      <c r="H100" s="13">
        <f t="shared" si="1"/>
        <v>0</v>
      </c>
    </row>
    <row r="101" spans="2:8" ht="13.5" x14ac:dyDescent="0.25">
      <c r="B101" s="11">
        <v>42146</v>
      </c>
      <c r="C101" s="2">
        <v>5</v>
      </c>
      <c r="D101" s="2">
        <v>5</v>
      </c>
      <c r="E101" s="2">
        <v>70</v>
      </c>
      <c r="F101" s="2"/>
      <c r="G101" s="2"/>
      <c r="H101" s="13">
        <f t="shared" si="1"/>
        <v>0</v>
      </c>
    </row>
    <row r="102" spans="2:8" ht="13.5" x14ac:dyDescent="0.25">
      <c r="B102" s="11">
        <v>42149</v>
      </c>
      <c r="C102" s="2">
        <v>5</v>
      </c>
      <c r="D102" s="2">
        <v>5</v>
      </c>
      <c r="E102" s="2">
        <v>0</v>
      </c>
      <c r="F102" s="2"/>
      <c r="G102" s="2"/>
      <c r="H102" s="13">
        <f t="shared" si="1"/>
        <v>0</v>
      </c>
    </row>
    <row r="103" spans="2:8" ht="13.5" x14ac:dyDescent="0.25">
      <c r="B103" s="11">
        <v>42150</v>
      </c>
      <c r="C103" s="2">
        <v>5</v>
      </c>
      <c r="D103" s="2">
        <v>5</v>
      </c>
      <c r="E103" s="2">
        <v>0</v>
      </c>
      <c r="F103" s="2"/>
      <c r="G103" s="2"/>
      <c r="H103" s="13">
        <f t="shared" si="1"/>
        <v>0</v>
      </c>
    </row>
    <row r="104" spans="2:8" ht="13.5" x14ac:dyDescent="0.25">
      <c r="B104" s="11">
        <v>42151</v>
      </c>
      <c r="C104" s="2">
        <v>4.8600000000000003</v>
      </c>
      <c r="D104" s="2">
        <v>4.8600000000000003</v>
      </c>
      <c r="E104" s="2">
        <v>1076</v>
      </c>
      <c r="F104" s="2"/>
      <c r="G104" s="2"/>
      <c r="H104" s="13">
        <f t="shared" si="1"/>
        <v>-2.7999999999999935E-2</v>
      </c>
    </row>
    <row r="105" spans="2:8" ht="13.5" x14ac:dyDescent="0.25">
      <c r="B105" s="11">
        <v>42152</v>
      </c>
      <c r="C105" s="2">
        <v>4.8600000000000003</v>
      </c>
      <c r="D105" s="2">
        <v>4.8600000000000003</v>
      </c>
      <c r="E105" s="2">
        <v>5603</v>
      </c>
      <c r="F105" s="2"/>
      <c r="G105" s="2"/>
      <c r="H105" s="13">
        <f t="shared" si="1"/>
        <v>0</v>
      </c>
    </row>
    <row r="106" spans="2:8" ht="13.5" x14ac:dyDescent="0.25">
      <c r="B106" s="11">
        <v>42153</v>
      </c>
      <c r="C106" s="2">
        <v>4.8</v>
      </c>
      <c r="D106" s="2">
        <v>4.8</v>
      </c>
      <c r="E106" s="2">
        <v>2006</v>
      </c>
      <c r="F106" s="2"/>
      <c r="G106" s="2"/>
      <c r="H106" s="13">
        <f t="shared" si="1"/>
        <v>-1.2345679012345781E-2</v>
      </c>
    </row>
    <row r="107" spans="2:8" ht="13.5" x14ac:dyDescent="0.25">
      <c r="B107" s="11">
        <v>42156</v>
      </c>
      <c r="C107" s="2">
        <v>4.8</v>
      </c>
      <c r="D107" s="2">
        <v>4.8</v>
      </c>
      <c r="E107" s="2">
        <v>240</v>
      </c>
      <c r="F107" s="2"/>
      <c r="G107" s="2"/>
      <c r="H107" s="13">
        <f t="shared" si="1"/>
        <v>0</v>
      </c>
    </row>
    <row r="108" spans="2:8" ht="13.5" x14ac:dyDescent="0.25">
      <c r="B108" s="11">
        <v>42157</v>
      </c>
      <c r="C108" s="2">
        <v>4.8</v>
      </c>
      <c r="D108" s="2">
        <v>4.8</v>
      </c>
      <c r="E108" s="2">
        <v>2200</v>
      </c>
      <c r="F108" s="2"/>
      <c r="G108" s="2"/>
      <c r="H108" s="13">
        <f t="shared" si="1"/>
        <v>0</v>
      </c>
    </row>
    <row r="109" spans="2:8" ht="13.5" x14ac:dyDescent="0.25">
      <c r="B109" s="11">
        <v>42158</v>
      </c>
      <c r="C109" s="2">
        <v>5</v>
      </c>
      <c r="D109" s="2">
        <v>5</v>
      </c>
      <c r="E109" s="2">
        <v>2167</v>
      </c>
      <c r="F109" s="2"/>
      <c r="G109" s="2"/>
      <c r="H109" s="13">
        <f t="shared" si="1"/>
        <v>4.1666666666666706E-2</v>
      </c>
    </row>
    <row r="110" spans="2:8" ht="13.5" x14ac:dyDescent="0.25">
      <c r="B110" s="11">
        <v>42159</v>
      </c>
      <c r="C110" s="2">
        <v>5.05</v>
      </c>
      <c r="D110" s="2">
        <v>5.05</v>
      </c>
      <c r="E110" s="2">
        <v>1575</v>
      </c>
      <c r="F110" s="2"/>
      <c r="G110" s="2"/>
      <c r="H110" s="13">
        <f t="shared" si="1"/>
        <v>9.9999999999999638E-3</v>
      </c>
    </row>
    <row r="111" spans="2:8" ht="13.5" x14ac:dyDescent="0.25">
      <c r="B111" s="11">
        <v>42160</v>
      </c>
      <c r="C111" s="2">
        <v>5.3</v>
      </c>
      <c r="D111" s="2">
        <v>5.3</v>
      </c>
      <c r="E111" s="2">
        <v>1163</v>
      </c>
      <c r="F111" s="2"/>
      <c r="G111" s="2"/>
      <c r="H111" s="13">
        <f t="shared" si="1"/>
        <v>4.9504950495049507E-2</v>
      </c>
    </row>
    <row r="112" spans="2:8" ht="13.5" x14ac:dyDescent="0.25">
      <c r="B112" s="11">
        <v>42163</v>
      </c>
      <c r="C112" s="2">
        <v>5.4</v>
      </c>
      <c r="D112" s="2">
        <v>5.4</v>
      </c>
      <c r="E112" s="2">
        <v>7</v>
      </c>
      <c r="F112" s="2"/>
      <c r="G112" s="2"/>
      <c r="H112" s="13">
        <f t="shared" si="1"/>
        <v>1.8867924528301987E-2</v>
      </c>
    </row>
    <row r="113" spans="2:8" ht="13.5" x14ac:dyDescent="0.25">
      <c r="B113" s="11">
        <v>42164</v>
      </c>
      <c r="C113" s="2">
        <v>5.4</v>
      </c>
      <c r="D113" s="2">
        <v>5.4</v>
      </c>
      <c r="E113" s="2">
        <v>0</v>
      </c>
      <c r="F113" s="2"/>
      <c r="G113" s="2"/>
      <c r="H113" s="13">
        <f t="shared" si="1"/>
        <v>0</v>
      </c>
    </row>
    <row r="114" spans="2:8" ht="13.5" x14ac:dyDescent="0.25">
      <c r="B114" s="11">
        <v>42165</v>
      </c>
      <c r="C114" s="2">
        <v>5.2</v>
      </c>
      <c r="D114" s="2">
        <v>5.2</v>
      </c>
      <c r="E114" s="2">
        <v>521</v>
      </c>
      <c r="F114" s="2"/>
      <c r="G114" s="2"/>
      <c r="H114" s="13">
        <f t="shared" si="1"/>
        <v>-3.703703703703707E-2</v>
      </c>
    </row>
    <row r="115" spans="2:8" ht="13.5" x14ac:dyDescent="0.25">
      <c r="B115" s="11">
        <v>42166</v>
      </c>
      <c r="C115" s="2">
        <v>5</v>
      </c>
      <c r="D115" s="2">
        <v>5</v>
      </c>
      <c r="E115" s="2">
        <v>2228</v>
      </c>
      <c r="F115" s="2"/>
      <c r="G115" s="2"/>
      <c r="H115" s="13">
        <f t="shared" si="1"/>
        <v>-3.8461538461538491E-2</v>
      </c>
    </row>
    <row r="116" spans="2:8" ht="13.5" x14ac:dyDescent="0.25">
      <c r="B116" s="11">
        <v>42167</v>
      </c>
      <c r="C116" s="2">
        <v>5.15</v>
      </c>
      <c r="D116" s="2">
        <v>5.15</v>
      </c>
      <c r="E116" s="2">
        <v>51</v>
      </c>
      <c r="F116" s="2"/>
      <c r="G116" s="2"/>
      <c r="H116" s="13">
        <f t="shared" si="1"/>
        <v>3.0000000000000072E-2</v>
      </c>
    </row>
    <row r="117" spans="2:8" ht="13.5" x14ac:dyDescent="0.25">
      <c r="B117" s="11">
        <v>42170</v>
      </c>
      <c r="C117" s="2">
        <v>5.0999999999999996</v>
      </c>
      <c r="D117" s="2">
        <v>5.0999999999999996</v>
      </c>
      <c r="E117" s="2">
        <v>500</v>
      </c>
      <c r="F117" s="2"/>
      <c r="G117" s="2"/>
      <c r="H117" s="13">
        <f t="shared" si="1"/>
        <v>-9.7087378640778078E-3</v>
      </c>
    </row>
    <row r="118" spans="2:8" ht="13.5" x14ac:dyDescent="0.25">
      <c r="B118" s="11">
        <v>42171</v>
      </c>
      <c r="C118" s="2">
        <v>5</v>
      </c>
      <c r="D118" s="2">
        <v>5</v>
      </c>
      <c r="E118" s="2">
        <v>165</v>
      </c>
      <c r="F118" s="2"/>
      <c r="G118" s="2"/>
      <c r="H118" s="13">
        <f t="shared" si="1"/>
        <v>-1.9607843137254832E-2</v>
      </c>
    </row>
    <row r="119" spans="2:8" ht="13.5" x14ac:dyDescent="0.25">
      <c r="B119" s="11">
        <v>42172</v>
      </c>
      <c r="C119" s="2">
        <v>5</v>
      </c>
      <c r="D119" s="2">
        <v>5</v>
      </c>
      <c r="E119" s="2">
        <v>211</v>
      </c>
      <c r="F119" s="2"/>
      <c r="G119" s="2"/>
      <c r="H119" s="13">
        <f t="shared" si="1"/>
        <v>0</v>
      </c>
    </row>
    <row r="120" spans="2:8" ht="13.5" x14ac:dyDescent="0.25">
      <c r="B120" s="11">
        <v>42173</v>
      </c>
      <c r="C120" s="2">
        <v>5</v>
      </c>
      <c r="D120" s="2">
        <v>5</v>
      </c>
      <c r="E120" s="2">
        <v>2095</v>
      </c>
      <c r="F120" s="2"/>
      <c r="G120" s="2"/>
      <c r="H120" s="13">
        <f t="shared" si="1"/>
        <v>0</v>
      </c>
    </row>
    <row r="121" spans="2:8" ht="13.5" x14ac:dyDescent="0.25">
      <c r="B121" s="11">
        <v>42174</v>
      </c>
      <c r="C121" s="2">
        <v>5</v>
      </c>
      <c r="D121" s="2">
        <v>5</v>
      </c>
      <c r="E121" s="2">
        <v>0</v>
      </c>
      <c r="F121" s="2"/>
      <c r="G121" s="2"/>
      <c r="H121" s="13">
        <f t="shared" si="1"/>
        <v>0</v>
      </c>
    </row>
    <row r="122" spans="2:8" ht="13.5" x14ac:dyDescent="0.25">
      <c r="B122" s="11">
        <v>42177</v>
      </c>
      <c r="C122" s="2">
        <v>4.8600000000000003</v>
      </c>
      <c r="D122" s="2">
        <v>4.8600000000000003</v>
      </c>
      <c r="E122" s="2">
        <v>1263</v>
      </c>
      <c r="F122" s="2"/>
      <c r="G122" s="2"/>
      <c r="H122" s="13">
        <f t="shared" si="1"/>
        <v>-2.7999999999999935E-2</v>
      </c>
    </row>
    <row r="123" spans="2:8" ht="13.5" x14ac:dyDescent="0.25">
      <c r="B123" s="11">
        <v>42178</v>
      </c>
      <c r="C123" s="2">
        <v>4.95</v>
      </c>
      <c r="D123" s="2">
        <v>4.95</v>
      </c>
      <c r="E123" s="2">
        <v>4910</v>
      </c>
      <c r="F123" s="2"/>
      <c r="G123" s="2"/>
      <c r="H123" s="13">
        <f t="shared" si="1"/>
        <v>1.851851851851849E-2</v>
      </c>
    </row>
    <row r="124" spans="2:8" ht="13.5" x14ac:dyDescent="0.25">
      <c r="B124" s="11">
        <v>42179</v>
      </c>
      <c r="C124" s="2">
        <v>4.91</v>
      </c>
      <c r="D124" s="2">
        <v>4.91</v>
      </c>
      <c r="E124" s="2">
        <v>200</v>
      </c>
      <c r="F124" s="2"/>
      <c r="G124" s="2"/>
      <c r="H124" s="13">
        <f t="shared" si="1"/>
        <v>-8.0808080808080877E-3</v>
      </c>
    </row>
    <row r="125" spans="2:8" ht="13.5" x14ac:dyDescent="0.25">
      <c r="B125" s="11">
        <v>42180</v>
      </c>
      <c r="C125" s="2">
        <v>4.8499999999999996</v>
      </c>
      <c r="D125" s="2">
        <v>4.8499999999999996</v>
      </c>
      <c r="E125" s="2">
        <v>6964</v>
      </c>
      <c r="F125" s="2"/>
      <c r="G125" s="2"/>
      <c r="H125" s="13">
        <f t="shared" si="1"/>
        <v>-1.2219959266802544E-2</v>
      </c>
    </row>
    <row r="126" spans="2:8" ht="13.5" x14ac:dyDescent="0.25">
      <c r="B126" s="11">
        <v>42181</v>
      </c>
      <c r="C126" s="2">
        <v>4.95</v>
      </c>
      <c r="D126" s="2">
        <v>4.95</v>
      </c>
      <c r="E126" s="2">
        <v>44</v>
      </c>
      <c r="F126" s="2"/>
      <c r="G126" s="2"/>
      <c r="H126" s="13">
        <f t="shared" si="1"/>
        <v>2.0618556701031038E-2</v>
      </c>
    </row>
    <row r="127" spans="2:8" ht="13.5" x14ac:dyDescent="0.25">
      <c r="B127" s="11">
        <v>42184</v>
      </c>
      <c r="C127" s="2">
        <v>4.95</v>
      </c>
      <c r="D127" s="2">
        <v>4.95</v>
      </c>
      <c r="E127" s="2">
        <v>44</v>
      </c>
      <c r="F127" s="2"/>
      <c r="G127" s="2"/>
      <c r="H127" s="13">
        <f t="shared" si="1"/>
        <v>0</v>
      </c>
    </row>
    <row r="128" spans="2:8" ht="13.5" x14ac:dyDescent="0.25">
      <c r="B128" s="11">
        <v>42185</v>
      </c>
      <c r="C128" s="2">
        <v>4.95</v>
      </c>
      <c r="D128" s="2">
        <v>4.95</v>
      </c>
      <c r="E128" s="2">
        <v>0</v>
      </c>
      <c r="F128" s="2"/>
      <c r="G128" s="2"/>
      <c r="H128" s="13">
        <f t="shared" si="1"/>
        <v>0</v>
      </c>
    </row>
    <row r="129" spans="2:8" ht="13.5" x14ac:dyDescent="0.25">
      <c r="B129" s="11">
        <v>42186</v>
      </c>
      <c r="C129" s="2">
        <v>4.95</v>
      </c>
      <c r="D129" s="2">
        <v>4.95</v>
      </c>
      <c r="E129" s="2">
        <v>0</v>
      </c>
      <c r="F129" s="2"/>
      <c r="G129" s="2"/>
      <c r="H129" s="13">
        <f t="shared" si="1"/>
        <v>0</v>
      </c>
    </row>
    <row r="130" spans="2:8" ht="13.5" x14ac:dyDescent="0.25">
      <c r="B130" s="11">
        <v>42187</v>
      </c>
      <c r="C130" s="2">
        <v>4.95</v>
      </c>
      <c r="D130" s="2">
        <v>4.95</v>
      </c>
      <c r="E130" s="2">
        <v>0</v>
      </c>
      <c r="F130" s="2"/>
      <c r="G130" s="2"/>
      <c r="H130" s="13">
        <f t="shared" si="1"/>
        <v>0</v>
      </c>
    </row>
    <row r="131" spans="2:8" ht="13.5" x14ac:dyDescent="0.25">
      <c r="B131" s="11">
        <v>42188</v>
      </c>
      <c r="C131" s="2">
        <v>5</v>
      </c>
      <c r="D131" s="2">
        <v>5</v>
      </c>
      <c r="E131" s="2">
        <v>105</v>
      </c>
      <c r="F131" s="2"/>
      <c r="G131" s="2"/>
      <c r="H131" s="13">
        <f t="shared" si="1"/>
        <v>1.0101010101010065E-2</v>
      </c>
    </row>
    <row r="132" spans="2:8" ht="13.5" x14ac:dyDescent="0.25">
      <c r="B132" s="11">
        <v>42191</v>
      </c>
      <c r="C132" s="2">
        <v>4.78</v>
      </c>
      <c r="D132" s="2">
        <v>4.78</v>
      </c>
      <c r="E132" s="2">
        <v>1036</v>
      </c>
      <c r="F132" s="2"/>
      <c r="G132" s="2"/>
      <c r="H132" s="13">
        <f t="shared" si="1"/>
        <v>-4.3999999999999949E-2</v>
      </c>
    </row>
    <row r="133" spans="2:8" ht="13.5" x14ac:dyDescent="0.25">
      <c r="B133" s="11">
        <v>42192</v>
      </c>
      <c r="C133" s="2">
        <v>4.7699999999999996</v>
      </c>
      <c r="D133" s="2">
        <v>4.7699999999999996</v>
      </c>
      <c r="E133" s="2">
        <v>788</v>
      </c>
      <c r="F133" s="2"/>
      <c r="G133" s="2"/>
      <c r="H133" s="13">
        <f t="shared" si="1"/>
        <v>-2.0920502092051621E-3</v>
      </c>
    </row>
    <row r="134" spans="2:8" ht="13.5" x14ac:dyDescent="0.25">
      <c r="B134" s="11">
        <v>42193</v>
      </c>
      <c r="C134" s="2">
        <v>4.7699999999999996</v>
      </c>
      <c r="D134" s="2">
        <v>4.7699999999999996</v>
      </c>
      <c r="E134" s="2">
        <v>2007</v>
      </c>
      <c r="F134" s="2"/>
      <c r="G134" s="2"/>
      <c r="H134" s="13">
        <f t="shared" si="1"/>
        <v>0</v>
      </c>
    </row>
    <row r="135" spans="2:8" ht="13.5" x14ac:dyDescent="0.25">
      <c r="B135" s="11">
        <v>42194</v>
      </c>
      <c r="C135" s="2">
        <v>4.8</v>
      </c>
      <c r="D135" s="2">
        <v>4.8</v>
      </c>
      <c r="E135" s="2">
        <v>616</v>
      </c>
      <c r="F135" s="2"/>
      <c r="G135" s="2"/>
      <c r="H135" s="13">
        <f t="shared" ref="H135:H198" si="2">(D135-D134)/D134</f>
        <v>6.2893081761006813E-3</v>
      </c>
    </row>
    <row r="136" spans="2:8" ht="13.5" x14ac:dyDescent="0.25">
      <c r="B136" s="11">
        <v>42195</v>
      </c>
      <c r="C136" s="2">
        <v>4.8</v>
      </c>
      <c r="D136" s="2">
        <v>4.8</v>
      </c>
      <c r="E136" s="2">
        <v>0</v>
      </c>
      <c r="F136" s="2"/>
      <c r="G136" s="2"/>
      <c r="H136" s="13">
        <f t="shared" si="2"/>
        <v>0</v>
      </c>
    </row>
    <row r="137" spans="2:8" ht="13.5" x14ac:dyDescent="0.25">
      <c r="B137" s="11">
        <v>42198</v>
      </c>
      <c r="C137" s="2">
        <v>4.8</v>
      </c>
      <c r="D137" s="2">
        <v>4.8</v>
      </c>
      <c r="E137" s="2">
        <v>0</v>
      </c>
      <c r="F137" s="2"/>
      <c r="G137" s="2"/>
      <c r="H137" s="13">
        <f t="shared" si="2"/>
        <v>0</v>
      </c>
    </row>
    <row r="138" spans="2:8" ht="13.5" x14ac:dyDescent="0.25">
      <c r="B138" s="11">
        <v>42199</v>
      </c>
      <c r="C138" s="2">
        <v>4.66</v>
      </c>
      <c r="D138" s="2">
        <v>4.66</v>
      </c>
      <c r="E138" s="2">
        <v>37</v>
      </c>
      <c r="F138" s="2"/>
      <c r="G138" s="2"/>
      <c r="H138" s="13">
        <f t="shared" si="2"/>
        <v>-2.9166666666666601E-2</v>
      </c>
    </row>
    <row r="139" spans="2:8" ht="13.5" x14ac:dyDescent="0.25">
      <c r="B139" s="11">
        <v>42200</v>
      </c>
      <c r="C139" s="2">
        <v>4.54</v>
      </c>
      <c r="D139" s="2">
        <v>4.54</v>
      </c>
      <c r="E139" s="2">
        <v>8497</v>
      </c>
      <c r="F139" s="2"/>
      <c r="G139" s="2"/>
      <c r="H139" s="13">
        <f t="shared" si="2"/>
        <v>-2.5751072961373411E-2</v>
      </c>
    </row>
    <row r="140" spans="2:8" ht="13.5" x14ac:dyDescent="0.25">
      <c r="B140" s="11">
        <v>42201</v>
      </c>
      <c r="C140" s="2">
        <v>4.5599999999999996</v>
      </c>
      <c r="D140" s="2">
        <v>4.5599999999999996</v>
      </c>
      <c r="E140" s="2">
        <v>6927</v>
      </c>
      <c r="F140" s="2"/>
      <c r="G140" s="2"/>
      <c r="H140" s="13">
        <f t="shared" si="2"/>
        <v>4.4052863436122407E-3</v>
      </c>
    </row>
    <row r="141" spans="2:8" ht="13.5" x14ac:dyDescent="0.25">
      <c r="B141" s="11">
        <v>42205</v>
      </c>
      <c r="C141" s="2">
        <v>4.5599999999999996</v>
      </c>
      <c r="D141" s="2">
        <v>4.5599999999999996</v>
      </c>
      <c r="E141" s="2">
        <v>0</v>
      </c>
      <c r="F141" s="2"/>
      <c r="G141" s="2"/>
      <c r="H141" s="13">
        <f t="shared" si="2"/>
        <v>0</v>
      </c>
    </row>
    <row r="142" spans="2:8" ht="13.5" x14ac:dyDescent="0.25">
      <c r="B142" s="11">
        <v>42206</v>
      </c>
      <c r="C142" s="2">
        <v>4.6900000000000004</v>
      </c>
      <c r="D142" s="2">
        <v>4.6900000000000004</v>
      </c>
      <c r="E142" s="2">
        <v>10</v>
      </c>
      <c r="F142" s="2"/>
      <c r="G142" s="2"/>
      <c r="H142" s="13">
        <f t="shared" si="2"/>
        <v>2.8508771929824737E-2</v>
      </c>
    </row>
    <row r="143" spans="2:8" ht="13.5" x14ac:dyDescent="0.25">
      <c r="B143" s="11">
        <v>42207</v>
      </c>
      <c r="C143" s="2">
        <v>4.6500000000000004</v>
      </c>
      <c r="D143" s="2">
        <v>4.6500000000000004</v>
      </c>
      <c r="E143" s="2">
        <v>40</v>
      </c>
      <c r="F143" s="2"/>
      <c r="G143" s="2"/>
      <c r="H143" s="13">
        <f t="shared" si="2"/>
        <v>-8.52878464818764E-3</v>
      </c>
    </row>
    <row r="144" spans="2:8" ht="13.5" x14ac:dyDescent="0.25">
      <c r="B144" s="11">
        <v>42208</v>
      </c>
      <c r="C144" s="2">
        <v>4.8499999999999996</v>
      </c>
      <c r="D144" s="2">
        <v>4.8499999999999996</v>
      </c>
      <c r="E144" s="2">
        <v>0</v>
      </c>
      <c r="F144" s="2"/>
      <c r="G144" s="2"/>
      <c r="H144" s="13">
        <f t="shared" si="2"/>
        <v>4.3010752688171887E-2</v>
      </c>
    </row>
    <row r="145" spans="2:8" ht="13.5" x14ac:dyDescent="0.25">
      <c r="B145" s="11">
        <v>42209</v>
      </c>
      <c r="C145" s="2">
        <v>4.9000000000000004</v>
      </c>
      <c r="D145" s="2">
        <v>4.9000000000000004</v>
      </c>
      <c r="E145" s="2">
        <v>10</v>
      </c>
      <c r="F145" s="2"/>
      <c r="G145" s="2"/>
      <c r="H145" s="13">
        <f t="shared" si="2"/>
        <v>1.0309278350515611E-2</v>
      </c>
    </row>
    <row r="146" spans="2:8" ht="13.5" x14ac:dyDescent="0.25">
      <c r="B146" s="11">
        <v>42212</v>
      </c>
      <c r="C146" s="2">
        <v>4.9000000000000004</v>
      </c>
      <c r="D146" s="2">
        <v>4.9000000000000004</v>
      </c>
      <c r="E146" s="2">
        <v>0</v>
      </c>
      <c r="F146" s="2"/>
      <c r="G146" s="2"/>
      <c r="H146" s="13">
        <f t="shared" si="2"/>
        <v>0</v>
      </c>
    </row>
    <row r="147" spans="2:8" ht="13.5" x14ac:dyDescent="0.25">
      <c r="B147" s="11">
        <v>42213</v>
      </c>
      <c r="C147" s="2">
        <v>4.9000000000000004</v>
      </c>
      <c r="D147" s="2">
        <v>4.9000000000000004</v>
      </c>
      <c r="E147" s="2">
        <v>0</v>
      </c>
      <c r="F147" s="2"/>
      <c r="G147" s="2"/>
      <c r="H147" s="13">
        <f t="shared" si="2"/>
        <v>0</v>
      </c>
    </row>
    <row r="148" spans="2:8" ht="13.5" x14ac:dyDescent="0.25">
      <c r="B148" s="11">
        <v>42214</v>
      </c>
      <c r="C148" s="2">
        <v>4.9000000000000004</v>
      </c>
      <c r="D148" s="2">
        <v>4.9000000000000004</v>
      </c>
      <c r="E148" s="2">
        <v>16</v>
      </c>
      <c r="F148" s="2"/>
      <c r="G148" s="2"/>
      <c r="H148" s="13">
        <f t="shared" si="2"/>
        <v>0</v>
      </c>
    </row>
    <row r="149" spans="2:8" ht="13.5" x14ac:dyDescent="0.25">
      <c r="B149" s="11">
        <v>42215</v>
      </c>
      <c r="C149" s="2">
        <v>4.8899999999999997</v>
      </c>
      <c r="D149" s="2">
        <v>4.8899999999999997</v>
      </c>
      <c r="E149" s="2">
        <v>50</v>
      </c>
      <c r="F149" s="2"/>
      <c r="G149" s="2"/>
      <c r="H149" s="13">
        <f t="shared" si="2"/>
        <v>-2.0408163265307499E-3</v>
      </c>
    </row>
    <row r="150" spans="2:8" ht="13.5" x14ac:dyDescent="0.25">
      <c r="B150" s="11">
        <v>42216</v>
      </c>
      <c r="C150" s="2">
        <v>4.8899999999999997</v>
      </c>
      <c r="D150" s="2">
        <v>4.8899999999999997</v>
      </c>
      <c r="E150" s="2">
        <v>0</v>
      </c>
      <c r="F150" s="2"/>
      <c r="G150" s="2"/>
      <c r="H150" s="13">
        <f t="shared" si="2"/>
        <v>0</v>
      </c>
    </row>
    <row r="151" spans="2:8" ht="13.5" x14ac:dyDescent="0.25">
      <c r="B151" s="11">
        <v>42219</v>
      </c>
      <c r="C151" s="2">
        <v>4.8899999999999997</v>
      </c>
      <c r="D151" s="2">
        <v>4.8899999999999997</v>
      </c>
      <c r="E151" s="2">
        <v>0</v>
      </c>
      <c r="F151" s="2"/>
      <c r="G151" s="2"/>
      <c r="H151" s="13">
        <f t="shared" si="2"/>
        <v>0</v>
      </c>
    </row>
    <row r="152" spans="2:8" ht="13.5" x14ac:dyDescent="0.25">
      <c r="B152" s="11">
        <v>42220</v>
      </c>
      <c r="C152" s="2">
        <v>4.67</v>
      </c>
      <c r="D152" s="2">
        <v>4.67</v>
      </c>
      <c r="E152" s="2">
        <v>700</v>
      </c>
      <c r="F152" s="2"/>
      <c r="G152" s="2"/>
      <c r="H152" s="13">
        <f t="shared" si="2"/>
        <v>-4.4989775051124697E-2</v>
      </c>
    </row>
    <row r="153" spans="2:8" ht="13.5" x14ac:dyDescent="0.25">
      <c r="B153" s="11">
        <v>42221</v>
      </c>
      <c r="C153" s="2">
        <v>4.6500000000000004</v>
      </c>
      <c r="D153" s="2">
        <v>4.6500000000000004</v>
      </c>
      <c r="E153" s="2">
        <v>6185</v>
      </c>
      <c r="F153" s="2"/>
      <c r="G153" s="2"/>
      <c r="H153" s="13">
        <f t="shared" si="2"/>
        <v>-4.2826552462525858E-3</v>
      </c>
    </row>
    <row r="154" spans="2:8" ht="13.5" x14ac:dyDescent="0.25">
      <c r="B154" s="11">
        <v>42222</v>
      </c>
      <c r="C154" s="2">
        <v>4.6500000000000004</v>
      </c>
      <c r="D154" s="2">
        <v>4.6500000000000004</v>
      </c>
      <c r="E154" s="2">
        <v>323</v>
      </c>
      <c r="F154" s="2"/>
      <c r="G154" s="2"/>
      <c r="H154" s="13">
        <f t="shared" si="2"/>
        <v>0</v>
      </c>
    </row>
    <row r="155" spans="2:8" ht="13.5" x14ac:dyDescent="0.25">
      <c r="B155" s="11">
        <v>42223</v>
      </c>
      <c r="C155" s="2">
        <v>4.5999999999999996</v>
      </c>
      <c r="D155" s="2">
        <v>4.5999999999999996</v>
      </c>
      <c r="E155" s="2">
        <v>764</v>
      </c>
      <c r="F155" s="2"/>
      <c r="G155" s="2"/>
      <c r="H155" s="13">
        <f t="shared" si="2"/>
        <v>-1.0752688172043163E-2</v>
      </c>
    </row>
    <row r="156" spans="2:8" ht="13.5" x14ac:dyDescent="0.25">
      <c r="B156" s="11">
        <v>42226</v>
      </c>
      <c r="C156" s="2">
        <v>4.8</v>
      </c>
      <c r="D156" s="2">
        <v>4.8</v>
      </c>
      <c r="E156" s="2">
        <v>40</v>
      </c>
      <c r="F156" s="2"/>
      <c r="G156" s="2"/>
      <c r="H156" s="13">
        <f t="shared" si="2"/>
        <v>4.3478260869565258E-2</v>
      </c>
    </row>
    <row r="157" spans="2:8" ht="13.5" x14ac:dyDescent="0.25">
      <c r="B157" s="11">
        <v>42227</v>
      </c>
      <c r="C157" s="2">
        <v>4.8</v>
      </c>
      <c r="D157" s="2">
        <v>4.8</v>
      </c>
      <c r="E157" s="2">
        <v>0</v>
      </c>
      <c r="F157" s="2"/>
      <c r="G157" s="2"/>
      <c r="H157" s="13">
        <f t="shared" si="2"/>
        <v>0</v>
      </c>
    </row>
    <row r="158" spans="2:8" ht="13.5" x14ac:dyDescent="0.25">
      <c r="B158" s="11">
        <v>42228</v>
      </c>
      <c r="C158" s="2">
        <v>4.8</v>
      </c>
      <c r="D158" s="2">
        <v>4.8</v>
      </c>
      <c r="E158" s="2">
        <v>0</v>
      </c>
      <c r="F158" s="2"/>
      <c r="G158" s="2"/>
      <c r="H158" s="13">
        <f t="shared" si="2"/>
        <v>0</v>
      </c>
    </row>
    <row r="159" spans="2:8" ht="13.5" x14ac:dyDescent="0.25">
      <c r="B159" s="11">
        <v>42230</v>
      </c>
      <c r="C159" s="2">
        <v>4.8</v>
      </c>
      <c r="D159" s="2">
        <v>4.8</v>
      </c>
      <c r="E159" s="2">
        <v>0</v>
      </c>
      <c r="F159" s="2"/>
      <c r="G159" s="2"/>
      <c r="H159" s="13">
        <f t="shared" si="2"/>
        <v>0</v>
      </c>
    </row>
    <row r="160" spans="2:8" ht="13.5" x14ac:dyDescent="0.25">
      <c r="B160" s="11">
        <v>42233</v>
      </c>
      <c r="C160" s="2">
        <v>4.66</v>
      </c>
      <c r="D160" s="2">
        <v>4.66</v>
      </c>
      <c r="E160" s="2">
        <v>280</v>
      </c>
      <c r="F160" s="2"/>
      <c r="G160" s="2"/>
      <c r="H160" s="13">
        <f t="shared" si="2"/>
        <v>-2.9166666666666601E-2</v>
      </c>
    </row>
    <row r="161" spans="2:8" ht="13.5" x14ac:dyDescent="0.25">
      <c r="B161" s="11">
        <v>42234</v>
      </c>
      <c r="C161" s="2">
        <v>4.67</v>
      </c>
      <c r="D161" s="2">
        <v>4.67</v>
      </c>
      <c r="E161" s="2">
        <v>305</v>
      </c>
      <c r="F161" s="2"/>
      <c r="G161" s="2"/>
      <c r="H161" s="13">
        <f t="shared" si="2"/>
        <v>2.1459227467810699E-3</v>
      </c>
    </row>
    <row r="162" spans="2:8" ht="13.5" x14ac:dyDescent="0.25">
      <c r="B162" s="11">
        <v>42235</v>
      </c>
      <c r="C162" s="2">
        <v>4.67</v>
      </c>
      <c r="D162" s="2">
        <v>4.67</v>
      </c>
      <c r="E162" s="2">
        <v>0</v>
      </c>
      <c r="F162" s="2"/>
      <c r="G162" s="2"/>
      <c r="H162" s="13">
        <f t="shared" si="2"/>
        <v>0</v>
      </c>
    </row>
    <row r="163" spans="2:8" ht="13.5" x14ac:dyDescent="0.25">
      <c r="B163" s="11">
        <v>42236</v>
      </c>
      <c r="C163" s="2">
        <v>4.55</v>
      </c>
      <c r="D163" s="2">
        <v>4.55</v>
      </c>
      <c r="E163" s="2">
        <v>55</v>
      </c>
      <c r="F163" s="2"/>
      <c r="G163" s="2"/>
      <c r="H163" s="13">
        <f t="shared" si="2"/>
        <v>-2.5695931477516084E-2</v>
      </c>
    </row>
    <row r="164" spans="2:8" ht="13.5" x14ac:dyDescent="0.25">
      <c r="B164" s="11">
        <v>42237</v>
      </c>
      <c r="C164" s="2">
        <v>4.67</v>
      </c>
      <c r="D164" s="2">
        <v>4.67</v>
      </c>
      <c r="E164" s="2">
        <v>3</v>
      </c>
      <c r="F164" s="2"/>
      <c r="G164" s="2"/>
      <c r="H164" s="13">
        <f t="shared" si="2"/>
        <v>2.6373626373626398E-2</v>
      </c>
    </row>
    <row r="165" spans="2:8" ht="13.5" x14ac:dyDescent="0.25">
      <c r="B165" s="11">
        <v>42240</v>
      </c>
      <c r="C165" s="2">
        <v>4.67</v>
      </c>
      <c r="D165" s="2">
        <v>4.67</v>
      </c>
      <c r="E165" s="2">
        <v>535</v>
      </c>
      <c r="F165" s="2"/>
      <c r="G165" s="2"/>
      <c r="H165" s="13">
        <f t="shared" si="2"/>
        <v>0</v>
      </c>
    </row>
    <row r="166" spans="2:8" ht="13.5" x14ac:dyDescent="0.25">
      <c r="B166" s="11">
        <v>42241</v>
      </c>
      <c r="C166" s="2">
        <v>4.55</v>
      </c>
      <c r="D166" s="2">
        <v>4.55</v>
      </c>
      <c r="E166" s="2">
        <v>650</v>
      </c>
      <c r="F166" s="2"/>
      <c r="G166" s="2"/>
      <c r="H166" s="13">
        <f t="shared" si="2"/>
        <v>-2.5695931477516084E-2</v>
      </c>
    </row>
    <row r="167" spans="2:8" ht="13.5" x14ac:dyDescent="0.25">
      <c r="B167" s="11">
        <v>42242</v>
      </c>
      <c r="C167" s="2">
        <v>4.67</v>
      </c>
      <c r="D167" s="2">
        <v>4.67</v>
      </c>
      <c r="E167" s="2">
        <v>25</v>
      </c>
      <c r="F167" s="2"/>
      <c r="G167" s="2"/>
      <c r="H167" s="13">
        <f t="shared" si="2"/>
        <v>2.6373626373626398E-2</v>
      </c>
    </row>
    <row r="168" spans="2:8" ht="13.5" x14ac:dyDescent="0.25">
      <c r="B168" s="11">
        <v>42243</v>
      </c>
      <c r="C168" s="2">
        <v>4.67</v>
      </c>
      <c r="D168" s="2">
        <v>4.67</v>
      </c>
      <c r="E168" s="2">
        <v>0</v>
      </c>
      <c r="F168" s="2"/>
      <c r="G168" s="2"/>
      <c r="H168" s="13">
        <f t="shared" si="2"/>
        <v>0</v>
      </c>
    </row>
    <row r="169" spans="2:8" ht="13.5" x14ac:dyDescent="0.25">
      <c r="B169" s="11">
        <v>42244</v>
      </c>
      <c r="C169" s="2">
        <v>4.67</v>
      </c>
      <c r="D169" s="2">
        <v>4.67</v>
      </c>
      <c r="E169" s="2">
        <v>0</v>
      </c>
      <c r="F169" s="2"/>
      <c r="G169" s="2"/>
      <c r="H169" s="13">
        <f t="shared" si="2"/>
        <v>0</v>
      </c>
    </row>
    <row r="170" spans="2:8" ht="13.5" x14ac:dyDescent="0.25">
      <c r="B170" s="11">
        <v>42247</v>
      </c>
      <c r="C170" s="2">
        <v>4.67</v>
      </c>
      <c r="D170" s="2">
        <v>4.67</v>
      </c>
      <c r="E170" s="2">
        <v>0</v>
      </c>
      <c r="F170" s="2"/>
      <c r="G170" s="2"/>
      <c r="H170" s="13">
        <f t="shared" si="2"/>
        <v>0</v>
      </c>
    </row>
    <row r="171" spans="2:8" ht="13.5" x14ac:dyDescent="0.25">
      <c r="B171" s="11">
        <v>42248</v>
      </c>
      <c r="C171" s="2">
        <v>4.67</v>
      </c>
      <c r="D171" s="2">
        <v>4.67</v>
      </c>
      <c r="E171" s="2">
        <v>0</v>
      </c>
      <c r="F171" s="2"/>
      <c r="G171" s="2"/>
      <c r="H171" s="13">
        <f t="shared" si="2"/>
        <v>0</v>
      </c>
    </row>
    <row r="172" spans="2:8" ht="13.5" x14ac:dyDescent="0.25">
      <c r="B172" s="11">
        <v>42249</v>
      </c>
      <c r="C172" s="2">
        <v>4.67</v>
      </c>
      <c r="D172" s="2">
        <v>4.67</v>
      </c>
      <c r="E172" s="2">
        <v>0</v>
      </c>
      <c r="F172" s="2"/>
      <c r="G172" s="2"/>
      <c r="H172" s="13">
        <f t="shared" si="2"/>
        <v>0</v>
      </c>
    </row>
    <row r="173" spans="2:8" ht="13.5" x14ac:dyDescent="0.25">
      <c r="B173" s="11">
        <v>42250</v>
      </c>
      <c r="C173" s="2">
        <v>4.67</v>
      </c>
      <c r="D173" s="2">
        <v>4.67</v>
      </c>
      <c r="E173" s="2">
        <v>0</v>
      </c>
      <c r="F173" s="2"/>
      <c r="G173" s="2"/>
      <c r="H173" s="13">
        <f t="shared" si="2"/>
        <v>0</v>
      </c>
    </row>
    <row r="174" spans="2:8" ht="13.5" x14ac:dyDescent="0.25">
      <c r="B174" s="11">
        <v>42251</v>
      </c>
      <c r="C174" s="2">
        <v>4.63</v>
      </c>
      <c r="D174" s="2">
        <v>4.63</v>
      </c>
      <c r="E174" s="2">
        <v>105</v>
      </c>
      <c r="F174" s="2"/>
      <c r="G174" s="2"/>
      <c r="H174" s="13">
        <f t="shared" si="2"/>
        <v>-8.5653104925053607E-3</v>
      </c>
    </row>
    <row r="175" spans="2:8" ht="13.5" x14ac:dyDescent="0.25">
      <c r="B175" s="11">
        <v>42254</v>
      </c>
      <c r="C175" s="2">
        <v>4.5999999999999996</v>
      </c>
      <c r="D175" s="2">
        <v>4.5999999999999996</v>
      </c>
      <c r="E175" s="2">
        <v>237</v>
      </c>
      <c r="F175" s="2"/>
      <c r="G175" s="2"/>
      <c r="H175" s="13">
        <f t="shared" si="2"/>
        <v>-6.4794816414687362E-3</v>
      </c>
    </row>
    <row r="176" spans="2:8" ht="13.5" x14ac:dyDescent="0.25">
      <c r="B176" s="11">
        <v>42255</v>
      </c>
      <c r="C176" s="2">
        <v>4.53</v>
      </c>
      <c r="D176" s="2">
        <v>4.53</v>
      </c>
      <c r="E176" s="2">
        <v>2028</v>
      </c>
      <c r="F176" s="2"/>
      <c r="G176" s="2"/>
      <c r="H176" s="13">
        <f t="shared" si="2"/>
        <v>-1.5217391304347697E-2</v>
      </c>
    </row>
    <row r="177" spans="2:8" ht="13.5" x14ac:dyDescent="0.25">
      <c r="B177" s="11">
        <v>42256</v>
      </c>
      <c r="C177" s="2">
        <v>4.5999999999999996</v>
      </c>
      <c r="D177" s="2">
        <v>4.5999999999999996</v>
      </c>
      <c r="E177" s="2">
        <v>5</v>
      </c>
      <c r="F177" s="2"/>
      <c r="G177" s="2"/>
      <c r="H177" s="13">
        <f t="shared" si="2"/>
        <v>1.5452538631346444E-2</v>
      </c>
    </row>
    <row r="178" spans="2:8" ht="13.5" x14ac:dyDescent="0.25">
      <c r="B178" s="11">
        <v>42257</v>
      </c>
      <c r="C178" s="2">
        <v>4.4000000000000004</v>
      </c>
      <c r="D178" s="2">
        <v>4.4000000000000004</v>
      </c>
      <c r="E178" s="2">
        <v>5949</v>
      </c>
      <c r="F178" s="2"/>
      <c r="G178" s="2"/>
      <c r="H178" s="13">
        <f t="shared" si="2"/>
        <v>-4.3478260869565064E-2</v>
      </c>
    </row>
    <row r="179" spans="2:8" ht="13.5" x14ac:dyDescent="0.25">
      <c r="B179" s="11">
        <v>42258</v>
      </c>
      <c r="C179" s="2">
        <v>4.4000000000000004</v>
      </c>
      <c r="D179" s="2">
        <v>4.4000000000000004</v>
      </c>
      <c r="E179" s="2">
        <v>664</v>
      </c>
      <c r="F179" s="2"/>
      <c r="G179" s="2"/>
      <c r="H179" s="13">
        <f t="shared" si="2"/>
        <v>0</v>
      </c>
    </row>
    <row r="180" spans="2:8" ht="13.5" x14ac:dyDescent="0.25">
      <c r="B180" s="11">
        <v>42261</v>
      </c>
      <c r="C180" s="2">
        <v>4.4000000000000004</v>
      </c>
      <c r="D180" s="2">
        <v>4.4000000000000004</v>
      </c>
      <c r="E180" s="2">
        <v>150</v>
      </c>
      <c r="F180" s="2"/>
      <c r="G180" s="2"/>
      <c r="H180" s="13">
        <f t="shared" si="2"/>
        <v>0</v>
      </c>
    </row>
    <row r="181" spans="2:8" ht="13.5" x14ac:dyDescent="0.25">
      <c r="B181" s="11">
        <v>42262</v>
      </c>
      <c r="C181" s="2">
        <v>4.4000000000000004</v>
      </c>
      <c r="D181" s="2">
        <v>4.4000000000000004</v>
      </c>
      <c r="E181" s="2">
        <v>300</v>
      </c>
      <c r="F181" s="2"/>
      <c r="G181" s="2"/>
      <c r="H181" s="13">
        <f t="shared" si="2"/>
        <v>0</v>
      </c>
    </row>
    <row r="182" spans="2:8" ht="13.5" x14ac:dyDescent="0.25">
      <c r="B182" s="11">
        <v>42263</v>
      </c>
      <c r="C182" s="2">
        <v>4.4000000000000004</v>
      </c>
      <c r="D182" s="2">
        <v>4.4000000000000004</v>
      </c>
      <c r="E182" s="2">
        <v>532</v>
      </c>
      <c r="F182" s="2"/>
      <c r="G182" s="2"/>
      <c r="H182" s="13">
        <f t="shared" si="2"/>
        <v>0</v>
      </c>
    </row>
    <row r="183" spans="2:8" ht="13.5" x14ac:dyDescent="0.25">
      <c r="B183" s="11">
        <v>42264</v>
      </c>
      <c r="C183" s="2">
        <v>4.4000000000000004</v>
      </c>
      <c r="D183" s="2">
        <v>4.4000000000000004</v>
      </c>
      <c r="E183" s="2">
        <v>0</v>
      </c>
      <c r="F183" s="2"/>
      <c r="G183" s="2"/>
      <c r="H183" s="13">
        <f t="shared" si="2"/>
        <v>0</v>
      </c>
    </row>
    <row r="184" spans="2:8" ht="13.5" x14ac:dyDescent="0.25">
      <c r="B184" s="11">
        <v>42265</v>
      </c>
      <c r="C184" s="2">
        <v>4.4000000000000004</v>
      </c>
      <c r="D184" s="2">
        <v>4.4000000000000004</v>
      </c>
      <c r="E184" s="2">
        <v>0</v>
      </c>
      <c r="F184" s="2"/>
      <c r="G184" s="2"/>
      <c r="H184" s="13">
        <f t="shared" si="2"/>
        <v>0</v>
      </c>
    </row>
    <row r="185" spans="2:8" ht="13.5" x14ac:dyDescent="0.25">
      <c r="B185" s="11">
        <v>42268</v>
      </c>
      <c r="C185" s="2">
        <v>4.4000000000000004</v>
      </c>
      <c r="D185" s="2">
        <v>4.4000000000000004</v>
      </c>
      <c r="E185" s="2">
        <v>0</v>
      </c>
      <c r="F185" s="2"/>
      <c r="G185" s="2"/>
      <c r="H185" s="13">
        <f t="shared" si="2"/>
        <v>0</v>
      </c>
    </row>
    <row r="186" spans="2:8" ht="13.5" x14ac:dyDescent="0.25">
      <c r="B186" s="11">
        <v>42269</v>
      </c>
      <c r="C186" s="2">
        <v>4.3899999999999997</v>
      </c>
      <c r="D186" s="2">
        <v>4.3899999999999997</v>
      </c>
      <c r="E186" s="2">
        <v>4280</v>
      </c>
      <c r="F186" s="2"/>
      <c r="G186" s="2"/>
      <c r="H186" s="13">
        <f t="shared" si="2"/>
        <v>-2.2727272727274261E-3</v>
      </c>
    </row>
    <row r="187" spans="2:8" ht="13.5" x14ac:dyDescent="0.25">
      <c r="B187" s="11">
        <v>42270</v>
      </c>
      <c r="C187" s="2">
        <v>4.3899999999999997</v>
      </c>
      <c r="D187" s="2">
        <v>4.3899999999999997</v>
      </c>
      <c r="E187" s="2">
        <v>0</v>
      </c>
      <c r="F187" s="2"/>
      <c r="G187" s="2"/>
      <c r="H187" s="13">
        <f t="shared" si="2"/>
        <v>0</v>
      </c>
    </row>
    <row r="188" spans="2:8" ht="13.5" x14ac:dyDescent="0.25">
      <c r="B188" s="11">
        <v>42275</v>
      </c>
      <c r="C188" s="2">
        <v>4.3899999999999997</v>
      </c>
      <c r="D188" s="2">
        <v>4.3899999999999997</v>
      </c>
      <c r="E188" s="2">
        <v>0</v>
      </c>
      <c r="F188" s="2"/>
      <c r="G188" s="2"/>
      <c r="H188" s="13">
        <f t="shared" si="2"/>
        <v>0</v>
      </c>
    </row>
    <row r="189" spans="2:8" ht="13.5" x14ac:dyDescent="0.25">
      <c r="B189" s="11">
        <v>42276</v>
      </c>
      <c r="C189" s="2">
        <v>4.4000000000000004</v>
      </c>
      <c r="D189" s="2">
        <v>4.4000000000000004</v>
      </c>
      <c r="E189" s="2">
        <v>474</v>
      </c>
      <c r="F189" s="2"/>
      <c r="G189" s="2"/>
      <c r="H189" s="13">
        <f t="shared" si="2"/>
        <v>2.2779043280183771E-3</v>
      </c>
    </row>
    <row r="190" spans="2:8" ht="13.5" x14ac:dyDescent="0.25">
      <c r="B190" s="11">
        <v>42277</v>
      </c>
      <c r="C190" s="2">
        <v>4.2699999999999996</v>
      </c>
      <c r="D190" s="2">
        <v>4.2699999999999996</v>
      </c>
      <c r="E190" s="2">
        <v>410</v>
      </c>
      <c r="F190" s="2"/>
      <c r="G190" s="2"/>
      <c r="H190" s="13">
        <f t="shared" si="2"/>
        <v>-2.9545454545454722E-2</v>
      </c>
    </row>
    <row r="191" spans="2:8" ht="13.5" x14ac:dyDescent="0.25">
      <c r="B191" s="11">
        <v>42278</v>
      </c>
      <c r="C191" s="2">
        <v>4.2699999999999996</v>
      </c>
      <c r="D191" s="2">
        <v>4.2699999999999996</v>
      </c>
      <c r="E191" s="2">
        <v>0</v>
      </c>
      <c r="F191" s="2"/>
      <c r="G191" s="2"/>
      <c r="H191" s="13">
        <f t="shared" si="2"/>
        <v>0</v>
      </c>
    </row>
    <row r="192" spans="2:8" ht="13.5" x14ac:dyDescent="0.25">
      <c r="B192" s="11">
        <v>42279</v>
      </c>
      <c r="C192" s="2">
        <v>4.3600000000000003</v>
      </c>
      <c r="D192" s="2">
        <v>4.3600000000000003</v>
      </c>
      <c r="E192" s="2">
        <v>380</v>
      </c>
      <c r="F192" s="2"/>
      <c r="G192" s="2"/>
      <c r="H192" s="13">
        <f t="shared" si="2"/>
        <v>2.1077283372365516E-2</v>
      </c>
    </row>
    <row r="193" spans="2:8" ht="13.5" x14ac:dyDescent="0.25">
      <c r="B193" s="11">
        <v>42282</v>
      </c>
      <c r="C193" s="2">
        <v>4.3600000000000003</v>
      </c>
      <c r="D193" s="2">
        <v>4.3600000000000003</v>
      </c>
      <c r="E193" s="2">
        <v>507</v>
      </c>
      <c r="F193" s="2"/>
      <c r="G193" s="2"/>
      <c r="H193" s="13">
        <f t="shared" si="2"/>
        <v>0</v>
      </c>
    </row>
    <row r="194" spans="2:8" ht="13.5" x14ac:dyDescent="0.25">
      <c r="B194" s="11">
        <v>42283</v>
      </c>
      <c r="C194" s="2">
        <v>4.3600000000000003</v>
      </c>
      <c r="D194" s="2">
        <v>4.3600000000000003</v>
      </c>
      <c r="E194" s="2">
        <v>0</v>
      </c>
      <c r="F194" s="2"/>
      <c r="G194" s="2"/>
      <c r="H194" s="13">
        <f t="shared" si="2"/>
        <v>0</v>
      </c>
    </row>
    <row r="195" spans="2:8" ht="13.5" x14ac:dyDescent="0.25">
      <c r="B195" s="11">
        <v>42284</v>
      </c>
      <c r="C195" s="2">
        <v>4.3600000000000003</v>
      </c>
      <c r="D195" s="2">
        <v>4.3600000000000003</v>
      </c>
      <c r="E195" s="2">
        <v>1005</v>
      </c>
      <c r="F195" s="2"/>
      <c r="G195" s="2"/>
      <c r="H195" s="13">
        <f t="shared" si="2"/>
        <v>0</v>
      </c>
    </row>
    <row r="196" spans="2:8" ht="13.5" x14ac:dyDescent="0.25">
      <c r="B196" s="11">
        <v>42285</v>
      </c>
      <c r="C196" s="2">
        <v>4.3600000000000003</v>
      </c>
      <c r="D196" s="2">
        <v>4.3600000000000003</v>
      </c>
      <c r="E196" s="2">
        <v>0</v>
      </c>
      <c r="F196" s="2"/>
      <c r="G196" s="2"/>
      <c r="H196" s="13">
        <f t="shared" si="2"/>
        <v>0</v>
      </c>
    </row>
    <row r="197" spans="2:8" ht="13.5" x14ac:dyDescent="0.25">
      <c r="B197" s="11">
        <v>42286</v>
      </c>
      <c r="C197" s="2">
        <v>4.17</v>
      </c>
      <c r="D197" s="2">
        <v>4.17</v>
      </c>
      <c r="E197" s="2">
        <v>5900</v>
      </c>
      <c r="F197" s="2"/>
      <c r="G197" s="2"/>
      <c r="H197" s="13">
        <f t="shared" si="2"/>
        <v>-4.3577981651376232E-2</v>
      </c>
    </row>
    <row r="198" spans="2:8" ht="13.5" x14ac:dyDescent="0.25">
      <c r="B198" s="11">
        <v>42289</v>
      </c>
      <c r="C198" s="2">
        <v>4.05</v>
      </c>
      <c r="D198" s="2">
        <v>4.05</v>
      </c>
      <c r="E198" s="2">
        <v>1331</v>
      </c>
      <c r="F198" s="2"/>
      <c r="G198" s="2"/>
      <c r="H198" s="13">
        <f t="shared" si="2"/>
        <v>-2.8776978417266213E-2</v>
      </c>
    </row>
    <row r="199" spans="2:8" ht="13.5" x14ac:dyDescent="0.25">
      <c r="B199" s="11">
        <v>42290</v>
      </c>
      <c r="C199" s="2">
        <v>4.01</v>
      </c>
      <c r="D199" s="2">
        <v>4.01</v>
      </c>
      <c r="E199" s="2">
        <v>2309</v>
      </c>
      <c r="F199" s="2"/>
      <c r="G199" s="2"/>
      <c r="H199" s="13">
        <f t="shared" ref="H199:H262" si="3">(D199-D198)/D198</f>
        <v>-9.8765432098765517E-3</v>
      </c>
    </row>
    <row r="200" spans="2:8" ht="13.5" x14ac:dyDescent="0.25">
      <c r="B200" s="11">
        <v>42293</v>
      </c>
      <c r="C200" s="2">
        <v>4.01</v>
      </c>
      <c r="D200" s="2">
        <v>4.01</v>
      </c>
      <c r="E200" s="2">
        <v>0</v>
      </c>
      <c r="F200" s="2"/>
      <c r="G200" s="2"/>
      <c r="H200" s="13">
        <f t="shared" si="3"/>
        <v>0</v>
      </c>
    </row>
    <row r="201" spans="2:8" ht="13.5" x14ac:dyDescent="0.25">
      <c r="B201" s="11">
        <v>42296</v>
      </c>
      <c r="C201" s="2">
        <v>3.95</v>
      </c>
      <c r="D201" s="2">
        <v>3.95</v>
      </c>
      <c r="E201" s="2">
        <v>300</v>
      </c>
      <c r="F201" s="2"/>
      <c r="G201" s="2"/>
      <c r="H201" s="13">
        <f t="shared" si="3"/>
        <v>-1.4962593516209379E-2</v>
      </c>
    </row>
    <row r="202" spans="2:8" ht="13.5" x14ac:dyDescent="0.25">
      <c r="B202" s="11">
        <v>42297</v>
      </c>
      <c r="C202" s="2">
        <v>3.83</v>
      </c>
      <c r="D202" s="2">
        <v>3.83</v>
      </c>
      <c r="E202" s="2">
        <v>2385</v>
      </c>
      <c r="F202" s="2"/>
      <c r="G202" s="2"/>
      <c r="H202" s="13">
        <f t="shared" si="3"/>
        <v>-3.0379746835443065E-2</v>
      </c>
    </row>
    <row r="203" spans="2:8" ht="13.5" x14ac:dyDescent="0.25">
      <c r="B203" s="11">
        <v>42298</v>
      </c>
      <c r="C203" s="2">
        <v>3.8</v>
      </c>
      <c r="D203" s="2">
        <v>3.8</v>
      </c>
      <c r="E203" s="2">
        <v>1970</v>
      </c>
      <c r="F203" s="2"/>
      <c r="G203" s="2"/>
      <c r="H203" s="13">
        <f t="shared" si="3"/>
        <v>-7.8328981723238249E-3</v>
      </c>
    </row>
    <row r="204" spans="2:8" ht="13.5" x14ac:dyDescent="0.25">
      <c r="B204" s="11">
        <v>42299</v>
      </c>
      <c r="C204" s="2">
        <v>3.8</v>
      </c>
      <c r="D204" s="2">
        <v>3.8</v>
      </c>
      <c r="E204" s="2">
        <v>601</v>
      </c>
      <c r="F204" s="2"/>
      <c r="G204" s="2"/>
      <c r="H204" s="13">
        <f t="shared" si="3"/>
        <v>0</v>
      </c>
    </row>
    <row r="205" spans="2:8" ht="13.5" x14ac:dyDescent="0.25">
      <c r="B205" s="11">
        <v>42300</v>
      </c>
      <c r="C205" s="2">
        <v>3.69</v>
      </c>
      <c r="D205" s="2">
        <v>3.69</v>
      </c>
      <c r="E205" s="2">
        <v>5368</v>
      </c>
      <c r="F205" s="2"/>
      <c r="G205" s="2"/>
      <c r="H205" s="13">
        <f t="shared" si="3"/>
        <v>-2.89473684210526E-2</v>
      </c>
    </row>
    <row r="206" spans="2:8" ht="13.5" x14ac:dyDescent="0.25">
      <c r="B206" s="11">
        <v>42303</v>
      </c>
      <c r="C206" s="2">
        <v>3.58</v>
      </c>
      <c r="D206" s="2">
        <v>3.58</v>
      </c>
      <c r="E206" s="2">
        <v>8</v>
      </c>
      <c r="F206" s="2"/>
      <c r="G206" s="2"/>
      <c r="H206" s="13">
        <f t="shared" si="3"/>
        <v>-2.9810298102980998E-2</v>
      </c>
    </row>
    <row r="207" spans="2:8" ht="13.5" x14ac:dyDescent="0.25">
      <c r="B207" s="11">
        <v>42304</v>
      </c>
      <c r="C207" s="2">
        <v>3.5</v>
      </c>
      <c r="D207" s="2">
        <v>3.5</v>
      </c>
      <c r="E207" s="2">
        <v>2959</v>
      </c>
      <c r="F207" s="2"/>
      <c r="G207" s="2"/>
      <c r="H207" s="13">
        <f t="shared" si="3"/>
        <v>-2.2346368715083817E-2</v>
      </c>
    </row>
    <row r="208" spans="2:8" ht="13.5" x14ac:dyDescent="0.25">
      <c r="B208" s="11">
        <v>42305</v>
      </c>
      <c r="C208" s="2">
        <v>3.5</v>
      </c>
      <c r="D208" s="2">
        <v>3.5</v>
      </c>
      <c r="E208" s="2">
        <v>911</v>
      </c>
      <c r="F208" s="2"/>
      <c r="G208" s="2"/>
      <c r="H208" s="13">
        <f t="shared" si="3"/>
        <v>0</v>
      </c>
    </row>
    <row r="209" spans="2:8" ht="13.5" x14ac:dyDescent="0.25">
      <c r="B209" s="11">
        <v>42306</v>
      </c>
      <c r="C209" s="2">
        <v>3.4</v>
      </c>
      <c r="D209" s="2">
        <v>3.4</v>
      </c>
      <c r="E209" s="2">
        <v>2920</v>
      </c>
      <c r="F209" s="2"/>
      <c r="G209" s="2"/>
      <c r="H209" s="13">
        <f t="shared" si="3"/>
        <v>-2.8571428571428598E-2</v>
      </c>
    </row>
    <row r="210" spans="2:8" ht="13.5" x14ac:dyDescent="0.25">
      <c r="B210" s="11">
        <v>42307</v>
      </c>
      <c r="C210" s="2">
        <v>3.26</v>
      </c>
      <c r="D210" s="2">
        <v>3.26</v>
      </c>
      <c r="E210" s="2">
        <v>6731</v>
      </c>
      <c r="F210" s="2"/>
      <c r="G210" s="2"/>
      <c r="H210" s="13">
        <f t="shared" si="3"/>
        <v>-4.1176470588235335E-2</v>
      </c>
    </row>
    <row r="211" spans="2:8" ht="13.5" x14ac:dyDescent="0.25">
      <c r="B211" s="11">
        <v>42310</v>
      </c>
      <c r="C211" s="2">
        <v>3.13</v>
      </c>
      <c r="D211" s="2">
        <v>3.13</v>
      </c>
      <c r="E211" s="2">
        <v>6262</v>
      </c>
      <c r="F211" s="2"/>
      <c r="G211" s="2"/>
      <c r="H211" s="13">
        <f t="shared" si="3"/>
        <v>-3.9877300613496904E-2</v>
      </c>
    </row>
    <row r="212" spans="2:8" ht="13.5" x14ac:dyDescent="0.25">
      <c r="B212" s="11">
        <v>42311</v>
      </c>
      <c r="C212" s="2">
        <v>3.27</v>
      </c>
      <c r="D212" s="2">
        <v>3.27</v>
      </c>
      <c r="E212" s="2">
        <v>22</v>
      </c>
      <c r="F212" s="2"/>
      <c r="G212" s="2"/>
      <c r="H212" s="13">
        <f t="shared" si="3"/>
        <v>4.4728434504792372E-2</v>
      </c>
    </row>
    <row r="213" spans="2:8" ht="13.5" x14ac:dyDescent="0.25">
      <c r="B213" s="11">
        <v>42312</v>
      </c>
      <c r="C213" s="2">
        <v>3.27</v>
      </c>
      <c r="D213" s="2">
        <v>3.27</v>
      </c>
      <c r="E213" s="2">
        <v>36</v>
      </c>
      <c r="F213" s="2"/>
      <c r="G213" s="2"/>
      <c r="H213" s="13">
        <f t="shared" si="3"/>
        <v>0</v>
      </c>
    </row>
    <row r="214" spans="2:8" ht="13.5" x14ac:dyDescent="0.25">
      <c r="B214" s="11">
        <v>42313</v>
      </c>
      <c r="C214" s="2">
        <v>3.27</v>
      </c>
      <c r="D214" s="2">
        <v>3.27</v>
      </c>
      <c r="E214" s="2">
        <v>2089</v>
      </c>
      <c r="F214" s="2"/>
      <c r="G214" s="2"/>
      <c r="H214" s="13">
        <f t="shared" si="3"/>
        <v>0</v>
      </c>
    </row>
    <row r="215" spans="2:8" ht="13.5" x14ac:dyDescent="0.25">
      <c r="B215" s="11">
        <v>42314</v>
      </c>
      <c r="C215" s="2">
        <v>3.18</v>
      </c>
      <c r="D215" s="2">
        <v>3.18</v>
      </c>
      <c r="E215" s="2">
        <v>45</v>
      </c>
      <c r="F215" s="2"/>
      <c r="G215" s="2"/>
      <c r="H215" s="13">
        <f t="shared" si="3"/>
        <v>-2.752293577981647E-2</v>
      </c>
    </row>
    <row r="216" spans="2:8" ht="13.5" x14ac:dyDescent="0.25">
      <c r="B216" s="11">
        <v>42317</v>
      </c>
      <c r="C216" s="2">
        <v>3.12</v>
      </c>
      <c r="D216" s="2">
        <v>3.12</v>
      </c>
      <c r="E216" s="2">
        <v>10</v>
      </c>
      <c r="F216" s="2"/>
      <c r="G216" s="2"/>
      <c r="H216" s="13">
        <f t="shared" si="3"/>
        <v>-1.8867924528301903E-2</v>
      </c>
    </row>
    <row r="217" spans="2:8" ht="13.5" x14ac:dyDescent="0.25">
      <c r="B217" s="11">
        <v>42318</v>
      </c>
      <c r="C217" s="2">
        <v>3.03</v>
      </c>
      <c r="D217" s="2">
        <v>3.03</v>
      </c>
      <c r="E217" s="2">
        <v>2586</v>
      </c>
      <c r="F217" s="2"/>
      <c r="G217" s="2"/>
      <c r="H217" s="13">
        <f t="shared" si="3"/>
        <v>-2.8846153846153941E-2</v>
      </c>
    </row>
    <row r="218" spans="2:8" ht="13.5" x14ac:dyDescent="0.25">
      <c r="B218" s="11">
        <v>42319</v>
      </c>
      <c r="C218" s="2">
        <v>3.16</v>
      </c>
      <c r="D218" s="2">
        <v>3.16</v>
      </c>
      <c r="E218" s="2">
        <v>269</v>
      </c>
      <c r="F218" s="2"/>
      <c r="G218" s="2"/>
      <c r="H218" s="13">
        <f t="shared" si="3"/>
        <v>4.2904290429043021E-2</v>
      </c>
    </row>
    <row r="219" spans="2:8" ht="13.5" x14ac:dyDescent="0.25">
      <c r="B219" s="11">
        <v>42320</v>
      </c>
      <c r="C219" s="2">
        <v>3.16</v>
      </c>
      <c r="D219" s="2">
        <v>3.16</v>
      </c>
      <c r="E219" s="2">
        <v>0</v>
      </c>
      <c r="F219" s="2"/>
      <c r="G219" s="2"/>
      <c r="H219" s="13">
        <f t="shared" si="3"/>
        <v>0</v>
      </c>
    </row>
    <row r="220" spans="2:8" ht="13.5" x14ac:dyDescent="0.25">
      <c r="B220" s="11">
        <v>42321</v>
      </c>
      <c r="C220" s="2">
        <v>3.16</v>
      </c>
      <c r="D220" s="2">
        <v>3.16</v>
      </c>
      <c r="E220" s="2">
        <v>0</v>
      </c>
      <c r="F220" s="2"/>
      <c r="G220" s="2"/>
      <c r="H220" s="13">
        <f t="shared" si="3"/>
        <v>0</v>
      </c>
    </row>
    <row r="221" spans="2:8" ht="13.5" x14ac:dyDescent="0.25">
      <c r="B221" s="11">
        <v>42324</v>
      </c>
      <c r="C221" s="2">
        <v>3.08</v>
      </c>
      <c r="D221" s="2">
        <v>3.08</v>
      </c>
      <c r="E221" s="2">
        <v>120</v>
      </c>
      <c r="F221" s="2"/>
      <c r="G221" s="2"/>
      <c r="H221" s="13">
        <f t="shared" si="3"/>
        <v>-2.5316455696202552E-2</v>
      </c>
    </row>
    <row r="222" spans="2:8" ht="13.5" x14ac:dyDescent="0.25">
      <c r="B222" s="11">
        <v>42325</v>
      </c>
      <c r="C222" s="2">
        <v>3.17</v>
      </c>
      <c r="D222" s="2">
        <v>3.17</v>
      </c>
      <c r="E222" s="2">
        <v>5161</v>
      </c>
      <c r="F222" s="2"/>
      <c r="G222" s="2"/>
      <c r="H222" s="13">
        <f t="shared" si="3"/>
        <v>2.9220779220779175E-2</v>
      </c>
    </row>
    <row r="223" spans="2:8" ht="13.5" x14ac:dyDescent="0.25">
      <c r="B223" s="11">
        <v>42326</v>
      </c>
      <c r="C223" s="2">
        <v>3.08</v>
      </c>
      <c r="D223" s="2">
        <v>3.08</v>
      </c>
      <c r="E223" s="2">
        <v>2440</v>
      </c>
      <c r="F223" s="2"/>
      <c r="G223" s="2"/>
      <c r="H223" s="13">
        <f t="shared" si="3"/>
        <v>-2.8391167192428977E-2</v>
      </c>
    </row>
    <row r="224" spans="2:8" ht="13.5" x14ac:dyDescent="0.25">
      <c r="B224" s="11">
        <v>42327</v>
      </c>
      <c r="C224" s="2">
        <v>3.15</v>
      </c>
      <c r="D224" s="2">
        <v>3.15</v>
      </c>
      <c r="E224" s="2">
        <v>921</v>
      </c>
      <c r="F224" s="2"/>
      <c r="G224" s="2"/>
      <c r="H224" s="13">
        <f t="shared" si="3"/>
        <v>2.2727272727272676E-2</v>
      </c>
    </row>
    <row r="225" spans="2:8" ht="13.5" x14ac:dyDescent="0.25">
      <c r="B225" s="11">
        <v>42328</v>
      </c>
      <c r="C225" s="2">
        <v>3.07</v>
      </c>
      <c r="D225" s="2">
        <v>3.07</v>
      </c>
      <c r="E225" s="2">
        <v>10389</v>
      </c>
      <c r="F225" s="2"/>
      <c r="G225" s="2"/>
      <c r="H225" s="13">
        <f t="shared" si="3"/>
        <v>-2.5396825396825421E-2</v>
      </c>
    </row>
    <row r="226" spans="2:8" ht="13.5" x14ac:dyDescent="0.25">
      <c r="B226" s="11">
        <v>42331</v>
      </c>
      <c r="C226" s="2">
        <v>3.1</v>
      </c>
      <c r="D226" s="2">
        <v>3.1</v>
      </c>
      <c r="E226" s="2">
        <v>107</v>
      </c>
      <c r="F226" s="2"/>
      <c r="G226" s="2"/>
      <c r="H226" s="13">
        <f t="shared" si="3"/>
        <v>9.7719869706841198E-3</v>
      </c>
    </row>
    <row r="227" spans="2:8" ht="13.5" x14ac:dyDescent="0.25">
      <c r="B227" s="11">
        <v>42332</v>
      </c>
      <c r="C227" s="2">
        <v>3.01</v>
      </c>
      <c r="D227" s="2">
        <v>3.01</v>
      </c>
      <c r="E227" s="2">
        <v>1640</v>
      </c>
      <c r="F227" s="2"/>
      <c r="G227" s="2"/>
      <c r="H227" s="13">
        <f t="shared" si="3"/>
        <v>-2.9032258064516224E-2</v>
      </c>
    </row>
    <row r="228" spans="2:8" ht="13.5" x14ac:dyDescent="0.25">
      <c r="B228" s="11">
        <v>42333</v>
      </c>
      <c r="C228" s="2">
        <v>3</v>
      </c>
      <c r="D228" s="2">
        <v>3</v>
      </c>
      <c r="E228" s="2">
        <v>2300</v>
      </c>
      <c r="F228" s="2"/>
      <c r="G228" s="2"/>
      <c r="H228" s="13">
        <f t="shared" si="3"/>
        <v>-3.322259136212554E-3</v>
      </c>
    </row>
    <row r="229" spans="2:8" ht="13.5" x14ac:dyDescent="0.25">
      <c r="B229" s="11">
        <v>42334</v>
      </c>
      <c r="C229" s="2">
        <v>3</v>
      </c>
      <c r="D229" s="2">
        <v>3</v>
      </c>
      <c r="E229" s="2">
        <v>0</v>
      </c>
      <c r="F229" s="2"/>
      <c r="G229" s="2"/>
      <c r="H229" s="13">
        <f t="shared" si="3"/>
        <v>0</v>
      </c>
    </row>
    <row r="230" spans="2:8" ht="13.5" x14ac:dyDescent="0.25">
      <c r="B230" s="11">
        <v>42335</v>
      </c>
      <c r="C230" s="2">
        <v>3</v>
      </c>
      <c r="D230" s="2">
        <v>3</v>
      </c>
      <c r="E230" s="2">
        <v>810</v>
      </c>
      <c r="F230" s="2"/>
      <c r="G230" s="2"/>
      <c r="H230" s="13">
        <f t="shared" si="3"/>
        <v>0</v>
      </c>
    </row>
    <row r="231" spans="2:8" ht="13.5" x14ac:dyDescent="0.25">
      <c r="B231" s="11">
        <v>42338</v>
      </c>
      <c r="C231" s="2">
        <v>3</v>
      </c>
      <c r="D231" s="2">
        <v>3</v>
      </c>
      <c r="E231" s="2">
        <v>1022</v>
      </c>
      <c r="F231" s="2"/>
      <c r="G231" s="2"/>
      <c r="H231" s="13">
        <f t="shared" si="3"/>
        <v>0</v>
      </c>
    </row>
    <row r="232" spans="2:8" ht="13.5" x14ac:dyDescent="0.25">
      <c r="B232" s="11">
        <v>42339</v>
      </c>
      <c r="C232" s="2">
        <v>3</v>
      </c>
      <c r="D232" s="2">
        <v>3</v>
      </c>
      <c r="E232" s="2">
        <v>15790</v>
      </c>
      <c r="F232" s="2"/>
      <c r="G232" s="2"/>
      <c r="H232" s="13">
        <f t="shared" si="3"/>
        <v>0</v>
      </c>
    </row>
    <row r="233" spans="2:8" ht="13.5" x14ac:dyDescent="0.25">
      <c r="B233" s="11">
        <v>42340</v>
      </c>
      <c r="C233" s="2">
        <v>3.08</v>
      </c>
      <c r="D233" s="2">
        <v>3.08</v>
      </c>
      <c r="E233" s="2">
        <v>14314</v>
      </c>
      <c r="F233" s="2"/>
      <c r="G233" s="2"/>
      <c r="H233" s="13">
        <f t="shared" si="3"/>
        <v>2.6666666666666689E-2</v>
      </c>
    </row>
    <row r="234" spans="2:8" ht="13.5" x14ac:dyDescent="0.25">
      <c r="B234" s="11">
        <v>42341</v>
      </c>
      <c r="C234" s="2">
        <v>3.08</v>
      </c>
      <c r="D234" s="2">
        <v>3.08</v>
      </c>
      <c r="E234" s="2">
        <v>0</v>
      </c>
      <c r="F234" s="2"/>
      <c r="G234" s="2"/>
      <c r="H234" s="13">
        <f t="shared" si="3"/>
        <v>0</v>
      </c>
    </row>
    <row r="235" spans="2:8" ht="13.5" x14ac:dyDescent="0.25">
      <c r="B235" s="11">
        <v>42342</v>
      </c>
      <c r="C235" s="2">
        <v>2.99</v>
      </c>
      <c r="D235" s="2">
        <v>2.99</v>
      </c>
      <c r="E235" s="2">
        <v>2550</v>
      </c>
      <c r="F235" s="2"/>
      <c r="G235" s="2"/>
      <c r="H235" s="13">
        <f t="shared" si="3"/>
        <v>-2.9220779220779175E-2</v>
      </c>
    </row>
    <row r="236" spans="2:8" ht="13.5" x14ac:dyDescent="0.25">
      <c r="B236" s="11">
        <v>42345</v>
      </c>
      <c r="C236" s="2">
        <v>2.99</v>
      </c>
      <c r="D236" s="2">
        <v>2.99</v>
      </c>
      <c r="E236" s="2">
        <v>149</v>
      </c>
      <c r="F236" s="2"/>
      <c r="G236" s="2"/>
      <c r="H236" s="13">
        <f t="shared" si="3"/>
        <v>0</v>
      </c>
    </row>
    <row r="237" spans="2:8" ht="13.5" x14ac:dyDescent="0.25">
      <c r="B237" s="11">
        <v>42346</v>
      </c>
      <c r="C237" s="2">
        <v>2.99</v>
      </c>
      <c r="D237" s="2">
        <v>2.99</v>
      </c>
      <c r="E237" s="2">
        <v>0</v>
      </c>
      <c r="F237" s="2"/>
      <c r="G237" s="2"/>
      <c r="H237" s="13">
        <f t="shared" si="3"/>
        <v>0</v>
      </c>
    </row>
    <row r="238" spans="2:8" ht="13.5" x14ac:dyDescent="0.25">
      <c r="B238" s="11">
        <v>42347</v>
      </c>
      <c r="C238" s="2">
        <v>2.91</v>
      </c>
      <c r="D238" s="2">
        <v>2.91</v>
      </c>
      <c r="E238" s="2">
        <v>3242</v>
      </c>
      <c r="F238" s="2"/>
      <c r="G238" s="2"/>
      <c r="H238" s="13">
        <f t="shared" si="3"/>
        <v>-2.6755852842809385E-2</v>
      </c>
    </row>
    <row r="239" spans="2:8" ht="13.5" x14ac:dyDescent="0.25">
      <c r="B239" s="11">
        <v>42348</v>
      </c>
      <c r="C239" s="2">
        <v>2.91</v>
      </c>
      <c r="D239" s="2">
        <v>2.91</v>
      </c>
      <c r="E239" s="2">
        <v>854</v>
      </c>
      <c r="F239" s="2"/>
      <c r="G239" s="2"/>
      <c r="H239" s="13">
        <f t="shared" si="3"/>
        <v>0</v>
      </c>
    </row>
    <row r="240" spans="2:8" ht="13.5" x14ac:dyDescent="0.25">
      <c r="B240" s="11">
        <v>42349</v>
      </c>
      <c r="C240" s="2">
        <v>2.91</v>
      </c>
      <c r="D240" s="2">
        <v>2.91</v>
      </c>
      <c r="E240" s="2">
        <v>0</v>
      </c>
      <c r="F240" s="2"/>
      <c r="G240" s="2"/>
      <c r="H240" s="13">
        <f t="shared" si="3"/>
        <v>0</v>
      </c>
    </row>
    <row r="241" spans="2:8" ht="13.5" x14ac:dyDescent="0.25">
      <c r="B241" s="11">
        <v>42352</v>
      </c>
      <c r="C241" s="2">
        <v>2.87</v>
      </c>
      <c r="D241" s="2">
        <v>2.87</v>
      </c>
      <c r="E241" s="2">
        <v>1539</v>
      </c>
      <c r="F241" s="2"/>
      <c r="G241" s="2"/>
      <c r="H241" s="13">
        <f t="shared" si="3"/>
        <v>-1.3745704467353964E-2</v>
      </c>
    </row>
    <row r="242" spans="2:8" ht="13.5" x14ac:dyDescent="0.25">
      <c r="B242" s="11">
        <v>42353</v>
      </c>
      <c r="C242" s="2">
        <v>2.87</v>
      </c>
      <c r="D242" s="2">
        <v>2.87</v>
      </c>
      <c r="E242" s="2">
        <v>5293</v>
      </c>
      <c r="F242" s="2"/>
      <c r="G242" s="2"/>
      <c r="H242" s="13">
        <f t="shared" si="3"/>
        <v>0</v>
      </c>
    </row>
    <row r="243" spans="2:8" ht="13.5" x14ac:dyDescent="0.25">
      <c r="B243" s="11">
        <v>42354</v>
      </c>
      <c r="C243" s="2">
        <v>3.04</v>
      </c>
      <c r="D243" s="2">
        <v>3.04</v>
      </c>
      <c r="E243" s="2">
        <v>3596</v>
      </c>
      <c r="F243" s="2"/>
      <c r="G243" s="2"/>
      <c r="H243" s="13">
        <f t="shared" si="3"/>
        <v>5.9233449477351888E-2</v>
      </c>
    </row>
    <row r="244" spans="2:8" ht="13.5" x14ac:dyDescent="0.25">
      <c r="B244" s="11">
        <v>42355</v>
      </c>
      <c r="C244" s="2">
        <v>2.99</v>
      </c>
      <c r="D244" s="2">
        <v>2.99</v>
      </c>
      <c r="E244" s="2">
        <v>3915</v>
      </c>
      <c r="F244" s="2"/>
      <c r="G244" s="2"/>
      <c r="H244" s="13">
        <f t="shared" si="3"/>
        <v>-1.6447368421052572E-2</v>
      </c>
    </row>
    <row r="245" spans="2:8" ht="13.5" x14ac:dyDescent="0.25">
      <c r="B245" s="11">
        <v>42356</v>
      </c>
      <c r="C245" s="2">
        <v>3.07</v>
      </c>
      <c r="D245" s="2">
        <v>3.07</v>
      </c>
      <c r="E245" s="2">
        <v>41630</v>
      </c>
      <c r="F245" s="2"/>
      <c r="G245" s="2"/>
      <c r="H245" s="13">
        <f t="shared" si="3"/>
        <v>2.6755852842809239E-2</v>
      </c>
    </row>
    <row r="246" spans="2:8" ht="13.5" x14ac:dyDescent="0.25">
      <c r="B246" s="11">
        <v>42359</v>
      </c>
      <c r="C246" s="2">
        <v>3.16</v>
      </c>
      <c r="D246" s="2">
        <v>3.16</v>
      </c>
      <c r="E246" s="2">
        <v>8816</v>
      </c>
      <c r="F246" s="2"/>
      <c r="G246" s="2"/>
      <c r="H246" s="13">
        <f t="shared" si="3"/>
        <v>2.9315960912052217E-2</v>
      </c>
    </row>
    <row r="247" spans="2:8" ht="13.5" x14ac:dyDescent="0.25">
      <c r="B247" s="11">
        <v>42360</v>
      </c>
      <c r="C247" s="2">
        <v>3.15</v>
      </c>
      <c r="D247" s="2">
        <v>3.15</v>
      </c>
      <c r="E247" s="2">
        <v>1811</v>
      </c>
      <c r="F247" s="2"/>
      <c r="G247" s="2"/>
      <c r="H247" s="13">
        <f t="shared" si="3"/>
        <v>-3.1645569620253893E-3</v>
      </c>
    </row>
    <row r="248" spans="2:8" ht="13.5" x14ac:dyDescent="0.25">
      <c r="B248" s="11">
        <v>42361</v>
      </c>
      <c r="C248" s="2">
        <v>3.07</v>
      </c>
      <c r="D248" s="2">
        <v>3.07</v>
      </c>
      <c r="E248" s="2">
        <v>502</v>
      </c>
      <c r="F248" s="2"/>
      <c r="G248" s="2"/>
      <c r="H248" s="13">
        <f t="shared" si="3"/>
        <v>-2.5396825396825421E-2</v>
      </c>
    </row>
    <row r="249" spans="2:8" ht="13.5" x14ac:dyDescent="0.25">
      <c r="B249" s="11">
        <v>42363</v>
      </c>
      <c r="C249" s="2">
        <v>3.07</v>
      </c>
      <c r="D249" s="2">
        <v>3.07</v>
      </c>
      <c r="E249" s="2">
        <v>1600</v>
      </c>
      <c r="F249" s="2"/>
      <c r="G249" s="2"/>
      <c r="H249" s="13">
        <f t="shared" si="3"/>
        <v>0</v>
      </c>
    </row>
    <row r="250" spans="2:8" ht="13.5" x14ac:dyDescent="0.25">
      <c r="B250" s="11">
        <v>42366</v>
      </c>
      <c r="C250" s="2">
        <v>3.1</v>
      </c>
      <c r="D250" s="2">
        <v>3.1</v>
      </c>
      <c r="E250" s="2">
        <v>150</v>
      </c>
      <c r="F250" s="2"/>
      <c r="G250" s="2"/>
      <c r="H250" s="13">
        <f t="shared" si="3"/>
        <v>9.7719869706841198E-3</v>
      </c>
    </row>
    <row r="251" spans="2:8" ht="13.5" x14ac:dyDescent="0.25">
      <c r="B251" s="11">
        <v>42367</v>
      </c>
      <c r="C251" s="2">
        <v>3.05</v>
      </c>
      <c r="D251" s="2">
        <v>3.05</v>
      </c>
      <c r="E251" s="2">
        <v>3210</v>
      </c>
      <c r="F251" s="2"/>
      <c r="G251" s="2"/>
      <c r="H251" s="13">
        <f t="shared" si="3"/>
        <v>-1.6129032258064602E-2</v>
      </c>
    </row>
    <row r="252" spans="2:8" ht="13.5" x14ac:dyDescent="0.25">
      <c r="B252" s="11">
        <v>42368</v>
      </c>
      <c r="C252" s="2">
        <v>3.08</v>
      </c>
      <c r="D252" s="2">
        <v>3.08</v>
      </c>
      <c r="E252" s="2">
        <v>762</v>
      </c>
      <c r="F252" s="2"/>
      <c r="G252" s="2"/>
      <c r="H252" s="13">
        <f t="shared" si="3"/>
        <v>9.8360655737705742E-3</v>
      </c>
    </row>
    <row r="253" spans="2:8" ht="13.5" x14ac:dyDescent="0.25">
      <c r="B253" s="11">
        <v>42369</v>
      </c>
      <c r="C253" s="2">
        <v>3.15</v>
      </c>
      <c r="D253" s="2">
        <v>3.15</v>
      </c>
      <c r="E253" s="2">
        <v>316</v>
      </c>
      <c r="F253" s="2"/>
      <c r="G253" s="2"/>
      <c r="H253" s="13">
        <f t="shared" si="3"/>
        <v>2.2727272727272676E-2</v>
      </c>
    </row>
    <row r="254" spans="2:8" ht="13.5" x14ac:dyDescent="0.25">
      <c r="B254" s="11">
        <v>42373</v>
      </c>
      <c r="C254" s="2">
        <v>3.33</v>
      </c>
      <c r="D254" s="2">
        <v>3.33</v>
      </c>
      <c r="E254" s="2">
        <v>1970</v>
      </c>
      <c r="F254" s="2"/>
      <c r="G254" s="2"/>
      <c r="H254" s="13">
        <f t="shared" si="3"/>
        <v>5.7142857142857197E-2</v>
      </c>
    </row>
    <row r="255" spans="2:8" ht="13.5" x14ac:dyDescent="0.25">
      <c r="B255" s="11">
        <v>42374</v>
      </c>
      <c r="C255" s="2">
        <v>3.31</v>
      </c>
      <c r="D255" s="2">
        <v>3.31</v>
      </c>
      <c r="E255" s="2">
        <v>146</v>
      </c>
      <c r="F255" s="2"/>
      <c r="G255" s="2"/>
      <c r="H255" s="13">
        <f t="shared" si="3"/>
        <v>-6.0060060060060112E-3</v>
      </c>
    </row>
    <row r="256" spans="2:8" ht="13.5" x14ac:dyDescent="0.25">
      <c r="B256" s="11">
        <v>42375</v>
      </c>
      <c r="C256" s="2">
        <v>3.29</v>
      </c>
      <c r="D256" s="2">
        <v>3.29</v>
      </c>
      <c r="E256" s="2">
        <v>2108</v>
      </c>
      <c r="F256" s="2"/>
      <c r="G256" s="2"/>
      <c r="H256" s="13">
        <f t="shared" si="3"/>
        <v>-6.0422960725075581E-3</v>
      </c>
    </row>
    <row r="257" spans="2:8" ht="13.5" x14ac:dyDescent="0.25">
      <c r="B257" s="11">
        <v>42376</v>
      </c>
      <c r="C257" s="2">
        <v>3.28</v>
      </c>
      <c r="D257" s="2">
        <v>3.28</v>
      </c>
      <c r="E257" s="2">
        <v>12102</v>
      </c>
      <c r="F257" s="2"/>
      <c r="G257" s="2"/>
      <c r="H257" s="13">
        <f t="shared" si="3"/>
        <v>-3.0395136778116204E-3</v>
      </c>
    </row>
    <row r="258" spans="2:8" ht="13.5" x14ac:dyDescent="0.25">
      <c r="B258" s="11">
        <v>42377</v>
      </c>
      <c r="C258" s="2">
        <v>3.29</v>
      </c>
      <c r="D258" s="2">
        <v>3.29</v>
      </c>
      <c r="E258" s="2">
        <v>1226</v>
      </c>
      <c r="F258" s="2"/>
      <c r="G258" s="2"/>
      <c r="H258" s="13">
        <f t="shared" si="3"/>
        <v>3.0487804878049488E-3</v>
      </c>
    </row>
    <row r="259" spans="2:8" ht="13.5" x14ac:dyDescent="0.25">
      <c r="B259" s="11">
        <v>42380</v>
      </c>
      <c r="C259" s="2">
        <v>3.2</v>
      </c>
      <c r="D259" s="2">
        <v>3.2</v>
      </c>
      <c r="E259" s="2">
        <v>1654</v>
      </c>
      <c r="F259" s="2"/>
      <c r="G259" s="2"/>
      <c r="H259" s="13">
        <f t="shared" si="3"/>
        <v>-2.7355623100303907E-2</v>
      </c>
    </row>
    <row r="260" spans="2:8" ht="13.5" x14ac:dyDescent="0.25">
      <c r="B260" s="11">
        <v>42381</v>
      </c>
      <c r="C260" s="2">
        <v>3.11</v>
      </c>
      <c r="D260" s="2">
        <v>3.11</v>
      </c>
      <c r="E260" s="2">
        <v>7222</v>
      </c>
      <c r="F260" s="2"/>
      <c r="G260" s="2"/>
      <c r="H260" s="13">
        <f t="shared" si="3"/>
        <v>-2.8125000000000094E-2</v>
      </c>
    </row>
    <row r="261" spans="2:8" ht="13.5" x14ac:dyDescent="0.25">
      <c r="B261" s="11">
        <v>42382</v>
      </c>
      <c r="C261" s="2">
        <v>3.2</v>
      </c>
      <c r="D261" s="2">
        <v>3.2</v>
      </c>
      <c r="E261" s="2">
        <v>15120</v>
      </c>
      <c r="F261" s="2"/>
      <c r="G261" s="2"/>
      <c r="H261" s="13">
        <f t="shared" si="3"/>
        <v>2.8938906752411675E-2</v>
      </c>
    </row>
    <row r="262" spans="2:8" ht="13.5" x14ac:dyDescent="0.25">
      <c r="B262" s="11">
        <v>42384</v>
      </c>
      <c r="C262" s="2">
        <v>3.28</v>
      </c>
      <c r="D262" s="2">
        <v>3.28</v>
      </c>
      <c r="E262" s="2">
        <v>54</v>
      </c>
      <c r="F262" s="2"/>
      <c r="G262" s="2"/>
      <c r="H262" s="13">
        <f t="shared" si="3"/>
        <v>2.4999999999999883E-2</v>
      </c>
    </row>
    <row r="263" spans="2:8" ht="13.5" x14ac:dyDescent="0.25">
      <c r="B263" s="11">
        <v>42387</v>
      </c>
      <c r="C263" s="2">
        <v>3.11</v>
      </c>
      <c r="D263" s="2">
        <v>3.11</v>
      </c>
      <c r="E263" s="2">
        <v>1524</v>
      </c>
      <c r="F263" s="2"/>
      <c r="G263" s="2"/>
      <c r="H263" s="13">
        <f t="shared" ref="H263:H326" si="4">(D263-D262)/D262</f>
        <v>-5.182926829268291E-2</v>
      </c>
    </row>
    <row r="264" spans="2:8" ht="13.5" x14ac:dyDescent="0.25">
      <c r="B264" s="11">
        <v>42388</v>
      </c>
      <c r="C264" s="2">
        <v>3.19</v>
      </c>
      <c r="D264" s="2">
        <v>3.19</v>
      </c>
      <c r="E264" s="2">
        <v>1500</v>
      </c>
      <c r="F264" s="2"/>
      <c r="G264" s="2"/>
      <c r="H264" s="13">
        <f t="shared" si="4"/>
        <v>2.5723472668810313E-2</v>
      </c>
    </row>
    <row r="265" spans="2:8" ht="13.5" x14ac:dyDescent="0.25">
      <c r="B265" s="11">
        <v>42389</v>
      </c>
      <c r="C265" s="2">
        <v>3.2</v>
      </c>
      <c r="D265" s="2">
        <v>3.2</v>
      </c>
      <c r="E265" s="2">
        <v>1200</v>
      </c>
      <c r="F265" s="2"/>
      <c r="G265" s="2"/>
      <c r="H265" s="13">
        <f t="shared" si="4"/>
        <v>3.1347962382445864E-3</v>
      </c>
    </row>
    <row r="266" spans="2:8" ht="13.5" x14ac:dyDescent="0.25">
      <c r="B266" s="11">
        <v>42390</v>
      </c>
      <c r="C266" s="2">
        <v>3.2</v>
      </c>
      <c r="D266" s="2">
        <v>3.2</v>
      </c>
      <c r="E266" s="2">
        <v>0</v>
      </c>
      <c r="F266" s="2"/>
      <c r="G266" s="2"/>
      <c r="H266" s="13">
        <f t="shared" si="4"/>
        <v>0</v>
      </c>
    </row>
    <row r="267" spans="2:8" ht="13.5" x14ac:dyDescent="0.25">
      <c r="B267" s="11">
        <v>42391</v>
      </c>
      <c r="C267" s="2">
        <v>3.12</v>
      </c>
      <c r="D267" s="2">
        <v>3.12</v>
      </c>
      <c r="E267" s="2">
        <v>620</v>
      </c>
      <c r="F267" s="2"/>
      <c r="G267" s="2"/>
      <c r="H267" s="13">
        <f t="shared" si="4"/>
        <v>-2.5000000000000022E-2</v>
      </c>
    </row>
    <row r="268" spans="2:8" ht="13.5" x14ac:dyDescent="0.25">
      <c r="B268" s="11">
        <v>42394</v>
      </c>
      <c r="C268" s="2">
        <v>3.03</v>
      </c>
      <c r="D268" s="2">
        <v>3.03</v>
      </c>
      <c r="E268" s="2">
        <v>10580</v>
      </c>
      <c r="F268" s="2"/>
      <c r="G268" s="2"/>
      <c r="H268" s="13">
        <f t="shared" si="4"/>
        <v>-2.8846153846153941E-2</v>
      </c>
    </row>
    <row r="269" spans="2:8" ht="13.5" x14ac:dyDescent="0.25">
      <c r="B269" s="11">
        <v>42395</v>
      </c>
      <c r="C269" s="2">
        <v>3.06</v>
      </c>
      <c r="D269" s="2">
        <v>3.06</v>
      </c>
      <c r="E269" s="2">
        <v>50</v>
      </c>
      <c r="F269" s="2"/>
      <c r="G269" s="2"/>
      <c r="H269" s="13">
        <f t="shared" si="4"/>
        <v>9.9009900990099844E-3</v>
      </c>
    </row>
    <row r="270" spans="2:8" ht="13.5" x14ac:dyDescent="0.25">
      <c r="B270" s="11">
        <v>42396</v>
      </c>
      <c r="C270" s="2">
        <v>3</v>
      </c>
      <c r="D270" s="2">
        <v>3</v>
      </c>
      <c r="E270" s="2">
        <v>13655</v>
      </c>
      <c r="F270" s="2"/>
      <c r="G270" s="2"/>
      <c r="H270" s="13">
        <f t="shared" si="4"/>
        <v>-1.9607843137254919E-2</v>
      </c>
    </row>
    <row r="271" spans="2:8" ht="13.5" x14ac:dyDescent="0.25">
      <c r="B271" s="11">
        <v>42397</v>
      </c>
      <c r="C271" s="2">
        <v>3</v>
      </c>
      <c r="D271" s="2">
        <v>3</v>
      </c>
      <c r="E271" s="2">
        <v>633</v>
      </c>
      <c r="F271" s="2"/>
      <c r="G271" s="2"/>
      <c r="H271" s="13">
        <f t="shared" si="4"/>
        <v>0</v>
      </c>
    </row>
    <row r="272" spans="2:8" ht="13.5" x14ac:dyDescent="0.25">
      <c r="B272" s="11">
        <v>42398</v>
      </c>
      <c r="C272" s="2">
        <v>3</v>
      </c>
      <c r="D272" s="2">
        <v>3</v>
      </c>
      <c r="E272" s="2">
        <v>8754</v>
      </c>
      <c r="F272" s="2"/>
      <c r="G272" s="2"/>
      <c r="H272" s="13">
        <f t="shared" si="4"/>
        <v>0</v>
      </c>
    </row>
    <row r="273" spans="2:8" ht="13.5" x14ac:dyDescent="0.25">
      <c r="B273" s="11">
        <v>42401</v>
      </c>
      <c r="C273" s="2">
        <v>2.99</v>
      </c>
      <c r="D273" s="2">
        <v>2.99</v>
      </c>
      <c r="E273" s="2">
        <v>2980</v>
      </c>
      <c r="F273" s="2"/>
      <c r="G273" s="2"/>
      <c r="H273" s="13">
        <f t="shared" si="4"/>
        <v>-3.3333333333332624E-3</v>
      </c>
    </row>
    <row r="274" spans="2:8" ht="13.5" x14ac:dyDescent="0.25">
      <c r="B274" s="11">
        <v>42402</v>
      </c>
      <c r="C274" s="2">
        <v>3.07</v>
      </c>
      <c r="D274" s="2">
        <v>3.07</v>
      </c>
      <c r="E274" s="2">
        <v>6262</v>
      </c>
      <c r="F274" s="2"/>
      <c r="G274" s="2"/>
      <c r="H274" s="13">
        <f t="shared" si="4"/>
        <v>2.6755852842809239E-2</v>
      </c>
    </row>
    <row r="275" spans="2:8" ht="13.5" x14ac:dyDescent="0.25">
      <c r="B275" s="11">
        <v>42403</v>
      </c>
      <c r="C275" s="2">
        <v>3.01</v>
      </c>
      <c r="D275" s="2">
        <v>3.01</v>
      </c>
      <c r="E275" s="2">
        <v>1040</v>
      </c>
      <c r="F275" s="2"/>
      <c r="G275" s="2"/>
      <c r="H275" s="13">
        <f t="shared" si="4"/>
        <v>-1.9543973941368097E-2</v>
      </c>
    </row>
    <row r="276" spans="2:8" ht="13.5" x14ac:dyDescent="0.25">
      <c r="B276" s="11">
        <v>42404</v>
      </c>
      <c r="C276" s="2">
        <v>3.01</v>
      </c>
      <c r="D276" s="2">
        <v>3.01</v>
      </c>
      <c r="E276" s="2">
        <v>1576</v>
      </c>
      <c r="F276" s="2"/>
      <c r="G276" s="2"/>
      <c r="H276" s="13">
        <f t="shared" si="4"/>
        <v>0</v>
      </c>
    </row>
    <row r="277" spans="2:8" ht="13.5" x14ac:dyDescent="0.25">
      <c r="B277" s="11">
        <v>42405</v>
      </c>
      <c r="C277" s="2">
        <v>3.01</v>
      </c>
      <c r="D277" s="2">
        <v>3.01</v>
      </c>
      <c r="E277" s="2">
        <v>0</v>
      </c>
      <c r="F277" s="2"/>
      <c r="G277" s="2"/>
      <c r="H277" s="13">
        <f t="shared" si="4"/>
        <v>0</v>
      </c>
    </row>
    <row r="278" spans="2:8" ht="13.5" x14ac:dyDescent="0.25">
      <c r="B278" s="11">
        <v>42408</v>
      </c>
      <c r="C278" s="2">
        <v>2.95</v>
      </c>
      <c r="D278" s="2">
        <v>2.95</v>
      </c>
      <c r="E278" s="2">
        <v>5452</v>
      </c>
      <c r="F278" s="2"/>
      <c r="G278" s="2"/>
      <c r="H278" s="13">
        <f t="shared" si="4"/>
        <v>-1.9933554817275618E-2</v>
      </c>
    </row>
    <row r="279" spans="2:8" ht="13.5" x14ac:dyDescent="0.25">
      <c r="B279" s="11">
        <v>42409</v>
      </c>
      <c r="C279" s="2">
        <v>3</v>
      </c>
      <c r="D279" s="2">
        <v>3</v>
      </c>
      <c r="E279" s="2">
        <v>90</v>
      </c>
      <c r="F279" s="2"/>
      <c r="G279" s="2"/>
      <c r="H279" s="13">
        <f t="shared" si="4"/>
        <v>1.6949152542372819E-2</v>
      </c>
    </row>
    <row r="280" spans="2:8" ht="13.5" x14ac:dyDescent="0.25">
      <c r="B280" s="11">
        <v>42410</v>
      </c>
      <c r="C280" s="2">
        <v>2.91</v>
      </c>
      <c r="D280" s="2">
        <v>2.91</v>
      </c>
      <c r="E280" s="2">
        <v>13150</v>
      </c>
      <c r="F280" s="2"/>
      <c r="G280" s="2"/>
      <c r="H280" s="13">
        <f t="shared" si="4"/>
        <v>-2.9999999999999954E-2</v>
      </c>
    </row>
    <row r="281" spans="2:8" ht="13.5" x14ac:dyDescent="0.25">
      <c r="B281" s="11">
        <v>42411</v>
      </c>
      <c r="C281" s="2">
        <v>2.9</v>
      </c>
      <c r="D281" s="2">
        <v>2.9</v>
      </c>
      <c r="E281" s="2">
        <v>6352</v>
      </c>
      <c r="F281" s="2"/>
      <c r="G281" s="2"/>
      <c r="H281" s="13">
        <f t="shared" si="4"/>
        <v>-3.4364261168385673E-3</v>
      </c>
    </row>
    <row r="282" spans="2:8" ht="13.5" x14ac:dyDescent="0.25">
      <c r="B282" s="11">
        <v>42412</v>
      </c>
      <c r="C282" s="2">
        <v>2.86</v>
      </c>
      <c r="D282" s="2">
        <v>2.86</v>
      </c>
      <c r="E282" s="2">
        <v>4903</v>
      </c>
      <c r="F282" s="2"/>
      <c r="G282" s="2"/>
      <c r="H282" s="13">
        <f t="shared" si="4"/>
        <v>-1.3793103448275874E-2</v>
      </c>
    </row>
    <row r="283" spans="2:8" ht="13.5" x14ac:dyDescent="0.25">
      <c r="B283" s="11">
        <v>42415</v>
      </c>
      <c r="C283" s="2">
        <v>2.86</v>
      </c>
      <c r="D283" s="2">
        <v>2.86</v>
      </c>
      <c r="E283" s="2">
        <v>0</v>
      </c>
      <c r="F283" s="2"/>
      <c r="G283" s="2"/>
      <c r="H283" s="13">
        <f t="shared" si="4"/>
        <v>0</v>
      </c>
    </row>
    <row r="284" spans="2:8" ht="13.5" x14ac:dyDescent="0.25">
      <c r="B284" s="11">
        <v>42416</v>
      </c>
      <c r="C284" s="2">
        <v>2.84</v>
      </c>
      <c r="D284" s="2">
        <v>2.84</v>
      </c>
      <c r="E284" s="2">
        <v>3781</v>
      </c>
      <c r="F284" s="2"/>
      <c r="G284" s="2"/>
      <c r="H284" s="13">
        <f t="shared" si="4"/>
        <v>-6.9930069930069999E-3</v>
      </c>
    </row>
    <row r="285" spans="2:8" ht="13.5" x14ac:dyDescent="0.25">
      <c r="B285" s="11">
        <v>42417</v>
      </c>
      <c r="C285" s="2">
        <v>2.87</v>
      </c>
      <c r="D285" s="2">
        <v>2.87</v>
      </c>
      <c r="E285" s="2">
        <v>594</v>
      </c>
      <c r="F285" s="2"/>
      <c r="G285" s="2"/>
      <c r="H285" s="13">
        <f t="shared" si="4"/>
        <v>1.0563380281690229E-2</v>
      </c>
    </row>
    <row r="286" spans="2:8" ht="13.5" x14ac:dyDescent="0.25">
      <c r="B286" s="11">
        <v>42418</v>
      </c>
      <c r="C286" s="2">
        <v>2.9</v>
      </c>
      <c r="D286" s="2">
        <v>2.9</v>
      </c>
      <c r="E286" s="2">
        <v>2582</v>
      </c>
      <c r="F286" s="2"/>
      <c r="G286" s="2"/>
      <c r="H286" s="13">
        <f t="shared" si="4"/>
        <v>1.0452961672473799E-2</v>
      </c>
    </row>
    <row r="287" spans="2:8" ht="13.5" x14ac:dyDescent="0.25">
      <c r="B287" s="11">
        <v>42419</v>
      </c>
      <c r="C287" s="2">
        <v>2.9</v>
      </c>
      <c r="D287" s="2">
        <v>2.9</v>
      </c>
      <c r="E287" s="2">
        <v>5770</v>
      </c>
      <c r="F287" s="2"/>
      <c r="G287" s="2"/>
      <c r="H287" s="13">
        <f t="shared" si="4"/>
        <v>0</v>
      </c>
    </row>
    <row r="288" spans="2:8" ht="13.5" x14ac:dyDescent="0.25">
      <c r="B288" s="11">
        <v>42422</v>
      </c>
      <c r="C288" s="2">
        <v>2.9</v>
      </c>
      <c r="D288" s="2">
        <v>2.9</v>
      </c>
      <c r="E288" s="2">
        <v>750</v>
      </c>
      <c r="F288" s="2"/>
      <c r="G288" s="2"/>
      <c r="H288" s="13">
        <f t="shared" si="4"/>
        <v>0</v>
      </c>
    </row>
    <row r="289" spans="2:8" ht="13.5" x14ac:dyDescent="0.25">
      <c r="B289" s="11">
        <v>42423</v>
      </c>
      <c r="C289" s="2">
        <v>2.9</v>
      </c>
      <c r="D289" s="2">
        <v>2.9</v>
      </c>
      <c r="E289" s="2">
        <v>4005</v>
      </c>
      <c r="F289" s="2"/>
      <c r="G289" s="2"/>
      <c r="H289" s="13">
        <f t="shared" si="4"/>
        <v>0</v>
      </c>
    </row>
    <row r="290" spans="2:8" ht="13.5" x14ac:dyDescent="0.25">
      <c r="B290" s="11">
        <v>42424</v>
      </c>
      <c r="C290" s="2">
        <v>2.85</v>
      </c>
      <c r="D290" s="2">
        <v>2.85</v>
      </c>
      <c r="E290" s="2">
        <v>3151</v>
      </c>
      <c r="F290" s="2"/>
      <c r="G290" s="2"/>
      <c r="H290" s="13">
        <f t="shared" si="4"/>
        <v>-1.7241379310344768E-2</v>
      </c>
    </row>
    <row r="291" spans="2:8" ht="13.5" x14ac:dyDescent="0.25">
      <c r="B291" s="11">
        <v>42425</v>
      </c>
      <c r="C291" s="2">
        <v>2.9</v>
      </c>
      <c r="D291" s="2">
        <v>2.9</v>
      </c>
      <c r="E291" s="2">
        <v>799</v>
      </c>
      <c r="F291" s="2"/>
      <c r="G291" s="2"/>
      <c r="H291" s="13">
        <f t="shared" si="4"/>
        <v>1.7543859649122744E-2</v>
      </c>
    </row>
    <row r="292" spans="2:8" ht="13.5" x14ac:dyDescent="0.25">
      <c r="B292" s="11">
        <v>42426</v>
      </c>
      <c r="C292" s="2">
        <v>2.97</v>
      </c>
      <c r="D292" s="2">
        <v>2.97</v>
      </c>
      <c r="E292" s="2">
        <v>61</v>
      </c>
      <c r="F292" s="2"/>
      <c r="G292" s="2"/>
      <c r="H292" s="13">
        <f t="shared" si="4"/>
        <v>2.4137931034482859E-2</v>
      </c>
    </row>
    <row r="293" spans="2:8" ht="13.5" x14ac:dyDescent="0.25">
      <c r="B293" s="11">
        <v>42429</v>
      </c>
      <c r="C293" s="2">
        <v>2.9</v>
      </c>
      <c r="D293" s="2">
        <v>2.9</v>
      </c>
      <c r="E293" s="2">
        <v>3415</v>
      </c>
      <c r="F293" s="2"/>
      <c r="G293" s="2"/>
      <c r="H293" s="13">
        <f t="shared" si="4"/>
        <v>-2.3569023569023663E-2</v>
      </c>
    </row>
    <row r="294" spans="2:8" ht="13.5" x14ac:dyDescent="0.25">
      <c r="B294" s="11">
        <v>42430</v>
      </c>
      <c r="C294" s="2">
        <v>2.9</v>
      </c>
      <c r="D294" s="2">
        <v>2.9</v>
      </c>
      <c r="E294" s="2">
        <v>2740</v>
      </c>
      <c r="F294" s="2"/>
      <c r="G294" s="2"/>
      <c r="H294" s="13">
        <f t="shared" si="4"/>
        <v>0</v>
      </c>
    </row>
    <row r="295" spans="2:8" ht="13.5" x14ac:dyDescent="0.25">
      <c r="B295" s="11">
        <v>42431</v>
      </c>
      <c r="C295" s="2">
        <v>2.83</v>
      </c>
      <c r="D295" s="2">
        <v>2.83</v>
      </c>
      <c r="E295" s="2">
        <v>6486</v>
      </c>
      <c r="F295" s="2"/>
      <c r="G295" s="2"/>
      <c r="H295" s="13">
        <f t="shared" si="4"/>
        <v>-2.4137931034482703E-2</v>
      </c>
    </row>
    <row r="296" spans="2:8" ht="13.5" x14ac:dyDescent="0.25">
      <c r="B296" s="11">
        <v>42432</v>
      </c>
      <c r="C296" s="2">
        <v>2.85</v>
      </c>
      <c r="D296" s="2">
        <v>2.85</v>
      </c>
      <c r="E296" s="2">
        <v>1450</v>
      </c>
      <c r="F296" s="2"/>
      <c r="G296" s="2"/>
      <c r="H296" s="13">
        <f t="shared" si="4"/>
        <v>7.0671378091872851E-3</v>
      </c>
    </row>
    <row r="297" spans="2:8" ht="13.5" x14ac:dyDescent="0.25">
      <c r="B297" s="11">
        <v>42433</v>
      </c>
      <c r="C297" s="2">
        <v>2.8</v>
      </c>
      <c r="D297" s="2">
        <v>2.8</v>
      </c>
      <c r="E297" s="2">
        <v>535</v>
      </c>
      <c r="F297" s="2"/>
      <c r="G297" s="2"/>
      <c r="H297" s="13">
        <f t="shared" si="4"/>
        <v>-1.75438596491229E-2</v>
      </c>
    </row>
    <row r="298" spans="2:8" ht="13.5" x14ac:dyDescent="0.25">
      <c r="B298" s="11">
        <v>42436</v>
      </c>
      <c r="C298" s="2">
        <v>2.8</v>
      </c>
      <c r="D298" s="2">
        <v>2.8</v>
      </c>
      <c r="E298" s="2">
        <v>352</v>
      </c>
      <c r="F298" s="2"/>
      <c r="G298" s="2"/>
      <c r="H298" s="13">
        <f t="shared" si="4"/>
        <v>0</v>
      </c>
    </row>
    <row r="299" spans="2:8" ht="13.5" x14ac:dyDescent="0.25">
      <c r="B299" s="11">
        <v>42437</v>
      </c>
      <c r="C299" s="2">
        <v>2.8</v>
      </c>
      <c r="D299" s="2">
        <v>2.8</v>
      </c>
      <c r="E299" s="2">
        <v>140</v>
      </c>
      <c r="F299" s="2"/>
      <c r="G299" s="2"/>
      <c r="H299" s="13">
        <f t="shared" si="4"/>
        <v>0</v>
      </c>
    </row>
    <row r="300" spans="2:8" ht="13.5" x14ac:dyDescent="0.25">
      <c r="B300" s="11">
        <v>42438</v>
      </c>
      <c r="C300" s="2">
        <v>2.8</v>
      </c>
      <c r="D300" s="2">
        <v>2.8</v>
      </c>
      <c r="E300" s="2">
        <v>0</v>
      </c>
      <c r="F300" s="2"/>
      <c r="G300" s="2"/>
      <c r="H300" s="13">
        <f t="shared" si="4"/>
        <v>0</v>
      </c>
    </row>
    <row r="301" spans="2:8" ht="13.5" x14ac:dyDescent="0.25">
      <c r="B301" s="11">
        <v>42439</v>
      </c>
      <c r="C301" s="2">
        <v>2.88</v>
      </c>
      <c r="D301" s="2">
        <v>2.88</v>
      </c>
      <c r="E301" s="2">
        <v>695</v>
      </c>
      <c r="F301" s="2"/>
      <c r="G301" s="2"/>
      <c r="H301" s="13">
        <f t="shared" si="4"/>
        <v>2.8571428571428598E-2</v>
      </c>
    </row>
    <row r="302" spans="2:8" ht="13.5" x14ac:dyDescent="0.25">
      <c r="B302" s="11">
        <v>42440</v>
      </c>
      <c r="C302" s="2">
        <v>2.88</v>
      </c>
      <c r="D302" s="2">
        <v>2.88</v>
      </c>
      <c r="E302" s="2">
        <v>338</v>
      </c>
      <c r="F302" s="2"/>
      <c r="G302" s="2"/>
      <c r="H302" s="13">
        <f t="shared" si="4"/>
        <v>0</v>
      </c>
    </row>
    <row r="303" spans="2:8" ht="13.5" x14ac:dyDescent="0.25">
      <c r="B303" s="11">
        <v>42443</v>
      </c>
      <c r="C303" s="2">
        <v>2.81</v>
      </c>
      <c r="D303" s="2">
        <v>2.81</v>
      </c>
      <c r="E303" s="2">
        <v>54</v>
      </c>
      <c r="F303" s="2"/>
      <c r="G303" s="2"/>
      <c r="H303" s="13">
        <f t="shared" si="4"/>
        <v>-2.43055555555555E-2</v>
      </c>
    </row>
    <row r="304" spans="2:8" ht="13.5" x14ac:dyDescent="0.25">
      <c r="B304" s="11">
        <v>42444</v>
      </c>
      <c r="C304" s="2">
        <v>2.81</v>
      </c>
      <c r="D304" s="2">
        <v>2.81</v>
      </c>
      <c r="E304" s="2">
        <v>0</v>
      </c>
      <c r="F304" s="2"/>
      <c r="G304" s="2"/>
      <c r="H304" s="13">
        <f t="shared" si="4"/>
        <v>0</v>
      </c>
    </row>
    <row r="305" spans="2:8" ht="13.5" x14ac:dyDescent="0.25">
      <c r="B305" s="11">
        <v>42445</v>
      </c>
      <c r="C305" s="2">
        <v>2.81</v>
      </c>
      <c r="D305" s="2">
        <v>2.81</v>
      </c>
      <c r="E305" s="2">
        <v>0</v>
      </c>
      <c r="F305" s="2"/>
      <c r="G305" s="2"/>
      <c r="H305" s="13">
        <f t="shared" si="4"/>
        <v>0</v>
      </c>
    </row>
    <row r="306" spans="2:8" ht="13.5" x14ac:dyDescent="0.25">
      <c r="B306" s="11">
        <v>42446</v>
      </c>
      <c r="C306" s="2">
        <v>2.81</v>
      </c>
      <c r="D306" s="2">
        <v>2.81</v>
      </c>
      <c r="E306" s="2">
        <v>0</v>
      </c>
      <c r="F306" s="2"/>
      <c r="G306" s="2"/>
      <c r="H306" s="13">
        <f t="shared" si="4"/>
        <v>0</v>
      </c>
    </row>
    <row r="307" spans="2:8" ht="13.5" x14ac:dyDescent="0.25">
      <c r="B307" s="11">
        <v>42447</v>
      </c>
      <c r="C307" s="2">
        <v>2.82</v>
      </c>
      <c r="D307" s="2">
        <v>2.82</v>
      </c>
      <c r="E307" s="2">
        <v>777</v>
      </c>
      <c r="F307" s="2"/>
      <c r="G307" s="2"/>
      <c r="H307" s="13">
        <f t="shared" si="4"/>
        <v>3.5587188612098883E-3</v>
      </c>
    </row>
    <row r="308" spans="2:8" ht="13.5" x14ac:dyDescent="0.25">
      <c r="B308" s="11">
        <v>42450</v>
      </c>
      <c r="C308" s="2">
        <v>2.82</v>
      </c>
      <c r="D308" s="2">
        <v>2.82</v>
      </c>
      <c r="E308" s="2">
        <v>166</v>
      </c>
      <c r="F308" s="2"/>
      <c r="G308" s="2"/>
      <c r="H308" s="13">
        <f t="shared" si="4"/>
        <v>0</v>
      </c>
    </row>
    <row r="309" spans="2:8" ht="13.5" x14ac:dyDescent="0.25">
      <c r="B309" s="11">
        <v>42451</v>
      </c>
      <c r="C309" s="2">
        <v>2.82</v>
      </c>
      <c r="D309" s="2">
        <v>2.82</v>
      </c>
      <c r="E309" s="2">
        <v>333</v>
      </c>
      <c r="F309" s="2"/>
      <c r="G309" s="2"/>
      <c r="H309" s="13">
        <f t="shared" si="4"/>
        <v>0</v>
      </c>
    </row>
    <row r="310" spans="2:8" ht="13.5" x14ac:dyDescent="0.25">
      <c r="B310" s="11">
        <v>42452</v>
      </c>
      <c r="C310" s="2">
        <v>2.81</v>
      </c>
      <c r="D310" s="2">
        <v>2.81</v>
      </c>
      <c r="E310" s="2">
        <v>1648</v>
      </c>
      <c r="F310" s="2"/>
      <c r="G310" s="2"/>
      <c r="H310" s="13">
        <f t="shared" si="4"/>
        <v>-3.5460992907800663E-3</v>
      </c>
    </row>
    <row r="311" spans="2:8" ht="13.5" x14ac:dyDescent="0.25">
      <c r="B311" s="11">
        <v>42453</v>
      </c>
      <c r="C311" s="2">
        <v>2.8</v>
      </c>
      <c r="D311" s="2">
        <v>2.8</v>
      </c>
      <c r="E311" s="2">
        <v>790</v>
      </c>
      <c r="F311" s="2"/>
      <c r="G311" s="2"/>
      <c r="H311" s="13">
        <f t="shared" si="4"/>
        <v>-3.5587188612100466E-3</v>
      </c>
    </row>
    <row r="312" spans="2:8" ht="13.5" x14ac:dyDescent="0.25">
      <c r="B312" s="11">
        <v>42454</v>
      </c>
      <c r="C312" s="2">
        <v>2.8</v>
      </c>
      <c r="D312" s="2">
        <v>2.8</v>
      </c>
      <c r="E312" s="2">
        <v>1615</v>
      </c>
      <c r="F312" s="2"/>
      <c r="G312" s="2"/>
      <c r="H312" s="13">
        <f t="shared" si="4"/>
        <v>0</v>
      </c>
    </row>
    <row r="313" spans="2:8" ht="13.5" x14ac:dyDescent="0.25">
      <c r="B313" s="11">
        <v>42457</v>
      </c>
      <c r="C313" s="2">
        <v>2.8</v>
      </c>
      <c r="D313" s="2">
        <v>2.8</v>
      </c>
      <c r="E313" s="2">
        <v>221</v>
      </c>
      <c r="F313" s="2"/>
      <c r="G313" s="2"/>
      <c r="H313" s="13">
        <f t="shared" si="4"/>
        <v>0</v>
      </c>
    </row>
    <row r="314" spans="2:8" ht="13.5" x14ac:dyDescent="0.25">
      <c r="B314" s="11">
        <v>42458</v>
      </c>
      <c r="C314" s="2">
        <v>2.8</v>
      </c>
      <c r="D314" s="2">
        <v>2.8</v>
      </c>
      <c r="E314" s="2">
        <v>1263</v>
      </c>
      <c r="F314" s="2"/>
      <c r="G314" s="2"/>
      <c r="H314" s="13">
        <f t="shared" si="4"/>
        <v>0</v>
      </c>
    </row>
    <row r="315" spans="2:8" ht="13.5" x14ac:dyDescent="0.25">
      <c r="B315" s="11">
        <v>42459</v>
      </c>
      <c r="C315" s="2">
        <v>2.8</v>
      </c>
      <c r="D315" s="2">
        <v>2.8</v>
      </c>
      <c r="E315" s="2">
        <v>0</v>
      </c>
      <c r="F315" s="2"/>
      <c r="G315" s="2"/>
      <c r="H315" s="13">
        <f t="shared" si="4"/>
        <v>0</v>
      </c>
    </row>
    <row r="316" spans="2:8" ht="13.5" x14ac:dyDescent="0.25">
      <c r="B316" s="11">
        <v>42460</v>
      </c>
      <c r="C316" s="2">
        <v>2.75</v>
      </c>
      <c r="D316" s="2">
        <v>2.75</v>
      </c>
      <c r="E316" s="2">
        <v>472</v>
      </c>
      <c r="F316" s="2"/>
      <c r="G316" s="2"/>
      <c r="H316" s="13">
        <f t="shared" si="4"/>
        <v>-1.7857142857142794E-2</v>
      </c>
    </row>
    <row r="317" spans="2:8" ht="13.5" x14ac:dyDescent="0.25">
      <c r="B317" s="11">
        <v>42461</v>
      </c>
      <c r="C317" s="2">
        <v>2.75</v>
      </c>
      <c r="D317" s="2">
        <v>2.75</v>
      </c>
      <c r="E317" s="2">
        <v>50</v>
      </c>
      <c r="F317" s="2"/>
      <c r="G317" s="2"/>
      <c r="H317" s="13">
        <f t="shared" si="4"/>
        <v>0</v>
      </c>
    </row>
    <row r="318" spans="2:8" ht="13.5" x14ac:dyDescent="0.25">
      <c r="B318" s="11">
        <v>42464</v>
      </c>
      <c r="C318" s="2">
        <v>2.75</v>
      </c>
      <c r="D318" s="2">
        <v>2.75</v>
      </c>
      <c r="E318" s="2">
        <v>0</v>
      </c>
      <c r="F318" s="2"/>
      <c r="G318" s="2"/>
      <c r="H318" s="13">
        <f t="shared" si="4"/>
        <v>0</v>
      </c>
    </row>
    <row r="319" spans="2:8" ht="13.5" x14ac:dyDescent="0.25">
      <c r="B319" s="11">
        <v>42465</v>
      </c>
      <c r="C319" s="2">
        <v>2.75</v>
      </c>
      <c r="D319" s="2">
        <v>2.75</v>
      </c>
      <c r="E319" s="2">
        <v>1356</v>
      </c>
      <c r="F319" s="2"/>
      <c r="G319" s="2"/>
      <c r="H319" s="13">
        <f t="shared" si="4"/>
        <v>0</v>
      </c>
    </row>
    <row r="320" spans="2:8" ht="13.5" x14ac:dyDescent="0.25">
      <c r="B320" s="11">
        <v>42466</v>
      </c>
      <c r="C320" s="2">
        <v>2.68</v>
      </c>
      <c r="D320" s="2">
        <v>2.68</v>
      </c>
      <c r="E320" s="2">
        <v>500</v>
      </c>
      <c r="F320" s="2"/>
      <c r="G320" s="2"/>
      <c r="H320" s="13">
        <f t="shared" si="4"/>
        <v>-2.5454545454545396E-2</v>
      </c>
    </row>
    <row r="321" spans="2:8" ht="13.5" x14ac:dyDescent="0.25">
      <c r="B321" s="11">
        <v>42467</v>
      </c>
      <c r="C321" s="2">
        <v>2.8</v>
      </c>
      <c r="D321" s="2">
        <v>2.8</v>
      </c>
      <c r="E321" s="2">
        <v>1</v>
      </c>
      <c r="F321" s="2"/>
      <c r="G321" s="2"/>
      <c r="H321" s="13">
        <f t="shared" si="4"/>
        <v>4.4776119402984947E-2</v>
      </c>
    </row>
    <row r="322" spans="2:8" ht="13.5" x14ac:dyDescent="0.25">
      <c r="B322" s="11">
        <v>42468</v>
      </c>
      <c r="C322" s="2">
        <v>2.8</v>
      </c>
      <c r="D322" s="2">
        <v>2.8</v>
      </c>
      <c r="E322" s="2">
        <v>0</v>
      </c>
      <c r="F322" s="2"/>
      <c r="G322" s="2"/>
      <c r="H322" s="13">
        <f t="shared" si="4"/>
        <v>0</v>
      </c>
    </row>
    <row r="323" spans="2:8" ht="13.5" x14ac:dyDescent="0.25">
      <c r="B323" s="11">
        <v>42471</v>
      </c>
      <c r="C323" s="2">
        <v>2.72</v>
      </c>
      <c r="D323" s="2">
        <v>2.72</v>
      </c>
      <c r="E323" s="2">
        <v>3821</v>
      </c>
      <c r="F323" s="2"/>
      <c r="G323" s="2"/>
      <c r="H323" s="13">
        <f t="shared" si="4"/>
        <v>-2.8571428571428439E-2</v>
      </c>
    </row>
    <row r="324" spans="2:8" ht="13.5" x14ac:dyDescent="0.25">
      <c r="B324" s="11">
        <v>42472</v>
      </c>
      <c r="C324" s="2">
        <v>2.84</v>
      </c>
      <c r="D324" s="2">
        <v>2.84</v>
      </c>
      <c r="E324" s="2">
        <v>0</v>
      </c>
      <c r="F324" s="2"/>
      <c r="G324" s="2"/>
      <c r="H324" s="13">
        <f t="shared" si="4"/>
        <v>4.41176470588234E-2</v>
      </c>
    </row>
    <row r="325" spans="2:8" ht="13.5" x14ac:dyDescent="0.25">
      <c r="B325" s="11">
        <v>42473</v>
      </c>
      <c r="C325" s="2">
        <v>2.8</v>
      </c>
      <c r="D325" s="2">
        <v>2.8</v>
      </c>
      <c r="E325" s="2">
        <v>157</v>
      </c>
      <c r="F325" s="2"/>
      <c r="G325" s="2"/>
      <c r="H325" s="13">
        <f t="shared" si="4"/>
        <v>-1.4084507042253534E-2</v>
      </c>
    </row>
    <row r="326" spans="2:8" ht="13.5" x14ac:dyDescent="0.25">
      <c r="B326" s="11">
        <v>42474</v>
      </c>
      <c r="C326" s="2">
        <v>2.78</v>
      </c>
      <c r="D326" s="2">
        <v>2.78</v>
      </c>
      <c r="E326" s="2">
        <v>27</v>
      </c>
      <c r="F326" s="2"/>
      <c r="G326" s="2"/>
      <c r="H326" s="13">
        <f t="shared" si="4"/>
        <v>-7.1428571428571496E-3</v>
      </c>
    </row>
    <row r="327" spans="2:8" ht="13.5" x14ac:dyDescent="0.25">
      <c r="B327" s="11">
        <v>42475</v>
      </c>
      <c r="C327" s="2">
        <v>2.7</v>
      </c>
      <c r="D327" s="2">
        <v>2.7</v>
      </c>
      <c r="E327" s="2">
        <v>3119</v>
      </c>
      <c r="F327" s="2"/>
      <c r="G327" s="2"/>
      <c r="H327" s="13">
        <f t="shared" ref="H327:H390" si="5">(D327-D326)/D326</f>
        <v>-2.8776978417266053E-2</v>
      </c>
    </row>
    <row r="328" spans="2:8" ht="13.5" x14ac:dyDescent="0.25">
      <c r="B328" s="11">
        <v>42478</v>
      </c>
      <c r="C328" s="2">
        <v>2.62</v>
      </c>
      <c r="D328" s="2">
        <v>2.62</v>
      </c>
      <c r="E328" s="2">
        <v>5837</v>
      </c>
      <c r="F328" s="2"/>
      <c r="G328" s="2"/>
      <c r="H328" s="13">
        <f t="shared" si="5"/>
        <v>-2.9629629629629655E-2</v>
      </c>
    </row>
    <row r="329" spans="2:8" ht="13.5" x14ac:dyDescent="0.25">
      <c r="B329" s="11">
        <v>42479</v>
      </c>
      <c r="C329" s="2">
        <v>2.6</v>
      </c>
      <c r="D329" s="2">
        <v>2.6</v>
      </c>
      <c r="E329" s="2">
        <v>9799</v>
      </c>
      <c r="F329" s="2"/>
      <c r="G329" s="2"/>
      <c r="H329" s="13">
        <f t="shared" si="5"/>
        <v>-7.6335877862595486E-3</v>
      </c>
    </row>
    <row r="330" spans="2:8" ht="13.5" x14ac:dyDescent="0.25">
      <c r="B330" s="11">
        <v>42480</v>
      </c>
      <c r="C330" s="2">
        <v>2.75</v>
      </c>
      <c r="D330" s="2">
        <v>2.75</v>
      </c>
      <c r="E330" s="2">
        <v>630</v>
      </c>
      <c r="F330" s="2"/>
      <c r="G330" s="2"/>
      <c r="H330" s="13">
        <f t="shared" si="5"/>
        <v>5.7692307692307654E-2</v>
      </c>
    </row>
    <row r="331" spans="2:8" ht="13.5" x14ac:dyDescent="0.25">
      <c r="B331" s="11">
        <v>42481</v>
      </c>
      <c r="C331" s="2">
        <v>2.87</v>
      </c>
      <c r="D331" s="2">
        <v>2.87</v>
      </c>
      <c r="E331" s="2">
        <v>0</v>
      </c>
      <c r="F331" s="2"/>
      <c r="G331" s="2"/>
      <c r="H331" s="13">
        <f t="shared" si="5"/>
        <v>4.3636363636363674E-2</v>
      </c>
    </row>
    <row r="332" spans="2:8" ht="13.5" x14ac:dyDescent="0.25">
      <c r="B332" s="11">
        <v>42482</v>
      </c>
      <c r="C332" s="2">
        <v>2.73</v>
      </c>
      <c r="D332" s="2">
        <v>2.73</v>
      </c>
      <c r="E332" s="2">
        <v>5218</v>
      </c>
      <c r="F332" s="2"/>
      <c r="G332" s="2"/>
      <c r="H332" s="13">
        <f t="shared" si="5"/>
        <v>-4.8780487804878092E-2</v>
      </c>
    </row>
    <row r="333" spans="2:8" ht="13.5" x14ac:dyDescent="0.25">
      <c r="B333" s="11">
        <v>42485</v>
      </c>
      <c r="C333" s="2">
        <v>2.65</v>
      </c>
      <c r="D333" s="2">
        <v>2.65</v>
      </c>
      <c r="E333" s="2">
        <v>10728</v>
      </c>
      <c r="F333" s="2"/>
      <c r="G333" s="2"/>
      <c r="H333" s="13">
        <f t="shared" si="5"/>
        <v>-2.9304029304029332E-2</v>
      </c>
    </row>
    <row r="334" spans="2:8" ht="13.5" x14ac:dyDescent="0.25">
      <c r="B334" s="11">
        <v>42486</v>
      </c>
      <c r="C334" s="2">
        <v>2.67</v>
      </c>
      <c r="D334" s="2">
        <v>2.67</v>
      </c>
      <c r="E334" s="2">
        <v>1767</v>
      </c>
      <c r="F334" s="2"/>
      <c r="G334" s="2"/>
      <c r="H334" s="13">
        <f t="shared" si="5"/>
        <v>7.5471698113207617E-3</v>
      </c>
    </row>
    <row r="335" spans="2:8" ht="13.5" x14ac:dyDescent="0.25">
      <c r="B335" s="11">
        <v>42487</v>
      </c>
      <c r="C335" s="2">
        <v>2.74</v>
      </c>
      <c r="D335" s="2">
        <v>2.74</v>
      </c>
      <c r="E335" s="2">
        <v>592</v>
      </c>
      <c r="F335" s="2"/>
      <c r="G335" s="2"/>
      <c r="H335" s="13">
        <f t="shared" si="5"/>
        <v>2.6217228464419581E-2</v>
      </c>
    </row>
    <row r="336" spans="2:8" ht="13.5" x14ac:dyDescent="0.25">
      <c r="B336" s="11">
        <v>42488</v>
      </c>
      <c r="C336" s="2">
        <v>2.66</v>
      </c>
      <c r="D336" s="2">
        <v>2.66</v>
      </c>
      <c r="E336" s="2">
        <v>136</v>
      </c>
      <c r="F336" s="2"/>
      <c r="G336" s="2"/>
      <c r="H336" s="13">
        <f t="shared" si="5"/>
        <v>-2.9197080291970826E-2</v>
      </c>
    </row>
    <row r="337" spans="2:8" ht="13.5" x14ac:dyDescent="0.25">
      <c r="B337" s="11">
        <v>42489</v>
      </c>
      <c r="C337" s="2">
        <v>2.7</v>
      </c>
      <c r="D337" s="2">
        <v>2.7</v>
      </c>
      <c r="E337" s="2">
        <v>4426</v>
      </c>
      <c r="F337" s="2"/>
      <c r="G337" s="2"/>
      <c r="H337" s="13">
        <f t="shared" si="5"/>
        <v>1.5037593984962419E-2</v>
      </c>
    </row>
    <row r="338" spans="2:8" ht="13.5" x14ac:dyDescent="0.25">
      <c r="B338" s="11">
        <v>42492</v>
      </c>
      <c r="C338" s="2">
        <v>2.62</v>
      </c>
      <c r="D338" s="2">
        <v>2.62</v>
      </c>
      <c r="E338" s="2">
        <v>11852</v>
      </c>
      <c r="F338" s="2"/>
      <c r="G338" s="2"/>
      <c r="H338" s="13">
        <f t="shared" si="5"/>
        <v>-2.9629629629629655E-2</v>
      </c>
    </row>
    <row r="339" spans="2:8" ht="13.5" x14ac:dyDescent="0.25">
      <c r="B339" s="11">
        <v>42493</v>
      </c>
      <c r="C339" s="2">
        <v>2.7</v>
      </c>
      <c r="D339" s="2">
        <v>2.7</v>
      </c>
      <c r="E339" s="2">
        <v>627</v>
      </c>
      <c r="F339" s="2"/>
      <c r="G339" s="2"/>
      <c r="H339" s="13">
        <f t="shared" si="5"/>
        <v>3.0534351145038195E-2</v>
      </c>
    </row>
    <row r="340" spans="2:8" ht="13.5" x14ac:dyDescent="0.25">
      <c r="B340" s="11">
        <v>42494</v>
      </c>
      <c r="C340" s="2">
        <v>2.63</v>
      </c>
      <c r="D340" s="2">
        <v>2.63</v>
      </c>
      <c r="E340" s="2">
        <v>3318</v>
      </c>
      <c r="F340" s="2"/>
      <c r="G340" s="2"/>
      <c r="H340" s="13">
        <f t="shared" si="5"/>
        <v>-2.5925925925926029E-2</v>
      </c>
    </row>
    <row r="341" spans="2:8" ht="13.5" x14ac:dyDescent="0.25">
      <c r="B341" s="11">
        <v>42495</v>
      </c>
      <c r="C341" s="2">
        <v>2.6</v>
      </c>
      <c r="D341" s="2">
        <v>2.6</v>
      </c>
      <c r="E341" s="2">
        <v>2614</v>
      </c>
      <c r="F341" s="2"/>
      <c r="G341" s="2"/>
      <c r="H341" s="13">
        <f t="shared" si="5"/>
        <v>-1.1406844106463804E-2</v>
      </c>
    </row>
    <row r="342" spans="2:8" ht="13.5" x14ac:dyDescent="0.25">
      <c r="B342" s="11">
        <v>42496</v>
      </c>
      <c r="C342" s="2">
        <v>2.65</v>
      </c>
      <c r="D342" s="2">
        <v>2.65</v>
      </c>
      <c r="E342" s="2">
        <v>2546</v>
      </c>
      <c r="F342" s="2"/>
      <c r="G342" s="2"/>
      <c r="H342" s="13">
        <f t="shared" si="5"/>
        <v>1.9230769230769162E-2</v>
      </c>
    </row>
    <row r="343" spans="2:8" ht="13.5" x14ac:dyDescent="0.25">
      <c r="B343" s="11">
        <v>42499</v>
      </c>
      <c r="C343" s="2">
        <v>2.67</v>
      </c>
      <c r="D343" s="2">
        <v>2.67</v>
      </c>
      <c r="E343" s="2">
        <v>473</v>
      </c>
      <c r="F343" s="2"/>
      <c r="G343" s="2"/>
      <c r="H343" s="13">
        <f t="shared" si="5"/>
        <v>7.5471698113207617E-3</v>
      </c>
    </row>
    <row r="344" spans="2:8" ht="13.5" x14ac:dyDescent="0.25">
      <c r="B344" s="11">
        <v>42500</v>
      </c>
      <c r="C344" s="2">
        <v>2.62</v>
      </c>
      <c r="D344" s="2">
        <v>2.62</v>
      </c>
      <c r="E344" s="2">
        <v>3144</v>
      </c>
      <c r="F344" s="2"/>
      <c r="G344" s="2"/>
      <c r="H344" s="13">
        <f t="shared" si="5"/>
        <v>-1.872659176029956E-2</v>
      </c>
    </row>
    <row r="345" spans="2:8" ht="13.5" x14ac:dyDescent="0.25">
      <c r="B345" s="11">
        <v>42501</v>
      </c>
      <c r="C345" s="2">
        <v>2.62</v>
      </c>
      <c r="D345" s="2">
        <v>2.62</v>
      </c>
      <c r="E345" s="2">
        <v>3128</v>
      </c>
      <c r="F345" s="2"/>
      <c r="G345" s="2"/>
      <c r="H345" s="13">
        <f t="shared" si="5"/>
        <v>0</v>
      </c>
    </row>
    <row r="346" spans="2:8" ht="13.5" x14ac:dyDescent="0.25">
      <c r="B346" s="11">
        <v>42502</v>
      </c>
      <c r="C346" s="2">
        <v>2.65</v>
      </c>
      <c r="D346" s="2">
        <v>2.65</v>
      </c>
      <c r="E346" s="2">
        <v>197</v>
      </c>
      <c r="F346" s="2"/>
      <c r="G346" s="2"/>
      <c r="H346" s="13">
        <f t="shared" si="5"/>
        <v>1.1450381679389238E-2</v>
      </c>
    </row>
    <row r="347" spans="2:8" ht="13.5" x14ac:dyDescent="0.25">
      <c r="B347" s="11">
        <v>42503</v>
      </c>
      <c r="C347" s="2">
        <v>2.73</v>
      </c>
      <c r="D347" s="2">
        <v>2.73</v>
      </c>
      <c r="E347" s="2">
        <v>4199</v>
      </c>
      <c r="F347" s="2"/>
      <c r="G347" s="2"/>
      <c r="H347" s="13">
        <f t="shared" si="5"/>
        <v>3.0188679245283047E-2</v>
      </c>
    </row>
    <row r="348" spans="2:8" ht="13.5" x14ac:dyDescent="0.25">
      <c r="B348" s="11">
        <v>42506</v>
      </c>
      <c r="C348" s="2">
        <v>2.74</v>
      </c>
      <c r="D348" s="2">
        <v>2.74</v>
      </c>
      <c r="E348" s="2">
        <v>1005</v>
      </c>
      <c r="F348" s="2"/>
      <c r="G348" s="2"/>
      <c r="H348" s="13">
        <f t="shared" si="5"/>
        <v>3.6630036630037476E-3</v>
      </c>
    </row>
    <row r="349" spans="2:8" ht="13.5" x14ac:dyDescent="0.25">
      <c r="B349" s="11">
        <v>42507</v>
      </c>
      <c r="C349" s="2">
        <v>2.74</v>
      </c>
      <c r="D349" s="2">
        <v>2.74</v>
      </c>
      <c r="E349" s="2">
        <v>2026</v>
      </c>
      <c r="F349" s="2"/>
      <c r="G349" s="2"/>
      <c r="H349" s="13">
        <f t="shared" si="5"/>
        <v>0</v>
      </c>
    </row>
    <row r="350" spans="2:8" ht="13.5" x14ac:dyDescent="0.25">
      <c r="B350" s="11">
        <v>42508</v>
      </c>
      <c r="C350" s="2">
        <v>2.66</v>
      </c>
      <c r="D350" s="2">
        <v>2.66</v>
      </c>
      <c r="E350" s="2">
        <v>2565</v>
      </c>
      <c r="F350" s="2"/>
      <c r="G350" s="2"/>
      <c r="H350" s="13">
        <f t="shared" si="5"/>
        <v>-2.9197080291970826E-2</v>
      </c>
    </row>
    <row r="351" spans="2:8" ht="13.5" x14ac:dyDescent="0.25">
      <c r="B351" s="11">
        <v>42509</v>
      </c>
      <c r="C351" s="2">
        <v>2.62</v>
      </c>
      <c r="D351" s="2">
        <v>2.62</v>
      </c>
      <c r="E351" s="2">
        <v>807</v>
      </c>
      <c r="F351" s="2"/>
      <c r="G351" s="2"/>
      <c r="H351" s="13">
        <f t="shared" si="5"/>
        <v>-1.5037593984962419E-2</v>
      </c>
    </row>
    <row r="352" spans="2:8" ht="13.5" x14ac:dyDescent="0.25">
      <c r="B352" s="11">
        <v>42510</v>
      </c>
      <c r="C352" s="2">
        <v>2.65</v>
      </c>
      <c r="D352" s="2">
        <v>2.65</v>
      </c>
      <c r="E352" s="2">
        <v>50</v>
      </c>
      <c r="F352" s="2"/>
      <c r="G352" s="2"/>
      <c r="H352" s="13">
        <f t="shared" si="5"/>
        <v>1.1450381679389238E-2</v>
      </c>
    </row>
    <row r="353" spans="2:8" ht="13.5" x14ac:dyDescent="0.25">
      <c r="B353" s="11">
        <v>42513</v>
      </c>
      <c r="C353" s="2">
        <v>2.7</v>
      </c>
      <c r="D353" s="2">
        <v>2.7</v>
      </c>
      <c r="E353" s="2">
        <v>100</v>
      </c>
      <c r="F353" s="2"/>
      <c r="G353" s="2"/>
      <c r="H353" s="13">
        <f t="shared" si="5"/>
        <v>1.8867924528301987E-2</v>
      </c>
    </row>
    <row r="354" spans="2:8" ht="13.5" x14ac:dyDescent="0.25">
      <c r="B354" s="11">
        <v>42514</v>
      </c>
      <c r="C354" s="2">
        <v>2.62</v>
      </c>
      <c r="D354" s="2">
        <v>2.62</v>
      </c>
      <c r="E354" s="2">
        <v>210</v>
      </c>
      <c r="F354" s="2"/>
      <c r="G354" s="2"/>
      <c r="H354" s="13">
        <f t="shared" si="5"/>
        <v>-2.9629629629629655E-2</v>
      </c>
    </row>
    <row r="355" spans="2:8" ht="13.5" x14ac:dyDescent="0.25">
      <c r="B355" s="11">
        <v>42515</v>
      </c>
      <c r="C355" s="2">
        <v>2.68</v>
      </c>
      <c r="D355" s="2">
        <v>2.68</v>
      </c>
      <c r="E355" s="2">
        <v>173</v>
      </c>
      <c r="F355" s="2"/>
      <c r="G355" s="2"/>
      <c r="H355" s="13">
        <f t="shared" si="5"/>
        <v>2.2900763358778647E-2</v>
      </c>
    </row>
    <row r="356" spans="2:8" ht="13.5" x14ac:dyDescent="0.25">
      <c r="B356" s="11">
        <v>42516</v>
      </c>
      <c r="C356" s="2">
        <v>2.75</v>
      </c>
      <c r="D356" s="2">
        <v>2.75</v>
      </c>
      <c r="E356" s="2">
        <v>2280</v>
      </c>
      <c r="F356" s="2"/>
      <c r="G356" s="2"/>
      <c r="H356" s="13">
        <f t="shared" si="5"/>
        <v>2.6119402985074567E-2</v>
      </c>
    </row>
    <row r="357" spans="2:8" ht="13.5" x14ac:dyDescent="0.25">
      <c r="B357" s="11">
        <v>42517</v>
      </c>
      <c r="C357" s="2">
        <v>2.8</v>
      </c>
      <c r="D357" s="2">
        <v>2.8</v>
      </c>
      <c r="E357" s="2">
        <v>727</v>
      </c>
      <c r="F357" s="2"/>
      <c r="G357" s="2"/>
      <c r="H357" s="13">
        <f t="shared" si="5"/>
        <v>1.8181818181818118E-2</v>
      </c>
    </row>
    <row r="358" spans="2:8" ht="13.5" x14ac:dyDescent="0.25">
      <c r="B358" s="11">
        <v>42520</v>
      </c>
      <c r="C358" s="2">
        <v>2.86</v>
      </c>
      <c r="D358" s="2">
        <v>2.86</v>
      </c>
      <c r="E358" s="2">
        <v>553</v>
      </c>
      <c r="F358" s="2"/>
      <c r="G358" s="2"/>
      <c r="H358" s="13">
        <f t="shared" si="5"/>
        <v>2.142857142857145E-2</v>
      </c>
    </row>
    <row r="359" spans="2:8" ht="13.5" x14ac:dyDescent="0.25">
      <c r="B359" s="11">
        <v>42521</v>
      </c>
      <c r="C359" s="2">
        <v>2.84</v>
      </c>
      <c r="D359" s="2">
        <v>2.84</v>
      </c>
      <c r="E359" s="2">
        <v>1365</v>
      </c>
      <c r="F359" s="2"/>
      <c r="G359" s="2"/>
      <c r="H359" s="13">
        <f t="shared" si="5"/>
        <v>-6.9930069930069999E-3</v>
      </c>
    </row>
    <row r="360" spans="2:8" ht="13.5" x14ac:dyDescent="0.25">
      <c r="B360" s="11">
        <v>42522</v>
      </c>
      <c r="C360" s="2">
        <v>2.84</v>
      </c>
      <c r="D360" s="2">
        <v>2.84</v>
      </c>
      <c r="E360" s="2">
        <v>573</v>
      </c>
      <c r="F360" s="2"/>
      <c r="G360" s="2"/>
      <c r="H360" s="13">
        <f t="shared" si="5"/>
        <v>0</v>
      </c>
    </row>
    <row r="361" spans="2:8" ht="13.5" x14ac:dyDescent="0.25">
      <c r="B361" s="11">
        <v>42523</v>
      </c>
      <c r="C361" s="2">
        <v>2.8</v>
      </c>
      <c r="D361" s="2">
        <v>2.8</v>
      </c>
      <c r="E361" s="2">
        <v>90</v>
      </c>
      <c r="F361" s="2"/>
      <c r="G361" s="2"/>
      <c r="H361" s="13">
        <f t="shared" si="5"/>
        <v>-1.4084507042253534E-2</v>
      </c>
    </row>
    <row r="362" spans="2:8" ht="13.5" x14ac:dyDescent="0.25">
      <c r="B362" s="11">
        <v>42524</v>
      </c>
      <c r="C362" s="2">
        <v>2.82</v>
      </c>
      <c r="D362" s="2">
        <v>2.82</v>
      </c>
      <c r="E362" s="2">
        <v>449</v>
      </c>
      <c r="F362" s="2"/>
      <c r="G362" s="2"/>
      <c r="H362" s="13">
        <f t="shared" si="5"/>
        <v>7.1428571428571496E-3</v>
      </c>
    </row>
    <row r="363" spans="2:8" ht="13.5" x14ac:dyDescent="0.25">
      <c r="B363" s="11">
        <v>42527</v>
      </c>
      <c r="C363" s="2">
        <v>2.82</v>
      </c>
      <c r="D363" s="2">
        <v>2.82</v>
      </c>
      <c r="E363" s="2">
        <v>0</v>
      </c>
      <c r="F363" s="2"/>
      <c r="G363" s="2"/>
      <c r="H363" s="13">
        <f t="shared" si="5"/>
        <v>0</v>
      </c>
    </row>
    <row r="364" spans="2:8" ht="13.5" x14ac:dyDescent="0.25">
      <c r="B364" s="11">
        <v>42528</v>
      </c>
      <c r="C364" s="2">
        <v>2.82</v>
      </c>
      <c r="D364" s="2">
        <v>2.82</v>
      </c>
      <c r="E364" s="2">
        <v>0</v>
      </c>
      <c r="F364" s="2"/>
      <c r="G364" s="2"/>
      <c r="H364" s="13">
        <f t="shared" si="5"/>
        <v>0</v>
      </c>
    </row>
    <row r="365" spans="2:8" ht="13.5" x14ac:dyDescent="0.25">
      <c r="B365" s="11">
        <v>42529</v>
      </c>
      <c r="C365" s="2">
        <v>2.7</v>
      </c>
      <c r="D365" s="2">
        <v>2.7</v>
      </c>
      <c r="E365" s="2">
        <v>100</v>
      </c>
      <c r="F365" s="2"/>
      <c r="G365" s="2"/>
      <c r="H365" s="13">
        <f t="shared" si="5"/>
        <v>-4.2553191489361583E-2</v>
      </c>
    </row>
    <row r="366" spans="2:8" ht="13.5" x14ac:dyDescent="0.25">
      <c r="B366" s="11">
        <v>42530</v>
      </c>
      <c r="C366" s="2">
        <v>2.75</v>
      </c>
      <c r="D366" s="2">
        <v>2.75</v>
      </c>
      <c r="E366" s="2">
        <v>1786</v>
      </c>
      <c r="F366" s="2"/>
      <c r="G366" s="2"/>
      <c r="H366" s="13">
        <f t="shared" si="5"/>
        <v>1.8518518518518452E-2</v>
      </c>
    </row>
    <row r="367" spans="2:8" ht="13.5" x14ac:dyDescent="0.25">
      <c r="B367" s="11">
        <v>42531</v>
      </c>
      <c r="C367" s="2">
        <v>2.8</v>
      </c>
      <c r="D367" s="2">
        <v>2.8</v>
      </c>
      <c r="E367" s="2">
        <v>2420</v>
      </c>
      <c r="F367" s="2"/>
      <c r="G367" s="2"/>
      <c r="H367" s="13">
        <f t="shared" si="5"/>
        <v>1.8181818181818118E-2</v>
      </c>
    </row>
    <row r="368" spans="2:8" ht="13.5" x14ac:dyDescent="0.25">
      <c r="B368" s="11">
        <v>42534</v>
      </c>
      <c r="C368" s="2">
        <v>2.81</v>
      </c>
      <c r="D368" s="2">
        <v>2.81</v>
      </c>
      <c r="E368" s="2">
        <v>11050</v>
      </c>
      <c r="F368" s="2"/>
      <c r="G368" s="2"/>
      <c r="H368" s="13">
        <f t="shared" si="5"/>
        <v>3.5714285714286542E-3</v>
      </c>
    </row>
    <row r="369" spans="2:8" ht="13.5" x14ac:dyDescent="0.25">
      <c r="B369" s="11">
        <v>42535</v>
      </c>
      <c r="C369" s="2">
        <v>2.81</v>
      </c>
      <c r="D369" s="2">
        <v>2.81</v>
      </c>
      <c r="E369" s="2">
        <v>0</v>
      </c>
      <c r="F369" s="2"/>
      <c r="G369" s="2"/>
      <c r="H369" s="13">
        <f t="shared" si="5"/>
        <v>0</v>
      </c>
    </row>
    <row r="370" spans="2:8" ht="13.5" x14ac:dyDescent="0.25">
      <c r="B370" s="11">
        <v>42536</v>
      </c>
      <c r="C370" s="2">
        <v>2.81</v>
      </c>
      <c r="D370" s="2">
        <v>2.81</v>
      </c>
      <c r="E370" s="2">
        <v>222</v>
      </c>
      <c r="F370" s="2"/>
      <c r="G370" s="2"/>
      <c r="H370" s="13">
        <f t="shared" si="5"/>
        <v>0</v>
      </c>
    </row>
    <row r="371" spans="2:8" ht="13.5" x14ac:dyDescent="0.25">
      <c r="B371" s="11">
        <v>42537</v>
      </c>
      <c r="C371" s="2">
        <v>2.73</v>
      </c>
      <c r="D371" s="2">
        <v>2.73</v>
      </c>
      <c r="E371" s="2">
        <v>13107</v>
      </c>
      <c r="F371" s="2"/>
      <c r="G371" s="2"/>
      <c r="H371" s="13">
        <f t="shared" si="5"/>
        <v>-2.8469750889679742E-2</v>
      </c>
    </row>
    <row r="372" spans="2:8" ht="13.5" x14ac:dyDescent="0.25">
      <c r="B372" s="11">
        <v>42538</v>
      </c>
      <c r="C372" s="2">
        <v>2.73</v>
      </c>
      <c r="D372" s="2">
        <v>2.73</v>
      </c>
      <c r="E372" s="2">
        <v>6000</v>
      </c>
      <c r="F372" s="2"/>
      <c r="G372" s="2"/>
      <c r="H372" s="13">
        <f t="shared" si="5"/>
        <v>0</v>
      </c>
    </row>
    <row r="373" spans="2:8" ht="13.5" x14ac:dyDescent="0.25">
      <c r="B373" s="11">
        <v>42541</v>
      </c>
      <c r="C373" s="2">
        <v>2.73</v>
      </c>
      <c r="D373" s="2">
        <v>2.73</v>
      </c>
      <c r="E373" s="2">
        <v>0</v>
      </c>
      <c r="F373" s="2"/>
      <c r="G373" s="2"/>
      <c r="H373" s="13">
        <f t="shared" si="5"/>
        <v>0</v>
      </c>
    </row>
    <row r="374" spans="2:8" ht="13.5" x14ac:dyDescent="0.25">
      <c r="B374" s="11">
        <v>42542</v>
      </c>
      <c r="C374" s="2">
        <v>2.85</v>
      </c>
      <c r="D374" s="2">
        <v>2.85</v>
      </c>
      <c r="E374" s="2">
        <v>2000</v>
      </c>
      <c r="F374" s="2"/>
      <c r="G374" s="2"/>
      <c r="H374" s="13">
        <f t="shared" si="5"/>
        <v>4.3956043956043994E-2</v>
      </c>
    </row>
    <row r="375" spans="2:8" ht="13.5" x14ac:dyDescent="0.25">
      <c r="B375" s="11">
        <v>42543</v>
      </c>
      <c r="C375" s="2">
        <v>2.87</v>
      </c>
      <c r="D375" s="2">
        <v>2.87</v>
      </c>
      <c r="E375" s="2">
        <v>590</v>
      </c>
      <c r="F375" s="2"/>
      <c r="G375" s="2"/>
      <c r="H375" s="13">
        <f t="shared" si="5"/>
        <v>7.017543859649129E-3</v>
      </c>
    </row>
    <row r="376" spans="2:8" ht="13.5" x14ac:dyDescent="0.25">
      <c r="B376" s="11">
        <v>42544</v>
      </c>
      <c r="C376" s="2">
        <v>2.87</v>
      </c>
      <c r="D376" s="2">
        <v>2.87</v>
      </c>
      <c r="E376" s="2">
        <v>0</v>
      </c>
      <c r="F376" s="2"/>
      <c r="G376" s="2"/>
      <c r="H376" s="13">
        <f t="shared" si="5"/>
        <v>0</v>
      </c>
    </row>
    <row r="377" spans="2:8" ht="13.5" x14ac:dyDescent="0.25">
      <c r="B377" s="11">
        <v>42545</v>
      </c>
      <c r="C377" s="2">
        <v>2.87</v>
      </c>
      <c r="D377" s="2">
        <v>2.87</v>
      </c>
      <c r="E377" s="2">
        <v>450</v>
      </c>
      <c r="F377" s="2"/>
      <c r="G377" s="2"/>
      <c r="H377" s="13">
        <f t="shared" si="5"/>
        <v>0</v>
      </c>
    </row>
    <row r="378" spans="2:8" ht="13.5" x14ac:dyDescent="0.25">
      <c r="B378" s="11">
        <v>42548</v>
      </c>
      <c r="C378" s="2">
        <v>2.9</v>
      </c>
      <c r="D378" s="2">
        <v>2.9</v>
      </c>
      <c r="E378" s="2">
        <v>710</v>
      </c>
      <c r="F378" s="2"/>
      <c r="G378" s="2"/>
      <c r="H378" s="13">
        <f t="shared" si="5"/>
        <v>1.0452961672473799E-2</v>
      </c>
    </row>
    <row r="379" spans="2:8" ht="13.5" x14ac:dyDescent="0.25">
      <c r="B379" s="11">
        <v>42549</v>
      </c>
      <c r="C379" s="2">
        <v>2.9</v>
      </c>
      <c r="D379" s="2">
        <v>2.9</v>
      </c>
      <c r="E379" s="2">
        <v>0</v>
      </c>
      <c r="F379" s="2"/>
      <c r="G379" s="2"/>
      <c r="H379" s="13">
        <f t="shared" si="5"/>
        <v>0</v>
      </c>
    </row>
    <row r="380" spans="2:8" ht="13.5" x14ac:dyDescent="0.25">
      <c r="B380" s="11">
        <v>42550</v>
      </c>
      <c r="C380" s="2">
        <v>2.9</v>
      </c>
      <c r="D380" s="2">
        <v>2.9</v>
      </c>
      <c r="E380" s="2">
        <v>3467</v>
      </c>
      <c r="F380" s="2"/>
      <c r="G380" s="2"/>
      <c r="H380" s="13">
        <f t="shared" si="5"/>
        <v>0</v>
      </c>
    </row>
    <row r="381" spans="2:8" ht="13.5" x14ac:dyDescent="0.25">
      <c r="B381" s="11">
        <v>42551</v>
      </c>
      <c r="C381" s="2">
        <v>2.98</v>
      </c>
      <c r="D381" s="2">
        <v>2.98</v>
      </c>
      <c r="E381" s="2">
        <v>2262</v>
      </c>
      <c r="F381" s="2"/>
      <c r="G381" s="2"/>
      <c r="H381" s="13">
        <f t="shared" si="5"/>
        <v>2.7586206896551748E-2</v>
      </c>
    </row>
    <row r="382" spans="2:8" ht="13.5" x14ac:dyDescent="0.25">
      <c r="B382" s="11">
        <v>42552</v>
      </c>
      <c r="C382" s="2">
        <v>2.98</v>
      </c>
      <c r="D382" s="2">
        <v>2.98</v>
      </c>
      <c r="E382" s="2">
        <v>0</v>
      </c>
      <c r="F382" s="2"/>
      <c r="G382" s="2"/>
      <c r="H382" s="13">
        <f t="shared" si="5"/>
        <v>0</v>
      </c>
    </row>
    <row r="383" spans="2:8" ht="13.5" x14ac:dyDescent="0.25">
      <c r="B383" s="11">
        <v>42555</v>
      </c>
      <c r="C383" s="2">
        <v>2.96</v>
      </c>
      <c r="D383" s="2">
        <v>2.96</v>
      </c>
      <c r="E383" s="2">
        <v>52</v>
      </c>
      <c r="F383" s="2"/>
      <c r="G383" s="2"/>
      <c r="H383" s="13">
        <f t="shared" si="5"/>
        <v>-6.7114093959731603E-3</v>
      </c>
    </row>
    <row r="384" spans="2:8" ht="13.5" x14ac:dyDescent="0.25">
      <c r="B384" s="11">
        <v>42559</v>
      </c>
      <c r="C384" s="2">
        <v>2.96</v>
      </c>
      <c r="D384" s="2">
        <v>2.96</v>
      </c>
      <c r="E384" s="2">
        <v>0</v>
      </c>
      <c r="F384" s="2"/>
      <c r="G384" s="2"/>
      <c r="H384" s="13">
        <f t="shared" si="5"/>
        <v>0</v>
      </c>
    </row>
    <row r="385" spans="2:8" ht="13.5" x14ac:dyDescent="0.25">
      <c r="B385" s="11">
        <v>42562</v>
      </c>
      <c r="C385" s="2">
        <v>3</v>
      </c>
      <c r="D385" s="2">
        <v>3</v>
      </c>
      <c r="E385" s="2">
        <v>250</v>
      </c>
      <c r="F385" s="2"/>
      <c r="G385" s="2"/>
      <c r="H385" s="13">
        <f t="shared" si="5"/>
        <v>1.3513513513513526E-2</v>
      </c>
    </row>
    <row r="386" spans="2:8" ht="13.5" x14ac:dyDescent="0.25">
      <c r="B386" s="11">
        <v>42563</v>
      </c>
      <c r="C386" s="2">
        <v>3.06</v>
      </c>
      <c r="D386" s="2">
        <v>3.06</v>
      </c>
      <c r="E386" s="2">
        <v>550</v>
      </c>
      <c r="F386" s="2"/>
      <c r="G386" s="2"/>
      <c r="H386" s="13">
        <f t="shared" si="5"/>
        <v>2.0000000000000018E-2</v>
      </c>
    </row>
    <row r="387" spans="2:8" ht="13.5" x14ac:dyDescent="0.25">
      <c r="B387" s="11">
        <v>42564</v>
      </c>
      <c r="C387" s="2">
        <v>2.97</v>
      </c>
      <c r="D387" s="2">
        <v>2.97</v>
      </c>
      <c r="E387" s="2">
        <v>164</v>
      </c>
      <c r="F387" s="2"/>
      <c r="G387" s="2"/>
      <c r="H387" s="13">
        <f t="shared" si="5"/>
        <v>-2.9411764705882307E-2</v>
      </c>
    </row>
    <row r="388" spans="2:8" ht="13.5" x14ac:dyDescent="0.25">
      <c r="B388" s="11">
        <v>42565</v>
      </c>
      <c r="C388" s="2">
        <v>3</v>
      </c>
      <c r="D388" s="2">
        <v>3</v>
      </c>
      <c r="E388" s="2">
        <v>48</v>
      </c>
      <c r="F388" s="2"/>
      <c r="G388" s="2"/>
      <c r="H388" s="13">
        <f t="shared" si="5"/>
        <v>1.0101010101010034E-2</v>
      </c>
    </row>
    <row r="389" spans="2:8" ht="13.5" x14ac:dyDescent="0.25">
      <c r="B389" s="11">
        <v>42566</v>
      </c>
      <c r="C389" s="2">
        <v>3</v>
      </c>
      <c r="D389" s="2">
        <v>3</v>
      </c>
      <c r="E389" s="2">
        <v>0</v>
      </c>
      <c r="F389" s="2"/>
      <c r="G389" s="2"/>
      <c r="H389" s="13">
        <f t="shared" si="5"/>
        <v>0</v>
      </c>
    </row>
    <row r="390" spans="2:8" ht="13.5" x14ac:dyDescent="0.25">
      <c r="B390" s="11">
        <v>42569</v>
      </c>
      <c r="C390" s="2">
        <v>3</v>
      </c>
      <c r="D390" s="2">
        <v>3</v>
      </c>
      <c r="E390" s="2">
        <v>364</v>
      </c>
      <c r="F390" s="2"/>
      <c r="G390" s="2"/>
      <c r="H390" s="13">
        <f t="shared" si="5"/>
        <v>0</v>
      </c>
    </row>
    <row r="391" spans="2:8" ht="13.5" x14ac:dyDescent="0.25">
      <c r="B391" s="11">
        <v>42570</v>
      </c>
      <c r="C391" s="2">
        <v>3</v>
      </c>
      <c r="D391" s="2">
        <v>3</v>
      </c>
      <c r="E391" s="2">
        <v>0</v>
      </c>
      <c r="F391" s="2"/>
      <c r="G391" s="2"/>
      <c r="H391" s="13">
        <f t="shared" ref="H391:H454" si="6">(D391-D390)/D390</f>
        <v>0</v>
      </c>
    </row>
    <row r="392" spans="2:8" ht="13.5" x14ac:dyDescent="0.25">
      <c r="B392" s="11">
        <v>42571</v>
      </c>
      <c r="C392" s="2">
        <v>3</v>
      </c>
      <c r="D392" s="2">
        <v>3</v>
      </c>
      <c r="E392" s="2">
        <v>0</v>
      </c>
      <c r="F392" s="2"/>
      <c r="G392" s="2"/>
      <c r="H392" s="13">
        <f t="shared" si="6"/>
        <v>0</v>
      </c>
    </row>
    <row r="393" spans="2:8" ht="13.5" x14ac:dyDescent="0.25">
      <c r="B393" s="11">
        <v>42572</v>
      </c>
      <c r="C393" s="2">
        <v>3</v>
      </c>
      <c r="D393" s="2">
        <v>3</v>
      </c>
      <c r="E393" s="2">
        <v>0</v>
      </c>
      <c r="F393" s="2"/>
      <c r="G393" s="2"/>
      <c r="H393" s="13">
        <f t="shared" si="6"/>
        <v>0</v>
      </c>
    </row>
    <row r="394" spans="2:8" ht="13.5" x14ac:dyDescent="0.25">
      <c r="B394" s="11">
        <v>42573</v>
      </c>
      <c r="C394" s="2">
        <v>2.98</v>
      </c>
      <c r="D394" s="2">
        <v>2.98</v>
      </c>
      <c r="E394" s="2">
        <v>380</v>
      </c>
      <c r="F394" s="2"/>
      <c r="G394" s="2"/>
      <c r="H394" s="13">
        <f t="shared" si="6"/>
        <v>-6.6666666666666723E-3</v>
      </c>
    </row>
    <row r="395" spans="2:8" ht="13.5" x14ac:dyDescent="0.25">
      <c r="B395" s="11">
        <v>42577</v>
      </c>
      <c r="C395" s="2">
        <v>2.85</v>
      </c>
      <c r="D395" s="2">
        <v>2.85</v>
      </c>
      <c r="E395" s="2">
        <v>1464</v>
      </c>
      <c r="F395" s="2"/>
      <c r="G395" s="2"/>
      <c r="H395" s="13">
        <f t="shared" si="6"/>
        <v>-4.3624161073825468E-2</v>
      </c>
    </row>
    <row r="396" spans="2:8" ht="13.5" x14ac:dyDescent="0.25">
      <c r="B396" s="11">
        <v>42578</v>
      </c>
      <c r="C396" s="2">
        <v>2.85</v>
      </c>
      <c r="D396" s="2">
        <v>2.85</v>
      </c>
      <c r="E396" s="2">
        <v>1098</v>
      </c>
      <c r="F396" s="2"/>
      <c r="G396" s="2"/>
      <c r="H396" s="13">
        <f t="shared" si="6"/>
        <v>0</v>
      </c>
    </row>
    <row r="397" spans="2:8" ht="13.5" x14ac:dyDescent="0.25">
      <c r="B397" s="11">
        <v>42579</v>
      </c>
      <c r="C397" s="2">
        <v>2.85</v>
      </c>
      <c r="D397" s="2">
        <v>2.85</v>
      </c>
      <c r="E397" s="2">
        <v>0</v>
      </c>
      <c r="F397" s="2"/>
      <c r="G397" s="2"/>
      <c r="H397" s="13">
        <f t="shared" si="6"/>
        <v>0</v>
      </c>
    </row>
    <row r="398" spans="2:8" ht="13.5" x14ac:dyDescent="0.25">
      <c r="B398" s="11">
        <v>42580</v>
      </c>
      <c r="C398" s="2">
        <v>2.85</v>
      </c>
      <c r="D398" s="2">
        <v>2.85</v>
      </c>
      <c r="E398" s="2">
        <v>0</v>
      </c>
      <c r="F398" s="2"/>
      <c r="G398" s="2"/>
      <c r="H398" s="13">
        <f t="shared" si="6"/>
        <v>0</v>
      </c>
    </row>
    <row r="399" spans="2:8" ht="13.5" x14ac:dyDescent="0.25">
      <c r="B399" s="11">
        <v>42583</v>
      </c>
      <c r="C399" s="2">
        <v>2.8</v>
      </c>
      <c r="D399" s="2">
        <v>2.8</v>
      </c>
      <c r="E399" s="2">
        <v>73</v>
      </c>
      <c r="F399" s="2"/>
      <c r="G399" s="2"/>
      <c r="H399" s="13">
        <f t="shared" si="6"/>
        <v>-1.75438596491229E-2</v>
      </c>
    </row>
    <row r="400" spans="2:8" ht="13.5" x14ac:dyDescent="0.25">
      <c r="B400" s="11">
        <v>42584</v>
      </c>
      <c r="C400" s="2">
        <v>2.8</v>
      </c>
      <c r="D400" s="2">
        <v>2.8</v>
      </c>
      <c r="E400" s="2">
        <v>800</v>
      </c>
      <c r="F400" s="2"/>
      <c r="G400" s="2"/>
      <c r="H400" s="13">
        <f t="shared" si="6"/>
        <v>0</v>
      </c>
    </row>
    <row r="401" spans="2:8" ht="13.5" x14ac:dyDescent="0.25">
      <c r="B401" s="11">
        <v>42585</v>
      </c>
      <c r="C401" s="2">
        <v>2.9</v>
      </c>
      <c r="D401" s="2">
        <v>2.9</v>
      </c>
      <c r="E401" s="2">
        <v>200</v>
      </c>
      <c r="F401" s="2"/>
      <c r="G401" s="2"/>
      <c r="H401" s="13">
        <f t="shared" si="6"/>
        <v>3.5714285714285747E-2</v>
      </c>
    </row>
    <row r="402" spans="2:8" ht="13.5" x14ac:dyDescent="0.25">
      <c r="B402" s="11">
        <v>42586</v>
      </c>
      <c r="C402" s="2">
        <v>2.9</v>
      </c>
      <c r="D402" s="2">
        <v>2.9</v>
      </c>
      <c r="E402" s="2">
        <v>0</v>
      </c>
      <c r="F402" s="2"/>
      <c r="G402" s="2"/>
      <c r="H402" s="13">
        <f t="shared" si="6"/>
        <v>0</v>
      </c>
    </row>
    <row r="403" spans="2:8" ht="13.5" x14ac:dyDescent="0.25">
      <c r="B403" s="11">
        <v>42587</v>
      </c>
      <c r="C403" s="2">
        <v>3.03</v>
      </c>
      <c r="D403" s="2">
        <v>3.03</v>
      </c>
      <c r="E403" s="2">
        <v>100</v>
      </c>
      <c r="F403" s="2"/>
      <c r="G403" s="2"/>
      <c r="H403" s="13">
        <f t="shared" si="6"/>
        <v>4.4827586206896516E-2</v>
      </c>
    </row>
    <row r="404" spans="2:8" ht="13.5" x14ac:dyDescent="0.25">
      <c r="B404" s="11">
        <v>42590</v>
      </c>
      <c r="C404" s="2">
        <v>3.06</v>
      </c>
      <c r="D404" s="2">
        <v>3.06</v>
      </c>
      <c r="E404" s="2">
        <v>492</v>
      </c>
      <c r="F404" s="2"/>
      <c r="G404" s="2"/>
      <c r="H404" s="13">
        <f t="shared" si="6"/>
        <v>9.9009900990099844E-3</v>
      </c>
    </row>
    <row r="405" spans="2:8" ht="13.5" x14ac:dyDescent="0.25">
      <c r="B405" s="11">
        <v>42591</v>
      </c>
      <c r="C405" s="2">
        <v>3</v>
      </c>
      <c r="D405" s="2">
        <v>3</v>
      </c>
      <c r="E405" s="2">
        <v>357</v>
      </c>
      <c r="F405" s="2"/>
      <c r="G405" s="2"/>
      <c r="H405" s="13">
        <f t="shared" si="6"/>
        <v>-1.9607843137254919E-2</v>
      </c>
    </row>
    <row r="406" spans="2:8" ht="13.5" x14ac:dyDescent="0.25">
      <c r="B406" s="11">
        <v>42592</v>
      </c>
      <c r="C406" s="2">
        <v>2.91</v>
      </c>
      <c r="D406" s="2">
        <v>2.91</v>
      </c>
      <c r="E406" s="2">
        <v>969</v>
      </c>
      <c r="F406" s="2"/>
      <c r="G406" s="2"/>
      <c r="H406" s="13">
        <f t="shared" si="6"/>
        <v>-2.9999999999999954E-2</v>
      </c>
    </row>
    <row r="407" spans="2:8" ht="13.5" x14ac:dyDescent="0.25">
      <c r="B407" s="11">
        <v>42593</v>
      </c>
      <c r="C407" s="2">
        <v>2.85</v>
      </c>
      <c r="D407" s="2">
        <v>2.85</v>
      </c>
      <c r="E407" s="2">
        <v>20</v>
      </c>
      <c r="F407" s="2"/>
      <c r="G407" s="2"/>
      <c r="H407" s="13">
        <f t="shared" si="6"/>
        <v>-2.0618556701030945E-2</v>
      </c>
    </row>
    <row r="408" spans="2:8" ht="13.5" x14ac:dyDescent="0.25">
      <c r="B408" s="11">
        <v>42594</v>
      </c>
      <c r="C408" s="2">
        <v>2.85</v>
      </c>
      <c r="D408" s="2">
        <v>2.85</v>
      </c>
      <c r="E408" s="2">
        <v>490</v>
      </c>
      <c r="F408" s="2"/>
      <c r="G408" s="2"/>
      <c r="H408" s="13">
        <f t="shared" si="6"/>
        <v>0</v>
      </c>
    </row>
    <row r="409" spans="2:8" ht="13.5" x14ac:dyDescent="0.25">
      <c r="B409" s="11">
        <v>42597</v>
      </c>
      <c r="C409" s="2">
        <v>2.85</v>
      </c>
      <c r="D409" s="2">
        <v>2.85</v>
      </c>
      <c r="E409" s="2">
        <v>0</v>
      </c>
      <c r="F409" s="2"/>
      <c r="G409" s="2"/>
      <c r="H409" s="13">
        <f t="shared" si="6"/>
        <v>0</v>
      </c>
    </row>
    <row r="410" spans="2:8" ht="13.5" x14ac:dyDescent="0.25">
      <c r="B410" s="11">
        <v>42598</v>
      </c>
      <c r="C410" s="2">
        <v>2.85</v>
      </c>
      <c r="D410" s="2">
        <v>2.85</v>
      </c>
      <c r="E410" s="2">
        <v>14</v>
      </c>
      <c r="F410" s="2"/>
      <c r="G410" s="2"/>
      <c r="H410" s="13">
        <f t="shared" si="6"/>
        <v>0</v>
      </c>
    </row>
    <row r="411" spans="2:8" ht="13.5" x14ac:dyDescent="0.25">
      <c r="B411" s="11">
        <v>42599</v>
      </c>
      <c r="C411" s="2">
        <v>2.85</v>
      </c>
      <c r="D411" s="2">
        <v>2.85</v>
      </c>
      <c r="E411" s="2">
        <v>0</v>
      </c>
      <c r="F411" s="2"/>
      <c r="G411" s="2"/>
      <c r="H411" s="13">
        <f t="shared" si="6"/>
        <v>0</v>
      </c>
    </row>
    <row r="412" spans="2:8" ht="13.5" x14ac:dyDescent="0.25">
      <c r="B412" s="11">
        <v>42600</v>
      </c>
      <c r="C412" s="2">
        <v>2.8</v>
      </c>
      <c r="D412" s="2">
        <v>2.8</v>
      </c>
      <c r="E412" s="2">
        <v>1287</v>
      </c>
      <c r="F412" s="2"/>
      <c r="G412" s="2"/>
      <c r="H412" s="13">
        <f t="shared" si="6"/>
        <v>-1.75438596491229E-2</v>
      </c>
    </row>
    <row r="413" spans="2:8" ht="13.5" x14ac:dyDescent="0.25">
      <c r="B413" s="11">
        <v>42601</v>
      </c>
      <c r="C413" s="2">
        <v>2.8</v>
      </c>
      <c r="D413" s="2">
        <v>2.8</v>
      </c>
      <c r="E413" s="2">
        <v>1050</v>
      </c>
      <c r="F413" s="2"/>
      <c r="G413" s="2"/>
      <c r="H413" s="13">
        <f t="shared" si="6"/>
        <v>0</v>
      </c>
    </row>
    <row r="414" spans="2:8" ht="13.5" x14ac:dyDescent="0.25">
      <c r="B414" s="11">
        <v>42604</v>
      </c>
      <c r="C414" s="2">
        <v>2.8</v>
      </c>
      <c r="D414" s="2">
        <v>2.8</v>
      </c>
      <c r="E414" s="2">
        <v>3000</v>
      </c>
      <c r="F414" s="2"/>
      <c r="G414" s="2"/>
      <c r="H414" s="13">
        <f t="shared" si="6"/>
        <v>0</v>
      </c>
    </row>
    <row r="415" spans="2:8" ht="13.5" x14ac:dyDescent="0.25">
      <c r="B415" s="11">
        <v>42605</v>
      </c>
      <c r="C415" s="2">
        <v>2.8</v>
      </c>
      <c r="D415" s="2">
        <v>2.8</v>
      </c>
      <c r="E415" s="2">
        <v>0</v>
      </c>
      <c r="F415" s="2"/>
      <c r="G415" s="2"/>
      <c r="H415" s="13">
        <f t="shared" si="6"/>
        <v>0</v>
      </c>
    </row>
    <row r="416" spans="2:8" ht="13.5" x14ac:dyDescent="0.25">
      <c r="B416" s="11">
        <v>42606</v>
      </c>
      <c r="C416" s="2">
        <v>2.8</v>
      </c>
      <c r="D416" s="2">
        <v>2.8</v>
      </c>
      <c r="E416" s="2">
        <v>0</v>
      </c>
      <c r="F416" s="2"/>
      <c r="G416" s="2"/>
      <c r="H416" s="13">
        <f t="shared" si="6"/>
        <v>0</v>
      </c>
    </row>
    <row r="417" spans="2:8" ht="13.5" x14ac:dyDescent="0.25">
      <c r="B417" s="11">
        <v>42607</v>
      </c>
      <c r="C417" s="2">
        <v>2.83</v>
      </c>
      <c r="D417" s="2">
        <v>2.83</v>
      </c>
      <c r="E417" s="2">
        <v>100</v>
      </c>
      <c r="F417" s="2"/>
      <c r="G417" s="2"/>
      <c r="H417" s="13">
        <f t="shared" si="6"/>
        <v>1.0714285714285805E-2</v>
      </c>
    </row>
    <row r="418" spans="2:8" ht="13.5" x14ac:dyDescent="0.25">
      <c r="B418" s="11">
        <v>42608</v>
      </c>
      <c r="C418" s="2">
        <v>2.85</v>
      </c>
      <c r="D418" s="2">
        <v>2.85</v>
      </c>
      <c r="E418" s="2">
        <v>5961</v>
      </c>
      <c r="F418" s="2"/>
      <c r="G418" s="2"/>
      <c r="H418" s="13">
        <f t="shared" si="6"/>
        <v>7.0671378091872851E-3</v>
      </c>
    </row>
    <row r="419" spans="2:8" ht="13.5" x14ac:dyDescent="0.25">
      <c r="B419" s="11">
        <v>42611</v>
      </c>
      <c r="C419" s="2">
        <v>2.85</v>
      </c>
      <c r="D419" s="2">
        <v>2.85</v>
      </c>
      <c r="E419" s="2">
        <v>0</v>
      </c>
      <c r="F419" s="2"/>
      <c r="G419" s="2"/>
      <c r="H419" s="13">
        <f t="shared" si="6"/>
        <v>0</v>
      </c>
    </row>
    <row r="420" spans="2:8" ht="13.5" x14ac:dyDescent="0.25">
      <c r="B420" s="11">
        <v>42612</v>
      </c>
      <c r="C420" s="2">
        <v>2.85</v>
      </c>
      <c r="D420" s="2">
        <v>2.85</v>
      </c>
      <c r="E420" s="2">
        <v>1310</v>
      </c>
      <c r="F420" s="2"/>
      <c r="G420" s="2"/>
      <c r="H420" s="13">
        <f t="shared" si="6"/>
        <v>0</v>
      </c>
    </row>
    <row r="421" spans="2:8" ht="13.5" x14ac:dyDescent="0.25">
      <c r="B421" s="11">
        <v>42613</v>
      </c>
      <c r="C421" s="2">
        <v>2.85</v>
      </c>
      <c r="D421" s="2">
        <v>2.85</v>
      </c>
      <c r="E421" s="2">
        <v>0</v>
      </c>
      <c r="F421" s="2"/>
      <c r="G421" s="2"/>
      <c r="H421" s="13">
        <f t="shared" si="6"/>
        <v>0</v>
      </c>
    </row>
    <row r="422" spans="2:8" ht="13.5" x14ac:dyDescent="0.25">
      <c r="B422" s="11">
        <v>42614</v>
      </c>
      <c r="C422" s="2">
        <v>2.8</v>
      </c>
      <c r="D422" s="2">
        <v>2.8</v>
      </c>
      <c r="E422" s="2">
        <v>160</v>
      </c>
      <c r="F422" s="2"/>
      <c r="G422" s="2"/>
      <c r="H422" s="13">
        <f t="shared" si="6"/>
        <v>-1.75438596491229E-2</v>
      </c>
    </row>
    <row r="423" spans="2:8" ht="13.5" x14ac:dyDescent="0.25">
      <c r="B423" s="11">
        <v>42615</v>
      </c>
      <c r="C423" s="2">
        <v>2.8</v>
      </c>
      <c r="D423" s="2">
        <v>2.8</v>
      </c>
      <c r="E423" s="2">
        <v>1500</v>
      </c>
      <c r="F423" s="2"/>
      <c r="G423" s="2"/>
      <c r="H423" s="13">
        <f t="shared" si="6"/>
        <v>0</v>
      </c>
    </row>
    <row r="424" spans="2:8" ht="13.5" x14ac:dyDescent="0.25">
      <c r="B424" s="11">
        <v>42618</v>
      </c>
      <c r="C424" s="2">
        <v>2.81</v>
      </c>
      <c r="D424" s="2">
        <v>2.81</v>
      </c>
      <c r="E424" s="2">
        <v>3028</v>
      </c>
      <c r="F424" s="2"/>
      <c r="G424" s="2"/>
      <c r="H424" s="13">
        <f t="shared" si="6"/>
        <v>3.5714285714286542E-3</v>
      </c>
    </row>
    <row r="425" spans="2:8" ht="13.5" x14ac:dyDescent="0.25">
      <c r="B425" s="11">
        <v>42619</v>
      </c>
      <c r="C425" s="2">
        <v>2.8</v>
      </c>
      <c r="D425" s="2">
        <v>2.8</v>
      </c>
      <c r="E425" s="2">
        <v>2000</v>
      </c>
      <c r="F425" s="2"/>
      <c r="G425" s="2"/>
      <c r="H425" s="13">
        <f t="shared" si="6"/>
        <v>-3.5587188612100466E-3</v>
      </c>
    </row>
    <row r="426" spans="2:8" ht="13.5" x14ac:dyDescent="0.25">
      <c r="B426" s="11">
        <v>42620</v>
      </c>
      <c r="C426" s="2">
        <v>2.88</v>
      </c>
      <c r="D426" s="2">
        <v>2.88</v>
      </c>
      <c r="E426" s="2">
        <v>63</v>
      </c>
      <c r="F426" s="2"/>
      <c r="G426" s="2"/>
      <c r="H426" s="13">
        <f t="shared" si="6"/>
        <v>2.8571428571428598E-2</v>
      </c>
    </row>
    <row r="427" spans="2:8" ht="13.5" x14ac:dyDescent="0.25">
      <c r="B427" s="11">
        <v>42621</v>
      </c>
      <c r="C427" s="2">
        <v>2.91</v>
      </c>
      <c r="D427" s="2">
        <v>2.91</v>
      </c>
      <c r="E427" s="2">
        <v>14</v>
      </c>
      <c r="F427" s="2"/>
      <c r="G427" s="2"/>
      <c r="H427" s="13">
        <f t="shared" si="6"/>
        <v>1.0416666666666753E-2</v>
      </c>
    </row>
    <row r="428" spans="2:8" ht="13.5" x14ac:dyDescent="0.25">
      <c r="B428" s="11">
        <v>42622</v>
      </c>
      <c r="C428" s="2">
        <v>2.99</v>
      </c>
      <c r="D428" s="2">
        <v>2.99</v>
      </c>
      <c r="E428" s="2">
        <v>70</v>
      </c>
      <c r="F428" s="2"/>
      <c r="G428" s="2"/>
      <c r="H428" s="13">
        <f t="shared" si="6"/>
        <v>2.7491408934707928E-2</v>
      </c>
    </row>
    <row r="429" spans="2:8" ht="13.5" x14ac:dyDescent="0.25">
      <c r="B429" s="11">
        <v>42627</v>
      </c>
      <c r="C429" s="2">
        <v>2.99</v>
      </c>
      <c r="D429" s="2">
        <v>2.99</v>
      </c>
      <c r="E429" s="2">
        <v>70</v>
      </c>
      <c r="F429" s="2"/>
      <c r="G429" s="2"/>
      <c r="H429" s="13">
        <f t="shared" si="6"/>
        <v>0</v>
      </c>
    </row>
    <row r="430" spans="2:8" ht="13.5" x14ac:dyDescent="0.25">
      <c r="B430" s="11">
        <v>42628</v>
      </c>
      <c r="C430" s="2">
        <v>2.99</v>
      </c>
      <c r="D430" s="2">
        <v>2.99</v>
      </c>
      <c r="E430" s="2">
        <v>0</v>
      </c>
      <c r="F430" s="2"/>
      <c r="G430" s="2"/>
      <c r="H430" s="13">
        <f t="shared" si="6"/>
        <v>0</v>
      </c>
    </row>
    <row r="431" spans="2:8" ht="13.5" x14ac:dyDescent="0.25">
      <c r="B431" s="11">
        <v>42629</v>
      </c>
      <c r="C431" s="2">
        <v>2.99</v>
      </c>
      <c r="D431" s="2">
        <v>2.99</v>
      </c>
      <c r="E431" s="2">
        <v>0</v>
      </c>
      <c r="F431" s="2"/>
      <c r="G431" s="2"/>
      <c r="H431" s="13">
        <f t="shared" si="6"/>
        <v>0</v>
      </c>
    </row>
    <row r="432" spans="2:8" ht="13.5" x14ac:dyDescent="0.25">
      <c r="B432" s="11">
        <v>42632</v>
      </c>
      <c r="C432" s="2">
        <v>2.91</v>
      </c>
      <c r="D432" s="2">
        <v>2.91</v>
      </c>
      <c r="E432" s="2">
        <v>0</v>
      </c>
      <c r="F432" s="2"/>
      <c r="G432" s="2"/>
      <c r="H432" s="13">
        <f t="shared" si="6"/>
        <v>-2.6755852842809385E-2</v>
      </c>
    </row>
    <row r="433" spans="2:8" ht="13.5" x14ac:dyDescent="0.25">
      <c r="B433" s="11">
        <v>42633</v>
      </c>
      <c r="C433" s="2">
        <v>2.9</v>
      </c>
      <c r="D433" s="2">
        <v>2.9</v>
      </c>
      <c r="E433" s="2">
        <v>50</v>
      </c>
      <c r="F433" s="2"/>
      <c r="G433" s="2"/>
      <c r="H433" s="13">
        <f t="shared" si="6"/>
        <v>-3.4364261168385673E-3</v>
      </c>
    </row>
    <row r="434" spans="2:8" ht="13.5" x14ac:dyDescent="0.25">
      <c r="B434" s="11">
        <v>42634</v>
      </c>
      <c r="C434" s="2">
        <v>2.91</v>
      </c>
      <c r="D434" s="2">
        <v>2.91</v>
      </c>
      <c r="E434" s="2">
        <v>134</v>
      </c>
      <c r="F434" s="2"/>
      <c r="G434" s="2"/>
      <c r="H434" s="13">
        <f t="shared" si="6"/>
        <v>3.4482758620690453E-3</v>
      </c>
    </row>
    <row r="435" spans="2:8" ht="13.5" x14ac:dyDescent="0.25">
      <c r="B435" s="11">
        <v>42635</v>
      </c>
      <c r="C435" s="2">
        <v>2.88</v>
      </c>
      <c r="D435" s="2">
        <v>2.88</v>
      </c>
      <c r="E435" s="2">
        <v>184</v>
      </c>
      <c r="F435" s="2"/>
      <c r="G435" s="2"/>
      <c r="H435" s="13">
        <f t="shared" si="6"/>
        <v>-1.0309278350515549E-2</v>
      </c>
    </row>
    <row r="436" spans="2:8" ht="13.5" x14ac:dyDescent="0.25">
      <c r="B436" s="11">
        <v>42636</v>
      </c>
      <c r="C436" s="2">
        <v>2.88</v>
      </c>
      <c r="D436" s="2">
        <v>2.88</v>
      </c>
      <c r="E436" s="2">
        <v>652</v>
      </c>
      <c r="F436" s="2"/>
      <c r="G436" s="2"/>
      <c r="H436" s="13">
        <f t="shared" si="6"/>
        <v>0</v>
      </c>
    </row>
    <row r="437" spans="2:8" ht="13.5" x14ac:dyDescent="0.25">
      <c r="B437" s="11">
        <v>42639</v>
      </c>
      <c r="C437" s="2">
        <v>2.83</v>
      </c>
      <c r="D437" s="2">
        <v>2.83</v>
      </c>
      <c r="E437" s="2">
        <v>200</v>
      </c>
      <c r="F437" s="2"/>
      <c r="G437" s="2"/>
      <c r="H437" s="13">
        <f t="shared" si="6"/>
        <v>-1.7361111111111049E-2</v>
      </c>
    </row>
    <row r="438" spans="2:8" ht="13.5" x14ac:dyDescent="0.25">
      <c r="B438" s="11">
        <v>42640</v>
      </c>
      <c r="C438" s="2">
        <v>2.8</v>
      </c>
      <c r="D438" s="2">
        <v>2.8</v>
      </c>
      <c r="E438" s="2">
        <v>2064</v>
      </c>
      <c r="F438" s="2"/>
      <c r="G438" s="2"/>
      <c r="H438" s="13">
        <f t="shared" si="6"/>
        <v>-1.0600706713781006E-2</v>
      </c>
    </row>
    <row r="439" spans="2:8" ht="13.5" x14ac:dyDescent="0.25">
      <c r="B439" s="11">
        <v>42641</v>
      </c>
      <c r="C439" s="2">
        <v>2.78</v>
      </c>
      <c r="D439" s="2">
        <v>2.78</v>
      </c>
      <c r="E439" s="2">
        <v>1376</v>
      </c>
      <c r="F439" s="2"/>
      <c r="G439" s="2"/>
      <c r="H439" s="13">
        <f t="shared" si="6"/>
        <v>-7.1428571428571496E-3</v>
      </c>
    </row>
    <row r="440" spans="2:8" ht="13.5" x14ac:dyDescent="0.25">
      <c r="B440" s="11">
        <v>42642</v>
      </c>
      <c r="C440" s="2">
        <v>2.78</v>
      </c>
      <c r="D440" s="2">
        <v>2.78</v>
      </c>
      <c r="E440" s="2">
        <v>95</v>
      </c>
      <c r="F440" s="2"/>
      <c r="G440" s="2"/>
      <c r="H440" s="13">
        <f t="shared" si="6"/>
        <v>0</v>
      </c>
    </row>
    <row r="441" spans="2:8" ht="13.5" x14ac:dyDescent="0.25">
      <c r="B441" s="11">
        <v>42643</v>
      </c>
      <c r="C441" s="2">
        <v>2.75</v>
      </c>
      <c r="D441" s="2">
        <v>2.75</v>
      </c>
      <c r="E441" s="2">
        <v>1053</v>
      </c>
      <c r="F441" s="2"/>
      <c r="G441" s="2"/>
      <c r="H441" s="13">
        <f t="shared" si="6"/>
        <v>-1.0791366906474751E-2</v>
      </c>
    </row>
    <row r="442" spans="2:8" ht="13.5" x14ac:dyDescent="0.25">
      <c r="B442" s="11">
        <v>42647</v>
      </c>
      <c r="C442" s="2">
        <v>2.8</v>
      </c>
      <c r="D442" s="2">
        <v>2.8</v>
      </c>
      <c r="E442" s="2">
        <v>1463</v>
      </c>
      <c r="F442" s="2"/>
      <c r="G442" s="2"/>
      <c r="H442" s="13">
        <f t="shared" si="6"/>
        <v>1.8181818181818118E-2</v>
      </c>
    </row>
    <row r="443" spans="2:8" ht="13.5" x14ac:dyDescent="0.25">
      <c r="B443" s="11">
        <v>42648</v>
      </c>
      <c r="C443" s="2">
        <v>2.8</v>
      </c>
      <c r="D443" s="2">
        <v>2.8</v>
      </c>
      <c r="E443" s="2">
        <v>150</v>
      </c>
      <c r="F443" s="2"/>
      <c r="G443" s="2"/>
      <c r="H443" s="13">
        <f t="shared" si="6"/>
        <v>0</v>
      </c>
    </row>
    <row r="444" spans="2:8" ht="13.5" x14ac:dyDescent="0.25">
      <c r="B444" s="11">
        <v>42649</v>
      </c>
      <c r="C444" s="2">
        <v>2.76</v>
      </c>
      <c r="D444" s="2">
        <v>2.76</v>
      </c>
      <c r="E444" s="2">
        <v>2039</v>
      </c>
      <c r="F444" s="2"/>
      <c r="G444" s="2"/>
      <c r="H444" s="13">
        <f t="shared" si="6"/>
        <v>-1.4285714285714299E-2</v>
      </c>
    </row>
    <row r="445" spans="2:8" ht="13.5" x14ac:dyDescent="0.25">
      <c r="B445" s="11">
        <v>42650</v>
      </c>
      <c r="C445" s="2">
        <v>2.75</v>
      </c>
      <c r="D445" s="2">
        <v>2.75</v>
      </c>
      <c r="E445" s="2">
        <v>100</v>
      </c>
      <c r="F445" s="2"/>
      <c r="G445" s="2"/>
      <c r="H445" s="13">
        <f t="shared" si="6"/>
        <v>-3.6231884057970243E-3</v>
      </c>
    </row>
    <row r="446" spans="2:8" ht="13.5" x14ac:dyDescent="0.25">
      <c r="B446" s="11">
        <v>42653</v>
      </c>
      <c r="C446" s="2">
        <v>2.78</v>
      </c>
      <c r="D446" s="2">
        <v>2.78</v>
      </c>
      <c r="E446" s="2">
        <v>227</v>
      </c>
      <c r="F446" s="2"/>
      <c r="G446" s="2"/>
      <c r="H446" s="13">
        <f t="shared" si="6"/>
        <v>1.0909090909090839E-2</v>
      </c>
    </row>
    <row r="447" spans="2:8" ht="13.5" x14ac:dyDescent="0.25">
      <c r="B447" s="11">
        <v>42654</v>
      </c>
      <c r="C447" s="2">
        <v>2.76</v>
      </c>
      <c r="D447" s="2">
        <v>2.76</v>
      </c>
      <c r="E447" s="2">
        <v>65</v>
      </c>
      <c r="F447" s="2"/>
      <c r="G447" s="2"/>
      <c r="H447" s="13">
        <f t="shared" si="6"/>
        <v>-7.1942446043165541E-3</v>
      </c>
    </row>
    <row r="448" spans="2:8" ht="13.5" x14ac:dyDescent="0.25">
      <c r="B448" s="11">
        <v>42655</v>
      </c>
      <c r="C448" s="2">
        <v>2.77</v>
      </c>
      <c r="D448" s="2">
        <v>2.77</v>
      </c>
      <c r="E448" s="2">
        <v>300</v>
      </c>
      <c r="F448" s="2"/>
      <c r="G448" s="2"/>
      <c r="H448" s="13">
        <f t="shared" si="6"/>
        <v>3.6231884057971852E-3</v>
      </c>
    </row>
    <row r="449" spans="2:8" ht="13.5" x14ac:dyDescent="0.25">
      <c r="B449" s="11">
        <v>42656</v>
      </c>
      <c r="C449" s="2">
        <v>2.76</v>
      </c>
      <c r="D449" s="2">
        <v>2.76</v>
      </c>
      <c r="E449" s="2">
        <v>105</v>
      </c>
      <c r="F449" s="2"/>
      <c r="G449" s="2"/>
      <c r="H449" s="13">
        <f t="shared" si="6"/>
        <v>-3.6101083032491809E-3</v>
      </c>
    </row>
    <row r="450" spans="2:8" ht="13.5" x14ac:dyDescent="0.25">
      <c r="B450" s="11">
        <v>42657</v>
      </c>
      <c r="C450" s="2">
        <v>2.76</v>
      </c>
      <c r="D450" s="2">
        <v>2.76</v>
      </c>
      <c r="E450" s="2">
        <v>0</v>
      </c>
      <c r="F450" s="2"/>
      <c r="G450" s="2"/>
      <c r="H450" s="13">
        <f t="shared" si="6"/>
        <v>0</v>
      </c>
    </row>
    <row r="451" spans="2:8" ht="13.5" x14ac:dyDescent="0.25">
      <c r="B451" s="11">
        <v>42660</v>
      </c>
      <c r="C451" s="2">
        <v>2.84</v>
      </c>
      <c r="D451" s="2">
        <v>2.84</v>
      </c>
      <c r="E451" s="2">
        <v>1</v>
      </c>
      <c r="F451" s="2"/>
      <c r="G451" s="2"/>
      <c r="H451" s="13">
        <f t="shared" si="6"/>
        <v>2.898550724637684E-2</v>
      </c>
    </row>
    <row r="452" spans="2:8" ht="13.5" x14ac:dyDescent="0.25">
      <c r="B452" s="11">
        <v>42661</v>
      </c>
      <c r="C452" s="2">
        <v>2.84</v>
      </c>
      <c r="D452" s="2">
        <v>2.84</v>
      </c>
      <c r="E452" s="2">
        <v>0</v>
      </c>
      <c r="F452" s="2"/>
      <c r="G452" s="2"/>
      <c r="H452" s="13">
        <f t="shared" si="6"/>
        <v>0</v>
      </c>
    </row>
    <row r="453" spans="2:8" ht="13.5" x14ac:dyDescent="0.25">
      <c r="B453" s="11">
        <v>42662</v>
      </c>
      <c r="C453" s="2">
        <v>2.84</v>
      </c>
      <c r="D453" s="2">
        <v>2.84</v>
      </c>
      <c r="E453" s="2">
        <v>0</v>
      </c>
      <c r="F453" s="2"/>
      <c r="G453" s="2"/>
      <c r="H453" s="13">
        <f t="shared" si="6"/>
        <v>0</v>
      </c>
    </row>
    <row r="454" spans="2:8" ht="13.5" x14ac:dyDescent="0.25">
      <c r="B454" s="11">
        <v>42663</v>
      </c>
      <c r="C454" s="2">
        <v>2.84</v>
      </c>
      <c r="D454" s="2">
        <v>2.84</v>
      </c>
      <c r="E454" s="2">
        <v>0</v>
      </c>
      <c r="F454" s="2"/>
      <c r="G454" s="2"/>
      <c r="H454" s="13">
        <f t="shared" si="6"/>
        <v>0</v>
      </c>
    </row>
    <row r="455" spans="2:8" ht="13.5" x14ac:dyDescent="0.25">
      <c r="B455" s="11">
        <v>42664</v>
      </c>
      <c r="C455" s="2">
        <v>2.84</v>
      </c>
      <c r="D455" s="2">
        <v>2.84</v>
      </c>
      <c r="E455" s="2">
        <v>0</v>
      </c>
      <c r="F455" s="2"/>
      <c r="G455" s="2"/>
      <c r="H455" s="13">
        <f t="shared" ref="H455:H518" si="7">(D455-D454)/D454</f>
        <v>0</v>
      </c>
    </row>
    <row r="456" spans="2:8" ht="13.5" x14ac:dyDescent="0.25">
      <c r="B456" s="11">
        <v>42667</v>
      </c>
      <c r="C456" s="2">
        <v>2.84</v>
      </c>
      <c r="D456" s="2">
        <v>2.84</v>
      </c>
      <c r="E456" s="2">
        <v>0</v>
      </c>
      <c r="F456" s="2"/>
      <c r="G456" s="2"/>
      <c r="H456" s="13">
        <f t="shared" si="7"/>
        <v>0</v>
      </c>
    </row>
    <row r="457" spans="2:8" ht="13.5" x14ac:dyDescent="0.25">
      <c r="B457" s="11">
        <v>42668</v>
      </c>
      <c r="C457" s="2">
        <v>2.9</v>
      </c>
      <c r="D457" s="2">
        <v>2.9</v>
      </c>
      <c r="E457" s="2">
        <v>4670</v>
      </c>
      <c r="F457" s="2"/>
      <c r="G457" s="2"/>
      <c r="H457" s="13">
        <f t="shared" si="7"/>
        <v>2.1126760563380302E-2</v>
      </c>
    </row>
    <row r="458" spans="2:8" ht="13.5" x14ac:dyDescent="0.25">
      <c r="B458" s="11">
        <v>42669</v>
      </c>
      <c r="C458" s="2">
        <v>2.92</v>
      </c>
      <c r="D458" s="2">
        <v>2.92</v>
      </c>
      <c r="E458" s="2">
        <v>600</v>
      </c>
      <c r="F458" s="2"/>
      <c r="G458" s="2"/>
      <c r="H458" s="13">
        <f t="shared" si="7"/>
        <v>6.896551724137937E-3</v>
      </c>
    </row>
    <row r="459" spans="2:8" ht="13.5" x14ac:dyDescent="0.25">
      <c r="B459" s="11">
        <v>42670</v>
      </c>
      <c r="C459" s="2">
        <v>2.96</v>
      </c>
      <c r="D459" s="2">
        <v>2.96</v>
      </c>
      <c r="E459" s="2">
        <v>485</v>
      </c>
      <c r="F459" s="2"/>
      <c r="G459" s="2"/>
      <c r="H459" s="13">
        <f t="shared" si="7"/>
        <v>1.3698630136986314E-2</v>
      </c>
    </row>
    <row r="460" spans="2:8" ht="13.5" x14ac:dyDescent="0.25">
      <c r="B460" s="11">
        <v>42671</v>
      </c>
      <c r="C460" s="2">
        <v>2.96</v>
      </c>
      <c r="D460" s="2">
        <v>2.96</v>
      </c>
      <c r="E460" s="2">
        <v>100</v>
      </c>
      <c r="F460" s="2"/>
      <c r="G460" s="2"/>
      <c r="H460" s="13">
        <f t="shared" si="7"/>
        <v>0</v>
      </c>
    </row>
    <row r="461" spans="2:8" ht="13.5" x14ac:dyDescent="0.25">
      <c r="B461" s="11">
        <v>42674</v>
      </c>
      <c r="C461" s="2">
        <v>2.96</v>
      </c>
      <c r="D461" s="2">
        <v>2.96</v>
      </c>
      <c r="E461" s="2">
        <v>0</v>
      </c>
      <c r="F461" s="2"/>
      <c r="G461" s="2"/>
      <c r="H461" s="13">
        <f t="shared" si="7"/>
        <v>0</v>
      </c>
    </row>
    <row r="462" spans="2:8" ht="13.5" x14ac:dyDescent="0.25">
      <c r="B462" s="11">
        <v>42675</v>
      </c>
      <c r="C462" s="2">
        <v>2.96</v>
      </c>
      <c r="D462" s="2">
        <v>2.96</v>
      </c>
      <c r="E462" s="2">
        <v>0</v>
      </c>
      <c r="F462" s="2"/>
      <c r="G462" s="2"/>
      <c r="H462" s="13">
        <f t="shared" si="7"/>
        <v>0</v>
      </c>
    </row>
    <row r="463" spans="2:8" ht="13.5" x14ac:dyDescent="0.25">
      <c r="B463" s="11">
        <v>42676</v>
      </c>
      <c r="C463" s="2">
        <v>2.89</v>
      </c>
      <c r="D463" s="2">
        <v>2.89</v>
      </c>
      <c r="E463" s="2">
        <v>2500</v>
      </c>
      <c r="F463" s="2"/>
      <c r="G463" s="2"/>
      <c r="H463" s="13">
        <f t="shared" si="7"/>
        <v>-2.3648648648648594E-2</v>
      </c>
    </row>
    <row r="464" spans="2:8" ht="13.5" x14ac:dyDescent="0.25">
      <c r="B464" s="11">
        <v>42677</v>
      </c>
      <c r="C464" s="2">
        <v>2.85</v>
      </c>
      <c r="D464" s="2">
        <v>2.85</v>
      </c>
      <c r="E464" s="2">
        <v>970</v>
      </c>
      <c r="F464" s="2"/>
      <c r="G464" s="2"/>
      <c r="H464" s="13">
        <f t="shared" si="7"/>
        <v>-1.3840830449827002E-2</v>
      </c>
    </row>
    <row r="465" spans="2:8" ht="13.5" x14ac:dyDescent="0.25">
      <c r="B465" s="11">
        <v>42678</v>
      </c>
      <c r="C465" s="2">
        <v>2.93</v>
      </c>
      <c r="D465" s="2">
        <v>2.93</v>
      </c>
      <c r="E465" s="2">
        <v>840</v>
      </c>
      <c r="F465" s="2"/>
      <c r="G465" s="2"/>
      <c r="H465" s="13">
        <f t="shared" si="7"/>
        <v>2.8070175438596516E-2</v>
      </c>
    </row>
    <row r="466" spans="2:8" ht="13.5" x14ac:dyDescent="0.25">
      <c r="B466" s="11">
        <v>42681</v>
      </c>
      <c r="C466" s="2">
        <v>2.87</v>
      </c>
      <c r="D466" s="2">
        <v>2.87</v>
      </c>
      <c r="E466" s="2">
        <v>1142</v>
      </c>
      <c r="F466" s="2"/>
      <c r="G466" s="2"/>
      <c r="H466" s="13">
        <f t="shared" si="7"/>
        <v>-2.047781569965872E-2</v>
      </c>
    </row>
    <row r="467" spans="2:8" ht="13.5" x14ac:dyDescent="0.25">
      <c r="B467" s="11">
        <v>42682</v>
      </c>
      <c r="C467" s="2">
        <v>2.95</v>
      </c>
      <c r="D467" s="2">
        <v>2.95</v>
      </c>
      <c r="E467" s="2">
        <v>3674</v>
      </c>
      <c r="F467" s="2"/>
      <c r="G467" s="2"/>
      <c r="H467" s="13">
        <f t="shared" si="7"/>
        <v>2.7874564459930338E-2</v>
      </c>
    </row>
    <row r="468" spans="2:8" ht="13.5" x14ac:dyDescent="0.25">
      <c r="B468" s="11">
        <v>42683</v>
      </c>
      <c r="C468" s="2">
        <v>2.87</v>
      </c>
      <c r="D468" s="2">
        <v>2.87</v>
      </c>
      <c r="E468" s="2">
        <v>48</v>
      </c>
      <c r="F468" s="2"/>
      <c r="G468" s="2"/>
      <c r="H468" s="13">
        <f t="shared" si="7"/>
        <v>-2.7118644067796634E-2</v>
      </c>
    </row>
    <row r="469" spans="2:8" ht="13.5" x14ac:dyDescent="0.25">
      <c r="B469" s="11">
        <v>42684</v>
      </c>
      <c r="C469" s="2">
        <v>2.87</v>
      </c>
      <c r="D469" s="2">
        <v>2.87</v>
      </c>
      <c r="E469" s="2">
        <v>136</v>
      </c>
      <c r="F469" s="2"/>
      <c r="G469" s="2"/>
      <c r="H469" s="13">
        <f t="shared" si="7"/>
        <v>0</v>
      </c>
    </row>
    <row r="470" spans="2:8" ht="13.5" x14ac:dyDescent="0.25">
      <c r="B470" s="11">
        <v>42685</v>
      </c>
      <c r="C470" s="2">
        <v>2.94</v>
      </c>
      <c r="D470" s="2">
        <v>2.94</v>
      </c>
      <c r="E470" s="2">
        <v>954</v>
      </c>
      <c r="F470" s="2"/>
      <c r="G470" s="2"/>
      <c r="H470" s="13">
        <f t="shared" si="7"/>
        <v>2.4390243902438966E-2</v>
      </c>
    </row>
    <row r="471" spans="2:8" ht="13.5" x14ac:dyDescent="0.25">
      <c r="B471" s="11">
        <v>42688</v>
      </c>
      <c r="C471" s="2">
        <v>2.95</v>
      </c>
      <c r="D471" s="2">
        <v>2.95</v>
      </c>
      <c r="E471" s="2">
        <v>165</v>
      </c>
      <c r="F471" s="2"/>
      <c r="G471" s="2"/>
      <c r="H471" s="13">
        <f t="shared" si="7"/>
        <v>3.4013605442177659E-3</v>
      </c>
    </row>
    <row r="472" spans="2:8" ht="13.5" x14ac:dyDescent="0.25">
      <c r="B472" s="11">
        <v>42689</v>
      </c>
      <c r="C472" s="2">
        <v>2.87</v>
      </c>
      <c r="D472" s="2">
        <v>2.87</v>
      </c>
      <c r="E472" s="2">
        <v>886</v>
      </c>
      <c r="F472" s="2"/>
      <c r="G472" s="2"/>
      <c r="H472" s="13">
        <f t="shared" si="7"/>
        <v>-2.7118644067796634E-2</v>
      </c>
    </row>
    <row r="473" spans="2:8" ht="13.5" x14ac:dyDescent="0.25">
      <c r="B473" s="11">
        <v>42690</v>
      </c>
      <c r="C473" s="2">
        <v>2.95</v>
      </c>
      <c r="D473" s="2">
        <v>2.95</v>
      </c>
      <c r="E473" s="2">
        <v>10</v>
      </c>
      <c r="F473" s="2"/>
      <c r="G473" s="2"/>
      <c r="H473" s="13">
        <f t="shared" si="7"/>
        <v>2.7874564459930338E-2</v>
      </c>
    </row>
    <row r="474" spans="2:8" ht="13.5" x14ac:dyDescent="0.25">
      <c r="B474" s="11">
        <v>42691</v>
      </c>
      <c r="C474" s="2">
        <v>2.87</v>
      </c>
      <c r="D474" s="2">
        <v>2.87</v>
      </c>
      <c r="E474" s="2">
        <v>704</v>
      </c>
      <c r="F474" s="2"/>
      <c r="G474" s="2"/>
      <c r="H474" s="13">
        <f t="shared" si="7"/>
        <v>-2.7118644067796634E-2</v>
      </c>
    </row>
    <row r="475" spans="2:8" ht="13.5" x14ac:dyDescent="0.25">
      <c r="B475" s="11">
        <v>42692</v>
      </c>
      <c r="C475" s="2">
        <v>2.94</v>
      </c>
      <c r="D475" s="2">
        <v>2.94</v>
      </c>
      <c r="E475" s="2">
        <v>50</v>
      </c>
      <c r="F475" s="2"/>
      <c r="G475" s="2"/>
      <c r="H475" s="13">
        <f t="shared" si="7"/>
        <v>2.4390243902438966E-2</v>
      </c>
    </row>
    <row r="476" spans="2:8" ht="13.5" x14ac:dyDescent="0.25">
      <c r="B476" s="11">
        <v>42695</v>
      </c>
      <c r="C476" s="2">
        <v>2.94</v>
      </c>
      <c r="D476" s="2">
        <v>2.94</v>
      </c>
      <c r="E476" s="2">
        <v>0</v>
      </c>
      <c r="F476" s="2"/>
      <c r="G476" s="2"/>
      <c r="H476" s="13">
        <f t="shared" si="7"/>
        <v>0</v>
      </c>
    </row>
    <row r="477" spans="2:8" ht="13.5" x14ac:dyDescent="0.25">
      <c r="B477" s="11">
        <v>42696</v>
      </c>
      <c r="C477" s="2">
        <v>2.94</v>
      </c>
      <c r="D477" s="2">
        <v>2.94</v>
      </c>
      <c r="E477" s="2">
        <v>0</v>
      </c>
      <c r="F477" s="2"/>
      <c r="G477" s="2"/>
      <c r="H477" s="13">
        <f t="shared" si="7"/>
        <v>0</v>
      </c>
    </row>
    <row r="478" spans="2:8" ht="13.5" x14ac:dyDescent="0.25">
      <c r="B478" s="11">
        <v>42697</v>
      </c>
      <c r="C478" s="2">
        <v>2.86</v>
      </c>
      <c r="D478" s="2">
        <v>2.86</v>
      </c>
      <c r="E478" s="2">
        <v>3478</v>
      </c>
      <c r="F478" s="2"/>
      <c r="G478" s="2"/>
      <c r="H478" s="13">
        <f t="shared" si="7"/>
        <v>-2.721088435374152E-2</v>
      </c>
    </row>
    <row r="479" spans="2:8" ht="13.5" x14ac:dyDescent="0.25">
      <c r="B479" s="11">
        <v>42698</v>
      </c>
      <c r="C479" s="2">
        <v>2.8</v>
      </c>
      <c r="D479" s="2">
        <v>2.8</v>
      </c>
      <c r="E479" s="2">
        <v>4744</v>
      </c>
      <c r="F479" s="2"/>
      <c r="G479" s="2"/>
      <c r="H479" s="13">
        <f t="shared" si="7"/>
        <v>-2.0979020979020997E-2</v>
      </c>
    </row>
    <row r="480" spans="2:8" ht="13.5" x14ac:dyDescent="0.25">
      <c r="B480" s="11">
        <v>42699</v>
      </c>
      <c r="C480" s="2">
        <v>2.79</v>
      </c>
      <c r="D480" s="2">
        <v>2.79</v>
      </c>
      <c r="E480" s="2">
        <v>143</v>
      </c>
      <c r="F480" s="2"/>
      <c r="G480" s="2"/>
      <c r="H480" s="13">
        <f t="shared" si="7"/>
        <v>-3.5714285714284954E-3</v>
      </c>
    </row>
    <row r="481" spans="2:8" ht="13.5" x14ac:dyDescent="0.25">
      <c r="B481" s="11">
        <v>42702</v>
      </c>
      <c r="C481" s="2">
        <v>2.79</v>
      </c>
      <c r="D481" s="2">
        <v>2.79</v>
      </c>
      <c r="E481" s="2">
        <v>0</v>
      </c>
      <c r="F481" s="2"/>
      <c r="G481" s="2"/>
      <c r="H481" s="13">
        <f t="shared" si="7"/>
        <v>0</v>
      </c>
    </row>
    <row r="482" spans="2:8" ht="13.5" x14ac:dyDescent="0.25">
      <c r="B482" s="11">
        <v>42703</v>
      </c>
      <c r="C482" s="2">
        <v>2.8</v>
      </c>
      <c r="D482" s="2">
        <v>2.8</v>
      </c>
      <c r="E482" s="2">
        <v>25</v>
      </c>
      <c r="F482" s="2"/>
      <c r="G482" s="2"/>
      <c r="H482" s="13">
        <f t="shared" si="7"/>
        <v>3.5842293906809273E-3</v>
      </c>
    </row>
    <row r="483" spans="2:8" ht="13.5" x14ac:dyDescent="0.25">
      <c r="B483" s="11">
        <v>42704</v>
      </c>
      <c r="C483" s="2">
        <v>2.8</v>
      </c>
      <c r="D483" s="2">
        <v>2.8</v>
      </c>
      <c r="E483" s="2">
        <v>0</v>
      </c>
      <c r="F483" s="2"/>
      <c r="G483" s="2"/>
      <c r="H483" s="13">
        <f t="shared" si="7"/>
        <v>0</v>
      </c>
    </row>
    <row r="484" spans="2:8" ht="13.5" x14ac:dyDescent="0.25">
      <c r="B484" s="11">
        <v>42705</v>
      </c>
      <c r="C484" s="2">
        <v>2.8</v>
      </c>
      <c r="D484" s="2">
        <v>2.8</v>
      </c>
      <c r="E484" s="2">
        <v>0</v>
      </c>
      <c r="F484" s="2"/>
      <c r="G484" s="2"/>
      <c r="H484" s="13">
        <f t="shared" si="7"/>
        <v>0</v>
      </c>
    </row>
    <row r="485" spans="2:8" ht="13.5" x14ac:dyDescent="0.25">
      <c r="B485" s="11">
        <v>42706</v>
      </c>
      <c r="C485" s="2">
        <v>2.8</v>
      </c>
      <c r="D485" s="2">
        <v>2.8</v>
      </c>
      <c r="E485" s="2">
        <v>0</v>
      </c>
      <c r="F485" s="2"/>
      <c r="G485" s="2"/>
      <c r="H485" s="13">
        <f t="shared" si="7"/>
        <v>0</v>
      </c>
    </row>
    <row r="486" spans="2:8" ht="13.5" x14ac:dyDescent="0.25">
      <c r="B486" s="11">
        <v>42709</v>
      </c>
      <c r="C486" s="2">
        <v>2.8</v>
      </c>
      <c r="D486" s="2">
        <v>2.8</v>
      </c>
      <c r="E486" s="2">
        <v>0</v>
      </c>
      <c r="F486" s="2"/>
      <c r="G486" s="2"/>
      <c r="H486" s="13">
        <f t="shared" si="7"/>
        <v>0</v>
      </c>
    </row>
    <row r="487" spans="2:8" ht="13.5" x14ac:dyDescent="0.25">
      <c r="B487" s="11">
        <v>42710</v>
      </c>
      <c r="C487" s="2">
        <v>2.8</v>
      </c>
      <c r="D487" s="2">
        <v>2.8</v>
      </c>
      <c r="E487" s="2">
        <v>3271</v>
      </c>
      <c r="F487" s="2"/>
      <c r="G487" s="2"/>
      <c r="H487" s="13">
        <f t="shared" si="7"/>
        <v>0</v>
      </c>
    </row>
    <row r="488" spans="2:8" ht="13.5" x14ac:dyDescent="0.25">
      <c r="B488" s="11">
        <v>42711</v>
      </c>
      <c r="C488" s="2">
        <v>2.8</v>
      </c>
      <c r="D488" s="2">
        <v>2.8</v>
      </c>
      <c r="E488" s="2">
        <v>0</v>
      </c>
      <c r="F488" s="2"/>
      <c r="G488" s="2"/>
      <c r="H488" s="13">
        <f t="shared" si="7"/>
        <v>0</v>
      </c>
    </row>
    <row r="489" spans="2:8" ht="13.5" x14ac:dyDescent="0.25">
      <c r="B489" s="11">
        <v>42712</v>
      </c>
      <c r="C489" s="2">
        <v>2.8</v>
      </c>
      <c r="D489" s="2">
        <v>2.8</v>
      </c>
      <c r="E489" s="2">
        <v>1701</v>
      </c>
      <c r="F489" s="2"/>
      <c r="G489" s="2"/>
      <c r="H489" s="13">
        <f t="shared" si="7"/>
        <v>0</v>
      </c>
    </row>
    <row r="490" spans="2:8" ht="13.5" x14ac:dyDescent="0.25">
      <c r="B490" s="11">
        <v>42713</v>
      </c>
      <c r="C490" s="2">
        <v>2.8</v>
      </c>
      <c r="D490" s="2">
        <v>2.8</v>
      </c>
      <c r="E490" s="2">
        <v>150</v>
      </c>
      <c r="F490" s="2"/>
      <c r="G490" s="2"/>
      <c r="H490" s="13">
        <f t="shared" si="7"/>
        <v>0</v>
      </c>
    </row>
    <row r="491" spans="2:8" ht="13.5" x14ac:dyDescent="0.25">
      <c r="B491" s="11">
        <v>42717</v>
      </c>
      <c r="C491" s="2">
        <v>2.8</v>
      </c>
      <c r="D491" s="2">
        <v>2.8</v>
      </c>
      <c r="E491" s="2">
        <v>250</v>
      </c>
      <c r="F491" s="2"/>
      <c r="G491" s="2"/>
      <c r="H491" s="13">
        <f t="shared" si="7"/>
        <v>0</v>
      </c>
    </row>
    <row r="492" spans="2:8" ht="13.5" x14ac:dyDescent="0.25">
      <c r="B492" s="11">
        <v>42718</v>
      </c>
      <c r="C492" s="2">
        <v>2.8</v>
      </c>
      <c r="D492" s="2">
        <v>2.8</v>
      </c>
      <c r="E492" s="2">
        <v>1424</v>
      </c>
      <c r="F492" s="2"/>
      <c r="G492" s="2"/>
      <c r="H492" s="13">
        <f t="shared" si="7"/>
        <v>0</v>
      </c>
    </row>
    <row r="493" spans="2:8" ht="13.5" x14ac:dyDescent="0.25">
      <c r="B493" s="11">
        <v>42719</v>
      </c>
      <c r="C493" s="2">
        <v>2.8</v>
      </c>
      <c r="D493" s="2">
        <v>2.8</v>
      </c>
      <c r="E493" s="2">
        <v>0</v>
      </c>
      <c r="F493" s="2"/>
      <c r="G493" s="2"/>
      <c r="H493" s="13">
        <f t="shared" si="7"/>
        <v>0</v>
      </c>
    </row>
    <row r="494" spans="2:8" ht="13.5" x14ac:dyDescent="0.25">
      <c r="B494" s="11">
        <v>42720</v>
      </c>
      <c r="C494" s="2">
        <v>2.75</v>
      </c>
      <c r="D494" s="2">
        <v>2.75</v>
      </c>
      <c r="E494" s="2">
        <v>2701</v>
      </c>
      <c r="F494" s="2"/>
      <c r="G494" s="2"/>
      <c r="H494" s="13">
        <f t="shared" si="7"/>
        <v>-1.7857142857142794E-2</v>
      </c>
    </row>
    <row r="495" spans="2:8" ht="13.5" x14ac:dyDescent="0.25">
      <c r="B495" s="11">
        <v>42723</v>
      </c>
      <c r="C495" s="2">
        <v>2.75</v>
      </c>
      <c r="D495" s="2">
        <v>2.75</v>
      </c>
      <c r="E495" s="2">
        <v>1000</v>
      </c>
      <c r="F495" s="2"/>
      <c r="G495" s="2"/>
      <c r="H495" s="13">
        <f t="shared" si="7"/>
        <v>0</v>
      </c>
    </row>
    <row r="496" spans="2:8" ht="13.5" x14ac:dyDescent="0.25">
      <c r="B496" s="11">
        <v>42724</v>
      </c>
      <c r="C496" s="2">
        <v>2.75</v>
      </c>
      <c r="D496" s="2">
        <v>2.75</v>
      </c>
      <c r="E496" s="2">
        <v>200</v>
      </c>
      <c r="F496" s="2"/>
      <c r="G496" s="2"/>
      <c r="H496" s="13">
        <f t="shared" si="7"/>
        <v>0</v>
      </c>
    </row>
    <row r="497" spans="2:8" ht="13.5" x14ac:dyDescent="0.25">
      <c r="B497" s="11">
        <v>42725</v>
      </c>
      <c r="C497" s="2">
        <v>2.75</v>
      </c>
      <c r="D497" s="2">
        <v>2.75</v>
      </c>
      <c r="E497" s="2">
        <v>165</v>
      </c>
      <c r="F497" s="2"/>
      <c r="G497" s="2"/>
      <c r="H497" s="13">
        <f t="shared" si="7"/>
        <v>0</v>
      </c>
    </row>
    <row r="498" spans="2:8" ht="13.5" x14ac:dyDescent="0.25">
      <c r="B498" s="11">
        <v>42726</v>
      </c>
      <c r="C498" s="2">
        <v>2.74</v>
      </c>
      <c r="D498" s="2">
        <v>2.74</v>
      </c>
      <c r="E498" s="2">
        <v>1553</v>
      </c>
      <c r="F498" s="2"/>
      <c r="G498" s="2"/>
      <c r="H498" s="13">
        <f t="shared" si="7"/>
        <v>-3.6363636363635587E-3</v>
      </c>
    </row>
    <row r="499" spans="2:8" ht="13.5" x14ac:dyDescent="0.25">
      <c r="B499" s="11">
        <v>42727</v>
      </c>
      <c r="C499" s="2">
        <v>2.88</v>
      </c>
      <c r="D499" s="2">
        <v>2.88</v>
      </c>
      <c r="E499" s="2">
        <v>1550</v>
      </c>
      <c r="F499" s="2"/>
      <c r="G499" s="2"/>
      <c r="H499" s="13">
        <f t="shared" si="7"/>
        <v>5.1094890510948787E-2</v>
      </c>
    </row>
    <row r="500" spans="2:8" ht="13.5" x14ac:dyDescent="0.25">
      <c r="B500" s="11">
        <v>42730</v>
      </c>
      <c r="C500" s="2">
        <v>3.05</v>
      </c>
      <c r="D500" s="2">
        <v>3.05</v>
      </c>
      <c r="E500" s="2">
        <v>16125</v>
      </c>
      <c r="F500" s="2"/>
      <c r="G500" s="2"/>
      <c r="H500" s="13">
        <f t="shared" si="7"/>
        <v>5.9027777777777755E-2</v>
      </c>
    </row>
    <row r="501" spans="2:8" ht="13.5" x14ac:dyDescent="0.25">
      <c r="B501" s="11">
        <v>42731</v>
      </c>
      <c r="C501" s="2">
        <v>3.19</v>
      </c>
      <c r="D501" s="2">
        <v>3.19</v>
      </c>
      <c r="E501" s="2">
        <v>10133</v>
      </c>
      <c r="F501" s="2"/>
      <c r="G501" s="2"/>
      <c r="H501" s="13">
        <f t="shared" si="7"/>
        <v>4.5901639344262342E-2</v>
      </c>
    </row>
    <row r="502" spans="2:8" ht="13.5" x14ac:dyDescent="0.25">
      <c r="B502" s="11">
        <v>42732</v>
      </c>
      <c r="C502" s="2">
        <v>3.38</v>
      </c>
      <c r="D502" s="2">
        <v>3.38</v>
      </c>
      <c r="E502" s="2">
        <v>6496</v>
      </c>
      <c r="F502" s="2"/>
      <c r="G502" s="2"/>
      <c r="H502" s="13">
        <f t="shared" si="7"/>
        <v>5.9561128526645753E-2</v>
      </c>
    </row>
    <row r="503" spans="2:8" ht="13.5" x14ac:dyDescent="0.25">
      <c r="B503" s="11">
        <v>42733</v>
      </c>
      <c r="C503" s="2">
        <v>3.51</v>
      </c>
      <c r="D503" s="2">
        <v>3.51</v>
      </c>
      <c r="E503" s="2">
        <v>5250</v>
      </c>
      <c r="F503" s="2"/>
      <c r="G503" s="2"/>
      <c r="H503" s="13">
        <f t="shared" si="7"/>
        <v>3.8461538461538429E-2</v>
      </c>
    </row>
    <row r="504" spans="2:8" ht="13.5" x14ac:dyDescent="0.25">
      <c r="B504" s="11">
        <v>42734</v>
      </c>
      <c r="C504" s="2">
        <v>3.51</v>
      </c>
      <c r="D504" s="2">
        <v>3.51</v>
      </c>
      <c r="E504" s="2">
        <v>16450</v>
      </c>
      <c r="F504" s="2"/>
      <c r="G504" s="2"/>
      <c r="H504" s="13">
        <f t="shared" si="7"/>
        <v>0</v>
      </c>
    </row>
    <row r="505" spans="2:8" ht="13.5" x14ac:dyDescent="0.25">
      <c r="B505" s="11">
        <v>42737</v>
      </c>
      <c r="C505" s="2">
        <v>3.52</v>
      </c>
      <c r="D505" s="2">
        <v>3.52</v>
      </c>
      <c r="E505" s="2">
        <v>2003</v>
      </c>
      <c r="F505" s="2"/>
      <c r="G505" s="2"/>
      <c r="H505" s="13">
        <f t="shared" si="7"/>
        <v>2.8490028490029151E-3</v>
      </c>
    </row>
    <row r="506" spans="2:8" ht="13.5" x14ac:dyDescent="0.25">
      <c r="B506" s="11">
        <v>42738</v>
      </c>
      <c r="C506" s="2">
        <v>3.52</v>
      </c>
      <c r="D506" s="2">
        <v>3.52</v>
      </c>
      <c r="E506" s="2">
        <v>0</v>
      </c>
      <c r="F506" s="2"/>
      <c r="G506" s="2"/>
      <c r="H506" s="13">
        <f t="shared" si="7"/>
        <v>0</v>
      </c>
    </row>
    <row r="507" spans="2:8" ht="13.5" x14ac:dyDescent="0.25">
      <c r="B507" s="11">
        <v>42739</v>
      </c>
      <c r="C507" s="2">
        <v>3.37</v>
      </c>
      <c r="D507" s="2">
        <v>3.37</v>
      </c>
      <c r="E507" s="2">
        <v>3777</v>
      </c>
      <c r="F507" s="2"/>
      <c r="G507" s="2"/>
      <c r="H507" s="13">
        <f t="shared" si="7"/>
        <v>-4.261363636363634E-2</v>
      </c>
    </row>
    <row r="508" spans="2:8" ht="13.5" x14ac:dyDescent="0.25">
      <c r="B508" s="11">
        <v>42740</v>
      </c>
      <c r="C508" s="2">
        <v>3.37</v>
      </c>
      <c r="D508" s="2">
        <v>3.37</v>
      </c>
      <c r="E508" s="2">
        <v>22477</v>
      </c>
      <c r="F508" s="2"/>
      <c r="G508" s="2"/>
      <c r="H508" s="13">
        <f t="shared" si="7"/>
        <v>0</v>
      </c>
    </row>
    <row r="509" spans="2:8" ht="13.5" x14ac:dyDescent="0.25">
      <c r="B509" s="11">
        <v>42741</v>
      </c>
      <c r="C509" s="2">
        <v>3.37</v>
      </c>
      <c r="D509" s="2">
        <v>3.37</v>
      </c>
      <c r="E509" s="2">
        <v>0</v>
      </c>
      <c r="F509" s="2"/>
      <c r="G509" s="2"/>
      <c r="H509" s="13">
        <f t="shared" si="7"/>
        <v>0</v>
      </c>
    </row>
    <row r="510" spans="2:8" ht="13.5" x14ac:dyDescent="0.25">
      <c r="B510" s="11">
        <v>42744</v>
      </c>
      <c r="C510" s="2">
        <v>3.37</v>
      </c>
      <c r="D510" s="2">
        <v>3.37</v>
      </c>
      <c r="E510" s="2">
        <v>0</v>
      </c>
      <c r="F510" s="2"/>
      <c r="G510" s="2"/>
      <c r="H510" s="13">
        <f t="shared" si="7"/>
        <v>0</v>
      </c>
    </row>
    <row r="511" spans="2:8" ht="13.5" x14ac:dyDescent="0.25">
      <c r="B511" s="11">
        <v>42745</v>
      </c>
      <c r="C511" s="2">
        <v>3.37</v>
      </c>
      <c r="D511" s="2">
        <v>3.37</v>
      </c>
      <c r="E511" s="2">
        <v>0</v>
      </c>
      <c r="F511" s="2"/>
      <c r="G511" s="2"/>
      <c r="H511" s="13">
        <f t="shared" si="7"/>
        <v>0</v>
      </c>
    </row>
    <row r="512" spans="2:8" ht="13.5" x14ac:dyDescent="0.25">
      <c r="B512" s="11">
        <v>42746</v>
      </c>
      <c r="C512" s="2">
        <v>3.27</v>
      </c>
      <c r="D512" s="2">
        <v>3.27</v>
      </c>
      <c r="E512" s="2">
        <v>805</v>
      </c>
      <c r="F512" s="2"/>
      <c r="G512" s="2"/>
      <c r="H512" s="13">
        <f t="shared" si="7"/>
        <v>-2.9673590504451064E-2</v>
      </c>
    </row>
    <row r="513" spans="2:8" ht="13.5" x14ac:dyDescent="0.25">
      <c r="B513" s="11">
        <v>42747</v>
      </c>
      <c r="C513" s="2">
        <v>3.26</v>
      </c>
      <c r="D513" s="2">
        <v>3.26</v>
      </c>
      <c r="E513" s="2">
        <v>3124</v>
      </c>
      <c r="F513" s="2"/>
      <c r="G513" s="2"/>
      <c r="H513" s="13">
        <f t="shared" si="7"/>
        <v>-3.0581039755352389E-3</v>
      </c>
    </row>
    <row r="514" spans="2:8" ht="13.5" x14ac:dyDescent="0.25">
      <c r="B514" s="11">
        <v>42748</v>
      </c>
      <c r="C514" s="2">
        <v>3.15</v>
      </c>
      <c r="D514" s="2">
        <v>3.15</v>
      </c>
      <c r="E514" s="2">
        <v>744</v>
      </c>
      <c r="F514" s="2"/>
      <c r="G514" s="2"/>
      <c r="H514" s="13">
        <f t="shared" si="7"/>
        <v>-3.3742331288343523E-2</v>
      </c>
    </row>
    <row r="515" spans="2:8" ht="13.5" x14ac:dyDescent="0.25">
      <c r="B515" s="11">
        <v>42751</v>
      </c>
      <c r="C515" s="2">
        <v>3.2</v>
      </c>
      <c r="D515" s="2">
        <v>3.2</v>
      </c>
      <c r="E515" s="2">
        <v>2345</v>
      </c>
      <c r="F515" s="2"/>
      <c r="G515" s="2"/>
      <c r="H515" s="13">
        <f t="shared" si="7"/>
        <v>1.5873015873015959E-2</v>
      </c>
    </row>
    <row r="516" spans="2:8" ht="13.5" x14ac:dyDescent="0.25">
      <c r="B516" s="11">
        <v>42752</v>
      </c>
      <c r="C516" s="2">
        <v>3.2</v>
      </c>
      <c r="D516" s="2">
        <v>3.2</v>
      </c>
      <c r="E516" s="2">
        <v>59</v>
      </c>
      <c r="F516" s="2"/>
      <c r="G516" s="2"/>
      <c r="H516" s="13">
        <f t="shared" si="7"/>
        <v>0</v>
      </c>
    </row>
    <row r="517" spans="2:8" ht="13.5" x14ac:dyDescent="0.25">
      <c r="B517" s="11">
        <v>42753</v>
      </c>
      <c r="C517" s="2">
        <v>3.11</v>
      </c>
      <c r="D517" s="2">
        <v>3.11</v>
      </c>
      <c r="E517" s="2">
        <v>160</v>
      </c>
      <c r="F517" s="2"/>
      <c r="G517" s="2"/>
      <c r="H517" s="13">
        <f t="shared" si="7"/>
        <v>-2.8125000000000094E-2</v>
      </c>
    </row>
    <row r="518" spans="2:8" ht="13.5" x14ac:dyDescent="0.25">
      <c r="B518" s="11">
        <v>42754</v>
      </c>
      <c r="C518" s="2">
        <v>3.11</v>
      </c>
      <c r="D518" s="2">
        <v>3.11</v>
      </c>
      <c r="E518" s="2">
        <v>0</v>
      </c>
      <c r="F518" s="2"/>
      <c r="G518" s="2"/>
      <c r="H518" s="13">
        <f t="shared" si="7"/>
        <v>0</v>
      </c>
    </row>
    <row r="519" spans="2:8" ht="13.5" x14ac:dyDescent="0.25">
      <c r="B519" s="11">
        <v>42755</v>
      </c>
      <c r="C519" s="2">
        <v>3.2</v>
      </c>
      <c r="D519" s="2">
        <v>3.2</v>
      </c>
      <c r="E519" s="2">
        <v>1</v>
      </c>
      <c r="F519" s="2"/>
      <c r="G519" s="2"/>
      <c r="H519" s="13">
        <f t="shared" ref="H519:H582" si="8">(D519-D518)/D518</f>
        <v>2.8938906752411675E-2</v>
      </c>
    </row>
    <row r="520" spans="2:8" ht="13.5" x14ac:dyDescent="0.25">
      <c r="B520" s="11">
        <v>42758</v>
      </c>
      <c r="C520" s="2">
        <v>3.15</v>
      </c>
      <c r="D520" s="2">
        <v>3.15</v>
      </c>
      <c r="E520" s="2">
        <v>500</v>
      </c>
      <c r="F520" s="2"/>
      <c r="G520" s="2"/>
      <c r="H520" s="13">
        <f t="shared" si="8"/>
        <v>-1.5625000000000083E-2</v>
      </c>
    </row>
    <row r="521" spans="2:8" ht="13.5" x14ac:dyDescent="0.25">
      <c r="B521" s="11">
        <v>42759</v>
      </c>
      <c r="C521" s="2">
        <v>3.06</v>
      </c>
      <c r="D521" s="2">
        <v>3.06</v>
      </c>
      <c r="E521" s="2">
        <v>2350</v>
      </c>
      <c r="F521" s="2"/>
      <c r="G521" s="2"/>
      <c r="H521" s="13">
        <f t="shared" si="8"/>
        <v>-2.8571428571428525E-2</v>
      </c>
    </row>
    <row r="522" spans="2:8" ht="13.5" x14ac:dyDescent="0.25">
      <c r="B522" s="11">
        <v>42760</v>
      </c>
      <c r="C522" s="2">
        <v>3.06</v>
      </c>
      <c r="D522" s="2">
        <v>3.06</v>
      </c>
      <c r="E522" s="2">
        <v>6521</v>
      </c>
      <c r="F522" s="2"/>
      <c r="G522" s="2"/>
      <c r="H522" s="13">
        <f t="shared" si="8"/>
        <v>0</v>
      </c>
    </row>
    <row r="523" spans="2:8" ht="13.5" x14ac:dyDescent="0.25">
      <c r="B523" s="11">
        <v>42761</v>
      </c>
      <c r="C523" s="2">
        <v>2.97</v>
      </c>
      <c r="D523" s="2">
        <v>2.97</v>
      </c>
      <c r="E523" s="2">
        <v>460</v>
      </c>
      <c r="F523" s="2"/>
      <c r="G523" s="2"/>
      <c r="H523" s="13">
        <f t="shared" si="8"/>
        <v>-2.9411764705882307E-2</v>
      </c>
    </row>
    <row r="524" spans="2:8" ht="13.5" x14ac:dyDescent="0.25">
      <c r="B524" s="11">
        <v>42762</v>
      </c>
      <c r="C524" s="2">
        <v>2.89</v>
      </c>
      <c r="D524" s="2">
        <v>2.89</v>
      </c>
      <c r="E524" s="2">
        <v>1264</v>
      </c>
      <c r="F524" s="2"/>
      <c r="G524" s="2"/>
      <c r="H524" s="13">
        <f t="shared" si="8"/>
        <v>-2.6936026936026959E-2</v>
      </c>
    </row>
    <row r="525" spans="2:8" ht="13.5" x14ac:dyDescent="0.25">
      <c r="B525" s="11">
        <v>42765</v>
      </c>
      <c r="C525" s="2">
        <v>2.93</v>
      </c>
      <c r="D525" s="2">
        <v>2.93</v>
      </c>
      <c r="E525" s="2">
        <v>286</v>
      </c>
      <c r="F525" s="2"/>
      <c r="G525" s="2"/>
      <c r="H525" s="13">
        <f t="shared" si="8"/>
        <v>1.3840830449827002E-2</v>
      </c>
    </row>
    <row r="526" spans="2:8" ht="13.5" x14ac:dyDescent="0.25">
      <c r="B526" s="11">
        <v>42766</v>
      </c>
      <c r="C526" s="2">
        <v>2.93</v>
      </c>
      <c r="D526" s="2">
        <v>2.93</v>
      </c>
      <c r="E526" s="2">
        <v>0</v>
      </c>
      <c r="F526" s="2"/>
      <c r="G526" s="2"/>
      <c r="H526" s="13">
        <f t="shared" si="8"/>
        <v>0</v>
      </c>
    </row>
    <row r="527" spans="2:8" ht="13.5" x14ac:dyDescent="0.25">
      <c r="B527" s="11">
        <v>42767</v>
      </c>
      <c r="C527" s="2">
        <v>2.93</v>
      </c>
      <c r="D527" s="2">
        <v>2.93</v>
      </c>
      <c r="E527" s="2">
        <v>0</v>
      </c>
      <c r="F527" s="2"/>
      <c r="G527" s="2"/>
      <c r="H527" s="13">
        <f t="shared" si="8"/>
        <v>0</v>
      </c>
    </row>
    <row r="528" spans="2:8" ht="13.5" x14ac:dyDescent="0.25">
      <c r="B528" s="11">
        <v>42768</v>
      </c>
      <c r="C528" s="2">
        <v>2.9</v>
      </c>
      <c r="D528" s="2">
        <v>2.9</v>
      </c>
      <c r="E528" s="2">
        <v>500</v>
      </c>
      <c r="F528" s="2"/>
      <c r="G528" s="2"/>
      <c r="H528" s="13">
        <f t="shared" si="8"/>
        <v>-1.0238907849829436E-2</v>
      </c>
    </row>
    <row r="529" spans="2:8" ht="13.5" x14ac:dyDescent="0.25">
      <c r="B529" s="11">
        <v>42769</v>
      </c>
      <c r="C529" s="2">
        <v>2.82</v>
      </c>
      <c r="D529" s="2">
        <v>2.82</v>
      </c>
      <c r="E529" s="2">
        <v>885</v>
      </c>
      <c r="F529" s="2"/>
      <c r="G529" s="2"/>
      <c r="H529" s="13">
        <f t="shared" si="8"/>
        <v>-2.7586206896551748E-2</v>
      </c>
    </row>
    <row r="530" spans="2:8" ht="13.5" x14ac:dyDescent="0.25">
      <c r="B530" s="11">
        <v>42772</v>
      </c>
      <c r="C530" s="2">
        <v>2.8</v>
      </c>
      <c r="D530" s="2">
        <v>2.8</v>
      </c>
      <c r="E530" s="2">
        <v>6275</v>
      </c>
      <c r="F530" s="2"/>
      <c r="G530" s="2"/>
      <c r="H530" s="13">
        <f t="shared" si="8"/>
        <v>-7.0921985815602905E-3</v>
      </c>
    </row>
    <row r="531" spans="2:8" ht="13.5" x14ac:dyDescent="0.25">
      <c r="B531" s="11">
        <v>42773</v>
      </c>
      <c r="C531" s="2">
        <v>2.73</v>
      </c>
      <c r="D531" s="2">
        <v>2.73</v>
      </c>
      <c r="E531" s="2">
        <v>14626</v>
      </c>
      <c r="F531" s="2"/>
      <c r="G531" s="2"/>
      <c r="H531" s="13">
        <f t="shared" si="8"/>
        <v>-2.4999999999999946E-2</v>
      </c>
    </row>
    <row r="532" spans="2:8" ht="13.5" x14ac:dyDescent="0.25">
      <c r="B532" s="11">
        <v>42774</v>
      </c>
      <c r="C532" s="2">
        <v>2.75</v>
      </c>
      <c r="D532" s="2">
        <v>2.75</v>
      </c>
      <c r="E532" s="2">
        <v>2210</v>
      </c>
      <c r="F532" s="2"/>
      <c r="G532" s="2"/>
      <c r="H532" s="13">
        <f t="shared" si="8"/>
        <v>7.3260073260073329E-3</v>
      </c>
    </row>
    <row r="533" spans="2:8" ht="13.5" x14ac:dyDescent="0.25">
      <c r="B533" s="11">
        <v>42775</v>
      </c>
      <c r="C533" s="2">
        <v>2.63</v>
      </c>
      <c r="D533" s="2">
        <v>2.63</v>
      </c>
      <c r="E533" s="2">
        <v>0</v>
      </c>
      <c r="F533" s="2"/>
      <c r="G533" s="2"/>
      <c r="H533" s="13">
        <f t="shared" si="8"/>
        <v>-4.3636363636363674E-2</v>
      </c>
    </row>
    <row r="534" spans="2:8" ht="13.5" x14ac:dyDescent="0.25">
      <c r="B534" s="11">
        <v>42776</v>
      </c>
      <c r="C534" s="2">
        <v>2.58</v>
      </c>
      <c r="D534" s="2">
        <v>2.58</v>
      </c>
      <c r="E534" s="2">
        <v>20724</v>
      </c>
      <c r="F534" s="2"/>
      <c r="G534" s="2"/>
      <c r="H534" s="13">
        <f t="shared" si="8"/>
        <v>-1.9011406844106397E-2</v>
      </c>
    </row>
    <row r="535" spans="2:8" ht="13.5" x14ac:dyDescent="0.25">
      <c r="B535" s="11">
        <v>42779</v>
      </c>
      <c r="C535" s="2">
        <v>2.59</v>
      </c>
      <c r="D535" s="2">
        <v>2.59</v>
      </c>
      <c r="E535" s="2">
        <v>1860</v>
      </c>
      <c r="F535" s="2"/>
      <c r="G535" s="2"/>
      <c r="H535" s="13">
        <f t="shared" si="8"/>
        <v>3.8759689922479791E-3</v>
      </c>
    </row>
    <row r="536" spans="2:8" ht="13.5" x14ac:dyDescent="0.25">
      <c r="B536" s="11">
        <v>42780</v>
      </c>
      <c r="C536" s="2">
        <v>2.52</v>
      </c>
      <c r="D536" s="2">
        <v>2.52</v>
      </c>
      <c r="E536" s="2">
        <v>2587</v>
      </c>
      <c r="F536" s="2"/>
      <c r="G536" s="2"/>
      <c r="H536" s="13">
        <f t="shared" si="8"/>
        <v>-2.7027027027026966E-2</v>
      </c>
    </row>
    <row r="537" spans="2:8" ht="13.5" x14ac:dyDescent="0.25">
      <c r="B537" s="11">
        <v>42781</v>
      </c>
      <c r="C537" s="2">
        <v>2.5</v>
      </c>
      <c r="D537" s="2">
        <v>2.5</v>
      </c>
      <c r="E537" s="2">
        <v>13808</v>
      </c>
      <c r="F537" s="2"/>
      <c r="G537" s="2"/>
      <c r="H537" s="13">
        <f t="shared" si="8"/>
        <v>-7.936507936507943E-3</v>
      </c>
    </row>
    <row r="538" spans="2:8" ht="13.5" x14ac:dyDescent="0.25">
      <c r="B538" s="11">
        <v>42782</v>
      </c>
      <c r="C538" s="2">
        <v>2.5299999999999998</v>
      </c>
      <c r="D538" s="2">
        <v>2.5299999999999998</v>
      </c>
      <c r="E538" s="2">
        <v>3062</v>
      </c>
      <c r="F538" s="2"/>
      <c r="G538" s="2"/>
      <c r="H538" s="13">
        <f t="shared" si="8"/>
        <v>1.1999999999999922E-2</v>
      </c>
    </row>
    <row r="539" spans="2:8" ht="13.5" x14ac:dyDescent="0.25">
      <c r="B539" s="11">
        <v>42783</v>
      </c>
      <c r="C539" s="2">
        <v>2.48</v>
      </c>
      <c r="D539" s="2">
        <v>2.48</v>
      </c>
      <c r="E539" s="2">
        <v>1577</v>
      </c>
      <c r="F539" s="2"/>
      <c r="G539" s="2"/>
      <c r="H539" s="13">
        <f t="shared" si="8"/>
        <v>-1.9762845849802303E-2</v>
      </c>
    </row>
    <row r="540" spans="2:8" ht="13.5" x14ac:dyDescent="0.25">
      <c r="B540" s="11">
        <v>42786</v>
      </c>
      <c r="C540" s="2">
        <v>2.4700000000000002</v>
      </c>
      <c r="D540" s="2">
        <v>2.4700000000000002</v>
      </c>
      <c r="E540" s="2">
        <v>1616</v>
      </c>
      <c r="F540" s="2"/>
      <c r="G540" s="2"/>
      <c r="H540" s="13">
        <f t="shared" si="8"/>
        <v>-4.0322580645160431E-3</v>
      </c>
    </row>
    <row r="541" spans="2:8" ht="13.5" x14ac:dyDescent="0.25">
      <c r="B541" s="11">
        <v>42787</v>
      </c>
      <c r="C541" s="2">
        <v>2.4700000000000002</v>
      </c>
      <c r="D541" s="2">
        <v>2.4700000000000002</v>
      </c>
      <c r="E541" s="2">
        <v>1258</v>
      </c>
      <c r="F541" s="2"/>
      <c r="G541" s="2"/>
      <c r="H541" s="13">
        <f t="shared" si="8"/>
        <v>0</v>
      </c>
    </row>
    <row r="542" spans="2:8" ht="13.5" x14ac:dyDescent="0.25">
      <c r="B542" s="11">
        <v>42788</v>
      </c>
      <c r="C542" s="2">
        <v>2.5099999999999998</v>
      </c>
      <c r="D542" s="2">
        <v>2.5099999999999998</v>
      </c>
      <c r="E542" s="2">
        <v>6008</v>
      </c>
      <c r="F542" s="2"/>
      <c r="G542" s="2"/>
      <c r="H542" s="13">
        <f t="shared" si="8"/>
        <v>1.6194331983805502E-2</v>
      </c>
    </row>
    <row r="543" spans="2:8" ht="13.5" x14ac:dyDescent="0.25">
      <c r="B543" s="11">
        <v>42789</v>
      </c>
      <c r="C543" s="2">
        <v>2.56</v>
      </c>
      <c r="D543" s="2">
        <v>2.56</v>
      </c>
      <c r="E543" s="2">
        <v>3015</v>
      </c>
      <c r="F543" s="2"/>
      <c r="G543" s="2"/>
      <c r="H543" s="13">
        <f t="shared" si="8"/>
        <v>1.9920318725099709E-2</v>
      </c>
    </row>
    <row r="544" spans="2:8" ht="13.5" x14ac:dyDescent="0.25">
      <c r="B544" s="11">
        <v>42790</v>
      </c>
      <c r="C544" s="2">
        <v>2.5099999999999998</v>
      </c>
      <c r="D544" s="2">
        <v>2.5099999999999998</v>
      </c>
      <c r="E544" s="2">
        <v>850</v>
      </c>
      <c r="F544" s="2"/>
      <c r="G544" s="2"/>
      <c r="H544" s="13">
        <f t="shared" si="8"/>
        <v>-1.9531250000000104E-2</v>
      </c>
    </row>
    <row r="545" spans="2:8" ht="13.5" x14ac:dyDescent="0.25">
      <c r="B545" s="11">
        <v>42793</v>
      </c>
      <c r="C545" s="2">
        <v>2.44</v>
      </c>
      <c r="D545" s="2">
        <v>2.44</v>
      </c>
      <c r="E545" s="2">
        <v>10700</v>
      </c>
      <c r="F545" s="2"/>
      <c r="G545" s="2"/>
      <c r="H545" s="13">
        <f t="shared" si="8"/>
        <v>-2.7888446215139379E-2</v>
      </c>
    </row>
    <row r="546" spans="2:8" ht="13.5" x14ac:dyDescent="0.25">
      <c r="B546" s="11">
        <v>42794</v>
      </c>
      <c r="C546" s="2">
        <v>2.57</v>
      </c>
      <c r="D546" s="2">
        <v>2.57</v>
      </c>
      <c r="E546" s="2">
        <v>10930</v>
      </c>
      <c r="F546" s="2"/>
      <c r="G546" s="2"/>
      <c r="H546" s="13">
        <f t="shared" si="8"/>
        <v>5.3278688524590119E-2</v>
      </c>
    </row>
    <row r="547" spans="2:8" ht="13.5" x14ac:dyDescent="0.25">
      <c r="B547" s="11">
        <v>42795</v>
      </c>
      <c r="C547" s="2">
        <v>2.58</v>
      </c>
      <c r="D547" s="2">
        <v>2.58</v>
      </c>
      <c r="E547" s="2">
        <v>2785</v>
      </c>
      <c r="F547" s="2"/>
      <c r="G547" s="2"/>
      <c r="H547" s="13">
        <f t="shared" si="8"/>
        <v>3.8910505836576778E-3</v>
      </c>
    </row>
    <row r="548" spans="2:8" ht="13.5" x14ac:dyDescent="0.25">
      <c r="B548" s="11">
        <v>42796</v>
      </c>
      <c r="C548" s="2">
        <v>2.6</v>
      </c>
      <c r="D548" s="2">
        <v>2.6</v>
      </c>
      <c r="E548" s="2">
        <v>16134</v>
      </c>
      <c r="F548" s="2"/>
      <c r="G548" s="2"/>
      <c r="H548" s="13">
        <f t="shared" si="8"/>
        <v>7.7519379844961309E-3</v>
      </c>
    </row>
    <row r="549" spans="2:8" ht="13.5" x14ac:dyDescent="0.25">
      <c r="B549" s="11">
        <v>42797</v>
      </c>
      <c r="C549" s="2">
        <v>2.64</v>
      </c>
      <c r="D549" s="2">
        <v>2.64</v>
      </c>
      <c r="E549" s="2">
        <v>93</v>
      </c>
      <c r="F549" s="2"/>
      <c r="G549" s="2"/>
      <c r="H549" s="13">
        <f t="shared" si="8"/>
        <v>1.5384615384615398E-2</v>
      </c>
    </row>
    <row r="550" spans="2:8" ht="13.5" x14ac:dyDescent="0.25">
      <c r="B550" s="11">
        <v>42800</v>
      </c>
      <c r="C550" s="2">
        <v>2.63</v>
      </c>
      <c r="D550" s="2">
        <v>2.63</v>
      </c>
      <c r="E550" s="2">
        <v>1190</v>
      </c>
      <c r="F550" s="2"/>
      <c r="G550" s="2"/>
      <c r="H550" s="13">
        <f t="shared" si="8"/>
        <v>-3.7878787878788752E-3</v>
      </c>
    </row>
    <row r="551" spans="2:8" ht="13.5" x14ac:dyDescent="0.25">
      <c r="B551" s="11">
        <v>42801</v>
      </c>
      <c r="C551" s="2">
        <v>2.59</v>
      </c>
      <c r="D551" s="2">
        <v>2.59</v>
      </c>
      <c r="E551" s="2">
        <v>766</v>
      </c>
      <c r="F551" s="2"/>
      <c r="G551" s="2"/>
      <c r="H551" s="13">
        <f t="shared" si="8"/>
        <v>-1.5209125475285185E-2</v>
      </c>
    </row>
    <row r="552" spans="2:8" ht="13.5" x14ac:dyDescent="0.25">
      <c r="B552" s="11">
        <v>42802</v>
      </c>
      <c r="C552" s="2">
        <v>2.64</v>
      </c>
      <c r="D552" s="2">
        <v>2.64</v>
      </c>
      <c r="E552" s="2">
        <v>125</v>
      </c>
      <c r="F552" s="2"/>
      <c r="G552" s="2"/>
      <c r="H552" s="13">
        <f t="shared" si="8"/>
        <v>1.9305019305019409E-2</v>
      </c>
    </row>
    <row r="553" spans="2:8" ht="13.5" x14ac:dyDescent="0.25">
      <c r="B553" s="11">
        <v>42803</v>
      </c>
      <c r="C553" s="2">
        <v>2.61</v>
      </c>
      <c r="D553" s="2">
        <v>2.61</v>
      </c>
      <c r="E553" s="2">
        <v>1729</v>
      </c>
      <c r="F553" s="2"/>
      <c r="G553" s="2"/>
      <c r="H553" s="13">
        <f t="shared" si="8"/>
        <v>-1.1363636363636458E-2</v>
      </c>
    </row>
    <row r="554" spans="2:8" ht="13.5" x14ac:dyDescent="0.25">
      <c r="B554" s="11">
        <v>42804</v>
      </c>
      <c r="C554" s="2">
        <v>2.73</v>
      </c>
      <c r="D554" s="2">
        <v>2.73</v>
      </c>
      <c r="E554" s="2">
        <v>1537</v>
      </c>
      <c r="F554" s="2"/>
      <c r="G554" s="2"/>
      <c r="H554" s="13">
        <f t="shared" si="8"/>
        <v>4.5977011494252915E-2</v>
      </c>
    </row>
    <row r="555" spans="2:8" ht="13.5" x14ac:dyDescent="0.25">
      <c r="B555" s="11">
        <v>42807</v>
      </c>
      <c r="C555" s="2">
        <v>2.8</v>
      </c>
      <c r="D555" s="2">
        <v>2.8</v>
      </c>
      <c r="E555" s="2">
        <v>1374</v>
      </c>
      <c r="F555" s="2"/>
      <c r="G555" s="2"/>
      <c r="H555" s="13">
        <f t="shared" si="8"/>
        <v>2.5641025641025581E-2</v>
      </c>
    </row>
    <row r="556" spans="2:8" ht="13.5" x14ac:dyDescent="0.25">
      <c r="B556" s="11">
        <v>42808</v>
      </c>
      <c r="C556" s="2">
        <v>2.84</v>
      </c>
      <c r="D556" s="2">
        <v>2.84</v>
      </c>
      <c r="E556" s="2">
        <v>3010</v>
      </c>
      <c r="F556" s="2"/>
      <c r="G556" s="2"/>
      <c r="H556" s="13">
        <f t="shared" si="8"/>
        <v>1.4285714285714299E-2</v>
      </c>
    </row>
    <row r="557" spans="2:8" ht="13.5" x14ac:dyDescent="0.25">
      <c r="B557" s="11">
        <v>42809</v>
      </c>
      <c r="C557" s="2">
        <v>2.77</v>
      </c>
      <c r="D557" s="2">
        <v>2.77</v>
      </c>
      <c r="E557" s="2">
        <v>393</v>
      </c>
      <c r="F557" s="2"/>
      <c r="G557" s="2"/>
      <c r="H557" s="13">
        <f t="shared" si="8"/>
        <v>-2.4647887323943608E-2</v>
      </c>
    </row>
    <row r="558" spans="2:8" ht="13.5" x14ac:dyDescent="0.25">
      <c r="B558" s="11">
        <v>42810</v>
      </c>
      <c r="C558" s="2">
        <v>2.76</v>
      </c>
      <c r="D558" s="2">
        <v>2.76</v>
      </c>
      <c r="E558" s="2">
        <v>3325</v>
      </c>
      <c r="F558" s="2"/>
      <c r="G558" s="2"/>
      <c r="H558" s="13">
        <f t="shared" si="8"/>
        <v>-3.6101083032491809E-3</v>
      </c>
    </row>
    <row r="559" spans="2:8" ht="13.5" x14ac:dyDescent="0.25">
      <c r="B559" s="11">
        <v>42811</v>
      </c>
      <c r="C559" s="2">
        <v>2.83</v>
      </c>
      <c r="D559" s="2">
        <v>2.83</v>
      </c>
      <c r="E559" s="2">
        <v>557</v>
      </c>
      <c r="F559" s="2"/>
      <c r="G559" s="2"/>
      <c r="H559" s="13">
        <f t="shared" si="8"/>
        <v>2.5362318840579816E-2</v>
      </c>
    </row>
    <row r="560" spans="2:8" ht="13.5" x14ac:dyDescent="0.25">
      <c r="B560" s="11">
        <v>42815</v>
      </c>
      <c r="C560" s="2">
        <v>2.79</v>
      </c>
      <c r="D560" s="2">
        <v>2.79</v>
      </c>
      <c r="E560" s="2">
        <v>1200</v>
      </c>
      <c r="F560" s="2"/>
      <c r="G560" s="2"/>
      <c r="H560" s="13">
        <f t="shared" si="8"/>
        <v>-1.413427561837457E-2</v>
      </c>
    </row>
    <row r="561" spans="2:8" ht="13.5" x14ac:dyDescent="0.25">
      <c r="B561" s="11">
        <v>42816</v>
      </c>
      <c r="C561" s="2">
        <v>2.83</v>
      </c>
      <c r="D561" s="2">
        <v>2.83</v>
      </c>
      <c r="E561" s="2">
        <v>102</v>
      </c>
      <c r="F561" s="2"/>
      <c r="G561" s="2"/>
      <c r="H561" s="13">
        <f t="shared" si="8"/>
        <v>1.4336917562724026E-2</v>
      </c>
    </row>
    <row r="562" spans="2:8" ht="13.5" x14ac:dyDescent="0.25">
      <c r="B562" s="11">
        <v>42817</v>
      </c>
      <c r="C562" s="2">
        <v>2.76</v>
      </c>
      <c r="D562" s="2">
        <v>2.76</v>
      </c>
      <c r="E562" s="2">
        <v>410</v>
      </c>
      <c r="F562" s="2"/>
      <c r="G562" s="2"/>
      <c r="H562" s="13">
        <f t="shared" si="8"/>
        <v>-2.4734982332155576E-2</v>
      </c>
    </row>
    <row r="563" spans="2:8" ht="13.5" x14ac:dyDescent="0.25">
      <c r="B563" s="11">
        <v>42818</v>
      </c>
      <c r="C563" s="2">
        <v>2.78</v>
      </c>
      <c r="D563" s="2">
        <v>2.78</v>
      </c>
      <c r="E563" s="2">
        <v>1043</v>
      </c>
      <c r="F563" s="2"/>
      <c r="G563" s="2"/>
      <c r="H563" s="13">
        <f t="shared" si="8"/>
        <v>7.2463768115942099E-3</v>
      </c>
    </row>
    <row r="564" spans="2:8" ht="13.5" x14ac:dyDescent="0.25">
      <c r="B564" s="11">
        <v>42821</v>
      </c>
      <c r="C564" s="2">
        <v>2.8</v>
      </c>
      <c r="D564" s="2">
        <v>2.8</v>
      </c>
      <c r="E564" s="2">
        <v>674</v>
      </c>
      <c r="F564" s="2"/>
      <c r="G564" s="2"/>
      <c r="H564" s="13">
        <f t="shared" si="8"/>
        <v>7.1942446043165541E-3</v>
      </c>
    </row>
    <row r="565" spans="2:8" ht="13.5" x14ac:dyDescent="0.25">
      <c r="B565" s="11">
        <v>42822</v>
      </c>
      <c r="C565" s="2">
        <v>2.82</v>
      </c>
      <c r="D565" s="2">
        <v>2.82</v>
      </c>
      <c r="E565" s="2">
        <v>3186</v>
      </c>
      <c r="F565" s="2"/>
      <c r="G565" s="2"/>
      <c r="H565" s="13">
        <f t="shared" si="8"/>
        <v>7.1428571428571496E-3</v>
      </c>
    </row>
    <row r="566" spans="2:8" ht="13.5" x14ac:dyDescent="0.25">
      <c r="B566" s="11">
        <v>42823</v>
      </c>
      <c r="C566" s="2">
        <v>2.87</v>
      </c>
      <c r="D566" s="2">
        <v>2.87</v>
      </c>
      <c r="E566" s="2">
        <v>155</v>
      </c>
      <c r="F566" s="2"/>
      <c r="G566" s="2"/>
      <c r="H566" s="13">
        <f t="shared" si="8"/>
        <v>1.7730496453900804E-2</v>
      </c>
    </row>
    <row r="567" spans="2:8" ht="13.5" x14ac:dyDescent="0.25">
      <c r="B567" s="11">
        <v>42824</v>
      </c>
      <c r="C567" s="2">
        <v>2.87</v>
      </c>
      <c r="D567" s="2">
        <v>2.87</v>
      </c>
      <c r="E567" s="2">
        <v>0</v>
      </c>
      <c r="F567" s="2"/>
      <c r="G567" s="2"/>
      <c r="H567" s="13">
        <f t="shared" si="8"/>
        <v>0</v>
      </c>
    </row>
    <row r="568" spans="2:8" ht="13.5" x14ac:dyDescent="0.25">
      <c r="B568" s="11">
        <v>42825</v>
      </c>
      <c r="C568" s="2">
        <v>2.89</v>
      </c>
      <c r="D568" s="2">
        <v>2.89</v>
      </c>
      <c r="E568" s="2">
        <v>972</v>
      </c>
      <c r="F568" s="2"/>
      <c r="G568" s="2"/>
      <c r="H568" s="13">
        <f t="shared" si="8"/>
        <v>6.9686411149825845E-3</v>
      </c>
    </row>
    <row r="569" spans="2:8" ht="13.5" x14ac:dyDescent="0.25">
      <c r="B569" s="11">
        <v>42828</v>
      </c>
      <c r="C569" s="2">
        <v>2.9</v>
      </c>
      <c r="D569" s="2">
        <v>2.9</v>
      </c>
      <c r="E569" s="2">
        <v>378</v>
      </c>
      <c r="F569" s="2"/>
      <c r="G569" s="2"/>
      <c r="H569" s="13">
        <f t="shared" si="8"/>
        <v>3.4602076124566734E-3</v>
      </c>
    </row>
    <row r="570" spans="2:8" ht="13.5" x14ac:dyDescent="0.25">
      <c r="B570" s="11">
        <v>42829</v>
      </c>
      <c r="C570" s="2">
        <v>2.89</v>
      </c>
      <c r="D570" s="2">
        <v>2.89</v>
      </c>
      <c r="E570" s="2">
        <v>187</v>
      </c>
      <c r="F570" s="2"/>
      <c r="G570" s="2"/>
      <c r="H570" s="13">
        <f t="shared" si="8"/>
        <v>-3.4482758620688922E-3</v>
      </c>
    </row>
    <row r="571" spans="2:8" ht="13.5" x14ac:dyDescent="0.25">
      <c r="B571" s="11">
        <v>42830</v>
      </c>
      <c r="C571" s="2">
        <v>2.89</v>
      </c>
      <c r="D571" s="2">
        <v>2.89</v>
      </c>
      <c r="E571" s="2">
        <v>0</v>
      </c>
      <c r="F571" s="2"/>
      <c r="G571" s="2"/>
      <c r="H571" s="13">
        <f t="shared" si="8"/>
        <v>0</v>
      </c>
    </row>
    <row r="572" spans="2:8" ht="13.5" x14ac:dyDescent="0.25">
      <c r="B572" s="11">
        <v>42831</v>
      </c>
      <c r="C572" s="2">
        <v>2.87</v>
      </c>
      <c r="D572" s="2">
        <v>2.87</v>
      </c>
      <c r="E572" s="2">
        <v>250</v>
      </c>
      <c r="F572" s="2"/>
      <c r="G572" s="2"/>
      <c r="H572" s="13">
        <f t="shared" si="8"/>
        <v>-6.9204152249135011E-3</v>
      </c>
    </row>
    <row r="573" spans="2:8" ht="13.5" x14ac:dyDescent="0.25">
      <c r="B573" s="11">
        <v>42832</v>
      </c>
      <c r="C573" s="2">
        <v>2.9</v>
      </c>
      <c r="D573" s="2">
        <v>2.9</v>
      </c>
      <c r="E573" s="2">
        <v>876</v>
      </c>
      <c r="F573" s="2"/>
      <c r="G573" s="2"/>
      <c r="H573" s="13">
        <f t="shared" si="8"/>
        <v>1.0452961672473799E-2</v>
      </c>
    </row>
    <row r="574" spans="2:8" ht="13.5" x14ac:dyDescent="0.25">
      <c r="B574" s="11">
        <v>42835</v>
      </c>
      <c r="C574" s="2">
        <v>2.88</v>
      </c>
      <c r="D574" s="2">
        <v>2.88</v>
      </c>
      <c r="E574" s="2">
        <v>225</v>
      </c>
      <c r="F574" s="2"/>
      <c r="G574" s="2"/>
      <c r="H574" s="13">
        <f t="shared" si="8"/>
        <v>-6.896551724137937E-3</v>
      </c>
    </row>
    <row r="575" spans="2:8" ht="13.5" x14ac:dyDescent="0.25">
      <c r="B575" s="11">
        <v>42836</v>
      </c>
      <c r="C575" s="2">
        <v>2.82</v>
      </c>
      <c r="D575" s="2">
        <v>2.82</v>
      </c>
      <c r="E575" s="2">
        <v>850</v>
      </c>
      <c r="F575" s="2"/>
      <c r="G575" s="2"/>
      <c r="H575" s="13">
        <f t="shared" si="8"/>
        <v>-2.0833333333333353E-2</v>
      </c>
    </row>
    <row r="576" spans="2:8" ht="13.5" x14ac:dyDescent="0.25">
      <c r="B576" s="11">
        <v>42837</v>
      </c>
      <c r="C576" s="2">
        <v>2.74</v>
      </c>
      <c r="D576" s="2">
        <v>2.74</v>
      </c>
      <c r="E576" s="2">
        <v>1890</v>
      </c>
      <c r="F576" s="2"/>
      <c r="G576" s="2"/>
      <c r="H576" s="13">
        <f t="shared" si="8"/>
        <v>-2.8368794326241006E-2</v>
      </c>
    </row>
    <row r="577" spans="2:8" ht="13.5" x14ac:dyDescent="0.25">
      <c r="B577" s="11">
        <v>42838</v>
      </c>
      <c r="C577" s="2">
        <v>2.74</v>
      </c>
      <c r="D577" s="2">
        <v>2.74</v>
      </c>
      <c r="E577" s="2">
        <v>1530</v>
      </c>
      <c r="F577" s="2"/>
      <c r="G577" s="2"/>
      <c r="H577" s="13">
        <f t="shared" si="8"/>
        <v>0</v>
      </c>
    </row>
    <row r="578" spans="2:8" ht="13.5" x14ac:dyDescent="0.25">
      <c r="B578" s="11">
        <v>42839</v>
      </c>
      <c r="C578" s="2">
        <v>2.74</v>
      </c>
      <c r="D578" s="2">
        <v>2.74</v>
      </c>
      <c r="E578" s="2">
        <v>522</v>
      </c>
      <c r="F578" s="2"/>
      <c r="G578" s="2"/>
      <c r="H578" s="13">
        <f t="shared" si="8"/>
        <v>0</v>
      </c>
    </row>
    <row r="579" spans="2:8" ht="13.5" x14ac:dyDescent="0.25">
      <c r="B579" s="11">
        <v>42842</v>
      </c>
      <c r="C579" s="2">
        <v>2.74</v>
      </c>
      <c r="D579" s="2">
        <v>2.74</v>
      </c>
      <c r="E579" s="2">
        <v>0</v>
      </c>
      <c r="F579" s="2"/>
      <c r="G579" s="2"/>
      <c r="H579" s="13">
        <f t="shared" si="8"/>
        <v>0</v>
      </c>
    </row>
    <row r="580" spans="2:8" ht="13.5" x14ac:dyDescent="0.25">
      <c r="B580" s="11">
        <v>42843</v>
      </c>
      <c r="C580" s="2">
        <v>2.65</v>
      </c>
      <c r="D580" s="2">
        <v>2.65</v>
      </c>
      <c r="E580" s="2">
        <v>1066</v>
      </c>
      <c r="F580" s="2"/>
      <c r="G580" s="2"/>
      <c r="H580" s="13">
        <f t="shared" si="8"/>
        <v>-3.2846715328467259E-2</v>
      </c>
    </row>
    <row r="581" spans="2:8" ht="13.5" x14ac:dyDescent="0.25">
      <c r="B581" s="11">
        <v>42844</v>
      </c>
      <c r="C581" s="2">
        <v>2.65</v>
      </c>
      <c r="D581" s="2">
        <v>2.65</v>
      </c>
      <c r="E581" s="2">
        <v>400</v>
      </c>
      <c r="F581" s="2"/>
      <c r="G581" s="2"/>
      <c r="H581" s="13">
        <f t="shared" si="8"/>
        <v>0</v>
      </c>
    </row>
    <row r="582" spans="2:8" ht="13.5" x14ac:dyDescent="0.25">
      <c r="B582" s="11">
        <v>42845</v>
      </c>
      <c r="C582" s="2">
        <v>2.65</v>
      </c>
      <c r="D582" s="2">
        <v>2.65</v>
      </c>
      <c r="E582" s="2">
        <v>20</v>
      </c>
      <c r="F582" s="2"/>
      <c r="G582" s="2"/>
      <c r="H582" s="13">
        <f t="shared" si="8"/>
        <v>0</v>
      </c>
    </row>
    <row r="583" spans="2:8" ht="13.5" x14ac:dyDescent="0.25">
      <c r="B583" s="11">
        <v>42846</v>
      </c>
      <c r="C583" s="2">
        <v>2.65</v>
      </c>
      <c r="D583" s="2">
        <v>2.65</v>
      </c>
      <c r="E583" s="2">
        <v>53</v>
      </c>
      <c r="F583" s="2"/>
      <c r="G583" s="2"/>
      <c r="H583" s="13">
        <f t="shared" ref="H583:H646" si="9">(D583-D582)/D582</f>
        <v>0</v>
      </c>
    </row>
    <row r="584" spans="2:8" ht="13.5" x14ac:dyDescent="0.25">
      <c r="B584" s="11">
        <v>42849</v>
      </c>
      <c r="C584" s="2">
        <v>2.65</v>
      </c>
      <c r="D584" s="2">
        <v>2.65</v>
      </c>
      <c r="E584" s="2">
        <v>0</v>
      </c>
      <c r="F584" s="2"/>
      <c r="G584" s="2"/>
      <c r="H584" s="13">
        <f t="shared" si="9"/>
        <v>0</v>
      </c>
    </row>
    <row r="585" spans="2:8" ht="13.5" x14ac:dyDescent="0.25">
      <c r="B585" s="11">
        <v>42850</v>
      </c>
      <c r="C585" s="2">
        <v>2.65</v>
      </c>
      <c r="D585" s="2">
        <v>2.65</v>
      </c>
      <c r="E585" s="2">
        <v>400</v>
      </c>
      <c r="F585" s="2"/>
      <c r="G585" s="2"/>
      <c r="H585" s="13">
        <f t="shared" si="9"/>
        <v>0</v>
      </c>
    </row>
    <row r="586" spans="2:8" ht="13.5" x14ac:dyDescent="0.25">
      <c r="B586" s="11">
        <v>42851</v>
      </c>
      <c r="C586" s="2">
        <v>2.65</v>
      </c>
      <c r="D586" s="2">
        <v>2.65</v>
      </c>
      <c r="E586" s="2">
        <v>0</v>
      </c>
      <c r="F586" s="2"/>
      <c r="G586" s="2"/>
      <c r="H586" s="13">
        <f t="shared" si="9"/>
        <v>0</v>
      </c>
    </row>
    <row r="587" spans="2:8" ht="13.5" x14ac:dyDescent="0.25">
      <c r="B587" s="11">
        <v>42852</v>
      </c>
      <c r="C587" s="2">
        <v>2.65</v>
      </c>
      <c r="D587" s="2">
        <v>2.65</v>
      </c>
      <c r="E587" s="2">
        <v>0</v>
      </c>
      <c r="F587" s="2"/>
      <c r="G587" s="2"/>
      <c r="H587" s="13">
        <f t="shared" si="9"/>
        <v>0</v>
      </c>
    </row>
    <row r="588" spans="2:8" ht="13.5" x14ac:dyDescent="0.25">
      <c r="B588" s="11">
        <v>42853</v>
      </c>
      <c r="C588" s="2">
        <v>2.65</v>
      </c>
      <c r="D588" s="2">
        <v>2.65</v>
      </c>
      <c r="E588" s="2">
        <v>1647</v>
      </c>
      <c r="F588" s="2"/>
      <c r="G588" s="2"/>
      <c r="H588" s="13">
        <f t="shared" si="9"/>
        <v>0</v>
      </c>
    </row>
    <row r="589" spans="2:8" ht="13.5" x14ac:dyDescent="0.25">
      <c r="B589" s="11">
        <v>42857</v>
      </c>
      <c r="C589" s="2">
        <v>2.65</v>
      </c>
      <c r="D589" s="2">
        <v>2.65</v>
      </c>
      <c r="E589" s="2">
        <v>0</v>
      </c>
      <c r="F589" s="2"/>
      <c r="G589" s="2"/>
      <c r="H589" s="13">
        <f t="shared" si="9"/>
        <v>0</v>
      </c>
    </row>
    <row r="590" spans="2:8" ht="13.5" x14ac:dyDescent="0.25">
      <c r="B590" s="11">
        <v>42858</v>
      </c>
      <c r="C590" s="2">
        <v>2.65</v>
      </c>
      <c r="D590" s="2">
        <v>2.65</v>
      </c>
      <c r="E590" s="2">
        <v>0</v>
      </c>
      <c r="F590" s="2"/>
      <c r="G590" s="2"/>
      <c r="H590" s="13">
        <f t="shared" si="9"/>
        <v>0</v>
      </c>
    </row>
    <row r="591" spans="2:8" ht="13.5" x14ac:dyDescent="0.25">
      <c r="B591" s="11">
        <v>42859</v>
      </c>
      <c r="C591" s="2">
        <v>2.72</v>
      </c>
      <c r="D591" s="2">
        <v>2.72</v>
      </c>
      <c r="E591" s="2">
        <v>120</v>
      </c>
      <c r="F591" s="2"/>
      <c r="G591" s="2"/>
      <c r="H591" s="13">
        <f t="shared" si="9"/>
        <v>2.641509433962275E-2</v>
      </c>
    </row>
    <row r="592" spans="2:8" ht="13.5" x14ac:dyDescent="0.25">
      <c r="B592" s="11">
        <v>42860</v>
      </c>
      <c r="C592" s="2">
        <v>2.64</v>
      </c>
      <c r="D592" s="2">
        <v>2.64</v>
      </c>
      <c r="E592" s="2">
        <v>2272</v>
      </c>
      <c r="F592" s="2"/>
      <c r="G592" s="2"/>
      <c r="H592" s="13">
        <f t="shared" si="9"/>
        <v>-2.9411764705882377E-2</v>
      </c>
    </row>
    <row r="593" spans="2:8" ht="13.5" x14ac:dyDescent="0.25">
      <c r="B593" s="11">
        <v>42863</v>
      </c>
      <c r="C593" s="2">
        <v>2.64</v>
      </c>
      <c r="D593" s="2">
        <v>2.64</v>
      </c>
      <c r="E593" s="2">
        <v>814</v>
      </c>
      <c r="F593" s="2"/>
      <c r="G593" s="2"/>
      <c r="H593" s="13">
        <f t="shared" si="9"/>
        <v>0</v>
      </c>
    </row>
    <row r="594" spans="2:8" ht="13.5" x14ac:dyDescent="0.25">
      <c r="B594" s="11">
        <v>42864</v>
      </c>
      <c r="C594" s="2">
        <v>2.72</v>
      </c>
      <c r="D594" s="2">
        <v>2.72</v>
      </c>
      <c r="E594" s="2">
        <v>1870</v>
      </c>
      <c r="F594" s="2"/>
      <c r="G594" s="2"/>
      <c r="H594" s="13">
        <f t="shared" si="9"/>
        <v>3.0303030303030328E-2</v>
      </c>
    </row>
    <row r="595" spans="2:8" ht="13.5" x14ac:dyDescent="0.25">
      <c r="B595" s="11">
        <v>42865</v>
      </c>
      <c r="C595" s="2">
        <v>2.7</v>
      </c>
      <c r="D595" s="2">
        <v>2.7</v>
      </c>
      <c r="E595" s="2">
        <v>150</v>
      </c>
      <c r="F595" s="2"/>
      <c r="G595" s="2"/>
      <c r="H595" s="13">
        <f t="shared" si="9"/>
        <v>-7.3529411764705942E-3</v>
      </c>
    </row>
    <row r="596" spans="2:8" ht="13.5" x14ac:dyDescent="0.25">
      <c r="B596" s="11">
        <v>42866</v>
      </c>
      <c r="C596" s="2">
        <v>2.7</v>
      </c>
      <c r="D596" s="2">
        <v>2.7</v>
      </c>
      <c r="E596" s="2">
        <v>409</v>
      </c>
      <c r="F596" s="2"/>
      <c r="G596" s="2"/>
      <c r="H596" s="13">
        <f t="shared" si="9"/>
        <v>0</v>
      </c>
    </row>
    <row r="597" spans="2:8" ht="13.5" x14ac:dyDescent="0.25">
      <c r="B597" s="11">
        <v>42867</v>
      </c>
      <c r="C597" s="2">
        <v>2.7</v>
      </c>
      <c r="D597" s="2">
        <v>2.7</v>
      </c>
      <c r="E597" s="2">
        <v>1150</v>
      </c>
      <c r="F597" s="2"/>
      <c r="G597" s="2"/>
      <c r="H597" s="13">
        <f t="shared" si="9"/>
        <v>0</v>
      </c>
    </row>
    <row r="598" spans="2:8" ht="13.5" x14ac:dyDescent="0.25">
      <c r="B598" s="11">
        <v>42870</v>
      </c>
      <c r="C598" s="2">
        <v>2.62</v>
      </c>
      <c r="D598" s="2">
        <v>2.62</v>
      </c>
      <c r="E598" s="2">
        <v>273</v>
      </c>
      <c r="F598" s="2"/>
      <c r="G598" s="2"/>
      <c r="H598" s="13">
        <f t="shared" si="9"/>
        <v>-2.9629629629629655E-2</v>
      </c>
    </row>
    <row r="599" spans="2:8" ht="13.5" x14ac:dyDescent="0.25">
      <c r="B599" s="11">
        <v>42871</v>
      </c>
      <c r="C599" s="2">
        <v>2.62</v>
      </c>
      <c r="D599" s="2">
        <v>2.62</v>
      </c>
      <c r="E599" s="2">
        <v>0</v>
      </c>
      <c r="F599" s="2"/>
      <c r="G599" s="2"/>
      <c r="H599" s="13">
        <f t="shared" si="9"/>
        <v>0</v>
      </c>
    </row>
    <row r="600" spans="2:8" ht="13.5" x14ac:dyDescent="0.25">
      <c r="B600" s="11">
        <v>42872</v>
      </c>
      <c r="C600" s="2">
        <v>2.69</v>
      </c>
      <c r="D600" s="2">
        <v>2.69</v>
      </c>
      <c r="E600" s="2">
        <v>50</v>
      </c>
      <c r="F600" s="2"/>
      <c r="G600" s="2"/>
      <c r="H600" s="13">
        <f t="shared" si="9"/>
        <v>2.6717557251908334E-2</v>
      </c>
    </row>
    <row r="601" spans="2:8" ht="13.5" x14ac:dyDescent="0.25">
      <c r="B601" s="11">
        <v>42873</v>
      </c>
      <c r="C601" s="2">
        <v>2.69</v>
      </c>
      <c r="D601" s="2">
        <v>2.69</v>
      </c>
      <c r="E601" s="2">
        <v>0</v>
      </c>
      <c r="F601" s="2"/>
      <c r="G601" s="2"/>
      <c r="H601" s="13">
        <f t="shared" si="9"/>
        <v>0</v>
      </c>
    </row>
    <row r="602" spans="2:8" ht="13.5" x14ac:dyDescent="0.25">
      <c r="B602" s="11">
        <v>42874</v>
      </c>
      <c r="C602" s="2">
        <v>2.69</v>
      </c>
      <c r="D602" s="2">
        <v>2.69</v>
      </c>
      <c r="E602" s="2">
        <v>0</v>
      </c>
      <c r="F602" s="2"/>
      <c r="G602" s="2"/>
      <c r="H602" s="13">
        <f t="shared" si="9"/>
        <v>0</v>
      </c>
    </row>
    <row r="603" spans="2:8" ht="13.5" x14ac:dyDescent="0.25">
      <c r="B603" s="11">
        <v>42877</v>
      </c>
      <c r="C603" s="2">
        <v>2.68</v>
      </c>
      <c r="D603" s="2">
        <v>2.68</v>
      </c>
      <c r="E603" s="2">
        <v>1</v>
      </c>
      <c r="F603" s="2"/>
      <c r="G603" s="2"/>
      <c r="H603" s="13">
        <f t="shared" si="9"/>
        <v>-3.7174721189590287E-3</v>
      </c>
    </row>
    <row r="604" spans="2:8" ht="13.5" x14ac:dyDescent="0.25">
      <c r="B604" s="11">
        <v>42878</v>
      </c>
      <c r="C604" s="2">
        <v>2.66</v>
      </c>
      <c r="D604" s="2">
        <v>2.66</v>
      </c>
      <c r="E604" s="2">
        <v>99</v>
      </c>
      <c r="F604" s="2"/>
      <c r="G604" s="2"/>
      <c r="H604" s="13">
        <f t="shared" si="9"/>
        <v>-7.462686567164185E-3</v>
      </c>
    </row>
    <row r="605" spans="2:8" ht="13.5" x14ac:dyDescent="0.25">
      <c r="B605" s="11">
        <v>42879</v>
      </c>
      <c r="C605" s="2">
        <v>2.59</v>
      </c>
      <c r="D605" s="2">
        <v>2.59</v>
      </c>
      <c r="E605" s="2">
        <v>204</v>
      </c>
      <c r="F605" s="2"/>
      <c r="G605" s="2"/>
      <c r="H605" s="13">
        <f t="shared" si="9"/>
        <v>-2.6315789473684317E-2</v>
      </c>
    </row>
    <row r="606" spans="2:8" ht="13.5" x14ac:dyDescent="0.25">
      <c r="B606" s="11">
        <v>42880</v>
      </c>
      <c r="C606" s="2">
        <v>2.59</v>
      </c>
      <c r="D606" s="2">
        <v>2.59</v>
      </c>
      <c r="E606" s="2">
        <v>0</v>
      </c>
      <c r="F606" s="2"/>
      <c r="G606" s="2"/>
      <c r="H606" s="13">
        <f t="shared" si="9"/>
        <v>0</v>
      </c>
    </row>
    <row r="607" spans="2:8" ht="13.5" x14ac:dyDescent="0.25">
      <c r="B607" s="11">
        <v>42881</v>
      </c>
      <c r="C607" s="2">
        <v>2.59</v>
      </c>
      <c r="D607" s="2">
        <v>2.59</v>
      </c>
      <c r="E607" s="2">
        <v>0</v>
      </c>
      <c r="F607" s="2"/>
      <c r="G607" s="2"/>
      <c r="H607" s="13">
        <f t="shared" si="9"/>
        <v>0</v>
      </c>
    </row>
    <row r="608" spans="2:8" ht="13.5" x14ac:dyDescent="0.25">
      <c r="B608" s="11">
        <v>42884</v>
      </c>
      <c r="C608" s="2">
        <v>2.59</v>
      </c>
      <c r="D608" s="2">
        <v>2.59</v>
      </c>
      <c r="E608" s="2">
        <v>0</v>
      </c>
      <c r="F608" s="2"/>
      <c r="G608" s="2"/>
      <c r="H608" s="13">
        <f t="shared" si="9"/>
        <v>0</v>
      </c>
    </row>
    <row r="609" spans="2:8" ht="13.5" x14ac:dyDescent="0.25">
      <c r="B609" s="11">
        <v>42885</v>
      </c>
      <c r="C609" s="2">
        <v>2.52</v>
      </c>
      <c r="D609" s="2">
        <v>2.52</v>
      </c>
      <c r="E609" s="2">
        <v>7527</v>
      </c>
      <c r="F609" s="2"/>
      <c r="G609" s="2"/>
      <c r="H609" s="13">
        <f t="shared" si="9"/>
        <v>-2.7027027027026966E-2</v>
      </c>
    </row>
    <row r="610" spans="2:8" ht="13.5" x14ac:dyDescent="0.25">
      <c r="B610" s="11">
        <v>42886</v>
      </c>
      <c r="C610" s="2">
        <v>2.52</v>
      </c>
      <c r="D610" s="2">
        <v>2.52</v>
      </c>
      <c r="E610" s="2">
        <v>0</v>
      </c>
      <c r="F610" s="2"/>
      <c r="G610" s="2"/>
      <c r="H610" s="13">
        <f t="shared" si="9"/>
        <v>0</v>
      </c>
    </row>
    <row r="611" spans="2:8" ht="13.5" x14ac:dyDescent="0.25">
      <c r="B611" s="11">
        <v>42887</v>
      </c>
      <c r="C611" s="2">
        <v>2.59</v>
      </c>
      <c r="D611" s="2">
        <v>2.59</v>
      </c>
      <c r="E611" s="2">
        <v>100</v>
      </c>
      <c r="F611" s="2"/>
      <c r="G611" s="2"/>
      <c r="H611" s="13">
        <f t="shared" si="9"/>
        <v>2.7777777777777714E-2</v>
      </c>
    </row>
    <row r="612" spans="2:8" ht="13.5" x14ac:dyDescent="0.25">
      <c r="B612" s="11">
        <v>42888</v>
      </c>
      <c r="C612" s="2">
        <v>2.59</v>
      </c>
      <c r="D612" s="2">
        <v>2.59</v>
      </c>
      <c r="E612" s="2">
        <v>0</v>
      </c>
      <c r="F612" s="2"/>
      <c r="G612" s="2"/>
      <c r="H612" s="13">
        <f t="shared" si="9"/>
        <v>0</v>
      </c>
    </row>
    <row r="613" spans="2:8" ht="13.5" x14ac:dyDescent="0.25">
      <c r="B613" s="11">
        <v>42891</v>
      </c>
      <c r="C613" s="2">
        <v>2.59</v>
      </c>
      <c r="D613" s="2">
        <v>2.59</v>
      </c>
      <c r="E613" s="2">
        <v>0</v>
      </c>
      <c r="F613" s="2"/>
      <c r="G613" s="2"/>
      <c r="H613" s="13">
        <f t="shared" si="9"/>
        <v>0</v>
      </c>
    </row>
    <row r="614" spans="2:8" ht="13.5" x14ac:dyDescent="0.25">
      <c r="B614" s="11">
        <v>42892</v>
      </c>
      <c r="C614" s="2">
        <v>2.59</v>
      </c>
      <c r="D614" s="2">
        <v>2.59</v>
      </c>
      <c r="E614" s="2">
        <v>0</v>
      </c>
      <c r="F614" s="2"/>
      <c r="G614" s="2"/>
      <c r="H614" s="13">
        <f t="shared" si="9"/>
        <v>0</v>
      </c>
    </row>
    <row r="615" spans="2:8" ht="13.5" x14ac:dyDescent="0.25">
      <c r="B615" s="11">
        <v>42893</v>
      </c>
      <c r="C615" s="2">
        <v>2.6</v>
      </c>
      <c r="D615" s="2">
        <v>2.6</v>
      </c>
      <c r="E615" s="2">
        <v>1150</v>
      </c>
      <c r="F615" s="2"/>
      <c r="G615" s="2"/>
      <c r="H615" s="13">
        <f t="shared" si="9"/>
        <v>3.8610038610039504E-3</v>
      </c>
    </row>
    <row r="616" spans="2:8" ht="13.5" x14ac:dyDescent="0.25">
      <c r="B616" s="11">
        <v>42894</v>
      </c>
      <c r="C616" s="2">
        <v>2.5499999999999998</v>
      </c>
      <c r="D616" s="2">
        <v>2.5499999999999998</v>
      </c>
      <c r="E616" s="2">
        <v>1020</v>
      </c>
      <c r="F616" s="2"/>
      <c r="G616" s="2"/>
      <c r="H616" s="13">
        <f t="shared" si="9"/>
        <v>-1.9230769230769332E-2</v>
      </c>
    </row>
    <row r="617" spans="2:8" ht="13.5" x14ac:dyDescent="0.25">
      <c r="B617" s="11">
        <v>42895</v>
      </c>
      <c r="C617" s="2">
        <v>2.5499999999999998</v>
      </c>
      <c r="D617" s="2">
        <v>2.5499999999999998</v>
      </c>
      <c r="E617" s="2">
        <v>0</v>
      </c>
      <c r="F617" s="2"/>
      <c r="G617" s="2"/>
      <c r="H617" s="13">
        <f t="shared" si="9"/>
        <v>0</v>
      </c>
    </row>
    <row r="618" spans="2:8" ht="13.5" x14ac:dyDescent="0.25">
      <c r="B618" s="11">
        <v>42898</v>
      </c>
      <c r="C618" s="2">
        <v>2.4900000000000002</v>
      </c>
      <c r="D618" s="2">
        <v>2.4900000000000002</v>
      </c>
      <c r="E618" s="2">
        <v>200</v>
      </c>
      <c r="F618" s="2"/>
      <c r="G618" s="2"/>
      <c r="H618" s="13">
        <f t="shared" si="9"/>
        <v>-2.3529411764705729E-2</v>
      </c>
    </row>
    <row r="619" spans="2:8" ht="13.5" x14ac:dyDescent="0.25">
      <c r="B619" s="11">
        <v>42899</v>
      </c>
      <c r="C619" s="2">
        <v>2.42</v>
      </c>
      <c r="D619" s="2">
        <v>2.42</v>
      </c>
      <c r="E619" s="2">
        <v>11500</v>
      </c>
      <c r="F619" s="2"/>
      <c r="G619" s="2"/>
      <c r="H619" s="13">
        <f t="shared" si="9"/>
        <v>-2.8112449799196897E-2</v>
      </c>
    </row>
    <row r="620" spans="2:8" ht="13.5" x14ac:dyDescent="0.25">
      <c r="B620" s="11">
        <v>42900</v>
      </c>
      <c r="C620" s="2">
        <v>2.4900000000000002</v>
      </c>
      <c r="D620" s="2">
        <v>2.4900000000000002</v>
      </c>
      <c r="E620" s="2">
        <v>325</v>
      </c>
      <c r="F620" s="2"/>
      <c r="G620" s="2"/>
      <c r="H620" s="13">
        <f t="shared" si="9"/>
        <v>2.8925619834710863E-2</v>
      </c>
    </row>
    <row r="621" spans="2:8" ht="13.5" x14ac:dyDescent="0.25">
      <c r="B621" s="11">
        <v>42901</v>
      </c>
      <c r="C621" s="2">
        <v>2.6</v>
      </c>
      <c r="D621" s="2">
        <v>2.6</v>
      </c>
      <c r="E621" s="2">
        <v>2500</v>
      </c>
      <c r="F621" s="2"/>
      <c r="G621" s="2"/>
      <c r="H621" s="13">
        <f t="shared" si="9"/>
        <v>4.4176706827309183E-2</v>
      </c>
    </row>
    <row r="622" spans="2:8" ht="13.5" x14ac:dyDescent="0.25">
      <c r="B622" s="11">
        <v>42902</v>
      </c>
      <c r="C622" s="2">
        <v>2.6</v>
      </c>
      <c r="D622" s="2">
        <v>2.6</v>
      </c>
      <c r="E622" s="2">
        <v>13889</v>
      </c>
      <c r="F622" s="2"/>
      <c r="G622" s="2"/>
      <c r="H622" s="13">
        <f t="shared" si="9"/>
        <v>0</v>
      </c>
    </row>
    <row r="623" spans="2:8" ht="13.5" x14ac:dyDescent="0.25">
      <c r="B623" s="11">
        <v>42905</v>
      </c>
      <c r="C623" s="2">
        <v>2.65</v>
      </c>
      <c r="D623" s="2">
        <v>2.65</v>
      </c>
      <c r="E623" s="2">
        <v>1500</v>
      </c>
      <c r="F623" s="2"/>
      <c r="G623" s="2"/>
      <c r="H623" s="13">
        <f t="shared" si="9"/>
        <v>1.9230769230769162E-2</v>
      </c>
    </row>
    <row r="624" spans="2:8" ht="13.5" x14ac:dyDescent="0.25">
      <c r="B624" s="11">
        <v>42906</v>
      </c>
      <c r="C624" s="2">
        <v>2.78</v>
      </c>
      <c r="D624" s="2">
        <v>2.78</v>
      </c>
      <c r="E624" s="2">
        <v>2310</v>
      </c>
      <c r="F624" s="2"/>
      <c r="G624" s="2"/>
      <c r="H624" s="13">
        <f t="shared" si="9"/>
        <v>4.9056603773584867E-2</v>
      </c>
    </row>
    <row r="625" spans="2:8" ht="13.5" x14ac:dyDescent="0.25">
      <c r="B625" s="11">
        <v>42907</v>
      </c>
      <c r="C625" s="2">
        <v>2.94</v>
      </c>
      <c r="D625" s="2">
        <v>2.94</v>
      </c>
      <c r="E625" s="2">
        <v>6100</v>
      </c>
      <c r="F625" s="2"/>
      <c r="G625" s="2"/>
      <c r="H625" s="13">
        <f t="shared" si="9"/>
        <v>5.7553956834532433E-2</v>
      </c>
    </row>
    <row r="626" spans="2:8" ht="13.5" x14ac:dyDescent="0.25">
      <c r="B626" s="11">
        <v>42908</v>
      </c>
      <c r="C626" s="2">
        <v>2.99</v>
      </c>
      <c r="D626" s="2">
        <v>2.99</v>
      </c>
      <c r="E626" s="2">
        <v>7000</v>
      </c>
      <c r="F626" s="2"/>
      <c r="G626" s="2"/>
      <c r="H626" s="13">
        <f t="shared" si="9"/>
        <v>1.7006802721088527E-2</v>
      </c>
    </row>
    <row r="627" spans="2:8" ht="13.5" x14ac:dyDescent="0.25">
      <c r="B627" s="11">
        <v>42909</v>
      </c>
      <c r="C627" s="2">
        <v>3.04</v>
      </c>
      <c r="D627" s="2">
        <v>3.04</v>
      </c>
      <c r="E627" s="2">
        <v>6500</v>
      </c>
      <c r="F627" s="2"/>
      <c r="G627" s="2"/>
      <c r="H627" s="13">
        <f t="shared" si="9"/>
        <v>1.6722408026755793E-2</v>
      </c>
    </row>
    <row r="628" spans="2:8" ht="13.5" x14ac:dyDescent="0.25">
      <c r="B628" s="11">
        <v>42914</v>
      </c>
      <c r="C628" s="2">
        <v>3.04</v>
      </c>
      <c r="D628" s="2">
        <v>3.04</v>
      </c>
      <c r="E628" s="2">
        <v>6055</v>
      </c>
      <c r="F628" s="2"/>
      <c r="G628" s="2"/>
      <c r="H628" s="13">
        <f t="shared" si="9"/>
        <v>0</v>
      </c>
    </row>
    <row r="629" spans="2:8" ht="13.5" x14ac:dyDescent="0.25">
      <c r="B629" s="11">
        <v>42915</v>
      </c>
      <c r="C629" s="2">
        <v>3.04</v>
      </c>
      <c r="D629" s="2">
        <v>3.04</v>
      </c>
      <c r="E629" s="2">
        <v>150</v>
      </c>
      <c r="F629" s="2"/>
      <c r="G629" s="2"/>
      <c r="H629" s="13">
        <f t="shared" si="9"/>
        <v>0</v>
      </c>
    </row>
    <row r="630" spans="2:8" ht="13.5" x14ac:dyDescent="0.25">
      <c r="B630" s="11">
        <v>42916</v>
      </c>
      <c r="C630" s="2">
        <v>3.05</v>
      </c>
      <c r="D630" s="2">
        <v>3.05</v>
      </c>
      <c r="E630" s="2">
        <v>100</v>
      </c>
      <c r="F630" s="2"/>
      <c r="G630" s="2"/>
      <c r="H630" s="13">
        <f t="shared" si="9"/>
        <v>3.2894736842104563E-3</v>
      </c>
    </row>
    <row r="631" spans="2:8" ht="13.5" x14ac:dyDescent="0.25">
      <c r="B631" s="11">
        <v>42919</v>
      </c>
      <c r="C631" s="2">
        <v>3.05</v>
      </c>
      <c r="D631" s="2">
        <v>3.05</v>
      </c>
      <c r="E631" s="2">
        <v>0</v>
      </c>
      <c r="F631" s="2"/>
      <c r="G631" s="2"/>
      <c r="H631" s="13">
        <f t="shared" si="9"/>
        <v>0</v>
      </c>
    </row>
    <row r="632" spans="2:8" ht="13.5" x14ac:dyDescent="0.25">
      <c r="B632" s="11">
        <v>42920</v>
      </c>
      <c r="C632" s="2">
        <v>3.05</v>
      </c>
      <c r="D632" s="2">
        <v>3.05</v>
      </c>
      <c r="E632" s="2">
        <v>425</v>
      </c>
      <c r="F632" s="2"/>
      <c r="G632" s="2"/>
      <c r="H632" s="13">
        <f t="shared" si="9"/>
        <v>0</v>
      </c>
    </row>
    <row r="633" spans="2:8" ht="13.5" x14ac:dyDescent="0.25">
      <c r="B633" s="11">
        <v>42921</v>
      </c>
      <c r="C633" s="2">
        <v>2.92</v>
      </c>
      <c r="D633" s="2">
        <v>2.92</v>
      </c>
      <c r="E633" s="2">
        <v>145</v>
      </c>
      <c r="F633" s="2"/>
      <c r="G633" s="2"/>
      <c r="H633" s="13">
        <f t="shared" si="9"/>
        <v>-4.2622950819672101E-2</v>
      </c>
    </row>
    <row r="634" spans="2:8" ht="13.5" x14ac:dyDescent="0.25">
      <c r="B634" s="11">
        <v>42922</v>
      </c>
      <c r="C634" s="2">
        <v>2.92</v>
      </c>
      <c r="D634" s="2">
        <v>2.92</v>
      </c>
      <c r="E634" s="2">
        <v>395</v>
      </c>
      <c r="F634" s="2"/>
      <c r="G634" s="2"/>
      <c r="H634" s="13">
        <f t="shared" si="9"/>
        <v>0</v>
      </c>
    </row>
    <row r="635" spans="2:8" ht="13.5" x14ac:dyDescent="0.25">
      <c r="B635" s="11">
        <v>42923</v>
      </c>
      <c r="C635" s="2">
        <v>2.92</v>
      </c>
      <c r="D635" s="2">
        <v>2.92</v>
      </c>
      <c r="E635" s="2">
        <v>0</v>
      </c>
      <c r="F635" s="2"/>
      <c r="G635" s="2"/>
      <c r="H635" s="13">
        <f t="shared" si="9"/>
        <v>0</v>
      </c>
    </row>
    <row r="636" spans="2:8" ht="13.5" x14ac:dyDescent="0.25">
      <c r="B636" s="11">
        <v>42926</v>
      </c>
      <c r="C636" s="2">
        <v>3</v>
      </c>
      <c r="D636" s="2">
        <v>3</v>
      </c>
      <c r="E636" s="2">
        <v>100</v>
      </c>
      <c r="F636" s="2"/>
      <c r="G636" s="2"/>
      <c r="H636" s="13">
        <f t="shared" si="9"/>
        <v>2.7397260273972629E-2</v>
      </c>
    </row>
    <row r="637" spans="2:8" ht="13.5" x14ac:dyDescent="0.25">
      <c r="B637" s="11">
        <v>42927</v>
      </c>
      <c r="C637" s="2">
        <v>2.91</v>
      </c>
      <c r="D637" s="2">
        <v>2.91</v>
      </c>
      <c r="E637" s="2">
        <v>200</v>
      </c>
      <c r="F637" s="2"/>
      <c r="G637" s="2"/>
      <c r="H637" s="13">
        <f t="shared" si="9"/>
        <v>-2.9999999999999954E-2</v>
      </c>
    </row>
    <row r="638" spans="2:8" ht="13.5" x14ac:dyDescent="0.25">
      <c r="B638" s="11">
        <v>42928</v>
      </c>
      <c r="C638" s="2">
        <v>3</v>
      </c>
      <c r="D638" s="2">
        <v>3</v>
      </c>
      <c r="E638" s="2">
        <v>1355</v>
      </c>
      <c r="F638" s="2"/>
      <c r="G638" s="2"/>
      <c r="H638" s="13">
        <f t="shared" si="9"/>
        <v>3.0927835051546341E-2</v>
      </c>
    </row>
    <row r="639" spans="2:8" ht="13.5" x14ac:dyDescent="0.25">
      <c r="B639" s="11">
        <v>42929</v>
      </c>
      <c r="C639" s="2">
        <v>3</v>
      </c>
      <c r="D639" s="2">
        <v>3</v>
      </c>
      <c r="E639" s="2">
        <v>0</v>
      </c>
      <c r="F639" s="2"/>
      <c r="G639" s="2"/>
      <c r="H639" s="13">
        <f t="shared" si="9"/>
        <v>0</v>
      </c>
    </row>
    <row r="640" spans="2:8" ht="13.5" x14ac:dyDescent="0.25">
      <c r="B640" s="11">
        <v>42930</v>
      </c>
      <c r="C640" s="2">
        <v>3</v>
      </c>
      <c r="D640" s="2">
        <v>3</v>
      </c>
      <c r="E640" s="2">
        <v>0</v>
      </c>
      <c r="F640" s="2"/>
      <c r="G640" s="2"/>
      <c r="H640" s="13">
        <f t="shared" si="9"/>
        <v>0</v>
      </c>
    </row>
    <row r="641" spans="2:8" ht="13.5" x14ac:dyDescent="0.25">
      <c r="B641" s="11">
        <v>42933</v>
      </c>
      <c r="C641" s="2">
        <v>2.99</v>
      </c>
      <c r="D641" s="2">
        <v>2.99</v>
      </c>
      <c r="E641" s="2">
        <v>1670</v>
      </c>
      <c r="F641" s="2"/>
      <c r="G641" s="2"/>
      <c r="H641" s="13">
        <f t="shared" si="9"/>
        <v>-3.3333333333332624E-3</v>
      </c>
    </row>
    <row r="642" spans="2:8" ht="13.5" x14ac:dyDescent="0.25">
      <c r="B642" s="11">
        <v>42934</v>
      </c>
      <c r="C642" s="2">
        <v>2.99</v>
      </c>
      <c r="D642" s="2">
        <v>2.99</v>
      </c>
      <c r="E642" s="2">
        <v>0</v>
      </c>
      <c r="F642" s="2"/>
      <c r="G642" s="2"/>
      <c r="H642" s="13">
        <f t="shared" si="9"/>
        <v>0</v>
      </c>
    </row>
    <row r="643" spans="2:8" ht="13.5" x14ac:dyDescent="0.25">
      <c r="B643" s="11">
        <v>42935</v>
      </c>
      <c r="C643" s="2">
        <v>2.99</v>
      </c>
      <c r="D643" s="2">
        <v>2.99</v>
      </c>
      <c r="E643" s="2">
        <v>120</v>
      </c>
      <c r="F643" s="2"/>
      <c r="G643" s="2"/>
      <c r="H643" s="13">
        <f t="shared" si="9"/>
        <v>0</v>
      </c>
    </row>
    <row r="644" spans="2:8" ht="13.5" x14ac:dyDescent="0.25">
      <c r="B644" s="11">
        <v>42936</v>
      </c>
      <c r="C644" s="2">
        <v>2.99</v>
      </c>
      <c r="D644" s="2">
        <v>2.99</v>
      </c>
      <c r="E644" s="2">
        <v>0</v>
      </c>
      <c r="F644" s="2"/>
      <c r="G644" s="2"/>
      <c r="H644" s="13">
        <f t="shared" si="9"/>
        <v>0</v>
      </c>
    </row>
    <row r="645" spans="2:8" ht="13.5" x14ac:dyDescent="0.25">
      <c r="B645" s="11">
        <v>42937</v>
      </c>
      <c r="C645" s="2">
        <v>2.99</v>
      </c>
      <c r="D645" s="2">
        <v>2.99</v>
      </c>
      <c r="E645" s="2">
        <v>0</v>
      </c>
      <c r="F645" s="2"/>
      <c r="G645" s="2"/>
      <c r="H645" s="13">
        <f t="shared" si="9"/>
        <v>0</v>
      </c>
    </row>
    <row r="646" spans="2:8" ht="13.5" x14ac:dyDescent="0.25">
      <c r="B646" s="11">
        <v>42940</v>
      </c>
      <c r="C646" s="2">
        <v>3</v>
      </c>
      <c r="D646" s="2">
        <v>3</v>
      </c>
      <c r="E646" s="2">
        <v>2411</v>
      </c>
      <c r="F646" s="2"/>
      <c r="G646" s="2"/>
      <c r="H646" s="13">
        <f t="shared" si="9"/>
        <v>3.344481605351099E-3</v>
      </c>
    </row>
    <row r="647" spans="2:8" ht="13.5" x14ac:dyDescent="0.25">
      <c r="B647" s="11">
        <v>42942</v>
      </c>
      <c r="C647" s="2">
        <v>3</v>
      </c>
      <c r="D647" s="2">
        <v>3</v>
      </c>
      <c r="E647" s="2">
        <v>0</v>
      </c>
      <c r="F647" s="2"/>
      <c r="G647" s="2"/>
      <c r="H647" s="13">
        <f t="shared" ref="H647:H710" si="10">(D647-D646)/D646</f>
        <v>0</v>
      </c>
    </row>
    <row r="648" spans="2:8" ht="13.5" x14ac:dyDescent="0.25">
      <c r="B648" s="11">
        <v>42943</v>
      </c>
      <c r="C648" s="2">
        <v>3</v>
      </c>
      <c r="D648" s="2">
        <v>3</v>
      </c>
      <c r="E648" s="2">
        <v>0</v>
      </c>
      <c r="F648" s="2"/>
      <c r="G648" s="2"/>
      <c r="H648" s="13">
        <f t="shared" si="10"/>
        <v>0</v>
      </c>
    </row>
    <row r="649" spans="2:8" ht="13.5" x14ac:dyDescent="0.25">
      <c r="B649" s="11">
        <v>42944</v>
      </c>
      <c r="C649" s="2">
        <v>3</v>
      </c>
      <c r="D649" s="2">
        <v>3</v>
      </c>
      <c r="E649" s="2">
        <v>0</v>
      </c>
      <c r="F649" s="2"/>
      <c r="G649" s="2"/>
      <c r="H649" s="13">
        <f t="shared" si="10"/>
        <v>0</v>
      </c>
    </row>
    <row r="650" spans="2:8" ht="13.5" x14ac:dyDescent="0.25">
      <c r="B650" s="11">
        <v>42947</v>
      </c>
      <c r="C650" s="2">
        <v>2.91</v>
      </c>
      <c r="D650" s="2">
        <v>2.91</v>
      </c>
      <c r="E650" s="2">
        <v>0</v>
      </c>
      <c r="F650" s="2"/>
      <c r="G650" s="2"/>
      <c r="H650" s="13">
        <f t="shared" si="10"/>
        <v>-2.9999999999999954E-2</v>
      </c>
    </row>
    <row r="651" spans="2:8" ht="13.5" x14ac:dyDescent="0.25">
      <c r="B651" s="11">
        <v>42948</v>
      </c>
      <c r="C651" s="2">
        <v>2.91</v>
      </c>
      <c r="D651" s="2">
        <v>2.91</v>
      </c>
      <c r="E651" s="2">
        <v>935</v>
      </c>
      <c r="F651" s="2"/>
      <c r="G651" s="2"/>
      <c r="H651" s="13">
        <f t="shared" si="10"/>
        <v>0</v>
      </c>
    </row>
    <row r="652" spans="2:8" ht="13.5" x14ac:dyDescent="0.25">
      <c r="B652" s="11">
        <v>42949</v>
      </c>
      <c r="C652" s="2">
        <v>2.91</v>
      </c>
      <c r="D652" s="2">
        <v>2.91</v>
      </c>
      <c r="E652" s="2">
        <v>200</v>
      </c>
      <c r="F652" s="2"/>
      <c r="G652" s="2"/>
      <c r="H652" s="13">
        <f t="shared" si="10"/>
        <v>0</v>
      </c>
    </row>
    <row r="653" spans="2:8" ht="13.5" x14ac:dyDescent="0.25">
      <c r="B653" s="11">
        <v>42950</v>
      </c>
      <c r="C653" s="2">
        <v>2.91</v>
      </c>
      <c r="D653" s="2">
        <v>2.91</v>
      </c>
      <c r="E653" s="2">
        <v>0</v>
      </c>
      <c r="F653" s="2"/>
      <c r="G653" s="2"/>
      <c r="H653" s="13">
        <f t="shared" si="10"/>
        <v>0</v>
      </c>
    </row>
    <row r="654" spans="2:8" ht="13.5" x14ac:dyDescent="0.25">
      <c r="B654" s="11">
        <v>42951</v>
      </c>
      <c r="C654" s="2">
        <v>2.91</v>
      </c>
      <c r="D654" s="2">
        <v>2.91</v>
      </c>
      <c r="E654" s="2">
        <v>500</v>
      </c>
      <c r="F654" s="2"/>
      <c r="G654" s="2"/>
      <c r="H654" s="13">
        <f t="shared" si="10"/>
        <v>0</v>
      </c>
    </row>
    <row r="655" spans="2:8" ht="13.5" x14ac:dyDescent="0.25">
      <c r="B655" s="11">
        <v>42954</v>
      </c>
      <c r="C655" s="2">
        <v>2.95</v>
      </c>
      <c r="D655" s="2">
        <v>2.95</v>
      </c>
      <c r="E655" s="2">
        <v>10</v>
      </c>
      <c r="F655" s="2"/>
      <c r="G655" s="2"/>
      <c r="H655" s="13">
        <f t="shared" si="10"/>
        <v>1.3745704467353964E-2</v>
      </c>
    </row>
    <row r="656" spans="2:8" ht="13.5" x14ac:dyDescent="0.25">
      <c r="B656" s="11">
        <v>42955</v>
      </c>
      <c r="C656" s="2">
        <v>3</v>
      </c>
      <c r="D656" s="2">
        <v>3</v>
      </c>
      <c r="E656" s="2">
        <v>20</v>
      </c>
      <c r="F656" s="2"/>
      <c r="G656" s="2"/>
      <c r="H656" s="13">
        <f t="shared" si="10"/>
        <v>1.6949152542372819E-2</v>
      </c>
    </row>
    <row r="657" spans="2:8" ht="13.5" x14ac:dyDescent="0.25">
      <c r="B657" s="11">
        <v>42956</v>
      </c>
      <c r="C657" s="2">
        <v>3</v>
      </c>
      <c r="D657" s="2">
        <v>3</v>
      </c>
      <c r="E657" s="2">
        <v>0</v>
      </c>
      <c r="F657" s="2"/>
      <c r="G657" s="2"/>
      <c r="H657" s="13">
        <f t="shared" si="10"/>
        <v>0</v>
      </c>
    </row>
    <row r="658" spans="2:8" ht="13.5" x14ac:dyDescent="0.25">
      <c r="B658" s="11">
        <v>42957</v>
      </c>
      <c r="C658" s="2">
        <v>2.94</v>
      </c>
      <c r="D658" s="2">
        <v>2.94</v>
      </c>
      <c r="E658" s="2">
        <v>300</v>
      </c>
      <c r="F658" s="2"/>
      <c r="G658" s="2"/>
      <c r="H658" s="13">
        <f t="shared" si="10"/>
        <v>-2.0000000000000018E-2</v>
      </c>
    </row>
    <row r="659" spans="2:8" ht="13.5" x14ac:dyDescent="0.25">
      <c r="B659" s="11">
        <v>42958</v>
      </c>
      <c r="C659" s="2">
        <v>2.94</v>
      </c>
      <c r="D659" s="2">
        <v>2.94</v>
      </c>
      <c r="E659" s="2">
        <v>0</v>
      </c>
      <c r="F659" s="2"/>
      <c r="G659" s="2"/>
      <c r="H659" s="13">
        <f t="shared" si="10"/>
        <v>0</v>
      </c>
    </row>
    <row r="660" spans="2:8" ht="13.5" x14ac:dyDescent="0.25">
      <c r="B660" s="11">
        <v>42961</v>
      </c>
      <c r="C660" s="2">
        <v>2.94</v>
      </c>
      <c r="D660" s="2">
        <v>2.94</v>
      </c>
      <c r="E660" s="2">
        <v>0</v>
      </c>
      <c r="F660" s="2"/>
      <c r="G660" s="2"/>
      <c r="H660" s="13">
        <f t="shared" si="10"/>
        <v>0</v>
      </c>
    </row>
    <row r="661" spans="2:8" ht="13.5" x14ac:dyDescent="0.25">
      <c r="B661" s="11">
        <v>42962</v>
      </c>
      <c r="C661" s="2">
        <v>2.91</v>
      </c>
      <c r="D661" s="2">
        <v>2.91</v>
      </c>
      <c r="E661" s="2">
        <v>220</v>
      </c>
      <c r="F661" s="2"/>
      <c r="G661" s="2"/>
      <c r="H661" s="13">
        <f t="shared" si="10"/>
        <v>-1.0204081632652994E-2</v>
      </c>
    </row>
    <row r="662" spans="2:8" ht="13.5" x14ac:dyDescent="0.25">
      <c r="B662" s="11">
        <v>42963</v>
      </c>
      <c r="C662" s="2">
        <v>2.91</v>
      </c>
      <c r="D662" s="2">
        <v>2.91</v>
      </c>
      <c r="E662" s="2">
        <v>0</v>
      </c>
      <c r="F662" s="2"/>
      <c r="G662" s="2"/>
      <c r="H662" s="13">
        <f t="shared" si="10"/>
        <v>0</v>
      </c>
    </row>
    <row r="663" spans="2:8" ht="13.5" x14ac:dyDescent="0.25">
      <c r="B663" s="11">
        <v>42964</v>
      </c>
      <c r="C663" s="2">
        <v>2.91</v>
      </c>
      <c r="D663" s="2">
        <v>2.91</v>
      </c>
      <c r="E663" s="2">
        <v>200</v>
      </c>
      <c r="F663" s="2"/>
      <c r="G663" s="2"/>
      <c r="H663" s="13">
        <f t="shared" si="10"/>
        <v>0</v>
      </c>
    </row>
    <row r="664" spans="2:8" ht="13.5" x14ac:dyDescent="0.25">
      <c r="B664" s="11">
        <v>42965</v>
      </c>
      <c r="C664" s="2">
        <v>2.91</v>
      </c>
      <c r="D664" s="2">
        <v>2.91</v>
      </c>
      <c r="E664" s="2">
        <v>500</v>
      </c>
      <c r="F664" s="2"/>
      <c r="G664" s="2"/>
      <c r="H664" s="13">
        <f t="shared" si="10"/>
        <v>0</v>
      </c>
    </row>
    <row r="665" spans="2:8" ht="13.5" x14ac:dyDescent="0.25">
      <c r="B665" s="11">
        <v>42968</v>
      </c>
      <c r="C665" s="2">
        <v>2.91</v>
      </c>
      <c r="D665" s="2">
        <v>2.91</v>
      </c>
      <c r="E665" s="2">
        <v>105</v>
      </c>
      <c r="F665" s="2"/>
      <c r="G665" s="2"/>
      <c r="H665" s="13">
        <f t="shared" si="10"/>
        <v>0</v>
      </c>
    </row>
    <row r="666" spans="2:8" ht="13.5" x14ac:dyDescent="0.25">
      <c r="B666" s="11">
        <v>42969</v>
      </c>
      <c r="C666" s="2">
        <v>2.91</v>
      </c>
      <c r="D666" s="2">
        <v>2.91</v>
      </c>
      <c r="E666" s="2">
        <v>0</v>
      </c>
      <c r="F666" s="2"/>
      <c r="G666" s="2"/>
      <c r="H666" s="13">
        <f t="shared" si="10"/>
        <v>0</v>
      </c>
    </row>
    <row r="667" spans="2:8" ht="13.5" x14ac:dyDescent="0.25">
      <c r="B667" s="11">
        <v>42970</v>
      </c>
      <c r="C667" s="2">
        <v>2.91</v>
      </c>
      <c r="D667" s="2">
        <v>2.91</v>
      </c>
      <c r="E667" s="2">
        <v>0</v>
      </c>
      <c r="F667" s="2"/>
      <c r="G667" s="2"/>
      <c r="H667" s="13">
        <f t="shared" si="10"/>
        <v>0</v>
      </c>
    </row>
    <row r="668" spans="2:8" ht="13.5" x14ac:dyDescent="0.25">
      <c r="B668" s="11">
        <v>42971</v>
      </c>
      <c r="C668" s="2">
        <v>2.91</v>
      </c>
      <c r="D668" s="2">
        <v>2.91</v>
      </c>
      <c r="E668" s="2">
        <v>30</v>
      </c>
      <c r="F668" s="2"/>
      <c r="G668" s="2"/>
      <c r="H668" s="13">
        <f t="shared" si="10"/>
        <v>0</v>
      </c>
    </row>
    <row r="669" spans="2:8" ht="13.5" x14ac:dyDescent="0.25">
      <c r="B669" s="11">
        <v>42972</v>
      </c>
      <c r="C669" s="2">
        <v>2.91</v>
      </c>
      <c r="D669" s="2">
        <v>2.91</v>
      </c>
      <c r="E669" s="2">
        <v>0</v>
      </c>
      <c r="F669" s="2"/>
      <c r="G669" s="2"/>
      <c r="H669" s="13">
        <f t="shared" si="10"/>
        <v>0</v>
      </c>
    </row>
    <row r="670" spans="2:8" ht="13.5" x14ac:dyDescent="0.25">
      <c r="B670" s="11">
        <v>42975</v>
      </c>
      <c r="C670" s="2">
        <v>2.91</v>
      </c>
      <c r="D670" s="2">
        <v>2.91</v>
      </c>
      <c r="E670" s="2">
        <v>0</v>
      </c>
      <c r="F670" s="2"/>
      <c r="G670" s="2"/>
      <c r="H670" s="13">
        <f t="shared" si="10"/>
        <v>0</v>
      </c>
    </row>
    <row r="671" spans="2:8" ht="13.5" x14ac:dyDescent="0.25">
      <c r="B671" s="11">
        <v>42976</v>
      </c>
      <c r="C671" s="2">
        <v>2.91</v>
      </c>
      <c r="D671" s="2">
        <v>2.91</v>
      </c>
      <c r="E671" s="2">
        <v>300</v>
      </c>
      <c r="F671" s="2"/>
      <c r="G671" s="2"/>
      <c r="H671" s="13">
        <f t="shared" si="10"/>
        <v>0</v>
      </c>
    </row>
    <row r="672" spans="2:8" ht="13.5" x14ac:dyDescent="0.25">
      <c r="B672" s="11">
        <v>42977</v>
      </c>
      <c r="C672" s="2">
        <v>2.91</v>
      </c>
      <c r="D672" s="2">
        <v>2.91</v>
      </c>
      <c r="E672" s="2">
        <v>0</v>
      </c>
      <c r="F672" s="2"/>
      <c r="G672" s="2"/>
      <c r="H672" s="13">
        <f t="shared" si="10"/>
        <v>0</v>
      </c>
    </row>
    <row r="673" spans="2:8" ht="13.5" x14ac:dyDescent="0.25">
      <c r="B673" s="11">
        <v>42978</v>
      </c>
      <c r="C673" s="2">
        <v>2.91</v>
      </c>
      <c r="D673" s="2">
        <v>2.91</v>
      </c>
      <c r="E673" s="2">
        <v>0</v>
      </c>
      <c r="F673" s="2"/>
      <c r="G673" s="2"/>
      <c r="H673" s="13">
        <f t="shared" si="10"/>
        <v>0</v>
      </c>
    </row>
    <row r="674" spans="2:8" ht="13.5" x14ac:dyDescent="0.25">
      <c r="B674" s="11">
        <v>42982</v>
      </c>
      <c r="C674" s="2">
        <v>2.91</v>
      </c>
      <c r="D674" s="2">
        <v>2.91</v>
      </c>
      <c r="E674" s="2">
        <v>500</v>
      </c>
      <c r="F674" s="2"/>
      <c r="G674" s="2"/>
      <c r="H674" s="13">
        <f t="shared" si="10"/>
        <v>0</v>
      </c>
    </row>
    <row r="675" spans="2:8" ht="13.5" x14ac:dyDescent="0.25">
      <c r="B675" s="11">
        <v>42983</v>
      </c>
      <c r="C675" s="2">
        <v>2.91</v>
      </c>
      <c r="D675" s="2">
        <v>2.91</v>
      </c>
      <c r="E675" s="2">
        <v>0</v>
      </c>
      <c r="F675" s="2"/>
      <c r="G675" s="2"/>
      <c r="H675" s="13">
        <f t="shared" si="10"/>
        <v>0</v>
      </c>
    </row>
    <row r="676" spans="2:8" ht="13.5" x14ac:dyDescent="0.25">
      <c r="B676" s="11">
        <v>42984</v>
      </c>
      <c r="C676" s="2">
        <v>2.91</v>
      </c>
      <c r="D676" s="2">
        <v>2.91</v>
      </c>
      <c r="E676" s="2">
        <v>0</v>
      </c>
      <c r="F676" s="2"/>
      <c r="G676" s="2"/>
      <c r="H676" s="13">
        <f t="shared" si="10"/>
        <v>0</v>
      </c>
    </row>
    <row r="677" spans="2:8" ht="13.5" x14ac:dyDescent="0.25">
      <c r="B677" s="11">
        <v>42985</v>
      </c>
      <c r="C677" s="2">
        <v>2.91</v>
      </c>
      <c r="D677" s="2">
        <v>2.91</v>
      </c>
      <c r="E677" s="2">
        <v>0</v>
      </c>
      <c r="F677" s="2"/>
      <c r="G677" s="2"/>
      <c r="H677" s="13">
        <f t="shared" si="10"/>
        <v>0</v>
      </c>
    </row>
    <row r="678" spans="2:8" ht="13.5" x14ac:dyDescent="0.25">
      <c r="B678" s="11">
        <v>42986</v>
      </c>
      <c r="C678" s="2">
        <v>2.91</v>
      </c>
      <c r="D678" s="2">
        <v>2.91</v>
      </c>
      <c r="E678" s="2">
        <v>0</v>
      </c>
      <c r="F678" s="2"/>
      <c r="G678" s="2"/>
      <c r="H678" s="13">
        <f t="shared" si="10"/>
        <v>0</v>
      </c>
    </row>
    <row r="679" spans="2:8" ht="13.5" x14ac:dyDescent="0.25">
      <c r="B679" s="11">
        <v>42989</v>
      </c>
      <c r="C679" s="2">
        <v>2.91</v>
      </c>
      <c r="D679" s="2">
        <v>2.91</v>
      </c>
      <c r="E679" s="2">
        <v>0</v>
      </c>
      <c r="F679" s="2"/>
      <c r="G679" s="2"/>
      <c r="H679" s="13">
        <f t="shared" si="10"/>
        <v>0</v>
      </c>
    </row>
    <row r="680" spans="2:8" ht="13.5" x14ac:dyDescent="0.25">
      <c r="B680" s="11">
        <v>42990</v>
      </c>
      <c r="C680" s="2">
        <v>2.91</v>
      </c>
      <c r="D680" s="2">
        <v>2.91</v>
      </c>
      <c r="E680" s="2">
        <v>0</v>
      </c>
      <c r="F680" s="2"/>
      <c r="G680" s="2"/>
      <c r="H680" s="13">
        <f t="shared" si="10"/>
        <v>0</v>
      </c>
    </row>
    <row r="681" spans="2:8" ht="13.5" x14ac:dyDescent="0.25">
      <c r="B681" s="11">
        <v>42991</v>
      </c>
      <c r="C681" s="2">
        <v>2.91</v>
      </c>
      <c r="D681" s="2">
        <v>2.91</v>
      </c>
      <c r="E681" s="2">
        <v>0</v>
      </c>
      <c r="F681" s="2"/>
      <c r="G681" s="2"/>
      <c r="H681" s="13">
        <f t="shared" si="10"/>
        <v>0</v>
      </c>
    </row>
    <row r="682" spans="2:8" ht="13.5" x14ac:dyDescent="0.25">
      <c r="B682" s="11">
        <v>42992</v>
      </c>
      <c r="C682" s="2">
        <v>2.83</v>
      </c>
      <c r="D682" s="2">
        <v>2.83</v>
      </c>
      <c r="E682" s="2">
        <v>70</v>
      </c>
      <c r="F682" s="2"/>
      <c r="G682" s="2"/>
      <c r="H682" s="13">
        <f t="shared" si="10"/>
        <v>-2.7491408934707928E-2</v>
      </c>
    </row>
    <row r="683" spans="2:8" ht="13.5" x14ac:dyDescent="0.25">
      <c r="B683" s="11">
        <v>42993</v>
      </c>
      <c r="C683" s="2">
        <v>2.83</v>
      </c>
      <c r="D683" s="2">
        <v>2.83</v>
      </c>
      <c r="E683" s="2">
        <v>87097</v>
      </c>
      <c r="F683" s="2"/>
      <c r="G683" s="2"/>
      <c r="H683" s="13">
        <f t="shared" si="10"/>
        <v>0</v>
      </c>
    </row>
    <row r="684" spans="2:8" ht="13.5" x14ac:dyDescent="0.25">
      <c r="B684" s="11">
        <v>42996</v>
      </c>
      <c r="C684" s="2">
        <v>2.83</v>
      </c>
      <c r="D684" s="2">
        <v>2.83</v>
      </c>
      <c r="E684" s="2">
        <v>0</v>
      </c>
      <c r="F684" s="2"/>
      <c r="G684" s="2"/>
      <c r="H684" s="13">
        <f t="shared" si="10"/>
        <v>0</v>
      </c>
    </row>
    <row r="685" spans="2:8" ht="13.5" x14ac:dyDescent="0.25">
      <c r="B685" s="11">
        <v>42997</v>
      </c>
      <c r="C685" s="2">
        <v>2.75</v>
      </c>
      <c r="D685" s="2">
        <v>2.75</v>
      </c>
      <c r="E685" s="2">
        <v>400</v>
      </c>
      <c r="F685" s="2"/>
      <c r="G685" s="2"/>
      <c r="H685" s="13">
        <f t="shared" si="10"/>
        <v>-2.8268551236749141E-2</v>
      </c>
    </row>
    <row r="686" spans="2:8" ht="13.5" x14ac:dyDescent="0.25">
      <c r="B686" s="11">
        <v>42998</v>
      </c>
      <c r="C686" s="2">
        <v>2.75</v>
      </c>
      <c r="D686" s="2">
        <v>2.75</v>
      </c>
      <c r="E686" s="2">
        <v>0</v>
      </c>
      <c r="F686" s="2"/>
      <c r="G686" s="2"/>
      <c r="H686" s="13">
        <f t="shared" si="10"/>
        <v>0</v>
      </c>
    </row>
    <row r="687" spans="2:8" ht="13.5" x14ac:dyDescent="0.25">
      <c r="B687" s="11">
        <v>43000</v>
      </c>
      <c r="C687" s="2">
        <v>2.75</v>
      </c>
      <c r="D687" s="2">
        <v>2.75</v>
      </c>
      <c r="E687" s="2">
        <v>11236</v>
      </c>
      <c r="F687" s="2"/>
      <c r="G687" s="2"/>
      <c r="H687" s="13">
        <f t="shared" si="10"/>
        <v>0</v>
      </c>
    </row>
    <row r="688" spans="2:8" ht="13.5" x14ac:dyDescent="0.25">
      <c r="B688" s="11">
        <v>43003</v>
      </c>
      <c r="C688" s="2">
        <v>2.7</v>
      </c>
      <c r="D688" s="2">
        <v>2.7</v>
      </c>
      <c r="E688" s="2">
        <v>1790</v>
      </c>
      <c r="F688" s="2"/>
      <c r="G688" s="2"/>
      <c r="H688" s="13">
        <f t="shared" si="10"/>
        <v>-1.8181818181818118E-2</v>
      </c>
    </row>
    <row r="689" spans="2:8" ht="13.5" x14ac:dyDescent="0.25">
      <c r="B689" s="11">
        <v>43004</v>
      </c>
      <c r="C689" s="2">
        <v>2.7</v>
      </c>
      <c r="D689" s="2">
        <v>2.7</v>
      </c>
      <c r="E689" s="2">
        <v>282</v>
      </c>
      <c r="F689" s="2"/>
      <c r="G689" s="2"/>
      <c r="H689" s="13">
        <f t="shared" si="10"/>
        <v>0</v>
      </c>
    </row>
    <row r="690" spans="2:8" ht="13.5" x14ac:dyDescent="0.25">
      <c r="B690" s="11">
        <v>43005</v>
      </c>
      <c r="C690" s="2">
        <v>2.7</v>
      </c>
      <c r="D690" s="2">
        <v>2.7</v>
      </c>
      <c r="E690" s="2">
        <v>1070</v>
      </c>
      <c r="F690" s="2"/>
      <c r="G690" s="2"/>
      <c r="H690" s="13">
        <f t="shared" si="10"/>
        <v>0</v>
      </c>
    </row>
    <row r="691" spans="2:8" ht="13.5" x14ac:dyDescent="0.25">
      <c r="B691" s="11">
        <v>43006</v>
      </c>
      <c r="C691" s="2">
        <v>2.7</v>
      </c>
      <c r="D691" s="2">
        <v>2.7</v>
      </c>
      <c r="E691" s="2">
        <v>1315</v>
      </c>
      <c r="F691" s="2"/>
      <c r="G691" s="2"/>
      <c r="H691" s="13">
        <f t="shared" si="10"/>
        <v>0</v>
      </c>
    </row>
    <row r="692" spans="2:8" ht="13.5" x14ac:dyDescent="0.25">
      <c r="B692" s="11">
        <v>43007</v>
      </c>
      <c r="C692" s="2">
        <v>2.7</v>
      </c>
      <c r="D692" s="2">
        <v>2.7</v>
      </c>
      <c r="E692" s="2">
        <v>2500</v>
      </c>
      <c r="F692" s="2"/>
      <c r="G692" s="2"/>
      <c r="H692" s="13">
        <f t="shared" si="10"/>
        <v>0</v>
      </c>
    </row>
    <row r="693" spans="2:8" ht="13.5" x14ac:dyDescent="0.25">
      <c r="B693" s="11">
        <v>43010</v>
      </c>
      <c r="C693" s="2">
        <v>2.7</v>
      </c>
      <c r="D693" s="2">
        <v>2.7</v>
      </c>
      <c r="E693" s="2">
        <v>1500</v>
      </c>
      <c r="F693" s="2"/>
      <c r="G693" s="2"/>
      <c r="H693" s="13">
        <f t="shared" si="10"/>
        <v>0</v>
      </c>
    </row>
    <row r="694" spans="2:8" ht="13.5" x14ac:dyDescent="0.25">
      <c r="B694" s="11">
        <v>43011</v>
      </c>
      <c r="C694" s="2">
        <v>2.7</v>
      </c>
      <c r="D694" s="2">
        <v>2.7</v>
      </c>
      <c r="E694" s="2">
        <v>3363</v>
      </c>
      <c r="F694" s="2"/>
      <c r="G694" s="2"/>
      <c r="H694" s="13">
        <f t="shared" si="10"/>
        <v>0</v>
      </c>
    </row>
    <row r="695" spans="2:8" ht="13.5" x14ac:dyDescent="0.25">
      <c r="B695" s="11">
        <v>43012</v>
      </c>
      <c r="C695" s="2">
        <v>2.7</v>
      </c>
      <c r="D695" s="2">
        <v>2.7</v>
      </c>
      <c r="E695" s="2">
        <v>0</v>
      </c>
      <c r="F695" s="2"/>
      <c r="G695" s="2"/>
      <c r="H695" s="13">
        <f t="shared" si="10"/>
        <v>0</v>
      </c>
    </row>
    <row r="696" spans="2:8" ht="13.5" x14ac:dyDescent="0.25">
      <c r="B696" s="11">
        <v>43013</v>
      </c>
      <c r="C696" s="2">
        <v>2.7</v>
      </c>
      <c r="D696" s="2">
        <v>2.7</v>
      </c>
      <c r="E696" s="2">
        <v>0</v>
      </c>
      <c r="F696" s="2"/>
      <c r="G696" s="2"/>
      <c r="H696" s="13">
        <f t="shared" si="10"/>
        <v>0</v>
      </c>
    </row>
    <row r="697" spans="2:8" ht="13.5" x14ac:dyDescent="0.25">
      <c r="B697" s="11">
        <v>43014</v>
      </c>
      <c r="C697" s="2">
        <v>2.74</v>
      </c>
      <c r="D697" s="2">
        <v>2.74</v>
      </c>
      <c r="E697" s="2">
        <v>667</v>
      </c>
      <c r="F697" s="2"/>
      <c r="G697" s="2"/>
      <c r="H697" s="13">
        <f t="shared" si="10"/>
        <v>1.4814814814814828E-2</v>
      </c>
    </row>
    <row r="698" spans="2:8" ht="13.5" x14ac:dyDescent="0.25">
      <c r="B698" s="11">
        <v>43017</v>
      </c>
      <c r="C698" s="2">
        <v>2.73</v>
      </c>
      <c r="D698" s="2">
        <v>2.73</v>
      </c>
      <c r="E698" s="2">
        <v>4120</v>
      </c>
      <c r="F698" s="2"/>
      <c r="G698" s="2"/>
      <c r="H698" s="13">
        <f t="shared" si="10"/>
        <v>-3.6496350364964344E-3</v>
      </c>
    </row>
    <row r="699" spans="2:8" ht="13.5" x14ac:dyDescent="0.25">
      <c r="B699" s="11">
        <v>43018</v>
      </c>
      <c r="C699" s="2">
        <v>2.73</v>
      </c>
      <c r="D699" s="2">
        <v>2.73</v>
      </c>
      <c r="E699" s="2">
        <v>0</v>
      </c>
      <c r="F699" s="2"/>
      <c r="G699" s="2"/>
      <c r="H699" s="13">
        <f t="shared" si="10"/>
        <v>0</v>
      </c>
    </row>
    <row r="700" spans="2:8" ht="13.5" x14ac:dyDescent="0.25">
      <c r="B700" s="11">
        <v>43019</v>
      </c>
      <c r="C700" s="2">
        <v>2.73</v>
      </c>
      <c r="D700" s="2">
        <v>2.73</v>
      </c>
      <c r="E700" s="2">
        <v>0</v>
      </c>
      <c r="F700" s="2"/>
      <c r="G700" s="2"/>
      <c r="H700" s="13">
        <f t="shared" si="10"/>
        <v>0</v>
      </c>
    </row>
    <row r="701" spans="2:8" ht="13.5" x14ac:dyDescent="0.25">
      <c r="B701" s="11">
        <v>43020</v>
      </c>
      <c r="C701" s="2">
        <v>2.73</v>
      </c>
      <c r="D701" s="2">
        <v>2.73</v>
      </c>
      <c r="E701" s="2">
        <v>0</v>
      </c>
      <c r="F701" s="2"/>
      <c r="G701" s="2"/>
      <c r="H701" s="13">
        <f t="shared" si="10"/>
        <v>0</v>
      </c>
    </row>
    <row r="702" spans="2:8" ht="13.5" x14ac:dyDescent="0.25">
      <c r="B702" s="11">
        <v>43021</v>
      </c>
      <c r="C702" s="2">
        <v>2.73</v>
      </c>
      <c r="D702" s="2">
        <v>2.73</v>
      </c>
      <c r="E702" s="2">
        <v>0</v>
      </c>
      <c r="F702" s="2"/>
      <c r="G702" s="2"/>
      <c r="H702" s="13">
        <f t="shared" si="10"/>
        <v>0</v>
      </c>
    </row>
    <row r="703" spans="2:8" ht="13.5" x14ac:dyDescent="0.25">
      <c r="B703" s="11">
        <v>43024</v>
      </c>
      <c r="C703" s="2">
        <v>2.68</v>
      </c>
      <c r="D703" s="2">
        <v>2.68</v>
      </c>
      <c r="E703" s="2">
        <v>6912</v>
      </c>
      <c r="F703" s="2"/>
      <c r="G703" s="2"/>
      <c r="H703" s="13">
        <f t="shared" si="10"/>
        <v>-1.831501831501825E-2</v>
      </c>
    </row>
    <row r="704" spans="2:8" ht="13.5" x14ac:dyDescent="0.25">
      <c r="B704" s="11">
        <v>43025</v>
      </c>
      <c r="C704" s="2">
        <v>2.68</v>
      </c>
      <c r="D704" s="2">
        <v>2.68</v>
      </c>
      <c r="E704" s="2">
        <v>3100</v>
      </c>
      <c r="F704" s="2"/>
      <c r="G704" s="2"/>
      <c r="H704" s="13">
        <f t="shared" si="10"/>
        <v>0</v>
      </c>
    </row>
    <row r="705" spans="2:8" ht="13.5" x14ac:dyDescent="0.25">
      <c r="B705" s="11">
        <v>43026</v>
      </c>
      <c r="C705" s="2">
        <v>2.68</v>
      </c>
      <c r="D705" s="2">
        <v>2.68</v>
      </c>
      <c r="E705" s="2">
        <v>0</v>
      </c>
      <c r="F705" s="2"/>
      <c r="G705" s="2"/>
      <c r="H705" s="13">
        <f t="shared" si="10"/>
        <v>0</v>
      </c>
    </row>
    <row r="706" spans="2:8" ht="13.5" x14ac:dyDescent="0.25">
      <c r="B706" s="11">
        <v>43027</v>
      </c>
      <c r="C706" s="2">
        <v>2.68</v>
      </c>
      <c r="D706" s="2">
        <v>2.68</v>
      </c>
      <c r="E706" s="2">
        <v>0</v>
      </c>
      <c r="F706" s="2"/>
      <c r="G706" s="2"/>
      <c r="H706" s="13">
        <f t="shared" si="10"/>
        <v>0</v>
      </c>
    </row>
    <row r="707" spans="2:8" ht="13.5" x14ac:dyDescent="0.25">
      <c r="B707" s="11">
        <v>43028</v>
      </c>
      <c r="C707" s="2">
        <v>2.68</v>
      </c>
      <c r="D707" s="2">
        <v>2.68</v>
      </c>
      <c r="E707" s="2">
        <v>0</v>
      </c>
      <c r="F707" s="2"/>
      <c r="G707" s="2"/>
      <c r="H707" s="13">
        <f t="shared" si="10"/>
        <v>0</v>
      </c>
    </row>
    <row r="708" spans="2:8" ht="13.5" x14ac:dyDescent="0.25">
      <c r="B708" s="11">
        <v>43031</v>
      </c>
      <c r="C708" s="2">
        <v>2.6</v>
      </c>
      <c r="D708" s="2">
        <v>2.6</v>
      </c>
      <c r="E708" s="2">
        <v>601</v>
      </c>
      <c r="F708" s="2"/>
      <c r="G708" s="2"/>
      <c r="H708" s="13">
        <f t="shared" si="10"/>
        <v>-2.985074626865674E-2</v>
      </c>
    </row>
    <row r="709" spans="2:8" ht="13.5" x14ac:dyDescent="0.25">
      <c r="B709" s="11">
        <v>43032</v>
      </c>
      <c r="C709" s="2">
        <v>2.5499999999999998</v>
      </c>
      <c r="D709" s="2">
        <v>2.5499999999999998</v>
      </c>
      <c r="E709" s="2">
        <v>193</v>
      </c>
      <c r="F709" s="2"/>
      <c r="G709" s="2"/>
      <c r="H709" s="13">
        <f t="shared" si="10"/>
        <v>-1.9230769230769332E-2</v>
      </c>
    </row>
    <row r="710" spans="2:8" ht="13.5" x14ac:dyDescent="0.25">
      <c r="B710" s="11">
        <v>43033</v>
      </c>
      <c r="C710" s="2">
        <v>2.5</v>
      </c>
      <c r="D710" s="2">
        <v>2.5</v>
      </c>
      <c r="E710" s="2">
        <v>2706</v>
      </c>
      <c r="F710" s="2"/>
      <c r="G710" s="2"/>
      <c r="H710" s="13">
        <f t="shared" si="10"/>
        <v>-1.9607843137254832E-2</v>
      </c>
    </row>
    <row r="711" spans="2:8" ht="13.5" x14ac:dyDescent="0.25">
      <c r="B711" s="11">
        <v>43034</v>
      </c>
      <c r="C711" s="2">
        <v>2.5</v>
      </c>
      <c r="D711" s="2">
        <v>2.5</v>
      </c>
      <c r="E711" s="2">
        <v>2049</v>
      </c>
      <c r="F711" s="2"/>
      <c r="G711" s="2"/>
      <c r="H711" s="13">
        <f t="shared" ref="H711:H774" si="11">(D711-D710)/D710</f>
        <v>0</v>
      </c>
    </row>
    <row r="712" spans="2:8" ht="13.5" x14ac:dyDescent="0.25">
      <c r="B712" s="11">
        <v>43035</v>
      </c>
      <c r="C712" s="2">
        <v>2.5</v>
      </c>
      <c r="D712" s="2">
        <v>2.5</v>
      </c>
      <c r="E712" s="2">
        <v>183</v>
      </c>
      <c r="F712" s="2"/>
      <c r="G712" s="2"/>
      <c r="H712" s="13">
        <f t="shared" si="11"/>
        <v>0</v>
      </c>
    </row>
    <row r="713" spans="2:8" ht="13.5" x14ac:dyDescent="0.25">
      <c r="B713" s="11">
        <v>43038</v>
      </c>
      <c r="C713" s="2">
        <v>2.5</v>
      </c>
      <c r="D713" s="2">
        <v>2.5</v>
      </c>
      <c r="E713" s="2">
        <v>617</v>
      </c>
      <c r="F713" s="2"/>
      <c r="G713" s="2"/>
      <c r="H713" s="13">
        <f t="shared" si="11"/>
        <v>0</v>
      </c>
    </row>
    <row r="714" spans="2:8" ht="13.5" x14ac:dyDescent="0.25">
      <c r="B714" s="11">
        <v>43039</v>
      </c>
      <c r="C714" s="2">
        <v>2.5</v>
      </c>
      <c r="D714" s="2">
        <v>2.5</v>
      </c>
      <c r="E714" s="2">
        <v>0</v>
      </c>
      <c r="F714" s="2"/>
      <c r="G714" s="2"/>
      <c r="H714" s="13">
        <f t="shared" si="11"/>
        <v>0</v>
      </c>
    </row>
    <row r="715" spans="2:8" ht="13.5" x14ac:dyDescent="0.25">
      <c r="B715" s="11">
        <v>43040</v>
      </c>
      <c r="C715" s="2">
        <v>2.5</v>
      </c>
      <c r="D715" s="2">
        <v>2.5</v>
      </c>
      <c r="E715" s="2">
        <v>0</v>
      </c>
      <c r="F715" s="2"/>
      <c r="G715" s="2"/>
      <c r="H715" s="13">
        <f t="shared" si="11"/>
        <v>0</v>
      </c>
    </row>
    <row r="716" spans="2:8" ht="13.5" x14ac:dyDescent="0.25">
      <c r="B716" s="11">
        <v>43041</v>
      </c>
      <c r="C716" s="2">
        <v>2.4300000000000002</v>
      </c>
      <c r="D716" s="2">
        <v>2.4300000000000002</v>
      </c>
      <c r="E716" s="2">
        <v>5051</v>
      </c>
      <c r="F716" s="2"/>
      <c r="G716" s="2"/>
      <c r="H716" s="13">
        <f t="shared" si="11"/>
        <v>-2.7999999999999935E-2</v>
      </c>
    </row>
    <row r="717" spans="2:8" ht="13.5" x14ac:dyDescent="0.25">
      <c r="B717" s="11">
        <v>43042</v>
      </c>
      <c r="C717" s="2">
        <v>2.4</v>
      </c>
      <c r="D717" s="2">
        <v>2.4</v>
      </c>
      <c r="E717" s="2">
        <v>2500</v>
      </c>
      <c r="F717" s="2"/>
      <c r="G717" s="2"/>
      <c r="H717" s="13">
        <f t="shared" si="11"/>
        <v>-1.2345679012345781E-2</v>
      </c>
    </row>
    <row r="718" spans="2:8" ht="13.5" x14ac:dyDescent="0.25">
      <c r="B718" s="11">
        <v>43045</v>
      </c>
      <c r="C718" s="2">
        <v>2.4</v>
      </c>
      <c r="D718" s="2">
        <v>2.4</v>
      </c>
      <c r="E718" s="2">
        <v>200</v>
      </c>
      <c r="F718" s="2"/>
      <c r="G718" s="2"/>
      <c r="H718" s="13">
        <f t="shared" si="11"/>
        <v>0</v>
      </c>
    </row>
    <row r="719" spans="2:8" ht="13.5" x14ac:dyDescent="0.25">
      <c r="B719" s="11">
        <v>43046</v>
      </c>
      <c r="C719" s="2">
        <v>2.4</v>
      </c>
      <c r="D719" s="2">
        <v>2.4</v>
      </c>
      <c r="E719" s="2">
        <v>50</v>
      </c>
      <c r="F719" s="2"/>
      <c r="G719" s="2"/>
      <c r="H719" s="13">
        <f t="shared" si="11"/>
        <v>0</v>
      </c>
    </row>
    <row r="720" spans="2:8" ht="13.5" x14ac:dyDescent="0.25">
      <c r="B720" s="11">
        <v>43047</v>
      </c>
      <c r="C720" s="2">
        <v>2.4</v>
      </c>
      <c r="D720" s="2">
        <v>2.4</v>
      </c>
      <c r="E720" s="2">
        <v>200</v>
      </c>
      <c r="F720" s="2"/>
      <c r="G720" s="2"/>
      <c r="H720" s="13">
        <f t="shared" si="11"/>
        <v>0</v>
      </c>
    </row>
    <row r="721" spans="2:8" ht="13.5" x14ac:dyDescent="0.25">
      <c r="B721" s="11">
        <v>43048</v>
      </c>
      <c r="C721" s="2">
        <v>2.36</v>
      </c>
      <c r="D721" s="2">
        <v>2.36</v>
      </c>
      <c r="E721" s="2">
        <v>150</v>
      </c>
      <c r="F721" s="2"/>
      <c r="G721" s="2"/>
      <c r="H721" s="13">
        <f t="shared" si="11"/>
        <v>-1.6666666666666684E-2</v>
      </c>
    </row>
    <row r="722" spans="2:8" ht="13.5" x14ac:dyDescent="0.25">
      <c r="B722" s="11">
        <v>43049</v>
      </c>
      <c r="C722" s="2">
        <v>2.4</v>
      </c>
      <c r="D722" s="2">
        <v>2.4</v>
      </c>
      <c r="E722" s="2">
        <v>5210</v>
      </c>
      <c r="F722" s="2"/>
      <c r="G722" s="2"/>
      <c r="H722" s="13">
        <f t="shared" si="11"/>
        <v>1.6949152542372899E-2</v>
      </c>
    </row>
    <row r="723" spans="2:8" ht="13.5" x14ac:dyDescent="0.25">
      <c r="B723" s="11">
        <v>43052</v>
      </c>
      <c r="C723" s="2">
        <v>2.3199999999999998</v>
      </c>
      <c r="D723" s="2">
        <v>2.3199999999999998</v>
      </c>
      <c r="E723" s="2">
        <v>6530</v>
      </c>
      <c r="F723" s="2"/>
      <c r="G723" s="2"/>
      <c r="H723" s="13">
        <f t="shared" si="11"/>
        <v>-3.3333333333333368E-2</v>
      </c>
    </row>
    <row r="724" spans="2:8" ht="13.5" x14ac:dyDescent="0.25">
      <c r="B724" s="11">
        <v>43053</v>
      </c>
      <c r="C724" s="2">
        <v>2.29</v>
      </c>
      <c r="D724" s="2">
        <v>2.29</v>
      </c>
      <c r="E724" s="2">
        <v>31014</v>
      </c>
      <c r="F724" s="2"/>
      <c r="G724" s="2"/>
      <c r="H724" s="13">
        <f t="shared" si="11"/>
        <v>-1.2931034482758537E-2</v>
      </c>
    </row>
    <row r="725" spans="2:8" ht="13.5" x14ac:dyDescent="0.25">
      <c r="B725" s="11">
        <v>43054</v>
      </c>
      <c r="C725" s="2">
        <v>2.2999999999999998</v>
      </c>
      <c r="D725" s="2">
        <v>2.2999999999999998</v>
      </c>
      <c r="E725" s="2">
        <v>2035</v>
      </c>
      <c r="F725" s="2"/>
      <c r="G725" s="2"/>
      <c r="H725" s="13">
        <f t="shared" si="11"/>
        <v>4.3668122270741428E-3</v>
      </c>
    </row>
    <row r="726" spans="2:8" ht="13.5" x14ac:dyDescent="0.25">
      <c r="B726" s="11">
        <v>43055</v>
      </c>
      <c r="C726" s="2">
        <v>2.31</v>
      </c>
      <c r="D726" s="2">
        <v>2.31</v>
      </c>
      <c r="E726" s="2">
        <v>100</v>
      </c>
      <c r="F726" s="2"/>
      <c r="G726" s="2"/>
      <c r="H726" s="13">
        <f t="shared" si="11"/>
        <v>4.3478260869566224E-3</v>
      </c>
    </row>
    <row r="727" spans="2:8" ht="13.5" x14ac:dyDescent="0.25">
      <c r="B727" s="11">
        <v>43056</v>
      </c>
      <c r="C727" s="2">
        <v>2.29</v>
      </c>
      <c r="D727" s="2">
        <v>2.29</v>
      </c>
      <c r="E727" s="2">
        <v>1880</v>
      </c>
      <c r="F727" s="2"/>
      <c r="G727" s="2"/>
      <c r="H727" s="13">
        <f t="shared" si="11"/>
        <v>-8.6580086580086649E-3</v>
      </c>
    </row>
    <row r="728" spans="2:8" ht="13.5" x14ac:dyDescent="0.25">
      <c r="B728" s="11">
        <v>43059</v>
      </c>
      <c r="C728" s="2">
        <v>2.29</v>
      </c>
      <c r="D728" s="2">
        <v>2.29</v>
      </c>
      <c r="E728" s="2">
        <v>0</v>
      </c>
      <c r="F728" s="2"/>
      <c r="G728" s="2"/>
      <c r="H728" s="13">
        <f t="shared" si="11"/>
        <v>0</v>
      </c>
    </row>
    <row r="729" spans="2:8" ht="13.5" x14ac:dyDescent="0.25">
      <c r="B729" s="11">
        <v>43060</v>
      </c>
      <c r="C729" s="2">
        <v>2.29</v>
      </c>
      <c r="D729" s="2">
        <v>2.29</v>
      </c>
      <c r="E729" s="2">
        <v>2361</v>
      </c>
      <c r="F729" s="2"/>
      <c r="G729" s="2"/>
      <c r="H729" s="13">
        <f t="shared" si="11"/>
        <v>0</v>
      </c>
    </row>
    <row r="730" spans="2:8" ht="13.5" x14ac:dyDescent="0.25">
      <c r="B730" s="11">
        <v>43061</v>
      </c>
      <c r="C730" s="2">
        <v>2.31</v>
      </c>
      <c r="D730" s="2">
        <v>2.31</v>
      </c>
      <c r="E730" s="2">
        <v>242</v>
      </c>
      <c r="F730" s="2"/>
      <c r="G730" s="2"/>
      <c r="H730" s="13">
        <f t="shared" si="11"/>
        <v>8.7336244541484798E-3</v>
      </c>
    </row>
    <row r="731" spans="2:8" ht="13.5" x14ac:dyDescent="0.25">
      <c r="B731" s="11">
        <v>43062</v>
      </c>
      <c r="C731" s="2">
        <v>2.31</v>
      </c>
      <c r="D731" s="2">
        <v>2.31</v>
      </c>
      <c r="E731" s="2">
        <v>0</v>
      </c>
      <c r="F731" s="2"/>
      <c r="G731" s="2"/>
      <c r="H731" s="13">
        <f t="shared" si="11"/>
        <v>0</v>
      </c>
    </row>
    <row r="732" spans="2:8" ht="13.5" x14ac:dyDescent="0.25">
      <c r="B732" s="11">
        <v>43063</v>
      </c>
      <c r="C732" s="2">
        <v>2.2999999999999998</v>
      </c>
      <c r="D732" s="2">
        <v>2.2999999999999998</v>
      </c>
      <c r="E732" s="2">
        <v>3980</v>
      </c>
      <c r="F732" s="2"/>
      <c r="G732" s="2"/>
      <c r="H732" s="13">
        <f t="shared" si="11"/>
        <v>-4.3290043290044287E-3</v>
      </c>
    </row>
    <row r="733" spans="2:8" ht="13.5" x14ac:dyDescent="0.25">
      <c r="B733" s="11">
        <v>43066</v>
      </c>
      <c r="C733" s="2">
        <v>2.2999999999999998</v>
      </c>
      <c r="D733" s="2">
        <v>2.2999999999999998</v>
      </c>
      <c r="E733" s="2">
        <v>0</v>
      </c>
      <c r="F733" s="2"/>
      <c r="G733" s="2"/>
      <c r="H733" s="13">
        <f t="shared" si="11"/>
        <v>0</v>
      </c>
    </row>
    <row r="734" spans="2:8" ht="13.5" x14ac:dyDescent="0.25">
      <c r="B734" s="11">
        <v>43067</v>
      </c>
      <c r="C734" s="2">
        <v>2.2999999999999998</v>
      </c>
      <c r="D734" s="2">
        <v>2.2999999999999998</v>
      </c>
      <c r="E734" s="2">
        <v>743</v>
      </c>
      <c r="F734" s="2"/>
      <c r="G734" s="2"/>
      <c r="H734" s="13">
        <f t="shared" si="11"/>
        <v>0</v>
      </c>
    </row>
    <row r="735" spans="2:8" ht="13.5" x14ac:dyDescent="0.25">
      <c r="B735" s="11">
        <v>43068</v>
      </c>
      <c r="C735" s="2">
        <v>2.2999999999999998</v>
      </c>
      <c r="D735" s="2">
        <v>2.2999999999999998</v>
      </c>
      <c r="E735" s="2">
        <v>0</v>
      </c>
      <c r="F735" s="2"/>
      <c r="G735" s="2"/>
      <c r="H735" s="13">
        <f t="shared" si="11"/>
        <v>0</v>
      </c>
    </row>
    <row r="736" spans="2:8" ht="13.5" x14ac:dyDescent="0.25">
      <c r="B736" s="11">
        <v>43069</v>
      </c>
      <c r="C736" s="2">
        <v>2.29</v>
      </c>
      <c r="D736" s="2">
        <v>2.29</v>
      </c>
      <c r="E736" s="2">
        <v>796</v>
      </c>
      <c r="F736" s="2"/>
      <c r="G736" s="2"/>
      <c r="H736" s="13">
        <f t="shared" si="11"/>
        <v>-4.347826086956429E-3</v>
      </c>
    </row>
    <row r="737" spans="2:8" ht="13.5" x14ac:dyDescent="0.25">
      <c r="B737" s="11">
        <v>43073</v>
      </c>
      <c r="C737" s="2">
        <v>2.31</v>
      </c>
      <c r="D737" s="2">
        <v>2.31</v>
      </c>
      <c r="E737" s="2">
        <v>50</v>
      </c>
      <c r="F737" s="2"/>
      <c r="G737" s="2"/>
      <c r="H737" s="13">
        <f t="shared" si="11"/>
        <v>8.7336244541484798E-3</v>
      </c>
    </row>
    <row r="738" spans="2:8" ht="13.5" x14ac:dyDescent="0.25">
      <c r="B738" s="11">
        <v>43074</v>
      </c>
      <c r="C738" s="2">
        <v>2.31</v>
      </c>
      <c r="D738" s="2">
        <v>2.31</v>
      </c>
      <c r="E738" s="2">
        <v>0</v>
      </c>
      <c r="F738" s="2"/>
      <c r="G738" s="2"/>
      <c r="H738" s="13">
        <f t="shared" si="11"/>
        <v>0</v>
      </c>
    </row>
    <row r="739" spans="2:8" ht="13.5" x14ac:dyDescent="0.25">
      <c r="B739" s="11">
        <v>43075</v>
      </c>
      <c r="C739" s="2">
        <v>2.29</v>
      </c>
      <c r="D739" s="2">
        <v>2.29</v>
      </c>
      <c r="E739" s="2">
        <v>140</v>
      </c>
      <c r="F739" s="2"/>
      <c r="G739" s="2"/>
      <c r="H739" s="13">
        <f t="shared" si="11"/>
        <v>-8.6580086580086649E-3</v>
      </c>
    </row>
    <row r="740" spans="2:8" ht="13.5" x14ac:dyDescent="0.25">
      <c r="B740" s="11">
        <v>43076</v>
      </c>
      <c r="C740" s="2">
        <v>2.29</v>
      </c>
      <c r="D740" s="2">
        <v>2.29</v>
      </c>
      <c r="E740" s="2">
        <v>0</v>
      </c>
      <c r="F740" s="2"/>
      <c r="G740" s="2"/>
      <c r="H740" s="13">
        <f t="shared" si="11"/>
        <v>0</v>
      </c>
    </row>
    <row r="741" spans="2:8" ht="13.5" x14ac:dyDescent="0.25">
      <c r="B741" s="11">
        <v>43077</v>
      </c>
      <c r="C741" s="2">
        <v>2.29</v>
      </c>
      <c r="D741" s="2">
        <v>2.29</v>
      </c>
      <c r="E741" s="2">
        <v>1953</v>
      </c>
      <c r="F741" s="2"/>
      <c r="G741" s="2"/>
      <c r="H741" s="13">
        <f t="shared" si="11"/>
        <v>0</v>
      </c>
    </row>
    <row r="742" spans="2:8" ht="13.5" x14ac:dyDescent="0.25">
      <c r="B742" s="11">
        <v>43080</v>
      </c>
      <c r="C742" s="2">
        <v>2.29</v>
      </c>
      <c r="D742" s="2">
        <v>2.29</v>
      </c>
      <c r="E742" s="2">
        <v>7427</v>
      </c>
      <c r="F742" s="2"/>
      <c r="G742" s="2"/>
      <c r="H742" s="13">
        <f t="shared" si="11"/>
        <v>0</v>
      </c>
    </row>
    <row r="743" spans="2:8" ht="13.5" x14ac:dyDescent="0.25">
      <c r="B743" s="11">
        <v>43081</v>
      </c>
      <c r="C743" s="2">
        <v>2.2999999999999998</v>
      </c>
      <c r="D743" s="2">
        <v>2.2999999999999998</v>
      </c>
      <c r="E743" s="2">
        <v>636</v>
      </c>
      <c r="F743" s="2"/>
      <c r="G743" s="2"/>
      <c r="H743" s="13">
        <f t="shared" si="11"/>
        <v>4.3668122270741428E-3</v>
      </c>
    </row>
    <row r="744" spans="2:8" ht="13.5" x14ac:dyDescent="0.25">
      <c r="B744" s="11">
        <v>43082</v>
      </c>
      <c r="C744" s="2">
        <v>2.31</v>
      </c>
      <c r="D744" s="2">
        <v>2.31</v>
      </c>
      <c r="E744" s="2">
        <v>4927</v>
      </c>
      <c r="F744" s="2"/>
      <c r="G744" s="2"/>
      <c r="H744" s="13">
        <f t="shared" si="11"/>
        <v>4.3478260869566224E-3</v>
      </c>
    </row>
    <row r="745" spans="2:8" ht="13.5" x14ac:dyDescent="0.25">
      <c r="B745" s="11">
        <v>43083</v>
      </c>
      <c r="C745" s="2">
        <v>2.29</v>
      </c>
      <c r="D745" s="2">
        <v>2.29</v>
      </c>
      <c r="E745" s="2">
        <v>400</v>
      </c>
      <c r="F745" s="2"/>
      <c r="G745" s="2"/>
      <c r="H745" s="13">
        <f t="shared" si="11"/>
        <v>-8.6580086580086649E-3</v>
      </c>
    </row>
    <row r="746" spans="2:8" ht="13.5" x14ac:dyDescent="0.25">
      <c r="B746" s="11">
        <v>43084</v>
      </c>
      <c r="C746" s="2">
        <v>2.35</v>
      </c>
      <c r="D746" s="2">
        <v>2.35</v>
      </c>
      <c r="E746" s="2">
        <v>0</v>
      </c>
      <c r="F746" s="2"/>
      <c r="G746" s="2"/>
      <c r="H746" s="13">
        <f t="shared" si="11"/>
        <v>2.6200873362445438E-2</v>
      </c>
    </row>
    <row r="747" spans="2:8" ht="13.5" x14ac:dyDescent="0.25">
      <c r="B747" s="11">
        <v>43087</v>
      </c>
      <c r="C747" s="2">
        <v>2.35</v>
      </c>
      <c r="D747" s="2">
        <v>2.35</v>
      </c>
      <c r="E747" s="2">
        <v>0</v>
      </c>
      <c r="F747" s="2"/>
      <c r="G747" s="2"/>
      <c r="H747" s="13">
        <f t="shared" si="11"/>
        <v>0</v>
      </c>
    </row>
    <row r="748" spans="2:8" ht="13.5" x14ac:dyDescent="0.25">
      <c r="B748" s="11">
        <v>43088</v>
      </c>
      <c r="C748" s="2">
        <v>2.42</v>
      </c>
      <c r="D748" s="2">
        <v>2.42</v>
      </c>
      <c r="E748" s="2">
        <v>1</v>
      </c>
      <c r="F748" s="2"/>
      <c r="G748" s="2"/>
      <c r="H748" s="13">
        <f t="shared" si="11"/>
        <v>2.9787234042553123E-2</v>
      </c>
    </row>
    <row r="749" spans="2:8" ht="13.5" x14ac:dyDescent="0.25">
      <c r="B749" s="11">
        <v>43089</v>
      </c>
      <c r="C749" s="2">
        <v>2.42</v>
      </c>
      <c r="D749" s="2">
        <v>2.42</v>
      </c>
      <c r="E749" s="2">
        <v>0</v>
      </c>
      <c r="F749" s="2"/>
      <c r="G749" s="2"/>
      <c r="H749" s="13">
        <f t="shared" si="11"/>
        <v>0</v>
      </c>
    </row>
    <row r="750" spans="2:8" ht="13.5" x14ac:dyDescent="0.25">
      <c r="B750" s="11">
        <v>43090</v>
      </c>
      <c r="C750" s="2">
        <v>2.42</v>
      </c>
      <c r="D750" s="2">
        <v>2.42</v>
      </c>
      <c r="E750" s="2">
        <v>0</v>
      </c>
      <c r="F750" s="2"/>
      <c r="G750" s="2"/>
      <c r="H750" s="13">
        <f t="shared" si="11"/>
        <v>0</v>
      </c>
    </row>
    <row r="751" spans="2:8" ht="13.5" x14ac:dyDescent="0.25">
      <c r="B751" s="11">
        <v>43091</v>
      </c>
      <c r="C751" s="2">
        <v>2.42</v>
      </c>
      <c r="D751" s="2">
        <v>2.42</v>
      </c>
      <c r="E751" s="2">
        <v>0</v>
      </c>
      <c r="F751" s="2"/>
      <c r="G751" s="2"/>
      <c r="H751" s="13">
        <f t="shared" si="11"/>
        <v>0</v>
      </c>
    </row>
    <row r="752" spans="2:8" ht="13.5" x14ac:dyDescent="0.25">
      <c r="B752" s="11">
        <v>43094</v>
      </c>
      <c r="C752" s="2">
        <v>2.42</v>
      </c>
      <c r="D752" s="2">
        <v>2.42</v>
      </c>
      <c r="E752" s="2">
        <v>0</v>
      </c>
      <c r="F752" s="2"/>
      <c r="G752" s="2"/>
      <c r="H752" s="13">
        <f t="shared" si="11"/>
        <v>0</v>
      </c>
    </row>
    <row r="753" spans="2:8" ht="13.5" x14ac:dyDescent="0.25">
      <c r="B753" s="11">
        <v>43095</v>
      </c>
      <c r="C753" s="2">
        <v>2.42</v>
      </c>
      <c r="D753" s="2">
        <v>2.42</v>
      </c>
      <c r="E753" s="2">
        <v>0</v>
      </c>
      <c r="F753" s="2"/>
      <c r="G753" s="2"/>
      <c r="H753" s="13">
        <f t="shared" si="11"/>
        <v>0</v>
      </c>
    </row>
    <row r="754" spans="2:8" ht="13.5" x14ac:dyDescent="0.25">
      <c r="B754" s="11">
        <v>43096</v>
      </c>
      <c r="C754" s="2">
        <v>2.42</v>
      </c>
      <c r="D754" s="2">
        <v>2.42</v>
      </c>
      <c r="E754" s="2">
        <v>0</v>
      </c>
      <c r="F754" s="2"/>
      <c r="G754" s="2"/>
      <c r="H754" s="13">
        <f t="shared" si="11"/>
        <v>0</v>
      </c>
    </row>
    <row r="755" spans="2:8" ht="13.5" x14ac:dyDescent="0.25">
      <c r="B755" s="11">
        <v>43097</v>
      </c>
      <c r="C755" s="2">
        <v>2.4900000000000002</v>
      </c>
      <c r="D755" s="2">
        <v>2.4900000000000002</v>
      </c>
      <c r="E755" s="2">
        <v>2696</v>
      </c>
      <c r="F755" s="2"/>
      <c r="G755" s="2"/>
      <c r="H755" s="13">
        <f t="shared" si="11"/>
        <v>2.8925619834710863E-2</v>
      </c>
    </row>
    <row r="756" spans="2:8" ht="13.5" x14ac:dyDescent="0.25">
      <c r="B756" s="11">
        <v>43098</v>
      </c>
      <c r="C756" s="2">
        <v>2.4900000000000002</v>
      </c>
      <c r="D756" s="2">
        <v>2.4900000000000002</v>
      </c>
      <c r="E756" s="2">
        <v>1877</v>
      </c>
      <c r="F756" s="2"/>
      <c r="G756" s="2"/>
      <c r="H756" s="13">
        <f t="shared" si="11"/>
        <v>0</v>
      </c>
    </row>
    <row r="757" spans="2:8" ht="13.5" x14ac:dyDescent="0.25">
      <c r="B757" s="11">
        <v>43102</v>
      </c>
      <c r="C757" s="2">
        <v>2.5</v>
      </c>
      <c r="D757" s="2">
        <v>2.5</v>
      </c>
      <c r="E757" s="2">
        <v>790</v>
      </c>
      <c r="F757" s="2"/>
      <c r="G757" s="2"/>
      <c r="H757" s="13">
        <f t="shared" si="11"/>
        <v>4.0160642570280262E-3</v>
      </c>
    </row>
    <row r="758" spans="2:8" ht="13.5" x14ac:dyDescent="0.25">
      <c r="B758" s="11">
        <v>43103</v>
      </c>
      <c r="C758" s="2">
        <v>2.4900000000000002</v>
      </c>
      <c r="D758" s="2">
        <v>2.4900000000000002</v>
      </c>
      <c r="E758" s="2">
        <v>1426</v>
      </c>
      <c r="F758" s="2"/>
      <c r="G758" s="2"/>
      <c r="H758" s="13">
        <f t="shared" si="11"/>
        <v>-3.9999999999999151E-3</v>
      </c>
    </row>
    <row r="759" spans="2:8" ht="13.5" x14ac:dyDescent="0.25">
      <c r="B759" s="11">
        <v>43104</v>
      </c>
      <c r="C759" s="2">
        <v>2.4900000000000002</v>
      </c>
      <c r="D759" s="2">
        <v>2.4900000000000002</v>
      </c>
      <c r="E759" s="2">
        <v>0</v>
      </c>
      <c r="F759" s="2"/>
      <c r="G759" s="2"/>
      <c r="H759" s="13">
        <f t="shared" si="11"/>
        <v>0</v>
      </c>
    </row>
    <row r="760" spans="2:8" ht="13.5" x14ac:dyDescent="0.25">
      <c r="B760" s="11">
        <v>43105</v>
      </c>
      <c r="C760" s="2">
        <v>2.4900000000000002</v>
      </c>
      <c r="D760" s="2">
        <v>2.4900000000000002</v>
      </c>
      <c r="E760" s="2">
        <v>2235</v>
      </c>
      <c r="F760" s="2"/>
      <c r="G760" s="2"/>
      <c r="H760" s="13">
        <f t="shared" si="11"/>
        <v>0</v>
      </c>
    </row>
    <row r="761" spans="2:8" ht="13.5" x14ac:dyDescent="0.25">
      <c r="B761" s="11">
        <v>43108</v>
      </c>
      <c r="C761" s="2">
        <v>2.4900000000000002</v>
      </c>
      <c r="D761" s="2">
        <v>2.4900000000000002</v>
      </c>
      <c r="E761" s="2">
        <v>1014</v>
      </c>
      <c r="F761" s="2"/>
      <c r="G761" s="2"/>
      <c r="H761" s="13">
        <f t="shared" si="11"/>
        <v>0</v>
      </c>
    </row>
    <row r="762" spans="2:8" ht="13.5" x14ac:dyDescent="0.25">
      <c r="B762" s="11">
        <v>43109</v>
      </c>
      <c r="C762" s="2">
        <v>2.4</v>
      </c>
      <c r="D762" s="2">
        <v>2.4</v>
      </c>
      <c r="E762" s="2">
        <v>4685</v>
      </c>
      <c r="F762" s="2"/>
      <c r="G762" s="2"/>
      <c r="H762" s="13">
        <f t="shared" si="11"/>
        <v>-3.6144578313253128E-2</v>
      </c>
    </row>
    <row r="763" spans="2:8" ht="13.5" x14ac:dyDescent="0.25">
      <c r="B763" s="11">
        <v>43110</v>
      </c>
      <c r="C763" s="2">
        <v>2.4</v>
      </c>
      <c r="D763" s="2">
        <v>2.4</v>
      </c>
      <c r="E763" s="2">
        <v>0</v>
      </c>
      <c r="F763" s="2"/>
      <c r="G763" s="2"/>
      <c r="H763" s="13">
        <f t="shared" si="11"/>
        <v>0</v>
      </c>
    </row>
    <row r="764" spans="2:8" ht="13.5" x14ac:dyDescent="0.25">
      <c r="B764" s="11">
        <v>43111</v>
      </c>
      <c r="C764" s="2">
        <v>2.4</v>
      </c>
      <c r="D764" s="2">
        <v>2.4</v>
      </c>
      <c r="E764" s="2">
        <v>0</v>
      </c>
      <c r="F764" s="2"/>
      <c r="G764" s="2"/>
      <c r="H764" s="13">
        <f t="shared" si="11"/>
        <v>0</v>
      </c>
    </row>
    <row r="765" spans="2:8" ht="13.5" x14ac:dyDescent="0.25">
      <c r="B765" s="11">
        <v>43112</v>
      </c>
      <c r="C765" s="2">
        <v>2.4</v>
      </c>
      <c r="D765" s="2">
        <v>2.4</v>
      </c>
      <c r="E765" s="2">
        <v>0</v>
      </c>
      <c r="F765" s="2"/>
      <c r="G765" s="2"/>
      <c r="H765" s="13">
        <f t="shared" si="11"/>
        <v>0</v>
      </c>
    </row>
    <row r="766" spans="2:8" ht="13.5" x14ac:dyDescent="0.25">
      <c r="B766" s="11">
        <v>43115</v>
      </c>
      <c r="C766" s="2">
        <v>2.4</v>
      </c>
      <c r="D766" s="2">
        <v>2.4</v>
      </c>
      <c r="E766" s="2">
        <v>0</v>
      </c>
      <c r="F766" s="2"/>
      <c r="G766" s="2"/>
      <c r="H766" s="13">
        <f t="shared" si="11"/>
        <v>0</v>
      </c>
    </row>
    <row r="767" spans="2:8" ht="13.5" x14ac:dyDescent="0.25">
      <c r="B767" s="11">
        <v>43116</v>
      </c>
      <c r="C767" s="2">
        <v>2.33</v>
      </c>
      <c r="D767" s="2">
        <v>2.33</v>
      </c>
      <c r="E767" s="2">
        <v>1130</v>
      </c>
      <c r="F767" s="2"/>
      <c r="G767" s="2"/>
      <c r="H767" s="13">
        <f t="shared" si="11"/>
        <v>-2.9166666666666601E-2</v>
      </c>
    </row>
    <row r="768" spans="2:8" ht="13.5" x14ac:dyDescent="0.25">
      <c r="B768" s="11">
        <v>43117</v>
      </c>
      <c r="C768" s="2">
        <v>2.33</v>
      </c>
      <c r="D768" s="2">
        <v>2.33</v>
      </c>
      <c r="E768" s="2">
        <v>1</v>
      </c>
      <c r="F768" s="2"/>
      <c r="G768" s="2"/>
      <c r="H768" s="13">
        <f t="shared" si="11"/>
        <v>0</v>
      </c>
    </row>
    <row r="769" spans="2:8" ht="13.5" x14ac:dyDescent="0.25">
      <c r="B769" s="11">
        <v>43118</v>
      </c>
      <c r="C769" s="2">
        <v>2.33</v>
      </c>
      <c r="D769" s="2">
        <v>2.33</v>
      </c>
      <c r="E769" s="2">
        <v>0</v>
      </c>
      <c r="F769" s="2"/>
      <c r="G769" s="2"/>
      <c r="H769" s="13">
        <f t="shared" si="11"/>
        <v>0</v>
      </c>
    </row>
    <row r="770" spans="2:8" ht="13.5" x14ac:dyDescent="0.25">
      <c r="B770" s="11">
        <v>43119</v>
      </c>
      <c r="C770" s="2">
        <v>2.27</v>
      </c>
      <c r="D770" s="2">
        <v>2.27</v>
      </c>
      <c r="E770" s="2">
        <v>115</v>
      </c>
      <c r="F770" s="2"/>
      <c r="G770" s="2"/>
      <c r="H770" s="13">
        <f t="shared" si="11"/>
        <v>-2.5751072961373411E-2</v>
      </c>
    </row>
    <row r="771" spans="2:8" ht="13.5" x14ac:dyDescent="0.25">
      <c r="B771" s="11">
        <v>43122</v>
      </c>
      <c r="C771" s="2">
        <v>2.27</v>
      </c>
      <c r="D771" s="2">
        <v>2.27</v>
      </c>
      <c r="E771" s="2">
        <v>0</v>
      </c>
      <c r="F771" s="2"/>
      <c r="G771" s="2"/>
      <c r="H771" s="13">
        <f t="shared" si="11"/>
        <v>0</v>
      </c>
    </row>
    <row r="772" spans="2:8" ht="13.5" x14ac:dyDescent="0.25">
      <c r="B772" s="11">
        <v>43123</v>
      </c>
      <c r="C772" s="2">
        <v>2.21</v>
      </c>
      <c r="D772" s="2">
        <v>2.21</v>
      </c>
      <c r="E772" s="2">
        <v>650</v>
      </c>
      <c r="F772" s="2"/>
      <c r="G772" s="2"/>
      <c r="H772" s="13">
        <f t="shared" si="11"/>
        <v>-2.6431718061674034E-2</v>
      </c>
    </row>
    <row r="773" spans="2:8" ht="13.5" x14ac:dyDescent="0.25">
      <c r="B773" s="11">
        <v>43124</v>
      </c>
      <c r="C773" s="2">
        <v>2.21</v>
      </c>
      <c r="D773" s="2">
        <v>2.21</v>
      </c>
      <c r="E773" s="2">
        <v>0</v>
      </c>
      <c r="F773" s="2"/>
      <c r="G773" s="2"/>
      <c r="H773" s="13">
        <f t="shared" si="11"/>
        <v>0</v>
      </c>
    </row>
    <row r="774" spans="2:8" ht="13.5" x14ac:dyDescent="0.25">
      <c r="B774" s="11">
        <v>43125</v>
      </c>
      <c r="C774" s="2">
        <v>2.21</v>
      </c>
      <c r="D774" s="2">
        <v>2.21</v>
      </c>
      <c r="E774" s="2">
        <v>484</v>
      </c>
      <c r="F774" s="2"/>
      <c r="G774" s="2"/>
      <c r="H774" s="13">
        <f t="shared" si="11"/>
        <v>0</v>
      </c>
    </row>
    <row r="775" spans="2:8" ht="13.5" x14ac:dyDescent="0.25">
      <c r="B775" s="11">
        <v>43126</v>
      </c>
      <c r="C775" s="2">
        <v>2.21</v>
      </c>
      <c r="D775" s="2">
        <v>2.21</v>
      </c>
      <c r="E775" s="2">
        <v>0</v>
      </c>
      <c r="F775" s="2"/>
      <c r="G775" s="2"/>
      <c r="H775" s="13">
        <f t="shared" ref="H775:H838" si="12">(D775-D774)/D774</f>
        <v>0</v>
      </c>
    </row>
    <row r="776" spans="2:8" ht="13.5" x14ac:dyDescent="0.25">
      <c r="B776" s="11">
        <v>43129</v>
      </c>
      <c r="C776" s="2">
        <v>2.21</v>
      </c>
      <c r="D776" s="2">
        <v>2.21</v>
      </c>
      <c r="E776" s="2">
        <v>0</v>
      </c>
      <c r="F776" s="2"/>
      <c r="G776" s="2"/>
      <c r="H776" s="13">
        <f t="shared" si="12"/>
        <v>0</v>
      </c>
    </row>
    <row r="777" spans="2:8" ht="13.5" x14ac:dyDescent="0.25">
      <c r="B777" s="11">
        <v>43130</v>
      </c>
      <c r="C777" s="2">
        <v>2.15</v>
      </c>
      <c r="D777" s="2">
        <v>2.15</v>
      </c>
      <c r="E777" s="2">
        <v>186</v>
      </c>
      <c r="F777" s="2"/>
      <c r="G777" s="2"/>
      <c r="H777" s="13">
        <f t="shared" si="12"/>
        <v>-2.7149321266968351E-2</v>
      </c>
    </row>
    <row r="778" spans="2:8" ht="13.5" x14ac:dyDescent="0.25">
      <c r="B778" s="11">
        <v>43131</v>
      </c>
      <c r="C778" s="2">
        <v>2.15</v>
      </c>
      <c r="D778" s="2">
        <v>2.15</v>
      </c>
      <c r="E778" s="2">
        <v>1089</v>
      </c>
      <c r="F778" s="2"/>
      <c r="G778" s="2"/>
      <c r="H778" s="13">
        <f t="shared" si="12"/>
        <v>0</v>
      </c>
    </row>
    <row r="779" spans="2:8" ht="13.5" x14ac:dyDescent="0.25">
      <c r="B779" s="11">
        <v>43132</v>
      </c>
      <c r="C779" s="2">
        <v>2.15</v>
      </c>
      <c r="D779" s="2">
        <v>2.15</v>
      </c>
      <c r="E779" s="2">
        <v>0</v>
      </c>
      <c r="F779" s="2"/>
      <c r="G779" s="2"/>
      <c r="H779" s="13">
        <f t="shared" si="12"/>
        <v>0</v>
      </c>
    </row>
    <row r="780" spans="2:8" ht="13.5" x14ac:dyDescent="0.25">
      <c r="B780" s="11">
        <v>43133</v>
      </c>
      <c r="C780" s="2">
        <v>2.15</v>
      </c>
      <c r="D780" s="2">
        <v>2.15</v>
      </c>
      <c r="E780" s="2">
        <v>1117</v>
      </c>
      <c r="F780" s="2"/>
      <c r="G780" s="2"/>
      <c r="H780" s="13">
        <f t="shared" si="12"/>
        <v>0</v>
      </c>
    </row>
    <row r="781" spans="2:8" ht="13.5" x14ac:dyDescent="0.25">
      <c r="B781" s="11">
        <v>43136</v>
      </c>
      <c r="C781" s="2">
        <v>2.15</v>
      </c>
      <c r="D781" s="2">
        <v>2.15</v>
      </c>
      <c r="E781" s="2">
        <v>102</v>
      </c>
      <c r="F781" s="2"/>
      <c r="G781" s="2"/>
      <c r="H781" s="13">
        <f t="shared" si="12"/>
        <v>0</v>
      </c>
    </row>
    <row r="782" spans="2:8" ht="13.5" x14ac:dyDescent="0.25">
      <c r="B782" s="11">
        <v>43137</v>
      </c>
      <c r="C782" s="2">
        <v>2.15</v>
      </c>
      <c r="D782" s="2">
        <v>2.15</v>
      </c>
      <c r="E782" s="2">
        <v>131</v>
      </c>
      <c r="F782" s="2"/>
      <c r="G782" s="2"/>
      <c r="H782" s="13">
        <f t="shared" si="12"/>
        <v>0</v>
      </c>
    </row>
    <row r="783" spans="2:8" ht="13.5" x14ac:dyDescent="0.25">
      <c r="B783" s="11">
        <v>43138</v>
      </c>
      <c r="C783" s="2">
        <v>2.15</v>
      </c>
      <c r="D783" s="2">
        <v>2.15</v>
      </c>
      <c r="E783" s="2">
        <v>0</v>
      </c>
      <c r="F783" s="2"/>
      <c r="G783" s="2"/>
      <c r="H783" s="13">
        <f t="shared" si="12"/>
        <v>0</v>
      </c>
    </row>
    <row r="784" spans="2:8" ht="13.5" x14ac:dyDescent="0.25">
      <c r="B784" s="11">
        <v>43139</v>
      </c>
      <c r="C784" s="2">
        <v>2.15</v>
      </c>
      <c r="D784" s="2">
        <v>2.15</v>
      </c>
      <c r="E784" s="2">
        <v>0</v>
      </c>
      <c r="F784" s="2"/>
      <c r="G784" s="2"/>
      <c r="H784" s="13">
        <f t="shared" si="12"/>
        <v>0</v>
      </c>
    </row>
    <row r="785" spans="2:8" ht="13.5" x14ac:dyDescent="0.25">
      <c r="B785" s="11">
        <v>43140</v>
      </c>
      <c r="C785" s="2">
        <v>2.11</v>
      </c>
      <c r="D785" s="2">
        <v>2.11</v>
      </c>
      <c r="E785" s="2">
        <v>1149</v>
      </c>
      <c r="F785" s="2"/>
      <c r="G785" s="2"/>
      <c r="H785" s="13">
        <f t="shared" si="12"/>
        <v>-1.8604651162790715E-2</v>
      </c>
    </row>
    <row r="786" spans="2:8" ht="13.5" x14ac:dyDescent="0.25">
      <c r="B786" s="11">
        <v>43143</v>
      </c>
      <c r="C786" s="2">
        <v>2.11</v>
      </c>
      <c r="D786" s="2">
        <v>2.11</v>
      </c>
      <c r="E786" s="2">
        <v>291</v>
      </c>
      <c r="F786" s="2"/>
      <c r="G786" s="2"/>
      <c r="H786" s="13">
        <f t="shared" si="12"/>
        <v>0</v>
      </c>
    </row>
    <row r="787" spans="2:8" ht="13.5" x14ac:dyDescent="0.25">
      <c r="B787" s="11">
        <v>43144</v>
      </c>
      <c r="C787" s="2">
        <v>2.1</v>
      </c>
      <c r="D787" s="2">
        <v>2.1</v>
      </c>
      <c r="E787" s="2">
        <v>2320</v>
      </c>
      <c r="F787" s="2"/>
      <c r="G787" s="2"/>
      <c r="H787" s="13">
        <f t="shared" si="12"/>
        <v>-4.7393364928908941E-3</v>
      </c>
    </row>
    <row r="788" spans="2:8" ht="13.5" x14ac:dyDescent="0.25">
      <c r="B788" s="11">
        <v>43145</v>
      </c>
      <c r="C788" s="2">
        <v>2.0099999999999998</v>
      </c>
      <c r="D788" s="2">
        <v>2.0099999999999998</v>
      </c>
      <c r="E788" s="2">
        <v>0</v>
      </c>
      <c r="F788" s="2"/>
      <c r="G788" s="2"/>
      <c r="H788" s="13">
        <f t="shared" si="12"/>
        <v>-4.2857142857142996E-2</v>
      </c>
    </row>
    <row r="789" spans="2:8" ht="13.5" x14ac:dyDescent="0.25">
      <c r="B789" s="11">
        <v>43146</v>
      </c>
      <c r="C789" s="2">
        <v>2.0299999999999998</v>
      </c>
      <c r="D789" s="2">
        <v>2.0299999999999998</v>
      </c>
      <c r="E789" s="2">
        <v>1284</v>
      </c>
      <c r="F789" s="2"/>
      <c r="G789" s="2"/>
      <c r="H789" s="13">
        <f t="shared" si="12"/>
        <v>9.9502487562189157E-3</v>
      </c>
    </row>
    <row r="790" spans="2:8" ht="13.5" x14ac:dyDescent="0.25">
      <c r="B790" s="11">
        <v>43147</v>
      </c>
      <c r="C790" s="2">
        <v>2.0299999999999998</v>
      </c>
      <c r="D790" s="2">
        <v>2.0299999999999998</v>
      </c>
      <c r="E790" s="2">
        <v>345</v>
      </c>
      <c r="F790" s="2"/>
      <c r="G790" s="2"/>
      <c r="H790" s="13">
        <f t="shared" si="12"/>
        <v>0</v>
      </c>
    </row>
    <row r="791" spans="2:8" ht="13.5" x14ac:dyDescent="0.25">
      <c r="B791" s="11">
        <v>43150</v>
      </c>
      <c r="C791" s="2">
        <v>2.0299999999999998</v>
      </c>
      <c r="D791" s="2">
        <v>2.0299999999999998</v>
      </c>
      <c r="E791" s="2">
        <v>0</v>
      </c>
      <c r="F791" s="2"/>
      <c r="G791" s="2"/>
      <c r="H791" s="13">
        <f t="shared" si="12"/>
        <v>0</v>
      </c>
    </row>
    <row r="792" spans="2:8" ht="13.5" x14ac:dyDescent="0.25">
      <c r="B792" s="11">
        <v>43151</v>
      </c>
      <c r="C792" s="2">
        <v>2.02</v>
      </c>
      <c r="D792" s="2">
        <v>2.02</v>
      </c>
      <c r="E792" s="2">
        <v>334</v>
      </c>
      <c r="F792" s="2"/>
      <c r="G792" s="2"/>
      <c r="H792" s="13">
        <f t="shared" si="12"/>
        <v>-4.9261083743841316E-3</v>
      </c>
    </row>
    <row r="793" spans="2:8" ht="13.5" x14ac:dyDescent="0.25">
      <c r="B793" s="11">
        <v>43152</v>
      </c>
      <c r="C793" s="2">
        <v>2.02</v>
      </c>
      <c r="D793" s="2">
        <v>2.02</v>
      </c>
      <c r="E793" s="2">
        <v>50</v>
      </c>
      <c r="F793" s="2"/>
      <c r="G793" s="2"/>
      <c r="H793" s="13">
        <f t="shared" si="12"/>
        <v>0</v>
      </c>
    </row>
    <row r="794" spans="2:8" ht="13.5" x14ac:dyDescent="0.25">
      <c r="B794" s="11">
        <v>43153</v>
      </c>
      <c r="C794" s="2">
        <v>2.02</v>
      </c>
      <c r="D794" s="2">
        <v>2.02</v>
      </c>
      <c r="E794" s="2">
        <v>1480</v>
      </c>
      <c r="F794" s="2"/>
      <c r="G794" s="2"/>
      <c r="H794" s="13">
        <f t="shared" si="12"/>
        <v>0</v>
      </c>
    </row>
    <row r="795" spans="2:8" ht="13.5" x14ac:dyDescent="0.25">
      <c r="B795" s="11">
        <v>43154</v>
      </c>
      <c r="C795" s="2">
        <v>2.02</v>
      </c>
      <c r="D795" s="2">
        <v>2.02</v>
      </c>
      <c r="E795" s="2">
        <v>180</v>
      </c>
      <c r="F795" s="2"/>
      <c r="G795" s="2"/>
      <c r="H795" s="13">
        <f t="shared" si="12"/>
        <v>0</v>
      </c>
    </row>
    <row r="796" spans="2:8" ht="13.5" x14ac:dyDescent="0.25">
      <c r="B796" s="11">
        <v>43157</v>
      </c>
      <c r="C796" s="2">
        <v>2</v>
      </c>
      <c r="D796" s="2">
        <v>2</v>
      </c>
      <c r="E796" s="2">
        <v>1000</v>
      </c>
      <c r="F796" s="2"/>
      <c r="G796" s="2"/>
      <c r="H796" s="13">
        <f t="shared" si="12"/>
        <v>-9.9009900990099098E-3</v>
      </c>
    </row>
    <row r="797" spans="2:8" ht="13.5" x14ac:dyDescent="0.25">
      <c r="B797" s="11">
        <v>43158</v>
      </c>
      <c r="C797" s="2">
        <v>2</v>
      </c>
      <c r="D797" s="2">
        <v>2</v>
      </c>
      <c r="E797" s="2">
        <v>1212</v>
      </c>
      <c r="F797" s="2"/>
      <c r="G797" s="2"/>
      <c r="H797" s="13">
        <f t="shared" si="12"/>
        <v>0</v>
      </c>
    </row>
    <row r="798" spans="2:8" ht="13.5" x14ac:dyDescent="0.25">
      <c r="B798" s="11">
        <v>43159</v>
      </c>
      <c r="C798" s="2">
        <v>1.96</v>
      </c>
      <c r="D798" s="2">
        <v>1.96</v>
      </c>
      <c r="E798" s="2">
        <v>5309</v>
      </c>
      <c r="F798" s="2"/>
      <c r="G798" s="2"/>
      <c r="H798" s="13">
        <f t="shared" si="12"/>
        <v>-2.0000000000000018E-2</v>
      </c>
    </row>
    <row r="799" spans="2:8" ht="13.5" x14ac:dyDescent="0.25">
      <c r="B799" s="11">
        <v>43160</v>
      </c>
      <c r="C799" s="2">
        <v>1.96</v>
      </c>
      <c r="D799" s="2">
        <v>1.96</v>
      </c>
      <c r="E799" s="2">
        <v>2258</v>
      </c>
      <c r="F799" s="2"/>
      <c r="G799" s="2"/>
      <c r="H799" s="13">
        <f t="shared" si="12"/>
        <v>0</v>
      </c>
    </row>
    <row r="800" spans="2:8" ht="13.5" x14ac:dyDescent="0.25">
      <c r="B800" s="11">
        <v>43161</v>
      </c>
      <c r="C800" s="2">
        <v>1.95</v>
      </c>
      <c r="D800" s="2">
        <v>1.95</v>
      </c>
      <c r="E800" s="2">
        <v>235</v>
      </c>
      <c r="F800" s="2"/>
      <c r="G800" s="2"/>
      <c r="H800" s="13">
        <f t="shared" si="12"/>
        <v>-5.1020408163265354E-3</v>
      </c>
    </row>
    <row r="801" spans="2:8" ht="13.5" x14ac:dyDescent="0.25">
      <c r="B801" s="11">
        <v>43164</v>
      </c>
      <c r="C801" s="2">
        <v>1.96</v>
      </c>
      <c r="D801" s="2">
        <v>1.96</v>
      </c>
      <c r="E801" s="2">
        <v>3769</v>
      </c>
      <c r="F801" s="2"/>
      <c r="G801" s="2"/>
      <c r="H801" s="13">
        <f t="shared" si="12"/>
        <v>5.1282051282051325E-3</v>
      </c>
    </row>
    <row r="802" spans="2:8" ht="13.5" x14ac:dyDescent="0.25">
      <c r="B802" s="11">
        <v>43165</v>
      </c>
      <c r="C802" s="2">
        <v>2</v>
      </c>
      <c r="D802" s="2">
        <v>2</v>
      </c>
      <c r="E802" s="2">
        <v>1326</v>
      </c>
      <c r="F802" s="2"/>
      <c r="G802" s="2"/>
      <c r="H802" s="13">
        <f t="shared" si="12"/>
        <v>2.0408163265306142E-2</v>
      </c>
    </row>
    <row r="803" spans="2:8" ht="13.5" x14ac:dyDescent="0.25">
      <c r="B803" s="11">
        <v>43166</v>
      </c>
      <c r="C803" s="2">
        <v>2</v>
      </c>
      <c r="D803" s="2">
        <v>2</v>
      </c>
      <c r="E803" s="2">
        <v>1525</v>
      </c>
      <c r="F803" s="2"/>
      <c r="G803" s="2"/>
      <c r="H803" s="13">
        <f t="shared" si="12"/>
        <v>0</v>
      </c>
    </row>
    <row r="804" spans="2:8" ht="13.5" x14ac:dyDescent="0.25">
      <c r="B804" s="11">
        <v>43167</v>
      </c>
      <c r="C804" s="2">
        <v>1.99</v>
      </c>
      <c r="D804" s="2">
        <v>1.99</v>
      </c>
      <c r="E804" s="2">
        <v>281</v>
      </c>
      <c r="F804" s="2"/>
      <c r="G804" s="2"/>
      <c r="H804" s="13">
        <f t="shared" si="12"/>
        <v>-5.0000000000000044E-3</v>
      </c>
    </row>
    <row r="805" spans="2:8" ht="13.5" x14ac:dyDescent="0.25">
      <c r="B805" s="11">
        <v>43168</v>
      </c>
      <c r="C805" s="2">
        <v>1.99</v>
      </c>
      <c r="D805" s="2">
        <v>1.99</v>
      </c>
      <c r="E805" s="2">
        <v>3565</v>
      </c>
      <c r="F805" s="2"/>
      <c r="G805" s="2"/>
      <c r="H805" s="13">
        <f t="shared" si="12"/>
        <v>0</v>
      </c>
    </row>
    <row r="806" spans="2:8" ht="13.5" x14ac:dyDescent="0.25">
      <c r="B806" s="11">
        <v>43171</v>
      </c>
      <c r="C806" s="2">
        <v>1.99</v>
      </c>
      <c r="D806" s="2">
        <v>1.99</v>
      </c>
      <c r="E806" s="2">
        <v>1800</v>
      </c>
      <c r="F806" s="2"/>
      <c r="G806" s="2"/>
      <c r="H806" s="13">
        <f t="shared" si="12"/>
        <v>0</v>
      </c>
    </row>
    <row r="807" spans="2:8" ht="13.5" x14ac:dyDescent="0.25">
      <c r="B807" s="11">
        <v>43172</v>
      </c>
      <c r="C807" s="2">
        <v>1.95</v>
      </c>
      <c r="D807" s="2">
        <v>1.95</v>
      </c>
      <c r="E807" s="2">
        <v>491</v>
      </c>
      <c r="F807" s="2"/>
      <c r="G807" s="2"/>
      <c r="H807" s="13">
        <f t="shared" si="12"/>
        <v>-2.0100502512562832E-2</v>
      </c>
    </row>
    <row r="808" spans="2:8" ht="13.5" x14ac:dyDescent="0.25">
      <c r="B808" s="11">
        <v>43173</v>
      </c>
      <c r="C808" s="2">
        <v>1.97</v>
      </c>
      <c r="D808" s="2">
        <v>1.97</v>
      </c>
      <c r="E808" s="2">
        <v>285</v>
      </c>
      <c r="F808" s="2"/>
      <c r="G808" s="2"/>
      <c r="H808" s="13">
        <f t="shared" si="12"/>
        <v>1.0256410256410265E-2</v>
      </c>
    </row>
    <row r="809" spans="2:8" ht="13.5" x14ac:dyDescent="0.25">
      <c r="B809" s="11">
        <v>43174</v>
      </c>
      <c r="C809" s="2">
        <v>1.97</v>
      </c>
      <c r="D809" s="2">
        <v>1.97</v>
      </c>
      <c r="E809" s="2">
        <v>300</v>
      </c>
      <c r="F809" s="2"/>
      <c r="G809" s="2"/>
      <c r="H809" s="13">
        <f t="shared" si="12"/>
        <v>0</v>
      </c>
    </row>
    <row r="810" spans="2:8" ht="13.5" x14ac:dyDescent="0.25">
      <c r="B810" s="11">
        <v>43175</v>
      </c>
      <c r="C810" s="2">
        <v>1.96</v>
      </c>
      <c r="D810" s="2">
        <v>1.96</v>
      </c>
      <c r="E810" s="2">
        <v>790</v>
      </c>
      <c r="F810" s="2"/>
      <c r="G810" s="2"/>
      <c r="H810" s="13">
        <f t="shared" si="12"/>
        <v>-5.0761421319797002E-3</v>
      </c>
    </row>
    <row r="811" spans="2:8" ht="13.5" x14ac:dyDescent="0.25">
      <c r="B811" s="11">
        <v>43178</v>
      </c>
      <c r="C811" s="2">
        <v>1.96</v>
      </c>
      <c r="D811" s="2">
        <v>1.96</v>
      </c>
      <c r="E811" s="2">
        <v>50</v>
      </c>
      <c r="F811" s="2"/>
      <c r="G811" s="2"/>
      <c r="H811" s="13">
        <f t="shared" si="12"/>
        <v>0</v>
      </c>
    </row>
    <row r="812" spans="2:8" ht="13.5" x14ac:dyDescent="0.25">
      <c r="B812" s="11">
        <v>43180</v>
      </c>
      <c r="C812" s="2">
        <v>1.93</v>
      </c>
      <c r="D812" s="2">
        <v>1.93</v>
      </c>
      <c r="E812" s="2">
        <v>50</v>
      </c>
      <c r="F812" s="2"/>
      <c r="G812" s="2"/>
      <c r="H812" s="13">
        <f t="shared" si="12"/>
        <v>-1.5306122448979605E-2</v>
      </c>
    </row>
    <row r="813" spans="2:8" ht="13.5" x14ac:dyDescent="0.25">
      <c r="B813" s="11">
        <v>43181</v>
      </c>
      <c r="C813" s="2">
        <v>1.93</v>
      </c>
      <c r="D813" s="2">
        <v>1.93</v>
      </c>
      <c r="E813" s="2">
        <v>0</v>
      </c>
      <c r="F813" s="2"/>
      <c r="G813" s="2"/>
      <c r="H813" s="13">
        <f t="shared" si="12"/>
        <v>0</v>
      </c>
    </row>
    <row r="814" spans="2:8" ht="13.5" x14ac:dyDescent="0.25">
      <c r="B814" s="11">
        <v>43182</v>
      </c>
      <c r="C814" s="2">
        <v>1.94</v>
      </c>
      <c r="D814" s="2">
        <v>1.94</v>
      </c>
      <c r="E814" s="2">
        <v>1000</v>
      </c>
      <c r="F814" s="2"/>
      <c r="G814" s="2"/>
      <c r="H814" s="13">
        <f t="shared" si="12"/>
        <v>5.1813471502590719E-3</v>
      </c>
    </row>
    <row r="815" spans="2:8" ht="13.5" x14ac:dyDescent="0.25">
      <c r="B815" s="11">
        <v>43185</v>
      </c>
      <c r="C815" s="2">
        <v>1.94</v>
      </c>
      <c r="D815" s="2">
        <v>1.94</v>
      </c>
      <c r="E815" s="2">
        <v>727</v>
      </c>
      <c r="F815" s="2"/>
      <c r="G815" s="2"/>
      <c r="H815" s="13">
        <f t="shared" si="12"/>
        <v>0</v>
      </c>
    </row>
    <row r="816" spans="2:8" ht="13.5" x14ac:dyDescent="0.25">
      <c r="B816" s="11">
        <v>43186</v>
      </c>
      <c r="C816" s="2">
        <v>1.95</v>
      </c>
      <c r="D816" s="2">
        <v>1.95</v>
      </c>
      <c r="E816" s="2">
        <v>1000</v>
      </c>
      <c r="F816" s="2"/>
      <c r="G816" s="2"/>
      <c r="H816" s="13">
        <f t="shared" si="12"/>
        <v>5.1546391752577371E-3</v>
      </c>
    </row>
    <row r="817" spans="2:8" ht="13.5" x14ac:dyDescent="0.25">
      <c r="B817" s="11">
        <v>43187</v>
      </c>
      <c r="C817" s="2">
        <v>1.95</v>
      </c>
      <c r="D817" s="2">
        <v>1.95</v>
      </c>
      <c r="E817" s="2">
        <v>0</v>
      </c>
      <c r="F817" s="2"/>
      <c r="G817" s="2"/>
      <c r="H817" s="13">
        <f t="shared" si="12"/>
        <v>0</v>
      </c>
    </row>
    <row r="818" spans="2:8" ht="13.5" x14ac:dyDescent="0.25">
      <c r="B818" s="11">
        <v>43188</v>
      </c>
      <c r="C818" s="2">
        <v>1.96</v>
      </c>
      <c r="D818" s="2">
        <v>1.96</v>
      </c>
      <c r="E818" s="2">
        <v>2100</v>
      </c>
      <c r="F818" s="2"/>
      <c r="G818" s="2"/>
      <c r="H818" s="13">
        <f t="shared" si="12"/>
        <v>5.1282051282051325E-3</v>
      </c>
    </row>
    <row r="819" spans="2:8" ht="13.5" x14ac:dyDescent="0.25">
      <c r="B819" s="11">
        <v>43189</v>
      </c>
      <c r="C819" s="2">
        <v>1.96</v>
      </c>
      <c r="D819" s="2">
        <v>1.96</v>
      </c>
      <c r="E819" s="2">
        <v>0</v>
      </c>
      <c r="F819" s="2"/>
      <c r="G819" s="2"/>
      <c r="H819" s="13">
        <f t="shared" si="12"/>
        <v>0</v>
      </c>
    </row>
    <row r="820" spans="2:8" ht="13.5" x14ac:dyDescent="0.25">
      <c r="B820" s="11">
        <v>43192</v>
      </c>
      <c r="C820" s="2">
        <v>1.96</v>
      </c>
      <c r="D820" s="2">
        <v>1.96</v>
      </c>
      <c r="E820" s="2">
        <v>233</v>
      </c>
      <c r="F820" s="2"/>
      <c r="G820" s="2"/>
      <c r="H820" s="13">
        <f t="shared" si="12"/>
        <v>0</v>
      </c>
    </row>
    <row r="821" spans="2:8" ht="13.5" x14ac:dyDescent="0.25">
      <c r="B821" s="11">
        <v>43193</v>
      </c>
      <c r="C821" s="2">
        <v>2</v>
      </c>
      <c r="D821" s="2">
        <v>2</v>
      </c>
      <c r="E821" s="2">
        <v>440</v>
      </c>
      <c r="F821" s="2"/>
      <c r="G821" s="2"/>
      <c r="H821" s="13">
        <f t="shared" si="12"/>
        <v>2.0408163265306142E-2</v>
      </c>
    </row>
    <row r="822" spans="2:8" ht="13.5" x14ac:dyDescent="0.25">
      <c r="B822" s="11">
        <v>43194</v>
      </c>
      <c r="C822" s="2">
        <v>2.12</v>
      </c>
      <c r="D822" s="2">
        <v>2.12</v>
      </c>
      <c r="E822" s="2">
        <v>600</v>
      </c>
      <c r="F822" s="2"/>
      <c r="G822" s="2"/>
      <c r="H822" s="13">
        <f t="shared" si="12"/>
        <v>6.0000000000000053E-2</v>
      </c>
    </row>
    <row r="823" spans="2:8" ht="13.5" x14ac:dyDescent="0.25">
      <c r="B823" s="11">
        <v>43195</v>
      </c>
      <c r="C823" s="2">
        <v>2.21</v>
      </c>
      <c r="D823" s="2">
        <v>2.21</v>
      </c>
      <c r="E823" s="2">
        <v>943</v>
      </c>
      <c r="F823" s="2"/>
      <c r="G823" s="2"/>
      <c r="H823" s="13">
        <f t="shared" si="12"/>
        <v>4.2452830188679173E-2</v>
      </c>
    </row>
    <row r="824" spans="2:8" ht="13.5" x14ac:dyDescent="0.25">
      <c r="B824" s="11">
        <v>43196</v>
      </c>
      <c r="C824" s="2">
        <v>2.2999999999999998</v>
      </c>
      <c r="D824" s="2">
        <v>2.2999999999999998</v>
      </c>
      <c r="E824" s="2">
        <v>0</v>
      </c>
      <c r="F824" s="2"/>
      <c r="G824" s="2"/>
      <c r="H824" s="13">
        <f t="shared" si="12"/>
        <v>4.0723981900452427E-2</v>
      </c>
    </row>
    <row r="825" spans="2:8" ht="13.5" x14ac:dyDescent="0.25">
      <c r="B825" s="11">
        <v>43200</v>
      </c>
      <c r="C825" s="2">
        <v>2.4300000000000002</v>
      </c>
      <c r="D825" s="2">
        <v>2.4300000000000002</v>
      </c>
      <c r="E825" s="2">
        <v>2500</v>
      </c>
      <c r="F825" s="2"/>
      <c r="G825" s="2"/>
      <c r="H825" s="13">
        <f t="shared" si="12"/>
        <v>5.6521739130434935E-2</v>
      </c>
    </row>
    <row r="826" spans="2:8" ht="13.5" x14ac:dyDescent="0.25">
      <c r="B826" s="11">
        <v>43201</v>
      </c>
      <c r="C826" s="2">
        <v>2.5299999999999998</v>
      </c>
      <c r="D826" s="2">
        <v>2.5299999999999998</v>
      </c>
      <c r="E826" s="2">
        <v>4022</v>
      </c>
      <c r="F826" s="2"/>
      <c r="G826" s="2"/>
      <c r="H826" s="13">
        <f t="shared" si="12"/>
        <v>4.1152263374485451E-2</v>
      </c>
    </row>
    <row r="827" spans="2:8" ht="13.5" x14ac:dyDescent="0.25">
      <c r="B827" s="11">
        <v>43202</v>
      </c>
      <c r="C827" s="2">
        <v>2.64</v>
      </c>
      <c r="D827" s="2">
        <v>2.64</v>
      </c>
      <c r="E827" s="2">
        <v>0</v>
      </c>
      <c r="F827" s="2"/>
      <c r="G827" s="2"/>
      <c r="H827" s="13">
        <f t="shared" si="12"/>
        <v>4.3478260869565348E-2</v>
      </c>
    </row>
    <row r="828" spans="2:8" ht="13.5" x14ac:dyDescent="0.25">
      <c r="B828" s="11">
        <v>43203</v>
      </c>
      <c r="C828" s="2">
        <v>2.75</v>
      </c>
      <c r="D828" s="2">
        <v>2.75</v>
      </c>
      <c r="E828" s="2">
        <v>0</v>
      </c>
      <c r="F828" s="2"/>
      <c r="G828" s="2"/>
      <c r="H828" s="13">
        <f t="shared" si="12"/>
        <v>4.1666666666666616E-2</v>
      </c>
    </row>
    <row r="829" spans="2:8" ht="13.5" x14ac:dyDescent="0.25">
      <c r="B829" s="11">
        <v>43206</v>
      </c>
      <c r="C829" s="2">
        <v>2.71</v>
      </c>
      <c r="D829" s="2">
        <v>2.71</v>
      </c>
      <c r="E829" s="2">
        <v>2787</v>
      </c>
      <c r="F829" s="2"/>
      <c r="G829" s="2"/>
      <c r="H829" s="13">
        <f t="shared" si="12"/>
        <v>-1.4545454545454558E-2</v>
      </c>
    </row>
    <row r="830" spans="2:8" ht="13.5" x14ac:dyDescent="0.25">
      <c r="B830" s="11">
        <v>43207</v>
      </c>
      <c r="C830" s="2">
        <v>2.65</v>
      </c>
      <c r="D830" s="2">
        <v>2.65</v>
      </c>
      <c r="E830" s="2">
        <v>2901</v>
      </c>
      <c r="F830" s="2"/>
      <c r="G830" s="2"/>
      <c r="H830" s="13">
        <f t="shared" si="12"/>
        <v>-2.2140221402214041E-2</v>
      </c>
    </row>
    <row r="831" spans="2:8" ht="13.5" x14ac:dyDescent="0.25">
      <c r="B831" s="11">
        <v>43208</v>
      </c>
      <c r="C831" s="2">
        <v>2.6</v>
      </c>
      <c r="D831" s="2">
        <v>2.6</v>
      </c>
      <c r="E831" s="2">
        <v>100</v>
      </c>
      <c r="F831" s="2"/>
      <c r="G831" s="2"/>
      <c r="H831" s="13">
        <f t="shared" si="12"/>
        <v>-1.886792452830182E-2</v>
      </c>
    </row>
    <row r="832" spans="2:8" ht="13.5" x14ac:dyDescent="0.25">
      <c r="B832" s="11">
        <v>43209</v>
      </c>
      <c r="C832" s="2">
        <v>2.5499999999999998</v>
      </c>
      <c r="D832" s="2">
        <v>2.5499999999999998</v>
      </c>
      <c r="E832" s="2">
        <v>311</v>
      </c>
      <c r="F832" s="2"/>
      <c r="G832" s="2"/>
      <c r="H832" s="13">
        <f t="shared" si="12"/>
        <v>-1.9230769230769332E-2</v>
      </c>
    </row>
    <row r="833" spans="2:8" ht="13.5" x14ac:dyDescent="0.25">
      <c r="B833" s="11">
        <v>43210</v>
      </c>
      <c r="C833" s="2">
        <v>2.5299999999999998</v>
      </c>
      <c r="D833" s="2">
        <v>2.5299999999999998</v>
      </c>
      <c r="E833" s="2">
        <v>148</v>
      </c>
      <c r="F833" s="2"/>
      <c r="G833" s="2"/>
      <c r="H833" s="13">
        <f t="shared" si="12"/>
        <v>-7.8431372549019676E-3</v>
      </c>
    </row>
    <row r="834" spans="2:8" ht="13.5" x14ac:dyDescent="0.25">
      <c r="B834" s="11">
        <v>43213</v>
      </c>
      <c r="C834" s="2">
        <v>2.4500000000000002</v>
      </c>
      <c r="D834" s="2">
        <v>2.4500000000000002</v>
      </c>
      <c r="E834" s="2">
        <v>2600</v>
      </c>
      <c r="F834" s="2"/>
      <c r="G834" s="2"/>
      <c r="H834" s="13">
        <f t="shared" si="12"/>
        <v>-3.1620553359683647E-2</v>
      </c>
    </row>
    <row r="835" spans="2:8" ht="13.5" x14ac:dyDescent="0.25">
      <c r="B835" s="11">
        <v>43214</v>
      </c>
      <c r="C835" s="2">
        <v>2.4500000000000002</v>
      </c>
      <c r="D835" s="2">
        <v>2.4500000000000002</v>
      </c>
      <c r="E835" s="2">
        <v>4068</v>
      </c>
      <c r="F835" s="2"/>
      <c r="G835" s="2"/>
      <c r="H835" s="13">
        <f t="shared" si="12"/>
        <v>0</v>
      </c>
    </row>
    <row r="836" spans="2:8" ht="13.5" x14ac:dyDescent="0.25">
      <c r="B836" s="11">
        <v>43215</v>
      </c>
      <c r="C836" s="2">
        <v>2.46</v>
      </c>
      <c r="D836" s="2">
        <v>2.46</v>
      </c>
      <c r="E836" s="2">
        <v>2555</v>
      </c>
      <c r="F836" s="2"/>
      <c r="G836" s="2"/>
      <c r="H836" s="13">
        <f t="shared" si="12"/>
        <v>4.0816326530611373E-3</v>
      </c>
    </row>
    <row r="837" spans="2:8" ht="13.5" x14ac:dyDescent="0.25">
      <c r="B837" s="11">
        <v>43216</v>
      </c>
      <c r="C837" s="2">
        <v>2.46</v>
      </c>
      <c r="D837" s="2">
        <v>2.46</v>
      </c>
      <c r="E837" s="2">
        <v>4600</v>
      </c>
      <c r="F837" s="2"/>
      <c r="G837" s="2"/>
      <c r="H837" s="13">
        <f t="shared" si="12"/>
        <v>0</v>
      </c>
    </row>
    <row r="838" spans="2:8" ht="13.5" x14ac:dyDescent="0.25">
      <c r="B838" s="11">
        <v>43217</v>
      </c>
      <c r="C838" s="2">
        <v>2.4900000000000002</v>
      </c>
      <c r="D838" s="2">
        <v>2.4900000000000002</v>
      </c>
      <c r="E838" s="2">
        <v>1450</v>
      </c>
      <c r="F838" s="2"/>
      <c r="G838" s="2"/>
      <c r="H838" s="13">
        <f t="shared" si="12"/>
        <v>1.2195121951219613E-2</v>
      </c>
    </row>
    <row r="839" spans="2:8" ht="13.5" x14ac:dyDescent="0.25">
      <c r="B839" s="11">
        <v>43220</v>
      </c>
      <c r="C839" s="2">
        <v>2.4900000000000002</v>
      </c>
      <c r="D839" s="2">
        <v>2.4900000000000002</v>
      </c>
      <c r="E839" s="2">
        <v>2318</v>
      </c>
      <c r="F839" s="2"/>
      <c r="G839" s="2"/>
      <c r="H839" s="13">
        <f t="shared" ref="H839:H902" si="13">(D839-D838)/D838</f>
        <v>0</v>
      </c>
    </row>
    <row r="840" spans="2:8" ht="13.5" x14ac:dyDescent="0.25">
      <c r="B840" s="11">
        <v>43222</v>
      </c>
      <c r="C840" s="2">
        <v>2.5</v>
      </c>
      <c r="D840" s="2">
        <v>2.5</v>
      </c>
      <c r="E840" s="2">
        <v>250</v>
      </c>
      <c r="F840" s="2"/>
      <c r="G840" s="2"/>
      <c r="H840" s="13">
        <f t="shared" si="13"/>
        <v>4.0160642570280262E-3</v>
      </c>
    </row>
    <row r="841" spans="2:8" ht="13.5" x14ac:dyDescent="0.25">
      <c r="B841" s="11">
        <v>43223</v>
      </c>
      <c r="C841" s="2">
        <v>2.5</v>
      </c>
      <c r="D841" s="2">
        <v>2.5</v>
      </c>
      <c r="E841" s="2">
        <v>0</v>
      </c>
      <c r="F841" s="2"/>
      <c r="G841" s="2"/>
      <c r="H841" s="13">
        <f t="shared" si="13"/>
        <v>0</v>
      </c>
    </row>
    <row r="842" spans="2:8" ht="13.5" x14ac:dyDescent="0.25">
      <c r="B842" s="11">
        <v>43224</v>
      </c>
      <c r="C842" s="2">
        <v>2.5</v>
      </c>
      <c r="D842" s="2">
        <v>2.5</v>
      </c>
      <c r="E842" s="2">
        <v>0</v>
      </c>
      <c r="F842" s="2"/>
      <c r="G842" s="2"/>
      <c r="H842" s="13">
        <f t="shared" si="13"/>
        <v>0</v>
      </c>
    </row>
    <row r="843" spans="2:8" ht="13.5" x14ac:dyDescent="0.25">
      <c r="B843" s="11">
        <v>43227</v>
      </c>
      <c r="C843" s="2">
        <v>2.5</v>
      </c>
      <c r="D843" s="2">
        <v>2.5</v>
      </c>
      <c r="E843" s="2">
        <v>0</v>
      </c>
      <c r="F843" s="2"/>
      <c r="G843" s="2"/>
      <c r="H843" s="13">
        <f t="shared" si="13"/>
        <v>0</v>
      </c>
    </row>
    <row r="844" spans="2:8" ht="13.5" x14ac:dyDescent="0.25">
      <c r="B844" s="11">
        <v>43228</v>
      </c>
      <c r="C844" s="2">
        <v>2.5</v>
      </c>
      <c r="D844" s="2">
        <v>2.5</v>
      </c>
      <c r="E844" s="2">
        <v>3322</v>
      </c>
      <c r="F844" s="2"/>
      <c r="G844" s="2"/>
      <c r="H844" s="13">
        <f t="shared" si="13"/>
        <v>0</v>
      </c>
    </row>
    <row r="845" spans="2:8" ht="13.5" x14ac:dyDescent="0.25">
      <c r="B845" s="11">
        <v>43229</v>
      </c>
      <c r="C845" s="2">
        <v>2.54</v>
      </c>
      <c r="D845" s="2">
        <v>2.54</v>
      </c>
      <c r="E845" s="2">
        <v>3420</v>
      </c>
      <c r="F845" s="2"/>
      <c r="G845" s="2"/>
      <c r="H845" s="13">
        <f t="shared" si="13"/>
        <v>1.6000000000000014E-2</v>
      </c>
    </row>
    <row r="846" spans="2:8" ht="13.5" x14ac:dyDescent="0.25">
      <c r="B846" s="11">
        <v>43230</v>
      </c>
      <c r="C846" s="2">
        <v>2.6</v>
      </c>
      <c r="D846" s="2">
        <v>2.6</v>
      </c>
      <c r="E846" s="2">
        <v>1435</v>
      </c>
      <c r="F846" s="2"/>
      <c r="G846" s="2"/>
      <c r="H846" s="13">
        <f t="shared" si="13"/>
        <v>2.3622047244094509E-2</v>
      </c>
    </row>
    <row r="847" spans="2:8" ht="13.5" x14ac:dyDescent="0.25">
      <c r="B847" s="11">
        <v>43231</v>
      </c>
      <c r="C847" s="2">
        <v>2.6</v>
      </c>
      <c r="D847" s="2">
        <v>2.6</v>
      </c>
      <c r="E847" s="2">
        <v>1591</v>
      </c>
      <c r="F847" s="2"/>
      <c r="G847" s="2"/>
      <c r="H847" s="13">
        <f t="shared" si="13"/>
        <v>0</v>
      </c>
    </row>
    <row r="848" spans="2:8" ht="13.5" x14ac:dyDescent="0.25">
      <c r="B848" s="11">
        <v>43234</v>
      </c>
      <c r="C848" s="2">
        <v>2.7</v>
      </c>
      <c r="D848" s="2">
        <v>2.7</v>
      </c>
      <c r="E848" s="2">
        <v>5100</v>
      </c>
      <c r="F848" s="2"/>
      <c r="G848" s="2"/>
      <c r="H848" s="13">
        <f t="shared" si="13"/>
        <v>3.8461538461538491E-2</v>
      </c>
    </row>
    <row r="849" spans="2:8" ht="13.5" x14ac:dyDescent="0.25">
      <c r="B849" s="11">
        <v>43235</v>
      </c>
      <c r="C849" s="2">
        <v>2.72</v>
      </c>
      <c r="D849" s="2">
        <v>2.72</v>
      </c>
      <c r="E849" s="2">
        <v>3314</v>
      </c>
      <c r="F849" s="2"/>
      <c r="G849" s="2"/>
      <c r="H849" s="13">
        <f t="shared" si="13"/>
        <v>7.4074074074074138E-3</v>
      </c>
    </row>
    <row r="850" spans="2:8" ht="13.5" x14ac:dyDescent="0.25">
      <c r="B850" s="11">
        <v>43236</v>
      </c>
      <c r="C850" s="2">
        <v>2.78</v>
      </c>
      <c r="D850" s="2">
        <v>2.78</v>
      </c>
      <c r="E850" s="2">
        <v>3858</v>
      </c>
      <c r="F850" s="2"/>
      <c r="G850" s="2"/>
      <c r="H850" s="13">
        <f t="shared" si="13"/>
        <v>2.205882352941162E-2</v>
      </c>
    </row>
    <row r="851" spans="2:8" ht="13.5" x14ac:dyDescent="0.25">
      <c r="B851" s="11">
        <v>43237</v>
      </c>
      <c r="C851" s="2">
        <v>2.62</v>
      </c>
      <c r="D851" s="2">
        <v>2.62</v>
      </c>
      <c r="E851" s="2">
        <v>473</v>
      </c>
      <c r="F851" s="2"/>
      <c r="G851" s="2"/>
      <c r="H851" s="13">
        <f t="shared" si="13"/>
        <v>-5.7553956834532266E-2</v>
      </c>
    </row>
    <row r="852" spans="2:8" ht="13.5" x14ac:dyDescent="0.25">
      <c r="B852" s="11">
        <v>43238</v>
      </c>
      <c r="C852" s="2">
        <v>2.61</v>
      </c>
      <c r="D852" s="2">
        <v>2.61</v>
      </c>
      <c r="E852" s="2">
        <v>307</v>
      </c>
      <c r="F852" s="2"/>
      <c r="G852" s="2"/>
      <c r="H852" s="13">
        <f t="shared" si="13"/>
        <v>-3.8167938931298589E-3</v>
      </c>
    </row>
    <row r="853" spans="2:8" ht="13.5" x14ac:dyDescent="0.25">
      <c r="B853" s="11">
        <v>43241</v>
      </c>
      <c r="C853" s="2">
        <v>2.54</v>
      </c>
      <c r="D853" s="2">
        <v>2.54</v>
      </c>
      <c r="E853" s="2">
        <v>225</v>
      </c>
      <c r="F853" s="2"/>
      <c r="G853" s="2"/>
      <c r="H853" s="13">
        <f t="shared" si="13"/>
        <v>-2.6819923371647448E-2</v>
      </c>
    </row>
    <row r="854" spans="2:8" ht="13.5" x14ac:dyDescent="0.25">
      <c r="B854" s="11">
        <v>43242</v>
      </c>
      <c r="C854" s="2">
        <v>2.61</v>
      </c>
      <c r="D854" s="2">
        <v>2.61</v>
      </c>
      <c r="E854" s="2">
        <v>1299</v>
      </c>
      <c r="F854" s="2"/>
      <c r="G854" s="2"/>
      <c r="H854" s="13">
        <f t="shared" si="13"/>
        <v>2.7559055118110173E-2</v>
      </c>
    </row>
    <row r="855" spans="2:8" ht="13.5" x14ac:dyDescent="0.25">
      <c r="B855" s="11">
        <v>43243</v>
      </c>
      <c r="C855" s="2">
        <v>2.61</v>
      </c>
      <c r="D855" s="2">
        <v>2.61</v>
      </c>
      <c r="E855" s="2">
        <v>100</v>
      </c>
      <c r="F855" s="2"/>
      <c r="G855" s="2"/>
      <c r="H855" s="13">
        <f t="shared" si="13"/>
        <v>0</v>
      </c>
    </row>
    <row r="856" spans="2:8" ht="13.5" x14ac:dyDescent="0.25">
      <c r="B856" s="11">
        <v>43244</v>
      </c>
      <c r="C856" s="2">
        <v>2.54</v>
      </c>
      <c r="D856" s="2">
        <v>2.54</v>
      </c>
      <c r="E856" s="2">
        <v>2000</v>
      </c>
      <c r="F856" s="2"/>
      <c r="G856" s="2"/>
      <c r="H856" s="13">
        <f t="shared" si="13"/>
        <v>-2.6819923371647448E-2</v>
      </c>
    </row>
    <row r="857" spans="2:8" ht="13.5" x14ac:dyDescent="0.25">
      <c r="B857" s="11">
        <v>43245</v>
      </c>
      <c r="C857" s="2">
        <v>2.6</v>
      </c>
      <c r="D857" s="2">
        <v>2.6</v>
      </c>
      <c r="E857" s="2">
        <v>1150</v>
      </c>
      <c r="F857" s="2"/>
      <c r="G857" s="2"/>
      <c r="H857" s="13">
        <f t="shared" si="13"/>
        <v>2.3622047244094509E-2</v>
      </c>
    </row>
    <row r="858" spans="2:8" ht="13.5" x14ac:dyDescent="0.25">
      <c r="B858" s="11">
        <v>43248</v>
      </c>
      <c r="C858" s="2">
        <v>2.62</v>
      </c>
      <c r="D858" s="2">
        <v>2.62</v>
      </c>
      <c r="E858" s="2">
        <v>82</v>
      </c>
      <c r="F858" s="2"/>
      <c r="G858" s="2"/>
      <c r="H858" s="13">
        <f t="shared" si="13"/>
        <v>7.6923076923076988E-3</v>
      </c>
    </row>
    <row r="859" spans="2:8" ht="13.5" x14ac:dyDescent="0.25">
      <c r="B859" s="11">
        <v>43249</v>
      </c>
      <c r="C859" s="2">
        <v>2.69</v>
      </c>
      <c r="D859" s="2">
        <v>2.69</v>
      </c>
      <c r="E859" s="2">
        <v>1101</v>
      </c>
      <c r="F859" s="2"/>
      <c r="G859" s="2"/>
      <c r="H859" s="13">
        <f t="shared" si="13"/>
        <v>2.6717557251908334E-2</v>
      </c>
    </row>
    <row r="860" spans="2:8" ht="13.5" x14ac:dyDescent="0.25">
      <c r="B860" s="11">
        <v>43250</v>
      </c>
      <c r="C860" s="2">
        <v>2.69</v>
      </c>
      <c r="D860" s="2">
        <v>2.69</v>
      </c>
      <c r="E860" s="2">
        <v>3062</v>
      </c>
      <c r="F860" s="2"/>
      <c r="G860" s="2"/>
      <c r="H860" s="13">
        <f t="shared" si="13"/>
        <v>0</v>
      </c>
    </row>
    <row r="861" spans="2:8" ht="13.5" x14ac:dyDescent="0.25">
      <c r="B861" s="11">
        <v>43251</v>
      </c>
      <c r="C861" s="2">
        <v>2.85</v>
      </c>
      <c r="D861" s="2">
        <v>2.85</v>
      </c>
      <c r="E861" s="2">
        <v>979</v>
      </c>
      <c r="F861" s="2"/>
      <c r="G861" s="2"/>
      <c r="H861" s="13">
        <f t="shared" si="13"/>
        <v>5.9479553903345778E-2</v>
      </c>
    </row>
    <row r="862" spans="2:8" ht="13.5" x14ac:dyDescent="0.25">
      <c r="B862" s="11">
        <v>43252</v>
      </c>
      <c r="C862" s="2">
        <v>2.85</v>
      </c>
      <c r="D862" s="2">
        <v>2.85</v>
      </c>
      <c r="E862" s="2">
        <v>1499</v>
      </c>
      <c r="F862" s="2"/>
      <c r="G862" s="2"/>
      <c r="H862" s="13">
        <f t="shared" si="13"/>
        <v>0</v>
      </c>
    </row>
    <row r="863" spans="2:8" ht="13.5" x14ac:dyDescent="0.25">
      <c r="B863" s="11">
        <v>43255</v>
      </c>
      <c r="C863" s="2">
        <v>2.86</v>
      </c>
      <c r="D863" s="2">
        <v>2.86</v>
      </c>
      <c r="E863" s="2">
        <v>63</v>
      </c>
      <c r="F863" s="2"/>
      <c r="G863" s="2"/>
      <c r="H863" s="13">
        <f t="shared" si="13"/>
        <v>3.5087719298244864E-3</v>
      </c>
    </row>
    <row r="864" spans="2:8" ht="13.5" x14ac:dyDescent="0.25">
      <c r="B864" s="11">
        <v>43256</v>
      </c>
      <c r="C864" s="2">
        <v>2.88</v>
      </c>
      <c r="D864" s="2">
        <v>2.88</v>
      </c>
      <c r="E864" s="2">
        <v>368</v>
      </c>
      <c r="F864" s="2"/>
      <c r="G864" s="2"/>
      <c r="H864" s="13">
        <f t="shared" si="13"/>
        <v>6.9930069930069999E-3</v>
      </c>
    </row>
    <row r="865" spans="2:8" ht="13.5" x14ac:dyDescent="0.25">
      <c r="B865" s="11">
        <v>43257</v>
      </c>
      <c r="C865" s="2">
        <v>2.88</v>
      </c>
      <c r="D865" s="2">
        <v>2.88</v>
      </c>
      <c r="E865" s="2">
        <v>3238</v>
      </c>
      <c r="F865" s="2"/>
      <c r="G865" s="2"/>
      <c r="H865" s="13">
        <f t="shared" si="13"/>
        <v>0</v>
      </c>
    </row>
    <row r="866" spans="2:8" ht="13.5" x14ac:dyDescent="0.25">
      <c r="B866" s="11">
        <v>43258</v>
      </c>
      <c r="C866" s="2">
        <v>2.94</v>
      </c>
      <c r="D866" s="2">
        <v>2.94</v>
      </c>
      <c r="E866" s="2">
        <v>3768</v>
      </c>
      <c r="F866" s="2"/>
      <c r="G866" s="2"/>
      <c r="H866" s="13">
        <f t="shared" si="13"/>
        <v>2.0833333333333353E-2</v>
      </c>
    </row>
    <row r="867" spans="2:8" ht="13.5" x14ac:dyDescent="0.25">
      <c r="B867" s="11">
        <v>43259</v>
      </c>
      <c r="C867" s="2">
        <v>2.94</v>
      </c>
      <c r="D867" s="2">
        <v>2.94</v>
      </c>
      <c r="E867" s="2">
        <v>2731</v>
      </c>
      <c r="F867" s="2"/>
      <c r="G867" s="2"/>
      <c r="H867" s="13">
        <f t="shared" si="13"/>
        <v>0</v>
      </c>
    </row>
    <row r="868" spans="2:8" ht="13.5" x14ac:dyDescent="0.25">
      <c r="B868" s="11">
        <v>43262</v>
      </c>
      <c r="C868" s="2">
        <v>2.9</v>
      </c>
      <c r="D868" s="2">
        <v>2.9</v>
      </c>
      <c r="E868" s="2">
        <v>116</v>
      </c>
      <c r="F868" s="2"/>
      <c r="G868" s="2"/>
      <c r="H868" s="13">
        <f t="shared" si="13"/>
        <v>-1.360544217687076E-2</v>
      </c>
    </row>
    <row r="869" spans="2:8" ht="13.5" x14ac:dyDescent="0.25">
      <c r="B869" s="11">
        <v>43263</v>
      </c>
      <c r="C869" s="2">
        <v>2.89</v>
      </c>
      <c r="D869" s="2">
        <v>2.89</v>
      </c>
      <c r="E869" s="2">
        <v>4731</v>
      </c>
      <c r="F869" s="2"/>
      <c r="G869" s="2"/>
      <c r="H869" s="13">
        <f t="shared" si="13"/>
        <v>-3.4482758620688922E-3</v>
      </c>
    </row>
    <row r="870" spans="2:8" ht="13.5" x14ac:dyDescent="0.25">
      <c r="B870" s="11">
        <v>43264</v>
      </c>
      <c r="C870" s="2">
        <v>2.93</v>
      </c>
      <c r="D870" s="2">
        <v>2.93</v>
      </c>
      <c r="E870" s="2">
        <v>719</v>
      </c>
      <c r="F870" s="2"/>
      <c r="G870" s="2"/>
      <c r="H870" s="13">
        <f t="shared" si="13"/>
        <v>1.3840830449827002E-2</v>
      </c>
    </row>
    <row r="871" spans="2:8" ht="13.5" x14ac:dyDescent="0.25">
      <c r="B871" s="11">
        <v>43265</v>
      </c>
      <c r="C871" s="2">
        <v>2.95</v>
      </c>
      <c r="D871" s="2">
        <v>2.95</v>
      </c>
      <c r="E871" s="2">
        <v>855</v>
      </c>
      <c r="F871" s="2"/>
      <c r="G871" s="2"/>
      <c r="H871" s="13">
        <f t="shared" si="13"/>
        <v>6.8259385665529063E-3</v>
      </c>
    </row>
    <row r="872" spans="2:8" ht="13.5" x14ac:dyDescent="0.25">
      <c r="B872" s="11">
        <v>43269</v>
      </c>
      <c r="C872" s="2">
        <v>2.95</v>
      </c>
      <c r="D872" s="2">
        <v>2.95</v>
      </c>
      <c r="E872" s="2">
        <v>203</v>
      </c>
      <c r="F872" s="2"/>
      <c r="G872" s="2"/>
      <c r="H872" s="13">
        <f t="shared" si="13"/>
        <v>0</v>
      </c>
    </row>
    <row r="873" spans="2:8" ht="13.5" x14ac:dyDescent="0.25">
      <c r="B873" s="11">
        <v>43270</v>
      </c>
      <c r="C873" s="2">
        <v>2.94</v>
      </c>
      <c r="D873" s="2">
        <v>2.94</v>
      </c>
      <c r="E873" s="2">
        <v>797</v>
      </c>
      <c r="F873" s="2"/>
      <c r="G873" s="2"/>
      <c r="H873" s="13">
        <f t="shared" si="13"/>
        <v>-3.3898305084746542E-3</v>
      </c>
    </row>
    <row r="874" spans="2:8" ht="13.5" x14ac:dyDescent="0.25">
      <c r="B874" s="11">
        <v>43271</v>
      </c>
      <c r="C874" s="2">
        <v>2.94</v>
      </c>
      <c r="D874" s="2">
        <v>2.94</v>
      </c>
      <c r="E874" s="2">
        <v>3100</v>
      </c>
      <c r="F874" s="2"/>
      <c r="G874" s="2"/>
      <c r="H874" s="13">
        <f t="shared" si="13"/>
        <v>0</v>
      </c>
    </row>
    <row r="875" spans="2:8" ht="13.5" x14ac:dyDescent="0.25">
      <c r="B875" s="11">
        <v>43272</v>
      </c>
      <c r="C875" s="2">
        <v>2.94</v>
      </c>
      <c r="D875" s="2">
        <v>2.94</v>
      </c>
      <c r="E875" s="2">
        <v>1000</v>
      </c>
      <c r="F875" s="2"/>
      <c r="G875" s="2"/>
      <c r="H875" s="13">
        <f t="shared" si="13"/>
        <v>0</v>
      </c>
    </row>
    <row r="876" spans="2:8" ht="13.5" x14ac:dyDescent="0.25">
      <c r="B876" s="11">
        <v>43273</v>
      </c>
      <c r="C876" s="2">
        <v>2.94</v>
      </c>
      <c r="D876" s="2">
        <v>2.94</v>
      </c>
      <c r="E876" s="2">
        <v>0</v>
      </c>
      <c r="F876" s="2"/>
      <c r="G876" s="2"/>
      <c r="H876" s="13">
        <f t="shared" si="13"/>
        <v>0</v>
      </c>
    </row>
    <row r="877" spans="2:8" ht="13.5" x14ac:dyDescent="0.25">
      <c r="B877" s="11">
        <v>43276</v>
      </c>
      <c r="C877" s="2">
        <v>2.88</v>
      </c>
      <c r="D877" s="2">
        <v>2.88</v>
      </c>
      <c r="E877" s="2">
        <v>662</v>
      </c>
      <c r="F877" s="2"/>
      <c r="G877" s="2"/>
      <c r="H877" s="13">
        <f t="shared" si="13"/>
        <v>-2.0408163265306142E-2</v>
      </c>
    </row>
    <row r="878" spans="2:8" ht="13.5" x14ac:dyDescent="0.25">
      <c r="B878" s="11">
        <v>43277</v>
      </c>
      <c r="C878" s="2">
        <v>2.77</v>
      </c>
      <c r="D878" s="2">
        <v>2.77</v>
      </c>
      <c r="E878" s="2">
        <v>2075</v>
      </c>
      <c r="F878" s="2"/>
      <c r="G878" s="2"/>
      <c r="H878" s="13">
        <f t="shared" si="13"/>
        <v>-3.8194444444444406E-2</v>
      </c>
    </row>
    <row r="879" spans="2:8" ht="13.5" x14ac:dyDescent="0.25">
      <c r="B879" s="11">
        <v>43278</v>
      </c>
      <c r="C879" s="2">
        <v>2.85</v>
      </c>
      <c r="D879" s="2">
        <v>2.85</v>
      </c>
      <c r="E879" s="2">
        <v>796</v>
      </c>
      <c r="F879" s="2"/>
      <c r="G879" s="2"/>
      <c r="H879" s="13">
        <f t="shared" si="13"/>
        <v>2.8880866425992805E-2</v>
      </c>
    </row>
    <row r="880" spans="2:8" ht="13.5" x14ac:dyDescent="0.25">
      <c r="B880" s="11">
        <v>43279</v>
      </c>
      <c r="C880" s="2">
        <v>2.85</v>
      </c>
      <c r="D880" s="2">
        <v>2.85</v>
      </c>
      <c r="E880" s="2">
        <v>305</v>
      </c>
      <c r="F880" s="2"/>
      <c r="G880" s="2"/>
      <c r="H880" s="13">
        <f t="shared" si="13"/>
        <v>0</v>
      </c>
    </row>
    <row r="881" spans="2:8" ht="13.5" x14ac:dyDescent="0.25">
      <c r="B881" s="11">
        <v>43280</v>
      </c>
      <c r="C881" s="2">
        <v>2.85</v>
      </c>
      <c r="D881" s="2">
        <v>2.85</v>
      </c>
      <c r="E881" s="2">
        <v>0</v>
      </c>
      <c r="F881" s="2"/>
      <c r="G881" s="2"/>
      <c r="H881" s="13">
        <f t="shared" si="13"/>
        <v>0</v>
      </c>
    </row>
    <row r="882" spans="2:8" ht="13.5" x14ac:dyDescent="0.25">
      <c r="B882" s="11">
        <v>43283</v>
      </c>
      <c r="C882" s="2">
        <v>2.85</v>
      </c>
      <c r="D882" s="2">
        <v>2.85</v>
      </c>
      <c r="E882" s="2">
        <v>0</v>
      </c>
      <c r="F882" s="2"/>
      <c r="G882" s="2"/>
      <c r="H882" s="13">
        <f t="shared" si="13"/>
        <v>0</v>
      </c>
    </row>
    <row r="883" spans="2:8" ht="13.5" x14ac:dyDescent="0.25">
      <c r="B883" s="11">
        <v>43284</v>
      </c>
      <c r="C883" s="2">
        <v>2.73</v>
      </c>
      <c r="D883" s="2">
        <v>2.73</v>
      </c>
      <c r="E883" s="2">
        <v>0</v>
      </c>
      <c r="F883" s="2"/>
      <c r="G883" s="2"/>
      <c r="H883" s="13">
        <f t="shared" si="13"/>
        <v>-4.2105263157894771E-2</v>
      </c>
    </row>
    <row r="884" spans="2:8" ht="13.5" x14ac:dyDescent="0.25">
      <c r="B884" s="11">
        <v>43285</v>
      </c>
      <c r="C884" s="2">
        <v>2.65</v>
      </c>
      <c r="D884" s="2">
        <v>2.65</v>
      </c>
      <c r="E884" s="2">
        <v>60</v>
      </c>
      <c r="F884" s="2"/>
      <c r="G884" s="2"/>
      <c r="H884" s="13">
        <f t="shared" si="13"/>
        <v>-2.9304029304029332E-2</v>
      </c>
    </row>
    <row r="885" spans="2:8" ht="13.5" x14ac:dyDescent="0.25">
      <c r="B885" s="11">
        <v>43286</v>
      </c>
      <c r="C885" s="2">
        <v>2.72</v>
      </c>
      <c r="D885" s="2">
        <v>2.72</v>
      </c>
      <c r="E885" s="2">
        <v>50</v>
      </c>
      <c r="F885" s="2"/>
      <c r="G885" s="2"/>
      <c r="H885" s="13">
        <f t="shared" si="13"/>
        <v>2.641509433962275E-2</v>
      </c>
    </row>
    <row r="886" spans="2:8" ht="13.5" x14ac:dyDescent="0.25">
      <c r="B886" s="11">
        <v>43287</v>
      </c>
      <c r="C886" s="2">
        <v>2.77</v>
      </c>
      <c r="D886" s="2">
        <v>2.77</v>
      </c>
      <c r="E886" s="2">
        <v>50</v>
      </c>
      <c r="F886" s="2"/>
      <c r="G886" s="2"/>
      <c r="H886" s="13">
        <f t="shared" si="13"/>
        <v>1.8382352941176405E-2</v>
      </c>
    </row>
    <row r="887" spans="2:8" ht="13.5" x14ac:dyDescent="0.25">
      <c r="B887" s="11">
        <v>43290</v>
      </c>
      <c r="C887" s="2">
        <v>2.77</v>
      </c>
      <c r="D887" s="2">
        <v>2.77</v>
      </c>
      <c r="E887" s="2">
        <v>0</v>
      </c>
      <c r="F887" s="2"/>
      <c r="G887" s="2"/>
      <c r="H887" s="13">
        <f t="shared" si="13"/>
        <v>0</v>
      </c>
    </row>
    <row r="888" spans="2:8" ht="13.5" x14ac:dyDescent="0.25">
      <c r="B888" s="11">
        <v>43291</v>
      </c>
      <c r="C888" s="2">
        <v>2.76</v>
      </c>
      <c r="D888" s="2">
        <v>2.76</v>
      </c>
      <c r="E888" s="2">
        <v>130</v>
      </c>
      <c r="F888" s="2"/>
      <c r="G888" s="2"/>
      <c r="H888" s="13">
        <f t="shared" si="13"/>
        <v>-3.6101083032491809E-3</v>
      </c>
    </row>
    <row r="889" spans="2:8" ht="13.5" x14ac:dyDescent="0.25">
      <c r="B889" s="11">
        <v>43292</v>
      </c>
      <c r="C889" s="2">
        <v>2.75</v>
      </c>
      <c r="D889" s="2">
        <v>2.75</v>
      </c>
      <c r="E889" s="2">
        <v>800</v>
      </c>
      <c r="F889" s="2"/>
      <c r="G889" s="2"/>
      <c r="H889" s="13">
        <f t="shared" si="13"/>
        <v>-3.6231884057970243E-3</v>
      </c>
    </row>
    <row r="890" spans="2:8" ht="13.5" x14ac:dyDescent="0.25">
      <c r="B890" s="11">
        <v>43293</v>
      </c>
      <c r="C890" s="2">
        <v>2.75</v>
      </c>
      <c r="D890" s="2">
        <v>2.75</v>
      </c>
      <c r="E890" s="2">
        <v>500</v>
      </c>
      <c r="F890" s="2"/>
      <c r="G890" s="2"/>
      <c r="H890" s="13">
        <f t="shared" si="13"/>
        <v>0</v>
      </c>
    </row>
    <row r="891" spans="2:8" ht="13.5" x14ac:dyDescent="0.25">
      <c r="B891" s="11">
        <v>43294</v>
      </c>
      <c r="C891" s="2">
        <v>2.75</v>
      </c>
      <c r="D891" s="2">
        <v>2.75</v>
      </c>
      <c r="E891" s="2">
        <v>0</v>
      </c>
      <c r="F891" s="2"/>
      <c r="G891" s="2"/>
      <c r="H891" s="13">
        <f t="shared" si="13"/>
        <v>0</v>
      </c>
    </row>
    <row r="892" spans="2:8" ht="13.5" x14ac:dyDescent="0.25">
      <c r="B892" s="11">
        <v>43297</v>
      </c>
      <c r="C892" s="2">
        <v>2.77</v>
      </c>
      <c r="D892" s="2">
        <v>2.77</v>
      </c>
      <c r="E892" s="2">
        <v>50</v>
      </c>
      <c r="F892" s="2"/>
      <c r="G892" s="2"/>
      <c r="H892" s="13">
        <f t="shared" si="13"/>
        <v>7.2727272727272788E-3</v>
      </c>
    </row>
    <row r="893" spans="2:8" ht="13.5" x14ac:dyDescent="0.25">
      <c r="B893" s="11">
        <v>43298</v>
      </c>
      <c r="C893" s="2">
        <v>2.77</v>
      </c>
      <c r="D893" s="2">
        <v>2.77</v>
      </c>
      <c r="E893" s="2">
        <v>189</v>
      </c>
      <c r="F893" s="2"/>
      <c r="G893" s="2"/>
      <c r="H893" s="13">
        <f t="shared" si="13"/>
        <v>0</v>
      </c>
    </row>
    <row r="894" spans="2:8" ht="13.5" x14ac:dyDescent="0.25">
      <c r="B894" s="11">
        <v>43299</v>
      </c>
      <c r="C894" s="2">
        <v>2.77</v>
      </c>
      <c r="D894" s="2">
        <v>2.77</v>
      </c>
      <c r="E894" s="2">
        <v>50</v>
      </c>
      <c r="F894" s="2"/>
      <c r="G894" s="2"/>
      <c r="H894" s="13">
        <f t="shared" si="13"/>
        <v>0</v>
      </c>
    </row>
    <row r="895" spans="2:8" ht="13.5" x14ac:dyDescent="0.25">
      <c r="B895" s="11">
        <v>43300</v>
      </c>
      <c r="C895" s="2">
        <v>2.77</v>
      </c>
      <c r="D895" s="2">
        <v>2.77</v>
      </c>
      <c r="E895" s="2">
        <v>50</v>
      </c>
      <c r="F895" s="2"/>
      <c r="G895" s="2"/>
      <c r="H895" s="13">
        <f t="shared" si="13"/>
        <v>0</v>
      </c>
    </row>
    <row r="896" spans="2:8" ht="13.5" x14ac:dyDescent="0.25">
      <c r="B896" s="11">
        <v>43301</v>
      </c>
      <c r="C896" s="2">
        <v>2.75</v>
      </c>
      <c r="D896" s="2">
        <v>2.75</v>
      </c>
      <c r="E896" s="2">
        <v>594</v>
      </c>
      <c r="F896" s="2"/>
      <c r="G896" s="2"/>
      <c r="H896" s="13">
        <f t="shared" si="13"/>
        <v>-7.2202166064982013E-3</v>
      </c>
    </row>
    <row r="897" spans="2:8" ht="13.5" x14ac:dyDescent="0.25">
      <c r="B897" s="11">
        <v>43304</v>
      </c>
      <c r="C897" s="2">
        <v>2.75</v>
      </c>
      <c r="D897" s="2">
        <v>2.75</v>
      </c>
      <c r="E897" s="2">
        <v>0</v>
      </c>
      <c r="F897" s="2"/>
      <c r="G897" s="2"/>
      <c r="H897" s="13">
        <f t="shared" si="13"/>
        <v>0</v>
      </c>
    </row>
    <row r="898" spans="2:8" ht="13.5" x14ac:dyDescent="0.25">
      <c r="B898" s="11">
        <v>43305</v>
      </c>
      <c r="C898" s="2">
        <v>2.75</v>
      </c>
      <c r="D898" s="2">
        <v>2.75</v>
      </c>
      <c r="E898" s="2">
        <v>0</v>
      </c>
      <c r="F898" s="2"/>
      <c r="G898" s="2"/>
      <c r="H898" s="13">
        <f t="shared" si="13"/>
        <v>0</v>
      </c>
    </row>
    <row r="899" spans="2:8" ht="13.5" x14ac:dyDescent="0.25">
      <c r="B899" s="11">
        <v>43307</v>
      </c>
      <c r="C899" s="2">
        <v>2.75</v>
      </c>
      <c r="D899" s="2">
        <v>2.75</v>
      </c>
      <c r="E899" s="2">
        <v>0</v>
      </c>
      <c r="F899" s="2"/>
      <c r="G899" s="2"/>
      <c r="H899" s="13">
        <f t="shared" si="13"/>
        <v>0</v>
      </c>
    </row>
    <row r="900" spans="2:8" ht="13.5" x14ac:dyDescent="0.25">
      <c r="B900" s="11">
        <v>43308</v>
      </c>
      <c r="C900" s="2">
        <v>2.75</v>
      </c>
      <c r="D900" s="2">
        <v>2.75</v>
      </c>
      <c r="E900" s="2">
        <v>0</v>
      </c>
      <c r="F900" s="2"/>
      <c r="G900" s="2"/>
      <c r="H900" s="13">
        <f t="shared" si="13"/>
        <v>0</v>
      </c>
    </row>
    <row r="901" spans="2:8" ht="13.5" x14ac:dyDescent="0.25">
      <c r="B901" s="11">
        <v>43311</v>
      </c>
      <c r="C901" s="2">
        <v>2.75</v>
      </c>
      <c r="D901" s="2">
        <v>2.75</v>
      </c>
      <c r="E901" s="2">
        <v>0</v>
      </c>
      <c r="F901" s="2"/>
      <c r="G901" s="2"/>
      <c r="H901" s="13">
        <f t="shared" si="13"/>
        <v>0</v>
      </c>
    </row>
    <row r="902" spans="2:8" ht="13.5" x14ac:dyDescent="0.25">
      <c r="B902" s="11">
        <v>43312</v>
      </c>
      <c r="C902" s="2">
        <v>2.75</v>
      </c>
      <c r="D902" s="2">
        <v>2.75</v>
      </c>
      <c r="E902" s="2">
        <v>200</v>
      </c>
      <c r="F902" s="2"/>
      <c r="G902" s="2"/>
      <c r="H902" s="13">
        <f t="shared" si="13"/>
        <v>0</v>
      </c>
    </row>
    <row r="903" spans="2:8" ht="13.5" x14ac:dyDescent="0.25">
      <c r="B903" s="11">
        <v>43313</v>
      </c>
      <c r="C903" s="2">
        <v>2.67</v>
      </c>
      <c r="D903" s="2">
        <v>2.67</v>
      </c>
      <c r="E903" s="2">
        <v>300</v>
      </c>
      <c r="F903" s="2"/>
      <c r="G903" s="2"/>
      <c r="H903" s="13">
        <f t="shared" ref="H903:H966" si="14">(D903-D902)/D902</f>
        <v>-2.9090909090909115E-2</v>
      </c>
    </row>
    <row r="904" spans="2:8" ht="13.5" x14ac:dyDescent="0.25">
      <c r="B904" s="11">
        <v>43314</v>
      </c>
      <c r="C904" s="2">
        <v>2.73</v>
      </c>
      <c r="D904" s="2">
        <v>2.73</v>
      </c>
      <c r="E904" s="2">
        <v>500</v>
      </c>
      <c r="F904" s="2"/>
      <c r="G904" s="2"/>
      <c r="H904" s="13">
        <f t="shared" si="14"/>
        <v>2.2471910112359571E-2</v>
      </c>
    </row>
    <row r="905" spans="2:8" ht="13.5" x14ac:dyDescent="0.25">
      <c r="B905" s="11">
        <v>43315</v>
      </c>
      <c r="C905" s="2">
        <v>2.7</v>
      </c>
      <c r="D905" s="2">
        <v>2.7</v>
      </c>
      <c r="E905" s="2">
        <v>1275</v>
      </c>
      <c r="F905" s="2"/>
      <c r="G905" s="2"/>
      <c r="H905" s="13">
        <f t="shared" si="14"/>
        <v>-1.0989010989010917E-2</v>
      </c>
    </row>
    <row r="906" spans="2:8" ht="13.5" x14ac:dyDescent="0.25">
      <c r="B906" s="11">
        <v>43318</v>
      </c>
      <c r="C906" s="2">
        <v>2.7</v>
      </c>
      <c r="D906" s="2">
        <v>2.7</v>
      </c>
      <c r="E906" s="2">
        <v>0</v>
      </c>
      <c r="F906" s="2"/>
      <c r="G906" s="2"/>
      <c r="H906" s="13">
        <f t="shared" si="14"/>
        <v>0</v>
      </c>
    </row>
    <row r="907" spans="2:8" ht="13.5" x14ac:dyDescent="0.25">
      <c r="B907" s="11">
        <v>43319</v>
      </c>
      <c r="C907" s="2">
        <v>2.7</v>
      </c>
      <c r="D907" s="2">
        <v>2.7</v>
      </c>
      <c r="E907" s="2">
        <v>0</v>
      </c>
      <c r="F907" s="2"/>
      <c r="G907" s="2"/>
      <c r="H907" s="13">
        <f t="shared" si="14"/>
        <v>0</v>
      </c>
    </row>
    <row r="908" spans="2:8" ht="13.5" x14ac:dyDescent="0.25">
      <c r="B908" s="11">
        <v>43320</v>
      </c>
      <c r="C908" s="2">
        <v>2.7</v>
      </c>
      <c r="D908" s="2">
        <v>2.7</v>
      </c>
      <c r="E908" s="2">
        <v>0</v>
      </c>
      <c r="F908" s="2"/>
      <c r="G908" s="2"/>
      <c r="H908" s="13">
        <f t="shared" si="14"/>
        <v>0</v>
      </c>
    </row>
    <row r="909" spans="2:8" ht="13.5" x14ac:dyDescent="0.25">
      <c r="B909" s="11">
        <v>43321</v>
      </c>
      <c r="C909" s="2">
        <v>2.7</v>
      </c>
      <c r="D909" s="2">
        <v>2.7</v>
      </c>
      <c r="E909" s="2">
        <v>100</v>
      </c>
      <c r="F909" s="2"/>
      <c r="G909" s="2"/>
      <c r="H909" s="13">
        <f t="shared" si="14"/>
        <v>0</v>
      </c>
    </row>
    <row r="910" spans="2:8" ht="13.5" x14ac:dyDescent="0.25">
      <c r="B910" s="11">
        <v>43322</v>
      </c>
      <c r="C910" s="2">
        <v>2.7</v>
      </c>
      <c r="D910" s="2">
        <v>2.7</v>
      </c>
      <c r="E910" s="2">
        <v>450</v>
      </c>
      <c r="F910" s="2"/>
      <c r="G910" s="2"/>
      <c r="H910" s="13">
        <f t="shared" si="14"/>
        <v>0</v>
      </c>
    </row>
    <row r="911" spans="2:8" ht="13.5" x14ac:dyDescent="0.25">
      <c r="B911" s="11">
        <v>43326</v>
      </c>
      <c r="C911" s="2">
        <v>2.7</v>
      </c>
      <c r="D911" s="2">
        <v>2.7</v>
      </c>
      <c r="E911" s="2">
        <v>0</v>
      </c>
      <c r="F911" s="2"/>
      <c r="G911" s="2"/>
      <c r="H911" s="13">
        <f t="shared" si="14"/>
        <v>0</v>
      </c>
    </row>
    <row r="912" spans="2:8" ht="13.5" x14ac:dyDescent="0.25">
      <c r="B912" s="11">
        <v>43327</v>
      </c>
      <c r="C912" s="2">
        <v>2.7</v>
      </c>
      <c r="D912" s="2">
        <v>2.7</v>
      </c>
      <c r="E912" s="2">
        <v>0</v>
      </c>
      <c r="F912" s="2"/>
      <c r="G912" s="2"/>
      <c r="H912" s="13">
        <f t="shared" si="14"/>
        <v>0</v>
      </c>
    </row>
    <row r="913" spans="2:8" ht="13.5" x14ac:dyDescent="0.25">
      <c r="B913" s="11">
        <v>43328</v>
      </c>
      <c r="C913" s="2">
        <v>2.7</v>
      </c>
      <c r="D913" s="2">
        <v>2.7</v>
      </c>
      <c r="E913" s="2">
        <v>0</v>
      </c>
      <c r="F913" s="2"/>
      <c r="G913" s="2"/>
      <c r="H913" s="13">
        <f t="shared" si="14"/>
        <v>0</v>
      </c>
    </row>
    <row r="914" spans="2:8" ht="13.5" x14ac:dyDescent="0.25">
      <c r="B914" s="11">
        <v>43329</v>
      </c>
      <c r="C914" s="2">
        <v>2.7</v>
      </c>
      <c r="D914" s="2">
        <v>2.7</v>
      </c>
      <c r="E914" s="2">
        <v>0</v>
      </c>
      <c r="F914" s="2"/>
      <c r="G914" s="2"/>
      <c r="H914" s="13">
        <f t="shared" si="14"/>
        <v>0</v>
      </c>
    </row>
    <row r="915" spans="2:8" ht="13.5" x14ac:dyDescent="0.25">
      <c r="B915" s="11">
        <v>43332</v>
      </c>
      <c r="C915" s="2">
        <v>2.7</v>
      </c>
      <c r="D915" s="2">
        <v>2.7</v>
      </c>
      <c r="E915" s="2">
        <v>0</v>
      </c>
      <c r="F915" s="2"/>
      <c r="G915" s="2"/>
      <c r="H915" s="13">
        <f t="shared" si="14"/>
        <v>0</v>
      </c>
    </row>
    <row r="916" spans="2:8" ht="13.5" x14ac:dyDescent="0.25">
      <c r="B916" s="11">
        <v>43335</v>
      </c>
      <c r="C916" s="2">
        <v>2.7</v>
      </c>
      <c r="D916" s="2">
        <v>2.7</v>
      </c>
      <c r="E916" s="2">
        <v>0</v>
      </c>
      <c r="F916" s="2"/>
      <c r="G916" s="2"/>
      <c r="H916" s="13">
        <f t="shared" si="14"/>
        <v>0</v>
      </c>
    </row>
    <row r="917" spans="2:8" ht="13.5" x14ac:dyDescent="0.25">
      <c r="B917" s="11">
        <v>43336</v>
      </c>
      <c r="C917" s="2">
        <v>2.7</v>
      </c>
      <c r="D917" s="2">
        <v>2.7</v>
      </c>
      <c r="E917" s="2">
        <v>0</v>
      </c>
      <c r="F917" s="2"/>
      <c r="G917" s="2"/>
      <c r="H917" s="13">
        <f t="shared" si="14"/>
        <v>0</v>
      </c>
    </row>
    <row r="918" spans="2:8" ht="13.5" x14ac:dyDescent="0.25">
      <c r="B918" s="11">
        <v>43339</v>
      </c>
      <c r="C918" s="2">
        <v>2.7</v>
      </c>
      <c r="D918" s="2">
        <v>2.7</v>
      </c>
      <c r="E918" s="2">
        <v>0</v>
      </c>
      <c r="F918" s="2"/>
      <c r="G918" s="2"/>
      <c r="H918" s="13">
        <f t="shared" si="14"/>
        <v>0</v>
      </c>
    </row>
    <row r="919" spans="2:8" ht="13.5" x14ac:dyDescent="0.25">
      <c r="B919" s="11">
        <v>43340</v>
      </c>
      <c r="C919" s="2">
        <v>2.7</v>
      </c>
      <c r="D919" s="2">
        <v>2.7</v>
      </c>
      <c r="E919" s="2">
        <v>0</v>
      </c>
      <c r="F919" s="2"/>
      <c r="G919" s="2"/>
      <c r="H919" s="13">
        <f t="shared" si="14"/>
        <v>0</v>
      </c>
    </row>
    <row r="920" spans="2:8" ht="13.5" x14ac:dyDescent="0.25">
      <c r="B920" s="11">
        <v>43341</v>
      </c>
      <c r="C920" s="2">
        <v>2.7</v>
      </c>
      <c r="D920" s="2">
        <v>2.7</v>
      </c>
      <c r="E920" s="2">
        <v>0</v>
      </c>
      <c r="F920" s="2"/>
      <c r="G920" s="2"/>
      <c r="H920" s="13">
        <f t="shared" si="14"/>
        <v>0</v>
      </c>
    </row>
    <row r="921" spans="2:8" ht="13.5" x14ac:dyDescent="0.25">
      <c r="B921" s="11">
        <v>43342</v>
      </c>
      <c r="C921" s="2">
        <v>2.7</v>
      </c>
      <c r="D921" s="2">
        <v>2.7</v>
      </c>
      <c r="E921" s="2">
        <v>0</v>
      </c>
      <c r="F921" s="2"/>
      <c r="G921" s="2"/>
      <c r="H921" s="13">
        <f t="shared" si="14"/>
        <v>0</v>
      </c>
    </row>
    <row r="922" spans="2:8" ht="13.5" x14ac:dyDescent="0.25">
      <c r="B922" s="11">
        <v>43343</v>
      </c>
      <c r="C922" s="2">
        <v>2.7</v>
      </c>
      <c r="D922" s="2">
        <v>2.7</v>
      </c>
      <c r="E922" s="2">
        <v>0</v>
      </c>
      <c r="F922" s="2"/>
      <c r="G922" s="2"/>
      <c r="H922" s="13">
        <f t="shared" si="14"/>
        <v>0</v>
      </c>
    </row>
    <row r="923" spans="2:8" ht="13.5" x14ac:dyDescent="0.25">
      <c r="B923" s="11">
        <v>43346</v>
      </c>
      <c r="C923" s="2">
        <v>2.7</v>
      </c>
      <c r="D923" s="2">
        <v>2.7</v>
      </c>
      <c r="E923" s="2">
        <v>0</v>
      </c>
      <c r="F923" s="2"/>
      <c r="G923" s="2"/>
      <c r="H923" s="13">
        <f t="shared" si="14"/>
        <v>0</v>
      </c>
    </row>
    <row r="924" spans="2:8" ht="13.5" x14ac:dyDescent="0.25">
      <c r="B924" s="11">
        <v>43347</v>
      </c>
      <c r="C924" s="2">
        <v>2.7</v>
      </c>
      <c r="D924" s="2">
        <v>2.7</v>
      </c>
      <c r="E924" s="2">
        <v>0</v>
      </c>
      <c r="F924" s="2"/>
      <c r="G924" s="2"/>
      <c r="H924" s="13">
        <f t="shared" si="14"/>
        <v>0</v>
      </c>
    </row>
    <row r="925" spans="2:8" ht="13.5" x14ac:dyDescent="0.25">
      <c r="B925" s="11">
        <v>43348</v>
      </c>
      <c r="C925" s="2">
        <v>2.7</v>
      </c>
      <c r="D925" s="2">
        <v>2.7</v>
      </c>
      <c r="E925" s="2">
        <v>0</v>
      </c>
      <c r="F925" s="2"/>
      <c r="G925" s="2"/>
      <c r="H925" s="13">
        <f t="shared" si="14"/>
        <v>0</v>
      </c>
    </row>
    <row r="926" spans="2:8" ht="13.5" x14ac:dyDescent="0.25">
      <c r="B926" s="11">
        <v>43349</v>
      </c>
      <c r="C926" s="2">
        <v>2.7</v>
      </c>
      <c r="D926" s="2">
        <v>2.7</v>
      </c>
      <c r="E926" s="2">
        <v>0</v>
      </c>
      <c r="F926" s="2"/>
      <c r="G926" s="2"/>
      <c r="H926" s="13">
        <f t="shared" si="14"/>
        <v>0</v>
      </c>
    </row>
    <row r="927" spans="2:8" ht="13.5" x14ac:dyDescent="0.25">
      <c r="B927" s="11">
        <v>43350</v>
      </c>
      <c r="C927" s="2">
        <v>2.7</v>
      </c>
      <c r="D927" s="2">
        <v>2.7</v>
      </c>
      <c r="E927" s="2">
        <v>0</v>
      </c>
      <c r="F927" s="2"/>
      <c r="G927" s="2"/>
      <c r="H927" s="13">
        <f t="shared" si="14"/>
        <v>0</v>
      </c>
    </row>
    <row r="928" spans="2:8" ht="13.5" x14ac:dyDescent="0.25">
      <c r="B928" s="11">
        <v>43353</v>
      </c>
      <c r="C928" s="2">
        <v>2.7</v>
      </c>
      <c r="D928" s="2">
        <v>2.7</v>
      </c>
      <c r="E928" s="2">
        <v>0</v>
      </c>
      <c r="F928" s="2"/>
      <c r="G928" s="2"/>
      <c r="H928" s="13">
        <f t="shared" si="14"/>
        <v>0</v>
      </c>
    </row>
    <row r="929" spans="2:8" ht="13.5" x14ac:dyDescent="0.25">
      <c r="B929" s="11">
        <v>43355</v>
      </c>
      <c r="C929" s="2">
        <v>2.7</v>
      </c>
      <c r="D929" s="2">
        <v>2.7</v>
      </c>
      <c r="E929" s="2">
        <v>0</v>
      </c>
      <c r="F929" s="2"/>
      <c r="G929" s="2"/>
      <c r="H929" s="13">
        <f t="shared" si="14"/>
        <v>0</v>
      </c>
    </row>
    <row r="930" spans="2:8" ht="13.5" x14ac:dyDescent="0.25">
      <c r="B930" s="11">
        <v>43356</v>
      </c>
      <c r="C930" s="2">
        <v>2.7</v>
      </c>
      <c r="D930" s="2">
        <v>2.7</v>
      </c>
      <c r="E930" s="2">
        <v>0</v>
      </c>
      <c r="F930" s="2"/>
      <c r="G930" s="2"/>
      <c r="H930" s="13">
        <f t="shared" si="14"/>
        <v>0</v>
      </c>
    </row>
    <row r="931" spans="2:8" ht="13.5" x14ac:dyDescent="0.25">
      <c r="B931" s="11">
        <v>43357</v>
      </c>
      <c r="C931" s="2">
        <v>2.7</v>
      </c>
      <c r="D931" s="2">
        <v>2.7</v>
      </c>
      <c r="E931" s="2">
        <v>0</v>
      </c>
      <c r="F931" s="2"/>
      <c r="G931" s="2"/>
      <c r="H931" s="13">
        <f t="shared" si="14"/>
        <v>0</v>
      </c>
    </row>
    <row r="932" spans="2:8" ht="13.5" x14ac:dyDescent="0.25">
      <c r="B932" s="11">
        <v>43360</v>
      </c>
      <c r="C932" s="2">
        <v>2.7</v>
      </c>
      <c r="D932" s="2">
        <v>2.7</v>
      </c>
      <c r="E932" s="2">
        <v>0</v>
      </c>
      <c r="F932" s="2"/>
      <c r="G932" s="2"/>
      <c r="H932" s="13">
        <f t="shared" si="14"/>
        <v>0</v>
      </c>
    </row>
    <row r="933" spans="2:8" ht="13.5" x14ac:dyDescent="0.25">
      <c r="B933" s="11">
        <v>43361</v>
      </c>
      <c r="C933" s="2">
        <v>2.7</v>
      </c>
      <c r="D933" s="2">
        <v>2.7</v>
      </c>
      <c r="E933" s="2">
        <v>0</v>
      </c>
      <c r="F933" s="2"/>
      <c r="G933" s="2"/>
      <c r="H933" s="13">
        <f t="shared" si="14"/>
        <v>0</v>
      </c>
    </row>
    <row r="934" spans="2:8" ht="13.5" x14ac:dyDescent="0.25">
      <c r="B934" s="11">
        <v>43362</v>
      </c>
      <c r="C934" s="2">
        <v>2.7</v>
      </c>
      <c r="D934" s="2">
        <v>2.7</v>
      </c>
      <c r="E934" s="2">
        <v>0</v>
      </c>
      <c r="F934" s="2"/>
      <c r="G934" s="2"/>
      <c r="H934" s="13">
        <f t="shared" si="14"/>
        <v>0</v>
      </c>
    </row>
    <row r="935" spans="2:8" ht="13.5" x14ac:dyDescent="0.25">
      <c r="B935" s="11">
        <v>43363</v>
      </c>
      <c r="C935" s="2">
        <v>2.7</v>
      </c>
      <c r="D935" s="2">
        <v>2.7</v>
      </c>
      <c r="E935" s="2">
        <v>0</v>
      </c>
      <c r="F935" s="2"/>
      <c r="G935" s="2"/>
      <c r="H935" s="13">
        <f t="shared" si="14"/>
        <v>0</v>
      </c>
    </row>
    <row r="936" spans="2:8" ht="13.5" x14ac:dyDescent="0.25">
      <c r="B936" s="11">
        <v>43364</v>
      </c>
      <c r="C936" s="2">
        <v>2.7</v>
      </c>
      <c r="D936" s="2">
        <v>2.7</v>
      </c>
      <c r="E936" s="2">
        <v>0</v>
      </c>
      <c r="F936" s="2"/>
      <c r="G936" s="2"/>
      <c r="H936" s="13">
        <f t="shared" si="14"/>
        <v>0</v>
      </c>
    </row>
    <row r="937" spans="2:8" ht="13.5" x14ac:dyDescent="0.25">
      <c r="B937" s="11">
        <v>43367</v>
      </c>
      <c r="C937" s="2">
        <v>2.58</v>
      </c>
      <c r="D937" s="2">
        <v>2.58</v>
      </c>
      <c r="E937" s="2">
        <v>10</v>
      </c>
      <c r="F937" s="2"/>
      <c r="G937" s="2"/>
      <c r="H937" s="13">
        <f t="shared" si="14"/>
        <v>-4.4444444444444481E-2</v>
      </c>
    </row>
    <row r="938" spans="2:8" ht="13.5" x14ac:dyDescent="0.25">
      <c r="B938" s="11">
        <v>43368</v>
      </c>
      <c r="C938" s="2">
        <v>2.5099999999999998</v>
      </c>
      <c r="D938" s="2">
        <v>2.5099999999999998</v>
      </c>
      <c r="E938" s="2">
        <v>0</v>
      </c>
      <c r="F938" s="2"/>
      <c r="G938" s="2"/>
      <c r="H938" s="13">
        <f t="shared" si="14"/>
        <v>-2.7131782945736545E-2</v>
      </c>
    </row>
    <row r="939" spans="2:8" ht="13.5" x14ac:dyDescent="0.25">
      <c r="B939" s="11">
        <v>43369</v>
      </c>
      <c r="C939" s="2">
        <v>2.44</v>
      </c>
      <c r="D939" s="2">
        <v>2.44</v>
      </c>
      <c r="E939" s="2">
        <v>0</v>
      </c>
      <c r="F939" s="2"/>
      <c r="G939" s="2"/>
      <c r="H939" s="13">
        <f t="shared" si="14"/>
        <v>-2.7888446215139379E-2</v>
      </c>
    </row>
    <row r="940" spans="2:8" ht="13.5" x14ac:dyDescent="0.25">
      <c r="B940" s="11">
        <v>43370</v>
      </c>
      <c r="C940" s="2">
        <v>2.2999999999999998</v>
      </c>
      <c r="D940" s="2">
        <v>2.2999999999999998</v>
      </c>
      <c r="E940" s="2">
        <v>43500</v>
      </c>
      <c r="F940" s="2"/>
      <c r="G940" s="2"/>
      <c r="H940" s="13">
        <f t="shared" si="14"/>
        <v>-5.7377049180327919E-2</v>
      </c>
    </row>
    <row r="941" spans="2:8" ht="13.5" x14ac:dyDescent="0.25">
      <c r="B941" s="11">
        <v>43371</v>
      </c>
      <c r="C941" s="2">
        <v>2.25</v>
      </c>
      <c r="D941" s="2">
        <v>2.25</v>
      </c>
      <c r="E941" s="2">
        <v>2080</v>
      </c>
      <c r="F941" s="2"/>
      <c r="G941" s="2"/>
      <c r="H941" s="13">
        <f t="shared" si="14"/>
        <v>-2.1739130434782532E-2</v>
      </c>
    </row>
    <row r="942" spans="2:8" ht="13.5" x14ac:dyDescent="0.25">
      <c r="B942" s="11">
        <v>43374</v>
      </c>
      <c r="C942" s="2">
        <v>2.15</v>
      </c>
      <c r="D942" s="2">
        <v>2.15</v>
      </c>
      <c r="E942" s="2">
        <v>1983</v>
      </c>
      <c r="F942" s="2"/>
      <c r="G942" s="2"/>
      <c r="H942" s="13">
        <f t="shared" si="14"/>
        <v>-4.4444444444444481E-2</v>
      </c>
    </row>
    <row r="943" spans="2:8" ht="13.5" x14ac:dyDescent="0.25">
      <c r="B943" s="11">
        <v>43375</v>
      </c>
      <c r="C943" s="2">
        <v>2.15</v>
      </c>
      <c r="D943" s="2">
        <v>2.15</v>
      </c>
      <c r="E943" s="2">
        <v>0</v>
      </c>
      <c r="F943" s="2"/>
      <c r="G943" s="2"/>
      <c r="H943" s="13">
        <f t="shared" si="14"/>
        <v>0</v>
      </c>
    </row>
    <row r="944" spans="2:8" ht="13.5" x14ac:dyDescent="0.25">
      <c r="B944" s="11">
        <v>43376</v>
      </c>
      <c r="C944" s="2">
        <v>2.09</v>
      </c>
      <c r="D944" s="2">
        <v>2.09</v>
      </c>
      <c r="E944" s="2">
        <v>286</v>
      </c>
      <c r="F944" s="2"/>
      <c r="G944" s="2"/>
      <c r="H944" s="13">
        <f t="shared" si="14"/>
        <v>-2.7906976744186074E-2</v>
      </c>
    </row>
    <row r="945" spans="2:8" ht="13.5" x14ac:dyDescent="0.25">
      <c r="B945" s="11">
        <v>43377</v>
      </c>
      <c r="C945" s="2">
        <v>2.0299999999999998</v>
      </c>
      <c r="D945" s="2">
        <v>2.0299999999999998</v>
      </c>
      <c r="E945" s="2">
        <v>100</v>
      </c>
      <c r="F945" s="2"/>
      <c r="G945" s="2"/>
      <c r="H945" s="13">
        <f t="shared" si="14"/>
        <v>-2.8708133971291894E-2</v>
      </c>
    </row>
    <row r="946" spans="2:8" ht="13.5" x14ac:dyDescent="0.25">
      <c r="B946" s="11">
        <v>43378</v>
      </c>
      <c r="C946" s="2">
        <v>2</v>
      </c>
      <c r="D946" s="2">
        <v>2</v>
      </c>
      <c r="E946" s="2">
        <v>1621</v>
      </c>
      <c r="F946" s="2"/>
      <c r="G946" s="2"/>
      <c r="H946" s="13">
        <f t="shared" si="14"/>
        <v>-1.4778325123152615E-2</v>
      </c>
    </row>
    <row r="947" spans="2:8" ht="13.5" x14ac:dyDescent="0.25">
      <c r="B947" s="11">
        <v>43381</v>
      </c>
      <c r="C947" s="2">
        <v>2</v>
      </c>
      <c r="D947" s="2">
        <v>2</v>
      </c>
      <c r="E947" s="2">
        <v>0</v>
      </c>
      <c r="F947" s="2"/>
      <c r="G947" s="2"/>
      <c r="H947" s="13">
        <f t="shared" si="14"/>
        <v>0</v>
      </c>
    </row>
    <row r="948" spans="2:8" ht="13.5" x14ac:dyDescent="0.25">
      <c r="B948" s="11">
        <v>43382</v>
      </c>
      <c r="C948" s="2">
        <v>1.94</v>
      </c>
      <c r="D948" s="2">
        <v>1.94</v>
      </c>
      <c r="E948" s="2">
        <v>0</v>
      </c>
      <c r="F948" s="2"/>
      <c r="G948" s="2"/>
      <c r="H948" s="13">
        <f t="shared" si="14"/>
        <v>-3.0000000000000027E-2</v>
      </c>
    </row>
    <row r="949" spans="2:8" ht="13.5" x14ac:dyDescent="0.25">
      <c r="B949" s="11">
        <v>43383</v>
      </c>
      <c r="C949" s="2">
        <v>1.9</v>
      </c>
      <c r="D949" s="2">
        <v>1.9</v>
      </c>
      <c r="E949" s="2">
        <v>1720</v>
      </c>
      <c r="F949" s="2"/>
      <c r="G949" s="2"/>
      <c r="H949" s="13">
        <f t="shared" si="14"/>
        <v>-2.0618556701030948E-2</v>
      </c>
    </row>
    <row r="950" spans="2:8" ht="13.5" x14ac:dyDescent="0.25">
      <c r="B950" s="11">
        <v>43384</v>
      </c>
      <c r="C950" s="2">
        <v>1.9</v>
      </c>
      <c r="D950" s="2">
        <v>1.9</v>
      </c>
      <c r="E950" s="2">
        <v>0</v>
      </c>
      <c r="F950" s="2"/>
      <c r="G950" s="2"/>
      <c r="H950" s="13">
        <f t="shared" si="14"/>
        <v>0</v>
      </c>
    </row>
    <row r="951" spans="2:8" ht="13.5" x14ac:dyDescent="0.25">
      <c r="B951" s="11">
        <v>43385</v>
      </c>
      <c r="C951" s="2">
        <v>1.82</v>
      </c>
      <c r="D951" s="2">
        <v>1.82</v>
      </c>
      <c r="E951" s="2">
        <v>500</v>
      </c>
      <c r="F951" s="2"/>
      <c r="G951" s="2"/>
      <c r="H951" s="13">
        <f t="shared" si="14"/>
        <v>-4.210526315789466E-2</v>
      </c>
    </row>
    <row r="952" spans="2:8" ht="13.5" x14ac:dyDescent="0.25">
      <c r="B952" s="11">
        <v>43389</v>
      </c>
      <c r="C952" s="2">
        <v>1.79</v>
      </c>
      <c r="D952" s="2">
        <v>1.79</v>
      </c>
      <c r="E952" s="2">
        <v>1051</v>
      </c>
      <c r="F952" s="2"/>
      <c r="G952" s="2"/>
      <c r="H952" s="13">
        <f t="shared" si="14"/>
        <v>-1.6483516483516498E-2</v>
      </c>
    </row>
    <row r="953" spans="2:8" ht="13.5" x14ac:dyDescent="0.25">
      <c r="B953" s="11">
        <v>43390</v>
      </c>
      <c r="C953" s="2">
        <v>1.71</v>
      </c>
      <c r="D953" s="2">
        <v>1.71</v>
      </c>
      <c r="E953" s="2">
        <v>1543</v>
      </c>
      <c r="F953" s="2"/>
      <c r="G953" s="2"/>
      <c r="H953" s="13">
        <f t="shared" si="14"/>
        <v>-4.4692737430167634E-2</v>
      </c>
    </row>
    <row r="954" spans="2:8" ht="13.5" x14ac:dyDescent="0.25">
      <c r="B954" s="11">
        <v>43391</v>
      </c>
      <c r="C954" s="2">
        <v>1.71</v>
      </c>
      <c r="D954" s="2">
        <v>1.71</v>
      </c>
      <c r="E954" s="2">
        <v>500</v>
      </c>
      <c r="F954" s="2"/>
      <c r="G954" s="2"/>
      <c r="H954" s="13">
        <f t="shared" si="14"/>
        <v>0</v>
      </c>
    </row>
    <row r="955" spans="2:8" ht="13.5" x14ac:dyDescent="0.25">
      <c r="B955" s="11">
        <v>43392</v>
      </c>
      <c r="C955" s="2">
        <v>1.67</v>
      </c>
      <c r="D955" s="2">
        <v>1.67</v>
      </c>
      <c r="E955" s="2">
        <v>129</v>
      </c>
      <c r="F955" s="2"/>
      <c r="G955" s="2"/>
      <c r="H955" s="13">
        <f t="shared" si="14"/>
        <v>-2.3391812865497099E-2</v>
      </c>
    </row>
    <row r="956" spans="2:8" ht="13.5" x14ac:dyDescent="0.25">
      <c r="B956" s="11">
        <v>43395</v>
      </c>
      <c r="C956" s="2">
        <v>1.71</v>
      </c>
      <c r="D956" s="2">
        <v>1.71</v>
      </c>
      <c r="E956" s="2">
        <v>236</v>
      </c>
      <c r="F956" s="2"/>
      <c r="G956" s="2"/>
      <c r="H956" s="13">
        <f t="shared" si="14"/>
        <v>2.3952095808383256E-2</v>
      </c>
    </row>
    <row r="957" spans="2:8" ht="13.5" x14ac:dyDescent="0.25">
      <c r="B957" s="11">
        <v>43396</v>
      </c>
      <c r="C957" s="2">
        <v>1.71</v>
      </c>
      <c r="D957" s="2">
        <v>1.71</v>
      </c>
      <c r="E957" s="2">
        <v>380</v>
      </c>
      <c r="F957" s="2"/>
      <c r="G957" s="2"/>
      <c r="H957" s="13">
        <f t="shared" si="14"/>
        <v>0</v>
      </c>
    </row>
    <row r="958" spans="2:8" ht="13.5" x14ac:dyDescent="0.25">
      <c r="B958" s="11">
        <v>43397</v>
      </c>
      <c r="C958" s="2">
        <v>1.74</v>
      </c>
      <c r="D958" s="2">
        <v>1.74</v>
      </c>
      <c r="E958" s="2">
        <v>2856</v>
      </c>
      <c r="F958" s="2"/>
      <c r="G958" s="2"/>
      <c r="H958" s="13">
        <f t="shared" si="14"/>
        <v>1.7543859649122823E-2</v>
      </c>
    </row>
    <row r="959" spans="2:8" ht="13.5" x14ac:dyDescent="0.25">
      <c r="B959" s="11">
        <v>43398</v>
      </c>
      <c r="C959" s="2">
        <v>1.74</v>
      </c>
      <c r="D959" s="2">
        <v>1.74</v>
      </c>
      <c r="E959" s="2">
        <v>600</v>
      </c>
      <c r="F959" s="2"/>
      <c r="G959" s="2"/>
      <c r="H959" s="13">
        <f t="shared" si="14"/>
        <v>0</v>
      </c>
    </row>
    <row r="960" spans="2:8" ht="13.5" x14ac:dyDescent="0.25">
      <c r="B960" s="11">
        <v>43399</v>
      </c>
      <c r="C960" s="2">
        <v>1.74</v>
      </c>
      <c r="D960" s="2">
        <v>1.74</v>
      </c>
      <c r="E960" s="2">
        <v>2100</v>
      </c>
      <c r="F960" s="2"/>
      <c r="G960" s="2"/>
      <c r="H960" s="13">
        <f t="shared" si="14"/>
        <v>0</v>
      </c>
    </row>
    <row r="961" spans="2:8" ht="13.5" x14ac:dyDescent="0.25">
      <c r="B961" s="11">
        <v>43402</v>
      </c>
      <c r="C961" s="2">
        <v>1.7</v>
      </c>
      <c r="D961" s="2">
        <v>1.7</v>
      </c>
      <c r="E961" s="2">
        <v>676</v>
      </c>
      <c r="F961" s="2"/>
      <c r="G961" s="2"/>
      <c r="H961" s="13">
        <f t="shared" si="14"/>
        <v>-2.2988505747126457E-2</v>
      </c>
    </row>
    <row r="962" spans="2:8" ht="13.5" x14ac:dyDescent="0.25">
      <c r="B962" s="11">
        <v>43403</v>
      </c>
      <c r="C962" s="2">
        <v>1.61</v>
      </c>
      <c r="D962" s="2">
        <v>1.61</v>
      </c>
      <c r="E962" s="2">
        <v>185</v>
      </c>
      <c r="F962" s="2"/>
      <c r="G962" s="2"/>
      <c r="H962" s="13">
        <f t="shared" si="14"/>
        <v>-5.2941176470588151E-2</v>
      </c>
    </row>
    <row r="963" spans="2:8" ht="13.5" x14ac:dyDescent="0.25">
      <c r="B963" s="11">
        <v>43404</v>
      </c>
      <c r="C963" s="2">
        <v>1.61</v>
      </c>
      <c r="D963" s="2">
        <v>1.61</v>
      </c>
      <c r="E963" s="2">
        <v>50</v>
      </c>
      <c r="F963" s="2"/>
      <c r="G963" s="2"/>
      <c r="H963" s="13">
        <f t="shared" si="14"/>
        <v>0</v>
      </c>
    </row>
    <row r="964" spans="2:8" ht="13.5" x14ac:dyDescent="0.25">
      <c r="B964" s="11">
        <v>43405</v>
      </c>
      <c r="C964" s="2">
        <v>1.61</v>
      </c>
      <c r="D964" s="2">
        <v>1.61</v>
      </c>
      <c r="E964" s="2">
        <v>0</v>
      </c>
      <c r="F964" s="2"/>
      <c r="G964" s="2"/>
      <c r="H964" s="13">
        <f t="shared" si="14"/>
        <v>0</v>
      </c>
    </row>
    <row r="965" spans="2:8" ht="13.5" x14ac:dyDescent="0.25">
      <c r="B965" s="11">
        <v>43406</v>
      </c>
      <c r="C965" s="2">
        <v>1.6</v>
      </c>
      <c r="D965" s="2">
        <v>1.6</v>
      </c>
      <c r="E965" s="2">
        <v>247</v>
      </c>
      <c r="F965" s="2"/>
      <c r="G965" s="2"/>
      <c r="H965" s="13">
        <f t="shared" si="14"/>
        <v>-6.2111801242236073E-3</v>
      </c>
    </row>
    <row r="966" spans="2:8" ht="13.5" x14ac:dyDescent="0.25">
      <c r="B966" s="11">
        <v>43409</v>
      </c>
      <c r="C966" s="2">
        <v>1.53</v>
      </c>
      <c r="D966" s="2">
        <v>1.53</v>
      </c>
      <c r="E966" s="2">
        <v>850</v>
      </c>
      <c r="F966" s="2"/>
      <c r="G966" s="2"/>
      <c r="H966" s="13">
        <f t="shared" si="14"/>
        <v>-4.3750000000000039E-2</v>
      </c>
    </row>
    <row r="967" spans="2:8" ht="13.5" x14ac:dyDescent="0.25">
      <c r="B967" s="11">
        <v>43410</v>
      </c>
      <c r="C967" s="2">
        <v>1.5</v>
      </c>
      <c r="D967" s="2">
        <v>1.5</v>
      </c>
      <c r="E967" s="2">
        <v>3811</v>
      </c>
      <c r="F967" s="2"/>
      <c r="G967" s="2"/>
      <c r="H967" s="13">
        <f t="shared" ref="H967:H1030" si="15">(D967-D966)/D966</f>
        <v>-1.9607843137254919E-2</v>
      </c>
    </row>
    <row r="968" spans="2:8" ht="13.5" x14ac:dyDescent="0.25">
      <c r="B968" s="11">
        <v>43411</v>
      </c>
      <c r="C968" s="2">
        <v>1.5</v>
      </c>
      <c r="D968" s="2">
        <v>1.5</v>
      </c>
      <c r="E968" s="2">
        <v>50</v>
      </c>
      <c r="F968" s="2"/>
      <c r="G968" s="2"/>
      <c r="H968" s="13">
        <f t="shared" si="15"/>
        <v>0</v>
      </c>
    </row>
    <row r="969" spans="2:8" ht="13.5" x14ac:dyDescent="0.25">
      <c r="B969" s="11">
        <v>43412</v>
      </c>
      <c r="C969" s="2">
        <v>1.5</v>
      </c>
      <c r="D969" s="2">
        <v>1.5</v>
      </c>
      <c r="E969" s="2">
        <v>990</v>
      </c>
      <c r="F969" s="2"/>
      <c r="G969" s="2"/>
      <c r="H969" s="13">
        <f t="shared" si="15"/>
        <v>0</v>
      </c>
    </row>
    <row r="970" spans="2:8" ht="13.5" x14ac:dyDescent="0.25">
      <c r="B970" s="11">
        <v>43413</v>
      </c>
      <c r="C970" s="2">
        <v>1.49</v>
      </c>
      <c r="D970" s="2">
        <v>1.49</v>
      </c>
      <c r="E970" s="2">
        <v>527</v>
      </c>
      <c r="F970" s="2"/>
      <c r="G970" s="2"/>
      <c r="H970" s="13">
        <f t="shared" si="15"/>
        <v>-6.6666666666666723E-3</v>
      </c>
    </row>
    <row r="971" spans="2:8" ht="13.5" x14ac:dyDescent="0.25">
      <c r="B971" s="11">
        <v>43416</v>
      </c>
      <c r="C971" s="2">
        <v>1.48</v>
      </c>
      <c r="D971" s="2">
        <v>1.48</v>
      </c>
      <c r="E971" s="2">
        <v>200</v>
      </c>
      <c r="F971" s="2"/>
      <c r="G971" s="2"/>
      <c r="H971" s="13">
        <f t="shared" si="15"/>
        <v>-6.7114093959731603E-3</v>
      </c>
    </row>
    <row r="972" spans="2:8" ht="13.5" x14ac:dyDescent="0.25">
      <c r="B972" s="11">
        <v>43417</v>
      </c>
      <c r="C972" s="2">
        <v>1.42</v>
      </c>
      <c r="D972" s="2">
        <v>1.42</v>
      </c>
      <c r="E972" s="2">
        <v>4812</v>
      </c>
      <c r="F972" s="2"/>
      <c r="G972" s="2"/>
      <c r="H972" s="13">
        <f t="shared" si="15"/>
        <v>-4.0540540540540577E-2</v>
      </c>
    </row>
    <row r="973" spans="2:8" ht="13.5" x14ac:dyDescent="0.25">
      <c r="B973" s="11">
        <v>43418</v>
      </c>
      <c r="C973" s="2">
        <v>1.5</v>
      </c>
      <c r="D973" s="2">
        <v>1.5</v>
      </c>
      <c r="E973" s="2">
        <v>7659</v>
      </c>
      <c r="F973" s="2"/>
      <c r="G973" s="2"/>
      <c r="H973" s="13">
        <f t="shared" si="15"/>
        <v>5.6338028169014134E-2</v>
      </c>
    </row>
    <row r="974" spans="2:8" ht="13.5" x14ac:dyDescent="0.25">
      <c r="B974" s="11">
        <v>43419</v>
      </c>
      <c r="C974" s="2">
        <v>1.56</v>
      </c>
      <c r="D974" s="2">
        <v>1.56</v>
      </c>
      <c r="E974" s="2">
        <v>15444</v>
      </c>
      <c r="F974" s="2"/>
      <c r="G974" s="2"/>
      <c r="H974" s="13">
        <f t="shared" si="15"/>
        <v>4.0000000000000036E-2</v>
      </c>
    </row>
    <row r="975" spans="2:8" ht="13.5" x14ac:dyDescent="0.25">
      <c r="B975" s="11">
        <v>43420</v>
      </c>
      <c r="C975" s="2">
        <v>1.57</v>
      </c>
      <c r="D975" s="2">
        <v>1.57</v>
      </c>
      <c r="E975" s="2">
        <v>12300</v>
      </c>
      <c r="F975" s="2"/>
      <c r="G975" s="2"/>
      <c r="H975" s="13">
        <f t="shared" si="15"/>
        <v>6.4102564102564161E-3</v>
      </c>
    </row>
    <row r="976" spans="2:8" ht="13.5" x14ac:dyDescent="0.25">
      <c r="B976" s="11">
        <v>43423</v>
      </c>
      <c r="C976" s="2">
        <v>1.6</v>
      </c>
      <c r="D976" s="2">
        <v>1.6</v>
      </c>
      <c r="E976" s="2">
        <v>4464</v>
      </c>
      <c r="F976" s="2"/>
      <c r="G976" s="2"/>
      <c r="H976" s="13">
        <f t="shared" si="15"/>
        <v>1.9108280254777087E-2</v>
      </c>
    </row>
    <row r="977" spans="2:8" ht="13.5" x14ac:dyDescent="0.25">
      <c r="B977" s="11">
        <v>43425</v>
      </c>
      <c r="C977" s="2">
        <v>1.6</v>
      </c>
      <c r="D977" s="2">
        <v>1.6</v>
      </c>
      <c r="E977" s="2">
        <v>7518</v>
      </c>
      <c r="F977" s="2"/>
      <c r="G977" s="2"/>
      <c r="H977" s="13">
        <f t="shared" si="15"/>
        <v>0</v>
      </c>
    </row>
    <row r="978" spans="2:8" ht="13.5" x14ac:dyDescent="0.25">
      <c r="B978" s="11">
        <v>43426</v>
      </c>
      <c r="C978" s="2">
        <v>1.64</v>
      </c>
      <c r="D978" s="2">
        <v>1.64</v>
      </c>
      <c r="E978" s="2">
        <v>25832</v>
      </c>
      <c r="F978" s="2"/>
      <c r="G978" s="2"/>
      <c r="H978" s="13">
        <f t="shared" si="15"/>
        <v>2.4999999999999883E-2</v>
      </c>
    </row>
    <row r="979" spans="2:8" ht="13.5" x14ac:dyDescent="0.25">
      <c r="B979" s="11">
        <v>43427</v>
      </c>
      <c r="C979" s="2">
        <v>1.6</v>
      </c>
      <c r="D979" s="2">
        <v>1.6</v>
      </c>
      <c r="E979" s="2">
        <v>10000</v>
      </c>
      <c r="F979" s="2"/>
      <c r="G979" s="2"/>
      <c r="H979" s="13">
        <f t="shared" si="15"/>
        <v>-2.4390243902438911E-2</v>
      </c>
    </row>
    <row r="980" spans="2:8" ht="13.5" x14ac:dyDescent="0.25">
      <c r="B980" s="11">
        <v>43430</v>
      </c>
      <c r="C980" s="2">
        <v>1.68</v>
      </c>
      <c r="D980" s="2">
        <v>1.68</v>
      </c>
      <c r="E980" s="2">
        <v>2889</v>
      </c>
      <c r="F980" s="2"/>
      <c r="G980" s="2"/>
      <c r="H980" s="13">
        <f t="shared" si="15"/>
        <v>4.9999999999999906E-2</v>
      </c>
    </row>
    <row r="981" spans="2:8" ht="13.5" x14ac:dyDescent="0.25">
      <c r="B981" s="11">
        <v>43431</v>
      </c>
      <c r="C981" s="2">
        <v>1.75</v>
      </c>
      <c r="D981" s="2">
        <v>1.75</v>
      </c>
      <c r="E981" s="2">
        <v>0</v>
      </c>
      <c r="F981" s="2"/>
      <c r="G981" s="2"/>
      <c r="H981" s="13">
        <f t="shared" si="15"/>
        <v>4.1666666666666706E-2</v>
      </c>
    </row>
    <row r="982" spans="2:8" ht="13.5" x14ac:dyDescent="0.25">
      <c r="B982" s="11">
        <v>43432</v>
      </c>
      <c r="C982" s="2">
        <v>1.78</v>
      </c>
      <c r="D982" s="2">
        <v>1.78</v>
      </c>
      <c r="E982" s="2">
        <v>20179</v>
      </c>
      <c r="F982" s="2"/>
      <c r="G982" s="2"/>
      <c r="H982" s="13">
        <f t="shared" si="15"/>
        <v>1.7142857142857158E-2</v>
      </c>
    </row>
    <row r="983" spans="2:8" ht="13.5" x14ac:dyDescent="0.25">
      <c r="B983" s="11">
        <v>43433</v>
      </c>
      <c r="C983" s="2">
        <v>1.78</v>
      </c>
      <c r="D983" s="2">
        <v>1.78</v>
      </c>
      <c r="E983" s="2">
        <v>6958</v>
      </c>
      <c r="F983" s="2"/>
      <c r="G983" s="2"/>
      <c r="H983" s="13">
        <f t="shared" si="15"/>
        <v>0</v>
      </c>
    </row>
    <row r="984" spans="2:8" ht="13.5" x14ac:dyDescent="0.25">
      <c r="B984" s="11">
        <v>43434</v>
      </c>
      <c r="C984" s="2">
        <v>1.86</v>
      </c>
      <c r="D984" s="2">
        <v>1.86</v>
      </c>
      <c r="E984" s="2">
        <v>0</v>
      </c>
      <c r="F984" s="2"/>
      <c r="G984" s="2"/>
      <c r="H984" s="13">
        <f t="shared" si="15"/>
        <v>4.4943820224719142E-2</v>
      </c>
    </row>
    <row r="985" spans="2:8" ht="13.5" x14ac:dyDescent="0.25">
      <c r="B985" s="11">
        <v>43437</v>
      </c>
      <c r="C985" s="2">
        <v>1.84</v>
      </c>
      <c r="D985" s="2">
        <v>1.84</v>
      </c>
      <c r="E985" s="2">
        <v>7074</v>
      </c>
      <c r="F985" s="2"/>
      <c r="G985" s="2"/>
      <c r="H985" s="13">
        <f t="shared" si="15"/>
        <v>-1.075268817204302E-2</v>
      </c>
    </row>
    <row r="986" spans="2:8" ht="13.5" x14ac:dyDescent="0.25">
      <c r="B986" s="11">
        <v>43438</v>
      </c>
      <c r="C986" s="2">
        <v>1.84</v>
      </c>
      <c r="D986" s="2">
        <v>1.84</v>
      </c>
      <c r="E986" s="2">
        <v>8431</v>
      </c>
      <c r="F986" s="2"/>
      <c r="G986" s="2"/>
      <c r="H986" s="13">
        <f t="shared" si="15"/>
        <v>0</v>
      </c>
    </row>
    <row r="987" spans="2:8" ht="13.5" x14ac:dyDescent="0.25">
      <c r="B987" s="11">
        <v>43439</v>
      </c>
      <c r="C987" s="2">
        <v>1.84</v>
      </c>
      <c r="D987" s="2">
        <v>1.84</v>
      </c>
      <c r="E987" s="2">
        <v>6000</v>
      </c>
      <c r="F987" s="2"/>
      <c r="G987" s="2"/>
      <c r="H987" s="13">
        <f t="shared" si="15"/>
        <v>0</v>
      </c>
    </row>
    <row r="988" spans="2:8" ht="13.5" x14ac:dyDescent="0.25">
      <c r="B988" s="11">
        <v>43440</v>
      </c>
      <c r="C988" s="2">
        <v>1.84</v>
      </c>
      <c r="D988" s="2">
        <v>1.84</v>
      </c>
      <c r="E988" s="2">
        <v>4397</v>
      </c>
      <c r="F988" s="2"/>
      <c r="G988" s="2"/>
      <c r="H988" s="13">
        <f t="shared" si="15"/>
        <v>0</v>
      </c>
    </row>
    <row r="989" spans="2:8" ht="13.5" x14ac:dyDescent="0.25">
      <c r="B989" s="11">
        <v>43441</v>
      </c>
      <c r="C989" s="2">
        <v>1.84</v>
      </c>
      <c r="D989" s="2">
        <v>1.84</v>
      </c>
      <c r="E989" s="2">
        <v>9000</v>
      </c>
      <c r="F989" s="2"/>
      <c r="G989" s="2"/>
      <c r="H989" s="13">
        <f t="shared" si="15"/>
        <v>0</v>
      </c>
    </row>
    <row r="990" spans="2:8" ht="13.5" x14ac:dyDescent="0.25">
      <c r="B990" s="11">
        <v>43444</v>
      </c>
      <c r="C990" s="2">
        <v>1.84</v>
      </c>
      <c r="D990" s="2">
        <v>1.84</v>
      </c>
      <c r="E990" s="2">
        <v>0</v>
      </c>
      <c r="F990" s="2"/>
      <c r="G990" s="2"/>
      <c r="H990" s="13">
        <f t="shared" si="15"/>
        <v>0</v>
      </c>
    </row>
    <row r="991" spans="2:8" ht="13.5" x14ac:dyDescent="0.25">
      <c r="B991" s="11">
        <v>43445</v>
      </c>
      <c r="C991" s="2">
        <v>1.79</v>
      </c>
      <c r="D991" s="2">
        <v>1.79</v>
      </c>
      <c r="E991" s="2">
        <v>213</v>
      </c>
      <c r="F991" s="2"/>
      <c r="G991" s="2"/>
      <c r="H991" s="13">
        <f t="shared" si="15"/>
        <v>-2.7173913043478284E-2</v>
      </c>
    </row>
    <row r="992" spans="2:8" ht="13.5" x14ac:dyDescent="0.25">
      <c r="B992" s="11">
        <v>43446</v>
      </c>
      <c r="C992" s="2">
        <v>1.79</v>
      </c>
      <c r="D992" s="2">
        <v>1.79</v>
      </c>
      <c r="E992" s="2">
        <v>9</v>
      </c>
      <c r="F992" s="2"/>
      <c r="G992" s="2"/>
      <c r="H992" s="13">
        <f t="shared" si="15"/>
        <v>0</v>
      </c>
    </row>
    <row r="993" spans="2:8" ht="13.5" x14ac:dyDescent="0.25">
      <c r="B993" s="11">
        <v>43447</v>
      </c>
      <c r="C993" s="2">
        <v>1.79</v>
      </c>
      <c r="D993" s="2">
        <v>1.79</v>
      </c>
      <c r="E993" s="2">
        <v>0</v>
      </c>
      <c r="F993" s="2"/>
      <c r="G993" s="2"/>
      <c r="H993" s="13">
        <f t="shared" si="15"/>
        <v>0</v>
      </c>
    </row>
    <row r="994" spans="2:8" ht="13.5" x14ac:dyDescent="0.25">
      <c r="B994" s="11">
        <v>43448</v>
      </c>
      <c r="C994" s="2">
        <v>1.78</v>
      </c>
      <c r="D994" s="2">
        <v>1.78</v>
      </c>
      <c r="E994" s="2">
        <v>1133</v>
      </c>
      <c r="F994" s="2"/>
      <c r="G994" s="2"/>
      <c r="H994" s="13">
        <f t="shared" si="15"/>
        <v>-5.5865921787709542E-3</v>
      </c>
    </row>
    <row r="995" spans="2:8" ht="13.5" x14ac:dyDescent="0.25">
      <c r="B995" s="11">
        <v>43451</v>
      </c>
      <c r="C995" s="2">
        <v>1.78</v>
      </c>
      <c r="D995" s="2">
        <v>1.78</v>
      </c>
      <c r="E995" s="2">
        <v>0</v>
      </c>
      <c r="F995" s="2"/>
      <c r="G995" s="2"/>
      <c r="H995" s="13">
        <f t="shared" si="15"/>
        <v>0</v>
      </c>
    </row>
    <row r="996" spans="2:8" ht="13.5" x14ac:dyDescent="0.25">
      <c r="B996" s="11">
        <v>43452</v>
      </c>
      <c r="C996" s="2">
        <v>1.78</v>
      </c>
      <c r="D996" s="2">
        <v>1.78</v>
      </c>
      <c r="E996" s="2">
        <v>932</v>
      </c>
      <c r="F996" s="2"/>
      <c r="G996" s="2"/>
      <c r="H996" s="13">
        <f t="shared" si="15"/>
        <v>0</v>
      </c>
    </row>
    <row r="997" spans="2:8" ht="13.5" x14ac:dyDescent="0.25">
      <c r="B997" s="11">
        <v>43453</v>
      </c>
      <c r="C997" s="2">
        <v>1.79</v>
      </c>
      <c r="D997" s="2">
        <v>1.79</v>
      </c>
      <c r="E997" s="2">
        <v>17</v>
      </c>
      <c r="F997" s="2"/>
      <c r="G997" s="2"/>
      <c r="H997" s="13">
        <f t="shared" si="15"/>
        <v>5.6179775280898927E-3</v>
      </c>
    </row>
    <row r="998" spans="2:8" ht="13.5" x14ac:dyDescent="0.25">
      <c r="B998" s="11">
        <v>43454</v>
      </c>
      <c r="C998" s="2">
        <v>1.74</v>
      </c>
      <c r="D998" s="2">
        <v>1.74</v>
      </c>
      <c r="E998" s="2">
        <v>2000</v>
      </c>
      <c r="F998" s="2"/>
      <c r="G998" s="2"/>
      <c r="H998" s="13">
        <f t="shared" si="15"/>
        <v>-2.7932960893854771E-2</v>
      </c>
    </row>
    <row r="999" spans="2:8" ht="13.5" x14ac:dyDescent="0.25">
      <c r="B999" s="11">
        <v>43455</v>
      </c>
      <c r="C999" s="2">
        <v>1.73</v>
      </c>
      <c r="D999" s="2">
        <v>1.73</v>
      </c>
      <c r="E999" s="2">
        <v>1000</v>
      </c>
      <c r="F999" s="2"/>
      <c r="G999" s="2"/>
      <c r="H999" s="13">
        <f t="shared" si="15"/>
        <v>-5.7471264367816143E-3</v>
      </c>
    </row>
    <row r="1000" spans="2:8" ht="13.5" x14ac:dyDescent="0.25">
      <c r="B1000" s="11">
        <v>43458</v>
      </c>
      <c r="C1000" s="2">
        <v>1.68</v>
      </c>
      <c r="D1000" s="2">
        <v>1.68</v>
      </c>
      <c r="E1000" s="2">
        <v>1430</v>
      </c>
      <c r="F1000" s="2"/>
      <c r="G1000" s="2"/>
      <c r="H1000" s="13">
        <f t="shared" si="15"/>
        <v>-2.890173410404627E-2</v>
      </c>
    </row>
    <row r="1001" spans="2:8" ht="13.5" x14ac:dyDescent="0.25">
      <c r="B1001" s="11">
        <v>43459</v>
      </c>
      <c r="C1001" s="2">
        <v>1.73</v>
      </c>
      <c r="D1001" s="2">
        <v>1.73</v>
      </c>
      <c r="E1001" s="2">
        <v>3675</v>
      </c>
      <c r="F1001" s="2"/>
      <c r="G1001" s="2"/>
      <c r="H1001" s="13">
        <f t="shared" si="15"/>
        <v>2.9761904761904788E-2</v>
      </c>
    </row>
    <row r="1002" spans="2:8" ht="13.5" x14ac:dyDescent="0.25">
      <c r="B1002" s="11">
        <v>43460</v>
      </c>
      <c r="C1002" s="2">
        <v>1.78</v>
      </c>
      <c r="D1002" s="2">
        <v>1.78</v>
      </c>
      <c r="E1002" s="2">
        <v>0</v>
      </c>
      <c r="F1002" s="2"/>
      <c r="G1002" s="2"/>
      <c r="H1002" s="13">
        <f t="shared" si="15"/>
        <v>2.890173410404627E-2</v>
      </c>
    </row>
    <row r="1003" spans="2:8" ht="13.5" x14ac:dyDescent="0.25">
      <c r="B1003" s="11">
        <v>43461</v>
      </c>
      <c r="C1003" s="2">
        <v>1.88</v>
      </c>
      <c r="D1003" s="2">
        <v>1.88</v>
      </c>
      <c r="E1003" s="2">
        <v>3733</v>
      </c>
      <c r="F1003" s="2"/>
      <c r="G1003" s="2"/>
      <c r="H1003" s="13">
        <f t="shared" si="15"/>
        <v>5.6179775280898799E-2</v>
      </c>
    </row>
    <row r="1004" spans="2:8" ht="13.5" x14ac:dyDescent="0.25">
      <c r="B1004" s="11">
        <v>43462</v>
      </c>
      <c r="C1004" s="2">
        <v>1.96</v>
      </c>
      <c r="D1004" s="2">
        <v>1.96</v>
      </c>
      <c r="E1004" s="2">
        <v>260</v>
      </c>
      <c r="F1004" s="2"/>
      <c r="G1004" s="2"/>
      <c r="H1004" s="13">
        <f t="shared" si="15"/>
        <v>4.2553191489361743E-2</v>
      </c>
    </row>
    <row r="1005" spans="2:8" ht="13.5" x14ac:dyDescent="0.25">
      <c r="B1005" s="11">
        <v>43465</v>
      </c>
      <c r="C1005" s="2">
        <v>2.0699999999999998</v>
      </c>
      <c r="D1005" s="2">
        <v>2.0699999999999998</v>
      </c>
      <c r="E1005" s="2">
        <v>4050</v>
      </c>
      <c r="F1005" s="2"/>
      <c r="G1005" s="2"/>
      <c r="H1005" s="13">
        <f t="shared" si="15"/>
        <v>5.6122448979591774E-2</v>
      </c>
    </row>
    <row r="1006" spans="2:8" ht="13.5" x14ac:dyDescent="0.25">
      <c r="B1006" s="11">
        <v>43467</v>
      </c>
      <c r="C1006" s="2">
        <v>2.0699999999999998</v>
      </c>
      <c r="D1006" s="2">
        <v>2.0699999999999998</v>
      </c>
      <c r="E1006" s="2">
        <v>0</v>
      </c>
      <c r="F1006" s="2"/>
      <c r="G1006" s="2"/>
      <c r="H1006" s="13">
        <f t="shared" si="15"/>
        <v>0</v>
      </c>
    </row>
    <row r="1007" spans="2:8" ht="13.5" x14ac:dyDescent="0.25">
      <c r="B1007" s="11">
        <v>43468</v>
      </c>
      <c r="C1007" s="2">
        <v>1.98</v>
      </c>
      <c r="D1007" s="2">
        <v>1.98</v>
      </c>
      <c r="E1007" s="2">
        <v>0</v>
      </c>
      <c r="F1007" s="2"/>
      <c r="G1007" s="2"/>
      <c r="H1007" s="13">
        <f t="shared" si="15"/>
        <v>-4.3478260869565154E-2</v>
      </c>
    </row>
    <row r="1008" spans="2:8" ht="13.5" x14ac:dyDescent="0.25">
      <c r="B1008" s="11">
        <v>43469</v>
      </c>
      <c r="C1008" s="2">
        <v>2.0299999999999998</v>
      </c>
      <c r="D1008" s="2">
        <v>2.0299999999999998</v>
      </c>
      <c r="E1008" s="2">
        <v>5000</v>
      </c>
      <c r="F1008" s="2"/>
      <c r="G1008" s="2"/>
      <c r="H1008" s="13">
        <f t="shared" si="15"/>
        <v>2.5252525252525162E-2</v>
      </c>
    </row>
    <row r="1009" spans="2:8" ht="13.5" x14ac:dyDescent="0.25">
      <c r="B1009" s="11">
        <v>43472</v>
      </c>
      <c r="C1009" s="2">
        <v>2.02</v>
      </c>
      <c r="D1009" s="2">
        <v>2.02</v>
      </c>
      <c r="E1009" s="2">
        <v>1280</v>
      </c>
      <c r="F1009" s="2"/>
      <c r="G1009" s="2"/>
      <c r="H1009" s="13">
        <f t="shared" si="15"/>
        <v>-4.9261083743841316E-3</v>
      </c>
    </row>
    <row r="1010" spans="2:8" ht="13.5" x14ac:dyDescent="0.25">
      <c r="B1010" s="11">
        <v>43473</v>
      </c>
      <c r="C1010" s="2">
        <v>2.0099999999999998</v>
      </c>
      <c r="D1010" s="2">
        <v>2.0099999999999998</v>
      </c>
      <c r="E1010" s="2">
        <v>2450</v>
      </c>
      <c r="F1010" s="2"/>
      <c r="G1010" s="2"/>
      <c r="H1010" s="13">
        <f t="shared" si="15"/>
        <v>-4.950495049505065E-3</v>
      </c>
    </row>
    <row r="1011" spans="2:8" ht="13.5" x14ac:dyDescent="0.25">
      <c r="B1011" s="11">
        <v>43474</v>
      </c>
      <c r="C1011" s="2">
        <v>1.95</v>
      </c>
      <c r="D1011" s="2">
        <v>1.95</v>
      </c>
      <c r="E1011" s="2">
        <v>1070</v>
      </c>
      <c r="F1011" s="2"/>
      <c r="G1011" s="2"/>
      <c r="H1011" s="13">
        <f t="shared" si="15"/>
        <v>-2.9850746268656636E-2</v>
      </c>
    </row>
    <row r="1012" spans="2:8" ht="13.5" x14ac:dyDescent="0.25">
      <c r="B1012" s="11">
        <v>43475</v>
      </c>
      <c r="C1012" s="2">
        <v>1.92</v>
      </c>
      <c r="D1012" s="2">
        <v>1.92</v>
      </c>
      <c r="E1012" s="2">
        <v>491</v>
      </c>
      <c r="F1012" s="2"/>
      <c r="G1012" s="2"/>
      <c r="H1012" s="13">
        <f t="shared" si="15"/>
        <v>-1.5384615384615399E-2</v>
      </c>
    </row>
    <row r="1013" spans="2:8" ht="13.5" x14ac:dyDescent="0.25">
      <c r="B1013" s="11">
        <v>43476</v>
      </c>
      <c r="C1013" s="2">
        <v>1.84</v>
      </c>
      <c r="D1013" s="2">
        <v>1.84</v>
      </c>
      <c r="E1013" s="2">
        <v>0</v>
      </c>
      <c r="F1013" s="2"/>
      <c r="G1013" s="2"/>
      <c r="H1013" s="13">
        <f t="shared" si="15"/>
        <v>-4.1666666666666588E-2</v>
      </c>
    </row>
    <row r="1014" spans="2:8" ht="13.5" x14ac:dyDescent="0.25">
      <c r="B1014" s="11">
        <v>43480</v>
      </c>
      <c r="C1014" s="2">
        <v>1.76</v>
      </c>
      <c r="D1014" s="2">
        <v>1.76</v>
      </c>
      <c r="E1014" s="2">
        <v>0</v>
      </c>
      <c r="F1014" s="2"/>
      <c r="G1014" s="2"/>
      <c r="H1014" s="13">
        <f t="shared" si="15"/>
        <v>-4.3478260869565251E-2</v>
      </c>
    </row>
    <row r="1015" spans="2:8" ht="13.5" x14ac:dyDescent="0.25">
      <c r="B1015" s="11">
        <v>43481</v>
      </c>
      <c r="C1015" s="2">
        <v>1.69</v>
      </c>
      <c r="D1015" s="2">
        <v>1.69</v>
      </c>
      <c r="E1015" s="2">
        <v>0</v>
      </c>
      <c r="F1015" s="2"/>
      <c r="G1015" s="2"/>
      <c r="H1015" s="13">
        <f t="shared" si="15"/>
        <v>-3.9772727272727307E-2</v>
      </c>
    </row>
    <row r="1016" spans="2:8" ht="13.5" x14ac:dyDescent="0.25">
      <c r="B1016" s="11">
        <v>43482</v>
      </c>
      <c r="C1016" s="2">
        <v>1.62</v>
      </c>
      <c r="D1016" s="2">
        <v>1.62</v>
      </c>
      <c r="E1016" s="2">
        <v>984</v>
      </c>
      <c r="F1016" s="2"/>
      <c r="G1016" s="2"/>
      <c r="H1016" s="13">
        <f t="shared" si="15"/>
        <v>-4.1420118343195172E-2</v>
      </c>
    </row>
    <row r="1017" spans="2:8" ht="13.5" x14ac:dyDescent="0.25">
      <c r="B1017" s="11">
        <v>43483</v>
      </c>
      <c r="C1017" s="2">
        <v>1.61</v>
      </c>
      <c r="D1017" s="2">
        <v>1.61</v>
      </c>
      <c r="E1017" s="2">
        <v>3059</v>
      </c>
      <c r="F1017" s="2"/>
      <c r="G1017" s="2"/>
      <c r="H1017" s="13">
        <f t="shared" si="15"/>
        <v>-6.1728395061728444E-3</v>
      </c>
    </row>
    <row r="1018" spans="2:8" ht="13.5" x14ac:dyDescent="0.25">
      <c r="B1018" s="11">
        <v>43486</v>
      </c>
      <c r="C1018" s="2">
        <v>1.6</v>
      </c>
      <c r="D1018" s="2">
        <v>1.6</v>
      </c>
      <c r="E1018" s="2">
        <v>1100</v>
      </c>
      <c r="F1018" s="2"/>
      <c r="G1018" s="2"/>
      <c r="H1018" s="13">
        <f t="shared" si="15"/>
        <v>-6.2111801242236073E-3</v>
      </c>
    </row>
    <row r="1019" spans="2:8" ht="13.5" x14ac:dyDescent="0.25">
      <c r="B1019" s="11">
        <v>43487</v>
      </c>
      <c r="C1019" s="2">
        <v>1.6</v>
      </c>
      <c r="D1019" s="2">
        <v>1.6</v>
      </c>
      <c r="E1019" s="2">
        <v>678</v>
      </c>
      <c r="F1019" s="2"/>
      <c r="G1019" s="2"/>
      <c r="H1019" s="13">
        <f t="shared" si="15"/>
        <v>0</v>
      </c>
    </row>
    <row r="1020" spans="2:8" ht="13.5" x14ac:dyDescent="0.25">
      <c r="B1020" s="11">
        <v>43488</v>
      </c>
      <c r="C1020" s="2">
        <v>1.64</v>
      </c>
      <c r="D1020" s="2">
        <v>1.64</v>
      </c>
      <c r="E1020" s="2">
        <v>4766</v>
      </c>
      <c r="F1020" s="2"/>
      <c r="G1020" s="2"/>
      <c r="H1020" s="13">
        <f t="shared" si="15"/>
        <v>2.4999999999999883E-2</v>
      </c>
    </row>
    <row r="1021" spans="2:8" ht="13.5" x14ac:dyDescent="0.25">
      <c r="B1021" s="11">
        <v>43489</v>
      </c>
      <c r="C1021" s="2">
        <v>1.62</v>
      </c>
      <c r="D1021" s="2">
        <v>1.62</v>
      </c>
      <c r="E1021" s="2">
        <v>2000</v>
      </c>
      <c r="F1021" s="2"/>
      <c r="G1021" s="2"/>
      <c r="H1021" s="13">
        <f t="shared" si="15"/>
        <v>-1.2195121951219388E-2</v>
      </c>
    </row>
    <row r="1022" spans="2:8" ht="13.5" x14ac:dyDescent="0.25">
      <c r="B1022" s="11">
        <v>43490</v>
      </c>
      <c r="C1022" s="2">
        <v>1.65</v>
      </c>
      <c r="D1022" s="2">
        <v>1.65</v>
      </c>
      <c r="E1022" s="2">
        <v>1495</v>
      </c>
      <c r="F1022" s="2"/>
      <c r="G1022" s="2"/>
      <c r="H1022" s="13">
        <f t="shared" si="15"/>
        <v>1.8518518518518396E-2</v>
      </c>
    </row>
    <row r="1023" spans="2:8" ht="13.5" x14ac:dyDescent="0.25">
      <c r="B1023" s="11">
        <v>43493</v>
      </c>
      <c r="C1023" s="2">
        <v>1.65</v>
      </c>
      <c r="D1023" s="2">
        <v>1.65</v>
      </c>
      <c r="E1023" s="2">
        <v>2485</v>
      </c>
      <c r="F1023" s="2"/>
      <c r="G1023" s="2"/>
      <c r="H1023" s="13">
        <f t="shared" si="15"/>
        <v>0</v>
      </c>
    </row>
    <row r="1024" spans="2:8" ht="13.5" x14ac:dyDescent="0.25">
      <c r="B1024" s="11">
        <v>43494</v>
      </c>
      <c r="C1024" s="2">
        <v>1.65</v>
      </c>
      <c r="D1024" s="2">
        <v>1.65</v>
      </c>
      <c r="E1024" s="2">
        <v>381</v>
      </c>
      <c r="F1024" s="2"/>
      <c r="G1024" s="2"/>
      <c r="H1024" s="13">
        <f t="shared" si="15"/>
        <v>0</v>
      </c>
    </row>
    <row r="1025" spans="2:8" ht="13.5" x14ac:dyDescent="0.25">
      <c r="B1025" s="11">
        <v>43495</v>
      </c>
      <c r="C1025" s="2">
        <v>1.65</v>
      </c>
      <c r="D1025" s="2">
        <v>1.65</v>
      </c>
      <c r="E1025" s="2">
        <v>600</v>
      </c>
      <c r="F1025" s="2"/>
      <c r="G1025" s="2"/>
      <c r="H1025" s="13">
        <f t="shared" si="15"/>
        <v>0</v>
      </c>
    </row>
    <row r="1026" spans="2:8" ht="13.5" x14ac:dyDescent="0.25">
      <c r="B1026" s="11">
        <v>43496</v>
      </c>
      <c r="C1026" s="2">
        <v>1.65</v>
      </c>
      <c r="D1026" s="2">
        <v>1.65</v>
      </c>
      <c r="E1026" s="2">
        <v>162</v>
      </c>
      <c r="F1026" s="2"/>
      <c r="G1026" s="2"/>
      <c r="H1026" s="13">
        <f t="shared" si="15"/>
        <v>0</v>
      </c>
    </row>
    <row r="1027" spans="2:8" ht="13.5" x14ac:dyDescent="0.25">
      <c r="B1027" s="11">
        <v>43497</v>
      </c>
      <c r="C1027" s="2">
        <v>1.65</v>
      </c>
      <c r="D1027" s="2">
        <v>1.65</v>
      </c>
      <c r="E1027" s="2">
        <v>0</v>
      </c>
      <c r="F1027" s="2"/>
      <c r="G1027" s="2"/>
      <c r="H1027" s="13">
        <f t="shared" si="15"/>
        <v>0</v>
      </c>
    </row>
    <row r="1028" spans="2:8" ht="13.5" x14ac:dyDescent="0.25">
      <c r="B1028" s="11">
        <v>43500</v>
      </c>
      <c r="C1028" s="2">
        <v>1.65</v>
      </c>
      <c r="D1028" s="2">
        <v>1.65</v>
      </c>
      <c r="E1028" s="2">
        <v>0</v>
      </c>
      <c r="F1028" s="2"/>
      <c r="G1028" s="2"/>
      <c r="H1028" s="13">
        <f t="shared" si="15"/>
        <v>0</v>
      </c>
    </row>
    <row r="1029" spans="2:8" ht="13.5" x14ac:dyDescent="0.25">
      <c r="B1029" s="11">
        <v>43501</v>
      </c>
      <c r="C1029" s="2">
        <v>1.65</v>
      </c>
      <c r="D1029" s="2">
        <v>1.65</v>
      </c>
      <c r="E1029" s="2">
        <v>0</v>
      </c>
      <c r="F1029" s="2"/>
      <c r="G1029" s="2"/>
      <c r="H1029" s="13">
        <f t="shared" si="15"/>
        <v>0</v>
      </c>
    </row>
    <row r="1030" spans="2:8" ht="13.5" x14ac:dyDescent="0.25">
      <c r="B1030" s="11">
        <v>43502</v>
      </c>
      <c r="C1030" s="2">
        <v>1.65</v>
      </c>
      <c r="D1030" s="2">
        <v>1.65</v>
      </c>
      <c r="E1030" s="2">
        <v>0</v>
      </c>
      <c r="F1030" s="2"/>
      <c r="G1030" s="2"/>
      <c r="H1030" s="13">
        <f t="shared" si="15"/>
        <v>0</v>
      </c>
    </row>
    <row r="1031" spans="2:8" ht="13.5" x14ac:dyDescent="0.25">
      <c r="B1031" s="11">
        <v>43503</v>
      </c>
      <c r="C1031" s="2">
        <v>1.61</v>
      </c>
      <c r="D1031" s="2">
        <v>1.61</v>
      </c>
      <c r="E1031" s="2">
        <v>0</v>
      </c>
      <c r="F1031" s="2"/>
      <c r="G1031" s="2"/>
      <c r="H1031" s="13">
        <f t="shared" ref="H1031:H1094" si="16">(D1031-D1030)/D1030</f>
        <v>-2.4242424242424131E-2</v>
      </c>
    </row>
    <row r="1032" spans="2:8" ht="13.5" x14ac:dyDescent="0.25">
      <c r="B1032" s="11">
        <v>43504</v>
      </c>
      <c r="C1032" s="2">
        <v>1.57</v>
      </c>
      <c r="D1032" s="2">
        <v>1.57</v>
      </c>
      <c r="E1032" s="2">
        <v>1145</v>
      </c>
      <c r="F1032" s="2"/>
      <c r="G1032" s="2"/>
      <c r="H1032" s="13">
        <f t="shared" si="16"/>
        <v>-2.4844720496894429E-2</v>
      </c>
    </row>
    <row r="1033" spans="2:8" ht="13.5" x14ac:dyDescent="0.25">
      <c r="B1033" s="11">
        <v>43507</v>
      </c>
      <c r="C1033" s="2">
        <v>1.58</v>
      </c>
      <c r="D1033" s="2">
        <v>1.58</v>
      </c>
      <c r="E1033" s="2">
        <v>625</v>
      </c>
      <c r="F1033" s="2"/>
      <c r="G1033" s="2"/>
      <c r="H1033" s="13">
        <f t="shared" si="16"/>
        <v>6.3694267515923622E-3</v>
      </c>
    </row>
    <row r="1034" spans="2:8" ht="13.5" x14ac:dyDescent="0.25">
      <c r="B1034" s="11">
        <v>43508</v>
      </c>
      <c r="C1034" s="2">
        <v>1.58</v>
      </c>
      <c r="D1034" s="2">
        <v>1.58</v>
      </c>
      <c r="E1034" s="2">
        <v>0</v>
      </c>
      <c r="F1034" s="2"/>
      <c r="G1034" s="2"/>
      <c r="H1034" s="13">
        <f t="shared" si="16"/>
        <v>0</v>
      </c>
    </row>
    <row r="1035" spans="2:8" ht="13.5" x14ac:dyDescent="0.25">
      <c r="B1035" s="11">
        <v>43509</v>
      </c>
      <c r="C1035" s="2">
        <v>1.53</v>
      </c>
      <c r="D1035" s="2">
        <v>1.53</v>
      </c>
      <c r="E1035" s="2">
        <v>1300</v>
      </c>
      <c r="F1035" s="2"/>
      <c r="G1035" s="2"/>
      <c r="H1035" s="13">
        <f t="shared" si="16"/>
        <v>-3.1645569620253194E-2</v>
      </c>
    </row>
    <row r="1036" spans="2:8" ht="13.5" x14ac:dyDescent="0.25">
      <c r="B1036" s="11">
        <v>43510</v>
      </c>
      <c r="C1036" s="2">
        <v>1.57</v>
      </c>
      <c r="D1036" s="2">
        <v>1.57</v>
      </c>
      <c r="E1036" s="2">
        <v>90</v>
      </c>
      <c r="F1036" s="2"/>
      <c r="G1036" s="2"/>
      <c r="H1036" s="13">
        <f t="shared" si="16"/>
        <v>2.6143790849673224E-2</v>
      </c>
    </row>
    <row r="1037" spans="2:8" ht="13.5" x14ac:dyDescent="0.25">
      <c r="B1037" s="11">
        <v>43511</v>
      </c>
      <c r="C1037" s="2">
        <v>1.55</v>
      </c>
      <c r="D1037" s="2">
        <v>1.55</v>
      </c>
      <c r="E1037" s="2">
        <v>101</v>
      </c>
      <c r="F1037" s="2"/>
      <c r="G1037" s="2"/>
      <c r="H1037" s="13">
        <f t="shared" si="16"/>
        <v>-1.2738853503184724E-2</v>
      </c>
    </row>
    <row r="1038" spans="2:8" ht="13.5" x14ac:dyDescent="0.25">
      <c r="B1038" s="11">
        <v>43514</v>
      </c>
      <c r="C1038" s="2">
        <v>1.55</v>
      </c>
      <c r="D1038" s="2">
        <v>1.55</v>
      </c>
      <c r="E1038" s="2">
        <v>0</v>
      </c>
      <c r="F1038" s="2"/>
      <c r="G1038" s="2"/>
      <c r="H1038" s="13">
        <f t="shared" si="16"/>
        <v>0</v>
      </c>
    </row>
    <row r="1039" spans="2:8" ht="13.5" x14ac:dyDescent="0.25">
      <c r="B1039" s="11">
        <v>43515</v>
      </c>
      <c r="C1039" s="2">
        <v>1.55</v>
      </c>
      <c r="D1039" s="2">
        <v>1.55</v>
      </c>
      <c r="E1039" s="2">
        <v>0</v>
      </c>
      <c r="F1039" s="2"/>
      <c r="G1039" s="2"/>
      <c r="H1039" s="13">
        <f t="shared" si="16"/>
        <v>0</v>
      </c>
    </row>
    <row r="1040" spans="2:8" ht="13.5" x14ac:dyDescent="0.25">
      <c r="B1040" s="11">
        <v>43516</v>
      </c>
      <c r="C1040" s="2">
        <v>1.53</v>
      </c>
      <c r="D1040" s="2">
        <v>1.53</v>
      </c>
      <c r="E1040" s="2">
        <v>2289</v>
      </c>
      <c r="F1040" s="2"/>
      <c r="G1040" s="2"/>
      <c r="H1040" s="13">
        <f t="shared" si="16"/>
        <v>-1.2903225806451623E-2</v>
      </c>
    </row>
    <row r="1041" spans="2:8" ht="13.5" x14ac:dyDescent="0.25">
      <c r="B1041" s="11">
        <v>43517</v>
      </c>
      <c r="C1041" s="2">
        <v>1.5</v>
      </c>
      <c r="D1041" s="2">
        <v>1.5</v>
      </c>
      <c r="E1041" s="2">
        <v>1000</v>
      </c>
      <c r="F1041" s="2"/>
      <c r="G1041" s="2"/>
      <c r="H1041" s="13">
        <f t="shared" si="16"/>
        <v>-1.9607843137254919E-2</v>
      </c>
    </row>
    <row r="1042" spans="2:8" ht="13.5" x14ac:dyDescent="0.25">
      <c r="B1042" s="11">
        <v>43518</v>
      </c>
      <c r="C1042" s="2">
        <v>1.51</v>
      </c>
      <c r="D1042" s="2">
        <v>1.51</v>
      </c>
      <c r="E1042" s="2">
        <v>3847</v>
      </c>
      <c r="F1042" s="2"/>
      <c r="G1042" s="2"/>
      <c r="H1042" s="13">
        <f t="shared" si="16"/>
        <v>6.6666666666666723E-3</v>
      </c>
    </row>
    <row r="1043" spans="2:8" ht="13.5" x14ac:dyDescent="0.25">
      <c r="B1043" s="11">
        <v>43521</v>
      </c>
      <c r="C1043" s="2">
        <v>1.5</v>
      </c>
      <c r="D1043" s="2">
        <v>1.5</v>
      </c>
      <c r="E1043" s="2">
        <v>2755</v>
      </c>
      <c r="F1043" s="2"/>
      <c r="G1043" s="2"/>
      <c r="H1043" s="13">
        <f t="shared" si="16"/>
        <v>-6.6225165562913968E-3</v>
      </c>
    </row>
    <row r="1044" spans="2:8" ht="13.5" x14ac:dyDescent="0.25">
      <c r="B1044" s="11">
        <v>43522</v>
      </c>
      <c r="C1044" s="2">
        <v>1.5</v>
      </c>
      <c r="D1044" s="2">
        <v>1.5</v>
      </c>
      <c r="E1044" s="2">
        <v>337</v>
      </c>
      <c r="F1044" s="2"/>
      <c r="G1044" s="2"/>
      <c r="H1044" s="13">
        <f t="shared" si="16"/>
        <v>0</v>
      </c>
    </row>
    <row r="1045" spans="2:8" ht="13.5" x14ac:dyDescent="0.25">
      <c r="B1045" s="11">
        <v>43523</v>
      </c>
      <c r="C1045" s="2">
        <v>1.5</v>
      </c>
      <c r="D1045" s="2">
        <v>1.5</v>
      </c>
      <c r="E1045" s="2">
        <v>3957</v>
      </c>
      <c r="F1045" s="2"/>
      <c r="G1045" s="2"/>
      <c r="H1045" s="13">
        <f t="shared" si="16"/>
        <v>0</v>
      </c>
    </row>
    <row r="1046" spans="2:8" ht="13.5" x14ac:dyDescent="0.25">
      <c r="B1046" s="11">
        <v>43524</v>
      </c>
      <c r="C1046" s="2">
        <v>1.55</v>
      </c>
      <c r="D1046" s="2">
        <v>1.55</v>
      </c>
      <c r="E1046" s="2">
        <v>14</v>
      </c>
      <c r="F1046" s="2"/>
      <c r="G1046" s="2"/>
      <c r="H1046" s="13">
        <f t="shared" si="16"/>
        <v>3.3333333333333361E-2</v>
      </c>
    </row>
    <row r="1047" spans="2:8" ht="13.5" x14ac:dyDescent="0.25">
      <c r="B1047" s="11">
        <v>43525</v>
      </c>
      <c r="C1047" s="2">
        <v>1.49</v>
      </c>
      <c r="D1047" s="2">
        <v>1.49</v>
      </c>
      <c r="E1047" s="2">
        <v>0</v>
      </c>
      <c r="F1047" s="2"/>
      <c r="G1047" s="2"/>
      <c r="H1047" s="13">
        <f t="shared" si="16"/>
        <v>-3.8709677419354875E-2</v>
      </c>
    </row>
    <row r="1048" spans="2:8" ht="13.5" x14ac:dyDescent="0.25">
      <c r="B1048" s="11">
        <v>43528</v>
      </c>
      <c r="C1048" s="2">
        <v>1.43</v>
      </c>
      <c r="D1048" s="2">
        <v>1.43</v>
      </c>
      <c r="E1048" s="2">
        <v>0</v>
      </c>
      <c r="F1048" s="2"/>
      <c r="G1048" s="2"/>
      <c r="H1048" s="13">
        <f t="shared" si="16"/>
        <v>-4.0268456375838965E-2</v>
      </c>
    </row>
    <row r="1049" spans="2:8" ht="13.5" x14ac:dyDescent="0.25">
      <c r="B1049" s="11">
        <v>43529</v>
      </c>
      <c r="C1049" s="2">
        <v>1.47</v>
      </c>
      <c r="D1049" s="2">
        <v>1.47</v>
      </c>
      <c r="E1049" s="2">
        <v>2429</v>
      </c>
      <c r="F1049" s="2">
        <v>1.43</v>
      </c>
      <c r="G1049" s="2">
        <v>3473.47</v>
      </c>
      <c r="H1049" s="13">
        <f t="shared" si="16"/>
        <v>2.7972027972028E-2</v>
      </c>
    </row>
    <row r="1050" spans="2:8" ht="13.5" x14ac:dyDescent="0.25">
      <c r="B1050" s="11">
        <v>43530</v>
      </c>
      <c r="C1050" s="2">
        <v>1.47</v>
      </c>
      <c r="D1050" s="2">
        <v>1.47</v>
      </c>
      <c r="E1050" s="2">
        <v>0</v>
      </c>
      <c r="F1050" s="2">
        <v>0</v>
      </c>
      <c r="G1050" s="2">
        <v>0</v>
      </c>
      <c r="H1050" s="13">
        <f t="shared" si="16"/>
        <v>0</v>
      </c>
    </row>
    <row r="1051" spans="2:8" ht="13.5" x14ac:dyDescent="0.25">
      <c r="B1051" s="11">
        <v>43531</v>
      </c>
      <c r="C1051" s="2">
        <v>1.47</v>
      </c>
      <c r="D1051" s="2">
        <v>1.47</v>
      </c>
      <c r="E1051" s="2">
        <v>0</v>
      </c>
      <c r="F1051" s="2">
        <v>0</v>
      </c>
      <c r="G1051" s="2">
        <v>0</v>
      </c>
      <c r="H1051" s="13">
        <f t="shared" si="16"/>
        <v>0</v>
      </c>
    </row>
    <row r="1052" spans="2:8" ht="13.5" x14ac:dyDescent="0.25">
      <c r="B1052" s="11">
        <v>43532</v>
      </c>
      <c r="C1052" s="2">
        <v>1.45</v>
      </c>
      <c r="D1052" s="2">
        <v>1.45</v>
      </c>
      <c r="E1052" s="2">
        <v>306</v>
      </c>
      <c r="F1052" s="2">
        <v>1.45</v>
      </c>
      <c r="G1052" s="2">
        <v>443.7</v>
      </c>
      <c r="H1052" s="13">
        <f t="shared" si="16"/>
        <v>-1.360544217687076E-2</v>
      </c>
    </row>
    <row r="1053" spans="2:8" ht="13.5" x14ac:dyDescent="0.25">
      <c r="B1053" s="11">
        <v>43535</v>
      </c>
      <c r="C1053" s="2">
        <v>1.45</v>
      </c>
      <c r="D1053" s="2">
        <v>1.45</v>
      </c>
      <c r="E1053" s="2">
        <v>2120</v>
      </c>
      <c r="F1053" s="2">
        <v>1.45</v>
      </c>
      <c r="G1053" s="2">
        <v>3074</v>
      </c>
      <c r="H1053" s="13">
        <f t="shared" si="16"/>
        <v>0</v>
      </c>
    </row>
    <row r="1054" spans="2:8" ht="13.5" x14ac:dyDescent="0.25">
      <c r="B1054" s="11">
        <v>43536</v>
      </c>
      <c r="C1054" s="2">
        <v>1.45</v>
      </c>
      <c r="D1054" s="2">
        <v>1.45</v>
      </c>
      <c r="E1054" s="2">
        <v>0</v>
      </c>
      <c r="F1054" s="2">
        <v>0</v>
      </c>
      <c r="G1054" s="2">
        <v>0</v>
      </c>
      <c r="H1054" s="13">
        <f t="shared" si="16"/>
        <v>0</v>
      </c>
    </row>
    <row r="1055" spans="2:8" ht="13.5" x14ac:dyDescent="0.25">
      <c r="B1055" s="11">
        <v>43537</v>
      </c>
      <c r="C1055" s="2">
        <v>1.45</v>
      </c>
      <c r="D1055" s="2">
        <v>1.45</v>
      </c>
      <c r="E1055" s="2">
        <v>1875</v>
      </c>
      <c r="F1055" s="2">
        <v>1.45</v>
      </c>
      <c r="G1055" s="2">
        <v>2718.75</v>
      </c>
      <c r="H1055" s="13">
        <f t="shared" si="16"/>
        <v>0</v>
      </c>
    </row>
    <row r="1056" spans="2:8" ht="13.5" x14ac:dyDescent="0.25">
      <c r="B1056" s="11">
        <v>43538</v>
      </c>
      <c r="C1056" s="2">
        <v>1.45</v>
      </c>
      <c r="D1056" s="2">
        <v>1.45</v>
      </c>
      <c r="E1056" s="2">
        <v>1229</v>
      </c>
      <c r="F1056" s="2">
        <v>1.4536</v>
      </c>
      <c r="G1056" s="2">
        <v>1786.4744000000001</v>
      </c>
      <c r="H1056" s="13">
        <f t="shared" si="16"/>
        <v>0</v>
      </c>
    </row>
    <row r="1057" spans="2:8" ht="13.5" x14ac:dyDescent="0.25">
      <c r="B1057" s="11">
        <v>43539</v>
      </c>
      <c r="C1057" s="2">
        <v>1.45</v>
      </c>
      <c r="D1057" s="2">
        <v>1.45</v>
      </c>
      <c r="E1057" s="2">
        <v>11</v>
      </c>
      <c r="F1057" s="2">
        <v>1.45</v>
      </c>
      <c r="G1057" s="2">
        <v>15.95</v>
      </c>
      <c r="H1057" s="13">
        <f t="shared" si="16"/>
        <v>0</v>
      </c>
    </row>
    <row r="1058" spans="2:8" ht="13.5" x14ac:dyDescent="0.25">
      <c r="B1058" s="11">
        <v>43542</v>
      </c>
      <c r="C1058" s="2">
        <v>1.45</v>
      </c>
      <c r="D1058" s="2">
        <v>1.45</v>
      </c>
      <c r="E1058" s="2">
        <v>0</v>
      </c>
      <c r="F1058" s="2">
        <v>0</v>
      </c>
      <c r="G1058" s="2">
        <v>0</v>
      </c>
      <c r="H1058" s="13">
        <f t="shared" si="16"/>
        <v>0</v>
      </c>
    </row>
    <row r="1059" spans="2:8" ht="13.5" x14ac:dyDescent="0.25">
      <c r="B1059" s="11">
        <v>43543</v>
      </c>
      <c r="C1059" s="2">
        <v>1.45</v>
      </c>
      <c r="D1059" s="2">
        <v>1.45</v>
      </c>
      <c r="E1059" s="2">
        <v>1585</v>
      </c>
      <c r="F1059" s="2">
        <v>1.45</v>
      </c>
      <c r="G1059" s="2">
        <v>2298.25</v>
      </c>
      <c r="H1059" s="13">
        <f t="shared" si="16"/>
        <v>0</v>
      </c>
    </row>
    <row r="1060" spans="2:8" ht="13.5" x14ac:dyDescent="0.25">
      <c r="B1060" s="11">
        <v>43545</v>
      </c>
      <c r="C1060" s="2">
        <v>1.41</v>
      </c>
      <c r="D1060" s="2">
        <v>1.41</v>
      </c>
      <c r="E1060" s="2">
        <v>1215</v>
      </c>
      <c r="F1060" s="2">
        <v>1.4149</v>
      </c>
      <c r="G1060" s="2">
        <v>1719.1034999999999</v>
      </c>
      <c r="H1060" s="13">
        <f t="shared" si="16"/>
        <v>-2.7586206896551748E-2</v>
      </c>
    </row>
    <row r="1061" spans="2:8" ht="13.5" x14ac:dyDescent="0.25">
      <c r="B1061" s="11">
        <v>43546</v>
      </c>
      <c r="C1061" s="2">
        <v>1.37</v>
      </c>
      <c r="D1061" s="2">
        <v>1.37</v>
      </c>
      <c r="E1061" s="2">
        <v>1205</v>
      </c>
      <c r="F1061" s="2">
        <v>1.37</v>
      </c>
      <c r="G1061" s="2">
        <v>1650.85</v>
      </c>
      <c r="H1061" s="13">
        <f t="shared" si="16"/>
        <v>-2.8368794326241006E-2</v>
      </c>
    </row>
    <row r="1062" spans="2:8" ht="13.5" x14ac:dyDescent="0.25">
      <c r="B1062" s="11">
        <v>43549</v>
      </c>
      <c r="C1062" s="2">
        <v>1.3</v>
      </c>
      <c r="D1062" s="2">
        <v>1.3</v>
      </c>
      <c r="E1062" s="2">
        <v>657</v>
      </c>
      <c r="F1062" s="2">
        <v>1.3203</v>
      </c>
      <c r="G1062" s="2">
        <v>867.43709999999999</v>
      </c>
      <c r="H1062" s="13">
        <f t="shared" si="16"/>
        <v>-5.1094890510948947E-2</v>
      </c>
    </row>
    <row r="1063" spans="2:8" ht="13.5" x14ac:dyDescent="0.25">
      <c r="B1063" s="11">
        <v>43550</v>
      </c>
      <c r="C1063" s="2">
        <v>1.3</v>
      </c>
      <c r="D1063" s="2">
        <v>1.3</v>
      </c>
      <c r="E1063" s="2">
        <v>0</v>
      </c>
      <c r="F1063" s="2">
        <v>0</v>
      </c>
      <c r="G1063" s="2">
        <v>0</v>
      </c>
      <c r="H1063" s="13">
        <f t="shared" si="16"/>
        <v>0</v>
      </c>
    </row>
    <row r="1064" spans="2:8" ht="13.5" x14ac:dyDescent="0.25">
      <c r="B1064" s="11">
        <v>43551</v>
      </c>
      <c r="C1064" s="2">
        <v>1.3</v>
      </c>
      <c r="D1064" s="2">
        <v>1.3</v>
      </c>
      <c r="E1064" s="2">
        <v>0</v>
      </c>
      <c r="F1064" s="2">
        <v>0</v>
      </c>
      <c r="G1064" s="2">
        <v>0</v>
      </c>
      <c r="H1064" s="13">
        <f t="shared" si="16"/>
        <v>0</v>
      </c>
    </row>
    <row r="1065" spans="2:8" ht="13.5" x14ac:dyDescent="0.25">
      <c r="B1065" s="11">
        <v>43552</v>
      </c>
      <c r="C1065" s="2">
        <v>1.27</v>
      </c>
      <c r="D1065" s="2">
        <v>1.27</v>
      </c>
      <c r="E1065" s="2">
        <v>3048</v>
      </c>
      <c r="F1065" s="2">
        <v>1.27</v>
      </c>
      <c r="G1065" s="2">
        <v>3870.96</v>
      </c>
      <c r="H1065" s="13">
        <f t="shared" si="16"/>
        <v>-2.3076923076923096E-2</v>
      </c>
    </row>
    <row r="1066" spans="2:8" ht="13.5" x14ac:dyDescent="0.25">
      <c r="B1066" s="11">
        <v>43553</v>
      </c>
      <c r="C1066" s="2">
        <v>1.27</v>
      </c>
      <c r="D1066" s="2">
        <v>1.27</v>
      </c>
      <c r="E1066" s="2">
        <v>3500</v>
      </c>
      <c r="F1066" s="2">
        <v>1.27</v>
      </c>
      <c r="G1066" s="2">
        <v>4445</v>
      </c>
      <c r="H1066" s="13">
        <f t="shared" si="16"/>
        <v>0</v>
      </c>
    </row>
    <row r="1067" spans="2:8" ht="13.5" x14ac:dyDescent="0.25">
      <c r="B1067" s="11">
        <v>43556</v>
      </c>
      <c r="C1067" s="2">
        <v>1.25</v>
      </c>
      <c r="D1067" s="2">
        <v>1.25</v>
      </c>
      <c r="E1067" s="2">
        <v>3500</v>
      </c>
      <c r="F1067" s="2">
        <v>1.2503</v>
      </c>
      <c r="G1067" s="2">
        <v>4376.05</v>
      </c>
      <c r="H1067" s="13">
        <f t="shared" si="16"/>
        <v>-1.5748031496063006E-2</v>
      </c>
    </row>
    <row r="1068" spans="2:8" ht="13.5" x14ac:dyDescent="0.25">
      <c r="B1068" s="11">
        <v>43557</v>
      </c>
      <c r="C1068" s="2">
        <v>1.24</v>
      </c>
      <c r="D1068" s="2">
        <v>1.24</v>
      </c>
      <c r="E1068" s="2">
        <v>1976</v>
      </c>
      <c r="F1068" s="2">
        <v>1.24</v>
      </c>
      <c r="G1068" s="2">
        <v>2450.2399999999998</v>
      </c>
      <c r="H1068" s="13">
        <f t="shared" si="16"/>
        <v>-8.0000000000000071E-3</v>
      </c>
    </row>
    <row r="1069" spans="2:8" ht="13.5" x14ac:dyDescent="0.25">
      <c r="B1069" s="11">
        <v>43558</v>
      </c>
      <c r="C1069" s="2">
        <v>1.25</v>
      </c>
      <c r="D1069" s="2">
        <v>1.25</v>
      </c>
      <c r="E1069" s="2">
        <v>812</v>
      </c>
      <c r="F1069" s="2">
        <v>1.25</v>
      </c>
      <c r="G1069" s="2">
        <v>1015</v>
      </c>
      <c r="H1069" s="13">
        <f t="shared" si="16"/>
        <v>8.0645161290322648E-3</v>
      </c>
    </row>
    <row r="1070" spans="2:8" ht="13.5" x14ac:dyDescent="0.25">
      <c r="B1070" s="11">
        <v>43559</v>
      </c>
      <c r="C1070" s="2">
        <v>1.24</v>
      </c>
      <c r="D1070" s="2">
        <v>1.24</v>
      </c>
      <c r="E1070" s="2">
        <v>5350</v>
      </c>
      <c r="F1070" s="2">
        <v>1.2419</v>
      </c>
      <c r="G1070" s="2">
        <v>6644.165</v>
      </c>
      <c r="H1070" s="13">
        <f t="shared" si="16"/>
        <v>-8.0000000000000071E-3</v>
      </c>
    </row>
    <row r="1071" spans="2:8" ht="13.5" x14ac:dyDescent="0.25">
      <c r="B1071" s="11">
        <v>43560</v>
      </c>
      <c r="C1071" s="2">
        <v>1.24</v>
      </c>
      <c r="D1071" s="2">
        <v>1.24</v>
      </c>
      <c r="E1071" s="2">
        <v>939</v>
      </c>
      <c r="F1071" s="2">
        <v>1.24</v>
      </c>
      <c r="G1071" s="2">
        <v>1164.3599999999999</v>
      </c>
      <c r="H1071" s="13">
        <f t="shared" si="16"/>
        <v>0</v>
      </c>
    </row>
    <row r="1072" spans="2:8" ht="13.5" x14ac:dyDescent="0.25">
      <c r="B1072" s="11">
        <v>43563</v>
      </c>
      <c r="C1072" s="2">
        <v>1.24</v>
      </c>
      <c r="D1072" s="2">
        <v>1.24</v>
      </c>
      <c r="E1072" s="2">
        <v>15</v>
      </c>
      <c r="F1072" s="2">
        <v>1.24</v>
      </c>
      <c r="G1072" s="2">
        <v>18.600000000000001</v>
      </c>
      <c r="H1072" s="13">
        <f t="shared" si="16"/>
        <v>0</v>
      </c>
    </row>
    <row r="1073" spans="2:8" ht="13.5" x14ac:dyDescent="0.25">
      <c r="B1073" s="11">
        <v>43565</v>
      </c>
      <c r="C1073" s="2">
        <v>1.24</v>
      </c>
      <c r="D1073" s="2">
        <v>1.24</v>
      </c>
      <c r="E1073" s="2">
        <v>1321</v>
      </c>
      <c r="F1073" s="2">
        <v>1.24</v>
      </c>
      <c r="G1073" s="2">
        <v>1638.04</v>
      </c>
      <c r="H1073" s="13">
        <f t="shared" si="16"/>
        <v>0</v>
      </c>
    </row>
    <row r="1074" spans="2:8" ht="13.5" x14ac:dyDescent="0.25">
      <c r="B1074" s="11">
        <v>43566</v>
      </c>
      <c r="C1074" s="2">
        <v>1.24</v>
      </c>
      <c r="D1074" s="2">
        <v>1.24</v>
      </c>
      <c r="E1074" s="2">
        <v>0</v>
      </c>
      <c r="F1074" s="2">
        <v>0</v>
      </c>
      <c r="G1074" s="2">
        <v>0</v>
      </c>
      <c r="H1074" s="13">
        <f t="shared" si="16"/>
        <v>0</v>
      </c>
    </row>
    <row r="1075" spans="2:8" ht="13.5" x14ac:dyDescent="0.25">
      <c r="B1075" s="11">
        <v>43567</v>
      </c>
      <c r="C1075" s="2">
        <v>1.24</v>
      </c>
      <c r="D1075" s="2">
        <v>1.24</v>
      </c>
      <c r="E1075" s="2">
        <v>0</v>
      </c>
      <c r="F1075" s="2">
        <v>0</v>
      </c>
      <c r="G1075" s="2">
        <v>0</v>
      </c>
      <c r="H1075" s="13">
        <f t="shared" si="16"/>
        <v>0</v>
      </c>
    </row>
    <row r="1076" spans="2:8" ht="13.5" x14ac:dyDescent="0.25">
      <c r="B1076" s="11">
        <v>43570</v>
      </c>
      <c r="C1076" s="2">
        <v>1.24</v>
      </c>
      <c r="D1076" s="2">
        <v>1.24</v>
      </c>
      <c r="E1076" s="2">
        <v>1676</v>
      </c>
      <c r="F1076" s="2">
        <v>1.2408999999999999</v>
      </c>
      <c r="G1076" s="2">
        <v>2079.7483999999999</v>
      </c>
      <c r="H1076" s="13">
        <f t="shared" si="16"/>
        <v>0</v>
      </c>
    </row>
    <row r="1077" spans="2:8" ht="13.5" x14ac:dyDescent="0.25">
      <c r="B1077" s="11">
        <v>43571</v>
      </c>
      <c r="C1077" s="2">
        <v>1.24</v>
      </c>
      <c r="D1077" s="2">
        <v>1.24</v>
      </c>
      <c r="E1077" s="2">
        <v>2880</v>
      </c>
      <c r="F1077" s="2">
        <v>1.24</v>
      </c>
      <c r="G1077" s="2">
        <v>3571.2</v>
      </c>
      <c r="H1077" s="13">
        <f t="shared" si="16"/>
        <v>0</v>
      </c>
    </row>
    <row r="1078" spans="2:8" ht="13.5" x14ac:dyDescent="0.25">
      <c r="B1078" s="11">
        <v>43572</v>
      </c>
      <c r="C1078" s="2">
        <v>1.24</v>
      </c>
      <c r="D1078" s="2">
        <v>1.24</v>
      </c>
      <c r="E1078" s="2">
        <v>0</v>
      </c>
      <c r="F1078" s="2">
        <v>0</v>
      </c>
      <c r="G1078" s="2">
        <v>0</v>
      </c>
      <c r="H1078" s="13">
        <f t="shared" si="16"/>
        <v>0</v>
      </c>
    </row>
    <row r="1079" spans="2:8" ht="13.5" x14ac:dyDescent="0.25">
      <c r="B1079" s="11">
        <v>43573</v>
      </c>
      <c r="C1079" s="2">
        <v>1.24</v>
      </c>
      <c r="D1079" s="2">
        <v>1.24</v>
      </c>
      <c r="E1079" s="2">
        <v>0</v>
      </c>
      <c r="F1079" s="2">
        <v>0</v>
      </c>
      <c r="G1079" s="2">
        <v>0</v>
      </c>
      <c r="H1079" s="13">
        <f t="shared" si="16"/>
        <v>0</v>
      </c>
    </row>
    <row r="1080" spans="2:8" ht="13.5" x14ac:dyDescent="0.25">
      <c r="B1080" s="11">
        <v>43574</v>
      </c>
      <c r="C1080" s="2">
        <v>1.21</v>
      </c>
      <c r="D1080" s="2">
        <v>1.21</v>
      </c>
      <c r="E1080" s="2">
        <v>250</v>
      </c>
      <c r="F1080" s="2">
        <v>1.21</v>
      </c>
      <c r="G1080" s="2">
        <v>302.5</v>
      </c>
      <c r="H1080" s="13">
        <f t="shared" si="16"/>
        <v>-2.4193548387096794E-2</v>
      </c>
    </row>
    <row r="1081" spans="2:8" ht="13.5" x14ac:dyDescent="0.25">
      <c r="B1081" s="11">
        <v>43577</v>
      </c>
      <c r="C1081" s="2">
        <v>1.21</v>
      </c>
      <c r="D1081" s="2">
        <v>1.21</v>
      </c>
      <c r="E1081" s="2">
        <v>0</v>
      </c>
      <c r="F1081" s="2">
        <v>0</v>
      </c>
      <c r="G1081" s="2">
        <v>0</v>
      </c>
      <c r="H1081" s="13">
        <f t="shared" si="16"/>
        <v>0</v>
      </c>
    </row>
    <row r="1082" spans="2:8" ht="13.5" x14ac:dyDescent="0.25">
      <c r="B1082" s="11">
        <v>43578</v>
      </c>
      <c r="C1082" s="2">
        <v>1.18</v>
      </c>
      <c r="D1082" s="2">
        <v>1.18</v>
      </c>
      <c r="E1082" s="2">
        <v>1122</v>
      </c>
      <c r="F1082" s="2">
        <v>1.18</v>
      </c>
      <c r="G1082" s="2">
        <v>1323.96</v>
      </c>
      <c r="H1082" s="13">
        <f t="shared" si="16"/>
        <v>-2.4793388429752088E-2</v>
      </c>
    </row>
    <row r="1083" spans="2:8" ht="13.5" x14ac:dyDescent="0.25">
      <c r="B1083" s="11">
        <v>43579</v>
      </c>
      <c r="C1083" s="2">
        <v>1.19</v>
      </c>
      <c r="D1083" s="2">
        <v>1.19</v>
      </c>
      <c r="E1083" s="2">
        <v>460</v>
      </c>
      <c r="F1083" s="2">
        <v>1.19</v>
      </c>
      <c r="G1083" s="2">
        <v>547.4</v>
      </c>
      <c r="H1083" s="13">
        <f t="shared" si="16"/>
        <v>8.4745762711864493E-3</v>
      </c>
    </row>
    <row r="1084" spans="2:8" ht="13.5" x14ac:dyDescent="0.25">
      <c r="B1084" s="11">
        <v>43580</v>
      </c>
      <c r="C1084" s="2">
        <v>1.19</v>
      </c>
      <c r="D1084" s="2">
        <v>1.19</v>
      </c>
      <c r="E1084" s="2">
        <v>0</v>
      </c>
      <c r="F1084" s="2">
        <v>0</v>
      </c>
      <c r="G1084" s="2">
        <v>0</v>
      </c>
      <c r="H1084" s="13">
        <f t="shared" si="16"/>
        <v>0</v>
      </c>
    </row>
    <row r="1085" spans="2:8" ht="13.5" x14ac:dyDescent="0.25">
      <c r="B1085" s="11">
        <v>43581</v>
      </c>
      <c r="C1085" s="2">
        <v>1.18</v>
      </c>
      <c r="D1085" s="2">
        <v>1.18</v>
      </c>
      <c r="E1085" s="2">
        <v>2605</v>
      </c>
      <c r="F1085" s="2">
        <v>1.181</v>
      </c>
      <c r="G1085" s="2">
        <v>3076.5050000000001</v>
      </c>
      <c r="H1085" s="13">
        <f t="shared" si="16"/>
        <v>-8.4033613445378234E-3</v>
      </c>
    </row>
    <row r="1086" spans="2:8" ht="13.5" x14ac:dyDescent="0.25">
      <c r="B1086" s="11">
        <v>43584</v>
      </c>
      <c r="C1086" s="2">
        <v>1.18</v>
      </c>
      <c r="D1086" s="2">
        <v>1.18</v>
      </c>
      <c r="E1086" s="2">
        <v>0</v>
      </c>
      <c r="F1086" s="2">
        <v>0</v>
      </c>
      <c r="G1086" s="2">
        <v>0</v>
      </c>
      <c r="H1086" s="13">
        <f t="shared" si="16"/>
        <v>0</v>
      </c>
    </row>
    <row r="1087" spans="2:8" ht="13.5" x14ac:dyDescent="0.25">
      <c r="B1087" s="11">
        <v>43585</v>
      </c>
      <c r="C1087" s="2">
        <v>1.18</v>
      </c>
      <c r="D1087" s="2">
        <v>1.18</v>
      </c>
      <c r="E1087" s="2">
        <v>1262</v>
      </c>
      <c r="F1087" s="2">
        <v>1.18</v>
      </c>
      <c r="G1087" s="2">
        <v>1489.16</v>
      </c>
      <c r="H1087" s="13">
        <f t="shared" si="16"/>
        <v>0</v>
      </c>
    </row>
    <row r="1088" spans="2:8" ht="13.5" x14ac:dyDescent="0.25">
      <c r="B1088" s="11">
        <v>43587</v>
      </c>
      <c r="C1088" s="2">
        <v>1.18</v>
      </c>
      <c r="D1088" s="2">
        <v>1.18</v>
      </c>
      <c r="E1088" s="2">
        <v>0</v>
      </c>
      <c r="F1088" s="2">
        <v>0</v>
      </c>
      <c r="G1088" s="2">
        <v>0</v>
      </c>
      <c r="H1088" s="13">
        <f t="shared" si="16"/>
        <v>0</v>
      </c>
    </row>
    <row r="1089" spans="2:8" ht="13.5" x14ac:dyDescent="0.25">
      <c r="B1089" s="11">
        <v>43588</v>
      </c>
      <c r="C1089" s="2">
        <v>1.18</v>
      </c>
      <c r="D1089" s="2">
        <v>1.18</v>
      </c>
      <c r="E1089" s="2">
        <v>40</v>
      </c>
      <c r="F1089" s="2">
        <v>1.18</v>
      </c>
      <c r="G1089" s="2">
        <v>47.2</v>
      </c>
      <c r="H1089" s="13">
        <f t="shared" si="16"/>
        <v>0</v>
      </c>
    </row>
    <row r="1090" spans="2:8" ht="13.5" x14ac:dyDescent="0.25">
      <c r="B1090" s="11">
        <v>43591</v>
      </c>
      <c r="C1090" s="2">
        <v>1.17</v>
      </c>
      <c r="D1090" s="2">
        <v>1.17</v>
      </c>
      <c r="E1090" s="2">
        <v>1000</v>
      </c>
      <c r="F1090" s="2">
        <v>1.17</v>
      </c>
      <c r="G1090" s="2">
        <v>1170</v>
      </c>
      <c r="H1090" s="13">
        <f t="shared" si="16"/>
        <v>-8.4745762711864493E-3</v>
      </c>
    </row>
    <row r="1091" spans="2:8" ht="13.5" x14ac:dyDescent="0.25">
      <c r="B1091" s="11">
        <v>43592</v>
      </c>
      <c r="C1091" s="2">
        <v>1.1499999999999999</v>
      </c>
      <c r="D1091" s="2">
        <v>1.1499999999999999</v>
      </c>
      <c r="E1091" s="2">
        <v>12476</v>
      </c>
      <c r="F1091" s="2">
        <v>1.1505000000000001</v>
      </c>
      <c r="G1091" s="2">
        <v>14353.638000000001</v>
      </c>
      <c r="H1091" s="13">
        <f t="shared" si="16"/>
        <v>-1.709401709401711E-2</v>
      </c>
    </row>
    <row r="1092" spans="2:8" ht="13.5" x14ac:dyDescent="0.25">
      <c r="B1092" s="11">
        <v>43593</v>
      </c>
      <c r="C1092" s="2">
        <v>1.1499999999999999</v>
      </c>
      <c r="D1092" s="2">
        <v>1.1499999999999999</v>
      </c>
      <c r="E1092" s="2">
        <v>250</v>
      </c>
      <c r="F1092" s="2">
        <v>1.1499999999999999</v>
      </c>
      <c r="G1092" s="2">
        <v>287.5</v>
      </c>
      <c r="H1092" s="13">
        <f t="shared" si="16"/>
        <v>0</v>
      </c>
    </row>
    <row r="1093" spans="2:8" ht="13.5" x14ac:dyDescent="0.25">
      <c r="B1093" s="11">
        <v>43594</v>
      </c>
      <c r="C1093" s="2">
        <v>1.1200000000000001</v>
      </c>
      <c r="D1093" s="2">
        <v>1.1200000000000001</v>
      </c>
      <c r="E1093" s="2">
        <v>2008</v>
      </c>
      <c r="F1093" s="2">
        <v>1.1200000000000001</v>
      </c>
      <c r="G1093" s="2">
        <v>2248.96</v>
      </c>
      <c r="H1093" s="13">
        <f t="shared" si="16"/>
        <v>-2.6086956521738962E-2</v>
      </c>
    </row>
    <row r="1094" spans="2:8" ht="13.5" x14ac:dyDescent="0.25">
      <c r="B1094" s="11">
        <v>43595</v>
      </c>
      <c r="C1094" s="2">
        <v>1.1000000000000001</v>
      </c>
      <c r="D1094" s="2">
        <v>1.1000000000000001</v>
      </c>
      <c r="E1094" s="2">
        <v>5842</v>
      </c>
      <c r="F1094" s="2">
        <v>1.1021000000000001</v>
      </c>
      <c r="G1094" s="2">
        <v>6438.4682000000003</v>
      </c>
      <c r="H1094" s="13">
        <f t="shared" si="16"/>
        <v>-1.785714285714287E-2</v>
      </c>
    </row>
    <row r="1095" spans="2:8" ht="13.5" x14ac:dyDescent="0.25">
      <c r="B1095" s="11">
        <v>43598</v>
      </c>
      <c r="C1095" s="2">
        <v>1.1000000000000001</v>
      </c>
      <c r="D1095" s="2">
        <v>1.1000000000000001</v>
      </c>
      <c r="E1095" s="2">
        <v>1040</v>
      </c>
      <c r="F1095" s="2">
        <v>1.1000000000000001</v>
      </c>
      <c r="G1095" s="2">
        <v>1144</v>
      </c>
      <c r="H1095" s="13">
        <f t="shared" ref="H1095:H1158" si="17">(D1095-D1094)/D1094</f>
        <v>0</v>
      </c>
    </row>
    <row r="1096" spans="2:8" ht="13.5" x14ac:dyDescent="0.25">
      <c r="B1096" s="11">
        <v>43599</v>
      </c>
      <c r="C1096" s="2">
        <v>1.1000000000000001</v>
      </c>
      <c r="D1096" s="2">
        <v>1.1000000000000001</v>
      </c>
      <c r="E1096" s="2">
        <v>170</v>
      </c>
      <c r="F1096" s="2">
        <v>1.1000000000000001</v>
      </c>
      <c r="G1096" s="2">
        <v>187</v>
      </c>
      <c r="H1096" s="13">
        <f t="shared" si="17"/>
        <v>0</v>
      </c>
    </row>
    <row r="1097" spans="2:8" ht="13.5" x14ac:dyDescent="0.25">
      <c r="B1097" s="11">
        <v>43600</v>
      </c>
      <c r="C1097" s="2">
        <v>1.0900000000000001</v>
      </c>
      <c r="D1097" s="2">
        <v>1.0900000000000001</v>
      </c>
      <c r="E1097" s="2">
        <v>6083</v>
      </c>
      <c r="F1097" s="2">
        <v>1.0900000000000001</v>
      </c>
      <c r="G1097" s="2">
        <v>6630.47</v>
      </c>
      <c r="H1097" s="13">
        <f t="shared" si="17"/>
        <v>-9.0909090909090974E-3</v>
      </c>
    </row>
    <row r="1098" spans="2:8" ht="13.5" x14ac:dyDescent="0.25">
      <c r="B1098" s="11">
        <v>43601</v>
      </c>
      <c r="C1098" s="2">
        <v>1.0900000000000001</v>
      </c>
      <c r="D1098" s="2">
        <v>1.0900000000000001</v>
      </c>
      <c r="E1098" s="2">
        <v>0</v>
      </c>
      <c r="F1098" s="2">
        <v>0</v>
      </c>
      <c r="G1098" s="2">
        <v>0</v>
      </c>
      <c r="H1098" s="13">
        <f t="shared" si="17"/>
        <v>0</v>
      </c>
    </row>
    <row r="1099" spans="2:8" ht="13.5" x14ac:dyDescent="0.25">
      <c r="B1099" s="11">
        <v>43602</v>
      </c>
      <c r="C1099" s="2">
        <v>1.0900000000000001</v>
      </c>
      <c r="D1099" s="2">
        <v>1.0900000000000001</v>
      </c>
      <c r="E1099" s="2">
        <v>0</v>
      </c>
      <c r="F1099" s="2">
        <v>0</v>
      </c>
      <c r="G1099" s="2">
        <v>0</v>
      </c>
      <c r="H1099" s="13">
        <f t="shared" si="17"/>
        <v>0</v>
      </c>
    </row>
    <row r="1100" spans="2:8" ht="13.5" x14ac:dyDescent="0.25">
      <c r="B1100" s="11">
        <v>43605</v>
      </c>
      <c r="C1100" s="2">
        <v>1.0900000000000001</v>
      </c>
      <c r="D1100" s="2">
        <v>1.0900000000000001</v>
      </c>
      <c r="E1100" s="2">
        <v>0</v>
      </c>
      <c r="F1100" s="2">
        <v>0</v>
      </c>
      <c r="G1100" s="2">
        <v>0</v>
      </c>
      <c r="H1100" s="13">
        <f t="shared" si="17"/>
        <v>0</v>
      </c>
    </row>
    <row r="1101" spans="2:8" ht="13.5" x14ac:dyDescent="0.25">
      <c r="B1101" s="11">
        <v>43606</v>
      </c>
      <c r="C1101" s="2">
        <v>1.0900000000000001</v>
      </c>
      <c r="D1101" s="2">
        <v>1.0900000000000001</v>
      </c>
      <c r="E1101" s="2">
        <v>0</v>
      </c>
      <c r="F1101" s="2">
        <v>0</v>
      </c>
      <c r="G1101" s="2">
        <v>0</v>
      </c>
      <c r="H1101" s="13">
        <f t="shared" si="17"/>
        <v>0</v>
      </c>
    </row>
    <row r="1102" spans="2:8" ht="13.5" x14ac:dyDescent="0.25">
      <c r="B1102" s="11">
        <v>43607</v>
      </c>
      <c r="C1102" s="2">
        <v>1.0900000000000001</v>
      </c>
      <c r="D1102" s="2">
        <v>1.0900000000000001</v>
      </c>
      <c r="E1102" s="2">
        <v>0</v>
      </c>
      <c r="F1102" s="2">
        <v>0</v>
      </c>
      <c r="G1102" s="2">
        <v>0</v>
      </c>
      <c r="H1102" s="13">
        <f t="shared" si="17"/>
        <v>0</v>
      </c>
    </row>
    <row r="1103" spans="2:8" ht="13.5" x14ac:dyDescent="0.25">
      <c r="B1103" s="11">
        <v>43608</v>
      </c>
      <c r="C1103" s="2">
        <v>1.08</v>
      </c>
      <c r="D1103" s="2">
        <v>1.08</v>
      </c>
      <c r="E1103" s="2">
        <v>349</v>
      </c>
      <c r="F1103" s="2">
        <v>1.08</v>
      </c>
      <c r="G1103" s="2">
        <v>376.92</v>
      </c>
      <c r="H1103" s="13">
        <f t="shared" si="17"/>
        <v>-9.174311926605512E-3</v>
      </c>
    </row>
    <row r="1104" spans="2:8" ht="13.5" x14ac:dyDescent="0.25">
      <c r="B1104" s="11">
        <v>43609</v>
      </c>
      <c r="C1104" s="2">
        <v>1.1000000000000001</v>
      </c>
      <c r="D1104" s="2">
        <v>1.1000000000000001</v>
      </c>
      <c r="E1104" s="2">
        <v>112</v>
      </c>
      <c r="F1104" s="2">
        <v>1.1000000000000001</v>
      </c>
      <c r="G1104" s="2">
        <v>123.2</v>
      </c>
      <c r="H1104" s="13">
        <f t="shared" si="17"/>
        <v>1.8518518518518535E-2</v>
      </c>
    </row>
    <row r="1105" spans="2:8" ht="13.5" x14ac:dyDescent="0.25">
      <c r="B1105" s="11">
        <v>43612</v>
      </c>
      <c r="C1105" s="2">
        <v>1.1299999999999999</v>
      </c>
      <c r="D1105" s="2">
        <v>1.1299999999999999</v>
      </c>
      <c r="E1105" s="2">
        <v>0</v>
      </c>
      <c r="F1105" s="2">
        <v>0</v>
      </c>
      <c r="G1105" s="2">
        <v>0</v>
      </c>
      <c r="H1105" s="13">
        <f t="shared" si="17"/>
        <v>2.7272727272727094E-2</v>
      </c>
    </row>
    <row r="1106" spans="2:8" ht="13.5" x14ac:dyDescent="0.25">
      <c r="B1106" s="11">
        <v>43613</v>
      </c>
      <c r="C1106" s="2">
        <v>1.1299999999999999</v>
      </c>
      <c r="D1106" s="2">
        <v>1.1299999999999999</v>
      </c>
      <c r="E1106" s="2">
        <v>1</v>
      </c>
      <c r="F1106" s="2">
        <v>1.1299999999999999</v>
      </c>
      <c r="G1106" s="2">
        <v>1.1299999999999999</v>
      </c>
      <c r="H1106" s="13">
        <f t="shared" si="17"/>
        <v>0</v>
      </c>
    </row>
    <row r="1107" spans="2:8" ht="13.5" x14ac:dyDescent="0.25">
      <c r="B1107" s="11">
        <v>43614</v>
      </c>
      <c r="C1107" s="2">
        <v>1.1599999999999999</v>
      </c>
      <c r="D1107" s="2">
        <v>1.1599999999999999</v>
      </c>
      <c r="E1107" s="2">
        <v>1018</v>
      </c>
      <c r="F1107" s="2">
        <v>1.1599999999999999</v>
      </c>
      <c r="G1107" s="2">
        <v>1180.8800000000001</v>
      </c>
      <c r="H1107" s="13">
        <f t="shared" si="17"/>
        <v>2.6548672566371709E-2</v>
      </c>
    </row>
    <row r="1108" spans="2:8" ht="13.5" x14ac:dyDescent="0.25">
      <c r="B1108" s="11">
        <v>43615</v>
      </c>
      <c r="C1108" s="2">
        <v>1.1599999999999999</v>
      </c>
      <c r="D1108" s="2">
        <v>1.1599999999999999</v>
      </c>
      <c r="E1108" s="2">
        <v>0</v>
      </c>
      <c r="F1108" s="2">
        <v>0</v>
      </c>
      <c r="G1108" s="2">
        <v>0</v>
      </c>
      <c r="H1108" s="13">
        <f t="shared" si="17"/>
        <v>0</v>
      </c>
    </row>
    <row r="1109" spans="2:8" ht="13.5" x14ac:dyDescent="0.25">
      <c r="B1109" s="11">
        <v>43616</v>
      </c>
      <c r="C1109" s="2">
        <v>1.19</v>
      </c>
      <c r="D1109" s="2">
        <v>1.19</v>
      </c>
      <c r="E1109" s="2">
        <v>9</v>
      </c>
      <c r="F1109" s="2">
        <v>1.19</v>
      </c>
      <c r="G1109" s="2">
        <v>10.71</v>
      </c>
      <c r="H1109" s="13">
        <f t="shared" si="17"/>
        <v>2.5862068965517265E-2</v>
      </c>
    </row>
    <row r="1110" spans="2:8" ht="13.5" x14ac:dyDescent="0.25">
      <c r="B1110" s="11">
        <v>43619</v>
      </c>
      <c r="C1110" s="2">
        <v>1.19</v>
      </c>
      <c r="D1110" s="2">
        <v>1.19</v>
      </c>
      <c r="E1110" s="2">
        <v>0</v>
      </c>
      <c r="F1110" s="2">
        <v>0</v>
      </c>
      <c r="G1110" s="2">
        <v>0</v>
      </c>
      <c r="H1110" s="13">
        <f t="shared" si="17"/>
        <v>0</v>
      </c>
    </row>
    <row r="1111" spans="2:8" ht="13.5" x14ac:dyDescent="0.25">
      <c r="B1111" s="11">
        <v>43623</v>
      </c>
      <c r="C1111" s="2">
        <v>1.19</v>
      </c>
      <c r="D1111" s="2">
        <v>1.19</v>
      </c>
      <c r="E1111" s="2">
        <v>0</v>
      </c>
      <c r="F1111" s="2">
        <v>0</v>
      </c>
      <c r="G1111" s="2">
        <v>0</v>
      </c>
      <c r="H1111" s="13">
        <f t="shared" si="17"/>
        <v>0</v>
      </c>
    </row>
    <row r="1112" spans="2:8" ht="13.5" x14ac:dyDescent="0.25">
      <c r="B1112" s="11">
        <v>43626</v>
      </c>
      <c r="C1112" s="2">
        <v>1.19</v>
      </c>
      <c r="D1112" s="2">
        <v>1.19</v>
      </c>
      <c r="E1112" s="2">
        <v>0</v>
      </c>
      <c r="F1112" s="2">
        <v>0</v>
      </c>
      <c r="G1112" s="2">
        <v>0</v>
      </c>
      <c r="H1112" s="13">
        <f t="shared" si="17"/>
        <v>0</v>
      </c>
    </row>
    <row r="1113" spans="2:8" ht="13.5" x14ac:dyDescent="0.25">
      <c r="B1113" s="11">
        <v>43627</v>
      </c>
      <c r="C1113" s="2">
        <v>1.1599999999999999</v>
      </c>
      <c r="D1113" s="2">
        <v>1.1599999999999999</v>
      </c>
      <c r="E1113" s="2">
        <v>1500</v>
      </c>
      <c r="F1113" s="2">
        <v>1.1599999999999999</v>
      </c>
      <c r="G1113" s="2">
        <v>1740</v>
      </c>
      <c r="H1113" s="13">
        <f t="shared" si="17"/>
        <v>-2.521008403361347E-2</v>
      </c>
    </row>
    <row r="1114" spans="2:8" ht="13.5" x14ac:dyDescent="0.25">
      <c r="B1114" s="11">
        <v>43628</v>
      </c>
      <c r="C1114" s="2">
        <v>1.1100000000000001</v>
      </c>
      <c r="D1114" s="2">
        <v>1.1100000000000001</v>
      </c>
      <c r="E1114" s="2">
        <v>0</v>
      </c>
      <c r="F1114" s="2">
        <v>0</v>
      </c>
      <c r="G1114" s="2">
        <v>0</v>
      </c>
      <c r="H1114" s="13">
        <f t="shared" si="17"/>
        <v>-4.3103448275861919E-2</v>
      </c>
    </row>
    <row r="1115" spans="2:8" ht="13.5" x14ac:dyDescent="0.25">
      <c r="B1115" s="11">
        <v>43629</v>
      </c>
      <c r="C1115" s="2">
        <v>1.1399999999999999</v>
      </c>
      <c r="D1115" s="2">
        <v>1.1399999999999999</v>
      </c>
      <c r="E1115" s="2">
        <v>1173</v>
      </c>
      <c r="F1115" s="2">
        <v>1.1059000000000001</v>
      </c>
      <c r="G1115" s="2">
        <v>1297.2207000000001</v>
      </c>
      <c r="H1115" s="13">
        <f t="shared" si="17"/>
        <v>2.7027027027026848E-2</v>
      </c>
    </row>
    <row r="1116" spans="2:8" ht="13.5" x14ac:dyDescent="0.25">
      <c r="B1116" s="11">
        <v>43630</v>
      </c>
      <c r="C1116" s="2">
        <v>1.1399999999999999</v>
      </c>
      <c r="D1116" s="2">
        <v>1.1399999999999999</v>
      </c>
      <c r="E1116" s="2">
        <v>918</v>
      </c>
      <c r="F1116" s="2">
        <v>1.1399999999999999</v>
      </c>
      <c r="G1116" s="2">
        <v>1046.52</v>
      </c>
      <c r="H1116" s="13">
        <f t="shared" si="17"/>
        <v>0</v>
      </c>
    </row>
    <row r="1117" spans="2:8" ht="13.5" x14ac:dyDescent="0.25">
      <c r="B1117" s="11">
        <v>43633</v>
      </c>
      <c r="C1117" s="2">
        <v>1.1399999999999999</v>
      </c>
      <c r="D1117" s="2">
        <v>1.1399999999999999</v>
      </c>
      <c r="E1117" s="2">
        <v>0</v>
      </c>
      <c r="F1117" s="2">
        <v>0</v>
      </c>
      <c r="G1117" s="2">
        <v>0</v>
      </c>
      <c r="H1117" s="13">
        <f t="shared" si="17"/>
        <v>0</v>
      </c>
    </row>
    <row r="1118" spans="2:8" ht="13.5" x14ac:dyDescent="0.25">
      <c r="B1118" s="11">
        <v>43634</v>
      </c>
      <c r="C1118" s="2">
        <v>1.1399999999999999</v>
      </c>
      <c r="D1118" s="2">
        <v>1.1399999999999999</v>
      </c>
      <c r="E1118" s="2">
        <v>0</v>
      </c>
      <c r="F1118" s="2">
        <v>0</v>
      </c>
      <c r="G1118" s="2">
        <v>0</v>
      </c>
      <c r="H1118" s="13">
        <f t="shared" si="17"/>
        <v>0</v>
      </c>
    </row>
    <row r="1119" spans="2:8" ht="13.5" x14ac:dyDescent="0.25">
      <c r="B1119" s="11">
        <v>43635</v>
      </c>
      <c r="C1119" s="2">
        <v>1.1100000000000001</v>
      </c>
      <c r="D1119" s="2">
        <v>1.1100000000000001</v>
      </c>
      <c r="E1119" s="2">
        <v>23</v>
      </c>
      <c r="F1119" s="2">
        <v>1.1100000000000001</v>
      </c>
      <c r="G1119" s="2">
        <v>25.53</v>
      </c>
      <c r="H1119" s="13">
        <f t="shared" si="17"/>
        <v>-2.6315789473684043E-2</v>
      </c>
    </row>
    <row r="1120" spans="2:8" ht="13.5" x14ac:dyDescent="0.25">
      <c r="B1120" s="11">
        <v>43636</v>
      </c>
      <c r="C1120" s="2">
        <v>1.1399999999999999</v>
      </c>
      <c r="D1120" s="2">
        <v>1.1399999999999999</v>
      </c>
      <c r="E1120" s="2">
        <v>133</v>
      </c>
      <c r="F1120" s="2">
        <v>1.1237999999999999</v>
      </c>
      <c r="G1120" s="2">
        <v>149.46539999999999</v>
      </c>
      <c r="H1120" s="13">
        <f t="shared" si="17"/>
        <v>2.7027027027026848E-2</v>
      </c>
    </row>
    <row r="1121" spans="2:8" ht="13.5" x14ac:dyDescent="0.25">
      <c r="B1121" s="11">
        <v>43637</v>
      </c>
      <c r="C1121" s="2">
        <v>1.1399999999999999</v>
      </c>
      <c r="D1121" s="2">
        <v>1.1399999999999999</v>
      </c>
      <c r="E1121" s="2">
        <v>15</v>
      </c>
      <c r="F1121" s="2">
        <v>1.1399999999999999</v>
      </c>
      <c r="G1121" s="2">
        <v>17.100000000000001</v>
      </c>
      <c r="H1121" s="13">
        <f t="shared" si="17"/>
        <v>0</v>
      </c>
    </row>
    <row r="1122" spans="2:8" ht="13.5" x14ac:dyDescent="0.25">
      <c r="B1122" s="11">
        <v>43640</v>
      </c>
      <c r="C1122" s="2">
        <v>1.1399999999999999</v>
      </c>
      <c r="D1122" s="2">
        <v>1.1399999999999999</v>
      </c>
      <c r="E1122" s="2">
        <v>0</v>
      </c>
      <c r="F1122" s="2">
        <v>0</v>
      </c>
      <c r="G1122" s="2">
        <v>0</v>
      </c>
      <c r="H1122" s="13">
        <f t="shared" si="17"/>
        <v>0</v>
      </c>
    </row>
    <row r="1123" spans="2:8" ht="13.5" x14ac:dyDescent="0.25">
      <c r="B1123" s="11">
        <v>43641</v>
      </c>
      <c r="C1123" s="2">
        <v>1.1399999999999999</v>
      </c>
      <c r="D1123" s="2">
        <v>1.1399999999999999</v>
      </c>
      <c r="E1123" s="2">
        <v>0</v>
      </c>
      <c r="F1123" s="2">
        <v>0</v>
      </c>
      <c r="G1123" s="2">
        <v>0</v>
      </c>
      <c r="H1123" s="13">
        <f t="shared" si="17"/>
        <v>0</v>
      </c>
    </row>
    <row r="1124" spans="2:8" ht="13.5" x14ac:dyDescent="0.25">
      <c r="B1124" s="11">
        <v>43642</v>
      </c>
      <c r="C1124" s="2">
        <v>1.1100000000000001</v>
      </c>
      <c r="D1124" s="2">
        <v>1.1100000000000001</v>
      </c>
      <c r="E1124" s="2">
        <v>329</v>
      </c>
      <c r="F1124" s="2">
        <v>1.1100000000000001</v>
      </c>
      <c r="G1124" s="2">
        <v>365.19</v>
      </c>
      <c r="H1124" s="13">
        <f t="shared" si="17"/>
        <v>-2.6315789473684043E-2</v>
      </c>
    </row>
    <row r="1125" spans="2:8" ht="13.5" x14ac:dyDescent="0.25">
      <c r="B1125" s="11">
        <v>43643</v>
      </c>
      <c r="C1125" s="2">
        <v>1.1100000000000001</v>
      </c>
      <c r="D1125" s="2">
        <v>1.1100000000000001</v>
      </c>
      <c r="E1125" s="2">
        <v>0</v>
      </c>
      <c r="F1125" s="2">
        <v>0</v>
      </c>
      <c r="G1125" s="2">
        <v>0</v>
      </c>
      <c r="H1125" s="13">
        <f t="shared" si="17"/>
        <v>0</v>
      </c>
    </row>
    <row r="1126" spans="2:8" ht="13.5" x14ac:dyDescent="0.25">
      <c r="B1126" s="11">
        <v>43644</v>
      </c>
      <c r="C1126" s="2">
        <v>1.1100000000000001</v>
      </c>
      <c r="D1126" s="2">
        <v>1.1100000000000001</v>
      </c>
      <c r="E1126" s="2">
        <v>0</v>
      </c>
      <c r="F1126" s="2">
        <v>0</v>
      </c>
      <c r="G1126" s="2">
        <v>0</v>
      </c>
      <c r="H1126" s="13">
        <f t="shared" si="17"/>
        <v>0</v>
      </c>
    </row>
    <row r="1127" spans="2:8" ht="13.5" x14ac:dyDescent="0.25">
      <c r="B1127" s="11">
        <v>43647</v>
      </c>
      <c r="C1127" s="2">
        <v>1.1100000000000001</v>
      </c>
      <c r="D1127" s="2">
        <v>1.1100000000000001</v>
      </c>
      <c r="E1127" s="2">
        <v>0</v>
      </c>
      <c r="F1127" s="2">
        <v>0</v>
      </c>
      <c r="G1127" s="2">
        <v>0</v>
      </c>
      <c r="H1127" s="13">
        <f t="shared" si="17"/>
        <v>0</v>
      </c>
    </row>
    <row r="1128" spans="2:8" ht="13.5" x14ac:dyDescent="0.25">
      <c r="B1128" s="11">
        <v>43648</v>
      </c>
      <c r="C1128" s="2">
        <v>1.1100000000000001</v>
      </c>
      <c r="D1128" s="2">
        <v>1.1100000000000001</v>
      </c>
      <c r="E1128" s="2">
        <v>30</v>
      </c>
      <c r="F1128" s="2">
        <v>1.1100000000000001</v>
      </c>
      <c r="G1128" s="2">
        <v>33.299999999999997</v>
      </c>
      <c r="H1128" s="13">
        <f t="shared" si="17"/>
        <v>0</v>
      </c>
    </row>
    <row r="1129" spans="2:8" ht="13.5" x14ac:dyDescent="0.25">
      <c r="B1129" s="11">
        <v>43649</v>
      </c>
      <c r="C1129" s="2">
        <v>1.08</v>
      </c>
      <c r="D1129" s="2">
        <v>1.08</v>
      </c>
      <c r="E1129" s="2">
        <v>1121</v>
      </c>
      <c r="F1129" s="2">
        <v>1.08</v>
      </c>
      <c r="G1129" s="2">
        <v>1210.68</v>
      </c>
      <c r="H1129" s="13">
        <f t="shared" si="17"/>
        <v>-2.7027027027027049E-2</v>
      </c>
    </row>
    <row r="1130" spans="2:8" ht="13.5" x14ac:dyDescent="0.25">
      <c r="B1130" s="11">
        <v>43650</v>
      </c>
      <c r="C1130" s="2">
        <v>1.08</v>
      </c>
      <c r="D1130" s="2">
        <v>1.08</v>
      </c>
      <c r="E1130" s="2">
        <v>0</v>
      </c>
      <c r="F1130" s="2">
        <v>0</v>
      </c>
      <c r="G1130" s="2">
        <v>0</v>
      </c>
      <c r="H1130" s="13">
        <f t="shared" si="17"/>
        <v>0</v>
      </c>
    </row>
    <row r="1131" spans="2:8" ht="13.5" x14ac:dyDescent="0.25">
      <c r="B1131" s="11">
        <v>43651</v>
      </c>
      <c r="C1131" s="2">
        <v>1.08</v>
      </c>
      <c r="D1131" s="2">
        <v>1.08</v>
      </c>
      <c r="E1131" s="2">
        <v>0</v>
      </c>
      <c r="F1131" s="2">
        <v>0</v>
      </c>
      <c r="G1131" s="2">
        <v>0</v>
      </c>
      <c r="H1131" s="13">
        <f t="shared" si="17"/>
        <v>0</v>
      </c>
    </row>
    <row r="1132" spans="2:8" ht="13.5" x14ac:dyDescent="0.25">
      <c r="B1132" s="11">
        <v>43654</v>
      </c>
      <c r="C1132" s="2">
        <v>1.08</v>
      </c>
      <c r="D1132" s="2">
        <v>1.08</v>
      </c>
      <c r="E1132" s="2">
        <v>0</v>
      </c>
      <c r="F1132" s="2">
        <v>0</v>
      </c>
      <c r="G1132" s="2">
        <v>0</v>
      </c>
      <c r="H1132" s="13">
        <f t="shared" si="17"/>
        <v>0</v>
      </c>
    </row>
    <row r="1133" spans="2:8" ht="13.5" x14ac:dyDescent="0.25">
      <c r="B1133" s="11">
        <v>43655</v>
      </c>
      <c r="C1133" s="2">
        <v>1.08</v>
      </c>
      <c r="D1133" s="2">
        <v>1.08</v>
      </c>
      <c r="E1133" s="2">
        <v>0</v>
      </c>
      <c r="F1133" s="2">
        <v>0</v>
      </c>
      <c r="G1133" s="2">
        <v>0</v>
      </c>
      <c r="H1133" s="13">
        <f t="shared" si="17"/>
        <v>0</v>
      </c>
    </row>
    <row r="1134" spans="2:8" ht="13.5" x14ac:dyDescent="0.25">
      <c r="B1134" s="11">
        <v>43656</v>
      </c>
      <c r="C1134" s="2">
        <v>1.08</v>
      </c>
      <c r="D1134" s="2">
        <v>1.08</v>
      </c>
      <c r="E1134" s="2">
        <v>0</v>
      </c>
      <c r="F1134" s="2">
        <v>0</v>
      </c>
      <c r="G1134" s="2">
        <v>0</v>
      </c>
      <c r="H1134" s="13">
        <f t="shared" si="17"/>
        <v>0</v>
      </c>
    </row>
    <row r="1135" spans="2:8" ht="13.5" x14ac:dyDescent="0.25">
      <c r="B1135" s="11">
        <v>43657</v>
      </c>
      <c r="C1135" s="2">
        <v>1.1000000000000001</v>
      </c>
      <c r="D1135" s="2">
        <v>1.1000000000000001</v>
      </c>
      <c r="E1135" s="2">
        <v>383</v>
      </c>
      <c r="F1135" s="2">
        <v>1.1000000000000001</v>
      </c>
      <c r="G1135" s="2">
        <v>421.3</v>
      </c>
      <c r="H1135" s="13">
        <f t="shared" si="17"/>
        <v>1.8518518518518535E-2</v>
      </c>
    </row>
    <row r="1136" spans="2:8" ht="13.5" x14ac:dyDescent="0.25">
      <c r="B1136" s="11">
        <v>43658</v>
      </c>
      <c r="C1136" s="2">
        <v>1.1000000000000001</v>
      </c>
      <c r="D1136" s="2">
        <v>1.1000000000000001</v>
      </c>
      <c r="E1136" s="2">
        <v>0</v>
      </c>
      <c r="F1136" s="2">
        <v>0</v>
      </c>
      <c r="G1136" s="2">
        <v>0</v>
      </c>
      <c r="H1136" s="13">
        <f t="shared" si="17"/>
        <v>0</v>
      </c>
    </row>
    <row r="1137" spans="2:8" ht="13.5" x14ac:dyDescent="0.25">
      <c r="B1137" s="11">
        <v>43661</v>
      </c>
      <c r="C1137" s="2">
        <v>1.1000000000000001</v>
      </c>
      <c r="D1137" s="2">
        <v>1.1000000000000001</v>
      </c>
      <c r="E1137" s="2">
        <v>500</v>
      </c>
      <c r="F1137" s="2">
        <v>1.1000000000000001</v>
      </c>
      <c r="G1137" s="2">
        <v>550</v>
      </c>
      <c r="H1137" s="13">
        <f t="shared" si="17"/>
        <v>0</v>
      </c>
    </row>
    <row r="1138" spans="2:8" ht="13.5" x14ac:dyDescent="0.25">
      <c r="B1138" s="11">
        <v>43662</v>
      </c>
      <c r="C1138" s="2">
        <v>1.1000000000000001</v>
      </c>
      <c r="D1138" s="2">
        <v>1.1000000000000001</v>
      </c>
      <c r="E1138" s="2">
        <v>0</v>
      </c>
      <c r="F1138" s="2">
        <v>0</v>
      </c>
      <c r="G1138" s="2">
        <v>0</v>
      </c>
      <c r="H1138" s="13">
        <f t="shared" si="17"/>
        <v>0</v>
      </c>
    </row>
    <row r="1139" spans="2:8" ht="13.5" x14ac:dyDescent="0.25">
      <c r="B1139" s="11">
        <v>43663</v>
      </c>
      <c r="C1139" s="2">
        <v>1.1000000000000001</v>
      </c>
      <c r="D1139" s="2">
        <v>1.1000000000000001</v>
      </c>
      <c r="E1139" s="2">
        <v>0</v>
      </c>
      <c r="F1139" s="2">
        <v>0</v>
      </c>
      <c r="G1139" s="2">
        <v>0</v>
      </c>
      <c r="H1139" s="13">
        <f t="shared" si="17"/>
        <v>0</v>
      </c>
    </row>
    <row r="1140" spans="2:8" ht="13.5" x14ac:dyDescent="0.25">
      <c r="B1140" s="11">
        <v>43664</v>
      </c>
      <c r="C1140" s="2">
        <v>1.1000000000000001</v>
      </c>
      <c r="D1140" s="2">
        <v>1.1000000000000001</v>
      </c>
      <c r="E1140" s="2">
        <v>375</v>
      </c>
      <c r="F1140" s="2">
        <v>1.1000000000000001</v>
      </c>
      <c r="G1140" s="2">
        <v>412.5</v>
      </c>
      <c r="H1140" s="13">
        <f t="shared" si="17"/>
        <v>0</v>
      </c>
    </row>
    <row r="1141" spans="2:8" ht="13.5" x14ac:dyDescent="0.25">
      <c r="B1141" s="11">
        <v>43665</v>
      </c>
      <c r="C1141" s="2">
        <v>1.1000000000000001</v>
      </c>
      <c r="D1141" s="2">
        <v>1.1000000000000001</v>
      </c>
      <c r="E1141" s="2">
        <v>0</v>
      </c>
      <c r="F1141" s="2">
        <v>0</v>
      </c>
      <c r="G1141" s="2">
        <v>0</v>
      </c>
      <c r="H1141" s="13">
        <f t="shared" si="17"/>
        <v>0</v>
      </c>
    </row>
    <row r="1142" spans="2:8" ht="13.5" x14ac:dyDescent="0.25">
      <c r="B1142" s="11">
        <v>43668</v>
      </c>
      <c r="C1142" s="2">
        <v>1.1000000000000001</v>
      </c>
      <c r="D1142" s="2">
        <v>1.1000000000000001</v>
      </c>
      <c r="E1142" s="2">
        <v>0</v>
      </c>
      <c r="F1142" s="2">
        <v>0</v>
      </c>
      <c r="G1142" s="2">
        <v>0</v>
      </c>
      <c r="H1142" s="13">
        <f t="shared" si="17"/>
        <v>0</v>
      </c>
    </row>
    <row r="1143" spans="2:8" ht="13.5" x14ac:dyDescent="0.25">
      <c r="B1143" s="11">
        <v>43669</v>
      </c>
      <c r="C1143" s="2">
        <v>1.1000000000000001</v>
      </c>
      <c r="D1143" s="2">
        <v>1.1000000000000001</v>
      </c>
      <c r="E1143" s="2">
        <v>0</v>
      </c>
      <c r="F1143" s="2">
        <v>0</v>
      </c>
      <c r="G1143" s="2">
        <v>0</v>
      </c>
      <c r="H1143" s="13">
        <f t="shared" si="17"/>
        <v>0</v>
      </c>
    </row>
    <row r="1144" spans="2:8" ht="13.5" x14ac:dyDescent="0.25">
      <c r="B1144" s="11">
        <v>43670</v>
      </c>
      <c r="C1144" s="2">
        <v>1.1000000000000001</v>
      </c>
      <c r="D1144" s="2">
        <v>1.1000000000000001</v>
      </c>
      <c r="E1144" s="2">
        <v>0</v>
      </c>
      <c r="F1144" s="2">
        <v>0</v>
      </c>
      <c r="G1144" s="2">
        <v>0</v>
      </c>
      <c r="H1144" s="13">
        <f t="shared" si="17"/>
        <v>0</v>
      </c>
    </row>
    <row r="1145" spans="2:8" ht="13.5" x14ac:dyDescent="0.25">
      <c r="B1145" s="11">
        <v>43672</v>
      </c>
      <c r="C1145" s="2">
        <v>1.1000000000000001</v>
      </c>
      <c r="D1145" s="2">
        <v>1.1000000000000001</v>
      </c>
      <c r="E1145" s="2">
        <v>0</v>
      </c>
      <c r="F1145" s="2">
        <v>0</v>
      </c>
      <c r="G1145" s="2">
        <v>0</v>
      </c>
      <c r="H1145" s="13">
        <f t="shared" si="17"/>
        <v>0</v>
      </c>
    </row>
    <row r="1146" spans="2:8" ht="13.5" x14ac:dyDescent="0.25">
      <c r="B1146" s="11">
        <v>43675</v>
      </c>
      <c r="C1146" s="2">
        <v>1.1000000000000001</v>
      </c>
      <c r="D1146" s="2">
        <v>1.1000000000000001</v>
      </c>
      <c r="E1146" s="2">
        <v>0</v>
      </c>
      <c r="F1146" s="2">
        <v>0</v>
      </c>
      <c r="G1146" s="2">
        <v>0</v>
      </c>
      <c r="H1146" s="13">
        <f t="shared" si="17"/>
        <v>0</v>
      </c>
    </row>
    <row r="1147" spans="2:8" ht="13.5" x14ac:dyDescent="0.25">
      <c r="B1147" s="11">
        <v>43676</v>
      </c>
      <c r="C1147" s="2">
        <v>1.06</v>
      </c>
      <c r="D1147" s="2">
        <v>1.06</v>
      </c>
      <c r="E1147" s="2">
        <v>0</v>
      </c>
      <c r="F1147" s="2">
        <v>0</v>
      </c>
      <c r="G1147" s="2">
        <v>0</v>
      </c>
      <c r="H1147" s="13">
        <f t="shared" si="17"/>
        <v>-3.636363636363639E-2</v>
      </c>
    </row>
    <row r="1148" spans="2:8" ht="13.5" x14ac:dyDescent="0.25">
      <c r="B1148" s="11">
        <v>43677</v>
      </c>
      <c r="C1148" s="2">
        <v>1.05</v>
      </c>
      <c r="D1148" s="2">
        <v>1.05</v>
      </c>
      <c r="E1148" s="2">
        <v>150</v>
      </c>
      <c r="F1148" s="2">
        <v>1.05</v>
      </c>
      <c r="G1148" s="2">
        <v>157.5</v>
      </c>
      <c r="H1148" s="13">
        <f t="shared" si="17"/>
        <v>-9.4339622641509517E-3</v>
      </c>
    </row>
    <row r="1149" spans="2:8" ht="13.5" x14ac:dyDescent="0.25">
      <c r="B1149" s="11">
        <v>43678</v>
      </c>
      <c r="C1149" s="2">
        <v>1.05</v>
      </c>
      <c r="D1149" s="2">
        <v>1.05</v>
      </c>
      <c r="E1149" s="2">
        <v>0</v>
      </c>
      <c r="F1149" s="2">
        <v>0</v>
      </c>
      <c r="G1149" s="2">
        <v>0</v>
      </c>
      <c r="H1149" s="13">
        <f t="shared" si="17"/>
        <v>0</v>
      </c>
    </row>
    <row r="1150" spans="2:8" ht="13.5" x14ac:dyDescent="0.25">
      <c r="B1150" s="11">
        <v>43679</v>
      </c>
      <c r="C1150" s="2">
        <v>1.05</v>
      </c>
      <c r="D1150" s="2">
        <v>1.05</v>
      </c>
      <c r="E1150" s="2">
        <v>0</v>
      </c>
      <c r="F1150" s="2">
        <v>0</v>
      </c>
      <c r="G1150" s="2">
        <v>0</v>
      </c>
      <c r="H1150" s="13">
        <f t="shared" si="17"/>
        <v>0</v>
      </c>
    </row>
    <row r="1151" spans="2:8" ht="13.5" x14ac:dyDescent="0.25">
      <c r="B1151" s="11">
        <v>43682</v>
      </c>
      <c r="C1151" s="2">
        <v>1.05</v>
      </c>
      <c r="D1151" s="2">
        <v>1.05</v>
      </c>
      <c r="E1151" s="2">
        <v>0</v>
      </c>
      <c r="F1151" s="2">
        <v>0</v>
      </c>
      <c r="G1151" s="2">
        <v>0</v>
      </c>
      <c r="H1151" s="13">
        <f t="shared" si="17"/>
        <v>0</v>
      </c>
    </row>
    <row r="1152" spans="2:8" ht="13.5" x14ac:dyDescent="0.25">
      <c r="B1152" s="11">
        <v>43683</v>
      </c>
      <c r="C1152" s="2">
        <v>1.05</v>
      </c>
      <c r="D1152" s="2">
        <v>1.05</v>
      </c>
      <c r="E1152" s="2">
        <v>0</v>
      </c>
      <c r="F1152" s="2">
        <v>0</v>
      </c>
      <c r="G1152" s="2">
        <v>0</v>
      </c>
      <c r="H1152" s="13">
        <f t="shared" si="17"/>
        <v>0</v>
      </c>
    </row>
    <row r="1153" spans="2:8" ht="13.5" x14ac:dyDescent="0.25">
      <c r="B1153" s="11">
        <v>43684</v>
      </c>
      <c r="C1153" s="2">
        <v>1.07</v>
      </c>
      <c r="D1153" s="2">
        <v>1.07</v>
      </c>
      <c r="E1153" s="2">
        <v>70</v>
      </c>
      <c r="F1153" s="2">
        <v>1.07</v>
      </c>
      <c r="G1153" s="2">
        <v>74.900000000000006</v>
      </c>
      <c r="H1153" s="13">
        <f t="shared" si="17"/>
        <v>1.9047619047619063E-2</v>
      </c>
    </row>
    <row r="1154" spans="2:8" ht="13.5" x14ac:dyDescent="0.25">
      <c r="B1154" s="11">
        <v>43685</v>
      </c>
      <c r="C1154" s="2">
        <v>1.07</v>
      </c>
      <c r="D1154" s="2">
        <v>1.07</v>
      </c>
      <c r="E1154" s="2">
        <v>0</v>
      </c>
      <c r="F1154" s="2">
        <v>0</v>
      </c>
      <c r="G1154" s="2">
        <v>0</v>
      </c>
      <c r="H1154" s="13">
        <f t="shared" si="17"/>
        <v>0</v>
      </c>
    </row>
    <row r="1155" spans="2:8" ht="13.5" x14ac:dyDescent="0.25">
      <c r="B1155" s="11">
        <v>43686</v>
      </c>
      <c r="C1155" s="2">
        <v>1.07</v>
      </c>
      <c r="D1155" s="2">
        <v>1.07</v>
      </c>
      <c r="E1155" s="2">
        <v>0</v>
      </c>
      <c r="F1155" s="2">
        <v>0</v>
      </c>
      <c r="G1155" s="2">
        <v>0</v>
      </c>
      <c r="H1155" s="13">
        <f t="shared" si="17"/>
        <v>0</v>
      </c>
    </row>
    <row r="1156" spans="2:8" ht="13.5" x14ac:dyDescent="0.25">
      <c r="B1156" s="11">
        <v>43691</v>
      </c>
      <c r="C1156" s="2">
        <v>1.08</v>
      </c>
      <c r="D1156" s="2">
        <v>1.08</v>
      </c>
      <c r="E1156" s="2">
        <v>7</v>
      </c>
      <c r="F1156" s="2">
        <v>1.08</v>
      </c>
      <c r="G1156" s="2">
        <v>7.56</v>
      </c>
      <c r="H1156" s="13">
        <f t="shared" si="17"/>
        <v>9.3457943925233725E-3</v>
      </c>
    </row>
    <row r="1157" spans="2:8" ht="13.5" x14ac:dyDescent="0.25">
      <c r="B1157" s="11">
        <v>43692</v>
      </c>
      <c r="C1157" s="2">
        <v>1.08</v>
      </c>
      <c r="D1157" s="2">
        <v>1.08</v>
      </c>
      <c r="E1157" s="2">
        <v>0</v>
      </c>
      <c r="F1157" s="2">
        <v>0</v>
      </c>
      <c r="G1157" s="2">
        <v>0</v>
      </c>
      <c r="H1157" s="13">
        <f t="shared" si="17"/>
        <v>0</v>
      </c>
    </row>
    <row r="1158" spans="2:8" ht="13.5" x14ac:dyDescent="0.25">
      <c r="B1158" s="11">
        <v>43693</v>
      </c>
      <c r="C1158" s="2">
        <v>1.08</v>
      </c>
      <c r="D1158" s="2">
        <v>1.08</v>
      </c>
      <c r="E1158" s="2">
        <v>0</v>
      </c>
      <c r="F1158" s="2">
        <v>0</v>
      </c>
      <c r="G1158" s="2">
        <v>0</v>
      </c>
      <c r="H1158" s="13">
        <f t="shared" si="17"/>
        <v>0</v>
      </c>
    </row>
    <row r="1159" spans="2:8" ht="13.5" x14ac:dyDescent="0.25">
      <c r="B1159" s="11">
        <v>43696</v>
      </c>
      <c r="C1159" s="2">
        <v>1.08</v>
      </c>
      <c r="D1159" s="2">
        <v>1.08</v>
      </c>
      <c r="E1159" s="2">
        <v>120</v>
      </c>
      <c r="F1159" s="2">
        <v>1.08</v>
      </c>
      <c r="G1159" s="2">
        <v>129.6</v>
      </c>
      <c r="H1159" s="13">
        <f t="shared" ref="H1159:H1222" si="18">(D1159-D1158)/D1158</f>
        <v>0</v>
      </c>
    </row>
    <row r="1160" spans="2:8" ht="13.5" x14ac:dyDescent="0.25">
      <c r="B1160" s="11">
        <v>43697</v>
      </c>
      <c r="C1160" s="2">
        <v>1.1100000000000001</v>
      </c>
      <c r="D1160" s="2">
        <v>1.1100000000000001</v>
      </c>
      <c r="E1160" s="2">
        <v>405</v>
      </c>
      <c r="F1160" s="2">
        <v>1.1100000000000001</v>
      </c>
      <c r="G1160" s="2">
        <v>449.55</v>
      </c>
      <c r="H1160" s="13">
        <f t="shared" si="18"/>
        <v>2.7777777777777801E-2</v>
      </c>
    </row>
    <row r="1161" spans="2:8" ht="13.5" x14ac:dyDescent="0.25">
      <c r="B1161" s="11">
        <v>43698</v>
      </c>
      <c r="C1161" s="2">
        <v>1.1499999999999999</v>
      </c>
      <c r="D1161" s="2">
        <v>1.1499999999999999</v>
      </c>
      <c r="E1161" s="2">
        <v>5</v>
      </c>
      <c r="F1161" s="2">
        <v>1.1499999999999999</v>
      </c>
      <c r="G1161" s="2">
        <v>5.75</v>
      </c>
      <c r="H1161" s="13">
        <f t="shared" si="18"/>
        <v>3.6036036036035862E-2</v>
      </c>
    </row>
    <row r="1162" spans="2:8" ht="13.5" x14ac:dyDescent="0.25">
      <c r="B1162" s="11">
        <v>43699</v>
      </c>
      <c r="C1162" s="2">
        <v>1.1200000000000001</v>
      </c>
      <c r="D1162" s="2">
        <v>1.1200000000000001</v>
      </c>
      <c r="E1162" s="2">
        <v>4</v>
      </c>
      <c r="F1162" s="2">
        <v>1.1200000000000001</v>
      </c>
      <c r="G1162" s="2">
        <v>4.4800000000000004</v>
      </c>
      <c r="H1162" s="13">
        <f t="shared" si="18"/>
        <v>-2.6086956521738962E-2</v>
      </c>
    </row>
    <row r="1163" spans="2:8" ht="13.5" x14ac:dyDescent="0.25">
      <c r="B1163" s="11">
        <v>43700</v>
      </c>
      <c r="C1163" s="2">
        <v>1.0900000000000001</v>
      </c>
      <c r="D1163" s="2">
        <v>1.0900000000000001</v>
      </c>
      <c r="E1163" s="2">
        <v>203</v>
      </c>
      <c r="F1163" s="2">
        <v>1.1107</v>
      </c>
      <c r="G1163" s="2">
        <v>225.47210000000001</v>
      </c>
      <c r="H1163" s="13">
        <f t="shared" si="18"/>
        <v>-2.6785714285714309E-2</v>
      </c>
    </row>
    <row r="1164" spans="2:8" ht="13.5" x14ac:dyDescent="0.25">
      <c r="B1164" s="11">
        <v>43703</v>
      </c>
      <c r="C1164" s="2">
        <v>1.07</v>
      </c>
      <c r="D1164" s="2">
        <v>1.07</v>
      </c>
      <c r="E1164" s="2">
        <v>230</v>
      </c>
      <c r="F1164" s="2">
        <v>1.07</v>
      </c>
      <c r="G1164" s="2">
        <v>246.1</v>
      </c>
      <c r="H1164" s="13">
        <f t="shared" si="18"/>
        <v>-1.8348623853211024E-2</v>
      </c>
    </row>
    <row r="1165" spans="2:8" ht="13.5" x14ac:dyDescent="0.25">
      <c r="B1165" s="11">
        <v>43704</v>
      </c>
      <c r="C1165" s="2">
        <v>1.05</v>
      </c>
      <c r="D1165" s="2">
        <v>1.05</v>
      </c>
      <c r="E1165" s="2">
        <v>732</v>
      </c>
      <c r="F1165" s="2">
        <v>1.05</v>
      </c>
      <c r="G1165" s="2">
        <v>768.6</v>
      </c>
      <c r="H1165" s="13">
        <f t="shared" si="18"/>
        <v>-1.8691588785046745E-2</v>
      </c>
    </row>
    <row r="1166" spans="2:8" ht="13.5" x14ac:dyDescent="0.25">
      <c r="B1166" s="11">
        <v>43705</v>
      </c>
      <c r="C1166" s="2">
        <v>1.05</v>
      </c>
      <c r="D1166" s="2">
        <v>1.05</v>
      </c>
      <c r="E1166" s="2">
        <v>809</v>
      </c>
      <c r="F1166" s="2">
        <v>1.05</v>
      </c>
      <c r="G1166" s="2">
        <v>849.45</v>
      </c>
      <c r="H1166" s="13">
        <f t="shared" si="18"/>
        <v>0</v>
      </c>
    </row>
    <row r="1167" spans="2:8" ht="13.5" x14ac:dyDescent="0.25">
      <c r="B1167" s="11">
        <v>43706</v>
      </c>
      <c r="C1167" s="2">
        <v>1.05</v>
      </c>
      <c r="D1167" s="2">
        <v>1.05</v>
      </c>
      <c r="E1167" s="2">
        <v>221</v>
      </c>
      <c r="F1167" s="2">
        <v>1.05</v>
      </c>
      <c r="G1167" s="2">
        <v>232.05</v>
      </c>
      <c r="H1167" s="13">
        <f t="shared" si="18"/>
        <v>0</v>
      </c>
    </row>
    <row r="1168" spans="2:8" ht="13.5" x14ac:dyDescent="0.25">
      <c r="B1168" s="11">
        <v>43707</v>
      </c>
      <c r="C1168" s="2">
        <v>1.05</v>
      </c>
      <c r="D1168" s="2">
        <v>1.05</v>
      </c>
      <c r="E1168" s="2">
        <v>0</v>
      </c>
      <c r="F1168" s="2">
        <v>0</v>
      </c>
      <c r="G1168" s="2">
        <v>0</v>
      </c>
      <c r="H1168" s="13">
        <f t="shared" si="18"/>
        <v>0</v>
      </c>
    </row>
    <row r="1169" spans="2:8" ht="13.5" x14ac:dyDescent="0.25">
      <c r="B1169" s="11">
        <v>43710</v>
      </c>
      <c r="C1169" s="2">
        <v>1.05</v>
      </c>
      <c r="D1169" s="2">
        <v>1.05</v>
      </c>
      <c r="E1169" s="2">
        <v>0</v>
      </c>
      <c r="F1169" s="2">
        <v>0</v>
      </c>
      <c r="G1169" s="2">
        <v>0</v>
      </c>
      <c r="H1169" s="13">
        <f t="shared" si="18"/>
        <v>0</v>
      </c>
    </row>
    <row r="1170" spans="2:8" ht="13.5" x14ac:dyDescent="0.25">
      <c r="B1170" s="11">
        <v>43711</v>
      </c>
      <c r="C1170" s="2">
        <v>1.05</v>
      </c>
      <c r="D1170" s="2">
        <v>1.05</v>
      </c>
      <c r="E1170" s="2">
        <v>300</v>
      </c>
      <c r="F1170" s="2">
        <v>1.05</v>
      </c>
      <c r="G1170" s="2">
        <v>315</v>
      </c>
      <c r="H1170" s="13">
        <f t="shared" si="18"/>
        <v>0</v>
      </c>
    </row>
    <row r="1171" spans="2:8" ht="13.5" x14ac:dyDescent="0.25">
      <c r="B1171" s="11">
        <v>43712</v>
      </c>
      <c r="C1171" s="2">
        <v>1.05</v>
      </c>
      <c r="D1171" s="2">
        <v>1.05</v>
      </c>
      <c r="E1171" s="2">
        <v>0</v>
      </c>
      <c r="F1171" s="2">
        <v>0</v>
      </c>
      <c r="G1171" s="2">
        <v>0</v>
      </c>
      <c r="H1171" s="13">
        <f t="shared" si="18"/>
        <v>0</v>
      </c>
    </row>
    <row r="1172" spans="2:8" ht="13.5" x14ac:dyDescent="0.25">
      <c r="B1172" s="11">
        <v>43713</v>
      </c>
      <c r="C1172" s="2">
        <v>1.05</v>
      </c>
      <c r="D1172" s="2">
        <v>1.05</v>
      </c>
      <c r="E1172" s="2">
        <v>0</v>
      </c>
      <c r="F1172" s="2">
        <v>0</v>
      </c>
      <c r="G1172" s="2">
        <v>0</v>
      </c>
      <c r="H1172" s="13">
        <f t="shared" si="18"/>
        <v>0</v>
      </c>
    </row>
    <row r="1173" spans="2:8" ht="13.5" x14ac:dyDescent="0.25">
      <c r="B1173" s="11">
        <v>43714</v>
      </c>
      <c r="C1173" s="2">
        <v>1.05</v>
      </c>
      <c r="D1173" s="2">
        <v>1.05</v>
      </c>
      <c r="E1173" s="2">
        <v>0</v>
      </c>
      <c r="F1173" s="2">
        <v>0</v>
      </c>
      <c r="G1173" s="2">
        <v>0</v>
      </c>
      <c r="H1173" s="13">
        <f t="shared" si="18"/>
        <v>0</v>
      </c>
    </row>
    <row r="1174" spans="2:8" ht="13.5" x14ac:dyDescent="0.25">
      <c r="B1174" s="11">
        <v>43717</v>
      </c>
      <c r="C1174" s="2">
        <v>1.05</v>
      </c>
      <c r="D1174" s="2">
        <v>1.05</v>
      </c>
      <c r="E1174" s="2">
        <v>0</v>
      </c>
      <c r="F1174" s="2">
        <v>0</v>
      </c>
      <c r="G1174" s="2">
        <v>0</v>
      </c>
      <c r="H1174" s="13">
        <f t="shared" si="18"/>
        <v>0</v>
      </c>
    </row>
    <row r="1175" spans="2:8" ht="13.5" x14ac:dyDescent="0.25">
      <c r="B1175" s="11">
        <v>43718</v>
      </c>
      <c r="C1175" s="2">
        <v>1.03</v>
      </c>
      <c r="D1175" s="2">
        <v>1.03</v>
      </c>
      <c r="E1175" s="2">
        <v>111</v>
      </c>
      <c r="F1175" s="2">
        <v>1.03</v>
      </c>
      <c r="G1175" s="2">
        <v>114.33</v>
      </c>
      <c r="H1175" s="13">
        <f t="shared" si="18"/>
        <v>-1.9047619047619063E-2</v>
      </c>
    </row>
    <row r="1176" spans="2:8" ht="13.5" x14ac:dyDescent="0.25">
      <c r="B1176" s="11">
        <v>43719</v>
      </c>
      <c r="C1176" s="2">
        <v>1.03</v>
      </c>
      <c r="D1176" s="2">
        <v>1.03</v>
      </c>
      <c r="E1176" s="2">
        <v>0</v>
      </c>
      <c r="F1176" s="2">
        <v>0</v>
      </c>
      <c r="G1176" s="2">
        <v>0</v>
      </c>
      <c r="H1176" s="13">
        <f t="shared" si="18"/>
        <v>0</v>
      </c>
    </row>
    <row r="1177" spans="2:8" ht="13.5" x14ac:dyDescent="0.25">
      <c r="B1177" s="11">
        <v>43720</v>
      </c>
      <c r="C1177" s="2">
        <v>1.03</v>
      </c>
      <c r="D1177" s="2">
        <v>1.03</v>
      </c>
      <c r="E1177" s="2">
        <v>0</v>
      </c>
      <c r="F1177" s="2">
        <v>0</v>
      </c>
      <c r="G1177" s="2">
        <v>0</v>
      </c>
      <c r="H1177" s="13">
        <f t="shared" si="18"/>
        <v>0</v>
      </c>
    </row>
    <row r="1178" spans="2:8" ht="13.5" x14ac:dyDescent="0.25">
      <c r="B1178" s="11">
        <v>43721</v>
      </c>
      <c r="C1178" s="2">
        <v>1.03</v>
      </c>
      <c r="D1178" s="2">
        <v>1.03</v>
      </c>
      <c r="E1178" s="2">
        <v>0</v>
      </c>
      <c r="F1178" s="2">
        <v>0</v>
      </c>
      <c r="G1178" s="2">
        <v>0</v>
      </c>
      <c r="H1178" s="13">
        <f t="shared" si="18"/>
        <v>0</v>
      </c>
    </row>
    <row r="1179" spans="2:8" ht="13.5" x14ac:dyDescent="0.25">
      <c r="B1179" s="11">
        <v>43724</v>
      </c>
      <c r="C1179" s="2">
        <v>1.03</v>
      </c>
      <c r="D1179" s="2">
        <v>1.03</v>
      </c>
      <c r="E1179" s="2">
        <v>0</v>
      </c>
      <c r="F1179" s="2">
        <v>0</v>
      </c>
      <c r="G1179" s="2">
        <v>0</v>
      </c>
      <c r="H1179" s="13">
        <f t="shared" si="18"/>
        <v>0</v>
      </c>
    </row>
    <row r="1180" spans="2:8" ht="13.5" x14ac:dyDescent="0.25">
      <c r="B1180" s="11">
        <v>43725</v>
      </c>
      <c r="C1180" s="2">
        <v>1.03</v>
      </c>
      <c r="D1180" s="2">
        <v>1.03</v>
      </c>
      <c r="E1180" s="2">
        <v>0</v>
      </c>
      <c r="F1180" s="2">
        <v>0</v>
      </c>
      <c r="G1180" s="2">
        <v>0</v>
      </c>
      <c r="H1180" s="13">
        <f t="shared" si="18"/>
        <v>0</v>
      </c>
    </row>
    <row r="1181" spans="2:8" ht="13.5" x14ac:dyDescent="0.25">
      <c r="B1181" s="11">
        <v>43726</v>
      </c>
      <c r="C1181" s="2">
        <v>1.05</v>
      </c>
      <c r="D1181" s="2">
        <v>1.05</v>
      </c>
      <c r="E1181" s="2">
        <v>100</v>
      </c>
      <c r="F1181" s="2">
        <v>1.05</v>
      </c>
      <c r="G1181" s="2">
        <v>105</v>
      </c>
      <c r="H1181" s="13">
        <f t="shared" si="18"/>
        <v>1.9417475728155355E-2</v>
      </c>
    </row>
    <row r="1182" spans="2:8" ht="13.5" x14ac:dyDescent="0.25">
      <c r="B1182" s="11">
        <v>43727</v>
      </c>
      <c r="C1182" s="2">
        <v>1.05</v>
      </c>
      <c r="D1182" s="2">
        <v>1.05</v>
      </c>
      <c r="E1182" s="2">
        <v>0</v>
      </c>
      <c r="F1182" s="2">
        <v>0</v>
      </c>
      <c r="G1182" s="2">
        <v>0</v>
      </c>
      <c r="H1182" s="13">
        <f t="shared" si="18"/>
        <v>0</v>
      </c>
    </row>
    <row r="1183" spans="2:8" ht="13.5" x14ac:dyDescent="0.25">
      <c r="B1183" s="11">
        <v>43728</v>
      </c>
      <c r="C1183" s="2">
        <v>1.05</v>
      </c>
      <c r="D1183" s="2">
        <v>1.05</v>
      </c>
      <c r="E1183" s="2">
        <v>0</v>
      </c>
      <c r="F1183" s="2">
        <v>0</v>
      </c>
      <c r="G1183" s="2">
        <v>0</v>
      </c>
      <c r="H1183" s="13">
        <f t="shared" si="18"/>
        <v>0</v>
      </c>
    </row>
    <row r="1184" spans="2:8" ht="13.5" x14ac:dyDescent="0.25">
      <c r="B1184" s="11">
        <v>43731</v>
      </c>
      <c r="C1184" s="2">
        <v>1.05</v>
      </c>
      <c r="D1184" s="2">
        <v>1.05</v>
      </c>
      <c r="E1184" s="2">
        <v>0</v>
      </c>
      <c r="F1184" s="2">
        <v>0</v>
      </c>
      <c r="G1184" s="2">
        <v>0</v>
      </c>
      <c r="H1184" s="13">
        <f t="shared" si="18"/>
        <v>0</v>
      </c>
    </row>
    <row r="1185" spans="2:8" ht="13.5" x14ac:dyDescent="0.25">
      <c r="B1185" s="11">
        <v>43732</v>
      </c>
      <c r="C1185" s="2">
        <v>1.05</v>
      </c>
      <c r="D1185" s="2">
        <v>1.05</v>
      </c>
      <c r="E1185" s="2">
        <v>0</v>
      </c>
      <c r="F1185" s="2">
        <v>0</v>
      </c>
      <c r="G1185" s="2">
        <v>0</v>
      </c>
      <c r="H1185" s="13">
        <f t="shared" si="18"/>
        <v>0</v>
      </c>
    </row>
    <row r="1186" spans="2:8" ht="13.5" x14ac:dyDescent="0.25">
      <c r="B1186" s="11">
        <v>43733</v>
      </c>
      <c r="C1186" s="2">
        <v>1.05</v>
      </c>
      <c r="D1186" s="2">
        <v>1.05</v>
      </c>
      <c r="E1186" s="2">
        <v>0</v>
      </c>
      <c r="F1186" s="2">
        <v>0</v>
      </c>
      <c r="G1186" s="2">
        <v>0</v>
      </c>
      <c r="H1186" s="13">
        <f t="shared" si="18"/>
        <v>0</v>
      </c>
    </row>
    <row r="1187" spans="2:8" ht="13.5" x14ac:dyDescent="0.25">
      <c r="B1187" s="11">
        <v>43734</v>
      </c>
      <c r="C1187" s="2">
        <v>1.02</v>
      </c>
      <c r="D1187" s="2">
        <v>1.02</v>
      </c>
      <c r="E1187" s="2">
        <v>1123</v>
      </c>
      <c r="F1187" s="2">
        <v>1.02</v>
      </c>
      <c r="G1187" s="2">
        <v>1145.46</v>
      </c>
      <c r="H1187" s="13">
        <f t="shared" si="18"/>
        <v>-2.8571428571428595E-2</v>
      </c>
    </row>
    <row r="1188" spans="2:8" ht="13.5" x14ac:dyDescent="0.25">
      <c r="B1188" s="11">
        <v>43735</v>
      </c>
      <c r="C1188" s="2">
        <v>1.02</v>
      </c>
      <c r="D1188" s="2">
        <v>1.02</v>
      </c>
      <c r="E1188" s="2">
        <v>2375</v>
      </c>
      <c r="F1188" s="2">
        <v>1.02</v>
      </c>
      <c r="G1188" s="2">
        <v>2422.5</v>
      </c>
      <c r="H1188" s="13">
        <f t="shared" si="18"/>
        <v>0</v>
      </c>
    </row>
    <row r="1189" spans="2:8" ht="13.5" x14ac:dyDescent="0.25">
      <c r="B1189" s="11">
        <v>43738</v>
      </c>
      <c r="C1189" s="2">
        <v>1</v>
      </c>
      <c r="D1189" s="2">
        <v>1</v>
      </c>
      <c r="E1189" s="2">
        <v>4400</v>
      </c>
      <c r="F1189" s="2">
        <v>1</v>
      </c>
      <c r="G1189" s="2">
        <v>4400</v>
      </c>
      <c r="H1189" s="13">
        <f t="shared" si="18"/>
        <v>-1.9607843137254919E-2</v>
      </c>
    </row>
    <row r="1190" spans="2:8" ht="13.5" x14ac:dyDescent="0.25">
      <c r="B1190" s="11">
        <v>43739</v>
      </c>
      <c r="C1190" s="2">
        <v>1.02</v>
      </c>
      <c r="D1190" s="2">
        <v>1.02</v>
      </c>
      <c r="E1190" s="2">
        <v>50</v>
      </c>
      <c r="F1190" s="2">
        <v>1.02</v>
      </c>
      <c r="G1190" s="2">
        <v>51</v>
      </c>
      <c r="H1190" s="13">
        <f t="shared" si="18"/>
        <v>2.0000000000000018E-2</v>
      </c>
    </row>
    <row r="1191" spans="2:8" ht="13.5" x14ac:dyDescent="0.25">
      <c r="B1191" s="11">
        <v>43740</v>
      </c>
      <c r="C1191" s="2">
        <v>1.02</v>
      </c>
      <c r="D1191" s="2">
        <v>1.02</v>
      </c>
      <c r="E1191" s="2">
        <v>450</v>
      </c>
      <c r="F1191" s="2">
        <v>1.02</v>
      </c>
      <c r="G1191" s="2">
        <v>459</v>
      </c>
      <c r="H1191" s="13">
        <f t="shared" si="18"/>
        <v>0</v>
      </c>
    </row>
    <row r="1192" spans="2:8" ht="13.5" x14ac:dyDescent="0.25">
      <c r="B1192" s="11">
        <v>43741</v>
      </c>
      <c r="C1192" s="2">
        <v>1.02</v>
      </c>
      <c r="D1192" s="2">
        <v>1.02</v>
      </c>
      <c r="E1192" s="2">
        <v>0</v>
      </c>
      <c r="F1192" s="2">
        <v>0</v>
      </c>
      <c r="G1192" s="2">
        <v>0</v>
      </c>
      <c r="H1192" s="13">
        <f t="shared" si="18"/>
        <v>0</v>
      </c>
    </row>
    <row r="1193" spans="2:8" ht="13.5" x14ac:dyDescent="0.25">
      <c r="B1193" s="11">
        <v>43742</v>
      </c>
      <c r="C1193" s="2">
        <v>1.02</v>
      </c>
      <c r="D1193" s="2">
        <v>1.02</v>
      </c>
      <c r="E1193" s="2">
        <v>0</v>
      </c>
      <c r="F1193" s="2">
        <v>0</v>
      </c>
      <c r="G1193" s="2">
        <v>0</v>
      </c>
      <c r="H1193" s="13">
        <f t="shared" si="18"/>
        <v>0</v>
      </c>
    </row>
    <row r="1194" spans="2:8" ht="13.5" x14ac:dyDescent="0.25">
      <c r="B1194" s="11">
        <v>43745</v>
      </c>
      <c r="C1194" s="2">
        <v>1.02</v>
      </c>
      <c r="D1194" s="2">
        <v>1.02</v>
      </c>
      <c r="E1194" s="2">
        <v>0</v>
      </c>
      <c r="F1194" s="2">
        <v>0</v>
      </c>
      <c r="G1194" s="2">
        <v>0</v>
      </c>
      <c r="H1194" s="13">
        <f t="shared" si="18"/>
        <v>0</v>
      </c>
    </row>
    <row r="1195" spans="2:8" ht="13.5" x14ac:dyDescent="0.25">
      <c r="B1195" s="11">
        <v>43746</v>
      </c>
      <c r="C1195" s="2">
        <v>1.02</v>
      </c>
      <c r="D1195" s="2">
        <v>1.02</v>
      </c>
      <c r="E1195" s="2">
        <v>0</v>
      </c>
      <c r="F1195" s="2">
        <v>0</v>
      </c>
      <c r="G1195" s="2">
        <v>0</v>
      </c>
      <c r="H1195" s="13">
        <f t="shared" si="18"/>
        <v>0</v>
      </c>
    </row>
    <row r="1196" spans="2:8" ht="13.5" x14ac:dyDescent="0.25">
      <c r="B1196" s="11">
        <v>43747</v>
      </c>
      <c r="C1196" s="2">
        <v>1</v>
      </c>
      <c r="D1196" s="2">
        <v>1</v>
      </c>
      <c r="E1196" s="2">
        <v>850</v>
      </c>
      <c r="F1196" s="2">
        <v>1</v>
      </c>
      <c r="G1196" s="2">
        <v>850</v>
      </c>
      <c r="H1196" s="13">
        <f t="shared" si="18"/>
        <v>-1.9607843137254919E-2</v>
      </c>
    </row>
    <row r="1197" spans="2:8" ht="13.5" x14ac:dyDescent="0.25">
      <c r="B1197" s="11">
        <v>43748</v>
      </c>
      <c r="C1197" s="2">
        <v>1</v>
      </c>
      <c r="D1197" s="2">
        <v>1</v>
      </c>
      <c r="E1197" s="2">
        <v>0</v>
      </c>
      <c r="F1197" s="2">
        <v>0</v>
      </c>
      <c r="G1197" s="2">
        <v>0</v>
      </c>
      <c r="H1197" s="13">
        <f t="shared" si="18"/>
        <v>0</v>
      </c>
    </row>
    <row r="1198" spans="2:8" ht="13.5" x14ac:dyDescent="0.25">
      <c r="B1198" s="11">
        <v>43749</v>
      </c>
      <c r="C1198" s="2">
        <v>1.02</v>
      </c>
      <c r="D1198" s="2">
        <v>1.02</v>
      </c>
      <c r="E1198" s="2">
        <v>300</v>
      </c>
      <c r="F1198" s="2">
        <v>1.02</v>
      </c>
      <c r="G1198" s="2">
        <v>306</v>
      </c>
      <c r="H1198" s="13">
        <f t="shared" si="18"/>
        <v>2.0000000000000018E-2</v>
      </c>
    </row>
    <row r="1199" spans="2:8" ht="13.5" x14ac:dyDescent="0.25">
      <c r="B1199" s="11">
        <v>43752</v>
      </c>
      <c r="C1199" s="2">
        <v>1.02</v>
      </c>
      <c r="D1199" s="2">
        <v>1.02</v>
      </c>
      <c r="E1199" s="2">
        <v>0</v>
      </c>
      <c r="F1199" s="2">
        <v>0</v>
      </c>
      <c r="G1199" s="2">
        <v>0</v>
      </c>
      <c r="H1199" s="13">
        <f t="shared" si="18"/>
        <v>0</v>
      </c>
    </row>
    <row r="1200" spans="2:8" ht="13.5" x14ac:dyDescent="0.25">
      <c r="B1200" s="11">
        <v>43754</v>
      </c>
      <c r="C1200" s="2">
        <v>1.02</v>
      </c>
      <c r="D1200" s="2">
        <v>1.02</v>
      </c>
      <c r="E1200" s="2">
        <v>30</v>
      </c>
      <c r="F1200" s="2">
        <v>1.02</v>
      </c>
      <c r="G1200" s="2">
        <v>30.6</v>
      </c>
      <c r="H1200" s="13">
        <f t="shared" si="18"/>
        <v>0</v>
      </c>
    </row>
    <row r="1201" spans="2:8" ht="13.5" x14ac:dyDescent="0.25">
      <c r="B1201" s="11">
        <v>43755</v>
      </c>
      <c r="C1201" s="2">
        <v>1.02</v>
      </c>
      <c r="D1201" s="2">
        <v>1.02</v>
      </c>
      <c r="E1201" s="2">
        <v>0</v>
      </c>
      <c r="F1201" s="2">
        <v>0</v>
      </c>
      <c r="G1201" s="2">
        <v>0</v>
      </c>
      <c r="H1201" s="13">
        <f t="shared" si="18"/>
        <v>0</v>
      </c>
    </row>
    <row r="1202" spans="2:8" ht="13.5" x14ac:dyDescent="0.25">
      <c r="B1202" s="11">
        <v>43756</v>
      </c>
      <c r="C1202" s="2">
        <v>1.02</v>
      </c>
      <c r="D1202" s="2">
        <v>1.02</v>
      </c>
      <c r="E1202" s="2">
        <v>0</v>
      </c>
      <c r="F1202" s="2">
        <v>0</v>
      </c>
      <c r="G1202" s="2">
        <v>0</v>
      </c>
      <c r="H1202" s="13">
        <f t="shared" si="18"/>
        <v>0</v>
      </c>
    </row>
    <row r="1203" spans="2:8" ht="13.5" x14ac:dyDescent="0.25">
      <c r="B1203" s="11">
        <v>43759</v>
      </c>
      <c r="C1203" s="2">
        <v>1.02</v>
      </c>
      <c r="D1203" s="2">
        <v>1.02</v>
      </c>
      <c r="E1203" s="2">
        <v>0</v>
      </c>
      <c r="F1203" s="2">
        <v>0</v>
      </c>
      <c r="G1203" s="2">
        <v>0</v>
      </c>
      <c r="H1203" s="13">
        <f t="shared" si="18"/>
        <v>0</v>
      </c>
    </row>
    <row r="1204" spans="2:8" ht="13.5" x14ac:dyDescent="0.25">
      <c r="B1204" s="11">
        <v>43760</v>
      </c>
      <c r="C1204" s="2">
        <v>1.02</v>
      </c>
      <c r="D1204" s="2">
        <v>1.02</v>
      </c>
      <c r="E1204" s="2">
        <v>0</v>
      </c>
      <c r="F1204" s="2">
        <v>0</v>
      </c>
      <c r="G1204" s="2">
        <v>0</v>
      </c>
      <c r="H1204" s="13">
        <f t="shared" si="18"/>
        <v>0</v>
      </c>
    </row>
    <row r="1205" spans="2:8" ht="13.5" x14ac:dyDescent="0.25">
      <c r="B1205" s="11">
        <v>43761</v>
      </c>
      <c r="C1205" s="2">
        <v>1.02</v>
      </c>
      <c r="D1205" s="2">
        <v>1.02</v>
      </c>
      <c r="E1205" s="2">
        <v>500</v>
      </c>
      <c r="F1205" s="2">
        <v>1.02</v>
      </c>
      <c r="G1205" s="2">
        <v>510</v>
      </c>
      <c r="H1205" s="13">
        <f t="shared" si="18"/>
        <v>0</v>
      </c>
    </row>
    <row r="1206" spans="2:8" ht="13.5" x14ac:dyDescent="0.25">
      <c r="B1206" s="11">
        <v>43762</v>
      </c>
      <c r="C1206" s="2">
        <v>1.02</v>
      </c>
      <c r="D1206" s="2">
        <v>1.02</v>
      </c>
      <c r="E1206" s="2">
        <v>0</v>
      </c>
      <c r="F1206" s="2">
        <v>0</v>
      </c>
      <c r="G1206" s="2">
        <v>0</v>
      </c>
      <c r="H1206" s="13">
        <f t="shared" si="18"/>
        <v>0</v>
      </c>
    </row>
    <row r="1207" spans="2:8" ht="13.5" x14ac:dyDescent="0.25">
      <c r="B1207" s="11">
        <v>43763</v>
      </c>
      <c r="C1207" s="2">
        <v>1.01</v>
      </c>
      <c r="D1207" s="2">
        <v>1.01</v>
      </c>
      <c r="E1207" s="2">
        <v>100</v>
      </c>
      <c r="F1207" s="2">
        <v>1.01</v>
      </c>
      <c r="G1207" s="2">
        <v>101</v>
      </c>
      <c r="H1207" s="13">
        <f t="shared" si="18"/>
        <v>-9.8039215686274595E-3</v>
      </c>
    </row>
    <row r="1208" spans="2:8" ht="13.5" x14ac:dyDescent="0.25">
      <c r="B1208" s="11">
        <v>43766</v>
      </c>
      <c r="C1208" s="2">
        <v>1.01</v>
      </c>
      <c r="D1208" s="2">
        <v>1.01</v>
      </c>
      <c r="E1208" s="2">
        <v>1500</v>
      </c>
      <c r="F1208" s="2">
        <v>1.01</v>
      </c>
      <c r="G1208" s="2">
        <v>1515</v>
      </c>
      <c r="H1208" s="13">
        <f t="shared" si="18"/>
        <v>0</v>
      </c>
    </row>
    <row r="1209" spans="2:8" ht="13.5" x14ac:dyDescent="0.25">
      <c r="B1209" s="11">
        <v>43767</v>
      </c>
      <c r="C1209" s="2">
        <v>1.02</v>
      </c>
      <c r="D1209" s="2">
        <v>1.02</v>
      </c>
      <c r="E1209" s="2">
        <v>3950</v>
      </c>
      <c r="F1209" s="2">
        <v>1.02</v>
      </c>
      <c r="G1209" s="2">
        <v>4029</v>
      </c>
      <c r="H1209" s="13">
        <f t="shared" si="18"/>
        <v>9.9009900990099098E-3</v>
      </c>
    </row>
    <row r="1210" spans="2:8" ht="13.5" x14ac:dyDescent="0.25">
      <c r="B1210" s="11">
        <v>43768</v>
      </c>
      <c r="C1210" s="2">
        <v>1.02</v>
      </c>
      <c r="D1210" s="2">
        <v>1.02</v>
      </c>
      <c r="E1210" s="2">
        <v>2000</v>
      </c>
      <c r="F1210" s="2">
        <v>1.02</v>
      </c>
      <c r="G1210" s="2">
        <v>2040</v>
      </c>
      <c r="H1210" s="13">
        <f t="shared" si="18"/>
        <v>0</v>
      </c>
    </row>
    <row r="1211" spans="2:8" ht="13.5" x14ac:dyDescent="0.25">
      <c r="B1211" s="11">
        <v>43769</v>
      </c>
      <c r="C1211" s="2">
        <v>1.02</v>
      </c>
      <c r="D1211" s="2">
        <v>1.02</v>
      </c>
      <c r="E1211" s="2">
        <v>1638</v>
      </c>
      <c r="F1211" s="2">
        <v>1.02</v>
      </c>
      <c r="G1211" s="2">
        <v>1670.76</v>
      </c>
      <c r="H1211" s="13">
        <f t="shared" si="18"/>
        <v>0</v>
      </c>
    </row>
    <row r="1212" spans="2:8" ht="13.5" x14ac:dyDescent="0.25">
      <c r="B1212" s="11">
        <v>43770</v>
      </c>
      <c r="C1212" s="2">
        <v>1.01</v>
      </c>
      <c r="D1212" s="2">
        <v>1.01</v>
      </c>
      <c r="E1212" s="2">
        <v>9822</v>
      </c>
      <c r="F1212" s="2">
        <v>1.0104</v>
      </c>
      <c r="G1212" s="2">
        <v>9924.1488000000008</v>
      </c>
      <c r="H1212" s="13">
        <f t="shared" si="18"/>
        <v>-9.8039215686274595E-3</v>
      </c>
    </row>
    <row r="1213" spans="2:8" ht="13.5" x14ac:dyDescent="0.25">
      <c r="B1213" s="11">
        <v>43773</v>
      </c>
      <c r="C1213" s="2">
        <v>1.01</v>
      </c>
      <c r="D1213" s="2">
        <v>1.01</v>
      </c>
      <c r="E1213" s="2">
        <v>0</v>
      </c>
      <c r="F1213" s="2">
        <v>0</v>
      </c>
      <c r="G1213" s="2">
        <v>0</v>
      </c>
      <c r="H1213" s="13">
        <f t="shared" si="18"/>
        <v>0</v>
      </c>
    </row>
    <row r="1214" spans="2:8" ht="13.5" x14ac:dyDescent="0.25">
      <c r="B1214" s="11">
        <v>43774</v>
      </c>
      <c r="C1214" s="2">
        <v>1</v>
      </c>
      <c r="D1214" s="2">
        <v>1</v>
      </c>
      <c r="E1214" s="2">
        <v>2795</v>
      </c>
      <c r="F1214" s="2">
        <v>1</v>
      </c>
      <c r="G1214" s="2">
        <v>2795</v>
      </c>
      <c r="H1214" s="13">
        <f t="shared" si="18"/>
        <v>-9.9009900990099098E-3</v>
      </c>
    </row>
    <row r="1215" spans="2:8" ht="13.5" x14ac:dyDescent="0.25">
      <c r="B1215" s="11">
        <v>43775</v>
      </c>
      <c r="C1215" s="2">
        <v>1</v>
      </c>
      <c r="D1215" s="2">
        <v>1</v>
      </c>
      <c r="E1215" s="2">
        <v>1000</v>
      </c>
      <c r="F1215" s="2">
        <v>1</v>
      </c>
      <c r="G1215" s="2">
        <v>1000</v>
      </c>
      <c r="H1215" s="13">
        <f t="shared" si="18"/>
        <v>0</v>
      </c>
    </row>
    <row r="1216" spans="2:8" ht="13.5" x14ac:dyDescent="0.25">
      <c r="B1216" s="11">
        <v>43776</v>
      </c>
      <c r="C1216" s="2">
        <v>1</v>
      </c>
      <c r="D1216" s="2">
        <v>1</v>
      </c>
      <c r="E1216" s="2">
        <v>1000</v>
      </c>
      <c r="F1216" s="2">
        <v>1</v>
      </c>
      <c r="G1216" s="2">
        <v>1000</v>
      </c>
      <c r="H1216" s="13">
        <f t="shared" si="18"/>
        <v>0</v>
      </c>
    </row>
    <row r="1217" spans="2:8" ht="13.5" x14ac:dyDescent="0.25">
      <c r="B1217" s="11">
        <v>43777</v>
      </c>
      <c r="C1217" s="2">
        <v>1</v>
      </c>
      <c r="D1217" s="2">
        <v>1</v>
      </c>
      <c r="E1217" s="2">
        <v>0</v>
      </c>
      <c r="F1217" s="2">
        <v>0</v>
      </c>
      <c r="G1217" s="2">
        <v>0</v>
      </c>
      <c r="H1217" s="13">
        <f t="shared" si="18"/>
        <v>0</v>
      </c>
    </row>
    <row r="1218" spans="2:8" ht="13.5" x14ac:dyDescent="0.25">
      <c r="B1218" s="11">
        <v>43780</v>
      </c>
      <c r="C1218" s="2">
        <v>1</v>
      </c>
      <c r="D1218" s="2">
        <v>1</v>
      </c>
      <c r="E1218" s="2">
        <v>0</v>
      </c>
      <c r="F1218" s="2">
        <v>0</v>
      </c>
      <c r="G1218" s="2">
        <v>0</v>
      </c>
      <c r="H1218" s="13">
        <f t="shared" si="18"/>
        <v>0</v>
      </c>
    </row>
    <row r="1219" spans="2:8" ht="13.5" x14ac:dyDescent="0.25">
      <c r="B1219" s="11">
        <v>43781</v>
      </c>
      <c r="C1219" s="2">
        <v>1</v>
      </c>
      <c r="D1219" s="2">
        <v>1</v>
      </c>
      <c r="E1219" s="2">
        <v>0</v>
      </c>
      <c r="F1219" s="2">
        <v>0</v>
      </c>
      <c r="G1219" s="2">
        <v>0</v>
      </c>
      <c r="H1219" s="13">
        <f t="shared" si="18"/>
        <v>0</v>
      </c>
    </row>
    <row r="1220" spans="2:8" ht="13.5" x14ac:dyDescent="0.25">
      <c r="B1220" s="11">
        <v>43782</v>
      </c>
      <c r="C1220" s="2">
        <v>1.02</v>
      </c>
      <c r="D1220" s="2">
        <v>1.02</v>
      </c>
      <c r="E1220" s="2">
        <v>40</v>
      </c>
      <c r="F1220" s="2">
        <v>1.02</v>
      </c>
      <c r="G1220" s="2">
        <v>40.799999999999997</v>
      </c>
      <c r="H1220" s="13">
        <f t="shared" si="18"/>
        <v>2.0000000000000018E-2</v>
      </c>
    </row>
    <row r="1221" spans="2:8" ht="13.5" x14ac:dyDescent="0.25">
      <c r="B1221" s="11">
        <v>43783</v>
      </c>
      <c r="C1221" s="2">
        <v>1.02</v>
      </c>
      <c r="D1221" s="2">
        <v>1.02</v>
      </c>
      <c r="E1221" s="2">
        <v>0</v>
      </c>
      <c r="F1221" s="2">
        <v>0</v>
      </c>
      <c r="G1221" s="2">
        <v>0</v>
      </c>
      <c r="H1221" s="13">
        <f t="shared" si="18"/>
        <v>0</v>
      </c>
    </row>
    <row r="1222" spans="2:8" ht="13.5" x14ac:dyDescent="0.25">
      <c r="B1222" s="11">
        <v>43784</v>
      </c>
      <c r="C1222" s="2">
        <v>1.02</v>
      </c>
      <c r="D1222" s="2">
        <v>1.02</v>
      </c>
      <c r="E1222" s="2">
        <v>510</v>
      </c>
      <c r="F1222" s="2">
        <v>1.02</v>
      </c>
      <c r="G1222" s="2">
        <v>520.20000000000005</v>
      </c>
      <c r="H1222" s="13">
        <f t="shared" si="18"/>
        <v>0</v>
      </c>
    </row>
    <row r="1223" spans="2:8" ht="13.5" x14ac:dyDescent="0.25">
      <c r="B1223" s="11">
        <v>43787</v>
      </c>
      <c r="C1223" s="2">
        <v>1.02</v>
      </c>
      <c r="D1223" s="2">
        <v>1.02</v>
      </c>
      <c r="E1223" s="2">
        <v>0</v>
      </c>
      <c r="F1223" s="2">
        <v>0</v>
      </c>
      <c r="G1223" s="2">
        <v>0</v>
      </c>
      <c r="H1223" s="13">
        <f t="shared" ref="H1223:H1286" si="19">(D1223-D1222)/D1222</f>
        <v>0</v>
      </c>
    </row>
    <row r="1224" spans="2:8" ht="13.5" x14ac:dyDescent="0.25">
      <c r="B1224" s="11">
        <v>43788</v>
      </c>
      <c r="C1224" s="2">
        <v>1.02</v>
      </c>
      <c r="D1224" s="2">
        <v>1.02</v>
      </c>
      <c r="E1224" s="2">
        <v>53</v>
      </c>
      <c r="F1224" s="2">
        <v>1.02</v>
      </c>
      <c r="G1224" s="2">
        <v>54.06</v>
      </c>
      <c r="H1224" s="13">
        <f t="shared" si="19"/>
        <v>0</v>
      </c>
    </row>
    <row r="1225" spans="2:8" ht="13.5" x14ac:dyDescent="0.25">
      <c r="B1225" s="11">
        <v>43789</v>
      </c>
      <c r="C1225" s="2">
        <v>1.02</v>
      </c>
      <c r="D1225" s="2">
        <v>1.02</v>
      </c>
      <c r="E1225" s="2">
        <v>0</v>
      </c>
      <c r="F1225" s="2">
        <v>0</v>
      </c>
      <c r="G1225" s="2">
        <v>0</v>
      </c>
      <c r="H1225" s="13">
        <f t="shared" si="19"/>
        <v>0</v>
      </c>
    </row>
    <row r="1226" spans="2:8" ht="13.5" x14ac:dyDescent="0.25">
      <c r="B1226" s="11">
        <v>43790</v>
      </c>
      <c r="C1226" s="2">
        <v>1.02</v>
      </c>
      <c r="D1226" s="2">
        <v>1.02</v>
      </c>
      <c r="E1226" s="2">
        <v>250</v>
      </c>
      <c r="F1226" s="2">
        <v>1.02</v>
      </c>
      <c r="G1226" s="2">
        <v>255</v>
      </c>
      <c r="H1226" s="13">
        <f t="shared" si="19"/>
        <v>0</v>
      </c>
    </row>
    <row r="1227" spans="2:8" ht="13.5" x14ac:dyDescent="0.25">
      <c r="B1227" s="11">
        <v>43791</v>
      </c>
      <c r="C1227" s="2">
        <v>1.06</v>
      </c>
      <c r="D1227" s="2">
        <v>1.06</v>
      </c>
      <c r="E1227" s="2">
        <v>4136</v>
      </c>
      <c r="F1227" s="2">
        <v>1.0313000000000001</v>
      </c>
      <c r="G1227" s="2">
        <v>4265.4567999999999</v>
      </c>
      <c r="H1227" s="13">
        <f t="shared" si="19"/>
        <v>3.9215686274509838E-2</v>
      </c>
    </row>
    <row r="1228" spans="2:8" ht="13.5" x14ac:dyDescent="0.25">
      <c r="B1228" s="11">
        <v>43794</v>
      </c>
      <c r="C1228" s="2">
        <v>1.03</v>
      </c>
      <c r="D1228" s="2">
        <v>1.03</v>
      </c>
      <c r="E1228" s="2">
        <v>0</v>
      </c>
      <c r="F1228" s="2">
        <v>0</v>
      </c>
      <c r="G1228" s="2">
        <v>0</v>
      </c>
      <c r="H1228" s="13">
        <f t="shared" si="19"/>
        <v>-2.8301886792452855E-2</v>
      </c>
    </row>
    <row r="1229" spans="2:8" ht="13.5" x14ac:dyDescent="0.25">
      <c r="B1229" s="11">
        <v>43795</v>
      </c>
      <c r="C1229" s="2">
        <v>1.02</v>
      </c>
      <c r="D1229" s="2">
        <v>1.02</v>
      </c>
      <c r="E1229" s="2">
        <v>3085</v>
      </c>
      <c r="F1229" s="2">
        <v>1.02</v>
      </c>
      <c r="G1229" s="2">
        <v>3146.7</v>
      </c>
      <c r="H1229" s="13">
        <f t="shared" si="19"/>
        <v>-9.7087378640776777E-3</v>
      </c>
    </row>
    <row r="1230" spans="2:8" ht="13.5" x14ac:dyDescent="0.25">
      <c r="B1230" s="11">
        <v>43796</v>
      </c>
      <c r="C1230" s="2">
        <v>1.02</v>
      </c>
      <c r="D1230" s="2">
        <v>1.02</v>
      </c>
      <c r="E1230" s="2">
        <v>936</v>
      </c>
      <c r="F1230" s="2">
        <v>1.02</v>
      </c>
      <c r="G1230" s="2">
        <v>954.72</v>
      </c>
      <c r="H1230" s="13">
        <f t="shared" si="19"/>
        <v>0</v>
      </c>
    </row>
    <row r="1231" spans="2:8" ht="13.5" x14ac:dyDescent="0.25">
      <c r="B1231" s="11">
        <v>43797</v>
      </c>
      <c r="C1231" s="2">
        <v>1.02</v>
      </c>
      <c r="D1231" s="2">
        <v>1.02</v>
      </c>
      <c r="E1231" s="2">
        <v>0</v>
      </c>
      <c r="F1231" s="2">
        <v>0</v>
      </c>
      <c r="G1231" s="2">
        <v>0</v>
      </c>
      <c r="H1231" s="13">
        <f t="shared" si="19"/>
        <v>0</v>
      </c>
    </row>
    <row r="1232" spans="2:8" ht="13.5" x14ac:dyDescent="0.25">
      <c r="B1232" s="11">
        <v>43798</v>
      </c>
      <c r="C1232" s="2">
        <v>1.02</v>
      </c>
      <c r="D1232" s="2">
        <v>1.02</v>
      </c>
      <c r="E1232" s="2">
        <v>0</v>
      </c>
      <c r="F1232" s="2">
        <v>0</v>
      </c>
      <c r="G1232" s="2">
        <v>0</v>
      </c>
      <c r="H1232" s="13">
        <f t="shared" si="19"/>
        <v>0</v>
      </c>
    </row>
    <row r="1233" spans="2:8" ht="13.5" x14ac:dyDescent="0.25">
      <c r="B1233" s="11">
        <v>43801</v>
      </c>
      <c r="C1233" s="2">
        <v>1.05</v>
      </c>
      <c r="D1233" s="2">
        <v>1.05</v>
      </c>
      <c r="E1233" s="2">
        <v>176</v>
      </c>
      <c r="F1233" s="2">
        <v>1.05</v>
      </c>
      <c r="G1233" s="2">
        <v>184.8</v>
      </c>
      <c r="H1233" s="13">
        <f t="shared" si="19"/>
        <v>2.9411764705882377E-2</v>
      </c>
    </row>
    <row r="1234" spans="2:8" ht="13.5" x14ac:dyDescent="0.25">
      <c r="B1234" s="11">
        <v>43802</v>
      </c>
      <c r="C1234" s="2">
        <v>1.0900000000000001</v>
      </c>
      <c r="D1234" s="2">
        <v>1.0900000000000001</v>
      </c>
      <c r="E1234" s="2">
        <v>561</v>
      </c>
      <c r="F1234" s="2">
        <v>1.0900000000000001</v>
      </c>
      <c r="G1234" s="2">
        <v>611.49</v>
      </c>
      <c r="H1234" s="13">
        <f t="shared" si="19"/>
        <v>3.8095238095238126E-2</v>
      </c>
    </row>
    <row r="1235" spans="2:8" ht="13.5" x14ac:dyDescent="0.25">
      <c r="B1235" s="11">
        <v>43803</v>
      </c>
      <c r="C1235" s="2">
        <v>1.1200000000000001</v>
      </c>
      <c r="D1235" s="2">
        <v>1.1200000000000001</v>
      </c>
      <c r="E1235" s="2">
        <v>177</v>
      </c>
      <c r="F1235" s="2">
        <v>1.0900000000000001</v>
      </c>
      <c r="G1235" s="2">
        <v>192.93</v>
      </c>
      <c r="H1235" s="13">
        <f t="shared" si="19"/>
        <v>2.7522935779816536E-2</v>
      </c>
    </row>
    <row r="1236" spans="2:8" ht="13.5" x14ac:dyDescent="0.25">
      <c r="B1236" s="11">
        <v>43804</v>
      </c>
      <c r="C1236" s="2">
        <v>1.1599999999999999</v>
      </c>
      <c r="D1236" s="2">
        <v>1.1599999999999999</v>
      </c>
      <c r="E1236" s="2">
        <v>1201</v>
      </c>
      <c r="F1236" s="2">
        <v>1.1575</v>
      </c>
      <c r="G1236" s="2">
        <v>1390.1575</v>
      </c>
      <c r="H1236" s="13">
        <f t="shared" si="19"/>
        <v>3.5714285714285546E-2</v>
      </c>
    </row>
    <row r="1237" spans="2:8" ht="13.5" x14ac:dyDescent="0.25">
      <c r="B1237" s="11">
        <v>43805</v>
      </c>
      <c r="C1237" s="2">
        <v>1.22</v>
      </c>
      <c r="D1237" s="2">
        <v>1.22</v>
      </c>
      <c r="E1237" s="2">
        <v>986</v>
      </c>
      <c r="F1237" s="2">
        <v>1.2029000000000001</v>
      </c>
      <c r="G1237" s="2">
        <v>1186.0594000000001</v>
      </c>
      <c r="H1237" s="13">
        <f t="shared" si="19"/>
        <v>5.1724137931034531E-2</v>
      </c>
    </row>
    <row r="1238" spans="2:8" ht="13.5" x14ac:dyDescent="0.25">
      <c r="B1238" s="11">
        <v>43808</v>
      </c>
      <c r="C1238" s="2">
        <v>1.27</v>
      </c>
      <c r="D1238" s="2">
        <v>1.27</v>
      </c>
      <c r="E1238" s="2">
        <v>0</v>
      </c>
      <c r="F1238" s="2">
        <v>0</v>
      </c>
      <c r="G1238" s="2">
        <v>0</v>
      </c>
      <c r="H1238" s="13">
        <f t="shared" si="19"/>
        <v>4.0983606557377088E-2</v>
      </c>
    </row>
    <row r="1239" spans="2:8" ht="13.5" x14ac:dyDescent="0.25">
      <c r="B1239" s="11">
        <v>43809</v>
      </c>
      <c r="C1239" s="2">
        <v>1.27</v>
      </c>
      <c r="D1239" s="2">
        <v>1.27</v>
      </c>
      <c r="E1239" s="2">
        <v>1563</v>
      </c>
      <c r="F1239" s="2">
        <v>1.2710999999999999</v>
      </c>
      <c r="G1239" s="2">
        <v>1986.7293</v>
      </c>
      <c r="H1239" s="13">
        <f t="shared" si="19"/>
        <v>0</v>
      </c>
    </row>
    <row r="1240" spans="2:8" ht="13.5" x14ac:dyDescent="0.25">
      <c r="B1240" s="11">
        <v>43810</v>
      </c>
      <c r="C1240" s="2">
        <v>1.33</v>
      </c>
      <c r="D1240" s="2">
        <v>1.33</v>
      </c>
      <c r="E1240" s="2">
        <v>1753</v>
      </c>
      <c r="F1240" s="2">
        <v>1.3257000000000001</v>
      </c>
      <c r="G1240" s="2">
        <v>2323.9521</v>
      </c>
      <c r="H1240" s="13">
        <f t="shared" si="19"/>
        <v>4.7244094488189017E-2</v>
      </c>
    </row>
    <row r="1241" spans="2:8" ht="13.5" x14ac:dyDescent="0.25">
      <c r="B1241" s="11">
        <v>43811</v>
      </c>
      <c r="C1241" s="2">
        <v>1.39</v>
      </c>
      <c r="D1241" s="2">
        <v>1.39</v>
      </c>
      <c r="E1241" s="2">
        <v>7422</v>
      </c>
      <c r="F1241" s="2">
        <v>1.3616999999999999</v>
      </c>
      <c r="G1241" s="2">
        <v>10106.537399999999</v>
      </c>
      <c r="H1241" s="13">
        <f t="shared" si="19"/>
        <v>4.5112781954887091E-2</v>
      </c>
    </row>
    <row r="1242" spans="2:8" ht="13.5" x14ac:dyDescent="0.25">
      <c r="B1242" s="11">
        <v>43812</v>
      </c>
      <c r="C1242" s="2">
        <v>1.45</v>
      </c>
      <c r="D1242" s="2">
        <v>1.45</v>
      </c>
      <c r="E1242" s="2">
        <v>5820</v>
      </c>
      <c r="F1242" s="2">
        <v>1.4468000000000001</v>
      </c>
      <c r="G1242" s="2">
        <v>8420.3760000000002</v>
      </c>
      <c r="H1242" s="13">
        <f t="shared" si="19"/>
        <v>4.3165467625899324E-2</v>
      </c>
    </row>
    <row r="1243" spans="2:8" ht="13.5" x14ac:dyDescent="0.25">
      <c r="B1243" s="11">
        <v>43815</v>
      </c>
      <c r="C1243" s="2">
        <v>1.51</v>
      </c>
      <c r="D1243" s="2">
        <v>1.51</v>
      </c>
      <c r="E1243" s="2">
        <v>2754</v>
      </c>
      <c r="F1243" s="2">
        <v>1.4984999999999999</v>
      </c>
      <c r="G1243" s="2">
        <v>4126.8689999999997</v>
      </c>
      <c r="H1243" s="13">
        <f t="shared" si="19"/>
        <v>4.1379310344827627E-2</v>
      </c>
    </row>
    <row r="1244" spans="2:8" ht="13.5" x14ac:dyDescent="0.25">
      <c r="B1244" s="11">
        <v>43816</v>
      </c>
      <c r="C1244" s="2">
        <v>1.54</v>
      </c>
      <c r="D1244" s="2">
        <v>1.54</v>
      </c>
      <c r="E1244" s="2">
        <v>1388</v>
      </c>
      <c r="F1244" s="2">
        <v>1.5349999999999999</v>
      </c>
      <c r="G1244" s="2">
        <v>2130.58</v>
      </c>
      <c r="H1244" s="13">
        <f t="shared" si="19"/>
        <v>1.986754966887419E-2</v>
      </c>
    </row>
    <row r="1245" spans="2:8" ht="13.5" x14ac:dyDescent="0.25">
      <c r="B1245" s="11">
        <v>43817</v>
      </c>
      <c r="C1245" s="2">
        <v>1.59</v>
      </c>
      <c r="D1245" s="2">
        <v>1.59</v>
      </c>
      <c r="E1245" s="2">
        <v>4852</v>
      </c>
      <c r="F1245" s="2">
        <v>1.5680000000000001</v>
      </c>
      <c r="G1245" s="2">
        <v>7607.9359999999997</v>
      </c>
      <c r="H1245" s="13">
        <f t="shared" si="19"/>
        <v>3.2467532467532492E-2</v>
      </c>
    </row>
    <row r="1246" spans="2:8" ht="13.5" x14ac:dyDescent="0.25">
      <c r="B1246" s="11">
        <v>43818</v>
      </c>
      <c r="C1246" s="2">
        <v>1.6</v>
      </c>
      <c r="D1246" s="2">
        <v>1.6</v>
      </c>
      <c r="E1246" s="2">
        <v>2822</v>
      </c>
      <c r="F1246" s="2">
        <v>1.59</v>
      </c>
      <c r="G1246" s="2">
        <v>4486.9799999999996</v>
      </c>
      <c r="H1246" s="13">
        <f t="shared" si="19"/>
        <v>6.2893081761006345E-3</v>
      </c>
    </row>
    <row r="1247" spans="2:8" ht="13.5" x14ac:dyDescent="0.25">
      <c r="B1247" s="11">
        <v>43819</v>
      </c>
      <c r="C1247" s="2">
        <v>1.63</v>
      </c>
      <c r="D1247" s="2">
        <v>1.63</v>
      </c>
      <c r="E1247" s="2">
        <v>5566</v>
      </c>
      <c r="F1247" s="2">
        <v>1.6016999999999999</v>
      </c>
      <c r="G1247" s="2">
        <v>8915.0622000000003</v>
      </c>
      <c r="H1247" s="13">
        <f t="shared" si="19"/>
        <v>1.8749999999999878E-2</v>
      </c>
    </row>
    <row r="1248" spans="2:8" ht="13.5" x14ac:dyDescent="0.25">
      <c r="B1248" s="11">
        <v>43822</v>
      </c>
      <c r="C1248" s="2">
        <v>1.7</v>
      </c>
      <c r="D1248" s="2">
        <v>1.7</v>
      </c>
      <c r="E1248" s="2">
        <v>1587</v>
      </c>
      <c r="F1248" s="2">
        <v>1.6912</v>
      </c>
      <c r="G1248" s="2">
        <v>2683.9344000000001</v>
      </c>
      <c r="H1248" s="13">
        <f t="shared" si="19"/>
        <v>4.2944785276073663E-2</v>
      </c>
    </row>
    <row r="1249" spans="2:8" ht="13.5" x14ac:dyDescent="0.25">
      <c r="B1249" s="11">
        <v>43823</v>
      </c>
      <c r="C1249" s="2">
        <v>1.77</v>
      </c>
      <c r="D1249" s="2">
        <v>1.77</v>
      </c>
      <c r="E1249" s="2">
        <v>0</v>
      </c>
      <c r="F1249" s="2">
        <v>0</v>
      </c>
      <c r="G1249" s="2">
        <v>0</v>
      </c>
      <c r="H1249" s="13">
        <f t="shared" si="19"/>
        <v>4.1176470588235335E-2</v>
      </c>
    </row>
    <row r="1250" spans="2:8" ht="13.5" x14ac:dyDescent="0.25">
      <c r="B1250" s="11">
        <v>43824</v>
      </c>
      <c r="C1250" s="2">
        <v>1.8</v>
      </c>
      <c r="D1250" s="2">
        <v>1.8</v>
      </c>
      <c r="E1250" s="2">
        <v>4504</v>
      </c>
      <c r="F1250" s="2">
        <v>1.7979000000000001</v>
      </c>
      <c r="G1250" s="2">
        <v>8097.7416000000003</v>
      </c>
      <c r="H1250" s="13">
        <f t="shared" si="19"/>
        <v>1.6949152542372895E-2</v>
      </c>
    </row>
    <row r="1251" spans="2:8" ht="13.5" x14ac:dyDescent="0.25">
      <c r="B1251" s="11">
        <v>43825</v>
      </c>
      <c r="C1251" s="2">
        <v>1.81</v>
      </c>
      <c r="D1251" s="2">
        <v>1.81</v>
      </c>
      <c r="E1251" s="2">
        <v>4207</v>
      </c>
      <c r="F1251" s="2">
        <v>1.81</v>
      </c>
      <c r="G1251" s="2">
        <v>7614.67</v>
      </c>
      <c r="H1251" s="13">
        <f t="shared" si="19"/>
        <v>5.5555555555555601E-3</v>
      </c>
    </row>
    <row r="1252" spans="2:8" ht="13.5" x14ac:dyDescent="0.25">
      <c r="B1252" s="11">
        <v>43826</v>
      </c>
      <c r="C1252" s="2">
        <v>1.8</v>
      </c>
      <c r="D1252" s="2">
        <v>1.8</v>
      </c>
      <c r="E1252" s="2">
        <v>8383</v>
      </c>
      <c r="F1252" s="2">
        <v>1.7887999999999999</v>
      </c>
      <c r="G1252" s="2">
        <v>14995.510399999999</v>
      </c>
      <c r="H1252" s="13">
        <f t="shared" si="19"/>
        <v>-5.5248618784530436E-3</v>
      </c>
    </row>
    <row r="1253" spans="2:8" ht="13.5" x14ac:dyDescent="0.25">
      <c r="B1253" s="11">
        <v>43829</v>
      </c>
      <c r="C1253" s="2">
        <v>1.84</v>
      </c>
      <c r="D1253" s="2">
        <v>1.84</v>
      </c>
      <c r="E1253" s="2">
        <v>137</v>
      </c>
      <c r="F1253" s="2">
        <v>1.84</v>
      </c>
      <c r="G1253" s="2">
        <v>252.08</v>
      </c>
      <c r="H1253" s="13">
        <f t="shared" si="19"/>
        <v>2.222222222222224E-2</v>
      </c>
    </row>
    <row r="1254" spans="2:8" ht="13.5" x14ac:dyDescent="0.25">
      <c r="B1254" s="11">
        <v>43830</v>
      </c>
      <c r="C1254" s="2">
        <v>1.84</v>
      </c>
      <c r="D1254" s="2">
        <v>1.84</v>
      </c>
      <c r="E1254" s="2">
        <v>0</v>
      </c>
      <c r="F1254" s="2">
        <v>0</v>
      </c>
      <c r="G1254" s="2">
        <v>0</v>
      </c>
      <c r="H1254" s="13">
        <f t="shared" si="19"/>
        <v>0</v>
      </c>
    </row>
    <row r="1255" spans="2:8" ht="13.5" x14ac:dyDescent="0.25">
      <c r="B1255" s="11">
        <v>43832</v>
      </c>
      <c r="C1255" s="2">
        <v>1.81</v>
      </c>
      <c r="D1255" s="2">
        <v>1.81</v>
      </c>
      <c r="E1255" s="2">
        <v>5</v>
      </c>
      <c r="F1255" s="2">
        <v>1.81</v>
      </c>
      <c r="G1255" s="2">
        <v>9.0500000000000007</v>
      </c>
      <c r="H1255" s="13">
        <f t="shared" si="19"/>
        <v>-1.630434782608697E-2</v>
      </c>
    </row>
    <row r="1256" spans="2:8" ht="13.5" x14ac:dyDescent="0.25">
      <c r="B1256" s="11">
        <v>43833</v>
      </c>
      <c r="C1256" s="2">
        <v>1.78</v>
      </c>
      <c r="D1256" s="2">
        <v>1.78</v>
      </c>
      <c r="E1256" s="2">
        <v>301</v>
      </c>
      <c r="F1256" s="2">
        <v>1.79</v>
      </c>
      <c r="G1256" s="2">
        <v>538.79</v>
      </c>
      <c r="H1256" s="13">
        <f t="shared" si="19"/>
        <v>-1.6574585635359129E-2</v>
      </c>
    </row>
    <row r="1257" spans="2:8" ht="13.5" x14ac:dyDescent="0.25">
      <c r="B1257" s="11">
        <v>43836</v>
      </c>
      <c r="C1257" s="2">
        <v>1.7</v>
      </c>
      <c r="D1257" s="2">
        <v>1.7</v>
      </c>
      <c r="E1257" s="2">
        <v>0</v>
      </c>
      <c r="F1257" s="2">
        <v>0</v>
      </c>
      <c r="G1257" s="2">
        <v>0</v>
      </c>
      <c r="H1257" s="13">
        <f t="shared" si="19"/>
        <v>-4.4943820224719142E-2</v>
      </c>
    </row>
    <row r="1258" spans="2:8" ht="13.5" x14ac:dyDescent="0.25">
      <c r="B1258" s="11">
        <v>43837</v>
      </c>
      <c r="C1258" s="2">
        <v>1.7</v>
      </c>
      <c r="D1258" s="2">
        <v>1.7</v>
      </c>
      <c r="E1258" s="2">
        <v>5</v>
      </c>
      <c r="F1258" s="2">
        <v>1.7</v>
      </c>
      <c r="G1258" s="2">
        <v>8.5</v>
      </c>
      <c r="H1258" s="13">
        <f t="shared" si="19"/>
        <v>0</v>
      </c>
    </row>
    <row r="1259" spans="2:8" ht="13.5" x14ac:dyDescent="0.25">
      <c r="B1259" s="11">
        <v>43838</v>
      </c>
      <c r="C1259" s="2">
        <v>1.63</v>
      </c>
      <c r="D1259" s="2">
        <v>1.63</v>
      </c>
      <c r="E1259" s="2">
        <v>0</v>
      </c>
      <c r="F1259" s="2">
        <v>0</v>
      </c>
      <c r="G1259" s="2">
        <v>0</v>
      </c>
      <c r="H1259" s="13">
        <f t="shared" si="19"/>
        <v>-4.1176470588235335E-2</v>
      </c>
    </row>
    <row r="1260" spans="2:8" ht="13.5" x14ac:dyDescent="0.25">
      <c r="B1260" s="11">
        <v>43839</v>
      </c>
      <c r="C1260" s="2">
        <v>1.61</v>
      </c>
      <c r="D1260" s="2">
        <v>1.61</v>
      </c>
      <c r="E1260" s="2">
        <v>1</v>
      </c>
      <c r="F1260" s="2">
        <v>1.61</v>
      </c>
      <c r="G1260" s="2">
        <v>1.61</v>
      </c>
      <c r="H1260" s="13">
        <f t="shared" si="19"/>
        <v>-1.2269938650306624E-2</v>
      </c>
    </row>
    <row r="1261" spans="2:8" ht="13.5" x14ac:dyDescent="0.25">
      <c r="B1261" s="11">
        <v>43840</v>
      </c>
      <c r="C1261" s="2">
        <v>1.6</v>
      </c>
      <c r="D1261" s="2">
        <v>1.6</v>
      </c>
      <c r="E1261" s="2">
        <v>5</v>
      </c>
      <c r="F1261" s="2">
        <v>1.6</v>
      </c>
      <c r="G1261" s="2">
        <v>8</v>
      </c>
      <c r="H1261" s="13">
        <f t="shared" si="19"/>
        <v>-6.2111801242236073E-3</v>
      </c>
    </row>
    <row r="1262" spans="2:8" ht="13.5" x14ac:dyDescent="0.25">
      <c r="B1262" s="11">
        <v>43843</v>
      </c>
      <c r="C1262" s="2">
        <v>1.57</v>
      </c>
      <c r="D1262" s="2">
        <v>1.57</v>
      </c>
      <c r="E1262" s="2">
        <v>1</v>
      </c>
      <c r="F1262" s="2">
        <v>1.61</v>
      </c>
      <c r="G1262" s="2">
        <v>1.61</v>
      </c>
      <c r="H1262" s="13">
        <f t="shared" si="19"/>
        <v>-1.8750000000000017E-2</v>
      </c>
    </row>
    <row r="1263" spans="2:8" ht="13.5" x14ac:dyDescent="0.25">
      <c r="B1263" s="11">
        <v>43845</v>
      </c>
      <c r="C1263" s="2">
        <v>1.56</v>
      </c>
      <c r="D1263" s="2">
        <v>1.56</v>
      </c>
      <c r="E1263" s="2">
        <v>1</v>
      </c>
      <c r="F1263" s="2">
        <v>1.56</v>
      </c>
      <c r="G1263" s="2">
        <v>1.56</v>
      </c>
      <c r="H1263" s="13">
        <f t="shared" si="19"/>
        <v>-6.3694267515923622E-3</v>
      </c>
    </row>
    <row r="1264" spans="2:8" ht="13.5" x14ac:dyDescent="0.25">
      <c r="B1264" s="11">
        <v>43846</v>
      </c>
      <c r="C1264" s="2">
        <v>1.56</v>
      </c>
      <c r="D1264" s="2">
        <v>1.56</v>
      </c>
      <c r="E1264" s="2">
        <v>0</v>
      </c>
      <c r="F1264" s="2">
        <v>0</v>
      </c>
      <c r="G1264" s="2">
        <v>0</v>
      </c>
      <c r="H1264" s="13">
        <f t="shared" si="19"/>
        <v>0</v>
      </c>
    </row>
    <row r="1265" spans="2:8" ht="13.5" x14ac:dyDescent="0.25">
      <c r="B1265" s="11">
        <v>43847</v>
      </c>
      <c r="C1265" s="2">
        <v>1.56</v>
      </c>
      <c r="D1265" s="2">
        <v>1.56</v>
      </c>
      <c r="E1265" s="2">
        <v>0</v>
      </c>
      <c r="F1265" s="2">
        <v>0</v>
      </c>
      <c r="G1265" s="2">
        <v>0</v>
      </c>
      <c r="H1265" s="13">
        <f t="shared" si="19"/>
        <v>0</v>
      </c>
    </row>
    <row r="1266" spans="2:8" ht="13.5" x14ac:dyDescent="0.25">
      <c r="B1266" s="11">
        <v>43850</v>
      </c>
      <c r="C1266" s="2">
        <v>1.51</v>
      </c>
      <c r="D1266" s="2">
        <v>1.51</v>
      </c>
      <c r="E1266" s="2">
        <v>364</v>
      </c>
      <c r="F1266" s="2">
        <v>1.55</v>
      </c>
      <c r="G1266" s="2">
        <v>564.20000000000005</v>
      </c>
      <c r="H1266" s="13">
        <f t="shared" si="19"/>
        <v>-3.2051282051282076E-2</v>
      </c>
    </row>
    <row r="1267" spans="2:8" ht="13.5" x14ac:dyDescent="0.25">
      <c r="B1267" s="11">
        <v>43851</v>
      </c>
      <c r="C1267" s="2">
        <v>1.49</v>
      </c>
      <c r="D1267" s="2">
        <v>1.49</v>
      </c>
      <c r="E1267" s="2">
        <v>1</v>
      </c>
      <c r="F1267" s="2">
        <v>1.55</v>
      </c>
      <c r="G1267" s="2">
        <v>1.55</v>
      </c>
      <c r="H1267" s="13">
        <f t="shared" si="19"/>
        <v>-1.3245033112582794E-2</v>
      </c>
    </row>
    <row r="1268" spans="2:8" ht="13.5" x14ac:dyDescent="0.25">
      <c r="B1268" s="11">
        <v>43852</v>
      </c>
      <c r="C1268" s="2">
        <v>1.43</v>
      </c>
      <c r="D1268" s="2">
        <v>1.43</v>
      </c>
      <c r="E1268" s="2">
        <v>0</v>
      </c>
      <c r="F1268" s="2">
        <v>0</v>
      </c>
      <c r="G1268" s="2">
        <v>0</v>
      </c>
      <c r="H1268" s="13">
        <f t="shared" si="19"/>
        <v>-4.0268456375838965E-2</v>
      </c>
    </row>
    <row r="1269" spans="2:8" ht="13.5" x14ac:dyDescent="0.25">
      <c r="B1269" s="11">
        <v>43853</v>
      </c>
      <c r="C1269" s="2">
        <v>1.47</v>
      </c>
      <c r="D1269" s="2">
        <v>1.47</v>
      </c>
      <c r="E1269" s="2">
        <v>0</v>
      </c>
      <c r="F1269" s="2">
        <v>0</v>
      </c>
      <c r="G1269" s="2">
        <v>0</v>
      </c>
      <c r="H1269" s="13">
        <f t="shared" si="19"/>
        <v>2.7972027972028E-2</v>
      </c>
    </row>
    <row r="1270" spans="2:8" ht="13.5" x14ac:dyDescent="0.25">
      <c r="B1270" s="11">
        <v>43854</v>
      </c>
      <c r="C1270" s="2">
        <v>1.5</v>
      </c>
      <c r="D1270" s="2">
        <v>1.5</v>
      </c>
      <c r="E1270" s="2">
        <v>63</v>
      </c>
      <c r="F1270" s="2">
        <v>1.4890000000000001</v>
      </c>
      <c r="G1270" s="2">
        <v>93.807000000000002</v>
      </c>
      <c r="H1270" s="13">
        <f t="shared" si="19"/>
        <v>2.0408163265306142E-2</v>
      </c>
    </row>
    <row r="1271" spans="2:8" ht="13.5" x14ac:dyDescent="0.25">
      <c r="B1271" s="11">
        <v>43857</v>
      </c>
      <c r="C1271" s="2">
        <v>1.49</v>
      </c>
      <c r="D1271" s="2">
        <v>1.49</v>
      </c>
      <c r="E1271" s="2">
        <v>1</v>
      </c>
      <c r="F1271" s="2">
        <v>1.49</v>
      </c>
      <c r="G1271" s="2">
        <v>1.49</v>
      </c>
      <c r="H1271" s="13">
        <f t="shared" si="19"/>
        <v>-6.6666666666666723E-3</v>
      </c>
    </row>
    <row r="1272" spans="2:8" ht="13.5" x14ac:dyDescent="0.25">
      <c r="B1272" s="11">
        <v>43858</v>
      </c>
      <c r="C1272" s="2">
        <v>1.49</v>
      </c>
      <c r="D1272" s="2">
        <v>1.49</v>
      </c>
      <c r="E1272" s="2">
        <v>1</v>
      </c>
      <c r="F1272" s="2">
        <v>1.49</v>
      </c>
      <c r="G1272" s="2">
        <v>1.49</v>
      </c>
      <c r="H1272" s="13">
        <f t="shared" si="19"/>
        <v>0</v>
      </c>
    </row>
    <row r="1273" spans="2:8" ht="13.5" x14ac:dyDescent="0.25">
      <c r="B1273" s="11">
        <v>43859</v>
      </c>
      <c r="C1273" s="2">
        <v>1.48</v>
      </c>
      <c r="D1273" s="2">
        <v>1.48</v>
      </c>
      <c r="E1273" s="2">
        <v>1</v>
      </c>
      <c r="F1273" s="2">
        <v>1.48</v>
      </c>
      <c r="G1273" s="2">
        <v>1.48</v>
      </c>
      <c r="H1273" s="13">
        <f t="shared" si="19"/>
        <v>-6.7114093959731603E-3</v>
      </c>
    </row>
    <row r="1274" spans="2:8" ht="13.5" x14ac:dyDescent="0.25">
      <c r="B1274" s="11">
        <v>43860</v>
      </c>
      <c r="C1274" s="2">
        <v>1.48</v>
      </c>
      <c r="D1274" s="2">
        <v>1.48</v>
      </c>
      <c r="E1274" s="2">
        <v>0</v>
      </c>
      <c r="F1274" s="2">
        <v>0</v>
      </c>
      <c r="G1274" s="2">
        <v>0</v>
      </c>
      <c r="H1274" s="13">
        <f t="shared" si="19"/>
        <v>0</v>
      </c>
    </row>
    <row r="1275" spans="2:8" ht="13.5" x14ac:dyDescent="0.25">
      <c r="B1275" s="11">
        <v>43861</v>
      </c>
      <c r="C1275" s="2">
        <v>1.48</v>
      </c>
      <c r="D1275" s="2">
        <v>1.48</v>
      </c>
      <c r="E1275" s="2">
        <v>632</v>
      </c>
      <c r="F1275" s="2">
        <v>1.48</v>
      </c>
      <c r="G1275" s="2">
        <v>935.36</v>
      </c>
      <c r="H1275" s="13">
        <f t="shared" si="19"/>
        <v>0</v>
      </c>
    </row>
    <row r="1276" spans="2:8" ht="13.5" x14ac:dyDescent="0.25">
      <c r="B1276" s="11">
        <v>43864</v>
      </c>
      <c r="C1276" s="2">
        <v>1.48</v>
      </c>
      <c r="D1276" s="2">
        <v>1.48</v>
      </c>
      <c r="E1276" s="2">
        <v>383</v>
      </c>
      <c r="F1276" s="2">
        <v>1.48</v>
      </c>
      <c r="G1276" s="2">
        <v>566.84</v>
      </c>
      <c r="H1276" s="13">
        <f t="shared" si="19"/>
        <v>0</v>
      </c>
    </row>
    <row r="1277" spans="2:8" ht="13.5" x14ac:dyDescent="0.25">
      <c r="B1277" s="11">
        <v>43865</v>
      </c>
      <c r="C1277" s="2">
        <v>1.5</v>
      </c>
      <c r="D1277" s="2">
        <v>1.5</v>
      </c>
      <c r="E1277" s="2">
        <v>1</v>
      </c>
      <c r="F1277" s="2">
        <v>1.5</v>
      </c>
      <c r="G1277" s="2">
        <v>1.5</v>
      </c>
      <c r="H1277" s="13">
        <f t="shared" si="19"/>
        <v>1.3513513513513526E-2</v>
      </c>
    </row>
    <row r="1278" spans="2:8" ht="13.5" x14ac:dyDescent="0.25">
      <c r="B1278" s="11">
        <v>43866</v>
      </c>
      <c r="C1278" s="2">
        <v>1.5</v>
      </c>
      <c r="D1278" s="2">
        <v>1.5</v>
      </c>
      <c r="E1278" s="2">
        <v>0</v>
      </c>
      <c r="F1278" s="2">
        <v>0</v>
      </c>
      <c r="G1278" s="2">
        <v>0</v>
      </c>
      <c r="H1278" s="13">
        <f t="shared" si="19"/>
        <v>0</v>
      </c>
    </row>
    <row r="1279" spans="2:8" ht="13.5" x14ac:dyDescent="0.25">
      <c r="B1279" s="11">
        <v>43867</v>
      </c>
      <c r="C1279" s="2">
        <v>1.5</v>
      </c>
      <c r="D1279" s="2">
        <v>1.5</v>
      </c>
      <c r="E1279" s="2">
        <v>0</v>
      </c>
      <c r="F1279" s="2">
        <v>0</v>
      </c>
      <c r="G1279" s="2">
        <v>0</v>
      </c>
      <c r="H1279" s="13">
        <f t="shared" si="19"/>
        <v>0</v>
      </c>
    </row>
    <row r="1280" spans="2:8" ht="13.5" x14ac:dyDescent="0.25">
      <c r="B1280" s="11">
        <v>43868</v>
      </c>
      <c r="C1280" s="2">
        <v>1.5</v>
      </c>
      <c r="D1280" s="2">
        <v>1.5</v>
      </c>
      <c r="E1280" s="2">
        <v>0</v>
      </c>
      <c r="F1280" s="2">
        <v>0</v>
      </c>
      <c r="G1280" s="2">
        <v>0</v>
      </c>
      <c r="H1280" s="13">
        <f t="shared" si="19"/>
        <v>0</v>
      </c>
    </row>
    <row r="1281" spans="2:8" ht="13.5" x14ac:dyDescent="0.25">
      <c r="B1281" s="11">
        <v>43871</v>
      </c>
      <c r="C1281" s="2">
        <v>1.5</v>
      </c>
      <c r="D1281" s="2">
        <v>1.5</v>
      </c>
      <c r="E1281" s="2">
        <v>0</v>
      </c>
      <c r="F1281" s="2">
        <v>0</v>
      </c>
      <c r="G1281" s="2">
        <v>0</v>
      </c>
      <c r="H1281" s="13">
        <f t="shared" si="19"/>
        <v>0</v>
      </c>
    </row>
    <row r="1282" spans="2:8" ht="13.5" x14ac:dyDescent="0.25">
      <c r="B1282" s="11">
        <v>43872</v>
      </c>
      <c r="C1282" s="2">
        <v>1.5</v>
      </c>
      <c r="D1282" s="2">
        <v>1.5</v>
      </c>
      <c r="E1282" s="2">
        <v>0</v>
      </c>
      <c r="F1282" s="2">
        <v>0</v>
      </c>
      <c r="G1282" s="2">
        <v>0</v>
      </c>
      <c r="H1282" s="13">
        <f t="shared" si="19"/>
        <v>0</v>
      </c>
    </row>
    <row r="1283" spans="2:8" ht="13.5" x14ac:dyDescent="0.25">
      <c r="B1283" s="11">
        <v>43873</v>
      </c>
      <c r="C1283" s="2">
        <v>1.46</v>
      </c>
      <c r="D1283" s="2">
        <v>1.46</v>
      </c>
      <c r="E1283" s="2">
        <v>100</v>
      </c>
      <c r="F1283" s="2">
        <v>1.46</v>
      </c>
      <c r="G1283" s="2">
        <v>146</v>
      </c>
      <c r="H1283" s="13">
        <f t="shared" si="19"/>
        <v>-2.6666666666666689E-2</v>
      </c>
    </row>
    <row r="1284" spans="2:8" ht="13.5" x14ac:dyDescent="0.25">
      <c r="B1284" s="11">
        <v>43874</v>
      </c>
      <c r="C1284" s="2">
        <v>1.4</v>
      </c>
      <c r="D1284" s="2">
        <v>1.4</v>
      </c>
      <c r="E1284" s="2">
        <v>827</v>
      </c>
      <c r="F1284" s="2">
        <v>1.4</v>
      </c>
      <c r="G1284" s="2">
        <v>1157.8</v>
      </c>
      <c r="H1284" s="13">
        <f t="shared" si="19"/>
        <v>-4.1095890410958943E-2</v>
      </c>
    </row>
    <row r="1285" spans="2:8" ht="13.5" x14ac:dyDescent="0.25">
      <c r="B1285" s="11">
        <v>43875</v>
      </c>
      <c r="C1285" s="2">
        <v>1.38</v>
      </c>
      <c r="D1285" s="2">
        <v>1.38</v>
      </c>
      <c r="E1285" s="2">
        <v>268</v>
      </c>
      <c r="F1285" s="2">
        <v>1.38</v>
      </c>
      <c r="G1285" s="2">
        <v>369.84</v>
      </c>
      <c r="H1285" s="13">
        <f t="shared" si="19"/>
        <v>-1.4285714285714299E-2</v>
      </c>
    </row>
    <row r="1286" spans="2:8" ht="13.5" x14ac:dyDescent="0.25">
      <c r="B1286" s="11">
        <v>43878</v>
      </c>
      <c r="C1286" s="2">
        <v>1.38</v>
      </c>
      <c r="D1286" s="2">
        <v>1.38</v>
      </c>
      <c r="E1286" s="2">
        <v>0</v>
      </c>
      <c r="F1286" s="2">
        <v>0</v>
      </c>
      <c r="G1286" s="2">
        <v>0</v>
      </c>
      <c r="H1286" s="13">
        <f t="shared" si="19"/>
        <v>0</v>
      </c>
    </row>
    <row r="1287" spans="2:8" ht="13.5" x14ac:dyDescent="0.25">
      <c r="B1287" s="11">
        <v>43879</v>
      </c>
      <c r="C1287" s="2">
        <v>1.38</v>
      </c>
      <c r="D1287" s="2">
        <v>1.38</v>
      </c>
      <c r="E1287" s="2">
        <v>0</v>
      </c>
      <c r="F1287" s="2">
        <v>0</v>
      </c>
      <c r="G1287" s="2">
        <v>0</v>
      </c>
      <c r="H1287" s="13">
        <f t="shared" ref="H1287:H1350" si="20">(D1287-D1286)/D1286</f>
        <v>0</v>
      </c>
    </row>
    <row r="1288" spans="2:8" ht="13.5" x14ac:dyDescent="0.25">
      <c r="B1288" s="11">
        <v>43880</v>
      </c>
      <c r="C1288" s="2">
        <v>1.34</v>
      </c>
      <c r="D1288" s="2">
        <v>1.34</v>
      </c>
      <c r="E1288" s="2">
        <v>750</v>
      </c>
      <c r="F1288" s="2">
        <v>1.34</v>
      </c>
      <c r="G1288" s="2">
        <v>1005</v>
      </c>
      <c r="H1288" s="13">
        <f t="shared" si="20"/>
        <v>-2.898550724637668E-2</v>
      </c>
    </row>
    <row r="1289" spans="2:8" ht="13.5" x14ac:dyDescent="0.25">
      <c r="B1289" s="11">
        <v>43881</v>
      </c>
      <c r="C1289" s="2">
        <v>1.4</v>
      </c>
      <c r="D1289" s="2">
        <v>1.4</v>
      </c>
      <c r="E1289" s="2">
        <v>2</v>
      </c>
      <c r="F1289" s="2">
        <v>1.39</v>
      </c>
      <c r="G1289" s="2">
        <v>2.78</v>
      </c>
      <c r="H1289" s="13">
        <f t="shared" si="20"/>
        <v>4.4776119402984947E-2</v>
      </c>
    </row>
    <row r="1290" spans="2:8" ht="13.5" x14ac:dyDescent="0.25">
      <c r="B1290" s="11">
        <v>43882</v>
      </c>
      <c r="C1290" s="2">
        <v>1.4</v>
      </c>
      <c r="D1290" s="2">
        <v>1.4</v>
      </c>
      <c r="E1290" s="2">
        <v>0</v>
      </c>
      <c r="F1290" s="2">
        <v>0</v>
      </c>
      <c r="G1290" s="2">
        <v>0</v>
      </c>
      <c r="H1290" s="13">
        <f t="shared" si="20"/>
        <v>0</v>
      </c>
    </row>
    <row r="1291" spans="2:8" ht="13.5" x14ac:dyDescent="0.25">
      <c r="B1291" s="11">
        <v>43885</v>
      </c>
      <c r="C1291" s="2">
        <v>1.4</v>
      </c>
      <c r="D1291" s="2">
        <v>1.4</v>
      </c>
      <c r="E1291" s="2">
        <v>0</v>
      </c>
      <c r="F1291" s="2">
        <v>0</v>
      </c>
      <c r="G1291" s="2">
        <v>0</v>
      </c>
      <c r="H1291" s="13">
        <f t="shared" si="20"/>
        <v>0</v>
      </c>
    </row>
    <row r="1292" spans="2:8" ht="13.5" x14ac:dyDescent="0.25">
      <c r="B1292" s="11">
        <v>43886</v>
      </c>
      <c r="C1292" s="2">
        <v>1.4</v>
      </c>
      <c r="D1292" s="2">
        <v>1.4</v>
      </c>
      <c r="E1292" s="2">
        <v>0</v>
      </c>
      <c r="F1292" s="2">
        <v>0</v>
      </c>
      <c r="G1292" s="2">
        <v>0</v>
      </c>
      <c r="H1292" s="13">
        <f t="shared" si="20"/>
        <v>0</v>
      </c>
    </row>
    <row r="1293" spans="2:8" ht="13.5" x14ac:dyDescent="0.25">
      <c r="B1293" s="11">
        <v>43887</v>
      </c>
      <c r="C1293" s="2">
        <v>1.4</v>
      </c>
      <c r="D1293" s="2">
        <v>1.4</v>
      </c>
      <c r="E1293" s="2">
        <v>0</v>
      </c>
      <c r="F1293" s="2">
        <v>0</v>
      </c>
      <c r="G1293" s="2">
        <v>0</v>
      </c>
      <c r="H1293" s="13">
        <f t="shared" si="20"/>
        <v>0</v>
      </c>
    </row>
    <row r="1294" spans="2:8" ht="13.5" x14ac:dyDescent="0.25">
      <c r="B1294" s="11">
        <v>43888</v>
      </c>
      <c r="C1294" s="2">
        <v>1.4</v>
      </c>
      <c r="D1294" s="2">
        <v>1.4</v>
      </c>
      <c r="E1294" s="2">
        <v>0</v>
      </c>
      <c r="F1294" s="2">
        <v>0</v>
      </c>
      <c r="G1294" s="2">
        <v>0</v>
      </c>
      <c r="H1294" s="13">
        <f t="shared" si="20"/>
        <v>0</v>
      </c>
    </row>
    <row r="1295" spans="2:8" ht="13.5" x14ac:dyDescent="0.25">
      <c r="B1295" s="11">
        <v>43889</v>
      </c>
      <c r="C1295" s="2">
        <v>1.4</v>
      </c>
      <c r="D1295" s="2">
        <v>1.4</v>
      </c>
      <c r="E1295" s="2">
        <v>0</v>
      </c>
      <c r="F1295" s="2">
        <v>0</v>
      </c>
      <c r="G1295" s="2">
        <v>0</v>
      </c>
      <c r="H1295" s="13">
        <f t="shared" si="20"/>
        <v>0</v>
      </c>
    </row>
    <row r="1296" spans="2:8" ht="13.5" x14ac:dyDescent="0.25">
      <c r="B1296" s="11">
        <v>43892</v>
      </c>
      <c r="C1296" s="2">
        <v>1.4</v>
      </c>
      <c r="D1296" s="2">
        <v>1.4</v>
      </c>
      <c r="E1296" s="2">
        <v>0</v>
      </c>
      <c r="F1296" s="2">
        <v>0</v>
      </c>
      <c r="G1296" s="2">
        <v>0</v>
      </c>
      <c r="H1296" s="13">
        <f t="shared" si="20"/>
        <v>0</v>
      </c>
    </row>
    <row r="1297" spans="2:8" ht="13.5" x14ac:dyDescent="0.25">
      <c r="B1297" s="11">
        <v>43893</v>
      </c>
      <c r="C1297" s="2">
        <v>1.4</v>
      </c>
      <c r="D1297" s="2">
        <v>1.4</v>
      </c>
      <c r="E1297" s="2">
        <v>0</v>
      </c>
      <c r="F1297" s="2">
        <v>0</v>
      </c>
      <c r="G1297" s="2">
        <v>0</v>
      </c>
      <c r="H1297" s="13">
        <f t="shared" si="20"/>
        <v>0</v>
      </c>
    </row>
    <row r="1298" spans="2:8" ht="13.5" x14ac:dyDescent="0.25">
      <c r="B1298" s="11">
        <v>43894</v>
      </c>
      <c r="C1298" s="2">
        <v>1.36</v>
      </c>
      <c r="D1298" s="2">
        <v>1.36</v>
      </c>
      <c r="E1298" s="2">
        <v>10</v>
      </c>
      <c r="F1298" s="2">
        <v>1.36</v>
      </c>
      <c r="G1298" s="2">
        <v>13.6</v>
      </c>
      <c r="H1298" s="13">
        <f t="shared" si="20"/>
        <v>-2.8571428571428439E-2</v>
      </c>
    </row>
    <row r="1299" spans="2:8" ht="13.5" x14ac:dyDescent="0.25">
      <c r="B1299" s="11">
        <v>43895</v>
      </c>
      <c r="C1299" s="2">
        <v>1.3</v>
      </c>
      <c r="D1299" s="2">
        <v>1.3</v>
      </c>
      <c r="E1299" s="2">
        <v>111</v>
      </c>
      <c r="F1299" s="2">
        <v>1.3</v>
      </c>
      <c r="G1299" s="2">
        <v>144.30000000000001</v>
      </c>
      <c r="H1299" s="13">
        <f t="shared" si="20"/>
        <v>-4.4117647058823567E-2</v>
      </c>
    </row>
    <row r="1300" spans="2:8" ht="13.5" x14ac:dyDescent="0.25">
      <c r="B1300" s="11">
        <v>43896</v>
      </c>
      <c r="C1300" s="2">
        <v>1.3</v>
      </c>
      <c r="D1300" s="2">
        <v>1.3</v>
      </c>
      <c r="E1300" s="2">
        <v>0</v>
      </c>
      <c r="F1300" s="2">
        <v>0</v>
      </c>
      <c r="G1300" s="2">
        <v>0</v>
      </c>
      <c r="H1300" s="13">
        <f t="shared" si="20"/>
        <v>0</v>
      </c>
    </row>
    <row r="1301" spans="2:8" ht="13.5" x14ac:dyDescent="0.25">
      <c r="B1301" s="11">
        <v>43899</v>
      </c>
      <c r="C1301" s="2">
        <v>1.24</v>
      </c>
      <c r="D1301" s="2">
        <v>1.24</v>
      </c>
      <c r="E1301" s="2">
        <v>54</v>
      </c>
      <c r="F1301" s="2">
        <v>1.2644</v>
      </c>
      <c r="G1301" s="2">
        <v>68.277600000000007</v>
      </c>
      <c r="H1301" s="13">
        <f t="shared" si="20"/>
        <v>-4.6153846153846191E-2</v>
      </c>
    </row>
    <row r="1302" spans="2:8" ht="13.5" x14ac:dyDescent="0.25">
      <c r="B1302" s="11">
        <v>43900</v>
      </c>
      <c r="C1302" s="2">
        <v>1.24</v>
      </c>
      <c r="D1302" s="2">
        <v>1.24</v>
      </c>
      <c r="E1302" s="2">
        <v>0</v>
      </c>
      <c r="F1302" s="2">
        <v>0</v>
      </c>
      <c r="G1302" s="2">
        <v>0</v>
      </c>
      <c r="H1302" s="13">
        <f t="shared" si="20"/>
        <v>0</v>
      </c>
    </row>
    <row r="1303" spans="2:8" ht="13.5" x14ac:dyDescent="0.25">
      <c r="B1303" s="11">
        <v>43901</v>
      </c>
      <c r="C1303" s="2">
        <v>1.24</v>
      </c>
      <c r="D1303" s="2">
        <v>1.24</v>
      </c>
      <c r="E1303" s="2">
        <v>0</v>
      </c>
      <c r="F1303" s="2">
        <v>0</v>
      </c>
      <c r="G1303" s="2">
        <v>0</v>
      </c>
      <c r="H1303" s="13">
        <f t="shared" si="20"/>
        <v>0</v>
      </c>
    </row>
    <row r="1304" spans="2:8" ht="13.5" x14ac:dyDescent="0.25">
      <c r="B1304" s="11">
        <v>43902</v>
      </c>
      <c r="C1304" s="2">
        <v>1.21</v>
      </c>
      <c r="D1304" s="2">
        <v>1.21</v>
      </c>
      <c r="E1304" s="2">
        <v>100</v>
      </c>
      <c r="F1304" s="2">
        <v>1.21</v>
      </c>
      <c r="G1304" s="2">
        <v>121</v>
      </c>
      <c r="H1304" s="13">
        <f t="shared" si="20"/>
        <v>-2.4193548387096794E-2</v>
      </c>
    </row>
    <row r="1305" spans="2:8" ht="13.5" x14ac:dyDescent="0.25">
      <c r="B1305" s="11">
        <v>43903</v>
      </c>
      <c r="C1305" s="2">
        <v>1.24</v>
      </c>
      <c r="D1305" s="2">
        <v>1.24</v>
      </c>
      <c r="E1305" s="2">
        <v>1</v>
      </c>
      <c r="F1305" s="2">
        <v>1.24</v>
      </c>
      <c r="G1305" s="2">
        <v>1.24</v>
      </c>
      <c r="H1305" s="13">
        <f t="shared" si="20"/>
        <v>2.4793388429752088E-2</v>
      </c>
    </row>
    <row r="1306" spans="2:8" ht="13.5" x14ac:dyDescent="0.25">
      <c r="B1306" s="11">
        <v>43906</v>
      </c>
      <c r="C1306" s="2">
        <v>1.24</v>
      </c>
      <c r="D1306" s="2">
        <v>1.24</v>
      </c>
      <c r="E1306" s="2">
        <v>50</v>
      </c>
      <c r="F1306" s="2">
        <v>1.24</v>
      </c>
      <c r="G1306" s="2">
        <v>62</v>
      </c>
      <c r="H1306" s="13">
        <f t="shared" si="20"/>
        <v>0</v>
      </c>
    </row>
    <row r="1307" spans="2:8" ht="13.5" x14ac:dyDescent="0.25">
      <c r="B1307" s="11">
        <v>43907</v>
      </c>
      <c r="C1307" s="2">
        <v>1.24</v>
      </c>
      <c r="D1307" s="2">
        <v>1.24</v>
      </c>
      <c r="E1307" s="2">
        <v>2</v>
      </c>
      <c r="F1307" s="2">
        <v>1.24</v>
      </c>
      <c r="G1307" s="2">
        <v>2.48</v>
      </c>
      <c r="H1307" s="13">
        <f t="shared" si="20"/>
        <v>0</v>
      </c>
    </row>
    <row r="1308" spans="2:8" ht="13.5" x14ac:dyDescent="0.25">
      <c r="B1308" s="11">
        <v>43908</v>
      </c>
      <c r="C1308" s="2">
        <v>1.21</v>
      </c>
      <c r="D1308" s="2">
        <v>1.21</v>
      </c>
      <c r="E1308" s="2">
        <v>0</v>
      </c>
      <c r="F1308" s="2">
        <v>0</v>
      </c>
      <c r="G1308" s="2">
        <v>0</v>
      </c>
      <c r="H1308" s="13">
        <f t="shared" si="20"/>
        <v>-2.4193548387096794E-2</v>
      </c>
    </row>
    <row r="1309" spans="2:8" ht="13.5" x14ac:dyDescent="0.25">
      <c r="B1309" s="11">
        <v>43909</v>
      </c>
      <c r="C1309" s="2">
        <v>1.24</v>
      </c>
      <c r="D1309" s="2">
        <v>1.24</v>
      </c>
      <c r="E1309" s="2">
        <v>5</v>
      </c>
      <c r="F1309" s="2">
        <v>1.24</v>
      </c>
      <c r="G1309" s="2">
        <v>6.2</v>
      </c>
      <c r="H1309" s="13">
        <f t="shared" si="20"/>
        <v>2.4793388429752088E-2</v>
      </c>
    </row>
    <row r="1310" spans="2:8" ht="13.5" x14ac:dyDescent="0.25">
      <c r="B1310" s="11">
        <v>43913</v>
      </c>
      <c r="C1310" s="2">
        <v>1.24</v>
      </c>
      <c r="D1310" s="2">
        <v>1.24</v>
      </c>
      <c r="E1310" s="2">
        <v>0</v>
      </c>
      <c r="F1310" s="2">
        <v>0</v>
      </c>
      <c r="G1310" s="2">
        <v>0</v>
      </c>
      <c r="H1310" s="13">
        <f t="shared" si="20"/>
        <v>0</v>
      </c>
    </row>
    <row r="1311" spans="2:8" ht="13.5" x14ac:dyDescent="0.25">
      <c r="B1311" s="11">
        <v>43914</v>
      </c>
      <c r="C1311" s="2">
        <v>1.24</v>
      </c>
      <c r="D1311" s="2">
        <v>1.24</v>
      </c>
      <c r="E1311" s="2">
        <v>0</v>
      </c>
      <c r="F1311" s="2">
        <v>0</v>
      </c>
      <c r="G1311" s="2">
        <v>0</v>
      </c>
      <c r="H1311" s="13">
        <f t="shared" si="20"/>
        <v>0</v>
      </c>
    </row>
    <row r="1312" spans="2:8" ht="13.5" x14ac:dyDescent="0.25">
      <c r="B1312" s="11">
        <v>43915</v>
      </c>
      <c r="C1312" s="2">
        <v>1.24</v>
      </c>
      <c r="D1312" s="2">
        <v>1.24</v>
      </c>
      <c r="E1312" s="2">
        <v>0</v>
      </c>
      <c r="F1312" s="2">
        <v>0</v>
      </c>
      <c r="G1312" s="2">
        <v>0</v>
      </c>
      <c r="H1312" s="13">
        <f t="shared" si="20"/>
        <v>0</v>
      </c>
    </row>
    <row r="1313" spans="2:8" ht="13.5" x14ac:dyDescent="0.25">
      <c r="B1313" s="11">
        <v>43916</v>
      </c>
      <c r="C1313" s="2">
        <v>1.24</v>
      </c>
      <c r="D1313" s="2">
        <v>1.24</v>
      </c>
      <c r="E1313" s="2">
        <v>0</v>
      </c>
      <c r="F1313" s="2">
        <v>0</v>
      </c>
      <c r="G1313" s="2">
        <v>0</v>
      </c>
      <c r="H1313" s="13">
        <f t="shared" si="20"/>
        <v>0</v>
      </c>
    </row>
    <row r="1314" spans="2:8" ht="13.5" x14ac:dyDescent="0.25">
      <c r="B1314" s="11">
        <v>43917</v>
      </c>
      <c r="C1314" s="2">
        <v>1.24</v>
      </c>
      <c r="D1314" s="2">
        <v>1.24</v>
      </c>
      <c r="E1314" s="2">
        <v>0</v>
      </c>
      <c r="F1314" s="2">
        <v>0</v>
      </c>
      <c r="G1314" s="2">
        <v>0</v>
      </c>
      <c r="H1314" s="13">
        <f t="shared" si="20"/>
        <v>0</v>
      </c>
    </row>
    <row r="1315" spans="2:8" ht="13.5" x14ac:dyDescent="0.25">
      <c r="B1315" s="11">
        <v>43920</v>
      </c>
      <c r="C1315" s="2">
        <v>1.24</v>
      </c>
      <c r="D1315" s="2">
        <v>1.24</v>
      </c>
      <c r="E1315" s="2">
        <v>0</v>
      </c>
      <c r="F1315" s="2">
        <v>0</v>
      </c>
      <c r="G1315" s="2">
        <v>0</v>
      </c>
      <c r="H1315" s="13">
        <f t="shared" si="20"/>
        <v>0</v>
      </c>
    </row>
    <row r="1316" spans="2:8" ht="13.5" x14ac:dyDescent="0.25">
      <c r="B1316" s="11">
        <v>43921</v>
      </c>
      <c r="C1316" s="2">
        <v>1.24</v>
      </c>
      <c r="D1316" s="2">
        <v>1.24</v>
      </c>
      <c r="E1316" s="2">
        <v>0</v>
      </c>
      <c r="F1316" s="2">
        <v>0</v>
      </c>
      <c r="G1316" s="2">
        <v>0</v>
      </c>
      <c r="H1316" s="13">
        <f t="shared" si="20"/>
        <v>0</v>
      </c>
    </row>
    <row r="1317" spans="2:8" ht="13.5" x14ac:dyDescent="0.25">
      <c r="B1317" s="11">
        <v>43922</v>
      </c>
      <c r="C1317" s="2">
        <v>1.27</v>
      </c>
      <c r="D1317" s="2">
        <v>1.27</v>
      </c>
      <c r="E1317" s="2">
        <v>1</v>
      </c>
      <c r="F1317" s="2">
        <v>1.27</v>
      </c>
      <c r="G1317" s="2">
        <v>1.27</v>
      </c>
      <c r="H1317" s="13">
        <f t="shared" si="20"/>
        <v>2.4193548387096794E-2</v>
      </c>
    </row>
    <row r="1318" spans="2:8" ht="13.5" x14ac:dyDescent="0.25">
      <c r="B1318" s="11">
        <v>43923</v>
      </c>
      <c r="C1318" s="2">
        <v>1.27</v>
      </c>
      <c r="D1318" s="2">
        <v>1.27</v>
      </c>
      <c r="E1318" s="2">
        <v>0</v>
      </c>
      <c r="F1318" s="2">
        <v>0</v>
      </c>
      <c r="G1318" s="2">
        <v>0</v>
      </c>
      <c r="H1318" s="13">
        <f t="shared" si="20"/>
        <v>0</v>
      </c>
    </row>
    <row r="1319" spans="2:8" ht="13.5" x14ac:dyDescent="0.25">
      <c r="B1319" s="11">
        <v>43924</v>
      </c>
      <c r="C1319" s="2">
        <v>1.3</v>
      </c>
      <c r="D1319" s="2">
        <v>1.3</v>
      </c>
      <c r="E1319" s="2">
        <v>1</v>
      </c>
      <c r="F1319" s="2">
        <v>1.3</v>
      </c>
      <c r="G1319" s="2">
        <v>1.3</v>
      </c>
      <c r="H1319" s="13">
        <f t="shared" si="20"/>
        <v>2.3622047244094509E-2</v>
      </c>
    </row>
    <row r="1320" spans="2:8" ht="13.5" x14ac:dyDescent="0.25">
      <c r="B1320" s="11">
        <v>43927</v>
      </c>
      <c r="C1320" s="2">
        <v>1.3</v>
      </c>
      <c r="D1320" s="2">
        <v>1.3</v>
      </c>
      <c r="E1320" s="2">
        <v>0</v>
      </c>
      <c r="F1320" s="2">
        <v>0</v>
      </c>
      <c r="G1320" s="2">
        <v>0</v>
      </c>
      <c r="H1320" s="13">
        <f t="shared" si="20"/>
        <v>0</v>
      </c>
    </row>
    <row r="1321" spans="2:8" ht="13.5" x14ac:dyDescent="0.25">
      <c r="B1321" s="11">
        <v>43928</v>
      </c>
      <c r="C1321" s="2">
        <v>1.33</v>
      </c>
      <c r="D1321" s="2">
        <v>1.33</v>
      </c>
      <c r="E1321" s="2">
        <v>1</v>
      </c>
      <c r="F1321" s="2">
        <v>1.33</v>
      </c>
      <c r="G1321" s="2">
        <v>1.33</v>
      </c>
      <c r="H1321" s="13">
        <f t="shared" si="20"/>
        <v>2.3076923076923096E-2</v>
      </c>
    </row>
    <row r="1322" spans="2:8" ht="13.5" x14ac:dyDescent="0.25">
      <c r="B1322" s="11">
        <v>43929</v>
      </c>
      <c r="C1322" s="2">
        <v>1.35</v>
      </c>
      <c r="D1322" s="2">
        <v>1.35</v>
      </c>
      <c r="E1322" s="2">
        <v>1</v>
      </c>
      <c r="F1322" s="2">
        <v>1.35</v>
      </c>
      <c r="G1322" s="2">
        <v>1.35</v>
      </c>
      <c r="H1322" s="13">
        <f t="shared" si="20"/>
        <v>1.5037593984962419E-2</v>
      </c>
    </row>
    <row r="1323" spans="2:8" ht="13.5" x14ac:dyDescent="0.25">
      <c r="B1323" s="11">
        <v>43934</v>
      </c>
      <c r="C1323" s="2">
        <v>1.35</v>
      </c>
      <c r="D1323" s="2">
        <v>1.35</v>
      </c>
      <c r="E1323" s="2">
        <v>0</v>
      </c>
      <c r="F1323" s="2">
        <v>0</v>
      </c>
      <c r="G1323" s="2">
        <v>0</v>
      </c>
      <c r="H1323" s="13">
        <f t="shared" si="20"/>
        <v>0</v>
      </c>
    </row>
    <row r="1324" spans="2:8" ht="13.5" x14ac:dyDescent="0.25">
      <c r="B1324" s="11">
        <v>43935</v>
      </c>
      <c r="C1324" s="2">
        <v>1.35</v>
      </c>
      <c r="D1324" s="2">
        <v>1.35</v>
      </c>
      <c r="E1324" s="2">
        <v>0</v>
      </c>
      <c r="F1324" s="2">
        <v>0</v>
      </c>
      <c r="G1324" s="2">
        <v>0</v>
      </c>
      <c r="H1324" s="13">
        <f t="shared" si="20"/>
        <v>0</v>
      </c>
    </row>
    <row r="1325" spans="2:8" ht="13.5" x14ac:dyDescent="0.25">
      <c r="B1325" s="11">
        <v>43936</v>
      </c>
      <c r="C1325" s="2">
        <v>1.35</v>
      </c>
      <c r="D1325" s="2">
        <v>1.35</v>
      </c>
      <c r="E1325" s="2">
        <v>0</v>
      </c>
      <c r="F1325" s="2">
        <v>0</v>
      </c>
      <c r="G1325" s="2">
        <v>0</v>
      </c>
      <c r="H1325" s="13">
        <f t="shared" si="20"/>
        <v>0</v>
      </c>
    </row>
    <row r="1326" spans="2:8" ht="13.5" x14ac:dyDescent="0.25">
      <c r="B1326" s="11">
        <v>43937</v>
      </c>
      <c r="C1326" s="2">
        <v>1.35</v>
      </c>
      <c r="D1326" s="2">
        <v>1.35</v>
      </c>
      <c r="E1326" s="2">
        <v>0</v>
      </c>
      <c r="F1326" s="2">
        <v>0</v>
      </c>
      <c r="G1326" s="2">
        <v>0</v>
      </c>
      <c r="H1326" s="13">
        <f t="shared" si="20"/>
        <v>0</v>
      </c>
    </row>
    <row r="1327" spans="2:8" ht="13.5" x14ac:dyDescent="0.25">
      <c r="B1327" s="11">
        <v>43938</v>
      </c>
      <c r="C1327" s="2">
        <v>1.35</v>
      </c>
      <c r="D1327" s="2">
        <v>1.35</v>
      </c>
      <c r="E1327" s="2">
        <v>0</v>
      </c>
      <c r="F1327" s="2">
        <v>0</v>
      </c>
      <c r="G1327" s="2">
        <v>0</v>
      </c>
      <c r="H1327" s="13">
        <f t="shared" si="20"/>
        <v>0</v>
      </c>
    </row>
    <row r="1328" spans="2:8" ht="13.5" x14ac:dyDescent="0.25">
      <c r="B1328" s="11">
        <v>43941</v>
      </c>
      <c r="C1328" s="2">
        <v>1.35</v>
      </c>
      <c r="D1328" s="2">
        <v>1.35</v>
      </c>
      <c r="E1328" s="2">
        <v>63</v>
      </c>
      <c r="F1328" s="2">
        <v>1.35</v>
      </c>
      <c r="G1328" s="2">
        <v>85.05</v>
      </c>
      <c r="H1328" s="13">
        <f t="shared" si="20"/>
        <v>0</v>
      </c>
    </row>
    <row r="1329" spans="2:8" ht="13.5" x14ac:dyDescent="0.25">
      <c r="B1329" s="11">
        <v>43942</v>
      </c>
      <c r="C1329" s="2">
        <v>1.39</v>
      </c>
      <c r="D1329" s="2">
        <v>1.39</v>
      </c>
      <c r="E1329" s="2">
        <v>1</v>
      </c>
      <c r="F1329" s="2">
        <v>1.39</v>
      </c>
      <c r="G1329" s="2">
        <v>1.39</v>
      </c>
      <c r="H1329" s="13">
        <f t="shared" si="20"/>
        <v>2.9629629629629489E-2</v>
      </c>
    </row>
    <row r="1330" spans="2:8" ht="13.5" x14ac:dyDescent="0.25">
      <c r="B1330" s="11">
        <v>43943</v>
      </c>
      <c r="C1330" s="2">
        <v>1.39</v>
      </c>
      <c r="D1330" s="2">
        <v>1.39</v>
      </c>
      <c r="E1330" s="2">
        <v>237</v>
      </c>
      <c r="F1330" s="2">
        <v>1.39</v>
      </c>
      <c r="G1330" s="2">
        <v>329.43</v>
      </c>
      <c r="H1330" s="13">
        <f t="shared" si="20"/>
        <v>0</v>
      </c>
    </row>
    <row r="1331" spans="2:8" ht="13.5" x14ac:dyDescent="0.25">
      <c r="B1331" s="11">
        <v>43944</v>
      </c>
      <c r="C1331" s="2">
        <v>1.4</v>
      </c>
      <c r="D1331" s="2">
        <v>1.4</v>
      </c>
      <c r="E1331" s="2">
        <v>1</v>
      </c>
      <c r="F1331" s="2">
        <v>1.4</v>
      </c>
      <c r="G1331" s="2">
        <v>1.4</v>
      </c>
      <c r="H1331" s="13">
        <f t="shared" si="20"/>
        <v>7.1942446043165541E-3</v>
      </c>
    </row>
    <row r="1332" spans="2:8" ht="13.5" x14ac:dyDescent="0.25">
      <c r="B1332" s="11">
        <v>43945</v>
      </c>
      <c r="C1332" s="2">
        <v>1.4</v>
      </c>
      <c r="D1332" s="2">
        <v>1.4</v>
      </c>
      <c r="E1332" s="2">
        <v>0</v>
      </c>
      <c r="F1332" s="2">
        <v>0</v>
      </c>
      <c r="G1332" s="2">
        <v>0</v>
      </c>
      <c r="H1332" s="13">
        <f t="shared" si="20"/>
        <v>0</v>
      </c>
    </row>
    <row r="1333" spans="2:8" ht="13.5" x14ac:dyDescent="0.25">
      <c r="B1333" s="11">
        <v>43948</v>
      </c>
      <c r="C1333" s="2">
        <v>1.4</v>
      </c>
      <c r="D1333" s="2">
        <v>1.4</v>
      </c>
      <c r="E1333" s="2">
        <v>0</v>
      </c>
      <c r="F1333" s="2">
        <v>0</v>
      </c>
      <c r="G1333" s="2">
        <v>0</v>
      </c>
      <c r="H1333" s="13">
        <f t="shared" si="20"/>
        <v>0</v>
      </c>
    </row>
    <row r="1334" spans="2:8" ht="13.5" x14ac:dyDescent="0.25">
      <c r="B1334" s="11">
        <v>43949</v>
      </c>
      <c r="C1334" s="2">
        <v>1.44</v>
      </c>
      <c r="D1334" s="2">
        <v>1.44</v>
      </c>
      <c r="E1334" s="2">
        <v>150</v>
      </c>
      <c r="F1334" s="2">
        <v>1.44</v>
      </c>
      <c r="G1334" s="2">
        <v>216</v>
      </c>
      <c r="H1334" s="13">
        <f t="shared" si="20"/>
        <v>2.8571428571428598E-2</v>
      </c>
    </row>
    <row r="1335" spans="2:8" ht="13.5" x14ac:dyDescent="0.25">
      <c r="B1335" s="11">
        <v>43950</v>
      </c>
      <c r="C1335" s="2">
        <v>1.44</v>
      </c>
      <c r="D1335" s="2">
        <v>1.44</v>
      </c>
      <c r="E1335" s="2">
        <v>0</v>
      </c>
      <c r="F1335" s="2">
        <v>0</v>
      </c>
      <c r="G1335" s="2">
        <v>0</v>
      </c>
      <c r="H1335" s="13">
        <f t="shared" si="20"/>
        <v>0</v>
      </c>
    </row>
    <row r="1336" spans="2:8" ht="13.5" x14ac:dyDescent="0.25">
      <c r="B1336" s="11">
        <v>43951</v>
      </c>
      <c r="C1336" s="2">
        <v>1.48</v>
      </c>
      <c r="D1336" s="2">
        <v>1.48</v>
      </c>
      <c r="E1336" s="2">
        <v>199</v>
      </c>
      <c r="F1336" s="2">
        <v>1.48</v>
      </c>
      <c r="G1336" s="2">
        <v>294.52</v>
      </c>
      <c r="H1336" s="13">
        <f t="shared" si="20"/>
        <v>2.7777777777777804E-2</v>
      </c>
    </row>
    <row r="1337" spans="2:8" ht="13.5" x14ac:dyDescent="0.25">
      <c r="B1337" s="11">
        <v>43955</v>
      </c>
      <c r="C1337" s="2">
        <v>1.51</v>
      </c>
      <c r="D1337" s="2">
        <v>1.51</v>
      </c>
      <c r="E1337" s="2">
        <v>120</v>
      </c>
      <c r="F1337" s="2">
        <v>1.51</v>
      </c>
      <c r="G1337" s="2">
        <v>181.2</v>
      </c>
      <c r="H1337" s="13">
        <f t="shared" si="20"/>
        <v>2.0270270270270289E-2</v>
      </c>
    </row>
    <row r="1338" spans="2:8" ht="13.5" x14ac:dyDescent="0.25">
      <c r="B1338" s="11">
        <v>43956</v>
      </c>
      <c r="C1338" s="2">
        <v>1.51</v>
      </c>
      <c r="D1338" s="2">
        <v>1.51</v>
      </c>
      <c r="E1338" s="2">
        <v>623</v>
      </c>
      <c r="F1338" s="2">
        <v>1.5485</v>
      </c>
      <c r="G1338" s="2">
        <v>964.71550000000002</v>
      </c>
      <c r="H1338" s="13">
        <f t="shared" si="20"/>
        <v>0</v>
      </c>
    </row>
    <row r="1339" spans="2:8" ht="13.5" x14ac:dyDescent="0.25">
      <c r="B1339" s="11">
        <v>43957</v>
      </c>
      <c r="C1339" s="2">
        <v>1.52</v>
      </c>
      <c r="D1339" s="2">
        <v>1.52</v>
      </c>
      <c r="E1339" s="2">
        <v>1</v>
      </c>
      <c r="F1339" s="2">
        <v>1.52</v>
      </c>
      <c r="G1339" s="2">
        <v>1.52</v>
      </c>
      <c r="H1339" s="13">
        <f t="shared" si="20"/>
        <v>6.6225165562913968E-3</v>
      </c>
    </row>
    <row r="1340" spans="2:8" ht="13.5" x14ac:dyDescent="0.25">
      <c r="B1340" s="11">
        <v>43958</v>
      </c>
      <c r="C1340" s="2">
        <v>1.55</v>
      </c>
      <c r="D1340" s="2">
        <v>1.55</v>
      </c>
      <c r="E1340" s="2">
        <v>88</v>
      </c>
      <c r="F1340" s="2">
        <v>1.55</v>
      </c>
      <c r="G1340" s="2">
        <v>136.4</v>
      </c>
      <c r="H1340" s="13">
        <f t="shared" si="20"/>
        <v>1.9736842105263174E-2</v>
      </c>
    </row>
    <row r="1341" spans="2:8" ht="13.5" x14ac:dyDescent="0.25">
      <c r="B1341" s="11">
        <v>43959</v>
      </c>
      <c r="C1341" s="2">
        <v>1.55</v>
      </c>
      <c r="D1341" s="2">
        <v>1.55</v>
      </c>
      <c r="E1341" s="2">
        <v>109</v>
      </c>
      <c r="F1341" s="2">
        <v>1.55</v>
      </c>
      <c r="G1341" s="2">
        <v>168.95</v>
      </c>
      <c r="H1341" s="13">
        <f t="shared" si="20"/>
        <v>0</v>
      </c>
    </row>
    <row r="1342" spans="2:8" ht="13.5" x14ac:dyDescent="0.25">
      <c r="B1342" s="11">
        <v>43962</v>
      </c>
      <c r="C1342" s="2">
        <v>1.58</v>
      </c>
      <c r="D1342" s="2">
        <v>1.58</v>
      </c>
      <c r="E1342" s="2">
        <v>1</v>
      </c>
      <c r="F1342" s="2">
        <v>1.58</v>
      </c>
      <c r="G1342" s="2">
        <v>1.58</v>
      </c>
      <c r="H1342" s="13">
        <f t="shared" si="20"/>
        <v>1.9354838709677438E-2</v>
      </c>
    </row>
    <row r="1343" spans="2:8" ht="13.5" x14ac:dyDescent="0.25">
      <c r="B1343" s="11">
        <v>43963</v>
      </c>
      <c r="C1343" s="2">
        <v>1.62</v>
      </c>
      <c r="D1343" s="2">
        <v>1.62</v>
      </c>
      <c r="E1343" s="2">
        <v>1</v>
      </c>
      <c r="F1343" s="2">
        <v>1.62</v>
      </c>
      <c r="G1343" s="2">
        <v>1.62</v>
      </c>
      <c r="H1343" s="13">
        <f t="shared" si="20"/>
        <v>2.5316455696202552E-2</v>
      </c>
    </row>
    <row r="1344" spans="2:8" ht="13.5" x14ac:dyDescent="0.25">
      <c r="B1344" s="11">
        <v>43964</v>
      </c>
      <c r="C1344" s="2">
        <v>1.66</v>
      </c>
      <c r="D1344" s="2">
        <v>1.66</v>
      </c>
      <c r="E1344" s="2">
        <v>1</v>
      </c>
      <c r="F1344" s="2">
        <v>1.66</v>
      </c>
      <c r="G1344" s="2">
        <v>1.66</v>
      </c>
      <c r="H1344" s="13">
        <f t="shared" si="20"/>
        <v>2.4691358024691242E-2</v>
      </c>
    </row>
    <row r="1345" spans="2:8" ht="13.5" x14ac:dyDescent="0.25">
      <c r="B1345" s="11">
        <v>43965</v>
      </c>
      <c r="C1345" s="2">
        <v>1.66</v>
      </c>
      <c r="D1345" s="2">
        <v>1.66</v>
      </c>
      <c r="E1345" s="2">
        <v>0</v>
      </c>
      <c r="F1345" s="2">
        <v>0</v>
      </c>
      <c r="G1345" s="2">
        <v>0</v>
      </c>
      <c r="H1345" s="13">
        <f t="shared" si="20"/>
        <v>0</v>
      </c>
    </row>
    <row r="1346" spans="2:8" ht="13.5" x14ac:dyDescent="0.25">
      <c r="B1346" s="11">
        <v>43966</v>
      </c>
      <c r="C1346" s="2">
        <v>1.7</v>
      </c>
      <c r="D1346" s="2">
        <v>1.7</v>
      </c>
      <c r="E1346" s="2">
        <v>50</v>
      </c>
      <c r="F1346" s="2">
        <v>1.7</v>
      </c>
      <c r="G1346" s="2">
        <v>85</v>
      </c>
      <c r="H1346" s="13">
        <f t="shared" si="20"/>
        <v>2.4096385542168697E-2</v>
      </c>
    </row>
    <row r="1347" spans="2:8" ht="13.5" x14ac:dyDescent="0.25">
      <c r="B1347" s="11">
        <v>43969</v>
      </c>
      <c r="C1347" s="2">
        <v>1.67</v>
      </c>
      <c r="D1347" s="2">
        <v>1.67</v>
      </c>
      <c r="E1347" s="2">
        <v>300</v>
      </c>
      <c r="F1347" s="2">
        <v>1.67</v>
      </c>
      <c r="G1347" s="2">
        <v>501</v>
      </c>
      <c r="H1347" s="13">
        <f t="shared" si="20"/>
        <v>-1.7647058823529429E-2</v>
      </c>
    </row>
    <row r="1348" spans="2:8" ht="13.5" x14ac:dyDescent="0.25">
      <c r="B1348" s="11">
        <v>43970</v>
      </c>
      <c r="C1348" s="2">
        <v>1.69</v>
      </c>
      <c r="D1348" s="2">
        <v>1.69</v>
      </c>
      <c r="E1348" s="2">
        <v>200</v>
      </c>
      <c r="F1348" s="2">
        <v>1.69</v>
      </c>
      <c r="G1348" s="2">
        <v>338</v>
      </c>
      <c r="H1348" s="13">
        <f t="shared" si="20"/>
        <v>1.1976047904191628E-2</v>
      </c>
    </row>
    <row r="1349" spans="2:8" ht="13.5" x14ac:dyDescent="0.25">
      <c r="B1349" s="11">
        <v>43971</v>
      </c>
      <c r="C1349" s="2">
        <v>1.74</v>
      </c>
      <c r="D1349" s="2">
        <v>1.74</v>
      </c>
      <c r="E1349" s="2">
        <v>710</v>
      </c>
      <c r="F1349" s="2">
        <v>1.74</v>
      </c>
      <c r="G1349" s="2">
        <v>1235.4000000000001</v>
      </c>
      <c r="H1349" s="13">
        <f t="shared" si="20"/>
        <v>2.9585798816568074E-2</v>
      </c>
    </row>
    <row r="1350" spans="2:8" ht="13.5" x14ac:dyDescent="0.25">
      <c r="B1350" s="11">
        <v>43972</v>
      </c>
      <c r="C1350" s="2">
        <v>1.7</v>
      </c>
      <c r="D1350" s="2">
        <v>1.7</v>
      </c>
      <c r="E1350" s="2">
        <v>1000</v>
      </c>
      <c r="F1350" s="2">
        <v>1.7</v>
      </c>
      <c r="G1350" s="2">
        <v>1700</v>
      </c>
      <c r="H1350" s="13">
        <f t="shared" si="20"/>
        <v>-2.2988505747126457E-2</v>
      </c>
    </row>
    <row r="1351" spans="2:8" ht="13.5" x14ac:dyDescent="0.25">
      <c r="B1351" s="11">
        <v>43973</v>
      </c>
      <c r="C1351" s="2">
        <v>1.67</v>
      </c>
      <c r="D1351" s="2">
        <v>1.67</v>
      </c>
      <c r="E1351" s="2">
        <v>350</v>
      </c>
      <c r="F1351" s="2">
        <v>1.67</v>
      </c>
      <c r="G1351" s="2">
        <v>584.5</v>
      </c>
      <c r="H1351" s="13">
        <f t="shared" ref="H1351:H1414" si="21">(D1351-D1350)/D1350</f>
        <v>-1.7647058823529429E-2</v>
      </c>
    </row>
    <row r="1352" spans="2:8" ht="13.5" x14ac:dyDescent="0.25">
      <c r="B1352" s="11">
        <v>43977</v>
      </c>
      <c r="C1352" s="2">
        <v>1.67</v>
      </c>
      <c r="D1352" s="2">
        <v>1.67</v>
      </c>
      <c r="E1352" s="2">
        <v>0</v>
      </c>
      <c r="F1352" s="2">
        <v>0</v>
      </c>
      <c r="G1352" s="2">
        <v>0</v>
      </c>
      <c r="H1352" s="13">
        <f t="shared" si="21"/>
        <v>0</v>
      </c>
    </row>
    <row r="1353" spans="2:8" ht="13.5" x14ac:dyDescent="0.25">
      <c r="B1353" s="11">
        <v>43978</v>
      </c>
      <c r="C1353" s="2">
        <v>1.62</v>
      </c>
      <c r="D1353" s="2">
        <v>1.62</v>
      </c>
      <c r="E1353" s="2">
        <v>0</v>
      </c>
      <c r="F1353" s="2">
        <v>0</v>
      </c>
      <c r="G1353" s="2">
        <v>0</v>
      </c>
      <c r="H1353" s="13">
        <f t="shared" si="21"/>
        <v>-2.9940119760478938E-2</v>
      </c>
    </row>
    <row r="1354" spans="2:8" ht="13.5" x14ac:dyDescent="0.25">
      <c r="B1354" s="11">
        <v>43979</v>
      </c>
      <c r="C1354" s="2">
        <v>1.58</v>
      </c>
      <c r="D1354" s="2">
        <v>1.58</v>
      </c>
      <c r="E1354" s="2">
        <v>101</v>
      </c>
      <c r="F1354" s="2">
        <v>1.5808</v>
      </c>
      <c r="G1354" s="2">
        <v>159.66079999999999</v>
      </c>
      <c r="H1354" s="13">
        <f t="shared" si="21"/>
        <v>-2.4691358024691377E-2</v>
      </c>
    </row>
    <row r="1355" spans="2:8" ht="13.5" x14ac:dyDescent="0.25">
      <c r="B1355" s="11">
        <v>43980</v>
      </c>
      <c r="C1355" s="2">
        <v>1.58</v>
      </c>
      <c r="D1355" s="2">
        <v>1.58</v>
      </c>
      <c r="E1355" s="2">
        <v>50</v>
      </c>
      <c r="F1355" s="2">
        <v>1.58</v>
      </c>
      <c r="G1355" s="2">
        <v>79</v>
      </c>
      <c r="H1355" s="13">
        <f t="shared" si="21"/>
        <v>0</v>
      </c>
    </row>
    <row r="1356" spans="2:8" ht="13.5" x14ac:dyDescent="0.25">
      <c r="B1356" s="11">
        <v>43983</v>
      </c>
      <c r="C1356" s="2">
        <v>1.54</v>
      </c>
      <c r="D1356" s="2">
        <v>1.54</v>
      </c>
      <c r="E1356" s="2">
        <v>300</v>
      </c>
      <c r="F1356" s="2">
        <v>1.54</v>
      </c>
      <c r="G1356" s="2">
        <v>462</v>
      </c>
      <c r="H1356" s="13">
        <f t="shared" si="21"/>
        <v>-2.5316455696202552E-2</v>
      </c>
    </row>
    <row r="1357" spans="2:8" ht="13.5" x14ac:dyDescent="0.25">
      <c r="B1357" s="11">
        <v>43984</v>
      </c>
      <c r="C1357" s="2">
        <v>1.54</v>
      </c>
      <c r="D1357" s="2">
        <v>1.54</v>
      </c>
      <c r="E1357" s="2">
        <v>65</v>
      </c>
      <c r="F1357" s="2">
        <v>1.54</v>
      </c>
      <c r="G1357" s="2">
        <v>100.1</v>
      </c>
      <c r="H1357" s="13">
        <f t="shared" si="21"/>
        <v>0</v>
      </c>
    </row>
    <row r="1358" spans="2:8" ht="13.5" x14ac:dyDescent="0.25">
      <c r="B1358" s="11">
        <v>43985</v>
      </c>
      <c r="C1358" s="2">
        <v>1.5</v>
      </c>
      <c r="D1358" s="2">
        <v>1.5</v>
      </c>
      <c r="E1358" s="2">
        <v>20</v>
      </c>
      <c r="F1358" s="2">
        <v>1.5</v>
      </c>
      <c r="G1358" s="2">
        <v>30</v>
      </c>
      <c r="H1358" s="13">
        <f t="shared" si="21"/>
        <v>-2.5974025974025997E-2</v>
      </c>
    </row>
    <row r="1359" spans="2:8" ht="13.5" x14ac:dyDescent="0.25">
      <c r="B1359" s="11">
        <v>43986</v>
      </c>
      <c r="C1359" s="2">
        <v>1.54</v>
      </c>
      <c r="D1359" s="2">
        <v>1.54</v>
      </c>
      <c r="E1359" s="2">
        <v>1</v>
      </c>
      <c r="F1359" s="2">
        <v>1.54</v>
      </c>
      <c r="G1359" s="2">
        <v>1.54</v>
      </c>
      <c r="H1359" s="13">
        <f t="shared" si="21"/>
        <v>2.6666666666666689E-2</v>
      </c>
    </row>
    <row r="1360" spans="2:8" ht="13.5" x14ac:dyDescent="0.25">
      <c r="B1360" s="11">
        <v>43987</v>
      </c>
      <c r="C1360" s="2">
        <v>1.5</v>
      </c>
      <c r="D1360" s="2">
        <v>1.5</v>
      </c>
      <c r="E1360" s="2">
        <v>0</v>
      </c>
      <c r="F1360" s="2">
        <v>0</v>
      </c>
      <c r="G1360" s="2">
        <v>0</v>
      </c>
      <c r="H1360" s="13">
        <f t="shared" si="21"/>
        <v>-2.5974025974025997E-2</v>
      </c>
    </row>
    <row r="1361" spans="2:8" ht="13.5" x14ac:dyDescent="0.25">
      <c r="B1361" s="11">
        <v>43990</v>
      </c>
      <c r="C1361" s="2">
        <v>1.46</v>
      </c>
      <c r="D1361" s="2">
        <v>1.46</v>
      </c>
      <c r="E1361" s="2">
        <v>0</v>
      </c>
      <c r="F1361" s="2">
        <v>0</v>
      </c>
      <c r="G1361" s="2">
        <v>0</v>
      </c>
      <c r="H1361" s="13">
        <f t="shared" si="21"/>
        <v>-2.6666666666666689E-2</v>
      </c>
    </row>
    <row r="1362" spans="2:8" ht="13.5" x14ac:dyDescent="0.25">
      <c r="B1362" s="11">
        <v>43991</v>
      </c>
      <c r="C1362" s="2">
        <v>1.4</v>
      </c>
      <c r="D1362" s="2">
        <v>1.4</v>
      </c>
      <c r="E1362" s="2">
        <v>0</v>
      </c>
      <c r="F1362" s="2">
        <v>0</v>
      </c>
      <c r="G1362" s="2">
        <v>0</v>
      </c>
      <c r="H1362" s="13">
        <f t="shared" si="21"/>
        <v>-4.1095890410958943E-2</v>
      </c>
    </row>
    <row r="1363" spans="2:8" ht="13.5" x14ac:dyDescent="0.25">
      <c r="B1363" s="11">
        <v>43992</v>
      </c>
      <c r="C1363" s="2">
        <v>1.32</v>
      </c>
      <c r="D1363" s="2">
        <v>1.32</v>
      </c>
      <c r="E1363" s="2">
        <v>660</v>
      </c>
      <c r="F1363" s="2">
        <v>1.3552</v>
      </c>
      <c r="G1363" s="2">
        <v>894.43200000000002</v>
      </c>
      <c r="H1363" s="13">
        <f t="shared" si="21"/>
        <v>-5.7142857142857037E-2</v>
      </c>
    </row>
    <row r="1364" spans="2:8" ht="13.5" x14ac:dyDescent="0.25">
      <c r="B1364" s="11">
        <v>43993</v>
      </c>
      <c r="C1364" s="2">
        <v>1.35</v>
      </c>
      <c r="D1364" s="2">
        <v>1.35</v>
      </c>
      <c r="E1364" s="2">
        <v>11</v>
      </c>
      <c r="F1364" s="2">
        <v>1.35</v>
      </c>
      <c r="G1364" s="2">
        <v>14.85</v>
      </c>
      <c r="H1364" s="13">
        <f t="shared" si="21"/>
        <v>2.2727272727272745E-2</v>
      </c>
    </row>
    <row r="1365" spans="2:8" ht="13.5" x14ac:dyDescent="0.25">
      <c r="B1365" s="11">
        <v>43994</v>
      </c>
      <c r="C1365" s="2">
        <v>1.35</v>
      </c>
      <c r="D1365" s="2">
        <v>1.35</v>
      </c>
      <c r="E1365" s="2">
        <v>0</v>
      </c>
      <c r="F1365" s="2">
        <v>0</v>
      </c>
      <c r="G1365" s="2">
        <v>0</v>
      </c>
      <c r="H1365" s="13">
        <f t="shared" si="21"/>
        <v>0</v>
      </c>
    </row>
    <row r="1366" spans="2:8" ht="13.5" x14ac:dyDescent="0.25">
      <c r="B1366" s="11">
        <v>43997</v>
      </c>
      <c r="C1366" s="2">
        <v>1.39</v>
      </c>
      <c r="D1366" s="2">
        <v>1.39</v>
      </c>
      <c r="E1366" s="2">
        <v>1</v>
      </c>
      <c r="F1366" s="2">
        <v>1.39</v>
      </c>
      <c r="G1366" s="2">
        <v>1.39</v>
      </c>
      <c r="H1366" s="13">
        <f t="shared" si="21"/>
        <v>2.9629629629629489E-2</v>
      </c>
    </row>
    <row r="1367" spans="2:8" ht="13.5" x14ac:dyDescent="0.25">
      <c r="B1367" s="11">
        <v>43998</v>
      </c>
      <c r="C1367" s="2">
        <v>1.33</v>
      </c>
      <c r="D1367" s="2">
        <v>1.33</v>
      </c>
      <c r="E1367" s="2">
        <v>205</v>
      </c>
      <c r="F1367" s="2">
        <v>1.33</v>
      </c>
      <c r="G1367" s="2">
        <v>272.64999999999998</v>
      </c>
      <c r="H1367" s="13">
        <f t="shared" si="21"/>
        <v>-4.3165467625899165E-2</v>
      </c>
    </row>
    <row r="1368" spans="2:8" ht="13.5" x14ac:dyDescent="0.25">
      <c r="B1368" s="11">
        <v>43999</v>
      </c>
      <c r="C1368" s="2">
        <v>1.28</v>
      </c>
      <c r="D1368" s="2">
        <v>1.28</v>
      </c>
      <c r="E1368" s="2">
        <v>0</v>
      </c>
      <c r="F1368" s="2">
        <v>0</v>
      </c>
      <c r="G1368" s="2">
        <v>0</v>
      </c>
      <c r="H1368" s="13">
        <f t="shared" si="21"/>
        <v>-3.7593984962406048E-2</v>
      </c>
    </row>
    <row r="1369" spans="2:8" ht="13.5" x14ac:dyDescent="0.25">
      <c r="B1369" s="11">
        <v>44000</v>
      </c>
      <c r="C1369" s="2">
        <v>1.23</v>
      </c>
      <c r="D1369" s="2">
        <v>1.23</v>
      </c>
      <c r="E1369" s="2">
        <v>1639</v>
      </c>
      <c r="F1369" s="2">
        <v>1.23</v>
      </c>
      <c r="G1369" s="2">
        <v>2015.97</v>
      </c>
      <c r="H1369" s="13">
        <f t="shared" si="21"/>
        <v>-3.9062500000000035E-2</v>
      </c>
    </row>
    <row r="1370" spans="2:8" ht="13.5" x14ac:dyDescent="0.25">
      <c r="B1370" s="11">
        <v>44001</v>
      </c>
      <c r="C1370" s="2">
        <v>1.23</v>
      </c>
      <c r="D1370" s="2">
        <v>1.23</v>
      </c>
      <c r="E1370" s="2">
        <v>45</v>
      </c>
      <c r="F1370" s="2">
        <v>1.23</v>
      </c>
      <c r="G1370" s="2">
        <v>55.35</v>
      </c>
      <c r="H1370" s="13">
        <f t="shared" si="21"/>
        <v>0</v>
      </c>
    </row>
    <row r="1371" spans="2:8" ht="13.5" x14ac:dyDescent="0.25">
      <c r="B1371" s="11">
        <v>44004</v>
      </c>
      <c r="C1371" s="2">
        <v>1.23</v>
      </c>
      <c r="D1371" s="2">
        <v>1.23</v>
      </c>
      <c r="E1371" s="2">
        <v>0</v>
      </c>
      <c r="F1371" s="2">
        <v>0</v>
      </c>
      <c r="G1371" s="2">
        <v>0</v>
      </c>
      <c r="H1371" s="13">
        <f t="shared" si="21"/>
        <v>0</v>
      </c>
    </row>
    <row r="1372" spans="2:8" ht="13.5" x14ac:dyDescent="0.25">
      <c r="B1372" s="11">
        <v>44005</v>
      </c>
      <c r="C1372" s="2">
        <v>1.23</v>
      </c>
      <c r="D1372" s="2">
        <v>1.23</v>
      </c>
      <c r="E1372" s="2">
        <v>0</v>
      </c>
      <c r="F1372" s="2">
        <v>0</v>
      </c>
      <c r="G1372" s="2">
        <v>0</v>
      </c>
      <c r="H1372" s="13">
        <f t="shared" si="21"/>
        <v>0</v>
      </c>
    </row>
    <row r="1373" spans="2:8" ht="13.5" x14ac:dyDescent="0.25">
      <c r="B1373" s="11">
        <v>44006</v>
      </c>
      <c r="C1373" s="2">
        <v>1.21</v>
      </c>
      <c r="D1373" s="2">
        <v>1.21</v>
      </c>
      <c r="E1373" s="2">
        <v>10</v>
      </c>
      <c r="F1373" s="2">
        <v>1.21</v>
      </c>
      <c r="G1373" s="2">
        <v>12.1</v>
      </c>
      <c r="H1373" s="13">
        <f t="shared" si="21"/>
        <v>-1.6260162601626032E-2</v>
      </c>
    </row>
    <row r="1374" spans="2:8" ht="13.5" x14ac:dyDescent="0.25">
      <c r="B1374" s="11">
        <v>44007</v>
      </c>
      <c r="C1374" s="2">
        <v>1.21</v>
      </c>
      <c r="D1374" s="2">
        <v>1.21</v>
      </c>
      <c r="E1374" s="2">
        <v>0</v>
      </c>
      <c r="F1374" s="2">
        <v>0</v>
      </c>
      <c r="G1374" s="2">
        <v>0</v>
      </c>
      <c r="H1374" s="13">
        <f t="shared" si="21"/>
        <v>0</v>
      </c>
    </row>
    <row r="1375" spans="2:8" ht="13.5" x14ac:dyDescent="0.25">
      <c r="B1375" s="11">
        <v>44008</v>
      </c>
      <c r="C1375" s="2">
        <v>1.21</v>
      </c>
      <c r="D1375" s="2">
        <v>1.21</v>
      </c>
      <c r="E1375" s="2">
        <v>0</v>
      </c>
      <c r="F1375" s="2">
        <v>0</v>
      </c>
      <c r="G1375" s="2">
        <v>0</v>
      </c>
      <c r="H1375" s="13">
        <f t="shared" si="21"/>
        <v>0</v>
      </c>
    </row>
    <row r="1376" spans="2:8" ht="13.5" x14ac:dyDescent="0.25">
      <c r="B1376" s="11">
        <v>44011</v>
      </c>
      <c r="C1376" s="2">
        <v>1.21</v>
      </c>
      <c r="D1376" s="2">
        <v>1.21</v>
      </c>
      <c r="E1376" s="2">
        <v>0</v>
      </c>
      <c r="F1376" s="2">
        <v>0</v>
      </c>
      <c r="G1376" s="2">
        <v>0</v>
      </c>
      <c r="H1376" s="13">
        <f t="shared" si="21"/>
        <v>0</v>
      </c>
    </row>
    <row r="1377" spans="2:8" ht="13.5" x14ac:dyDescent="0.25">
      <c r="B1377" s="11">
        <v>44012</v>
      </c>
      <c r="C1377" s="2">
        <v>1.24</v>
      </c>
      <c r="D1377" s="2">
        <v>1.24</v>
      </c>
      <c r="E1377" s="2">
        <v>108</v>
      </c>
      <c r="F1377" s="2">
        <v>1.24</v>
      </c>
      <c r="G1377" s="2">
        <v>133.91999999999999</v>
      </c>
      <c r="H1377" s="13">
        <f t="shared" si="21"/>
        <v>2.4793388429752088E-2</v>
      </c>
    </row>
    <row r="1378" spans="2:8" ht="13.5" x14ac:dyDescent="0.25">
      <c r="B1378" s="11">
        <v>44013</v>
      </c>
      <c r="C1378" s="2">
        <v>1.24</v>
      </c>
      <c r="D1378" s="2">
        <v>1.24</v>
      </c>
      <c r="E1378" s="2">
        <v>0</v>
      </c>
      <c r="F1378" s="2">
        <v>0</v>
      </c>
      <c r="G1378" s="2">
        <v>0</v>
      </c>
      <c r="H1378" s="13">
        <f t="shared" si="21"/>
        <v>0</v>
      </c>
    </row>
    <row r="1379" spans="2:8" ht="13.5" x14ac:dyDescent="0.25">
      <c r="B1379" s="11">
        <v>44014</v>
      </c>
      <c r="C1379" s="2">
        <v>1.21</v>
      </c>
      <c r="D1379" s="2">
        <v>1.21</v>
      </c>
      <c r="E1379" s="2">
        <v>1730</v>
      </c>
      <c r="F1379" s="2">
        <v>1.21</v>
      </c>
      <c r="G1379" s="2">
        <v>2093.3000000000002</v>
      </c>
      <c r="H1379" s="13">
        <f t="shared" si="21"/>
        <v>-2.4193548387096794E-2</v>
      </c>
    </row>
    <row r="1380" spans="2:8" ht="13.5" x14ac:dyDescent="0.25">
      <c r="B1380" s="11">
        <v>44015</v>
      </c>
      <c r="C1380" s="2">
        <v>1.21</v>
      </c>
      <c r="D1380" s="2">
        <v>1.21</v>
      </c>
      <c r="E1380" s="2">
        <v>0</v>
      </c>
      <c r="F1380" s="2">
        <v>0</v>
      </c>
      <c r="G1380" s="2">
        <v>0</v>
      </c>
      <c r="H1380" s="13">
        <f t="shared" si="21"/>
        <v>0</v>
      </c>
    </row>
    <row r="1381" spans="2:8" ht="13.5" x14ac:dyDescent="0.25">
      <c r="B1381" s="11">
        <v>44018</v>
      </c>
      <c r="C1381" s="2">
        <v>1.21</v>
      </c>
      <c r="D1381" s="2">
        <v>1.21</v>
      </c>
      <c r="E1381" s="2">
        <v>0</v>
      </c>
      <c r="F1381" s="2">
        <v>0</v>
      </c>
      <c r="G1381" s="2">
        <v>0</v>
      </c>
      <c r="H1381" s="13">
        <f t="shared" si="21"/>
        <v>0</v>
      </c>
    </row>
    <row r="1382" spans="2:8" ht="13.5" x14ac:dyDescent="0.25">
      <c r="B1382" s="11">
        <v>44019</v>
      </c>
      <c r="C1382" s="2">
        <v>1.24</v>
      </c>
      <c r="D1382" s="2">
        <v>1.24</v>
      </c>
      <c r="E1382" s="2">
        <v>270</v>
      </c>
      <c r="F1382" s="2">
        <v>1.24</v>
      </c>
      <c r="G1382" s="2">
        <v>334.8</v>
      </c>
      <c r="H1382" s="13">
        <f t="shared" si="21"/>
        <v>2.4793388429752088E-2</v>
      </c>
    </row>
    <row r="1383" spans="2:8" ht="13.5" x14ac:dyDescent="0.25">
      <c r="B1383" s="11">
        <v>44020</v>
      </c>
      <c r="C1383" s="2">
        <v>1.24</v>
      </c>
      <c r="D1383" s="2">
        <v>1.24</v>
      </c>
      <c r="E1383" s="2">
        <v>0</v>
      </c>
      <c r="F1383" s="2">
        <v>0</v>
      </c>
      <c r="G1383" s="2">
        <v>0</v>
      </c>
      <c r="H1383" s="13">
        <f t="shared" si="21"/>
        <v>0</v>
      </c>
    </row>
    <row r="1384" spans="2:8" ht="13.5" x14ac:dyDescent="0.25">
      <c r="B1384" s="11">
        <v>44021</v>
      </c>
      <c r="C1384" s="2">
        <v>1.25</v>
      </c>
      <c r="D1384" s="2">
        <v>1.25</v>
      </c>
      <c r="E1384" s="2">
        <v>90</v>
      </c>
      <c r="F1384" s="2">
        <v>1.25</v>
      </c>
      <c r="G1384" s="2">
        <v>112.5</v>
      </c>
      <c r="H1384" s="13">
        <f t="shared" si="21"/>
        <v>8.0645161290322648E-3</v>
      </c>
    </row>
    <row r="1385" spans="2:8" ht="13.5" x14ac:dyDescent="0.25">
      <c r="B1385" s="11">
        <v>44022</v>
      </c>
      <c r="C1385" s="2">
        <v>1.25</v>
      </c>
      <c r="D1385" s="2">
        <v>1.25</v>
      </c>
      <c r="E1385" s="2">
        <v>59</v>
      </c>
      <c r="F1385" s="2">
        <v>1.25</v>
      </c>
      <c r="G1385" s="2">
        <v>73.75</v>
      </c>
      <c r="H1385" s="13">
        <f t="shared" si="21"/>
        <v>0</v>
      </c>
    </row>
    <row r="1386" spans="2:8" ht="13.5" x14ac:dyDescent="0.25">
      <c r="B1386" s="11">
        <v>44025</v>
      </c>
      <c r="C1386" s="2">
        <v>1.25</v>
      </c>
      <c r="D1386" s="2">
        <v>1.25</v>
      </c>
      <c r="E1386" s="2">
        <v>0</v>
      </c>
      <c r="F1386" s="2">
        <v>0</v>
      </c>
      <c r="G1386" s="2">
        <v>0</v>
      </c>
      <c r="H1386" s="13">
        <f t="shared" si="21"/>
        <v>0</v>
      </c>
    </row>
    <row r="1387" spans="2:8" ht="13.5" x14ac:dyDescent="0.25">
      <c r="B1387" s="11">
        <v>44026</v>
      </c>
      <c r="C1387" s="2">
        <v>1.25</v>
      </c>
      <c r="D1387" s="2">
        <v>1.25</v>
      </c>
      <c r="E1387" s="2">
        <v>0</v>
      </c>
      <c r="F1387" s="2">
        <v>0</v>
      </c>
      <c r="G1387" s="2">
        <v>0</v>
      </c>
      <c r="H1387" s="13">
        <f t="shared" si="21"/>
        <v>0</v>
      </c>
    </row>
    <row r="1388" spans="2:8" ht="13.5" x14ac:dyDescent="0.25">
      <c r="B1388" s="11">
        <v>44027</v>
      </c>
      <c r="C1388" s="2">
        <v>1.25</v>
      </c>
      <c r="D1388" s="2">
        <v>1.25</v>
      </c>
      <c r="E1388" s="2">
        <v>0</v>
      </c>
      <c r="F1388" s="2">
        <v>0</v>
      </c>
      <c r="G1388" s="2">
        <v>0</v>
      </c>
      <c r="H1388" s="13">
        <f t="shared" si="21"/>
        <v>0</v>
      </c>
    </row>
    <row r="1389" spans="2:8" ht="13.5" x14ac:dyDescent="0.25">
      <c r="B1389" s="11">
        <v>44028</v>
      </c>
      <c r="C1389" s="2">
        <v>1.25</v>
      </c>
      <c r="D1389" s="2">
        <v>1.25</v>
      </c>
      <c r="E1389" s="2">
        <v>0</v>
      </c>
      <c r="F1389" s="2">
        <v>0</v>
      </c>
      <c r="G1389" s="2">
        <v>0</v>
      </c>
      <c r="H1389" s="13">
        <f t="shared" si="21"/>
        <v>0</v>
      </c>
    </row>
    <row r="1390" spans="2:8" ht="13.5" x14ac:dyDescent="0.25">
      <c r="B1390" s="11">
        <v>44029</v>
      </c>
      <c r="C1390" s="2">
        <v>1.22</v>
      </c>
      <c r="D1390" s="2">
        <v>1.22</v>
      </c>
      <c r="E1390" s="2">
        <v>200</v>
      </c>
      <c r="F1390" s="2">
        <v>1.22</v>
      </c>
      <c r="G1390" s="2">
        <v>244</v>
      </c>
      <c r="H1390" s="13">
        <f t="shared" si="21"/>
        <v>-2.4000000000000021E-2</v>
      </c>
    </row>
    <row r="1391" spans="2:8" ht="13.5" x14ac:dyDescent="0.25">
      <c r="B1391" s="11">
        <v>44032</v>
      </c>
      <c r="C1391" s="2">
        <v>1.22</v>
      </c>
      <c r="D1391" s="2">
        <v>1.22</v>
      </c>
      <c r="E1391" s="2">
        <v>0</v>
      </c>
      <c r="F1391" s="2">
        <v>0</v>
      </c>
      <c r="G1391" s="2">
        <v>0</v>
      </c>
      <c r="H1391" s="13">
        <f t="shared" si="21"/>
        <v>0</v>
      </c>
    </row>
    <row r="1392" spans="2:8" ht="13.5" x14ac:dyDescent="0.25">
      <c r="B1392" s="11">
        <v>44033</v>
      </c>
      <c r="C1392" s="2">
        <v>1.22</v>
      </c>
      <c r="D1392" s="2">
        <v>1.22</v>
      </c>
      <c r="E1392" s="2">
        <v>0</v>
      </c>
      <c r="F1392" s="2">
        <v>0</v>
      </c>
      <c r="G1392" s="2">
        <v>0</v>
      </c>
      <c r="H1392" s="13">
        <f t="shared" si="21"/>
        <v>0</v>
      </c>
    </row>
    <row r="1393" spans="2:8" ht="13.5" x14ac:dyDescent="0.25">
      <c r="B1393" s="11">
        <v>44034</v>
      </c>
      <c r="C1393" s="2">
        <v>1.2</v>
      </c>
      <c r="D1393" s="2">
        <v>1.2</v>
      </c>
      <c r="E1393" s="2">
        <v>1410</v>
      </c>
      <c r="F1393" s="2">
        <v>1.2</v>
      </c>
      <c r="G1393" s="2">
        <v>1692</v>
      </c>
      <c r="H1393" s="13">
        <f t="shared" si="21"/>
        <v>-1.6393442622950834E-2</v>
      </c>
    </row>
    <row r="1394" spans="2:8" ht="13.5" x14ac:dyDescent="0.25">
      <c r="B1394" s="11">
        <v>44035</v>
      </c>
      <c r="C1394" s="2">
        <v>1.2</v>
      </c>
      <c r="D1394" s="2">
        <v>1.2</v>
      </c>
      <c r="E1394" s="2">
        <v>1238</v>
      </c>
      <c r="F1394" s="2">
        <v>1.2</v>
      </c>
      <c r="G1394" s="2">
        <v>1485.6</v>
      </c>
      <c r="H1394" s="13">
        <f t="shared" si="21"/>
        <v>0</v>
      </c>
    </row>
    <row r="1395" spans="2:8" ht="13.5" x14ac:dyDescent="0.25">
      <c r="B1395" s="11">
        <v>44036</v>
      </c>
      <c r="C1395" s="2">
        <v>1.2</v>
      </c>
      <c r="D1395" s="2">
        <v>1.2</v>
      </c>
      <c r="E1395" s="2">
        <v>1274</v>
      </c>
      <c r="F1395" s="2">
        <v>1.2</v>
      </c>
      <c r="G1395" s="2">
        <v>1528.8</v>
      </c>
      <c r="H1395" s="13">
        <f t="shared" si="21"/>
        <v>0</v>
      </c>
    </row>
    <row r="1396" spans="2:8" ht="13.5" x14ac:dyDescent="0.25">
      <c r="B1396" s="11">
        <v>44039</v>
      </c>
      <c r="C1396" s="2">
        <v>1.2</v>
      </c>
      <c r="D1396" s="2">
        <v>1.2</v>
      </c>
      <c r="E1396" s="2">
        <v>133</v>
      </c>
      <c r="F1396" s="2">
        <v>1.2</v>
      </c>
      <c r="G1396" s="2">
        <v>159.6</v>
      </c>
      <c r="H1396" s="13">
        <f t="shared" si="21"/>
        <v>0</v>
      </c>
    </row>
    <row r="1397" spans="2:8" ht="13.5" x14ac:dyDescent="0.25">
      <c r="B1397" s="11">
        <v>44040</v>
      </c>
      <c r="C1397" s="2">
        <v>1.2</v>
      </c>
      <c r="D1397" s="2">
        <v>1.2</v>
      </c>
      <c r="E1397" s="2">
        <v>143</v>
      </c>
      <c r="F1397" s="2">
        <v>1.2</v>
      </c>
      <c r="G1397" s="2">
        <v>171.6</v>
      </c>
      <c r="H1397" s="13">
        <f t="shared" si="21"/>
        <v>0</v>
      </c>
    </row>
    <row r="1398" spans="2:8" ht="13.5" x14ac:dyDescent="0.25">
      <c r="B1398" s="11">
        <v>44041</v>
      </c>
      <c r="C1398" s="2">
        <v>1.18</v>
      </c>
      <c r="D1398" s="2">
        <v>1.18</v>
      </c>
      <c r="E1398" s="2">
        <v>2773</v>
      </c>
      <c r="F1398" s="2">
        <v>1.18</v>
      </c>
      <c r="G1398" s="2">
        <v>3272.14</v>
      </c>
      <c r="H1398" s="13">
        <f t="shared" si="21"/>
        <v>-1.6666666666666684E-2</v>
      </c>
    </row>
    <row r="1399" spans="2:8" ht="13.5" x14ac:dyDescent="0.25">
      <c r="B1399" s="11">
        <v>44042</v>
      </c>
      <c r="C1399" s="2">
        <v>1.18</v>
      </c>
      <c r="D1399" s="2">
        <v>1.18</v>
      </c>
      <c r="E1399" s="2">
        <v>0</v>
      </c>
      <c r="F1399" s="2">
        <v>0</v>
      </c>
      <c r="G1399" s="2">
        <v>0</v>
      </c>
      <c r="H1399" s="13">
        <f t="shared" si="21"/>
        <v>0</v>
      </c>
    </row>
    <row r="1400" spans="2:8" ht="13.5" x14ac:dyDescent="0.25">
      <c r="B1400" s="11">
        <v>44046</v>
      </c>
      <c r="C1400" s="2">
        <v>1.18</v>
      </c>
      <c r="D1400" s="2">
        <v>1.18</v>
      </c>
      <c r="E1400" s="2">
        <v>19</v>
      </c>
      <c r="F1400" s="2">
        <v>1.18</v>
      </c>
      <c r="G1400" s="2">
        <v>22.42</v>
      </c>
      <c r="H1400" s="13">
        <f t="shared" si="21"/>
        <v>0</v>
      </c>
    </row>
    <row r="1401" spans="2:8" ht="13.5" x14ac:dyDescent="0.25">
      <c r="B1401" s="11">
        <v>44047</v>
      </c>
      <c r="C1401" s="2">
        <v>1.1399999999999999</v>
      </c>
      <c r="D1401" s="2">
        <v>1.1399999999999999</v>
      </c>
      <c r="E1401" s="2">
        <v>3568</v>
      </c>
      <c r="F1401" s="2">
        <v>1.1399999999999999</v>
      </c>
      <c r="G1401" s="2">
        <v>4067.52</v>
      </c>
      <c r="H1401" s="13">
        <f t="shared" si="21"/>
        <v>-3.3898305084745797E-2</v>
      </c>
    </row>
    <row r="1402" spans="2:8" ht="13.5" x14ac:dyDescent="0.25">
      <c r="B1402" s="11">
        <v>44048</v>
      </c>
      <c r="C1402" s="2">
        <v>1.1399999999999999</v>
      </c>
      <c r="D1402" s="2">
        <v>1.1399999999999999</v>
      </c>
      <c r="E1402" s="2">
        <v>784</v>
      </c>
      <c r="F1402" s="2">
        <v>1.1399999999999999</v>
      </c>
      <c r="G1402" s="2">
        <v>893.76</v>
      </c>
      <c r="H1402" s="13">
        <f t="shared" si="21"/>
        <v>0</v>
      </c>
    </row>
    <row r="1403" spans="2:8" ht="13.5" x14ac:dyDescent="0.25">
      <c r="B1403" s="11">
        <v>44049</v>
      </c>
      <c r="C1403" s="2">
        <v>1.1399999999999999</v>
      </c>
      <c r="D1403" s="2">
        <v>1.1399999999999999</v>
      </c>
      <c r="E1403" s="2">
        <v>0</v>
      </c>
      <c r="F1403" s="2">
        <v>0</v>
      </c>
      <c r="G1403" s="2">
        <v>0</v>
      </c>
      <c r="H1403" s="13">
        <f t="shared" si="21"/>
        <v>0</v>
      </c>
    </row>
    <row r="1404" spans="2:8" ht="13.5" x14ac:dyDescent="0.25">
      <c r="B1404" s="11">
        <v>44050</v>
      </c>
      <c r="C1404" s="2">
        <v>1.1399999999999999</v>
      </c>
      <c r="D1404" s="2">
        <v>1.1399999999999999</v>
      </c>
      <c r="E1404" s="2">
        <v>0</v>
      </c>
      <c r="F1404" s="2">
        <v>0</v>
      </c>
      <c r="G1404" s="2">
        <v>0</v>
      </c>
      <c r="H1404" s="13">
        <f t="shared" si="21"/>
        <v>0</v>
      </c>
    </row>
    <row r="1405" spans="2:8" ht="13.5" x14ac:dyDescent="0.25">
      <c r="B1405" s="11">
        <v>44053</v>
      </c>
      <c r="C1405" s="2">
        <v>1.1399999999999999</v>
      </c>
      <c r="D1405" s="2">
        <v>1.1399999999999999</v>
      </c>
      <c r="E1405" s="2">
        <v>0</v>
      </c>
      <c r="F1405" s="2">
        <v>0</v>
      </c>
      <c r="G1405" s="2">
        <v>0</v>
      </c>
      <c r="H1405" s="13">
        <f t="shared" si="21"/>
        <v>0</v>
      </c>
    </row>
    <row r="1406" spans="2:8" ht="13.5" x14ac:dyDescent="0.25">
      <c r="B1406" s="11">
        <v>44054</v>
      </c>
      <c r="C1406" s="2">
        <v>1.1399999999999999</v>
      </c>
      <c r="D1406" s="2">
        <v>1.1399999999999999</v>
      </c>
      <c r="E1406" s="2">
        <v>922</v>
      </c>
      <c r="F1406" s="2">
        <v>1.1399999999999999</v>
      </c>
      <c r="G1406" s="2">
        <v>1051.08</v>
      </c>
      <c r="H1406" s="13">
        <f t="shared" si="21"/>
        <v>0</v>
      </c>
    </row>
    <row r="1407" spans="2:8" ht="13.5" x14ac:dyDescent="0.25">
      <c r="B1407" s="11">
        <v>44055</v>
      </c>
      <c r="C1407" s="2">
        <v>1.1399999999999999</v>
      </c>
      <c r="D1407" s="2">
        <v>1.1399999999999999</v>
      </c>
      <c r="E1407" s="2">
        <v>574</v>
      </c>
      <c r="F1407" s="2">
        <v>1.1399999999999999</v>
      </c>
      <c r="G1407" s="2">
        <v>654.36</v>
      </c>
      <c r="H1407" s="13">
        <f t="shared" si="21"/>
        <v>0</v>
      </c>
    </row>
    <row r="1408" spans="2:8" ht="13.5" x14ac:dyDescent="0.25">
      <c r="B1408" s="11">
        <v>44057</v>
      </c>
      <c r="C1408" s="2">
        <v>1.1399999999999999</v>
      </c>
      <c r="D1408" s="2">
        <v>1.1399999999999999</v>
      </c>
      <c r="E1408" s="2">
        <v>0</v>
      </c>
      <c r="F1408" s="2">
        <v>0</v>
      </c>
      <c r="G1408" s="2">
        <v>0</v>
      </c>
      <c r="H1408" s="13">
        <f t="shared" si="21"/>
        <v>0</v>
      </c>
    </row>
    <row r="1409" spans="2:8" ht="13.5" x14ac:dyDescent="0.25">
      <c r="B1409" s="11">
        <v>44060</v>
      </c>
      <c r="C1409" s="2">
        <v>1.1399999999999999</v>
      </c>
      <c r="D1409" s="2">
        <v>1.1399999999999999</v>
      </c>
      <c r="E1409" s="2">
        <v>0</v>
      </c>
      <c r="F1409" s="2">
        <v>0</v>
      </c>
      <c r="G1409" s="2">
        <v>0</v>
      </c>
      <c r="H1409" s="13">
        <f t="shared" si="21"/>
        <v>0</v>
      </c>
    </row>
    <row r="1410" spans="2:8" ht="13.5" x14ac:dyDescent="0.25">
      <c r="B1410" s="11">
        <v>44061</v>
      </c>
      <c r="C1410" s="2">
        <v>1.1399999999999999</v>
      </c>
      <c r="D1410" s="2">
        <v>1.1399999999999999</v>
      </c>
      <c r="E1410" s="2">
        <v>0</v>
      </c>
      <c r="F1410" s="2">
        <v>0</v>
      </c>
      <c r="G1410" s="2">
        <v>0</v>
      </c>
      <c r="H1410" s="13">
        <f t="shared" si="21"/>
        <v>0</v>
      </c>
    </row>
    <row r="1411" spans="2:8" ht="13.5" x14ac:dyDescent="0.25">
      <c r="B1411" s="11">
        <v>44062</v>
      </c>
      <c r="C1411" s="2">
        <v>1.1399999999999999</v>
      </c>
      <c r="D1411" s="2">
        <v>1.1399999999999999</v>
      </c>
      <c r="E1411" s="2">
        <v>0</v>
      </c>
      <c r="F1411" s="2">
        <v>0</v>
      </c>
      <c r="G1411" s="2">
        <v>0</v>
      </c>
      <c r="H1411" s="13">
        <f t="shared" si="21"/>
        <v>0</v>
      </c>
    </row>
    <row r="1412" spans="2:8" ht="13.5" x14ac:dyDescent="0.25">
      <c r="B1412" s="11">
        <v>44064</v>
      </c>
      <c r="C1412" s="2">
        <v>1.1399999999999999</v>
      </c>
      <c r="D1412" s="2">
        <v>1.1399999999999999</v>
      </c>
      <c r="E1412" s="2">
        <v>600</v>
      </c>
      <c r="F1412" s="2">
        <v>1.1399999999999999</v>
      </c>
      <c r="G1412" s="2">
        <v>684</v>
      </c>
      <c r="H1412" s="13">
        <f t="shared" si="21"/>
        <v>0</v>
      </c>
    </row>
    <row r="1413" spans="2:8" ht="13.5" x14ac:dyDescent="0.25">
      <c r="B1413" s="11">
        <v>44067</v>
      </c>
      <c r="C1413" s="2">
        <v>1.1399999999999999</v>
      </c>
      <c r="D1413" s="2">
        <v>1.1399999999999999</v>
      </c>
      <c r="E1413" s="2">
        <v>250</v>
      </c>
      <c r="F1413" s="2">
        <v>1.1399999999999999</v>
      </c>
      <c r="G1413" s="2">
        <v>285</v>
      </c>
      <c r="H1413" s="13">
        <f t="shared" si="21"/>
        <v>0</v>
      </c>
    </row>
    <row r="1414" spans="2:8" ht="13.5" x14ac:dyDescent="0.25">
      <c r="B1414" s="11">
        <v>44068</v>
      </c>
      <c r="C1414" s="2">
        <v>1.1399999999999999</v>
      </c>
      <c r="D1414" s="2">
        <v>1.1399999999999999</v>
      </c>
      <c r="E1414" s="2">
        <v>86</v>
      </c>
      <c r="F1414" s="2">
        <v>1.1399999999999999</v>
      </c>
      <c r="G1414" s="2">
        <v>98.04</v>
      </c>
      <c r="H1414" s="13">
        <f t="shared" si="21"/>
        <v>0</v>
      </c>
    </row>
    <row r="1415" spans="2:8" ht="13.5" x14ac:dyDescent="0.25">
      <c r="B1415" s="11">
        <v>44069</v>
      </c>
      <c r="C1415" s="2">
        <v>1.1399999999999999</v>
      </c>
      <c r="D1415" s="2">
        <v>1.1399999999999999</v>
      </c>
      <c r="E1415" s="2">
        <v>1330</v>
      </c>
      <c r="F1415" s="2">
        <v>1.1399999999999999</v>
      </c>
      <c r="G1415" s="2">
        <v>1516.2</v>
      </c>
      <c r="H1415" s="13">
        <f t="shared" ref="H1415:H1478" si="22">(D1415-D1414)/D1414</f>
        <v>0</v>
      </c>
    </row>
    <row r="1416" spans="2:8" ht="13.5" x14ac:dyDescent="0.25">
      <c r="B1416" s="11">
        <v>44070</v>
      </c>
      <c r="C1416" s="2">
        <v>1.1399999999999999</v>
      </c>
      <c r="D1416" s="2">
        <v>1.1399999999999999</v>
      </c>
      <c r="E1416" s="2">
        <v>1243</v>
      </c>
      <c r="F1416" s="2">
        <v>1.1399999999999999</v>
      </c>
      <c r="G1416" s="2">
        <v>1417.02</v>
      </c>
      <c r="H1416" s="13">
        <f t="shared" si="22"/>
        <v>0</v>
      </c>
    </row>
    <row r="1417" spans="2:8" ht="13.5" x14ac:dyDescent="0.25">
      <c r="B1417" s="11">
        <v>44071</v>
      </c>
      <c r="C1417" s="2">
        <v>1.1399999999999999</v>
      </c>
      <c r="D1417" s="2">
        <v>1.1399999999999999</v>
      </c>
      <c r="E1417" s="2">
        <v>432</v>
      </c>
      <c r="F1417" s="2">
        <v>1.1399999999999999</v>
      </c>
      <c r="G1417" s="2">
        <v>492.48</v>
      </c>
      <c r="H1417" s="13">
        <f t="shared" si="22"/>
        <v>0</v>
      </c>
    </row>
    <row r="1418" spans="2:8" ht="13.5" x14ac:dyDescent="0.25">
      <c r="B1418" s="11">
        <v>44074</v>
      </c>
      <c r="C1418" s="2">
        <v>1.1399999999999999</v>
      </c>
      <c r="D1418" s="2">
        <v>1.1399999999999999</v>
      </c>
      <c r="E1418" s="2">
        <v>147</v>
      </c>
      <c r="F1418" s="2">
        <v>1.1399999999999999</v>
      </c>
      <c r="G1418" s="2">
        <v>167.58</v>
      </c>
      <c r="H1418" s="13">
        <f t="shared" si="22"/>
        <v>0</v>
      </c>
    </row>
    <row r="1419" spans="2:8" ht="13.5" x14ac:dyDescent="0.25">
      <c r="B1419" s="11">
        <v>44075</v>
      </c>
      <c r="C1419" s="2">
        <v>1.1200000000000001</v>
      </c>
      <c r="D1419" s="2">
        <v>1.1200000000000001</v>
      </c>
      <c r="E1419" s="2">
        <v>50</v>
      </c>
      <c r="F1419" s="2">
        <v>1.1200000000000001</v>
      </c>
      <c r="G1419" s="2">
        <v>56</v>
      </c>
      <c r="H1419" s="13">
        <f t="shared" si="22"/>
        <v>-1.7543859649122629E-2</v>
      </c>
    </row>
    <row r="1420" spans="2:8" ht="13.5" x14ac:dyDescent="0.25">
      <c r="B1420" s="11">
        <v>44076</v>
      </c>
      <c r="C1420" s="2">
        <v>1.1200000000000001</v>
      </c>
      <c r="D1420" s="2">
        <v>1.1200000000000001</v>
      </c>
      <c r="E1420" s="2">
        <v>200</v>
      </c>
      <c r="F1420" s="2">
        <v>1.1200000000000001</v>
      </c>
      <c r="G1420" s="2">
        <v>224</v>
      </c>
      <c r="H1420" s="13">
        <f t="shared" si="22"/>
        <v>0</v>
      </c>
    </row>
    <row r="1421" spans="2:8" ht="13.5" x14ac:dyDescent="0.25">
      <c r="B1421" s="11">
        <v>44077</v>
      </c>
      <c r="C1421" s="2">
        <v>1.08</v>
      </c>
      <c r="D1421" s="2">
        <v>1.08</v>
      </c>
      <c r="E1421" s="2">
        <v>1050</v>
      </c>
      <c r="F1421" s="2">
        <v>1.0831</v>
      </c>
      <c r="G1421" s="2">
        <v>1137.2550000000001</v>
      </c>
      <c r="H1421" s="13">
        <f t="shared" si="22"/>
        <v>-3.571428571428574E-2</v>
      </c>
    </row>
    <row r="1422" spans="2:8" ht="13.5" x14ac:dyDescent="0.25">
      <c r="B1422" s="11">
        <v>44078</v>
      </c>
      <c r="C1422" s="2">
        <v>1.1000000000000001</v>
      </c>
      <c r="D1422" s="2">
        <v>1.1000000000000001</v>
      </c>
      <c r="E1422" s="2">
        <v>5050</v>
      </c>
      <c r="F1422" s="2">
        <v>1.1000000000000001</v>
      </c>
      <c r="G1422" s="2">
        <v>5555</v>
      </c>
      <c r="H1422" s="13">
        <f t="shared" si="22"/>
        <v>1.8518518518518535E-2</v>
      </c>
    </row>
    <row r="1423" spans="2:8" ht="13.5" x14ac:dyDescent="0.25">
      <c r="B1423" s="11">
        <v>44081</v>
      </c>
      <c r="C1423" s="2">
        <v>1.1000000000000001</v>
      </c>
      <c r="D1423" s="2">
        <v>1.1000000000000001</v>
      </c>
      <c r="E1423" s="2">
        <v>333</v>
      </c>
      <c r="F1423" s="2">
        <v>1.1000000000000001</v>
      </c>
      <c r="G1423" s="2">
        <v>366.3</v>
      </c>
      <c r="H1423" s="13">
        <f t="shared" si="22"/>
        <v>0</v>
      </c>
    </row>
    <row r="1424" spans="2:8" ht="13.5" x14ac:dyDescent="0.25">
      <c r="B1424" s="11">
        <v>44082</v>
      </c>
      <c r="C1424" s="2">
        <v>1.1299999999999999</v>
      </c>
      <c r="D1424" s="2">
        <v>1.1299999999999999</v>
      </c>
      <c r="E1424" s="2">
        <v>700</v>
      </c>
      <c r="F1424" s="2">
        <v>1.1299999999999999</v>
      </c>
      <c r="G1424" s="2">
        <v>791</v>
      </c>
      <c r="H1424" s="13">
        <f t="shared" si="22"/>
        <v>2.7272727272727094E-2</v>
      </c>
    </row>
    <row r="1425" spans="2:8" ht="13.5" x14ac:dyDescent="0.25">
      <c r="B1425" s="11">
        <v>44083</v>
      </c>
      <c r="C1425" s="2">
        <v>1.1599999999999999</v>
      </c>
      <c r="D1425" s="2">
        <v>1.1599999999999999</v>
      </c>
      <c r="E1425" s="2">
        <v>3130</v>
      </c>
      <c r="F1425" s="2">
        <v>1.1485000000000001</v>
      </c>
      <c r="G1425" s="2">
        <v>3594.8049999999998</v>
      </c>
      <c r="H1425" s="13">
        <f t="shared" si="22"/>
        <v>2.6548672566371709E-2</v>
      </c>
    </row>
    <row r="1426" spans="2:8" ht="13.5" x14ac:dyDescent="0.25">
      <c r="B1426" s="11">
        <v>44084</v>
      </c>
      <c r="C1426" s="2">
        <v>1.22</v>
      </c>
      <c r="D1426" s="2">
        <v>1.22</v>
      </c>
      <c r="E1426" s="2">
        <v>917</v>
      </c>
      <c r="F1426" s="2">
        <v>1.2101999999999999</v>
      </c>
      <c r="G1426" s="2">
        <v>1109.7534000000001</v>
      </c>
      <c r="H1426" s="13">
        <f t="shared" si="22"/>
        <v>5.1724137931034531E-2</v>
      </c>
    </row>
    <row r="1427" spans="2:8" ht="13.5" x14ac:dyDescent="0.25">
      <c r="B1427" s="11">
        <v>44085</v>
      </c>
      <c r="C1427" s="2">
        <v>1.26</v>
      </c>
      <c r="D1427" s="2">
        <v>1.26</v>
      </c>
      <c r="E1427" s="2">
        <v>2651</v>
      </c>
      <c r="F1427" s="2">
        <v>1.2562</v>
      </c>
      <c r="G1427" s="2">
        <v>3330.1862000000001</v>
      </c>
      <c r="H1427" s="13">
        <f t="shared" si="22"/>
        <v>3.2786885245901669E-2</v>
      </c>
    </row>
    <row r="1428" spans="2:8" ht="13.5" x14ac:dyDescent="0.25">
      <c r="B1428" s="11">
        <v>44088</v>
      </c>
      <c r="C1428" s="2">
        <v>1.26</v>
      </c>
      <c r="D1428" s="2">
        <v>1.26</v>
      </c>
      <c r="E1428" s="2">
        <v>0</v>
      </c>
      <c r="F1428" s="2">
        <v>0</v>
      </c>
      <c r="G1428" s="2">
        <v>0</v>
      </c>
      <c r="H1428" s="13">
        <f t="shared" si="22"/>
        <v>0</v>
      </c>
    </row>
    <row r="1429" spans="2:8" ht="13.5" x14ac:dyDescent="0.25">
      <c r="B1429" s="11">
        <v>44089</v>
      </c>
      <c r="C1429" s="2">
        <v>1.26</v>
      </c>
      <c r="D1429" s="2">
        <v>1.26</v>
      </c>
      <c r="E1429" s="2">
        <v>0</v>
      </c>
      <c r="F1429" s="2">
        <v>0</v>
      </c>
      <c r="G1429" s="2">
        <v>0</v>
      </c>
      <c r="H1429" s="13">
        <f t="shared" si="22"/>
        <v>0</v>
      </c>
    </row>
    <row r="1430" spans="2:8" ht="13.5" x14ac:dyDescent="0.25">
      <c r="B1430" s="11">
        <v>44090</v>
      </c>
      <c r="C1430" s="2">
        <v>1.21</v>
      </c>
      <c r="D1430" s="2">
        <v>1.21</v>
      </c>
      <c r="E1430" s="2">
        <v>0</v>
      </c>
      <c r="F1430" s="2">
        <v>0</v>
      </c>
      <c r="G1430" s="2">
        <v>0</v>
      </c>
      <c r="H1430" s="13">
        <f t="shared" si="22"/>
        <v>-3.9682539682539715E-2</v>
      </c>
    </row>
    <row r="1431" spans="2:8" ht="13.5" x14ac:dyDescent="0.25">
      <c r="B1431" s="11">
        <v>44091</v>
      </c>
      <c r="C1431" s="2">
        <v>1.1499999999999999</v>
      </c>
      <c r="D1431" s="2">
        <v>1.1499999999999999</v>
      </c>
      <c r="E1431" s="2">
        <v>116</v>
      </c>
      <c r="F1431" s="2">
        <v>1.1567000000000001</v>
      </c>
      <c r="G1431" s="2">
        <v>134.1772</v>
      </c>
      <c r="H1431" s="13">
        <f t="shared" si="22"/>
        <v>-4.9586776859504175E-2</v>
      </c>
    </row>
    <row r="1432" spans="2:8" ht="13.5" x14ac:dyDescent="0.25">
      <c r="B1432" s="11">
        <v>44092</v>
      </c>
      <c r="C1432" s="2">
        <v>1.1499999999999999</v>
      </c>
      <c r="D1432" s="2">
        <v>1.1499999999999999</v>
      </c>
      <c r="E1432" s="2">
        <v>130</v>
      </c>
      <c r="F1432" s="2">
        <v>1.1499999999999999</v>
      </c>
      <c r="G1432" s="2">
        <v>149.5</v>
      </c>
      <c r="H1432" s="13">
        <f t="shared" si="22"/>
        <v>0</v>
      </c>
    </row>
    <row r="1433" spans="2:8" ht="13.5" x14ac:dyDescent="0.25">
      <c r="B1433" s="11">
        <v>44095</v>
      </c>
      <c r="C1433" s="2">
        <v>1.1499999999999999</v>
      </c>
      <c r="D1433" s="2">
        <v>1.1499999999999999</v>
      </c>
      <c r="E1433" s="2">
        <v>0</v>
      </c>
      <c r="F1433" s="2">
        <v>0</v>
      </c>
      <c r="G1433" s="2">
        <v>0</v>
      </c>
      <c r="H1433" s="13">
        <f t="shared" si="22"/>
        <v>0</v>
      </c>
    </row>
    <row r="1434" spans="2:8" ht="13.5" x14ac:dyDescent="0.25">
      <c r="B1434" s="11">
        <v>44096</v>
      </c>
      <c r="C1434" s="2">
        <v>1.1200000000000001</v>
      </c>
      <c r="D1434" s="2">
        <v>1.1200000000000001</v>
      </c>
      <c r="E1434" s="2">
        <v>1250</v>
      </c>
      <c r="F1434" s="2">
        <v>1.1200000000000001</v>
      </c>
      <c r="G1434" s="2">
        <v>1400</v>
      </c>
      <c r="H1434" s="13">
        <f t="shared" si="22"/>
        <v>-2.6086956521738962E-2</v>
      </c>
    </row>
    <row r="1435" spans="2:8" ht="13.5" x14ac:dyDescent="0.25">
      <c r="B1435" s="11">
        <v>44097</v>
      </c>
      <c r="C1435" s="2">
        <v>1.1000000000000001</v>
      </c>
      <c r="D1435" s="2">
        <v>1.1000000000000001</v>
      </c>
      <c r="E1435" s="2">
        <v>9217</v>
      </c>
      <c r="F1435" s="2">
        <v>1.1000000000000001</v>
      </c>
      <c r="G1435" s="2">
        <v>10138.700000000001</v>
      </c>
      <c r="H1435" s="13">
        <f t="shared" si="22"/>
        <v>-1.785714285714287E-2</v>
      </c>
    </row>
    <row r="1436" spans="2:8" ht="13.5" x14ac:dyDescent="0.25">
      <c r="B1436" s="11">
        <v>44098</v>
      </c>
      <c r="C1436" s="2">
        <v>1.1000000000000001</v>
      </c>
      <c r="D1436" s="2">
        <v>1.1000000000000001</v>
      </c>
      <c r="E1436" s="2">
        <v>0</v>
      </c>
      <c r="F1436" s="2">
        <v>0</v>
      </c>
      <c r="G1436" s="2">
        <v>0</v>
      </c>
      <c r="H1436" s="13">
        <f t="shared" si="22"/>
        <v>0</v>
      </c>
    </row>
    <row r="1437" spans="2:8" ht="13.5" x14ac:dyDescent="0.25">
      <c r="B1437" s="11">
        <v>44099</v>
      </c>
      <c r="C1437" s="2">
        <v>1.1000000000000001</v>
      </c>
      <c r="D1437" s="2">
        <v>1.1000000000000001</v>
      </c>
      <c r="E1437" s="2">
        <v>0</v>
      </c>
      <c r="F1437" s="2">
        <v>0</v>
      </c>
      <c r="G1437" s="2">
        <v>0</v>
      </c>
      <c r="H1437" s="13">
        <f t="shared" si="22"/>
        <v>0</v>
      </c>
    </row>
    <row r="1438" spans="2:8" ht="13.5" x14ac:dyDescent="0.25">
      <c r="B1438" s="11">
        <v>44102</v>
      </c>
      <c r="C1438" s="2">
        <v>1.1200000000000001</v>
      </c>
      <c r="D1438" s="2">
        <v>1.1200000000000001</v>
      </c>
      <c r="E1438" s="2">
        <v>100</v>
      </c>
      <c r="F1438" s="2">
        <v>1.1200000000000001</v>
      </c>
      <c r="G1438" s="2">
        <v>112</v>
      </c>
      <c r="H1438" s="13">
        <f t="shared" si="22"/>
        <v>1.8181818181818195E-2</v>
      </c>
    </row>
    <row r="1439" spans="2:8" ht="13.5" x14ac:dyDescent="0.25">
      <c r="B1439" s="11">
        <v>44103</v>
      </c>
      <c r="C1439" s="2">
        <v>1.1499999999999999</v>
      </c>
      <c r="D1439" s="2">
        <v>1.1499999999999999</v>
      </c>
      <c r="E1439" s="2">
        <v>1580</v>
      </c>
      <c r="F1439" s="2">
        <v>1.1499999999999999</v>
      </c>
      <c r="G1439" s="2">
        <v>1817</v>
      </c>
      <c r="H1439" s="13">
        <f t="shared" si="22"/>
        <v>2.6785714285714107E-2</v>
      </c>
    </row>
    <row r="1440" spans="2:8" ht="13.5" x14ac:dyDescent="0.25">
      <c r="B1440" s="11">
        <v>44104</v>
      </c>
      <c r="C1440" s="2">
        <v>1.2</v>
      </c>
      <c r="D1440" s="2">
        <v>1.2</v>
      </c>
      <c r="E1440" s="2">
        <v>824</v>
      </c>
      <c r="F1440" s="2">
        <v>1.1994</v>
      </c>
      <c r="G1440" s="2">
        <v>988.30560000000003</v>
      </c>
      <c r="H1440" s="13">
        <f t="shared" si="22"/>
        <v>4.3478260869565258E-2</v>
      </c>
    </row>
    <row r="1441" spans="2:8" ht="13.5" x14ac:dyDescent="0.25">
      <c r="B1441" s="11">
        <v>44105</v>
      </c>
      <c r="C1441" s="2">
        <v>1.2</v>
      </c>
      <c r="D1441" s="2">
        <v>1.2</v>
      </c>
      <c r="E1441" s="2">
        <v>50</v>
      </c>
      <c r="F1441" s="2">
        <v>1.2</v>
      </c>
      <c r="G1441" s="2">
        <v>60</v>
      </c>
      <c r="H1441" s="13">
        <f t="shared" si="22"/>
        <v>0</v>
      </c>
    </row>
    <row r="1442" spans="2:8" ht="13.5" x14ac:dyDescent="0.25">
      <c r="B1442" s="11">
        <v>44106</v>
      </c>
      <c r="C1442" s="2">
        <v>1.2</v>
      </c>
      <c r="D1442" s="2">
        <v>1.2</v>
      </c>
      <c r="E1442" s="2">
        <v>107</v>
      </c>
      <c r="F1442" s="2">
        <v>1.2</v>
      </c>
      <c r="G1442" s="2">
        <v>128.4</v>
      </c>
      <c r="H1442" s="13">
        <f t="shared" si="22"/>
        <v>0</v>
      </c>
    </row>
    <row r="1443" spans="2:8" ht="13.5" x14ac:dyDescent="0.25">
      <c r="B1443" s="11">
        <v>44109</v>
      </c>
      <c r="C1443" s="2">
        <v>1.2</v>
      </c>
      <c r="D1443" s="2">
        <v>1.2</v>
      </c>
      <c r="E1443" s="2">
        <v>2664</v>
      </c>
      <c r="F1443" s="2">
        <v>1.1999</v>
      </c>
      <c r="G1443" s="2">
        <v>3196.5336000000002</v>
      </c>
      <c r="H1443" s="13">
        <f t="shared" si="22"/>
        <v>0</v>
      </c>
    </row>
    <row r="1444" spans="2:8" ht="13.5" x14ac:dyDescent="0.25">
      <c r="B1444" s="11">
        <v>44110</v>
      </c>
      <c r="C1444" s="2">
        <v>1.2</v>
      </c>
      <c r="D1444" s="2">
        <v>1.2</v>
      </c>
      <c r="E1444" s="2">
        <v>100</v>
      </c>
      <c r="F1444" s="2">
        <v>1.2</v>
      </c>
      <c r="G1444" s="2">
        <v>120</v>
      </c>
      <c r="H1444" s="13">
        <f t="shared" si="22"/>
        <v>0</v>
      </c>
    </row>
    <row r="1445" spans="2:8" ht="13.5" x14ac:dyDescent="0.25">
      <c r="B1445" s="11">
        <v>44111</v>
      </c>
      <c r="C1445" s="2">
        <v>1.26</v>
      </c>
      <c r="D1445" s="2">
        <v>1.26</v>
      </c>
      <c r="E1445" s="2">
        <v>341</v>
      </c>
      <c r="F1445" s="2">
        <v>1.2595000000000001</v>
      </c>
      <c r="G1445" s="2">
        <v>429.48950000000002</v>
      </c>
      <c r="H1445" s="13">
        <f t="shared" si="22"/>
        <v>5.0000000000000044E-2</v>
      </c>
    </row>
    <row r="1446" spans="2:8" ht="13.5" x14ac:dyDescent="0.25">
      <c r="B1446" s="11">
        <v>44112</v>
      </c>
      <c r="C1446" s="2">
        <v>1.32</v>
      </c>
      <c r="D1446" s="2">
        <v>1.32</v>
      </c>
      <c r="E1446" s="2">
        <v>937</v>
      </c>
      <c r="F1446" s="2">
        <v>1.3168</v>
      </c>
      <c r="G1446" s="2">
        <v>1233.8416</v>
      </c>
      <c r="H1446" s="13">
        <f t="shared" si="22"/>
        <v>4.7619047619047658E-2</v>
      </c>
    </row>
    <row r="1447" spans="2:8" ht="13.5" x14ac:dyDescent="0.25">
      <c r="B1447" s="11">
        <v>44113</v>
      </c>
      <c r="C1447" s="2">
        <v>1.37</v>
      </c>
      <c r="D1447" s="2">
        <v>1.37</v>
      </c>
      <c r="E1447" s="2">
        <v>0</v>
      </c>
      <c r="F1447" s="2">
        <v>0</v>
      </c>
      <c r="G1447" s="2">
        <v>0</v>
      </c>
      <c r="H1447" s="13">
        <f t="shared" si="22"/>
        <v>3.7878787878787908E-2</v>
      </c>
    </row>
    <row r="1448" spans="2:8" ht="13.5" x14ac:dyDescent="0.25">
      <c r="B1448" s="11">
        <v>44116</v>
      </c>
      <c r="C1448" s="2">
        <v>1.39</v>
      </c>
      <c r="D1448" s="2">
        <v>1.39</v>
      </c>
      <c r="E1448" s="2">
        <v>2342</v>
      </c>
      <c r="F1448" s="2">
        <v>1.3891</v>
      </c>
      <c r="G1448" s="2">
        <v>3253.2721999999999</v>
      </c>
      <c r="H1448" s="13">
        <f t="shared" si="22"/>
        <v>1.4598540145985252E-2</v>
      </c>
    </row>
    <row r="1449" spans="2:8" ht="13.5" x14ac:dyDescent="0.25">
      <c r="B1449" s="11">
        <v>44117</v>
      </c>
      <c r="C1449" s="2">
        <v>1.38</v>
      </c>
      <c r="D1449" s="2">
        <v>1.38</v>
      </c>
      <c r="E1449" s="2">
        <v>1128</v>
      </c>
      <c r="F1449" s="2">
        <v>1.38</v>
      </c>
      <c r="G1449" s="2">
        <v>1556.64</v>
      </c>
      <c r="H1449" s="13">
        <f t="shared" si="22"/>
        <v>-7.1942446043165541E-3</v>
      </c>
    </row>
    <row r="1450" spans="2:8" ht="13.5" x14ac:dyDescent="0.25">
      <c r="B1450" s="11">
        <v>44118</v>
      </c>
      <c r="C1450" s="2">
        <v>1.38</v>
      </c>
      <c r="D1450" s="2">
        <v>1.38</v>
      </c>
      <c r="E1450" s="2">
        <v>53</v>
      </c>
      <c r="F1450" s="2">
        <v>1.38</v>
      </c>
      <c r="G1450" s="2">
        <v>73.14</v>
      </c>
      <c r="H1450" s="13">
        <f t="shared" si="22"/>
        <v>0</v>
      </c>
    </row>
    <row r="1451" spans="2:8" ht="13.5" x14ac:dyDescent="0.25">
      <c r="B1451" s="11">
        <v>44120</v>
      </c>
      <c r="C1451" s="2">
        <v>1.38</v>
      </c>
      <c r="D1451" s="2">
        <v>1.38</v>
      </c>
      <c r="E1451" s="2">
        <v>0</v>
      </c>
      <c r="F1451" s="2">
        <v>0</v>
      </c>
      <c r="G1451" s="2">
        <v>0</v>
      </c>
      <c r="H1451" s="13">
        <f t="shared" si="22"/>
        <v>0</v>
      </c>
    </row>
    <row r="1452" spans="2:8" ht="13.5" x14ac:dyDescent="0.25">
      <c r="B1452" s="11">
        <v>44123</v>
      </c>
      <c r="C1452" s="2">
        <v>1.38</v>
      </c>
      <c r="D1452" s="2">
        <v>1.38</v>
      </c>
      <c r="E1452" s="2">
        <v>0</v>
      </c>
      <c r="F1452" s="2">
        <v>0</v>
      </c>
      <c r="G1452" s="2">
        <v>0</v>
      </c>
      <c r="H1452" s="13">
        <f t="shared" si="22"/>
        <v>0</v>
      </c>
    </row>
    <row r="1453" spans="2:8" ht="13.5" x14ac:dyDescent="0.25">
      <c r="B1453" s="11">
        <v>44124</v>
      </c>
      <c r="C1453" s="2">
        <v>1.4</v>
      </c>
      <c r="D1453" s="2">
        <v>1.4</v>
      </c>
      <c r="E1453" s="2">
        <v>5215</v>
      </c>
      <c r="F1453" s="2">
        <v>1.3884000000000001</v>
      </c>
      <c r="G1453" s="2">
        <v>7240.5060000000003</v>
      </c>
      <c r="H1453" s="13">
        <f t="shared" si="22"/>
        <v>1.449275362318842E-2</v>
      </c>
    </row>
    <row r="1454" spans="2:8" ht="13.5" x14ac:dyDescent="0.25">
      <c r="B1454" s="11">
        <v>44125</v>
      </c>
      <c r="C1454" s="2">
        <v>1.44</v>
      </c>
      <c r="D1454" s="2">
        <v>1.44</v>
      </c>
      <c r="E1454" s="2">
        <v>1520</v>
      </c>
      <c r="F1454" s="2">
        <v>1.44</v>
      </c>
      <c r="G1454" s="2">
        <v>2188.8000000000002</v>
      </c>
      <c r="H1454" s="13">
        <f t="shared" si="22"/>
        <v>2.8571428571428598E-2</v>
      </c>
    </row>
    <row r="1455" spans="2:8" ht="13.5" x14ac:dyDescent="0.25">
      <c r="B1455" s="11">
        <v>44126</v>
      </c>
      <c r="C1455" s="2">
        <v>1.5</v>
      </c>
      <c r="D1455" s="2">
        <v>1.5</v>
      </c>
      <c r="E1455" s="2">
        <v>0</v>
      </c>
      <c r="F1455" s="2">
        <v>0</v>
      </c>
      <c r="G1455" s="2">
        <v>0</v>
      </c>
      <c r="H1455" s="13">
        <f t="shared" si="22"/>
        <v>4.1666666666666706E-2</v>
      </c>
    </row>
    <row r="1456" spans="2:8" ht="13.5" x14ac:dyDescent="0.25">
      <c r="B1456" s="11">
        <v>44127</v>
      </c>
      <c r="C1456" s="2">
        <v>1.56</v>
      </c>
      <c r="D1456" s="2">
        <v>1.56</v>
      </c>
      <c r="E1456" s="2">
        <v>2550</v>
      </c>
      <c r="F1456" s="2">
        <v>1.56</v>
      </c>
      <c r="G1456" s="2">
        <v>3978</v>
      </c>
      <c r="H1456" s="13">
        <f t="shared" si="22"/>
        <v>4.0000000000000036E-2</v>
      </c>
    </row>
    <row r="1457" spans="2:8" ht="13.5" x14ac:dyDescent="0.25">
      <c r="B1457" s="11">
        <v>44130</v>
      </c>
      <c r="C1457" s="2">
        <v>1.63</v>
      </c>
      <c r="D1457" s="2">
        <v>1.63</v>
      </c>
      <c r="E1457" s="2">
        <v>0</v>
      </c>
      <c r="F1457" s="2">
        <v>0</v>
      </c>
      <c r="G1457" s="2">
        <v>0</v>
      </c>
      <c r="H1457" s="13">
        <f t="shared" si="22"/>
        <v>4.4871794871794768E-2</v>
      </c>
    </row>
    <row r="1458" spans="2:8" ht="13.5" x14ac:dyDescent="0.25">
      <c r="B1458" s="11">
        <v>44131</v>
      </c>
      <c r="C1458" s="2">
        <v>1.7</v>
      </c>
      <c r="D1458" s="2">
        <v>1.7</v>
      </c>
      <c r="E1458" s="2">
        <v>3700</v>
      </c>
      <c r="F1458" s="2">
        <v>1.7</v>
      </c>
      <c r="G1458" s="2">
        <v>6290</v>
      </c>
      <c r="H1458" s="13">
        <f t="shared" si="22"/>
        <v>4.2944785276073663E-2</v>
      </c>
    </row>
    <row r="1459" spans="2:8" ht="13.5" x14ac:dyDescent="0.25">
      <c r="B1459" s="11">
        <v>44132</v>
      </c>
      <c r="C1459" s="2">
        <v>1.77</v>
      </c>
      <c r="D1459" s="2">
        <v>1.77</v>
      </c>
      <c r="E1459" s="2">
        <v>0</v>
      </c>
      <c r="F1459" s="2">
        <v>0</v>
      </c>
      <c r="G1459" s="2">
        <v>0</v>
      </c>
      <c r="H1459" s="13">
        <f t="shared" si="22"/>
        <v>4.1176470588235335E-2</v>
      </c>
    </row>
    <row r="1460" spans="2:8" ht="13.5" x14ac:dyDescent="0.25">
      <c r="B1460" s="11">
        <v>44134</v>
      </c>
      <c r="C1460" s="2">
        <v>1.8</v>
      </c>
      <c r="D1460" s="2">
        <v>1.8</v>
      </c>
      <c r="E1460" s="2">
        <v>8209</v>
      </c>
      <c r="F1460" s="2">
        <v>1.8163</v>
      </c>
      <c r="G1460" s="2">
        <v>14910.0067</v>
      </c>
      <c r="H1460" s="13">
        <f t="shared" si="22"/>
        <v>1.6949152542372895E-2</v>
      </c>
    </row>
    <row r="1461" spans="2:8" ht="13.5" x14ac:dyDescent="0.25">
      <c r="B1461" s="11">
        <v>44137</v>
      </c>
      <c r="C1461" s="2">
        <v>1.85</v>
      </c>
      <c r="D1461" s="2">
        <v>1.85</v>
      </c>
      <c r="E1461" s="2">
        <v>1513</v>
      </c>
      <c r="F1461" s="2">
        <v>1.85</v>
      </c>
      <c r="G1461" s="2">
        <v>2799.05</v>
      </c>
      <c r="H1461" s="13">
        <f t="shared" si="22"/>
        <v>2.7777777777777801E-2</v>
      </c>
    </row>
    <row r="1462" spans="2:8" ht="13.5" x14ac:dyDescent="0.25">
      <c r="B1462" s="11">
        <v>44138</v>
      </c>
      <c r="C1462" s="2">
        <v>1.85</v>
      </c>
      <c r="D1462" s="2">
        <v>1.85</v>
      </c>
      <c r="E1462" s="2">
        <v>3949</v>
      </c>
      <c r="F1462" s="2">
        <v>1.85</v>
      </c>
      <c r="G1462" s="2">
        <v>7305.65</v>
      </c>
      <c r="H1462" s="13">
        <f t="shared" si="22"/>
        <v>0</v>
      </c>
    </row>
    <row r="1463" spans="2:8" ht="13.5" x14ac:dyDescent="0.25">
      <c r="B1463" s="11">
        <v>44139</v>
      </c>
      <c r="C1463" s="2">
        <v>1.85</v>
      </c>
      <c r="D1463" s="2">
        <v>1.85</v>
      </c>
      <c r="E1463" s="2">
        <v>600</v>
      </c>
      <c r="F1463" s="2">
        <v>1.85</v>
      </c>
      <c r="G1463" s="2">
        <v>1110</v>
      </c>
      <c r="H1463" s="13">
        <f t="shared" si="22"/>
        <v>0</v>
      </c>
    </row>
    <row r="1464" spans="2:8" ht="13.5" x14ac:dyDescent="0.25">
      <c r="B1464" s="11">
        <v>44140</v>
      </c>
      <c r="C1464" s="2">
        <v>1.8</v>
      </c>
      <c r="D1464" s="2">
        <v>1.8</v>
      </c>
      <c r="E1464" s="2">
        <v>1842</v>
      </c>
      <c r="F1464" s="2">
        <v>1.8487</v>
      </c>
      <c r="G1464" s="2">
        <v>3405.3054000000002</v>
      </c>
      <c r="H1464" s="13">
        <f t="shared" si="22"/>
        <v>-2.7027027027027049E-2</v>
      </c>
    </row>
    <row r="1465" spans="2:8" ht="13.5" x14ac:dyDescent="0.25">
      <c r="B1465" s="11">
        <v>44141</v>
      </c>
      <c r="C1465" s="2">
        <v>1.8</v>
      </c>
      <c r="D1465" s="2">
        <v>1.8</v>
      </c>
      <c r="E1465" s="2">
        <v>0</v>
      </c>
      <c r="F1465" s="2">
        <v>0</v>
      </c>
      <c r="G1465" s="2">
        <v>0</v>
      </c>
      <c r="H1465" s="13">
        <f t="shared" si="22"/>
        <v>0</v>
      </c>
    </row>
    <row r="1466" spans="2:8" ht="13.5" x14ac:dyDescent="0.25">
      <c r="B1466" s="11">
        <v>44144</v>
      </c>
      <c r="C1466" s="2">
        <v>1.82</v>
      </c>
      <c r="D1466" s="2">
        <v>1.82</v>
      </c>
      <c r="E1466" s="2">
        <v>200</v>
      </c>
      <c r="F1466" s="2">
        <v>1.82</v>
      </c>
      <c r="G1466" s="2">
        <v>364</v>
      </c>
      <c r="H1466" s="13">
        <f t="shared" si="22"/>
        <v>1.111111111111112E-2</v>
      </c>
    </row>
    <row r="1467" spans="2:8" ht="13.5" x14ac:dyDescent="0.25">
      <c r="B1467" s="11">
        <v>44145</v>
      </c>
      <c r="C1467" s="2">
        <v>1.82</v>
      </c>
      <c r="D1467" s="2">
        <v>1.82</v>
      </c>
      <c r="E1467" s="2">
        <v>0</v>
      </c>
      <c r="F1467" s="2">
        <v>0</v>
      </c>
      <c r="G1467" s="2">
        <v>0</v>
      </c>
      <c r="H1467" s="13">
        <f t="shared" si="22"/>
        <v>0</v>
      </c>
    </row>
    <row r="1468" spans="2:8" ht="13.5" x14ac:dyDescent="0.25">
      <c r="B1468" s="11">
        <v>44146</v>
      </c>
      <c r="C1468" s="2">
        <v>1.82</v>
      </c>
      <c r="D1468" s="2">
        <v>1.82</v>
      </c>
      <c r="E1468" s="2">
        <v>0</v>
      </c>
      <c r="F1468" s="2">
        <v>0</v>
      </c>
      <c r="G1468" s="2">
        <v>0</v>
      </c>
      <c r="H1468" s="13">
        <f t="shared" si="22"/>
        <v>0</v>
      </c>
    </row>
    <row r="1469" spans="2:8" ht="13.5" x14ac:dyDescent="0.25">
      <c r="B1469" s="11">
        <v>44147</v>
      </c>
      <c r="C1469" s="2">
        <v>1.82</v>
      </c>
      <c r="D1469" s="2">
        <v>1.82</v>
      </c>
      <c r="E1469" s="2">
        <v>0</v>
      </c>
      <c r="F1469" s="2">
        <v>0</v>
      </c>
      <c r="G1469" s="2">
        <v>0</v>
      </c>
      <c r="H1469" s="13">
        <f t="shared" si="22"/>
        <v>0</v>
      </c>
    </row>
    <row r="1470" spans="2:8" ht="13.5" x14ac:dyDescent="0.25">
      <c r="B1470" s="11">
        <v>44148</v>
      </c>
      <c r="C1470" s="2">
        <v>1.82</v>
      </c>
      <c r="D1470" s="2">
        <v>1.82</v>
      </c>
      <c r="E1470" s="2">
        <v>0</v>
      </c>
      <c r="F1470" s="2">
        <v>0</v>
      </c>
      <c r="G1470" s="2">
        <v>0</v>
      </c>
      <c r="H1470" s="13">
        <f t="shared" si="22"/>
        <v>0</v>
      </c>
    </row>
    <row r="1471" spans="2:8" ht="13.5" x14ac:dyDescent="0.25">
      <c r="B1471" s="11">
        <v>44151</v>
      </c>
      <c r="C1471" s="2">
        <v>1.82</v>
      </c>
      <c r="D1471" s="2">
        <v>1.82</v>
      </c>
      <c r="E1471" s="2">
        <v>0</v>
      </c>
      <c r="F1471" s="2">
        <v>0</v>
      </c>
      <c r="G1471" s="2">
        <v>0</v>
      </c>
      <c r="H1471" s="13">
        <f t="shared" si="22"/>
        <v>0</v>
      </c>
    </row>
    <row r="1472" spans="2:8" ht="13.5" x14ac:dyDescent="0.25">
      <c r="B1472" s="11">
        <v>44152</v>
      </c>
      <c r="C1472" s="2">
        <v>1.82</v>
      </c>
      <c r="D1472" s="2">
        <v>1.82</v>
      </c>
      <c r="E1472" s="2">
        <v>1842</v>
      </c>
      <c r="F1472" s="2">
        <v>1.82</v>
      </c>
      <c r="G1472" s="2">
        <v>3352.44</v>
      </c>
      <c r="H1472" s="13">
        <f t="shared" si="22"/>
        <v>0</v>
      </c>
    </row>
    <row r="1473" spans="2:8" ht="13.5" x14ac:dyDescent="0.25">
      <c r="B1473" s="11">
        <v>44153</v>
      </c>
      <c r="C1473" s="2">
        <v>1.82</v>
      </c>
      <c r="D1473" s="2">
        <v>1.82</v>
      </c>
      <c r="E1473" s="2">
        <v>0</v>
      </c>
      <c r="F1473" s="2">
        <v>0</v>
      </c>
      <c r="G1473" s="2">
        <v>0</v>
      </c>
      <c r="H1473" s="13">
        <f t="shared" si="22"/>
        <v>0</v>
      </c>
    </row>
    <row r="1474" spans="2:8" ht="13.5" x14ac:dyDescent="0.25">
      <c r="B1474" s="11">
        <v>44154</v>
      </c>
      <c r="C1474" s="2">
        <v>1.82</v>
      </c>
      <c r="D1474" s="2">
        <v>1.82</v>
      </c>
      <c r="E1474" s="2">
        <v>0</v>
      </c>
      <c r="F1474" s="2">
        <v>0</v>
      </c>
      <c r="G1474" s="2">
        <v>0</v>
      </c>
      <c r="H1474" s="13">
        <f t="shared" si="22"/>
        <v>0</v>
      </c>
    </row>
    <row r="1475" spans="2:8" ht="13.5" x14ac:dyDescent="0.25">
      <c r="B1475" s="11">
        <v>44155</v>
      </c>
      <c r="C1475" s="2">
        <v>1.82</v>
      </c>
      <c r="D1475" s="2">
        <v>1.82</v>
      </c>
      <c r="E1475" s="2">
        <v>0</v>
      </c>
      <c r="F1475" s="2">
        <v>0</v>
      </c>
      <c r="G1475" s="2">
        <v>0</v>
      </c>
      <c r="H1475" s="13">
        <f t="shared" si="22"/>
        <v>0</v>
      </c>
    </row>
    <row r="1476" spans="2:8" ht="13.5" x14ac:dyDescent="0.25">
      <c r="B1476" s="11">
        <v>44158</v>
      </c>
      <c r="C1476" s="2">
        <v>1.82</v>
      </c>
      <c r="D1476" s="2">
        <v>1.82</v>
      </c>
      <c r="E1476" s="2">
        <v>0</v>
      </c>
      <c r="F1476" s="2">
        <v>0</v>
      </c>
      <c r="G1476" s="2">
        <v>0</v>
      </c>
      <c r="H1476" s="13">
        <f t="shared" si="22"/>
        <v>0</v>
      </c>
    </row>
    <row r="1477" spans="2:8" ht="13.5" x14ac:dyDescent="0.25">
      <c r="B1477" s="11">
        <v>44159</v>
      </c>
      <c r="C1477" s="2">
        <v>1.79</v>
      </c>
      <c r="D1477" s="2">
        <v>1.79</v>
      </c>
      <c r="E1477" s="2">
        <v>5966</v>
      </c>
      <c r="F1477" s="2">
        <v>1.7945</v>
      </c>
      <c r="G1477" s="2">
        <v>10705.986999999999</v>
      </c>
      <c r="H1477" s="13">
        <f t="shared" si="22"/>
        <v>-1.6483516483516498E-2</v>
      </c>
    </row>
    <row r="1478" spans="2:8" ht="13.5" x14ac:dyDescent="0.25">
      <c r="B1478" s="11">
        <v>44160</v>
      </c>
      <c r="C1478" s="2">
        <v>1.8</v>
      </c>
      <c r="D1478" s="2">
        <v>1.8</v>
      </c>
      <c r="E1478" s="2">
        <v>7204</v>
      </c>
      <c r="F1478" s="2">
        <v>1.8</v>
      </c>
      <c r="G1478" s="2">
        <v>12967.2</v>
      </c>
      <c r="H1478" s="13">
        <f t="shared" si="22"/>
        <v>5.5865921787709542E-3</v>
      </c>
    </row>
    <row r="1479" spans="2:8" ht="13.5" x14ac:dyDescent="0.25">
      <c r="B1479" s="11">
        <v>44161</v>
      </c>
      <c r="C1479" s="2">
        <v>1.85</v>
      </c>
      <c r="D1479" s="2">
        <v>1.85</v>
      </c>
      <c r="E1479" s="2">
        <v>2000</v>
      </c>
      <c r="F1479" s="2">
        <v>1.85</v>
      </c>
      <c r="G1479" s="2">
        <v>3700</v>
      </c>
      <c r="H1479" s="13">
        <f t="shared" ref="H1479:H1542" si="23">(D1479-D1478)/D1478</f>
        <v>2.7777777777777801E-2</v>
      </c>
    </row>
    <row r="1480" spans="2:8" ht="13.5" x14ac:dyDescent="0.25">
      <c r="B1480" s="11">
        <v>44162</v>
      </c>
      <c r="C1480" s="2">
        <v>1.84</v>
      </c>
      <c r="D1480" s="2">
        <v>1.84</v>
      </c>
      <c r="E1480" s="2">
        <v>1500</v>
      </c>
      <c r="F1480" s="2">
        <v>1.84</v>
      </c>
      <c r="G1480" s="2">
        <v>2760</v>
      </c>
      <c r="H1480" s="13">
        <f t="shared" si="23"/>
        <v>-5.40540540540541E-3</v>
      </c>
    </row>
    <row r="1481" spans="2:8" ht="13.5" x14ac:dyDescent="0.25">
      <c r="B1481" s="11">
        <v>44165</v>
      </c>
      <c r="C1481" s="2">
        <v>1.84</v>
      </c>
      <c r="D1481" s="2">
        <v>1.84</v>
      </c>
      <c r="E1481" s="2">
        <v>300</v>
      </c>
      <c r="F1481" s="2">
        <v>1.84</v>
      </c>
      <c r="G1481" s="2">
        <v>552</v>
      </c>
      <c r="H1481" s="13">
        <f t="shared" si="23"/>
        <v>0</v>
      </c>
    </row>
    <row r="1482" spans="2:8" ht="13.5" x14ac:dyDescent="0.25">
      <c r="B1482" s="11">
        <v>44166</v>
      </c>
      <c r="C1482" s="2">
        <v>1.9</v>
      </c>
      <c r="D1482" s="2">
        <v>1.9</v>
      </c>
      <c r="E1482" s="2">
        <v>9887</v>
      </c>
      <c r="F1482" s="2">
        <v>1.8602000000000001</v>
      </c>
      <c r="G1482" s="2">
        <v>18391.797399999999</v>
      </c>
      <c r="H1482" s="13">
        <f t="shared" si="23"/>
        <v>3.2608695652173822E-2</v>
      </c>
    </row>
    <row r="1483" spans="2:8" ht="13.5" x14ac:dyDescent="0.25">
      <c r="B1483" s="11">
        <v>44167</v>
      </c>
      <c r="C1483" s="2">
        <v>1.88</v>
      </c>
      <c r="D1483" s="2">
        <v>1.88</v>
      </c>
      <c r="E1483" s="2">
        <v>831</v>
      </c>
      <c r="F1483" s="2">
        <v>1.88</v>
      </c>
      <c r="G1483" s="2">
        <v>1562.28</v>
      </c>
      <c r="H1483" s="13">
        <f t="shared" si="23"/>
        <v>-1.0526315789473694E-2</v>
      </c>
    </row>
    <row r="1484" spans="2:8" ht="13.5" x14ac:dyDescent="0.25">
      <c r="B1484" s="11">
        <v>44168</v>
      </c>
      <c r="C1484" s="2">
        <v>1.88</v>
      </c>
      <c r="D1484" s="2">
        <v>1.88</v>
      </c>
      <c r="E1484" s="2">
        <v>0</v>
      </c>
      <c r="F1484" s="2">
        <v>0</v>
      </c>
      <c r="G1484" s="2">
        <v>0</v>
      </c>
      <c r="H1484" s="13">
        <f t="shared" si="23"/>
        <v>0</v>
      </c>
    </row>
    <row r="1485" spans="2:8" ht="13.5" x14ac:dyDescent="0.25">
      <c r="B1485" s="11">
        <v>44169</v>
      </c>
      <c r="C1485" s="2">
        <v>1.9</v>
      </c>
      <c r="D1485" s="2">
        <v>1.9</v>
      </c>
      <c r="E1485" s="2">
        <v>3084</v>
      </c>
      <c r="F1485" s="2">
        <v>1.8995</v>
      </c>
      <c r="G1485" s="2">
        <v>5858.058</v>
      </c>
      <c r="H1485" s="13">
        <f t="shared" si="23"/>
        <v>1.0638297872340436E-2</v>
      </c>
    </row>
    <row r="1486" spans="2:8" ht="13.5" x14ac:dyDescent="0.25">
      <c r="B1486" s="11">
        <v>44172</v>
      </c>
      <c r="C1486" s="2">
        <v>1.92</v>
      </c>
      <c r="D1486" s="2">
        <v>1.92</v>
      </c>
      <c r="E1486" s="2">
        <v>5263</v>
      </c>
      <c r="F1486" s="2">
        <v>1.901</v>
      </c>
      <c r="G1486" s="2">
        <v>10004.963</v>
      </c>
      <c r="H1486" s="13">
        <f t="shared" si="23"/>
        <v>1.0526315789473694E-2</v>
      </c>
    </row>
    <row r="1487" spans="2:8" ht="13.5" x14ac:dyDescent="0.25">
      <c r="B1487" s="11">
        <v>44173</v>
      </c>
      <c r="C1487" s="2">
        <v>1.92</v>
      </c>
      <c r="D1487" s="2">
        <v>1.92</v>
      </c>
      <c r="E1487" s="2">
        <v>10559</v>
      </c>
      <c r="F1487" s="2">
        <v>1.92</v>
      </c>
      <c r="G1487" s="2">
        <v>20273.28</v>
      </c>
      <c r="H1487" s="13">
        <f t="shared" si="23"/>
        <v>0</v>
      </c>
    </row>
    <row r="1488" spans="2:8" ht="13.5" x14ac:dyDescent="0.25">
      <c r="B1488" s="11">
        <v>44174</v>
      </c>
      <c r="C1488" s="2">
        <v>1.88</v>
      </c>
      <c r="D1488" s="2">
        <v>1.88</v>
      </c>
      <c r="E1488" s="2">
        <v>105</v>
      </c>
      <c r="F1488" s="2">
        <v>1.8837999999999999</v>
      </c>
      <c r="G1488" s="2">
        <v>197.79900000000001</v>
      </c>
      <c r="H1488" s="13">
        <f t="shared" si="23"/>
        <v>-2.0833333333333353E-2</v>
      </c>
    </row>
    <row r="1489" spans="2:8" ht="13.5" x14ac:dyDescent="0.25">
      <c r="B1489" s="11">
        <v>44175</v>
      </c>
      <c r="C1489" s="2">
        <v>1.9</v>
      </c>
      <c r="D1489" s="2">
        <v>1.9</v>
      </c>
      <c r="E1489" s="2">
        <v>3000</v>
      </c>
      <c r="F1489" s="2">
        <v>1.9</v>
      </c>
      <c r="G1489" s="2">
        <v>5700</v>
      </c>
      <c r="H1489" s="13">
        <f t="shared" si="23"/>
        <v>1.0638297872340436E-2</v>
      </c>
    </row>
    <row r="1490" spans="2:8" ht="13.5" x14ac:dyDescent="0.25">
      <c r="B1490" s="11">
        <v>44176</v>
      </c>
      <c r="C1490" s="2">
        <v>1.9</v>
      </c>
      <c r="D1490" s="2">
        <v>1.9</v>
      </c>
      <c r="E1490" s="2">
        <v>1000</v>
      </c>
      <c r="F1490" s="2">
        <v>1.9</v>
      </c>
      <c r="G1490" s="2">
        <v>1900</v>
      </c>
      <c r="H1490" s="13">
        <f t="shared" si="23"/>
        <v>0</v>
      </c>
    </row>
    <row r="1491" spans="2:8" ht="13.5" x14ac:dyDescent="0.25">
      <c r="B1491" s="11">
        <v>44179</v>
      </c>
      <c r="C1491" s="2">
        <v>1.86</v>
      </c>
      <c r="D1491" s="2">
        <v>1.86</v>
      </c>
      <c r="E1491" s="2">
        <v>218</v>
      </c>
      <c r="F1491" s="2">
        <v>1.86</v>
      </c>
      <c r="G1491" s="2">
        <v>405.48</v>
      </c>
      <c r="H1491" s="13">
        <f t="shared" si="23"/>
        <v>-2.1052631578947271E-2</v>
      </c>
    </row>
    <row r="1492" spans="2:8" ht="13.5" x14ac:dyDescent="0.25">
      <c r="B1492" s="11">
        <v>44180</v>
      </c>
      <c r="C1492" s="2">
        <v>1.9</v>
      </c>
      <c r="D1492" s="2">
        <v>1.9</v>
      </c>
      <c r="E1492" s="2">
        <v>1500</v>
      </c>
      <c r="F1492" s="2">
        <v>1.9</v>
      </c>
      <c r="G1492" s="2">
        <v>2850</v>
      </c>
      <c r="H1492" s="13">
        <f t="shared" si="23"/>
        <v>2.1505376344085919E-2</v>
      </c>
    </row>
    <row r="1493" spans="2:8" ht="13.5" x14ac:dyDescent="0.25">
      <c r="B1493" s="11">
        <v>44181</v>
      </c>
      <c r="C1493" s="2">
        <v>1.9</v>
      </c>
      <c r="D1493" s="2">
        <v>1.9</v>
      </c>
      <c r="E1493" s="2">
        <v>200</v>
      </c>
      <c r="F1493" s="2">
        <v>1.9</v>
      </c>
      <c r="G1493" s="2">
        <v>380</v>
      </c>
      <c r="H1493" s="13">
        <f t="shared" si="23"/>
        <v>0</v>
      </c>
    </row>
    <row r="1494" spans="2:8" ht="13.5" x14ac:dyDescent="0.25">
      <c r="B1494" s="11">
        <v>44182</v>
      </c>
      <c r="C1494" s="2">
        <v>1.85</v>
      </c>
      <c r="D1494" s="2">
        <v>1.85</v>
      </c>
      <c r="E1494" s="2">
        <v>40</v>
      </c>
      <c r="F1494" s="2">
        <v>1.85</v>
      </c>
      <c r="G1494" s="2">
        <v>74</v>
      </c>
      <c r="H1494" s="13">
        <f t="shared" si="23"/>
        <v>-2.6315789473684119E-2</v>
      </c>
    </row>
    <row r="1495" spans="2:8" ht="13.5" x14ac:dyDescent="0.25">
      <c r="B1495" s="11">
        <v>44183</v>
      </c>
      <c r="C1495" s="2">
        <v>1.85</v>
      </c>
      <c r="D1495" s="2">
        <v>1.85</v>
      </c>
      <c r="E1495" s="2">
        <v>0</v>
      </c>
      <c r="F1495" s="2">
        <v>0</v>
      </c>
      <c r="G1495" s="2">
        <v>0</v>
      </c>
      <c r="H1495" s="13">
        <f t="shared" si="23"/>
        <v>0</v>
      </c>
    </row>
    <row r="1496" spans="2:8" ht="13.5" x14ac:dyDescent="0.25">
      <c r="B1496" s="11">
        <v>44186</v>
      </c>
      <c r="C1496" s="2">
        <v>1.84</v>
      </c>
      <c r="D1496" s="2">
        <v>1.84</v>
      </c>
      <c r="E1496" s="2">
        <v>10000</v>
      </c>
      <c r="F1496" s="2">
        <v>1.84</v>
      </c>
      <c r="G1496" s="2">
        <v>18400</v>
      </c>
      <c r="H1496" s="13">
        <f t="shared" si="23"/>
        <v>-5.40540540540541E-3</v>
      </c>
    </row>
    <row r="1497" spans="2:8" ht="13.5" x14ac:dyDescent="0.25">
      <c r="B1497" s="11">
        <v>44187</v>
      </c>
      <c r="C1497" s="2">
        <v>1.84</v>
      </c>
      <c r="D1497" s="2">
        <v>1.84</v>
      </c>
      <c r="E1497" s="2">
        <v>465</v>
      </c>
      <c r="F1497" s="2">
        <v>1.84</v>
      </c>
      <c r="G1497" s="2">
        <v>855.6</v>
      </c>
      <c r="H1497" s="13">
        <f t="shared" si="23"/>
        <v>0</v>
      </c>
    </row>
    <row r="1498" spans="2:8" ht="13.5" x14ac:dyDescent="0.25">
      <c r="B1498" s="11">
        <v>44188</v>
      </c>
      <c r="C1498" s="2">
        <v>1.84</v>
      </c>
      <c r="D1498" s="2">
        <v>1.84</v>
      </c>
      <c r="E1498" s="2">
        <v>0</v>
      </c>
      <c r="F1498" s="2">
        <v>0</v>
      </c>
      <c r="G1498" s="2">
        <v>0</v>
      </c>
      <c r="H1498" s="13">
        <f t="shared" si="23"/>
        <v>0</v>
      </c>
    </row>
    <row r="1499" spans="2:8" ht="13.5" x14ac:dyDescent="0.25">
      <c r="B1499" s="11">
        <v>44189</v>
      </c>
      <c r="C1499" s="2">
        <v>1.84</v>
      </c>
      <c r="D1499" s="2">
        <v>1.84</v>
      </c>
      <c r="E1499" s="2">
        <v>0</v>
      </c>
      <c r="F1499" s="2">
        <v>0</v>
      </c>
      <c r="G1499" s="2">
        <v>0</v>
      </c>
      <c r="H1499" s="13">
        <f t="shared" si="23"/>
        <v>0</v>
      </c>
    </row>
    <row r="1500" spans="2:8" ht="13.5" x14ac:dyDescent="0.25">
      <c r="B1500" s="11">
        <v>44190</v>
      </c>
      <c r="C1500" s="2">
        <v>1.83</v>
      </c>
      <c r="D1500" s="2">
        <v>1.83</v>
      </c>
      <c r="E1500" s="2">
        <v>9392</v>
      </c>
      <c r="F1500" s="2">
        <v>1.83</v>
      </c>
      <c r="G1500" s="2">
        <v>17187.36</v>
      </c>
      <c r="H1500" s="13">
        <f t="shared" si="23"/>
        <v>-5.4347826086956564E-3</v>
      </c>
    </row>
    <row r="1501" spans="2:8" ht="13.5" x14ac:dyDescent="0.25">
      <c r="B1501" s="11">
        <v>44193</v>
      </c>
      <c r="C1501" s="2">
        <v>1.85</v>
      </c>
      <c r="D1501" s="2">
        <v>1.85</v>
      </c>
      <c r="E1501" s="2">
        <v>160</v>
      </c>
      <c r="F1501" s="2">
        <v>1.85</v>
      </c>
      <c r="G1501" s="2">
        <v>296</v>
      </c>
      <c r="H1501" s="13">
        <f t="shared" si="23"/>
        <v>1.0928961748633888E-2</v>
      </c>
    </row>
    <row r="1502" spans="2:8" ht="13.5" x14ac:dyDescent="0.25">
      <c r="B1502" s="11">
        <v>44194</v>
      </c>
      <c r="C1502" s="2">
        <v>1.84</v>
      </c>
      <c r="D1502" s="2">
        <v>1.84</v>
      </c>
      <c r="E1502" s="2">
        <v>33389</v>
      </c>
      <c r="F1502" s="2">
        <v>1.84</v>
      </c>
      <c r="G1502" s="2">
        <v>61435.76</v>
      </c>
      <c r="H1502" s="13">
        <f t="shared" si="23"/>
        <v>-5.40540540540541E-3</v>
      </c>
    </row>
    <row r="1503" spans="2:8" ht="13.5" x14ac:dyDescent="0.25">
      <c r="B1503" s="11">
        <v>44195</v>
      </c>
      <c r="C1503" s="2">
        <v>1.85</v>
      </c>
      <c r="D1503" s="2">
        <v>1.85</v>
      </c>
      <c r="E1503" s="2">
        <v>2046</v>
      </c>
      <c r="F1503" s="2">
        <v>1.85</v>
      </c>
      <c r="G1503" s="2">
        <v>3785.1</v>
      </c>
      <c r="H1503" s="13">
        <f t="shared" si="23"/>
        <v>5.4347826086956564E-3</v>
      </c>
    </row>
    <row r="1504" spans="2:8" ht="13.5" x14ac:dyDescent="0.25">
      <c r="B1504" s="11">
        <v>44196</v>
      </c>
      <c r="C1504" s="2">
        <v>1.9</v>
      </c>
      <c r="D1504" s="2">
        <v>1.9</v>
      </c>
      <c r="E1504" s="2">
        <v>100</v>
      </c>
      <c r="F1504" s="2">
        <v>1.9</v>
      </c>
      <c r="G1504" s="2">
        <v>190</v>
      </c>
      <c r="H1504" s="13">
        <f t="shared" si="23"/>
        <v>2.7027027027026931E-2</v>
      </c>
    </row>
    <row r="1505" spans="2:8" ht="13.5" x14ac:dyDescent="0.25">
      <c r="B1505" s="11">
        <v>44200</v>
      </c>
      <c r="C1505" s="2">
        <v>1.88</v>
      </c>
      <c r="D1505" s="2">
        <v>1.88</v>
      </c>
      <c r="E1505" s="2">
        <v>1715</v>
      </c>
      <c r="F1505" s="2">
        <v>1.88</v>
      </c>
      <c r="G1505" s="2">
        <v>3224.2</v>
      </c>
      <c r="H1505" s="13">
        <f t="shared" si="23"/>
        <v>-1.0526315789473694E-2</v>
      </c>
    </row>
    <row r="1506" spans="2:8" ht="13.5" x14ac:dyDescent="0.25">
      <c r="B1506" s="11">
        <v>44201</v>
      </c>
      <c r="C1506" s="2">
        <v>1.88</v>
      </c>
      <c r="D1506" s="2">
        <v>1.88</v>
      </c>
      <c r="E1506" s="2">
        <v>100</v>
      </c>
      <c r="F1506" s="2">
        <v>1.88</v>
      </c>
      <c r="G1506" s="2">
        <v>188</v>
      </c>
      <c r="H1506" s="13">
        <f t="shared" si="23"/>
        <v>0</v>
      </c>
    </row>
    <row r="1507" spans="2:8" ht="13.5" x14ac:dyDescent="0.25">
      <c r="B1507" s="11">
        <v>44202</v>
      </c>
      <c r="C1507" s="2">
        <v>1.88</v>
      </c>
      <c r="D1507" s="2">
        <v>1.88</v>
      </c>
      <c r="E1507" s="2">
        <v>9</v>
      </c>
      <c r="F1507" s="2">
        <v>1.88</v>
      </c>
      <c r="G1507" s="2">
        <v>16.920000000000002</v>
      </c>
      <c r="H1507" s="13">
        <f t="shared" si="23"/>
        <v>0</v>
      </c>
    </row>
    <row r="1508" spans="2:8" ht="13.5" x14ac:dyDescent="0.25">
      <c r="B1508" s="11">
        <v>44203</v>
      </c>
      <c r="C1508" s="2">
        <v>1.82</v>
      </c>
      <c r="D1508" s="2">
        <v>1.82</v>
      </c>
      <c r="E1508" s="2">
        <v>216</v>
      </c>
      <c r="F1508" s="2">
        <v>1.8207</v>
      </c>
      <c r="G1508" s="2">
        <v>393.27120000000002</v>
      </c>
      <c r="H1508" s="13">
        <f t="shared" si="23"/>
        <v>-3.1914893617021191E-2</v>
      </c>
    </row>
    <row r="1509" spans="2:8" ht="13.5" x14ac:dyDescent="0.25">
      <c r="B1509" s="11">
        <v>44204</v>
      </c>
      <c r="C1509" s="2">
        <v>1.78</v>
      </c>
      <c r="D1509" s="2">
        <v>1.78</v>
      </c>
      <c r="E1509" s="2">
        <v>526</v>
      </c>
      <c r="F1509" s="2">
        <v>1.7819</v>
      </c>
      <c r="G1509" s="2">
        <v>937.27940000000001</v>
      </c>
      <c r="H1509" s="13">
        <f t="shared" si="23"/>
        <v>-2.1978021978021997E-2</v>
      </c>
    </row>
    <row r="1510" spans="2:8" ht="13.5" x14ac:dyDescent="0.25">
      <c r="B1510" s="11">
        <v>44207</v>
      </c>
      <c r="C1510" s="2">
        <v>1.77</v>
      </c>
      <c r="D1510" s="2">
        <v>1.77</v>
      </c>
      <c r="E1510" s="2">
        <v>56275</v>
      </c>
      <c r="F1510" s="2">
        <v>1.77</v>
      </c>
      <c r="G1510" s="2">
        <v>99606.75</v>
      </c>
      <c r="H1510" s="13">
        <f t="shared" si="23"/>
        <v>-5.6179775280898927E-3</v>
      </c>
    </row>
    <row r="1511" spans="2:8" ht="13.5" x14ac:dyDescent="0.25">
      <c r="B1511" s="11">
        <v>44208</v>
      </c>
      <c r="C1511" s="2">
        <v>1.73</v>
      </c>
      <c r="D1511" s="2">
        <v>1.73</v>
      </c>
      <c r="E1511" s="2">
        <v>1945</v>
      </c>
      <c r="F1511" s="2">
        <v>1.73</v>
      </c>
      <c r="G1511" s="2">
        <v>3364.85</v>
      </c>
      <c r="H1511" s="13">
        <f t="shared" si="23"/>
        <v>-2.2598870056497196E-2</v>
      </c>
    </row>
    <row r="1512" spans="2:8" ht="13.5" x14ac:dyDescent="0.25">
      <c r="B1512" s="11">
        <v>44209</v>
      </c>
      <c r="C1512" s="2">
        <v>1.78</v>
      </c>
      <c r="D1512" s="2">
        <v>1.78</v>
      </c>
      <c r="E1512" s="2">
        <v>1</v>
      </c>
      <c r="F1512" s="2">
        <v>1.78</v>
      </c>
      <c r="G1512" s="2">
        <v>1.78</v>
      </c>
      <c r="H1512" s="13">
        <f t="shared" si="23"/>
        <v>2.890173410404627E-2</v>
      </c>
    </row>
    <row r="1513" spans="2:8" ht="13.5" x14ac:dyDescent="0.25">
      <c r="B1513" s="11">
        <v>44211</v>
      </c>
      <c r="C1513" s="2">
        <v>1.77</v>
      </c>
      <c r="D1513" s="2">
        <v>1.77</v>
      </c>
      <c r="E1513" s="2">
        <v>32395</v>
      </c>
      <c r="F1513" s="2">
        <v>1.77</v>
      </c>
      <c r="G1513" s="2">
        <v>57339.15</v>
      </c>
      <c r="H1513" s="13">
        <f t="shared" si="23"/>
        <v>-5.6179775280898927E-3</v>
      </c>
    </row>
    <row r="1514" spans="2:8" ht="13.5" x14ac:dyDescent="0.25">
      <c r="B1514" s="11">
        <v>44214</v>
      </c>
      <c r="C1514" s="2">
        <v>1.7</v>
      </c>
      <c r="D1514" s="2">
        <v>1.7</v>
      </c>
      <c r="E1514" s="2">
        <v>0</v>
      </c>
      <c r="F1514" s="2">
        <v>0</v>
      </c>
      <c r="G1514" s="2">
        <v>0</v>
      </c>
      <c r="H1514" s="13">
        <f t="shared" si="23"/>
        <v>-3.9548022598870095E-2</v>
      </c>
    </row>
    <row r="1515" spans="2:8" ht="13.5" x14ac:dyDescent="0.25">
      <c r="B1515" s="11">
        <v>44215</v>
      </c>
      <c r="C1515" s="2">
        <v>1.68</v>
      </c>
      <c r="D1515" s="2">
        <v>1.68</v>
      </c>
      <c r="E1515" s="2">
        <v>1145</v>
      </c>
      <c r="F1515" s="2">
        <v>1.68</v>
      </c>
      <c r="G1515" s="2">
        <v>1923.6</v>
      </c>
      <c r="H1515" s="13">
        <f t="shared" si="23"/>
        <v>-1.1764705882352951E-2</v>
      </c>
    </row>
    <row r="1516" spans="2:8" ht="13.5" x14ac:dyDescent="0.25">
      <c r="B1516" s="11">
        <v>44216</v>
      </c>
      <c r="C1516" s="2">
        <v>1.68</v>
      </c>
      <c r="D1516" s="2">
        <v>1.68</v>
      </c>
      <c r="E1516" s="2">
        <v>0</v>
      </c>
      <c r="F1516" s="2">
        <v>0</v>
      </c>
      <c r="G1516" s="2">
        <v>0</v>
      </c>
      <c r="H1516" s="13">
        <f t="shared" si="23"/>
        <v>0</v>
      </c>
    </row>
    <row r="1517" spans="2:8" ht="13.5" x14ac:dyDescent="0.25">
      <c r="B1517" s="11">
        <v>44217</v>
      </c>
      <c r="C1517" s="2">
        <v>1.68</v>
      </c>
      <c r="D1517" s="2">
        <v>1.68</v>
      </c>
      <c r="E1517" s="2">
        <v>0</v>
      </c>
      <c r="F1517" s="2">
        <v>0</v>
      </c>
      <c r="G1517" s="2">
        <v>0</v>
      </c>
      <c r="H1517" s="13">
        <f t="shared" si="23"/>
        <v>0</v>
      </c>
    </row>
    <row r="1518" spans="2:8" ht="13.5" x14ac:dyDescent="0.25">
      <c r="B1518" s="11">
        <v>44218</v>
      </c>
      <c r="C1518" s="2">
        <v>1.68</v>
      </c>
      <c r="D1518" s="2">
        <v>1.68</v>
      </c>
      <c r="E1518" s="2">
        <v>0</v>
      </c>
      <c r="F1518" s="2">
        <v>0</v>
      </c>
      <c r="G1518" s="2">
        <v>0</v>
      </c>
      <c r="H1518" s="13">
        <f t="shared" si="23"/>
        <v>0</v>
      </c>
    </row>
    <row r="1519" spans="2:8" ht="13.5" x14ac:dyDescent="0.25">
      <c r="B1519" s="11">
        <v>44221</v>
      </c>
      <c r="C1519" s="2">
        <v>1.63</v>
      </c>
      <c r="D1519" s="2">
        <v>1.63</v>
      </c>
      <c r="E1519" s="2">
        <v>4260</v>
      </c>
      <c r="F1519" s="2">
        <v>1.63</v>
      </c>
      <c r="G1519" s="2">
        <v>6943.8</v>
      </c>
      <c r="H1519" s="13">
        <f t="shared" si="23"/>
        <v>-2.9761904761904788E-2</v>
      </c>
    </row>
    <row r="1520" spans="2:8" ht="13.5" x14ac:dyDescent="0.25">
      <c r="B1520" s="11">
        <v>44222</v>
      </c>
      <c r="C1520" s="2">
        <v>1.59</v>
      </c>
      <c r="D1520" s="2">
        <v>1.59</v>
      </c>
      <c r="E1520" s="2">
        <v>1300</v>
      </c>
      <c r="F1520" s="2">
        <v>1.59</v>
      </c>
      <c r="G1520" s="2">
        <v>2067</v>
      </c>
      <c r="H1520" s="13">
        <f t="shared" si="23"/>
        <v>-2.4539877300613383E-2</v>
      </c>
    </row>
    <row r="1521" spans="2:8" ht="13.5" x14ac:dyDescent="0.25">
      <c r="B1521" s="11">
        <v>44223</v>
      </c>
      <c r="C1521" s="2">
        <v>1.66</v>
      </c>
      <c r="D1521" s="2">
        <v>1.66</v>
      </c>
      <c r="E1521" s="2">
        <v>500</v>
      </c>
      <c r="F1521" s="2">
        <v>1.66</v>
      </c>
      <c r="G1521" s="2">
        <v>830</v>
      </c>
      <c r="H1521" s="13">
        <f t="shared" si="23"/>
        <v>4.4025157232704303E-2</v>
      </c>
    </row>
    <row r="1522" spans="2:8" ht="13.5" x14ac:dyDescent="0.25">
      <c r="B1522" s="11">
        <v>44224</v>
      </c>
      <c r="C1522" s="2">
        <v>1.66</v>
      </c>
      <c r="D1522" s="2">
        <v>1.66</v>
      </c>
      <c r="E1522" s="2">
        <v>3304</v>
      </c>
      <c r="F1522" s="2">
        <v>1.66</v>
      </c>
      <c r="G1522" s="2">
        <v>5484.64</v>
      </c>
      <c r="H1522" s="13">
        <f t="shared" si="23"/>
        <v>0</v>
      </c>
    </row>
    <row r="1523" spans="2:8" ht="13.5" x14ac:dyDescent="0.25">
      <c r="B1523" s="11">
        <v>44225</v>
      </c>
      <c r="C1523" s="2">
        <v>1.66</v>
      </c>
      <c r="D1523" s="2">
        <v>1.66</v>
      </c>
      <c r="E1523" s="2">
        <v>0</v>
      </c>
      <c r="F1523" s="2">
        <v>0</v>
      </c>
      <c r="G1523" s="2">
        <v>0</v>
      </c>
      <c r="H1523" s="13">
        <f t="shared" si="23"/>
        <v>0</v>
      </c>
    </row>
    <row r="1524" spans="2:8" ht="13.5" x14ac:dyDescent="0.25">
      <c r="B1524" s="11">
        <v>44228</v>
      </c>
      <c r="C1524" s="2">
        <v>1.66</v>
      </c>
      <c r="D1524" s="2">
        <v>1.66</v>
      </c>
      <c r="E1524" s="2">
        <v>1830</v>
      </c>
      <c r="F1524" s="2">
        <v>1.66</v>
      </c>
      <c r="G1524" s="2">
        <v>3037.8</v>
      </c>
      <c r="H1524" s="13">
        <f t="shared" si="23"/>
        <v>0</v>
      </c>
    </row>
    <row r="1525" spans="2:8" ht="13.5" x14ac:dyDescent="0.25">
      <c r="B1525" s="11">
        <v>44229</v>
      </c>
      <c r="C1525" s="2">
        <v>1.66</v>
      </c>
      <c r="D1525" s="2">
        <v>1.66</v>
      </c>
      <c r="E1525" s="2">
        <v>216</v>
      </c>
      <c r="F1525" s="2">
        <v>1.66</v>
      </c>
      <c r="G1525" s="2">
        <v>358.56</v>
      </c>
      <c r="H1525" s="13">
        <f t="shared" si="23"/>
        <v>0</v>
      </c>
    </row>
    <row r="1526" spans="2:8" ht="13.5" x14ac:dyDescent="0.25">
      <c r="B1526" s="11">
        <v>44230</v>
      </c>
      <c r="C1526" s="2">
        <v>1.62</v>
      </c>
      <c r="D1526" s="2">
        <v>1.62</v>
      </c>
      <c r="E1526" s="2">
        <v>10</v>
      </c>
      <c r="F1526" s="2">
        <v>1.62</v>
      </c>
      <c r="G1526" s="2">
        <v>16.2</v>
      </c>
      <c r="H1526" s="13">
        <f t="shared" si="23"/>
        <v>-2.4096385542168565E-2</v>
      </c>
    </row>
    <row r="1527" spans="2:8" ht="13.5" x14ac:dyDescent="0.25">
      <c r="B1527" s="11">
        <v>44231</v>
      </c>
      <c r="C1527" s="2">
        <v>1.62</v>
      </c>
      <c r="D1527" s="2">
        <v>1.62</v>
      </c>
      <c r="E1527" s="2">
        <v>0</v>
      </c>
      <c r="F1527" s="2">
        <v>0</v>
      </c>
      <c r="G1527" s="2">
        <v>0</v>
      </c>
      <c r="H1527" s="13">
        <f t="shared" si="23"/>
        <v>0</v>
      </c>
    </row>
    <row r="1528" spans="2:8" ht="13.5" x14ac:dyDescent="0.25">
      <c r="B1528" s="11">
        <v>44232</v>
      </c>
      <c r="C1528" s="2">
        <v>1.62</v>
      </c>
      <c r="D1528" s="2">
        <v>1.62</v>
      </c>
      <c r="E1528" s="2">
        <v>0</v>
      </c>
      <c r="F1528" s="2">
        <v>0</v>
      </c>
      <c r="G1528" s="2">
        <v>0</v>
      </c>
      <c r="H1528" s="13">
        <f t="shared" si="23"/>
        <v>0</v>
      </c>
    </row>
    <row r="1529" spans="2:8" ht="13.5" x14ac:dyDescent="0.25">
      <c r="B1529" s="11">
        <v>44235</v>
      </c>
      <c r="C1529" s="2">
        <v>1.61</v>
      </c>
      <c r="D1529" s="2">
        <v>1.61</v>
      </c>
      <c r="E1529" s="2">
        <v>45</v>
      </c>
      <c r="F1529" s="2">
        <v>1.6144000000000001</v>
      </c>
      <c r="G1529" s="2">
        <v>72.647999999999996</v>
      </c>
      <c r="H1529" s="13">
        <f t="shared" si="23"/>
        <v>-6.1728395061728444E-3</v>
      </c>
    </row>
    <row r="1530" spans="2:8" ht="13.5" x14ac:dyDescent="0.25">
      <c r="B1530" s="11">
        <v>44236</v>
      </c>
      <c r="C1530" s="2">
        <v>1.61</v>
      </c>
      <c r="D1530" s="2">
        <v>1.61</v>
      </c>
      <c r="E1530" s="2">
        <v>23</v>
      </c>
      <c r="F1530" s="2">
        <v>1.61</v>
      </c>
      <c r="G1530" s="2">
        <v>37.03</v>
      </c>
      <c r="H1530" s="13">
        <f t="shared" si="23"/>
        <v>0</v>
      </c>
    </row>
    <row r="1531" spans="2:8" ht="13.5" x14ac:dyDescent="0.25">
      <c r="B1531" s="11">
        <v>44237</v>
      </c>
      <c r="C1531" s="2">
        <v>1.62</v>
      </c>
      <c r="D1531" s="2">
        <v>1.62</v>
      </c>
      <c r="E1531" s="2">
        <v>33</v>
      </c>
      <c r="F1531" s="2">
        <v>1.62</v>
      </c>
      <c r="G1531" s="2">
        <v>53.46</v>
      </c>
      <c r="H1531" s="13">
        <f t="shared" si="23"/>
        <v>6.2111801242236073E-3</v>
      </c>
    </row>
    <row r="1532" spans="2:8" ht="13.5" x14ac:dyDescent="0.25">
      <c r="B1532" s="11">
        <v>44238</v>
      </c>
      <c r="C1532" s="2">
        <v>1.62</v>
      </c>
      <c r="D1532" s="2">
        <v>1.62</v>
      </c>
      <c r="E1532" s="2">
        <v>0</v>
      </c>
      <c r="F1532" s="2">
        <v>0</v>
      </c>
      <c r="G1532" s="2">
        <v>0</v>
      </c>
      <c r="H1532" s="13">
        <f t="shared" si="23"/>
        <v>0</v>
      </c>
    </row>
    <row r="1533" spans="2:8" ht="13.5" x14ac:dyDescent="0.25">
      <c r="B1533" s="11">
        <v>44239</v>
      </c>
      <c r="C1533" s="2">
        <v>1.58</v>
      </c>
      <c r="D1533" s="2">
        <v>1.58</v>
      </c>
      <c r="E1533" s="2">
        <v>0</v>
      </c>
      <c r="F1533" s="2">
        <v>0</v>
      </c>
      <c r="G1533" s="2">
        <v>0</v>
      </c>
      <c r="H1533" s="13">
        <f t="shared" si="23"/>
        <v>-2.4691358024691377E-2</v>
      </c>
    </row>
    <row r="1534" spans="2:8" ht="13.5" x14ac:dyDescent="0.25">
      <c r="B1534" s="11">
        <v>44242</v>
      </c>
      <c r="C1534" s="2">
        <v>1.54</v>
      </c>
      <c r="D1534" s="2">
        <v>1.54</v>
      </c>
      <c r="E1534" s="2">
        <v>1000</v>
      </c>
      <c r="F1534" s="2">
        <v>1.54</v>
      </c>
      <c r="G1534" s="2">
        <v>1540</v>
      </c>
      <c r="H1534" s="13">
        <f t="shared" si="23"/>
        <v>-2.5316455696202552E-2</v>
      </c>
    </row>
    <row r="1535" spans="2:8" ht="13.5" x14ac:dyDescent="0.25">
      <c r="B1535" s="11">
        <v>44243</v>
      </c>
      <c r="C1535" s="2">
        <v>1.5</v>
      </c>
      <c r="D1535" s="2">
        <v>1.5</v>
      </c>
      <c r="E1535" s="2">
        <v>766</v>
      </c>
      <c r="F1535" s="2">
        <v>1.5129999999999999</v>
      </c>
      <c r="G1535" s="2">
        <v>1158.9580000000001</v>
      </c>
      <c r="H1535" s="13">
        <f t="shared" si="23"/>
        <v>-2.5974025974025997E-2</v>
      </c>
    </row>
    <row r="1536" spans="2:8" ht="13.5" x14ac:dyDescent="0.25">
      <c r="B1536" s="11">
        <v>44244</v>
      </c>
      <c r="C1536" s="2">
        <v>1.5</v>
      </c>
      <c r="D1536" s="2">
        <v>1.5</v>
      </c>
      <c r="E1536" s="2">
        <v>11</v>
      </c>
      <c r="F1536" s="2">
        <v>1.5</v>
      </c>
      <c r="G1536" s="2">
        <v>16.5</v>
      </c>
      <c r="H1536" s="13">
        <f t="shared" si="23"/>
        <v>0</v>
      </c>
    </row>
    <row r="1537" spans="2:8" ht="13.5" x14ac:dyDescent="0.25">
      <c r="B1537" s="11">
        <v>44245</v>
      </c>
      <c r="C1537" s="2">
        <v>1.5</v>
      </c>
      <c r="D1537" s="2">
        <v>1.5</v>
      </c>
      <c r="E1537" s="2">
        <v>0</v>
      </c>
      <c r="F1537" s="2">
        <v>0</v>
      </c>
      <c r="G1537" s="2">
        <v>0</v>
      </c>
      <c r="H1537" s="13">
        <f t="shared" si="23"/>
        <v>0</v>
      </c>
    </row>
    <row r="1538" spans="2:8" ht="13.5" x14ac:dyDescent="0.25">
      <c r="B1538" s="11">
        <v>44246</v>
      </c>
      <c r="C1538" s="2">
        <v>1.5</v>
      </c>
      <c r="D1538" s="2">
        <v>1.5</v>
      </c>
      <c r="E1538" s="2">
        <v>0</v>
      </c>
      <c r="F1538" s="2">
        <v>0</v>
      </c>
      <c r="G1538" s="2">
        <v>0</v>
      </c>
      <c r="H1538" s="13">
        <f t="shared" si="23"/>
        <v>0</v>
      </c>
    </row>
    <row r="1539" spans="2:8" ht="13.5" x14ac:dyDescent="0.25">
      <c r="B1539" s="11">
        <v>44249</v>
      </c>
      <c r="C1539" s="2">
        <v>1.46</v>
      </c>
      <c r="D1539" s="2">
        <v>1.46</v>
      </c>
      <c r="E1539" s="2">
        <v>0</v>
      </c>
      <c r="F1539" s="2">
        <v>0</v>
      </c>
      <c r="G1539" s="2">
        <v>0</v>
      </c>
      <c r="H1539" s="13">
        <f t="shared" si="23"/>
        <v>-2.6666666666666689E-2</v>
      </c>
    </row>
    <row r="1540" spans="2:8" ht="13.5" x14ac:dyDescent="0.25">
      <c r="B1540" s="11">
        <v>44250</v>
      </c>
      <c r="C1540" s="2">
        <v>1.43</v>
      </c>
      <c r="D1540" s="2">
        <v>1.43</v>
      </c>
      <c r="E1540" s="2">
        <v>133</v>
      </c>
      <c r="F1540" s="2">
        <v>1.43</v>
      </c>
      <c r="G1540" s="2">
        <v>190.19</v>
      </c>
      <c r="H1540" s="13">
        <f t="shared" si="23"/>
        <v>-2.0547945205479472E-2</v>
      </c>
    </row>
    <row r="1541" spans="2:8" ht="13.5" x14ac:dyDescent="0.25">
      <c r="B1541" s="11">
        <v>44251</v>
      </c>
      <c r="C1541" s="2">
        <v>1.43</v>
      </c>
      <c r="D1541" s="2">
        <v>1.43</v>
      </c>
      <c r="E1541" s="2">
        <v>167</v>
      </c>
      <c r="F1541" s="2">
        <v>1.43</v>
      </c>
      <c r="G1541" s="2">
        <v>238.81</v>
      </c>
      <c r="H1541" s="13">
        <f t="shared" si="23"/>
        <v>0</v>
      </c>
    </row>
    <row r="1542" spans="2:8" ht="13.5" x14ac:dyDescent="0.25">
      <c r="B1542" s="11">
        <v>44252</v>
      </c>
      <c r="C1542" s="2">
        <v>1.46</v>
      </c>
      <c r="D1542" s="2">
        <v>1.46</v>
      </c>
      <c r="E1542" s="2">
        <v>938</v>
      </c>
      <c r="F1542" s="2">
        <v>1.46</v>
      </c>
      <c r="G1542" s="2">
        <v>1369.48</v>
      </c>
      <c r="H1542" s="13">
        <f t="shared" si="23"/>
        <v>2.0979020979020997E-2</v>
      </c>
    </row>
    <row r="1543" spans="2:8" ht="13.5" x14ac:dyDescent="0.25">
      <c r="B1543" s="11">
        <v>44253</v>
      </c>
      <c r="C1543" s="2">
        <v>1.4</v>
      </c>
      <c r="D1543" s="2">
        <v>1.4</v>
      </c>
      <c r="E1543" s="2">
        <v>0</v>
      </c>
      <c r="F1543" s="2">
        <v>0</v>
      </c>
      <c r="G1543" s="2">
        <v>0</v>
      </c>
      <c r="H1543" s="13">
        <f t="shared" ref="H1543:H1606" si="24">(D1543-D1542)/D1542</f>
        <v>-4.1095890410958943E-2</v>
      </c>
    </row>
    <row r="1544" spans="2:8" ht="13.5" x14ac:dyDescent="0.25">
      <c r="B1544" s="11">
        <v>44256</v>
      </c>
      <c r="C1544" s="2">
        <v>1.4</v>
      </c>
      <c r="D1544" s="2">
        <v>1.4</v>
      </c>
      <c r="E1544" s="2">
        <v>62</v>
      </c>
      <c r="F1544" s="2">
        <v>1.4</v>
      </c>
      <c r="G1544" s="2">
        <v>86.8</v>
      </c>
      <c r="H1544" s="13">
        <f t="shared" si="24"/>
        <v>0</v>
      </c>
    </row>
    <row r="1545" spans="2:8" ht="13.5" x14ac:dyDescent="0.25">
      <c r="B1545" s="11">
        <v>44257</v>
      </c>
      <c r="C1545" s="2">
        <v>1.39</v>
      </c>
      <c r="D1545" s="2">
        <v>1.39</v>
      </c>
      <c r="E1545" s="2">
        <v>3524</v>
      </c>
      <c r="F1545" s="2">
        <v>1.3968</v>
      </c>
      <c r="G1545" s="2">
        <v>4922.3231999999998</v>
      </c>
      <c r="H1545" s="13">
        <f t="shared" si="24"/>
        <v>-7.1428571428571496E-3</v>
      </c>
    </row>
    <row r="1546" spans="2:8" ht="13.5" x14ac:dyDescent="0.25">
      <c r="B1546" s="11">
        <v>44258</v>
      </c>
      <c r="C1546" s="2">
        <v>1.39</v>
      </c>
      <c r="D1546" s="2">
        <v>1.39</v>
      </c>
      <c r="E1546" s="2">
        <v>260</v>
      </c>
      <c r="F1546" s="2">
        <v>1.3895999999999999</v>
      </c>
      <c r="G1546" s="2">
        <v>361.29599999999999</v>
      </c>
      <c r="H1546" s="13">
        <f t="shared" si="24"/>
        <v>0</v>
      </c>
    </row>
    <row r="1547" spans="2:8" ht="13.5" x14ac:dyDescent="0.25">
      <c r="B1547" s="11">
        <v>44259</v>
      </c>
      <c r="C1547" s="2">
        <v>1.39</v>
      </c>
      <c r="D1547" s="2">
        <v>1.39</v>
      </c>
      <c r="E1547" s="2">
        <v>241</v>
      </c>
      <c r="F1547" s="2">
        <v>1.39</v>
      </c>
      <c r="G1547" s="2">
        <v>334.99</v>
      </c>
      <c r="H1547" s="13">
        <f t="shared" si="24"/>
        <v>0</v>
      </c>
    </row>
    <row r="1548" spans="2:8" ht="13.5" x14ac:dyDescent="0.25">
      <c r="B1548" s="11">
        <v>44260</v>
      </c>
      <c r="C1548" s="2">
        <v>1.39</v>
      </c>
      <c r="D1548" s="2">
        <v>1.39</v>
      </c>
      <c r="E1548" s="2">
        <v>0</v>
      </c>
      <c r="F1548" s="2">
        <v>0</v>
      </c>
      <c r="G1548" s="2">
        <v>0</v>
      </c>
      <c r="H1548" s="13">
        <f t="shared" si="24"/>
        <v>0</v>
      </c>
    </row>
    <row r="1549" spans="2:8" ht="13.5" x14ac:dyDescent="0.25">
      <c r="B1549" s="11">
        <v>44263</v>
      </c>
      <c r="C1549" s="2">
        <v>1.35</v>
      </c>
      <c r="D1549" s="2">
        <v>1.35</v>
      </c>
      <c r="E1549" s="2">
        <v>1097</v>
      </c>
      <c r="F1549" s="2">
        <v>1.3532</v>
      </c>
      <c r="G1549" s="2">
        <v>1484.4603999999999</v>
      </c>
      <c r="H1549" s="13">
        <f t="shared" si="24"/>
        <v>-2.8776978417266053E-2</v>
      </c>
    </row>
    <row r="1550" spans="2:8" ht="13.5" x14ac:dyDescent="0.25">
      <c r="B1550" s="11">
        <v>44264</v>
      </c>
      <c r="C1550" s="2">
        <v>1.31</v>
      </c>
      <c r="D1550" s="2">
        <v>1.31</v>
      </c>
      <c r="E1550" s="2">
        <v>1220</v>
      </c>
      <c r="F1550" s="2">
        <v>1.3132999999999999</v>
      </c>
      <c r="G1550" s="2">
        <v>1602.2260000000001</v>
      </c>
      <c r="H1550" s="13">
        <f t="shared" si="24"/>
        <v>-2.9629629629629655E-2</v>
      </c>
    </row>
    <row r="1551" spans="2:8" ht="13.5" x14ac:dyDescent="0.25">
      <c r="B1551" s="11">
        <v>44265</v>
      </c>
      <c r="C1551" s="2">
        <v>1.31</v>
      </c>
      <c r="D1551" s="2">
        <v>1.31</v>
      </c>
      <c r="E1551" s="2">
        <v>32520</v>
      </c>
      <c r="F1551" s="2">
        <v>1.31</v>
      </c>
      <c r="G1551" s="2">
        <v>42601.2</v>
      </c>
      <c r="H1551" s="13">
        <f t="shared" si="24"/>
        <v>0</v>
      </c>
    </row>
    <row r="1552" spans="2:8" ht="13.5" x14ac:dyDescent="0.25">
      <c r="B1552" s="11">
        <v>44266</v>
      </c>
      <c r="C1552" s="2">
        <v>1.31</v>
      </c>
      <c r="D1552" s="2">
        <v>1.31</v>
      </c>
      <c r="E1552" s="2">
        <v>0</v>
      </c>
      <c r="F1552" s="2">
        <v>0</v>
      </c>
      <c r="G1552" s="2">
        <v>0</v>
      </c>
      <c r="H1552" s="13">
        <f t="shared" si="24"/>
        <v>0</v>
      </c>
    </row>
    <row r="1553" spans="2:8" ht="13.5" x14ac:dyDescent="0.25">
      <c r="B1553" s="11">
        <v>44267</v>
      </c>
      <c r="C1553" s="2">
        <v>1.31</v>
      </c>
      <c r="D1553" s="2">
        <v>1.31</v>
      </c>
      <c r="E1553" s="2">
        <v>0</v>
      </c>
      <c r="F1553" s="2">
        <v>0</v>
      </c>
      <c r="G1553" s="2">
        <v>0</v>
      </c>
      <c r="H1553" s="13">
        <f t="shared" si="24"/>
        <v>0</v>
      </c>
    </row>
    <row r="1554" spans="2:8" ht="13.5" x14ac:dyDescent="0.25">
      <c r="B1554" s="11">
        <v>44270</v>
      </c>
      <c r="C1554" s="2">
        <v>1.31</v>
      </c>
      <c r="D1554" s="2">
        <v>1.31</v>
      </c>
      <c r="E1554" s="2">
        <v>400</v>
      </c>
      <c r="F1554" s="2">
        <v>1.31</v>
      </c>
      <c r="G1554" s="2">
        <v>524</v>
      </c>
      <c r="H1554" s="13">
        <f t="shared" si="24"/>
        <v>0</v>
      </c>
    </row>
    <row r="1555" spans="2:8" ht="13.5" x14ac:dyDescent="0.25">
      <c r="B1555" s="11">
        <v>44271</v>
      </c>
      <c r="C1555" s="2">
        <v>1.35</v>
      </c>
      <c r="D1555" s="2">
        <v>1.35</v>
      </c>
      <c r="E1555" s="2">
        <v>340</v>
      </c>
      <c r="F1555" s="2">
        <v>1.35</v>
      </c>
      <c r="G1555" s="2">
        <v>459</v>
      </c>
      <c r="H1555" s="13">
        <f t="shared" si="24"/>
        <v>3.0534351145038195E-2</v>
      </c>
    </row>
    <row r="1556" spans="2:8" ht="13.5" x14ac:dyDescent="0.25">
      <c r="B1556" s="11">
        <v>44272</v>
      </c>
      <c r="C1556" s="2">
        <v>1.35</v>
      </c>
      <c r="D1556" s="2">
        <v>1.35</v>
      </c>
      <c r="E1556" s="2">
        <v>250</v>
      </c>
      <c r="F1556" s="2">
        <v>1.35</v>
      </c>
      <c r="G1556" s="2">
        <v>337.5</v>
      </c>
      <c r="H1556" s="13">
        <f t="shared" si="24"/>
        <v>0</v>
      </c>
    </row>
    <row r="1557" spans="2:8" ht="13.5" x14ac:dyDescent="0.25">
      <c r="B1557" s="11">
        <v>44273</v>
      </c>
      <c r="C1557" s="2">
        <v>1.35</v>
      </c>
      <c r="D1557" s="2">
        <v>1.35</v>
      </c>
      <c r="E1557" s="2">
        <v>0</v>
      </c>
      <c r="F1557" s="2">
        <v>0</v>
      </c>
      <c r="G1557" s="2">
        <v>0</v>
      </c>
      <c r="H1557" s="13">
        <f t="shared" si="24"/>
        <v>0</v>
      </c>
    </row>
    <row r="1558" spans="2:8" ht="13.5" x14ac:dyDescent="0.25">
      <c r="B1558" s="11">
        <v>44274</v>
      </c>
      <c r="C1558" s="2">
        <v>1.33</v>
      </c>
      <c r="D1558" s="2">
        <v>1.33</v>
      </c>
      <c r="E1558" s="2">
        <v>525</v>
      </c>
      <c r="F1558" s="2">
        <v>1.33</v>
      </c>
      <c r="G1558" s="2">
        <v>698.25</v>
      </c>
      <c r="H1558" s="13">
        <f t="shared" si="24"/>
        <v>-1.4814814814814828E-2</v>
      </c>
    </row>
    <row r="1559" spans="2:8" ht="13.5" x14ac:dyDescent="0.25">
      <c r="B1559" s="11">
        <v>44277</v>
      </c>
      <c r="C1559" s="2">
        <v>1.33</v>
      </c>
      <c r="D1559" s="2">
        <v>1.33</v>
      </c>
      <c r="E1559" s="2">
        <v>0</v>
      </c>
      <c r="F1559" s="2">
        <v>0</v>
      </c>
      <c r="G1559" s="2">
        <v>0</v>
      </c>
      <c r="H1559" s="13">
        <f t="shared" si="24"/>
        <v>0</v>
      </c>
    </row>
    <row r="1560" spans="2:8" ht="13.5" x14ac:dyDescent="0.25">
      <c r="B1560" s="11">
        <v>44278</v>
      </c>
      <c r="C1560" s="2">
        <v>1.33</v>
      </c>
      <c r="D1560" s="2">
        <v>1.33</v>
      </c>
      <c r="E1560" s="2">
        <v>0</v>
      </c>
      <c r="F1560" s="2">
        <v>0</v>
      </c>
      <c r="G1560" s="2">
        <v>0</v>
      </c>
      <c r="H1560" s="13">
        <f t="shared" si="24"/>
        <v>0</v>
      </c>
    </row>
    <row r="1561" spans="2:8" ht="13.5" x14ac:dyDescent="0.25">
      <c r="B1561" s="11">
        <v>44279</v>
      </c>
      <c r="C1561" s="2">
        <v>1.3</v>
      </c>
      <c r="D1561" s="2">
        <v>1.3</v>
      </c>
      <c r="E1561" s="2">
        <v>1611</v>
      </c>
      <c r="F1561" s="2">
        <v>1.3</v>
      </c>
      <c r="G1561" s="2">
        <v>2094.3000000000002</v>
      </c>
      <c r="H1561" s="13">
        <f t="shared" si="24"/>
        <v>-2.2556390977443629E-2</v>
      </c>
    </row>
    <row r="1562" spans="2:8" ht="13.5" x14ac:dyDescent="0.25">
      <c r="B1562" s="11">
        <v>44280</v>
      </c>
      <c r="C1562" s="2">
        <v>1.3</v>
      </c>
      <c r="D1562" s="2">
        <v>1.3</v>
      </c>
      <c r="E1562" s="2">
        <v>0</v>
      </c>
      <c r="F1562" s="2">
        <v>0</v>
      </c>
      <c r="G1562" s="2">
        <v>0</v>
      </c>
      <c r="H1562" s="13">
        <f t="shared" si="24"/>
        <v>0</v>
      </c>
    </row>
    <row r="1563" spans="2:8" ht="13.5" x14ac:dyDescent="0.25">
      <c r="B1563" s="11">
        <v>44281</v>
      </c>
      <c r="C1563" s="2">
        <v>1.28</v>
      </c>
      <c r="D1563" s="2">
        <v>1.28</v>
      </c>
      <c r="E1563" s="2">
        <v>2086</v>
      </c>
      <c r="F1563" s="2">
        <v>1.28</v>
      </c>
      <c r="G1563" s="2">
        <v>2670.08</v>
      </c>
      <c r="H1563" s="13">
        <f t="shared" si="24"/>
        <v>-1.5384615384615398E-2</v>
      </c>
    </row>
    <row r="1564" spans="2:8" ht="13.5" x14ac:dyDescent="0.25">
      <c r="B1564" s="11">
        <v>44284</v>
      </c>
      <c r="C1564" s="2">
        <v>1.28</v>
      </c>
      <c r="D1564" s="2">
        <v>1.28</v>
      </c>
      <c r="E1564" s="2">
        <v>300</v>
      </c>
      <c r="F1564" s="2">
        <v>1.28</v>
      </c>
      <c r="G1564" s="2">
        <v>384</v>
      </c>
      <c r="H1564" s="13">
        <f t="shared" si="24"/>
        <v>0</v>
      </c>
    </row>
    <row r="1565" spans="2:8" ht="13.5" x14ac:dyDescent="0.25">
      <c r="B1565" s="11">
        <v>44285</v>
      </c>
      <c r="C1565" s="2">
        <v>1.27</v>
      </c>
      <c r="D1565" s="2">
        <v>1.27</v>
      </c>
      <c r="E1565" s="2">
        <v>2100</v>
      </c>
      <c r="F1565" s="2">
        <v>1.27</v>
      </c>
      <c r="G1565" s="2">
        <v>2667</v>
      </c>
      <c r="H1565" s="13">
        <f t="shared" si="24"/>
        <v>-7.8125000000000069E-3</v>
      </c>
    </row>
    <row r="1566" spans="2:8" ht="13.5" x14ac:dyDescent="0.25">
      <c r="B1566" s="11">
        <v>44286</v>
      </c>
      <c r="C1566" s="2">
        <v>1.27</v>
      </c>
      <c r="D1566" s="2">
        <v>1.27</v>
      </c>
      <c r="E1566" s="2">
        <v>200</v>
      </c>
      <c r="F1566" s="2">
        <v>1.27</v>
      </c>
      <c r="G1566" s="2">
        <v>254</v>
      </c>
      <c r="H1566" s="13">
        <f t="shared" si="24"/>
        <v>0</v>
      </c>
    </row>
    <row r="1567" spans="2:8" ht="13.5" x14ac:dyDescent="0.25">
      <c r="B1567" s="11">
        <v>44287</v>
      </c>
      <c r="C1567" s="2">
        <v>1.27</v>
      </c>
      <c r="D1567" s="2">
        <v>1.27</v>
      </c>
      <c r="E1567" s="2">
        <v>0</v>
      </c>
      <c r="F1567" s="2">
        <v>0</v>
      </c>
      <c r="G1567" s="2">
        <v>0</v>
      </c>
      <c r="H1567" s="13">
        <f t="shared" si="24"/>
        <v>0</v>
      </c>
    </row>
    <row r="1568" spans="2:8" ht="13.5" x14ac:dyDescent="0.25">
      <c r="B1568" s="11">
        <v>44288</v>
      </c>
      <c r="C1568" s="2">
        <v>1.27</v>
      </c>
      <c r="D1568" s="2">
        <v>1.27</v>
      </c>
      <c r="E1568" s="2">
        <v>0</v>
      </c>
      <c r="F1568" s="2">
        <v>0</v>
      </c>
      <c r="G1568" s="2">
        <v>0</v>
      </c>
      <c r="H1568" s="13">
        <f t="shared" si="24"/>
        <v>0</v>
      </c>
    </row>
    <row r="1569" spans="2:8" ht="13.5" x14ac:dyDescent="0.25">
      <c r="B1569" s="11">
        <v>44291</v>
      </c>
      <c r="C1569" s="2">
        <v>1.27</v>
      </c>
      <c r="D1569" s="2">
        <v>1.27</v>
      </c>
      <c r="E1569" s="2">
        <v>0</v>
      </c>
      <c r="F1569" s="2">
        <v>0</v>
      </c>
      <c r="G1569" s="2">
        <v>0</v>
      </c>
      <c r="H1569" s="13">
        <f t="shared" si="24"/>
        <v>0</v>
      </c>
    </row>
    <row r="1570" spans="2:8" ht="13.5" x14ac:dyDescent="0.25">
      <c r="B1570" s="11">
        <v>44292</v>
      </c>
      <c r="C1570" s="2">
        <v>1.24</v>
      </c>
      <c r="D1570" s="2">
        <v>1.24</v>
      </c>
      <c r="E1570" s="2">
        <v>2178</v>
      </c>
      <c r="F1570" s="2">
        <v>1.24</v>
      </c>
      <c r="G1570" s="2">
        <v>2700.72</v>
      </c>
      <c r="H1570" s="13">
        <f t="shared" si="24"/>
        <v>-2.3622047244094509E-2</v>
      </c>
    </row>
    <row r="1571" spans="2:8" ht="13.5" x14ac:dyDescent="0.25">
      <c r="B1571" s="11">
        <v>44293</v>
      </c>
      <c r="C1571" s="2">
        <v>1.19</v>
      </c>
      <c r="D1571" s="2">
        <v>1.19</v>
      </c>
      <c r="E1571" s="2">
        <v>0</v>
      </c>
      <c r="F1571" s="2">
        <v>0</v>
      </c>
      <c r="G1571" s="2">
        <v>0</v>
      </c>
      <c r="H1571" s="13">
        <f t="shared" si="24"/>
        <v>-4.0322580645161324E-2</v>
      </c>
    </row>
    <row r="1572" spans="2:8" ht="13.5" x14ac:dyDescent="0.25">
      <c r="B1572" s="11">
        <v>44294</v>
      </c>
      <c r="C1572" s="2">
        <v>1.1399999999999999</v>
      </c>
      <c r="D1572" s="2">
        <v>1.1399999999999999</v>
      </c>
      <c r="E1572" s="2">
        <v>0</v>
      </c>
      <c r="F1572" s="2">
        <v>0</v>
      </c>
      <c r="G1572" s="2">
        <v>0</v>
      </c>
      <c r="H1572" s="13">
        <f t="shared" si="24"/>
        <v>-4.2016806722689114E-2</v>
      </c>
    </row>
    <row r="1573" spans="2:8" ht="13.5" x14ac:dyDescent="0.25">
      <c r="B1573" s="11">
        <v>44298</v>
      </c>
      <c r="C1573" s="2">
        <v>1.1399999999999999</v>
      </c>
      <c r="D1573" s="2">
        <v>1.1399999999999999</v>
      </c>
      <c r="E1573" s="2">
        <v>4112</v>
      </c>
      <c r="F1573" s="2">
        <v>1.1203000000000001</v>
      </c>
      <c r="G1573" s="2">
        <v>4606.6736000000001</v>
      </c>
      <c r="H1573" s="13">
        <f t="shared" si="24"/>
        <v>0</v>
      </c>
    </row>
    <row r="1574" spans="2:8" ht="13.5" x14ac:dyDescent="0.25">
      <c r="B1574" s="11">
        <v>44299</v>
      </c>
      <c r="C1574" s="2">
        <v>1.1399999999999999</v>
      </c>
      <c r="D1574" s="2">
        <v>1.1399999999999999</v>
      </c>
      <c r="E1574" s="2">
        <v>355</v>
      </c>
      <c r="F1574" s="2">
        <v>1.1399999999999999</v>
      </c>
      <c r="G1574" s="2">
        <v>404.7</v>
      </c>
      <c r="H1574" s="13">
        <f t="shared" si="24"/>
        <v>0</v>
      </c>
    </row>
    <row r="1575" spans="2:8" ht="13.5" x14ac:dyDescent="0.25">
      <c r="B1575" s="11">
        <v>44300</v>
      </c>
      <c r="C1575" s="2">
        <v>1.1399999999999999</v>
      </c>
      <c r="D1575" s="2">
        <v>1.1399999999999999</v>
      </c>
      <c r="E1575" s="2">
        <v>0</v>
      </c>
      <c r="F1575" s="2">
        <v>0</v>
      </c>
      <c r="G1575" s="2">
        <v>0</v>
      </c>
      <c r="H1575" s="13">
        <f t="shared" si="24"/>
        <v>0</v>
      </c>
    </row>
    <row r="1576" spans="2:8" ht="13.5" x14ac:dyDescent="0.25">
      <c r="B1576" s="11">
        <v>44301</v>
      </c>
      <c r="C1576" s="2">
        <v>1.1599999999999999</v>
      </c>
      <c r="D1576" s="2">
        <v>1.1599999999999999</v>
      </c>
      <c r="E1576" s="2">
        <v>220</v>
      </c>
      <c r="F1576" s="2">
        <v>1.1599999999999999</v>
      </c>
      <c r="G1576" s="2">
        <v>255.2</v>
      </c>
      <c r="H1576" s="13">
        <f t="shared" si="24"/>
        <v>1.7543859649122823E-2</v>
      </c>
    </row>
    <row r="1577" spans="2:8" ht="13.5" x14ac:dyDescent="0.25">
      <c r="B1577" s="11">
        <v>44302</v>
      </c>
      <c r="C1577" s="2">
        <v>1.1599999999999999</v>
      </c>
      <c r="D1577" s="2">
        <v>1.1599999999999999</v>
      </c>
      <c r="E1577" s="2">
        <v>0</v>
      </c>
      <c r="F1577" s="2">
        <v>0</v>
      </c>
      <c r="G1577" s="2">
        <v>0</v>
      </c>
      <c r="H1577" s="13">
        <f t="shared" si="24"/>
        <v>0</v>
      </c>
    </row>
    <row r="1578" spans="2:8" ht="13.5" x14ac:dyDescent="0.25">
      <c r="B1578" s="11">
        <v>44305</v>
      </c>
      <c r="C1578" s="2">
        <v>1.18</v>
      </c>
      <c r="D1578" s="2">
        <v>1.18</v>
      </c>
      <c r="E1578" s="2">
        <v>113</v>
      </c>
      <c r="F1578" s="2">
        <v>1.18</v>
      </c>
      <c r="G1578" s="2">
        <v>133.34</v>
      </c>
      <c r="H1578" s="13">
        <f t="shared" si="24"/>
        <v>1.7241379310344845E-2</v>
      </c>
    </row>
    <row r="1579" spans="2:8" ht="13.5" x14ac:dyDescent="0.25">
      <c r="B1579" s="11">
        <v>44306</v>
      </c>
      <c r="C1579" s="2">
        <v>1.18</v>
      </c>
      <c r="D1579" s="2">
        <v>1.18</v>
      </c>
      <c r="E1579" s="2">
        <v>0</v>
      </c>
      <c r="F1579" s="2">
        <v>0</v>
      </c>
      <c r="G1579" s="2">
        <v>0</v>
      </c>
      <c r="H1579" s="13">
        <f t="shared" si="24"/>
        <v>0</v>
      </c>
    </row>
    <row r="1580" spans="2:8" ht="13.5" x14ac:dyDescent="0.25">
      <c r="B1580" s="11">
        <v>44307</v>
      </c>
      <c r="C1580" s="2">
        <v>1.22</v>
      </c>
      <c r="D1580" s="2">
        <v>1.22</v>
      </c>
      <c r="E1580" s="2">
        <v>266</v>
      </c>
      <c r="F1580" s="2">
        <v>1.2018</v>
      </c>
      <c r="G1580" s="2">
        <v>319.67880000000002</v>
      </c>
      <c r="H1580" s="13">
        <f t="shared" si="24"/>
        <v>3.3898305084745797E-2</v>
      </c>
    </row>
    <row r="1581" spans="2:8" ht="13.5" x14ac:dyDescent="0.25">
      <c r="B1581" s="11">
        <v>44308</v>
      </c>
      <c r="C1581" s="2">
        <v>1.24</v>
      </c>
      <c r="D1581" s="2">
        <v>1.24</v>
      </c>
      <c r="E1581" s="2">
        <v>155</v>
      </c>
      <c r="F1581" s="2">
        <v>1.24</v>
      </c>
      <c r="G1581" s="2">
        <v>192.2</v>
      </c>
      <c r="H1581" s="13">
        <f t="shared" si="24"/>
        <v>1.6393442622950834E-2</v>
      </c>
    </row>
    <row r="1582" spans="2:8" ht="13.5" x14ac:dyDescent="0.25">
      <c r="B1582" s="11">
        <v>44309</v>
      </c>
      <c r="C1582" s="2">
        <v>1.25</v>
      </c>
      <c r="D1582" s="2">
        <v>1.25</v>
      </c>
      <c r="E1582" s="2">
        <v>2019</v>
      </c>
      <c r="F1582" s="2">
        <v>1.25</v>
      </c>
      <c r="G1582" s="2">
        <v>2523.75</v>
      </c>
      <c r="H1582" s="13">
        <f t="shared" si="24"/>
        <v>8.0645161290322648E-3</v>
      </c>
    </row>
    <row r="1583" spans="2:8" ht="13.5" x14ac:dyDescent="0.25">
      <c r="B1583" s="11">
        <v>44312</v>
      </c>
      <c r="C1583" s="2">
        <v>1.25</v>
      </c>
      <c r="D1583" s="2">
        <v>1.25</v>
      </c>
      <c r="E1583" s="2">
        <v>681</v>
      </c>
      <c r="F1583" s="2">
        <v>1.25</v>
      </c>
      <c r="G1583" s="2">
        <v>851.25</v>
      </c>
      <c r="H1583" s="13">
        <f t="shared" si="24"/>
        <v>0</v>
      </c>
    </row>
    <row r="1584" spans="2:8" ht="13.5" x14ac:dyDescent="0.25">
      <c r="B1584" s="11">
        <v>44313</v>
      </c>
      <c r="C1584" s="2">
        <v>1.28</v>
      </c>
      <c r="D1584" s="2">
        <v>1.28</v>
      </c>
      <c r="E1584" s="2">
        <v>300</v>
      </c>
      <c r="F1584" s="2">
        <v>1.28</v>
      </c>
      <c r="G1584" s="2">
        <v>384</v>
      </c>
      <c r="H1584" s="13">
        <f t="shared" si="24"/>
        <v>2.4000000000000021E-2</v>
      </c>
    </row>
    <row r="1585" spans="2:8" ht="13.5" x14ac:dyDescent="0.25">
      <c r="B1585" s="11">
        <v>44314</v>
      </c>
      <c r="C1585" s="2">
        <v>1.33</v>
      </c>
      <c r="D1585" s="2">
        <v>1.33</v>
      </c>
      <c r="E1585" s="2">
        <v>455</v>
      </c>
      <c r="F1585" s="2">
        <v>1.327</v>
      </c>
      <c r="G1585" s="2">
        <v>603.78499999999997</v>
      </c>
      <c r="H1585" s="13">
        <f t="shared" si="24"/>
        <v>3.9062500000000035E-2</v>
      </c>
    </row>
    <row r="1586" spans="2:8" ht="13.5" x14ac:dyDescent="0.25">
      <c r="B1586" s="11">
        <v>44315</v>
      </c>
      <c r="C1586" s="2">
        <v>1.38</v>
      </c>
      <c r="D1586" s="2">
        <v>1.38</v>
      </c>
      <c r="E1586" s="2">
        <v>0</v>
      </c>
      <c r="F1586" s="2">
        <v>0</v>
      </c>
      <c r="G1586" s="2">
        <v>0</v>
      </c>
      <c r="H1586" s="13">
        <f t="shared" si="24"/>
        <v>3.7593984962405881E-2</v>
      </c>
    </row>
    <row r="1587" spans="2:8" ht="13.5" x14ac:dyDescent="0.25">
      <c r="B1587" s="11">
        <v>44316</v>
      </c>
      <c r="C1587" s="2">
        <v>1.44</v>
      </c>
      <c r="D1587" s="2">
        <v>1.44</v>
      </c>
      <c r="E1587" s="2">
        <v>2130</v>
      </c>
      <c r="F1587" s="2">
        <v>1.44</v>
      </c>
      <c r="G1587" s="2">
        <v>3067.2</v>
      </c>
      <c r="H1587" s="13">
        <f t="shared" si="24"/>
        <v>4.3478260869565258E-2</v>
      </c>
    </row>
    <row r="1588" spans="2:8" ht="13.5" x14ac:dyDescent="0.25">
      <c r="B1588" s="11">
        <v>44319</v>
      </c>
      <c r="C1588" s="2">
        <v>1.5</v>
      </c>
      <c r="D1588" s="2">
        <v>1.5</v>
      </c>
      <c r="E1588" s="2">
        <v>0</v>
      </c>
      <c r="F1588" s="2">
        <v>0</v>
      </c>
      <c r="G1588" s="2">
        <v>0</v>
      </c>
      <c r="H1588" s="13">
        <f t="shared" si="24"/>
        <v>4.1666666666666706E-2</v>
      </c>
    </row>
    <row r="1589" spans="2:8" ht="13.5" x14ac:dyDescent="0.25">
      <c r="B1589" s="11">
        <v>44320</v>
      </c>
      <c r="C1589" s="2">
        <v>1.55</v>
      </c>
      <c r="D1589" s="2">
        <v>1.55</v>
      </c>
      <c r="E1589" s="2">
        <v>2420</v>
      </c>
      <c r="F1589" s="2">
        <v>1.55</v>
      </c>
      <c r="G1589" s="2">
        <v>3751</v>
      </c>
      <c r="H1589" s="13">
        <f t="shared" si="24"/>
        <v>3.3333333333333361E-2</v>
      </c>
    </row>
    <row r="1590" spans="2:8" ht="13.5" x14ac:dyDescent="0.25">
      <c r="B1590" s="11">
        <v>44321</v>
      </c>
      <c r="C1590" s="2">
        <v>1.61</v>
      </c>
      <c r="D1590" s="2">
        <v>1.61</v>
      </c>
      <c r="E1590" s="2">
        <v>0</v>
      </c>
      <c r="F1590" s="2">
        <v>0</v>
      </c>
      <c r="G1590" s="2">
        <v>0</v>
      </c>
      <c r="H1590" s="13">
        <f t="shared" si="24"/>
        <v>3.8709677419354875E-2</v>
      </c>
    </row>
    <row r="1591" spans="2:8" ht="13.5" x14ac:dyDescent="0.25">
      <c r="B1591" s="11">
        <v>44322</v>
      </c>
      <c r="C1591" s="2">
        <v>1.61</v>
      </c>
      <c r="D1591" s="2">
        <v>1.61</v>
      </c>
      <c r="E1591" s="2">
        <v>4928</v>
      </c>
      <c r="F1591" s="2">
        <v>1.6103000000000001</v>
      </c>
      <c r="G1591" s="2">
        <v>7935.5583999999999</v>
      </c>
      <c r="H1591" s="13">
        <f t="shared" si="24"/>
        <v>0</v>
      </c>
    </row>
    <row r="1592" spans="2:8" ht="13.5" x14ac:dyDescent="0.25">
      <c r="B1592" s="11">
        <v>44323</v>
      </c>
      <c r="C1592" s="2">
        <v>1.61</v>
      </c>
      <c r="D1592" s="2">
        <v>1.61</v>
      </c>
      <c r="E1592" s="2">
        <v>11307</v>
      </c>
      <c r="F1592" s="2">
        <v>1.61</v>
      </c>
      <c r="G1592" s="2">
        <v>18204.27</v>
      </c>
      <c r="H1592" s="13">
        <f t="shared" si="24"/>
        <v>0</v>
      </c>
    </row>
    <row r="1593" spans="2:8" ht="13.5" x14ac:dyDescent="0.25">
      <c r="B1593" s="11">
        <v>44326</v>
      </c>
      <c r="C1593" s="2">
        <v>1.61</v>
      </c>
      <c r="D1593" s="2">
        <v>1.61</v>
      </c>
      <c r="E1593" s="2">
        <v>400</v>
      </c>
      <c r="F1593" s="2">
        <v>1.61</v>
      </c>
      <c r="G1593" s="2">
        <v>644</v>
      </c>
      <c r="H1593" s="13">
        <f t="shared" si="24"/>
        <v>0</v>
      </c>
    </row>
    <row r="1594" spans="2:8" ht="13.5" x14ac:dyDescent="0.25">
      <c r="B1594" s="11">
        <v>44327</v>
      </c>
      <c r="C1594" s="2">
        <v>1.61</v>
      </c>
      <c r="D1594" s="2">
        <v>1.61</v>
      </c>
      <c r="E1594" s="2">
        <v>8826</v>
      </c>
      <c r="F1594" s="2">
        <v>1.6154999999999999</v>
      </c>
      <c r="G1594" s="2">
        <v>14258.403</v>
      </c>
      <c r="H1594" s="13">
        <f t="shared" si="24"/>
        <v>0</v>
      </c>
    </row>
    <row r="1595" spans="2:8" ht="13.5" x14ac:dyDescent="0.25">
      <c r="B1595" s="11">
        <v>44333</v>
      </c>
      <c r="C1595" s="2">
        <v>1.61</v>
      </c>
      <c r="D1595" s="2">
        <v>1.61</v>
      </c>
      <c r="E1595" s="2">
        <v>0</v>
      </c>
      <c r="F1595" s="2">
        <v>0</v>
      </c>
      <c r="G1595" s="2">
        <v>0</v>
      </c>
      <c r="H1595" s="13">
        <f t="shared" si="24"/>
        <v>0</v>
      </c>
    </row>
    <row r="1596" spans="2:8" ht="13.5" x14ac:dyDescent="0.25">
      <c r="B1596" s="11">
        <v>44334</v>
      </c>
      <c r="C1596" s="2">
        <v>1.61</v>
      </c>
      <c r="D1596" s="2">
        <v>1.61</v>
      </c>
      <c r="E1596" s="2">
        <v>0</v>
      </c>
      <c r="F1596" s="2">
        <v>0</v>
      </c>
      <c r="G1596" s="2">
        <v>0</v>
      </c>
      <c r="H1596" s="13">
        <f t="shared" si="24"/>
        <v>0</v>
      </c>
    </row>
    <row r="1597" spans="2:8" ht="13.5" x14ac:dyDescent="0.25">
      <c r="B1597" s="11">
        <v>44335</v>
      </c>
      <c r="C1597" s="2">
        <v>1.61</v>
      </c>
      <c r="D1597" s="2">
        <v>1.61</v>
      </c>
      <c r="E1597" s="2">
        <v>0</v>
      </c>
      <c r="F1597" s="2">
        <v>0</v>
      </c>
      <c r="G1597" s="2">
        <v>0</v>
      </c>
      <c r="H1597" s="13">
        <f t="shared" si="24"/>
        <v>0</v>
      </c>
    </row>
    <row r="1598" spans="2:8" ht="13.5" x14ac:dyDescent="0.25">
      <c r="B1598" s="11">
        <v>44336</v>
      </c>
      <c r="C1598" s="2">
        <v>1.65</v>
      </c>
      <c r="D1598" s="2">
        <v>1.65</v>
      </c>
      <c r="E1598" s="2">
        <v>291</v>
      </c>
      <c r="F1598" s="2">
        <v>1.65</v>
      </c>
      <c r="G1598" s="2">
        <v>480.15</v>
      </c>
      <c r="H1598" s="13">
        <f t="shared" si="24"/>
        <v>2.4844720496894294E-2</v>
      </c>
    </row>
    <row r="1599" spans="2:8" ht="13.5" x14ac:dyDescent="0.25">
      <c r="B1599" s="11">
        <v>44337</v>
      </c>
      <c r="C1599" s="2">
        <v>1.64</v>
      </c>
      <c r="D1599" s="2">
        <v>1.64</v>
      </c>
      <c r="E1599" s="2">
        <v>45827</v>
      </c>
      <c r="F1599" s="2">
        <v>1.64</v>
      </c>
      <c r="G1599" s="2">
        <v>75156.28</v>
      </c>
      <c r="H1599" s="13">
        <f t="shared" si="24"/>
        <v>-6.0606060606060667E-3</v>
      </c>
    </row>
    <row r="1600" spans="2:8" ht="13.5" x14ac:dyDescent="0.25">
      <c r="B1600" s="11">
        <v>44340</v>
      </c>
      <c r="C1600" s="2">
        <v>1.64</v>
      </c>
      <c r="D1600" s="2">
        <v>1.64</v>
      </c>
      <c r="E1600" s="2">
        <v>0</v>
      </c>
      <c r="F1600" s="2">
        <v>0</v>
      </c>
      <c r="G1600" s="2">
        <v>0</v>
      </c>
      <c r="H1600" s="13">
        <f t="shared" si="24"/>
        <v>0</v>
      </c>
    </row>
    <row r="1601" spans="2:8" ht="13.5" x14ac:dyDescent="0.25">
      <c r="B1601" s="11">
        <v>44341</v>
      </c>
      <c r="C1601" s="2">
        <v>1.6</v>
      </c>
      <c r="D1601" s="2">
        <v>1.6</v>
      </c>
      <c r="E1601" s="2">
        <v>50</v>
      </c>
      <c r="F1601" s="2">
        <v>1.6</v>
      </c>
      <c r="G1601" s="2">
        <v>80</v>
      </c>
      <c r="H1601" s="13">
        <f t="shared" si="24"/>
        <v>-2.4390243902438911E-2</v>
      </c>
    </row>
    <row r="1602" spans="2:8" ht="13.5" x14ac:dyDescent="0.25">
      <c r="B1602" s="11">
        <v>44342</v>
      </c>
      <c r="C1602" s="2">
        <v>1.6</v>
      </c>
      <c r="D1602" s="2">
        <v>1.6</v>
      </c>
      <c r="E1602" s="2">
        <v>2460</v>
      </c>
      <c r="F1602" s="2">
        <v>1.6</v>
      </c>
      <c r="G1602" s="2">
        <v>3936</v>
      </c>
      <c r="H1602" s="13">
        <f t="shared" si="24"/>
        <v>0</v>
      </c>
    </row>
    <row r="1603" spans="2:8" ht="13.5" x14ac:dyDescent="0.25">
      <c r="B1603" s="11">
        <v>44343</v>
      </c>
      <c r="C1603" s="2">
        <v>1.61</v>
      </c>
      <c r="D1603" s="2">
        <v>1.61</v>
      </c>
      <c r="E1603" s="2">
        <v>967</v>
      </c>
      <c r="F1603" s="2">
        <v>1.6009</v>
      </c>
      <c r="G1603" s="2">
        <v>1548.0703000000001</v>
      </c>
      <c r="H1603" s="13">
        <f t="shared" si="24"/>
        <v>6.2500000000000056E-3</v>
      </c>
    </row>
    <row r="1604" spans="2:8" ht="13.5" x14ac:dyDescent="0.25">
      <c r="B1604" s="11">
        <v>44344</v>
      </c>
      <c r="C1604" s="2">
        <v>1.56</v>
      </c>
      <c r="D1604" s="2">
        <v>1.56</v>
      </c>
      <c r="E1604" s="2">
        <v>600</v>
      </c>
      <c r="F1604" s="2">
        <v>1.56</v>
      </c>
      <c r="G1604" s="2">
        <v>936</v>
      </c>
      <c r="H1604" s="13">
        <f t="shared" si="24"/>
        <v>-3.105590062111804E-2</v>
      </c>
    </row>
    <row r="1605" spans="2:8" ht="13.5" x14ac:dyDescent="0.25">
      <c r="B1605" s="11">
        <v>44347</v>
      </c>
      <c r="C1605" s="2">
        <v>1.56</v>
      </c>
      <c r="D1605" s="2">
        <v>1.56</v>
      </c>
      <c r="E1605" s="2">
        <v>50</v>
      </c>
      <c r="F1605" s="2">
        <v>1.56</v>
      </c>
      <c r="G1605" s="2">
        <v>78</v>
      </c>
      <c r="H1605" s="13">
        <f t="shared" si="24"/>
        <v>0</v>
      </c>
    </row>
    <row r="1606" spans="2:8" ht="13.5" x14ac:dyDescent="0.25">
      <c r="B1606" s="11">
        <v>44348</v>
      </c>
      <c r="C1606" s="2">
        <v>1.56</v>
      </c>
      <c r="D1606" s="2">
        <v>1.56</v>
      </c>
      <c r="E1606" s="2">
        <v>525</v>
      </c>
      <c r="F1606" s="2">
        <v>1.56</v>
      </c>
      <c r="G1606" s="2">
        <v>819</v>
      </c>
      <c r="H1606" s="13">
        <f t="shared" si="24"/>
        <v>0</v>
      </c>
    </row>
    <row r="1607" spans="2:8" ht="13.5" x14ac:dyDescent="0.25">
      <c r="B1607" s="11">
        <v>44349</v>
      </c>
      <c r="C1607" s="2">
        <v>1.56</v>
      </c>
      <c r="D1607" s="2">
        <v>1.56</v>
      </c>
      <c r="E1607" s="2">
        <v>87</v>
      </c>
      <c r="F1607" s="2">
        <v>1.56</v>
      </c>
      <c r="G1607" s="2">
        <v>135.72</v>
      </c>
      <c r="H1607" s="13">
        <f t="shared" ref="H1607:H1670" si="25">(D1607-D1606)/D1606</f>
        <v>0</v>
      </c>
    </row>
    <row r="1608" spans="2:8" ht="13.5" x14ac:dyDescent="0.25">
      <c r="B1608" s="11">
        <v>44350</v>
      </c>
      <c r="C1608" s="2">
        <v>1.55</v>
      </c>
      <c r="D1608" s="2">
        <v>1.55</v>
      </c>
      <c r="E1608" s="2">
        <v>112</v>
      </c>
      <c r="F1608" s="2">
        <v>1.5679000000000001</v>
      </c>
      <c r="G1608" s="2">
        <v>175.60480000000001</v>
      </c>
      <c r="H1608" s="13">
        <f t="shared" si="25"/>
        <v>-6.4102564102564161E-3</v>
      </c>
    </row>
    <row r="1609" spans="2:8" ht="13.5" x14ac:dyDescent="0.25">
      <c r="B1609" s="11">
        <v>44351</v>
      </c>
      <c r="C1609" s="2">
        <v>1.55</v>
      </c>
      <c r="D1609" s="2">
        <v>1.55</v>
      </c>
      <c r="E1609" s="2">
        <v>112</v>
      </c>
      <c r="F1609" s="2">
        <v>1.5679000000000001</v>
      </c>
      <c r="G1609" s="2">
        <v>175.60480000000001</v>
      </c>
      <c r="H1609" s="13">
        <f t="shared" si="25"/>
        <v>0</v>
      </c>
    </row>
    <row r="1610" spans="2:8" ht="13.5" x14ac:dyDescent="0.25">
      <c r="B1610" s="11">
        <v>44354</v>
      </c>
      <c r="C1610" s="2">
        <v>1.55</v>
      </c>
      <c r="D1610" s="2">
        <v>1.55</v>
      </c>
      <c r="E1610" s="2">
        <v>112</v>
      </c>
      <c r="F1610" s="2">
        <v>1.5679000000000001</v>
      </c>
      <c r="G1610" s="2">
        <v>175.60480000000001</v>
      </c>
      <c r="H1610" s="13">
        <f t="shared" si="25"/>
        <v>0</v>
      </c>
    </row>
    <row r="1611" spans="2:8" ht="13.5" x14ac:dyDescent="0.25">
      <c r="B1611" s="11">
        <v>44355</v>
      </c>
      <c r="C1611" s="2">
        <v>1.55</v>
      </c>
      <c r="D1611" s="2">
        <v>1.55</v>
      </c>
      <c r="E1611" s="2">
        <v>0</v>
      </c>
      <c r="F1611" s="2">
        <v>0</v>
      </c>
      <c r="G1611" s="2">
        <v>0</v>
      </c>
      <c r="H1611" s="13">
        <f t="shared" si="25"/>
        <v>0</v>
      </c>
    </row>
    <row r="1612" spans="2:8" ht="13.5" x14ac:dyDescent="0.25">
      <c r="B1612" s="11">
        <v>44356</v>
      </c>
      <c r="C1612" s="2">
        <v>1.52</v>
      </c>
      <c r="D1612" s="2">
        <v>1.52</v>
      </c>
      <c r="E1612" s="2">
        <v>600</v>
      </c>
      <c r="F1612" s="2">
        <v>1.52</v>
      </c>
      <c r="G1612" s="2">
        <v>912</v>
      </c>
      <c r="H1612" s="13">
        <f t="shared" si="25"/>
        <v>-1.9354838709677438E-2</v>
      </c>
    </row>
    <row r="1613" spans="2:8" ht="13.5" x14ac:dyDescent="0.25">
      <c r="B1613" s="11">
        <v>44357</v>
      </c>
      <c r="C1613" s="2">
        <v>1.52</v>
      </c>
      <c r="D1613" s="2">
        <v>1.52</v>
      </c>
      <c r="E1613" s="2">
        <v>0</v>
      </c>
      <c r="F1613" s="2">
        <v>0</v>
      </c>
      <c r="G1613" s="2">
        <v>0</v>
      </c>
      <c r="H1613" s="13">
        <f t="shared" si="25"/>
        <v>0</v>
      </c>
    </row>
    <row r="1614" spans="2:8" ht="13.5" x14ac:dyDescent="0.25">
      <c r="B1614" s="11">
        <v>44358</v>
      </c>
      <c r="C1614" s="2">
        <v>1.52</v>
      </c>
      <c r="D1614" s="2">
        <v>1.52</v>
      </c>
      <c r="E1614" s="2">
        <v>0</v>
      </c>
      <c r="F1614" s="2">
        <v>0</v>
      </c>
      <c r="G1614" s="2">
        <v>0</v>
      </c>
      <c r="H1614" s="13">
        <f t="shared" si="25"/>
        <v>0</v>
      </c>
    </row>
    <row r="1615" spans="2:8" ht="13.5" x14ac:dyDescent="0.25">
      <c r="B1615" s="11">
        <v>44361</v>
      </c>
      <c r="C1615" s="2">
        <v>1.52</v>
      </c>
      <c r="D1615" s="2">
        <v>1.52</v>
      </c>
      <c r="E1615" s="2">
        <v>0</v>
      </c>
      <c r="F1615" s="2">
        <v>0</v>
      </c>
      <c r="G1615" s="2">
        <v>0</v>
      </c>
      <c r="H1615" s="13">
        <f t="shared" si="25"/>
        <v>0</v>
      </c>
    </row>
    <row r="1616" spans="2:8" ht="13.5" x14ac:dyDescent="0.25">
      <c r="B1616" s="11">
        <v>44362</v>
      </c>
      <c r="C1616" s="2">
        <v>1.48</v>
      </c>
      <c r="D1616" s="2">
        <v>1.48</v>
      </c>
      <c r="E1616" s="2">
        <v>214</v>
      </c>
      <c r="F1616" s="2">
        <v>1.48</v>
      </c>
      <c r="G1616" s="2">
        <v>316.72000000000003</v>
      </c>
      <c r="H1616" s="13">
        <f t="shared" si="25"/>
        <v>-2.6315789473684233E-2</v>
      </c>
    </row>
    <row r="1617" spans="2:8" ht="13.5" x14ac:dyDescent="0.25">
      <c r="B1617" s="11">
        <v>44363</v>
      </c>
      <c r="C1617" s="2">
        <v>1.48</v>
      </c>
      <c r="D1617" s="2">
        <v>1.48</v>
      </c>
      <c r="E1617" s="2">
        <v>214</v>
      </c>
      <c r="F1617" s="2">
        <v>1.48</v>
      </c>
      <c r="G1617" s="2">
        <v>316.72000000000003</v>
      </c>
      <c r="H1617" s="13">
        <f t="shared" si="25"/>
        <v>0</v>
      </c>
    </row>
    <row r="1618" spans="2:8" ht="13.5" x14ac:dyDescent="0.25">
      <c r="B1618" s="11">
        <v>44364</v>
      </c>
      <c r="C1618" s="2">
        <v>1.44</v>
      </c>
      <c r="D1618" s="2">
        <v>1.44</v>
      </c>
      <c r="E1618" s="2">
        <v>50</v>
      </c>
      <c r="F1618" s="2">
        <v>1.44</v>
      </c>
      <c r="G1618" s="2">
        <v>72</v>
      </c>
      <c r="H1618" s="13">
        <f t="shared" si="25"/>
        <v>-2.7027027027027053E-2</v>
      </c>
    </row>
    <row r="1619" spans="2:8" ht="13.5" x14ac:dyDescent="0.25">
      <c r="B1619" s="11">
        <v>44365</v>
      </c>
      <c r="C1619" s="2">
        <v>1.48</v>
      </c>
      <c r="D1619" s="2">
        <v>1.48</v>
      </c>
      <c r="E1619" s="2">
        <v>50</v>
      </c>
      <c r="F1619" s="2">
        <v>1.44</v>
      </c>
      <c r="G1619" s="2">
        <v>72</v>
      </c>
      <c r="H1619" s="13">
        <f t="shared" si="25"/>
        <v>2.7777777777777804E-2</v>
      </c>
    </row>
    <row r="1620" spans="2:8" ht="13.5" x14ac:dyDescent="0.25">
      <c r="B1620" s="11">
        <v>44368</v>
      </c>
      <c r="C1620" s="2">
        <v>1.56</v>
      </c>
      <c r="D1620" s="2">
        <v>1.56</v>
      </c>
      <c r="E1620" s="2">
        <v>2492</v>
      </c>
      <c r="F1620" s="2">
        <v>1.5246999999999999</v>
      </c>
      <c r="G1620" s="2">
        <v>3799.5524</v>
      </c>
      <c r="H1620" s="13">
        <f t="shared" si="25"/>
        <v>5.4054054054054106E-2</v>
      </c>
    </row>
    <row r="1621" spans="2:8" ht="13.5" x14ac:dyDescent="0.25">
      <c r="B1621" s="11">
        <v>44369</v>
      </c>
      <c r="C1621" s="2">
        <v>1.63</v>
      </c>
      <c r="D1621" s="2">
        <v>1.63</v>
      </c>
      <c r="E1621" s="2">
        <v>195</v>
      </c>
      <c r="F1621" s="2">
        <v>1.63</v>
      </c>
      <c r="G1621" s="2">
        <v>317.85000000000002</v>
      </c>
      <c r="H1621" s="13">
        <f t="shared" si="25"/>
        <v>4.4871794871794768E-2</v>
      </c>
    </row>
    <row r="1622" spans="2:8" ht="13.5" x14ac:dyDescent="0.25">
      <c r="B1622" s="11">
        <v>44370</v>
      </c>
      <c r="C1622" s="2">
        <v>1.68</v>
      </c>
      <c r="D1622" s="2">
        <v>1.68</v>
      </c>
      <c r="E1622" s="2">
        <v>246</v>
      </c>
      <c r="F1622" s="2">
        <v>1.6758999999999999</v>
      </c>
      <c r="G1622" s="2">
        <v>412.27140000000003</v>
      </c>
      <c r="H1622" s="13">
        <f t="shared" si="25"/>
        <v>3.0674846625766899E-2</v>
      </c>
    </row>
    <row r="1623" spans="2:8" ht="13.5" x14ac:dyDescent="0.25">
      <c r="B1623" s="11">
        <v>44371</v>
      </c>
      <c r="C1623" s="2">
        <v>1.68</v>
      </c>
      <c r="D1623" s="2">
        <v>1.68</v>
      </c>
      <c r="E1623" s="2">
        <v>246</v>
      </c>
      <c r="F1623" s="2">
        <v>1.6758999999999999</v>
      </c>
      <c r="G1623" s="2">
        <v>412.27140000000003</v>
      </c>
      <c r="H1623" s="13">
        <f t="shared" si="25"/>
        <v>0</v>
      </c>
    </row>
    <row r="1624" spans="2:8" ht="13.5" x14ac:dyDescent="0.25">
      <c r="B1624" s="11">
        <v>44372</v>
      </c>
      <c r="C1624" s="2">
        <v>1.68</v>
      </c>
      <c r="D1624" s="2">
        <v>1.68</v>
      </c>
      <c r="E1624" s="2">
        <v>190</v>
      </c>
      <c r="F1624" s="2">
        <v>1.68</v>
      </c>
      <c r="G1624" s="2">
        <v>319.2</v>
      </c>
      <c r="H1624" s="13">
        <f t="shared" si="25"/>
        <v>0</v>
      </c>
    </row>
    <row r="1625" spans="2:8" ht="13.5" x14ac:dyDescent="0.25">
      <c r="B1625" s="11">
        <v>44375</v>
      </c>
      <c r="C1625" s="2">
        <v>1.7</v>
      </c>
      <c r="D1625" s="2">
        <v>1.7</v>
      </c>
      <c r="E1625" s="2">
        <v>1100</v>
      </c>
      <c r="F1625" s="2">
        <v>1.6981999999999999</v>
      </c>
      <c r="G1625" s="2">
        <v>1868.02</v>
      </c>
      <c r="H1625" s="13">
        <f t="shared" si="25"/>
        <v>1.1904761904761916E-2</v>
      </c>
    </row>
    <row r="1626" spans="2:8" ht="13.5" x14ac:dyDescent="0.25">
      <c r="B1626" s="11">
        <v>44376</v>
      </c>
      <c r="C1626" s="2">
        <v>1.71</v>
      </c>
      <c r="D1626" s="2">
        <v>1.71</v>
      </c>
      <c r="E1626" s="2">
        <v>729</v>
      </c>
      <c r="F1626" s="2">
        <v>1.7014</v>
      </c>
      <c r="G1626" s="2">
        <v>1240.3206</v>
      </c>
      <c r="H1626" s="13">
        <f t="shared" si="25"/>
        <v>5.8823529411764757E-3</v>
      </c>
    </row>
    <row r="1627" spans="2:8" ht="13.5" x14ac:dyDescent="0.25">
      <c r="B1627" s="11">
        <v>44377</v>
      </c>
      <c r="C1627" s="2">
        <v>1.71</v>
      </c>
      <c r="D1627" s="2">
        <v>1.71</v>
      </c>
      <c r="E1627" s="2">
        <v>2087</v>
      </c>
      <c r="F1627" s="2">
        <v>1.71</v>
      </c>
      <c r="G1627" s="2">
        <v>3568.77</v>
      </c>
      <c r="H1627" s="13">
        <f t="shared" si="25"/>
        <v>0</v>
      </c>
    </row>
    <row r="1628" spans="2:8" ht="13.5" x14ac:dyDescent="0.25">
      <c r="B1628" s="11">
        <v>44378</v>
      </c>
      <c r="C1628" s="2">
        <v>1.71</v>
      </c>
      <c r="D1628" s="2">
        <v>1.71</v>
      </c>
      <c r="E1628" s="2">
        <v>0</v>
      </c>
      <c r="F1628" s="2">
        <v>0</v>
      </c>
      <c r="G1628" s="2">
        <v>0</v>
      </c>
      <c r="H1628" s="13">
        <f t="shared" si="25"/>
        <v>0</v>
      </c>
    </row>
    <row r="1629" spans="2:8" ht="13.5" x14ac:dyDescent="0.25">
      <c r="B1629" s="11">
        <v>44379</v>
      </c>
      <c r="C1629" s="2">
        <v>1.71</v>
      </c>
      <c r="D1629" s="2">
        <v>1.71</v>
      </c>
      <c r="E1629" s="2">
        <v>0</v>
      </c>
      <c r="F1629" s="2">
        <v>0</v>
      </c>
      <c r="G1629" s="2">
        <v>0</v>
      </c>
      <c r="H1629" s="13">
        <f t="shared" si="25"/>
        <v>0</v>
      </c>
    </row>
    <row r="1630" spans="2:8" ht="13.5" x14ac:dyDescent="0.25">
      <c r="B1630" s="11">
        <v>44382</v>
      </c>
      <c r="C1630" s="2">
        <v>1.71</v>
      </c>
      <c r="D1630" s="2">
        <v>1.71</v>
      </c>
      <c r="E1630" s="2">
        <v>364</v>
      </c>
      <c r="F1630" s="2">
        <v>1.71</v>
      </c>
      <c r="G1630" s="2">
        <v>622.44000000000005</v>
      </c>
      <c r="H1630" s="13">
        <f t="shared" si="25"/>
        <v>0</v>
      </c>
    </row>
    <row r="1631" spans="2:8" ht="13.5" x14ac:dyDescent="0.25">
      <c r="B1631" s="11">
        <v>44383</v>
      </c>
      <c r="C1631" s="2">
        <v>1.71</v>
      </c>
      <c r="D1631" s="2">
        <v>1.71</v>
      </c>
      <c r="E1631" s="2">
        <v>0</v>
      </c>
      <c r="F1631" s="2">
        <v>0</v>
      </c>
      <c r="G1631" s="2">
        <v>0</v>
      </c>
      <c r="H1631" s="13">
        <f t="shared" si="25"/>
        <v>0</v>
      </c>
    </row>
    <row r="1632" spans="2:8" ht="13.5" x14ac:dyDescent="0.25">
      <c r="B1632" s="11">
        <v>44384</v>
      </c>
      <c r="C1632" s="2">
        <v>1.71</v>
      </c>
      <c r="D1632" s="2">
        <v>1.71</v>
      </c>
      <c r="E1632" s="2">
        <v>0</v>
      </c>
      <c r="F1632" s="2">
        <v>0</v>
      </c>
      <c r="G1632" s="2">
        <v>0</v>
      </c>
      <c r="H1632" s="13">
        <f t="shared" si="25"/>
        <v>0</v>
      </c>
    </row>
    <row r="1633" spans="2:8" ht="13.5" x14ac:dyDescent="0.25">
      <c r="B1633" s="11">
        <v>44385</v>
      </c>
      <c r="C1633" s="2">
        <v>1.71</v>
      </c>
      <c r="D1633" s="2">
        <v>1.71</v>
      </c>
      <c r="E1633" s="2">
        <v>0</v>
      </c>
      <c r="F1633" s="2">
        <v>0</v>
      </c>
      <c r="G1633" s="2">
        <v>0</v>
      </c>
      <c r="H1633" s="13">
        <f t="shared" si="25"/>
        <v>0</v>
      </c>
    </row>
    <row r="1634" spans="2:8" ht="13.5" x14ac:dyDescent="0.25">
      <c r="B1634" s="11">
        <v>44386</v>
      </c>
      <c r="C1634" s="2">
        <v>1.66</v>
      </c>
      <c r="D1634" s="2">
        <v>1.66</v>
      </c>
      <c r="E1634" s="2">
        <v>300</v>
      </c>
      <c r="F1634" s="2">
        <v>1.66</v>
      </c>
      <c r="G1634" s="2">
        <v>498</v>
      </c>
      <c r="H1634" s="13">
        <f t="shared" si="25"/>
        <v>-2.9239766081871371E-2</v>
      </c>
    </row>
    <row r="1635" spans="2:8" ht="13.5" x14ac:dyDescent="0.25">
      <c r="B1635" s="11">
        <v>44389</v>
      </c>
      <c r="C1635" s="2">
        <v>1.66</v>
      </c>
      <c r="D1635" s="2">
        <v>1.66</v>
      </c>
      <c r="E1635" s="2">
        <v>0</v>
      </c>
      <c r="F1635" s="2">
        <v>0</v>
      </c>
      <c r="G1635" s="2">
        <v>0</v>
      </c>
      <c r="H1635" s="13">
        <f t="shared" si="25"/>
        <v>0</v>
      </c>
    </row>
    <row r="1636" spans="2:8" ht="13.5" x14ac:dyDescent="0.25">
      <c r="B1636" s="11">
        <v>44390</v>
      </c>
      <c r="C1636" s="2">
        <v>1.66</v>
      </c>
      <c r="D1636" s="2">
        <v>1.66</v>
      </c>
      <c r="E1636" s="2">
        <v>0</v>
      </c>
      <c r="F1636" s="2">
        <v>0</v>
      </c>
      <c r="G1636" s="2">
        <v>0</v>
      </c>
      <c r="H1636" s="13">
        <f t="shared" si="25"/>
        <v>0</v>
      </c>
    </row>
    <row r="1637" spans="2:8" ht="13.5" x14ac:dyDescent="0.25">
      <c r="B1637" s="11">
        <v>44391</v>
      </c>
      <c r="C1637" s="2">
        <v>1.7</v>
      </c>
      <c r="D1637" s="2">
        <v>1.7</v>
      </c>
      <c r="E1637" s="2">
        <v>239</v>
      </c>
      <c r="F1637" s="2">
        <v>1.7</v>
      </c>
      <c r="G1637" s="2">
        <v>406.3</v>
      </c>
      <c r="H1637" s="13">
        <f t="shared" si="25"/>
        <v>2.4096385542168697E-2</v>
      </c>
    </row>
    <row r="1638" spans="2:8" ht="13.5" x14ac:dyDescent="0.25">
      <c r="B1638" s="11">
        <v>44392</v>
      </c>
      <c r="C1638" s="2">
        <v>1.7</v>
      </c>
      <c r="D1638" s="2">
        <v>1.7</v>
      </c>
      <c r="E1638" s="2">
        <v>0</v>
      </c>
      <c r="F1638" s="2">
        <v>0</v>
      </c>
      <c r="G1638" s="2">
        <v>0</v>
      </c>
      <c r="H1638" s="13">
        <f t="shared" si="25"/>
        <v>0</v>
      </c>
    </row>
    <row r="1639" spans="2:8" ht="13.5" x14ac:dyDescent="0.25">
      <c r="B1639" s="11">
        <v>44393</v>
      </c>
      <c r="C1639" s="2">
        <v>1.7</v>
      </c>
      <c r="D1639" s="2">
        <v>1.7</v>
      </c>
      <c r="E1639" s="2">
        <v>959</v>
      </c>
      <c r="F1639" s="2">
        <v>1.7</v>
      </c>
      <c r="G1639" s="2">
        <v>1630.3</v>
      </c>
      <c r="H1639" s="13">
        <f t="shared" si="25"/>
        <v>0</v>
      </c>
    </row>
    <row r="1640" spans="2:8" ht="13.5" x14ac:dyDescent="0.25">
      <c r="B1640" s="11">
        <v>44396</v>
      </c>
      <c r="C1640" s="2">
        <v>1.74</v>
      </c>
      <c r="D1640" s="2">
        <v>1.74</v>
      </c>
      <c r="E1640" s="2">
        <v>1541</v>
      </c>
      <c r="F1640" s="2">
        <v>1.7033</v>
      </c>
      <c r="G1640" s="2">
        <v>2624.7853</v>
      </c>
      <c r="H1640" s="13">
        <f t="shared" si="25"/>
        <v>2.3529411764705903E-2</v>
      </c>
    </row>
    <row r="1641" spans="2:8" ht="13.5" x14ac:dyDescent="0.25">
      <c r="B1641" s="11">
        <v>44399</v>
      </c>
      <c r="C1641" s="2">
        <v>1.7</v>
      </c>
      <c r="D1641" s="2">
        <v>1.7</v>
      </c>
      <c r="E1641" s="2">
        <v>215</v>
      </c>
      <c r="F1641" s="2">
        <v>1.7</v>
      </c>
      <c r="G1641" s="2">
        <v>365.5</v>
      </c>
      <c r="H1641" s="13">
        <f t="shared" si="25"/>
        <v>-2.2988505747126457E-2</v>
      </c>
    </row>
    <row r="1642" spans="2:8" ht="13.5" x14ac:dyDescent="0.25">
      <c r="B1642" s="11">
        <v>44400</v>
      </c>
      <c r="C1642" s="2">
        <v>1.7</v>
      </c>
      <c r="D1642" s="2">
        <v>1.7</v>
      </c>
      <c r="E1642" s="2">
        <v>215</v>
      </c>
      <c r="F1642" s="2">
        <v>1.7</v>
      </c>
      <c r="G1642" s="2">
        <v>365.5</v>
      </c>
      <c r="H1642" s="13">
        <f t="shared" si="25"/>
        <v>0</v>
      </c>
    </row>
    <row r="1643" spans="2:8" ht="13.5" x14ac:dyDescent="0.25">
      <c r="B1643" s="11">
        <v>44403</v>
      </c>
      <c r="C1643" s="2">
        <v>1.7</v>
      </c>
      <c r="D1643" s="2">
        <v>1.7</v>
      </c>
      <c r="E1643" s="2">
        <v>0</v>
      </c>
      <c r="F1643" s="2">
        <v>0</v>
      </c>
      <c r="G1643" s="2">
        <v>0</v>
      </c>
      <c r="H1643" s="13">
        <f t="shared" si="25"/>
        <v>0</v>
      </c>
    </row>
    <row r="1644" spans="2:8" ht="13.5" x14ac:dyDescent="0.25">
      <c r="B1644" s="11">
        <v>44404</v>
      </c>
      <c r="C1644" s="2">
        <v>1.7</v>
      </c>
      <c r="D1644" s="2">
        <v>1.7</v>
      </c>
      <c r="E1644" s="2">
        <v>1040</v>
      </c>
      <c r="F1644" s="2">
        <v>1.7</v>
      </c>
      <c r="G1644" s="2">
        <v>1768</v>
      </c>
      <c r="H1644" s="13">
        <f t="shared" si="25"/>
        <v>0</v>
      </c>
    </row>
    <row r="1645" spans="2:8" ht="13.5" x14ac:dyDescent="0.25">
      <c r="B1645" s="11">
        <v>44405</v>
      </c>
      <c r="C1645" s="2">
        <v>1.7</v>
      </c>
      <c r="D1645" s="2">
        <v>1.7</v>
      </c>
      <c r="E1645" s="2">
        <v>0</v>
      </c>
      <c r="F1645" s="2">
        <v>0</v>
      </c>
      <c r="G1645" s="2">
        <v>0</v>
      </c>
      <c r="H1645" s="13">
        <f t="shared" si="25"/>
        <v>0</v>
      </c>
    </row>
    <row r="1646" spans="2:8" ht="13.5" x14ac:dyDescent="0.25">
      <c r="B1646" s="11">
        <v>44406</v>
      </c>
      <c r="C1646" s="2">
        <v>1.7</v>
      </c>
      <c r="D1646" s="2">
        <v>1.7</v>
      </c>
      <c r="E1646" s="2">
        <v>0</v>
      </c>
      <c r="F1646" s="2">
        <v>0</v>
      </c>
      <c r="G1646" s="2">
        <v>0</v>
      </c>
      <c r="H1646" s="13">
        <f t="shared" si="25"/>
        <v>0</v>
      </c>
    </row>
    <row r="1647" spans="2:8" ht="13.5" x14ac:dyDescent="0.25">
      <c r="B1647" s="11">
        <v>44407</v>
      </c>
      <c r="C1647" s="2">
        <v>1.7</v>
      </c>
      <c r="D1647" s="2">
        <v>1.7</v>
      </c>
      <c r="E1647" s="2">
        <v>0</v>
      </c>
      <c r="F1647" s="2">
        <v>0</v>
      </c>
      <c r="G1647" s="2">
        <v>0</v>
      </c>
      <c r="H1647" s="13">
        <f t="shared" si="25"/>
        <v>0</v>
      </c>
    </row>
    <row r="1648" spans="2:8" ht="13.5" x14ac:dyDescent="0.25">
      <c r="B1648" s="11">
        <v>44410</v>
      </c>
      <c r="C1648" s="2">
        <v>1.65</v>
      </c>
      <c r="D1648" s="2">
        <v>1.65</v>
      </c>
      <c r="E1648" s="2">
        <v>2</v>
      </c>
      <c r="F1648" s="2">
        <v>1.65</v>
      </c>
      <c r="G1648" s="2">
        <v>3.3</v>
      </c>
      <c r="H1648" s="13">
        <f t="shared" si="25"/>
        <v>-2.941176470588238E-2</v>
      </c>
    </row>
    <row r="1649" spans="2:8" ht="13.5" x14ac:dyDescent="0.25">
      <c r="B1649" s="11">
        <v>44411</v>
      </c>
      <c r="C1649" s="2">
        <v>1.65</v>
      </c>
      <c r="D1649" s="2">
        <v>1.65</v>
      </c>
      <c r="E1649" s="2">
        <v>0</v>
      </c>
      <c r="F1649" s="2">
        <v>0</v>
      </c>
      <c r="G1649" s="2">
        <v>0</v>
      </c>
      <c r="H1649" s="13">
        <f t="shared" si="25"/>
        <v>0</v>
      </c>
    </row>
    <row r="1650" spans="2:8" ht="13.5" x14ac:dyDescent="0.25">
      <c r="B1650" s="11">
        <v>44412</v>
      </c>
      <c r="C1650" s="2">
        <v>1.65</v>
      </c>
      <c r="D1650" s="2">
        <v>1.65</v>
      </c>
      <c r="E1650" s="2">
        <v>0</v>
      </c>
      <c r="F1650" s="2">
        <v>0</v>
      </c>
      <c r="G1650" s="2">
        <v>0</v>
      </c>
      <c r="H1650" s="13">
        <f t="shared" si="25"/>
        <v>0</v>
      </c>
    </row>
    <row r="1651" spans="2:8" ht="13.5" x14ac:dyDescent="0.25">
      <c r="B1651" s="11">
        <v>44413</v>
      </c>
      <c r="C1651" s="2">
        <v>1.65</v>
      </c>
      <c r="D1651" s="2">
        <v>1.65</v>
      </c>
      <c r="E1651" s="2">
        <v>0</v>
      </c>
      <c r="F1651" s="2">
        <v>0</v>
      </c>
      <c r="G1651" s="2">
        <v>0</v>
      </c>
      <c r="H1651" s="13">
        <f t="shared" si="25"/>
        <v>0</v>
      </c>
    </row>
    <row r="1652" spans="2:8" ht="13.5" x14ac:dyDescent="0.25">
      <c r="B1652" s="11">
        <v>44414</v>
      </c>
      <c r="C1652" s="2">
        <v>1.65</v>
      </c>
      <c r="D1652" s="2">
        <v>1.65</v>
      </c>
      <c r="E1652" s="2">
        <v>450</v>
      </c>
      <c r="F1652" s="2">
        <v>1.65</v>
      </c>
      <c r="G1652" s="2">
        <v>742.5</v>
      </c>
      <c r="H1652" s="13">
        <f t="shared" si="25"/>
        <v>0</v>
      </c>
    </row>
    <row r="1653" spans="2:8" ht="13.5" x14ac:dyDescent="0.25">
      <c r="B1653" s="11">
        <v>44417</v>
      </c>
      <c r="C1653" s="2">
        <v>1.65</v>
      </c>
      <c r="D1653" s="2">
        <v>1.65</v>
      </c>
      <c r="E1653" s="2">
        <v>0</v>
      </c>
      <c r="F1653" s="2">
        <v>0</v>
      </c>
      <c r="G1653" s="2">
        <v>0</v>
      </c>
      <c r="H1653" s="13">
        <f t="shared" si="25"/>
        <v>0</v>
      </c>
    </row>
    <row r="1654" spans="2:8" ht="13.5" x14ac:dyDescent="0.25">
      <c r="B1654" s="11">
        <v>44419</v>
      </c>
      <c r="C1654" s="2">
        <v>1.65</v>
      </c>
      <c r="D1654" s="2">
        <v>1.65</v>
      </c>
      <c r="E1654" s="2">
        <v>0</v>
      </c>
      <c r="F1654" s="2">
        <v>0</v>
      </c>
      <c r="G1654" s="2">
        <v>0</v>
      </c>
      <c r="H1654" s="13">
        <f t="shared" si="25"/>
        <v>0</v>
      </c>
    </row>
    <row r="1655" spans="2:8" ht="13.5" x14ac:dyDescent="0.25">
      <c r="B1655" s="11">
        <v>44420</v>
      </c>
      <c r="C1655" s="2">
        <v>1.65</v>
      </c>
      <c r="D1655" s="2">
        <v>1.65</v>
      </c>
      <c r="E1655" s="2">
        <v>0</v>
      </c>
      <c r="F1655" s="2">
        <v>0</v>
      </c>
      <c r="G1655" s="2">
        <v>0</v>
      </c>
      <c r="H1655" s="13">
        <f t="shared" si="25"/>
        <v>0</v>
      </c>
    </row>
    <row r="1656" spans="2:8" ht="13.5" x14ac:dyDescent="0.25">
      <c r="B1656" s="11">
        <v>44424</v>
      </c>
      <c r="C1656" s="2">
        <v>1.66</v>
      </c>
      <c r="D1656" s="2">
        <v>1.66</v>
      </c>
      <c r="E1656" s="2">
        <v>20</v>
      </c>
      <c r="F1656" s="2">
        <v>1.66</v>
      </c>
      <c r="G1656" s="2">
        <v>33.200000000000003</v>
      </c>
      <c r="H1656" s="13">
        <f t="shared" si="25"/>
        <v>6.0606060606060667E-3</v>
      </c>
    </row>
    <row r="1657" spans="2:8" ht="13.5" x14ac:dyDescent="0.25">
      <c r="B1657" s="11">
        <v>44425</v>
      </c>
      <c r="C1657" s="2">
        <v>1.66</v>
      </c>
      <c r="D1657" s="2">
        <v>1.66</v>
      </c>
      <c r="E1657" s="2">
        <v>0</v>
      </c>
      <c r="F1657" s="2">
        <v>0</v>
      </c>
      <c r="G1657" s="2">
        <v>0</v>
      </c>
      <c r="H1657" s="13">
        <f t="shared" si="25"/>
        <v>0</v>
      </c>
    </row>
    <row r="1658" spans="2:8" ht="13.5" x14ac:dyDescent="0.25">
      <c r="B1658" s="11">
        <v>44426</v>
      </c>
      <c r="C1658" s="2">
        <v>1.66</v>
      </c>
      <c r="D1658" s="2">
        <v>1.66</v>
      </c>
      <c r="E1658" s="2">
        <v>0</v>
      </c>
      <c r="F1658" s="2">
        <v>0</v>
      </c>
      <c r="G1658" s="2">
        <v>0</v>
      </c>
      <c r="H1658" s="13">
        <f t="shared" si="25"/>
        <v>0</v>
      </c>
    </row>
    <row r="1659" spans="2:8" ht="13.5" x14ac:dyDescent="0.25">
      <c r="B1659" s="11">
        <v>44427</v>
      </c>
      <c r="C1659" s="2">
        <v>1.66</v>
      </c>
      <c r="D1659" s="2">
        <v>1.66</v>
      </c>
      <c r="E1659" s="2">
        <v>2680</v>
      </c>
      <c r="F1659" s="2">
        <v>1.66</v>
      </c>
      <c r="G1659" s="2">
        <v>4448.8</v>
      </c>
      <c r="H1659" s="13">
        <f t="shared" si="25"/>
        <v>0</v>
      </c>
    </row>
    <row r="1660" spans="2:8" ht="13.5" x14ac:dyDescent="0.25">
      <c r="B1660" s="11">
        <v>44428</v>
      </c>
      <c r="C1660" s="2">
        <v>1.66</v>
      </c>
      <c r="D1660" s="2">
        <v>1.66</v>
      </c>
      <c r="E1660" s="2">
        <v>3700</v>
      </c>
      <c r="F1660" s="2">
        <v>1.66</v>
      </c>
      <c r="G1660" s="2">
        <v>6142</v>
      </c>
      <c r="H1660" s="13">
        <f t="shared" si="25"/>
        <v>0</v>
      </c>
    </row>
    <row r="1661" spans="2:8" ht="13.5" x14ac:dyDescent="0.25">
      <c r="B1661" s="11">
        <v>44431</v>
      </c>
      <c r="C1661" s="2">
        <v>1.66</v>
      </c>
      <c r="D1661" s="2">
        <v>1.66</v>
      </c>
      <c r="E1661" s="2">
        <v>154</v>
      </c>
      <c r="F1661" s="2">
        <v>1.66</v>
      </c>
      <c r="G1661" s="2">
        <v>255.64</v>
      </c>
      <c r="H1661" s="13">
        <f t="shared" si="25"/>
        <v>0</v>
      </c>
    </row>
    <row r="1662" spans="2:8" ht="13.5" x14ac:dyDescent="0.25">
      <c r="B1662" s="11">
        <v>44432</v>
      </c>
      <c r="C1662" s="2">
        <v>1.66</v>
      </c>
      <c r="D1662" s="2">
        <v>1.66</v>
      </c>
      <c r="E1662" s="2">
        <v>0</v>
      </c>
      <c r="F1662" s="2">
        <v>0</v>
      </c>
      <c r="G1662" s="2">
        <v>0</v>
      </c>
      <c r="H1662" s="13">
        <f t="shared" si="25"/>
        <v>0</v>
      </c>
    </row>
    <row r="1663" spans="2:8" ht="13.5" x14ac:dyDescent="0.25">
      <c r="B1663" s="11">
        <v>44433</v>
      </c>
      <c r="C1663" s="2">
        <v>1.68</v>
      </c>
      <c r="D1663" s="2">
        <v>1.68</v>
      </c>
      <c r="E1663" s="2">
        <v>100</v>
      </c>
      <c r="F1663" s="2">
        <v>1.68</v>
      </c>
      <c r="G1663" s="2">
        <v>168</v>
      </c>
      <c r="H1663" s="13">
        <f t="shared" si="25"/>
        <v>1.2048192771084348E-2</v>
      </c>
    </row>
    <row r="1664" spans="2:8" ht="13.5" x14ac:dyDescent="0.25">
      <c r="B1664" s="11">
        <v>44434</v>
      </c>
      <c r="C1664" s="2">
        <v>1.7</v>
      </c>
      <c r="D1664" s="2">
        <v>1.7</v>
      </c>
      <c r="E1664" s="2">
        <v>144</v>
      </c>
      <c r="F1664" s="2">
        <v>1.7</v>
      </c>
      <c r="G1664" s="2">
        <v>244.8</v>
      </c>
      <c r="H1664" s="13">
        <f t="shared" si="25"/>
        <v>1.1904761904761916E-2</v>
      </c>
    </row>
    <row r="1665" spans="2:8" ht="13.5" x14ac:dyDescent="0.25">
      <c r="B1665" s="11">
        <v>44435</v>
      </c>
      <c r="C1665" s="2">
        <v>1.7</v>
      </c>
      <c r="D1665" s="2">
        <v>1.7</v>
      </c>
      <c r="E1665" s="2">
        <v>0</v>
      </c>
      <c r="F1665" s="2">
        <v>0</v>
      </c>
      <c r="G1665" s="2">
        <v>0</v>
      </c>
      <c r="H1665" s="13">
        <f t="shared" si="25"/>
        <v>0</v>
      </c>
    </row>
    <row r="1666" spans="2:8" ht="13.5" x14ac:dyDescent="0.25">
      <c r="B1666" s="11">
        <v>44438</v>
      </c>
      <c r="C1666" s="2">
        <v>1.7</v>
      </c>
      <c r="D1666" s="2">
        <v>1.7</v>
      </c>
      <c r="E1666" s="2">
        <v>0</v>
      </c>
      <c r="F1666" s="2">
        <v>0</v>
      </c>
      <c r="G1666" s="2">
        <v>0</v>
      </c>
      <c r="H1666" s="13">
        <f t="shared" si="25"/>
        <v>0</v>
      </c>
    </row>
    <row r="1667" spans="2:8" ht="13.5" x14ac:dyDescent="0.25">
      <c r="B1667" s="11">
        <v>44439</v>
      </c>
      <c r="C1667" s="2">
        <v>1.7</v>
      </c>
      <c r="D1667" s="2">
        <v>1.7</v>
      </c>
      <c r="E1667" s="2">
        <v>0</v>
      </c>
      <c r="F1667" s="2">
        <v>0</v>
      </c>
      <c r="G1667" s="2">
        <v>0</v>
      </c>
      <c r="H1667" s="13">
        <f t="shared" si="25"/>
        <v>0</v>
      </c>
    </row>
    <row r="1668" spans="2:8" ht="13.5" x14ac:dyDescent="0.25">
      <c r="B1668" s="11">
        <v>44440</v>
      </c>
      <c r="C1668" s="2">
        <v>1.7</v>
      </c>
      <c r="D1668" s="2">
        <v>1.7</v>
      </c>
      <c r="E1668" s="2">
        <v>0</v>
      </c>
      <c r="F1668" s="2">
        <v>0</v>
      </c>
      <c r="G1668" s="2">
        <v>0</v>
      </c>
      <c r="H1668" s="13">
        <f t="shared" si="25"/>
        <v>0</v>
      </c>
    </row>
    <row r="1669" spans="2:8" ht="13.5" x14ac:dyDescent="0.25">
      <c r="B1669" s="11">
        <v>44441</v>
      </c>
      <c r="C1669" s="2">
        <v>1.7</v>
      </c>
      <c r="D1669" s="2">
        <v>1.7</v>
      </c>
      <c r="E1669" s="2">
        <v>0</v>
      </c>
      <c r="F1669" s="2">
        <v>0</v>
      </c>
      <c r="G1669" s="2">
        <v>0</v>
      </c>
      <c r="H1669" s="13">
        <f t="shared" si="25"/>
        <v>0</v>
      </c>
    </row>
    <row r="1670" spans="2:8" ht="13.5" x14ac:dyDescent="0.25">
      <c r="B1670" s="11">
        <v>44442</v>
      </c>
      <c r="C1670" s="2">
        <v>1.7</v>
      </c>
      <c r="D1670" s="2">
        <v>1.7</v>
      </c>
      <c r="E1670" s="2">
        <v>0</v>
      </c>
      <c r="F1670" s="2">
        <v>0</v>
      </c>
      <c r="G1670" s="2">
        <v>0</v>
      </c>
      <c r="H1670" s="13">
        <f t="shared" si="25"/>
        <v>0</v>
      </c>
    </row>
    <row r="1671" spans="2:8" ht="13.5" x14ac:dyDescent="0.25">
      <c r="B1671" s="11">
        <v>44445</v>
      </c>
      <c r="C1671" s="2">
        <v>1.7</v>
      </c>
      <c r="D1671" s="2">
        <v>1.7</v>
      </c>
      <c r="E1671" s="2">
        <v>0</v>
      </c>
      <c r="F1671" s="2">
        <v>0</v>
      </c>
      <c r="G1671" s="2">
        <v>0</v>
      </c>
      <c r="H1671" s="13">
        <f t="shared" ref="H1671:H1734" si="26">(D1671-D1670)/D1670</f>
        <v>0</v>
      </c>
    </row>
    <row r="1672" spans="2:8" ht="13.5" x14ac:dyDescent="0.25">
      <c r="B1672" s="11">
        <v>44446</v>
      </c>
      <c r="C1672" s="2">
        <v>1.7</v>
      </c>
      <c r="D1672" s="2">
        <v>1.7</v>
      </c>
      <c r="E1672" s="2">
        <v>0</v>
      </c>
      <c r="F1672" s="2">
        <v>0</v>
      </c>
      <c r="G1672" s="2">
        <v>0</v>
      </c>
      <c r="H1672" s="13">
        <f t="shared" si="26"/>
        <v>0</v>
      </c>
    </row>
    <row r="1673" spans="2:8" ht="13.5" x14ac:dyDescent="0.25">
      <c r="B1673" s="11">
        <v>44447</v>
      </c>
      <c r="C1673" s="2">
        <v>1.75</v>
      </c>
      <c r="D1673" s="2">
        <v>1.75</v>
      </c>
      <c r="E1673" s="2">
        <v>36</v>
      </c>
      <c r="F1673" s="2">
        <v>1.75</v>
      </c>
      <c r="G1673" s="2">
        <v>63</v>
      </c>
      <c r="H1673" s="13">
        <f t="shared" si="26"/>
        <v>2.941176470588238E-2</v>
      </c>
    </row>
    <row r="1674" spans="2:8" ht="13.5" x14ac:dyDescent="0.25">
      <c r="B1674" s="11">
        <v>44448</v>
      </c>
      <c r="C1674" s="2">
        <v>1.75</v>
      </c>
      <c r="D1674" s="2">
        <v>1.75</v>
      </c>
      <c r="E1674" s="2">
        <v>0</v>
      </c>
      <c r="F1674" s="2">
        <v>0</v>
      </c>
      <c r="G1674" s="2">
        <v>0</v>
      </c>
      <c r="H1674" s="13">
        <f t="shared" si="26"/>
        <v>0</v>
      </c>
    </row>
    <row r="1675" spans="2:8" ht="13.5" x14ac:dyDescent="0.25">
      <c r="B1675" s="11">
        <v>44449</v>
      </c>
      <c r="C1675" s="2">
        <v>1.75</v>
      </c>
      <c r="D1675" s="2">
        <v>1.75</v>
      </c>
      <c r="E1675" s="2">
        <v>0</v>
      </c>
      <c r="F1675" s="2">
        <v>0</v>
      </c>
      <c r="G1675" s="2">
        <v>0</v>
      </c>
      <c r="H1675" s="13">
        <f t="shared" si="26"/>
        <v>0</v>
      </c>
    </row>
    <row r="1676" spans="2:8" ht="13.5" x14ac:dyDescent="0.25">
      <c r="B1676" s="11">
        <v>44452</v>
      </c>
      <c r="C1676" s="2">
        <v>1.75</v>
      </c>
      <c r="D1676" s="2">
        <v>1.75</v>
      </c>
      <c r="E1676" s="2">
        <v>0</v>
      </c>
      <c r="F1676" s="2">
        <v>0</v>
      </c>
      <c r="G1676" s="2">
        <v>0</v>
      </c>
      <c r="H1676" s="13">
        <f t="shared" si="26"/>
        <v>0</v>
      </c>
    </row>
    <row r="1677" spans="2:8" ht="13.5" x14ac:dyDescent="0.25">
      <c r="B1677" s="11">
        <v>44453</v>
      </c>
      <c r="C1677" s="2">
        <v>1.75</v>
      </c>
      <c r="D1677" s="2">
        <v>1.75</v>
      </c>
      <c r="E1677" s="2">
        <v>0</v>
      </c>
      <c r="F1677" s="2">
        <v>0</v>
      </c>
      <c r="G1677" s="2">
        <v>0</v>
      </c>
      <c r="H1677" s="13">
        <f t="shared" si="26"/>
        <v>0</v>
      </c>
    </row>
    <row r="1678" spans="2:8" ht="13.5" x14ac:dyDescent="0.25">
      <c r="B1678" s="11">
        <v>44454</v>
      </c>
      <c r="C1678" s="2">
        <v>1.75</v>
      </c>
      <c r="D1678" s="2">
        <v>1.75</v>
      </c>
      <c r="E1678" s="2">
        <v>0</v>
      </c>
      <c r="F1678" s="2">
        <v>0</v>
      </c>
      <c r="G1678" s="2">
        <v>0</v>
      </c>
      <c r="H1678" s="13">
        <f t="shared" si="26"/>
        <v>0</v>
      </c>
    </row>
    <row r="1679" spans="2:8" ht="13.5" x14ac:dyDescent="0.25">
      <c r="B1679" s="11">
        <v>44455</v>
      </c>
      <c r="C1679" s="2">
        <v>1.75</v>
      </c>
      <c r="D1679" s="2">
        <v>1.75</v>
      </c>
      <c r="E1679" s="2">
        <v>0</v>
      </c>
      <c r="F1679" s="2">
        <v>0</v>
      </c>
      <c r="G1679" s="2">
        <v>0</v>
      </c>
      <c r="H1679" s="13">
        <f t="shared" si="26"/>
        <v>0</v>
      </c>
    </row>
    <row r="1680" spans="2:8" ht="13.5" x14ac:dyDescent="0.25">
      <c r="B1680" s="11">
        <v>44456</v>
      </c>
      <c r="C1680" s="2">
        <v>1.75</v>
      </c>
      <c r="D1680" s="2">
        <v>1.75</v>
      </c>
      <c r="E1680" s="2">
        <v>0</v>
      </c>
      <c r="F1680" s="2">
        <v>0</v>
      </c>
      <c r="G1680" s="2">
        <v>0</v>
      </c>
      <c r="H1680" s="13">
        <f t="shared" si="26"/>
        <v>0</v>
      </c>
    </row>
    <row r="1681" spans="2:8" ht="13.5" x14ac:dyDescent="0.25">
      <c r="B1681" s="11">
        <v>44459</v>
      </c>
      <c r="C1681" s="2">
        <v>1.75</v>
      </c>
      <c r="D1681" s="2">
        <v>1.75</v>
      </c>
      <c r="E1681" s="2">
        <v>0</v>
      </c>
      <c r="F1681" s="2">
        <v>0</v>
      </c>
      <c r="G1681" s="2">
        <v>0</v>
      </c>
      <c r="H1681" s="13">
        <f t="shared" si="26"/>
        <v>0</v>
      </c>
    </row>
    <row r="1682" spans="2:8" ht="13.5" x14ac:dyDescent="0.25">
      <c r="B1682" s="11">
        <v>44460</v>
      </c>
      <c r="C1682" s="2">
        <v>1.75</v>
      </c>
      <c r="D1682" s="2">
        <v>1.75</v>
      </c>
      <c r="E1682" s="2">
        <v>0</v>
      </c>
      <c r="F1682" s="2">
        <v>0</v>
      </c>
      <c r="G1682" s="2">
        <v>0</v>
      </c>
      <c r="H1682" s="13">
        <f t="shared" si="26"/>
        <v>0</v>
      </c>
    </row>
    <row r="1683" spans="2:8" ht="13.5" x14ac:dyDescent="0.25">
      <c r="B1683" s="11">
        <v>44461</v>
      </c>
      <c r="C1683" s="2">
        <v>1.75</v>
      </c>
      <c r="D1683" s="2">
        <v>1.75</v>
      </c>
      <c r="E1683" s="2">
        <v>0</v>
      </c>
      <c r="F1683" s="2">
        <v>0</v>
      </c>
      <c r="G1683" s="2">
        <v>0</v>
      </c>
      <c r="H1683" s="13">
        <f t="shared" si="26"/>
        <v>0</v>
      </c>
    </row>
    <row r="1684" spans="2:8" ht="13.5" x14ac:dyDescent="0.25">
      <c r="B1684" s="11">
        <v>44462</v>
      </c>
      <c r="C1684" s="2">
        <v>1.75</v>
      </c>
      <c r="D1684" s="2">
        <v>1.75</v>
      </c>
      <c r="E1684" s="2">
        <v>0</v>
      </c>
      <c r="F1684" s="2">
        <v>0</v>
      </c>
      <c r="G1684" s="2">
        <v>0</v>
      </c>
      <c r="H1684" s="13">
        <f t="shared" si="26"/>
        <v>0</v>
      </c>
    </row>
    <row r="1685" spans="2:8" ht="13.5" x14ac:dyDescent="0.25">
      <c r="B1685" s="11">
        <v>44463</v>
      </c>
      <c r="C1685" s="2">
        <v>1.75</v>
      </c>
      <c r="D1685" s="2">
        <v>1.75</v>
      </c>
      <c r="E1685" s="2">
        <v>0</v>
      </c>
      <c r="F1685" s="2">
        <v>0</v>
      </c>
      <c r="G1685" s="2">
        <v>0</v>
      </c>
      <c r="H1685" s="13">
        <f t="shared" si="26"/>
        <v>0</v>
      </c>
    </row>
    <row r="1686" spans="2:8" ht="13.5" x14ac:dyDescent="0.25">
      <c r="B1686" s="11">
        <v>44466</v>
      </c>
      <c r="C1686" s="2">
        <v>1.75</v>
      </c>
      <c r="D1686" s="2">
        <v>1.75</v>
      </c>
      <c r="E1686" s="2">
        <v>0</v>
      </c>
      <c r="F1686" s="2">
        <v>0</v>
      </c>
      <c r="G1686" s="2">
        <v>0</v>
      </c>
      <c r="H1686" s="13">
        <f t="shared" si="26"/>
        <v>0</v>
      </c>
    </row>
    <row r="1687" spans="2:8" ht="13.5" x14ac:dyDescent="0.25">
      <c r="B1687" s="11">
        <v>44467</v>
      </c>
      <c r="C1687" s="2">
        <v>1.75</v>
      </c>
      <c r="D1687" s="2">
        <v>1.75</v>
      </c>
      <c r="E1687" s="2">
        <v>0</v>
      </c>
      <c r="F1687" s="2">
        <v>0</v>
      </c>
      <c r="G1687" s="2">
        <v>0</v>
      </c>
      <c r="H1687" s="13">
        <f t="shared" si="26"/>
        <v>0</v>
      </c>
    </row>
    <row r="1688" spans="2:8" ht="13.5" x14ac:dyDescent="0.25">
      <c r="B1688" s="11">
        <v>44468</v>
      </c>
      <c r="C1688" s="2">
        <v>1.75</v>
      </c>
      <c r="D1688" s="2">
        <v>1.75</v>
      </c>
      <c r="E1688" s="2">
        <v>0</v>
      </c>
      <c r="F1688" s="2">
        <v>0</v>
      </c>
      <c r="G1688" s="2">
        <v>0</v>
      </c>
      <c r="H1688" s="13">
        <f t="shared" si="26"/>
        <v>0</v>
      </c>
    </row>
    <row r="1689" spans="2:8" ht="13.5" x14ac:dyDescent="0.25">
      <c r="B1689" s="11">
        <v>44469</v>
      </c>
      <c r="C1689" s="2">
        <v>1.75</v>
      </c>
      <c r="D1689" s="2">
        <v>1.75</v>
      </c>
      <c r="E1689" s="2">
        <v>10</v>
      </c>
      <c r="F1689" s="2">
        <v>1.75</v>
      </c>
      <c r="G1689" s="2">
        <v>17.5</v>
      </c>
      <c r="H1689" s="13">
        <f t="shared" si="26"/>
        <v>0</v>
      </c>
    </row>
    <row r="1690" spans="2:8" ht="13.5" x14ac:dyDescent="0.25">
      <c r="B1690" s="11">
        <v>44470</v>
      </c>
      <c r="C1690" s="2">
        <v>1.75</v>
      </c>
      <c r="D1690" s="2">
        <v>1.75</v>
      </c>
      <c r="E1690" s="2">
        <v>0</v>
      </c>
      <c r="F1690" s="2">
        <v>0</v>
      </c>
      <c r="G1690" s="2">
        <v>0</v>
      </c>
      <c r="H1690" s="13">
        <f t="shared" si="26"/>
        <v>0</v>
      </c>
    </row>
    <row r="1691" spans="2:8" ht="13.5" x14ac:dyDescent="0.25">
      <c r="B1691" s="11">
        <v>44473</v>
      </c>
      <c r="C1691" s="2">
        <v>1.75</v>
      </c>
      <c r="D1691" s="2">
        <v>1.75</v>
      </c>
      <c r="E1691" s="2">
        <v>0</v>
      </c>
      <c r="F1691" s="2">
        <v>0</v>
      </c>
      <c r="G1691" s="2">
        <v>0</v>
      </c>
      <c r="H1691" s="13">
        <f t="shared" si="26"/>
        <v>0</v>
      </c>
    </row>
    <row r="1692" spans="2:8" ht="13.5" x14ac:dyDescent="0.25">
      <c r="B1692" s="11">
        <v>44474</v>
      </c>
      <c r="C1692" s="2">
        <v>1.75</v>
      </c>
      <c r="D1692" s="2">
        <v>1.75</v>
      </c>
      <c r="E1692" s="2">
        <v>0</v>
      </c>
      <c r="F1692" s="2">
        <v>0</v>
      </c>
      <c r="G1692" s="2">
        <v>0</v>
      </c>
      <c r="H1692" s="13">
        <f t="shared" si="26"/>
        <v>0</v>
      </c>
    </row>
    <row r="1693" spans="2:8" ht="13.5" x14ac:dyDescent="0.25">
      <c r="B1693" s="11">
        <v>44475</v>
      </c>
      <c r="C1693" s="2">
        <v>1.75</v>
      </c>
      <c r="D1693" s="2">
        <v>1.75</v>
      </c>
      <c r="E1693" s="2">
        <v>0</v>
      </c>
      <c r="F1693" s="2">
        <v>0</v>
      </c>
      <c r="G1693" s="2">
        <v>0</v>
      </c>
      <c r="H1693" s="13">
        <f t="shared" si="26"/>
        <v>0</v>
      </c>
    </row>
    <row r="1694" spans="2:8" ht="13.5" x14ac:dyDescent="0.25">
      <c r="B1694" s="11">
        <v>44476</v>
      </c>
      <c r="C1694" s="2">
        <v>1.75</v>
      </c>
      <c r="D1694" s="2">
        <v>1.75</v>
      </c>
      <c r="E1694" s="2">
        <v>0</v>
      </c>
      <c r="F1694" s="2">
        <v>0</v>
      </c>
      <c r="G1694" s="2">
        <v>0</v>
      </c>
      <c r="H1694" s="13">
        <f t="shared" si="26"/>
        <v>0</v>
      </c>
    </row>
    <row r="1695" spans="2:8" ht="13.5" x14ac:dyDescent="0.25">
      <c r="B1695" s="11">
        <v>44477</v>
      </c>
      <c r="C1695" s="2">
        <v>1.75</v>
      </c>
      <c r="D1695" s="2">
        <v>1.75</v>
      </c>
      <c r="E1695" s="2">
        <v>0</v>
      </c>
      <c r="F1695" s="2">
        <v>0</v>
      </c>
      <c r="G1695" s="2">
        <v>0</v>
      </c>
      <c r="H1695" s="13">
        <f t="shared" si="26"/>
        <v>0</v>
      </c>
    </row>
    <row r="1696" spans="2:8" ht="13.5" x14ac:dyDescent="0.25">
      <c r="B1696" s="11">
        <v>44480</v>
      </c>
      <c r="C1696" s="2">
        <v>1.75</v>
      </c>
      <c r="D1696" s="2">
        <v>1.75</v>
      </c>
      <c r="E1696" s="2">
        <v>0</v>
      </c>
      <c r="F1696" s="2">
        <v>0</v>
      </c>
      <c r="G1696" s="2">
        <v>0</v>
      </c>
      <c r="H1696" s="13">
        <f t="shared" si="26"/>
        <v>0</v>
      </c>
    </row>
    <row r="1697" spans="2:8" ht="13.5" x14ac:dyDescent="0.25">
      <c r="B1697" s="11">
        <v>44481</v>
      </c>
      <c r="C1697" s="2">
        <v>1.75</v>
      </c>
      <c r="D1697" s="2">
        <v>1.75</v>
      </c>
      <c r="E1697" s="2">
        <v>0</v>
      </c>
      <c r="F1697" s="2">
        <v>0</v>
      </c>
      <c r="G1697" s="2">
        <v>0</v>
      </c>
      <c r="H1697" s="13">
        <f t="shared" si="26"/>
        <v>0</v>
      </c>
    </row>
    <row r="1698" spans="2:8" ht="13.5" x14ac:dyDescent="0.25">
      <c r="B1698" s="11">
        <v>44482</v>
      </c>
      <c r="C1698" s="2">
        <v>1.75</v>
      </c>
      <c r="D1698" s="2">
        <v>1.75</v>
      </c>
      <c r="E1698" s="2">
        <v>0</v>
      </c>
      <c r="F1698" s="2">
        <v>0</v>
      </c>
      <c r="G1698" s="2">
        <v>0</v>
      </c>
      <c r="H1698" s="13">
        <f t="shared" si="26"/>
        <v>0</v>
      </c>
    </row>
    <row r="1699" spans="2:8" ht="13.5" x14ac:dyDescent="0.25">
      <c r="B1699" s="11">
        <v>44483</v>
      </c>
      <c r="C1699" s="2">
        <v>1.7</v>
      </c>
      <c r="D1699" s="2">
        <v>1.7</v>
      </c>
      <c r="E1699" s="2">
        <v>48</v>
      </c>
      <c r="F1699" s="2">
        <v>1.7</v>
      </c>
      <c r="G1699" s="2">
        <v>81.599999999999994</v>
      </c>
      <c r="H1699" s="13">
        <f t="shared" si="26"/>
        <v>-2.8571428571428598E-2</v>
      </c>
    </row>
    <row r="1700" spans="2:8" ht="13.5" x14ac:dyDescent="0.25">
      <c r="B1700" s="11">
        <v>44488</v>
      </c>
      <c r="C1700" s="2">
        <v>1.7</v>
      </c>
      <c r="D1700" s="2">
        <v>1.7</v>
      </c>
      <c r="E1700" s="2">
        <v>0</v>
      </c>
      <c r="F1700" s="2">
        <v>0</v>
      </c>
      <c r="G1700" s="2">
        <v>0</v>
      </c>
      <c r="H1700" s="13">
        <f t="shared" si="26"/>
        <v>0</v>
      </c>
    </row>
    <row r="1701" spans="2:8" ht="13.5" x14ac:dyDescent="0.25">
      <c r="B1701" s="11">
        <v>44489</v>
      </c>
      <c r="C1701" s="2">
        <v>1.7</v>
      </c>
      <c r="D1701" s="2">
        <v>1.7</v>
      </c>
      <c r="E1701" s="2">
        <v>0</v>
      </c>
      <c r="F1701" s="2">
        <v>0</v>
      </c>
      <c r="G1701" s="2">
        <v>0</v>
      </c>
      <c r="H1701" s="13">
        <f t="shared" si="26"/>
        <v>0</v>
      </c>
    </row>
    <row r="1702" spans="2:8" ht="13.5" x14ac:dyDescent="0.25">
      <c r="B1702" s="11">
        <v>44490</v>
      </c>
      <c r="C1702" s="2">
        <v>1.7</v>
      </c>
      <c r="D1702" s="2">
        <v>1.7</v>
      </c>
      <c r="E1702" s="2">
        <v>0</v>
      </c>
      <c r="F1702" s="2">
        <v>0</v>
      </c>
      <c r="G1702" s="2">
        <v>0</v>
      </c>
      <c r="H1702" s="13">
        <f t="shared" si="26"/>
        <v>0</v>
      </c>
    </row>
    <row r="1703" spans="2:8" ht="13.5" x14ac:dyDescent="0.25">
      <c r="B1703" s="11">
        <v>44491</v>
      </c>
      <c r="C1703" s="2">
        <v>1.7</v>
      </c>
      <c r="D1703" s="2">
        <v>1.7</v>
      </c>
      <c r="E1703" s="2">
        <v>0</v>
      </c>
      <c r="F1703" s="2">
        <v>0</v>
      </c>
      <c r="G1703" s="2">
        <v>0</v>
      </c>
      <c r="H1703" s="13">
        <f t="shared" si="26"/>
        <v>0</v>
      </c>
    </row>
    <row r="1704" spans="2:8" ht="13.5" x14ac:dyDescent="0.25">
      <c r="B1704" s="11">
        <v>44494</v>
      </c>
      <c r="C1704" s="2">
        <v>1.7</v>
      </c>
      <c r="D1704" s="2">
        <v>1.7</v>
      </c>
      <c r="E1704" s="2">
        <v>0</v>
      </c>
      <c r="F1704" s="2">
        <v>0</v>
      </c>
      <c r="G1704" s="2">
        <v>0</v>
      </c>
      <c r="H1704" s="13">
        <f t="shared" si="26"/>
        <v>0</v>
      </c>
    </row>
    <row r="1705" spans="2:8" ht="13.5" x14ac:dyDescent="0.25">
      <c r="B1705" s="11">
        <v>44495</v>
      </c>
      <c r="C1705" s="2">
        <v>1.7</v>
      </c>
      <c r="D1705" s="2">
        <v>1.7</v>
      </c>
      <c r="E1705" s="2">
        <v>0</v>
      </c>
      <c r="F1705" s="2">
        <v>0</v>
      </c>
      <c r="G1705" s="2">
        <v>0</v>
      </c>
      <c r="H1705" s="13">
        <f t="shared" si="26"/>
        <v>0</v>
      </c>
    </row>
    <row r="1706" spans="2:8" ht="13.5" x14ac:dyDescent="0.25">
      <c r="B1706" s="11">
        <v>44496</v>
      </c>
      <c r="C1706" s="2">
        <v>1.7</v>
      </c>
      <c r="D1706" s="2">
        <v>1.7</v>
      </c>
      <c r="E1706" s="2">
        <v>0</v>
      </c>
      <c r="F1706" s="2">
        <v>0</v>
      </c>
      <c r="G1706" s="2">
        <v>0</v>
      </c>
      <c r="H1706" s="13">
        <f t="shared" si="26"/>
        <v>0</v>
      </c>
    </row>
    <row r="1707" spans="2:8" ht="13.5" x14ac:dyDescent="0.25">
      <c r="B1707" s="11">
        <v>44497</v>
      </c>
      <c r="C1707" s="2">
        <v>1.7</v>
      </c>
      <c r="D1707" s="2">
        <v>1.7</v>
      </c>
      <c r="E1707" s="2">
        <v>0</v>
      </c>
      <c r="F1707" s="2">
        <v>0</v>
      </c>
      <c r="G1707" s="2">
        <v>0</v>
      </c>
      <c r="H1707" s="13">
        <f t="shared" si="26"/>
        <v>0</v>
      </c>
    </row>
    <row r="1708" spans="2:8" ht="13.5" x14ac:dyDescent="0.25">
      <c r="B1708" s="11">
        <v>44498</v>
      </c>
      <c r="C1708" s="2">
        <v>1.7</v>
      </c>
      <c r="D1708" s="2">
        <v>1.7</v>
      </c>
      <c r="E1708" s="2">
        <v>0</v>
      </c>
      <c r="F1708" s="2">
        <v>0</v>
      </c>
      <c r="G1708" s="2">
        <v>0</v>
      </c>
      <c r="H1708" s="13">
        <f t="shared" si="26"/>
        <v>0</v>
      </c>
    </row>
    <row r="1709" spans="2:8" ht="13.5" x14ac:dyDescent="0.25">
      <c r="B1709" s="11">
        <v>44501</v>
      </c>
      <c r="C1709" s="2">
        <v>1.7</v>
      </c>
      <c r="D1709" s="2">
        <v>1.7</v>
      </c>
      <c r="E1709" s="2">
        <v>0</v>
      </c>
      <c r="F1709" s="2">
        <v>0</v>
      </c>
      <c r="G1709" s="2">
        <v>0</v>
      </c>
      <c r="H1709" s="13">
        <f t="shared" si="26"/>
        <v>0</v>
      </c>
    </row>
    <row r="1710" spans="2:8" ht="13.5" x14ac:dyDescent="0.25">
      <c r="B1710" s="11">
        <v>44502</v>
      </c>
      <c r="C1710" s="2">
        <v>1.7</v>
      </c>
      <c r="D1710" s="2">
        <v>1.7</v>
      </c>
      <c r="E1710" s="2">
        <v>40</v>
      </c>
      <c r="F1710" s="2">
        <v>1.7</v>
      </c>
      <c r="G1710" s="2">
        <v>68</v>
      </c>
      <c r="H1710" s="13">
        <f t="shared" si="26"/>
        <v>0</v>
      </c>
    </row>
    <row r="1711" spans="2:8" ht="13.5" x14ac:dyDescent="0.25">
      <c r="B1711" s="11">
        <v>44503</v>
      </c>
      <c r="C1711" s="2">
        <v>1.7</v>
      </c>
      <c r="D1711" s="2">
        <v>1.7</v>
      </c>
      <c r="E1711" s="2">
        <v>200</v>
      </c>
      <c r="F1711" s="2">
        <v>1.7</v>
      </c>
      <c r="G1711" s="2">
        <v>340</v>
      </c>
      <c r="H1711" s="13">
        <f t="shared" si="26"/>
        <v>0</v>
      </c>
    </row>
    <row r="1712" spans="2:8" ht="13.5" x14ac:dyDescent="0.25">
      <c r="B1712" s="11">
        <v>44504</v>
      </c>
      <c r="C1712" s="2">
        <v>1.7</v>
      </c>
      <c r="D1712" s="2">
        <v>1.7</v>
      </c>
      <c r="E1712" s="2">
        <v>200</v>
      </c>
      <c r="F1712" s="2">
        <v>1.7</v>
      </c>
      <c r="G1712" s="2">
        <v>340</v>
      </c>
      <c r="H1712" s="13">
        <f t="shared" si="26"/>
        <v>0</v>
      </c>
    </row>
    <row r="1713" spans="2:8" ht="13.5" x14ac:dyDescent="0.25">
      <c r="B1713" s="11">
        <v>44505</v>
      </c>
      <c r="C1713" s="2">
        <v>1.7</v>
      </c>
      <c r="D1713" s="2">
        <v>1.7</v>
      </c>
      <c r="E1713" s="2">
        <v>0</v>
      </c>
      <c r="F1713" s="2">
        <v>0</v>
      </c>
      <c r="G1713" s="2">
        <v>0</v>
      </c>
      <c r="H1713" s="13">
        <f t="shared" si="26"/>
        <v>0</v>
      </c>
    </row>
    <row r="1714" spans="2:8" ht="13.5" x14ac:dyDescent="0.25">
      <c r="B1714" s="11">
        <v>44508</v>
      </c>
      <c r="C1714" s="2">
        <v>1.7</v>
      </c>
      <c r="D1714" s="2">
        <v>1.7</v>
      </c>
      <c r="E1714" s="2">
        <v>300</v>
      </c>
      <c r="F1714" s="2">
        <v>1.7</v>
      </c>
      <c r="G1714" s="2">
        <v>510</v>
      </c>
      <c r="H1714" s="13">
        <f t="shared" si="26"/>
        <v>0</v>
      </c>
    </row>
    <row r="1715" spans="2:8" ht="13.5" x14ac:dyDescent="0.25">
      <c r="B1715" s="11">
        <v>44509</v>
      </c>
      <c r="C1715" s="2">
        <v>1.7</v>
      </c>
      <c r="D1715" s="2">
        <v>1.7</v>
      </c>
      <c r="E1715" s="2">
        <v>0</v>
      </c>
      <c r="F1715" s="2">
        <v>0</v>
      </c>
      <c r="G1715" s="2">
        <v>0</v>
      </c>
      <c r="H1715" s="13">
        <f t="shared" si="26"/>
        <v>0</v>
      </c>
    </row>
    <row r="1716" spans="2:8" ht="13.5" x14ac:dyDescent="0.25">
      <c r="B1716" s="11">
        <v>44510</v>
      </c>
      <c r="C1716" s="2">
        <v>1.7</v>
      </c>
      <c r="D1716" s="2">
        <v>1.7</v>
      </c>
      <c r="E1716" s="2">
        <v>0</v>
      </c>
      <c r="F1716" s="2">
        <v>0</v>
      </c>
      <c r="G1716" s="2">
        <v>0</v>
      </c>
      <c r="H1716" s="13">
        <f t="shared" si="26"/>
        <v>0</v>
      </c>
    </row>
    <row r="1717" spans="2:8" ht="13.5" x14ac:dyDescent="0.25">
      <c r="B1717" s="11">
        <v>44511</v>
      </c>
      <c r="C1717" s="2">
        <v>1.74</v>
      </c>
      <c r="D1717" s="2">
        <v>1.74</v>
      </c>
      <c r="E1717" s="2">
        <v>5500</v>
      </c>
      <c r="F1717" s="2">
        <v>1.74</v>
      </c>
      <c r="G1717" s="2">
        <v>9570</v>
      </c>
      <c r="H1717" s="13">
        <f t="shared" si="26"/>
        <v>2.3529411764705903E-2</v>
      </c>
    </row>
    <row r="1718" spans="2:8" ht="13.5" x14ac:dyDescent="0.25">
      <c r="B1718" s="11">
        <v>44512</v>
      </c>
      <c r="C1718" s="2">
        <v>1.74</v>
      </c>
      <c r="D1718" s="2">
        <v>1.74</v>
      </c>
      <c r="E1718" s="2">
        <v>500</v>
      </c>
      <c r="F1718" s="2">
        <v>1.74</v>
      </c>
      <c r="G1718" s="2">
        <v>870</v>
      </c>
      <c r="H1718" s="13">
        <f t="shared" si="26"/>
        <v>0</v>
      </c>
    </row>
    <row r="1719" spans="2:8" ht="13.5" x14ac:dyDescent="0.25">
      <c r="B1719" s="11">
        <v>44515</v>
      </c>
      <c r="C1719" s="2">
        <v>1.74</v>
      </c>
      <c r="D1719" s="2">
        <v>1.74</v>
      </c>
      <c r="E1719" s="2">
        <v>150</v>
      </c>
      <c r="F1719" s="2">
        <v>1.74</v>
      </c>
      <c r="G1719" s="2">
        <v>261</v>
      </c>
      <c r="H1719" s="13">
        <f t="shared" si="26"/>
        <v>0</v>
      </c>
    </row>
    <row r="1720" spans="2:8" ht="13.5" x14ac:dyDescent="0.25">
      <c r="B1720" s="11">
        <v>44516</v>
      </c>
      <c r="C1720" s="2">
        <v>1.75</v>
      </c>
      <c r="D1720" s="2">
        <v>1.75</v>
      </c>
      <c r="E1720" s="2">
        <v>500</v>
      </c>
      <c r="F1720" s="2">
        <v>1.75</v>
      </c>
      <c r="G1720" s="2">
        <v>875</v>
      </c>
      <c r="H1720" s="13">
        <f t="shared" si="26"/>
        <v>5.7471264367816143E-3</v>
      </c>
    </row>
    <row r="1721" spans="2:8" ht="13.5" x14ac:dyDescent="0.25">
      <c r="B1721" s="11">
        <v>44517</v>
      </c>
      <c r="C1721" s="2">
        <v>1.73</v>
      </c>
      <c r="D1721" s="2">
        <v>1.73</v>
      </c>
      <c r="E1721" s="2">
        <v>8914</v>
      </c>
      <c r="F1721" s="2">
        <v>1.73</v>
      </c>
      <c r="G1721" s="2">
        <v>15421.22</v>
      </c>
      <c r="H1721" s="13">
        <f t="shared" si="26"/>
        <v>-1.1428571428571439E-2</v>
      </c>
    </row>
    <row r="1722" spans="2:8" ht="13.5" x14ac:dyDescent="0.25">
      <c r="B1722" s="11">
        <v>44518</v>
      </c>
      <c r="C1722" s="2">
        <v>1.73</v>
      </c>
      <c r="D1722" s="2">
        <v>1.73</v>
      </c>
      <c r="E1722" s="2">
        <v>0</v>
      </c>
      <c r="F1722" s="2">
        <v>0</v>
      </c>
      <c r="G1722" s="2">
        <v>0</v>
      </c>
      <c r="H1722" s="13">
        <f t="shared" si="26"/>
        <v>0</v>
      </c>
    </row>
    <row r="1723" spans="2:8" ht="13.5" x14ac:dyDescent="0.25">
      <c r="B1723" s="11">
        <v>44519</v>
      </c>
      <c r="C1723" s="2">
        <v>1.73</v>
      </c>
      <c r="D1723" s="2">
        <v>1.73</v>
      </c>
      <c r="E1723" s="2">
        <v>1500</v>
      </c>
      <c r="F1723" s="2">
        <v>1.7270000000000001</v>
      </c>
      <c r="G1723" s="2">
        <v>2590.5</v>
      </c>
      <c r="H1723" s="13">
        <f t="shared" si="26"/>
        <v>0</v>
      </c>
    </row>
    <row r="1724" spans="2:8" ht="13.5" x14ac:dyDescent="0.25">
      <c r="B1724" s="11">
        <v>44522</v>
      </c>
      <c r="C1724" s="2">
        <v>1.73</v>
      </c>
      <c r="D1724" s="2">
        <v>1.73</v>
      </c>
      <c r="E1724" s="2">
        <v>1000</v>
      </c>
      <c r="F1724" s="2">
        <v>1.73</v>
      </c>
      <c r="G1724" s="2">
        <v>1730</v>
      </c>
      <c r="H1724" s="13">
        <f t="shared" si="26"/>
        <v>0</v>
      </c>
    </row>
    <row r="1725" spans="2:8" ht="13.5" x14ac:dyDescent="0.25">
      <c r="B1725" s="11">
        <v>44523</v>
      </c>
      <c r="C1725" s="2">
        <v>1.72</v>
      </c>
      <c r="D1725" s="2">
        <v>1.72</v>
      </c>
      <c r="E1725" s="2">
        <v>500</v>
      </c>
      <c r="F1725" s="2">
        <v>1.72</v>
      </c>
      <c r="G1725" s="2">
        <v>860</v>
      </c>
      <c r="H1725" s="13">
        <f t="shared" si="26"/>
        <v>-5.7803468208092535E-3</v>
      </c>
    </row>
    <row r="1726" spans="2:8" ht="13.5" x14ac:dyDescent="0.25">
      <c r="B1726" s="11">
        <v>44524</v>
      </c>
      <c r="C1726" s="2">
        <v>1.7</v>
      </c>
      <c r="D1726" s="2">
        <v>1.7</v>
      </c>
      <c r="E1726" s="2">
        <v>1965</v>
      </c>
      <c r="F1726" s="2">
        <v>1.7</v>
      </c>
      <c r="G1726" s="2">
        <v>3340.5</v>
      </c>
      <c r="H1726" s="13">
        <f t="shared" si="26"/>
        <v>-1.1627906976744196E-2</v>
      </c>
    </row>
    <row r="1727" spans="2:8" ht="13.5" x14ac:dyDescent="0.25">
      <c r="B1727" s="11">
        <v>44525</v>
      </c>
      <c r="C1727" s="2">
        <v>1.7</v>
      </c>
      <c r="D1727" s="2">
        <v>1.7</v>
      </c>
      <c r="E1727" s="2">
        <v>0</v>
      </c>
      <c r="F1727" s="2">
        <v>0</v>
      </c>
      <c r="G1727" s="2">
        <v>0</v>
      </c>
      <c r="H1727" s="13">
        <f t="shared" si="26"/>
        <v>0</v>
      </c>
    </row>
    <row r="1728" spans="2:8" ht="13.5" x14ac:dyDescent="0.25">
      <c r="B1728" s="11">
        <v>44526</v>
      </c>
      <c r="C1728" s="2">
        <v>1.7</v>
      </c>
      <c r="D1728" s="2">
        <v>1.7</v>
      </c>
      <c r="E1728" s="2">
        <v>0</v>
      </c>
      <c r="F1728" s="2">
        <v>0</v>
      </c>
      <c r="G1728" s="2">
        <v>0</v>
      </c>
      <c r="H1728" s="13">
        <f t="shared" si="26"/>
        <v>0</v>
      </c>
    </row>
    <row r="1729" spans="2:8" ht="13.5" x14ac:dyDescent="0.25">
      <c r="B1729" s="11">
        <v>44529</v>
      </c>
      <c r="C1729" s="2">
        <v>1.75</v>
      </c>
      <c r="D1729" s="2">
        <v>1.75</v>
      </c>
      <c r="E1729" s="2">
        <v>1183</v>
      </c>
      <c r="F1729" s="2">
        <v>1.724</v>
      </c>
      <c r="G1729" s="2">
        <v>2039.492</v>
      </c>
      <c r="H1729" s="13">
        <f t="shared" si="26"/>
        <v>2.941176470588238E-2</v>
      </c>
    </row>
    <row r="1730" spans="2:8" ht="13.5" x14ac:dyDescent="0.25">
      <c r="B1730" s="11">
        <v>44530</v>
      </c>
      <c r="C1730" s="2">
        <v>1.82</v>
      </c>
      <c r="D1730" s="2">
        <v>1.82</v>
      </c>
      <c r="E1730" s="2">
        <v>828</v>
      </c>
      <c r="F1730" s="2">
        <v>1.82</v>
      </c>
      <c r="G1730" s="2">
        <v>1506.96</v>
      </c>
      <c r="H1730" s="13">
        <f t="shared" si="26"/>
        <v>4.0000000000000036E-2</v>
      </c>
    </row>
    <row r="1731" spans="2:8" ht="13.5" x14ac:dyDescent="0.25">
      <c r="B1731" s="11">
        <v>44531</v>
      </c>
      <c r="C1731" s="2">
        <v>1.9</v>
      </c>
      <c r="D1731" s="2">
        <v>1.9</v>
      </c>
      <c r="E1731" s="2">
        <v>2150</v>
      </c>
      <c r="F1731" s="2">
        <v>1.9</v>
      </c>
      <c r="G1731" s="2">
        <v>4085</v>
      </c>
      <c r="H1731" s="13">
        <f t="shared" si="26"/>
        <v>4.3956043956043869E-2</v>
      </c>
    </row>
    <row r="1732" spans="2:8" ht="13.5" x14ac:dyDescent="0.25">
      <c r="B1732" s="11">
        <v>44532</v>
      </c>
      <c r="C1732" s="2">
        <v>1.98</v>
      </c>
      <c r="D1732" s="2">
        <v>1.98</v>
      </c>
      <c r="E1732" s="2">
        <v>6440</v>
      </c>
      <c r="F1732" s="2">
        <v>1.9670000000000001</v>
      </c>
      <c r="G1732" s="2">
        <v>12667.48</v>
      </c>
      <c r="H1732" s="13">
        <f t="shared" si="26"/>
        <v>4.2105263157894778E-2</v>
      </c>
    </row>
    <row r="1733" spans="2:8" ht="13.5" x14ac:dyDescent="0.25">
      <c r="B1733" s="11">
        <v>44533</v>
      </c>
      <c r="C1733" s="2">
        <v>2.06</v>
      </c>
      <c r="D1733" s="2">
        <v>2.06</v>
      </c>
      <c r="E1733" s="2">
        <v>5840</v>
      </c>
      <c r="F1733" s="2">
        <v>2.06</v>
      </c>
      <c r="G1733" s="2">
        <v>12030.4</v>
      </c>
      <c r="H1733" s="13">
        <f t="shared" si="26"/>
        <v>4.0404040404040442E-2</v>
      </c>
    </row>
    <row r="1734" spans="2:8" ht="13.5" x14ac:dyDescent="0.25">
      <c r="B1734" s="11">
        <v>44536</v>
      </c>
      <c r="C1734" s="2">
        <v>2.09</v>
      </c>
      <c r="D1734" s="2">
        <v>2.09</v>
      </c>
      <c r="E1734" s="2">
        <v>3600</v>
      </c>
      <c r="F1734" s="2">
        <v>2.09</v>
      </c>
      <c r="G1734" s="2">
        <v>7524</v>
      </c>
      <c r="H1734" s="13">
        <f t="shared" si="26"/>
        <v>1.456310679611641E-2</v>
      </c>
    </row>
    <row r="1735" spans="2:8" ht="13.5" x14ac:dyDescent="0.25">
      <c r="B1735" s="11">
        <v>44537</v>
      </c>
      <c r="C1735" s="2">
        <v>2</v>
      </c>
      <c r="D1735" s="2">
        <v>2</v>
      </c>
      <c r="E1735" s="2">
        <v>3480</v>
      </c>
      <c r="F1735" s="2">
        <v>2.13</v>
      </c>
      <c r="G1735" s="2">
        <v>7412.4</v>
      </c>
      <c r="H1735" s="13">
        <f t="shared" ref="H1735:H1798" si="27">(D1735-D1734)/D1734</f>
        <v>-4.3062200956937732E-2</v>
      </c>
    </row>
    <row r="1736" spans="2:8" ht="13.5" x14ac:dyDescent="0.25">
      <c r="B1736" s="11">
        <v>44538</v>
      </c>
      <c r="C1736" s="2">
        <v>2.09</v>
      </c>
      <c r="D1736" s="2">
        <v>2.09</v>
      </c>
      <c r="E1736" s="2">
        <v>600</v>
      </c>
      <c r="F1736" s="2">
        <v>2.09</v>
      </c>
      <c r="G1736" s="2">
        <v>1254</v>
      </c>
      <c r="H1736" s="13">
        <f t="shared" si="27"/>
        <v>4.4999999999999929E-2</v>
      </c>
    </row>
    <row r="1737" spans="2:8" ht="13.5" x14ac:dyDescent="0.25">
      <c r="B1737" s="11">
        <v>44539</v>
      </c>
      <c r="C1737" s="2">
        <v>2.09</v>
      </c>
      <c r="D1737" s="2">
        <v>2.09</v>
      </c>
      <c r="E1737" s="2">
        <v>0</v>
      </c>
      <c r="F1737" s="2">
        <v>0</v>
      </c>
      <c r="G1737" s="2">
        <v>0</v>
      </c>
      <c r="H1737" s="13">
        <f t="shared" si="27"/>
        <v>0</v>
      </c>
    </row>
    <row r="1738" spans="2:8" ht="13.5" x14ac:dyDescent="0.25">
      <c r="B1738" s="11">
        <v>44540</v>
      </c>
      <c r="C1738" s="2">
        <v>2.09</v>
      </c>
      <c r="D1738" s="2">
        <v>2.09</v>
      </c>
      <c r="E1738" s="2">
        <v>0</v>
      </c>
      <c r="F1738" s="2">
        <v>0</v>
      </c>
      <c r="G1738" s="2">
        <v>0</v>
      </c>
      <c r="H1738" s="13">
        <f t="shared" si="27"/>
        <v>0</v>
      </c>
    </row>
    <row r="1739" spans="2:8" ht="13.5" x14ac:dyDescent="0.25">
      <c r="B1739" s="11">
        <v>44543</v>
      </c>
      <c r="C1739" s="2">
        <v>2.08</v>
      </c>
      <c r="D1739" s="2">
        <v>2.08</v>
      </c>
      <c r="E1739" s="2">
        <v>54</v>
      </c>
      <c r="F1739" s="2">
        <v>2.08</v>
      </c>
      <c r="G1739" s="2">
        <v>112.32</v>
      </c>
      <c r="H1739" s="13">
        <f t="shared" si="27"/>
        <v>-4.7846889952152093E-3</v>
      </c>
    </row>
    <row r="1740" spans="2:8" ht="13.5" x14ac:dyDescent="0.25">
      <c r="B1740" s="11">
        <v>44544</v>
      </c>
      <c r="C1740" s="2">
        <v>2.08</v>
      </c>
      <c r="D1740" s="2">
        <v>2.08</v>
      </c>
      <c r="E1740" s="2">
        <v>16</v>
      </c>
      <c r="F1740" s="2">
        <v>2.08</v>
      </c>
      <c r="G1740" s="2">
        <v>33.28</v>
      </c>
      <c r="H1740" s="13">
        <f t="shared" si="27"/>
        <v>0</v>
      </c>
    </row>
    <row r="1741" spans="2:8" ht="13.5" x14ac:dyDescent="0.25">
      <c r="B1741" s="11">
        <v>44545</v>
      </c>
      <c r="C1741" s="2">
        <v>2.08</v>
      </c>
      <c r="D1741" s="2">
        <v>2.08</v>
      </c>
      <c r="E1741" s="2">
        <v>0</v>
      </c>
      <c r="F1741" s="2">
        <v>0</v>
      </c>
      <c r="G1741" s="2">
        <v>0</v>
      </c>
      <c r="H1741" s="13">
        <f t="shared" si="27"/>
        <v>0</v>
      </c>
    </row>
    <row r="1742" spans="2:8" ht="13.5" x14ac:dyDescent="0.25">
      <c r="B1742" s="11">
        <v>44546</v>
      </c>
      <c r="C1742" s="2">
        <v>2.08</v>
      </c>
      <c r="D1742" s="2">
        <v>2.08</v>
      </c>
      <c r="E1742" s="2">
        <v>0</v>
      </c>
      <c r="F1742" s="2">
        <v>0</v>
      </c>
      <c r="G1742" s="2">
        <v>0</v>
      </c>
      <c r="H1742" s="13">
        <f t="shared" si="27"/>
        <v>0</v>
      </c>
    </row>
    <row r="1743" spans="2:8" ht="13.5" x14ac:dyDescent="0.25">
      <c r="B1743" s="11">
        <v>44550</v>
      </c>
      <c r="C1743" s="2">
        <v>2.08</v>
      </c>
      <c r="D1743" s="2">
        <v>2.08</v>
      </c>
      <c r="E1743" s="2">
        <v>1200</v>
      </c>
      <c r="F1743" s="2">
        <v>2.08</v>
      </c>
      <c r="G1743" s="2">
        <v>2496</v>
      </c>
      <c r="H1743" s="13">
        <f t="shared" si="27"/>
        <v>0</v>
      </c>
    </row>
    <row r="1744" spans="2:8" ht="13.5" x14ac:dyDescent="0.25">
      <c r="B1744" s="11">
        <v>44551</v>
      </c>
      <c r="C1744" s="2">
        <v>2.08</v>
      </c>
      <c r="D1744" s="2">
        <v>2.08</v>
      </c>
      <c r="E1744" s="2">
        <v>0</v>
      </c>
      <c r="F1744" s="2">
        <v>0</v>
      </c>
      <c r="G1744" s="2">
        <v>0</v>
      </c>
      <c r="H1744" s="13">
        <f t="shared" si="27"/>
        <v>0</v>
      </c>
    </row>
    <row r="1745" spans="2:8" ht="13.5" x14ac:dyDescent="0.25">
      <c r="B1745" s="11">
        <v>44552</v>
      </c>
      <c r="C1745" s="2">
        <v>2.1</v>
      </c>
      <c r="D1745" s="2">
        <v>2.1</v>
      </c>
      <c r="E1745" s="2">
        <v>9500</v>
      </c>
      <c r="F1745" s="2">
        <v>2.1</v>
      </c>
      <c r="G1745" s="2">
        <v>19950</v>
      </c>
      <c r="H1745" s="13">
        <f t="shared" si="27"/>
        <v>9.6153846153846229E-3</v>
      </c>
    </row>
    <row r="1746" spans="2:8" ht="13.5" x14ac:dyDescent="0.25">
      <c r="B1746" s="11">
        <v>44553</v>
      </c>
      <c r="C1746" s="2">
        <v>2.15</v>
      </c>
      <c r="D1746" s="2">
        <v>2.15</v>
      </c>
      <c r="E1746" s="2">
        <v>6792</v>
      </c>
      <c r="F1746" s="2">
        <v>2.1280000000000001</v>
      </c>
      <c r="G1746" s="2">
        <v>14453.376</v>
      </c>
      <c r="H1746" s="13">
        <f t="shared" si="27"/>
        <v>2.3809523809523725E-2</v>
      </c>
    </row>
    <row r="1747" spans="2:8" ht="13.5" x14ac:dyDescent="0.25">
      <c r="B1747" s="11">
        <v>44554</v>
      </c>
      <c r="C1747" s="2">
        <v>2.19</v>
      </c>
      <c r="D1747" s="2">
        <v>2.19</v>
      </c>
      <c r="E1747" s="2">
        <v>3000</v>
      </c>
      <c r="F1747" s="2">
        <v>2.19</v>
      </c>
      <c r="G1747" s="2">
        <v>6570</v>
      </c>
      <c r="H1747" s="13">
        <f t="shared" si="27"/>
        <v>1.8604651162790715E-2</v>
      </c>
    </row>
    <row r="1748" spans="2:8" ht="13.5" x14ac:dyDescent="0.25">
      <c r="B1748" s="11">
        <v>44557</v>
      </c>
      <c r="C1748" s="2">
        <v>2.19</v>
      </c>
      <c r="D1748" s="2">
        <v>2.19</v>
      </c>
      <c r="E1748" s="2">
        <v>3000</v>
      </c>
      <c r="F1748" s="2">
        <v>2.19</v>
      </c>
      <c r="G1748" s="2">
        <v>6570</v>
      </c>
      <c r="H1748" s="13">
        <f t="shared" si="27"/>
        <v>0</v>
      </c>
    </row>
    <row r="1749" spans="2:8" ht="13.5" x14ac:dyDescent="0.25">
      <c r="B1749" s="11">
        <v>44558</v>
      </c>
      <c r="C1749" s="2">
        <v>2.1800000000000002</v>
      </c>
      <c r="D1749" s="2">
        <v>2.1800000000000002</v>
      </c>
      <c r="E1749" s="2">
        <v>3000</v>
      </c>
      <c r="F1749" s="2">
        <v>2.1800000000000002</v>
      </c>
      <c r="G1749" s="2">
        <v>6540</v>
      </c>
      <c r="H1749" s="13">
        <f t="shared" si="27"/>
        <v>-4.5662100456620031E-3</v>
      </c>
    </row>
    <row r="1750" spans="2:8" ht="13.5" x14ac:dyDescent="0.25">
      <c r="B1750" s="11">
        <v>44559</v>
      </c>
      <c r="C1750" s="2">
        <v>2.1800000000000002</v>
      </c>
      <c r="D1750" s="2">
        <v>2.1800000000000002</v>
      </c>
      <c r="E1750" s="2">
        <v>3000</v>
      </c>
      <c r="F1750" s="2">
        <v>2.1800000000000002</v>
      </c>
      <c r="G1750" s="2">
        <v>6540</v>
      </c>
      <c r="H1750" s="13">
        <f t="shared" si="27"/>
        <v>0</v>
      </c>
    </row>
    <row r="1751" spans="2:8" ht="13.5" x14ac:dyDescent="0.25">
      <c r="B1751" s="11">
        <v>44560</v>
      </c>
      <c r="C1751" s="2">
        <v>2.1800000000000002</v>
      </c>
      <c r="D1751" s="2">
        <v>2.1800000000000002</v>
      </c>
      <c r="E1751" s="2">
        <v>4740</v>
      </c>
      <c r="F1751" s="2">
        <v>2.1800000000000002</v>
      </c>
      <c r="G1751" s="2">
        <v>10333.200000000001</v>
      </c>
      <c r="H1751" s="13">
        <f t="shared" si="27"/>
        <v>0</v>
      </c>
    </row>
    <row r="1752" spans="2:8" ht="13.5" x14ac:dyDescent="0.25">
      <c r="B1752" s="11">
        <v>44561</v>
      </c>
      <c r="C1752" s="2">
        <v>2.1800000000000002</v>
      </c>
      <c r="D1752" s="2">
        <v>2.1800000000000002</v>
      </c>
      <c r="E1752" s="2">
        <v>500</v>
      </c>
      <c r="F1752" s="2">
        <v>2.1800000000000002</v>
      </c>
      <c r="G1752" s="2">
        <v>1090</v>
      </c>
      <c r="H1752" s="13">
        <f t="shared" si="27"/>
        <v>0</v>
      </c>
    </row>
    <row r="1753" spans="2:8" ht="13.5" x14ac:dyDescent="0.25">
      <c r="B1753" s="11">
        <v>44564</v>
      </c>
      <c r="C1753" s="2">
        <v>2.1800000000000002</v>
      </c>
      <c r="D1753" s="2">
        <v>2.1800000000000002</v>
      </c>
      <c r="E1753" s="2">
        <v>0</v>
      </c>
      <c r="F1753" s="2">
        <v>0</v>
      </c>
      <c r="G1753" s="2">
        <v>0</v>
      </c>
      <c r="H1753" s="13">
        <f t="shared" si="27"/>
        <v>0</v>
      </c>
    </row>
    <row r="1754" spans="2:8" ht="13.5" x14ac:dyDescent="0.25">
      <c r="B1754" s="11">
        <v>44565</v>
      </c>
      <c r="C1754" s="2">
        <v>2.09</v>
      </c>
      <c r="D1754" s="2">
        <v>2.09</v>
      </c>
      <c r="E1754" s="2">
        <v>0</v>
      </c>
      <c r="F1754" s="2">
        <v>0</v>
      </c>
      <c r="G1754" s="2">
        <v>0</v>
      </c>
      <c r="H1754" s="13">
        <f t="shared" si="27"/>
        <v>-4.1284403669724905E-2</v>
      </c>
    </row>
    <row r="1755" spans="2:8" ht="13.5" x14ac:dyDescent="0.25">
      <c r="B1755" s="11">
        <v>44566</v>
      </c>
      <c r="C1755" s="2">
        <v>2.15</v>
      </c>
      <c r="D1755" s="2">
        <v>2.15</v>
      </c>
      <c r="E1755" s="2">
        <v>47427</v>
      </c>
      <c r="F1755" s="2">
        <v>2.15</v>
      </c>
      <c r="G1755" s="2">
        <v>101968.05</v>
      </c>
      <c r="H1755" s="13">
        <f t="shared" si="27"/>
        <v>2.8708133971291894E-2</v>
      </c>
    </row>
    <row r="1756" spans="2:8" ht="13.5" x14ac:dyDescent="0.25">
      <c r="B1756" s="11">
        <v>44567</v>
      </c>
      <c r="C1756" s="2">
        <v>2.14</v>
      </c>
      <c r="D1756" s="2">
        <v>2.14</v>
      </c>
      <c r="E1756" s="2">
        <v>8400</v>
      </c>
      <c r="F1756" s="2">
        <v>2.14</v>
      </c>
      <c r="G1756" s="2">
        <v>17976</v>
      </c>
      <c r="H1756" s="13">
        <f t="shared" si="27"/>
        <v>-4.6511627906975755E-3</v>
      </c>
    </row>
    <row r="1757" spans="2:8" ht="13.5" x14ac:dyDescent="0.25">
      <c r="B1757" s="11">
        <v>44568</v>
      </c>
      <c r="C1757" s="2">
        <v>2.14</v>
      </c>
      <c r="D1757" s="2">
        <v>2.14</v>
      </c>
      <c r="E1757" s="2">
        <v>0</v>
      </c>
      <c r="F1757" s="2">
        <v>0</v>
      </c>
      <c r="G1757" s="2">
        <v>0</v>
      </c>
      <c r="H1757" s="13">
        <f t="shared" si="27"/>
        <v>0</v>
      </c>
    </row>
    <row r="1758" spans="2:8" ht="13.5" x14ac:dyDescent="0.25">
      <c r="B1758" s="11">
        <v>44571</v>
      </c>
      <c r="C1758" s="2">
        <v>2.1</v>
      </c>
      <c r="D1758" s="2">
        <v>2.1</v>
      </c>
      <c r="E1758" s="2">
        <v>5000</v>
      </c>
      <c r="F1758" s="2">
        <v>2.1</v>
      </c>
      <c r="G1758" s="2">
        <v>10500</v>
      </c>
      <c r="H1758" s="13">
        <f t="shared" si="27"/>
        <v>-1.8691588785046745E-2</v>
      </c>
    </row>
    <row r="1759" spans="2:8" ht="13.5" x14ac:dyDescent="0.25">
      <c r="B1759" s="11">
        <v>44572</v>
      </c>
      <c r="C1759" s="2">
        <v>2.1</v>
      </c>
      <c r="D1759" s="2">
        <v>2.1</v>
      </c>
      <c r="E1759" s="2">
        <v>0</v>
      </c>
      <c r="F1759" s="2">
        <v>0</v>
      </c>
      <c r="G1759" s="2">
        <v>0</v>
      </c>
      <c r="H1759" s="13">
        <f t="shared" si="27"/>
        <v>0</v>
      </c>
    </row>
    <row r="1760" spans="2:8" ht="13.5" x14ac:dyDescent="0.25">
      <c r="B1760" s="11">
        <v>44573</v>
      </c>
      <c r="C1760" s="2">
        <v>2.1</v>
      </c>
      <c r="D1760" s="2">
        <v>2.1</v>
      </c>
      <c r="E1760" s="2">
        <v>24500</v>
      </c>
      <c r="F1760" s="2">
        <v>2.1</v>
      </c>
      <c r="G1760" s="2">
        <v>51450</v>
      </c>
      <c r="H1760" s="13">
        <f t="shared" si="27"/>
        <v>0</v>
      </c>
    </row>
    <row r="1761" spans="2:8" ht="13.5" x14ac:dyDescent="0.25">
      <c r="B1761" s="11">
        <v>44574</v>
      </c>
      <c r="C1761" s="2">
        <v>2.1</v>
      </c>
      <c r="D1761" s="2">
        <v>2.1</v>
      </c>
      <c r="E1761" s="2">
        <v>0</v>
      </c>
      <c r="F1761" s="2">
        <v>0</v>
      </c>
      <c r="G1761" s="2">
        <v>0</v>
      </c>
      <c r="H1761" s="13">
        <f t="shared" si="27"/>
        <v>0</v>
      </c>
    </row>
    <row r="1762" spans="2:8" ht="13.5" x14ac:dyDescent="0.25">
      <c r="B1762" s="11">
        <v>44575</v>
      </c>
      <c r="C1762" s="2">
        <v>2.1</v>
      </c>
      <c r="D1762" s="2">
        <v>2.1</v>
      </c>
      <c r="E1762" s="2">
        <v>0</v>
      </c>
      <c r="F1762" s="2">
        <v>0</v>
      </c>
      <c r="G1762" s="2">
        <v>0</v>
      </c>
      <c r="H1762" s="13">
        <f t="shared" si="27"/>
        <v>0</v>
      </c>
    </row>
    <row r="1763" spans="2:8" ht="13.5" x14ac:dyDescent="0.25">
      <c r="B1763" s="11">
        <v>44578</v>
      </c>
      <c r="C1763" s="2">
        <v>2.1</v>
      </c>
      <c r="D1763" s="2">
        <v>2.1</v>
      </c>
      <c r="E1763" s="2">
        <v>0</v>
      </c>
      <c r="F1763" s="2">
        <v>0</v>
      </c>
      <c r="G1763" s="2">
        <v>0</v>
      </c>
      <c r="H1763" s="13">
        <f t="shared" si="27"/>
        <v>0</v>
      </c>
    </row>
    <row r="1764" spans="2:8" ht="13.5" x14ac:dyDescent="0.25">
      <c r="B1764" s="11">
        <v>44579</v>
      </c>
      <c r="C1764" s="2">
        <v>2.1</v>
      </c>
      <c r="D1764" s="2">
        <v>2.1</v>
      </c>
      <c r="E1764" s="2">
        <v>62</v>
      </c>
      <c r="F1764" s="2">
        <v>2.1</v>
      </c>
      <c r="G1764" s="2">
        <v>130.19999999999999</v>
      </c>
      <c r="H1764" s="13">
        <f t="shared" si="27"/>
        <v>0</v>
      </c>
    </row>
    <row r="1765" spans="2:8" ht="13.5" x14ac:dyDescent="0.25">
      <c r="B1765" s="11">
        <v>44580</v>
      </c>
      <c r="C1765" s="2">
        <v>2.1</v>
      </c>
      <c r="D1765" s="2">
        <v>2.1</v>
      </c>
      <c r="E1765" s="2">
        <v>0</v>
      </c>
      <c r="F1765" s="2">
        <v>0</v>
      </c>
      <c r="G1765" s="2">
        <v>0</v>
      </c>
      <c r="H1765" s="13">
        <f t="shared" si="27"/>
        <v>0</v>
      </c>
    </row>
    <row r="1766" spans="2:8" ht="13.5" x14ac:dyDescent="0.25">
      <c r="B1766" s="11">
        <v>44581</v>
      </c>
      <c r="C1766" s="2">
        <v>2.08</v>
      </c>
      <c r="D1766" s="2">
        <v>2.08</v>
      </c>
      <c r="E1766" s="2">
        <v>2455</v>
      </c>
      <c r="F1766" s="2">
        <v>2.08</v>
      </c>
      <c r="G1766" s="2">
        <v>5106.3999999999996</v>
      </c>
      <c r="H1766" s="13">
        <f t="shared" si="27"/>
        <v>-9.5238095238095316E-3</v>
      </c>
    </row>
    <row r="1767" spans="2:8" ht="13.5" x14ac:dyDescent="0.25">
      <c r="B1767" s="11">
        <v>44582</v>
      </c>
      <c r="C1767" s="2">
        <v>2.08</v>
      </c>
      <c r="D1767" s="2">
        <v>2.08</v>
      </c>
      <c r="E1767" s="2">
        <v>0</v>
      </c>
      <c r="F1767" s="2">
        <v>0</v>
      </c>
      <c r="G1767" s="2">
        <v>0</v>
      </c>
      <c r="H1767" s="13">
        <f t="shared" si="27"/>
        <v>0</v>
      </c>
    </row>
    <row r="1768" spans="2:8" ht="13.5" x14ac:dyDescent="0.25">
      <c r="B1768" s="11">
        <v>44585</v>
      </c>
      <c r="C1768" s="2">
        <v>2.08</v>
      </c>
      <c r="D1768" s="2">
        <v>2.08</v>
      </c>
      <c r="E1768" s="2">
        <v>0</v>
      </c>
      <c r="F1768" s="2">
        <v>0</v>
      </c>
      <c r="G1768" s="2">
        <v>0</v>
      </c>
      <c r="H1768" s="13">
        <f t="shared" si="27"/>
        <v>0</v>
      </c>
    </row>
    <row r="1769" spans="2:8" ht="13.5" x14ac:dyDescent="0.25">
      <c r="B1769" s="11">
        <v>44586</v>
      </c>
      <c r="C1769" s="2">
        <v>2.04</v>
      </c>
      <c r="D1769" s="2">
        <v>2.04</v>
      </c>
      <c r="E1769" s="2">
        <v>707</v>
      </c>
      <c r="F1769" s="2">
        <v>2.04</v>
      </c>
      <c r="G1769" s="2">
        <v>1442.28</v>
      </c>
      <c r="H1769" s="13">
        <f t="shared" si="27"/>
        <v>-1.9230769230769246E-2</v>
      </c>
    </row>
    <row r="1770" spans="2:8" ht="13.5" x14ac:dyDescent="0.25">
      <c r="B1770" s="11">
        <v>44587</v>
      </c>
      <c r="C1770" s="2">
        <v>1.99</v>
      </c>
      <c r="D1770" s="2">
        <v>1.99</v>
      </c>
      <c r="E1770" s="2">
        <v>198</v>
      </c>
      <c r="F1770" s="2">
        <v>1.99</v>
      </c>
      <c r="G1770" s="2">
        <v>394.02</v>
      </c>
      <c r="H1770" s="13">
        <f t="shared" si="27"/>
        <v>-2.4509803921568648E-2</v>
      </c>
    </row>
    <row r="1771" spans="2:8" ht="13.5" x14ac:dyDescent="0.25">
      <c r="B1771" s="11">
        <v>44588</v>
      </c>
      <c r="C1771" s="2">
        <v>1.99</v>
      </c>
      <c r="D1771" s="2">
        <v>1.99</v>
      </c>
      <c r="E1771" s="2">
        <v>0</v>
      </c>
      <c r="F1771" s="2">
        <v>0</v>
      </c>
      <c r="G1771" s="2">
        <v>0</v>
      </c>
      <c r="H1771" s="13">
        <f t="shared" si="27"/>
        <v>0</v>
      </c>
    </row>
    <row r="1772" spans="2:8" ht="13.5" x14ac:dyDescent="0.25">
      <c r="B1772" s="11">
        <v>44589</v>
      </c>
      <c r="C1772" s="2">
        <v>1.99</v>
      </c>
      <c r="D1772" s="2">
        <v>1.99</v>
      </c>
      <c r="E1772" s="2">
        <v>0</v>
      </c>
      <c r="F1772" s="2">
        <v>0</v>
      </c>
      <c r="G1772" s="2">
        <v>0</v>
      </c>
      <c r="H1772" s="13">
        <f t="shared" si="27"/>
        <v>0</v>
      </c>
    </row>
    <row r="1773" spans="2:8" ht="13.5" x14ac:dyDescent="0.25">
      <c r="B1773" s="11">
        <v>44592</v>
      </c>
      <c r="C1773" s="2">
        <v>1.97</v>
      </c>
      <c r="D1773" s="2">
        <v>1.97</v>
      </c>
      <c r="E1773" s="2">
        <v>457</v>
      </c>
      <c r="F1773" s="2">
        <v>1.97</v>
      </c>
      <c r="G1773" s="2">
        <v>900.29</v>
      </c>
      <c r="H1773" s="13">
        <f t="shared" si="27"/>
        <v>-1.0050251256281416E-2</v>
      </c>
    </row>
    <row r="1774" spans="2:8" ht="13.5" x14ac:dyDescent="0.25">
      <c r="B1774" s="11">
        <v>44593</v>
      </c>
      <c r="C1774" s="2">
        <v>1.97</v>
      </c>
      <c r="D1774" s="2">
        <v>1.97</v>
      </c>
      <c r="E1774" s="2">
        <v>0</v>
      </c>
      <c r="F1774" s="2">
        <v>0</v>
      </c>
      <c r="G1774" s="2">
        <v>0</v>
      </c>
      <c r="H1774" s="13">
        <f t="shared" si="27"/>
        <v>0</v>
      </c>
    </row>
    <row r="1775" spans="2:8" ht="13.5" x14ac:dyDescent="0.25">
      <c r="B1775" s="11">
        <v>44594</v>
      </c>
      <c r="C1775" s="2">
        <v>1.89</v>
      </c>
      <c r="D1775" s="2">
        <v>1.89</v>
      </c>
      <c r="E1775" s="2">
        <v>480</v>
      </c>
      <c r="F1775" s="2">
        <v>1.89</v>
      </c>
      <c r="G1775" s="2">
        <v>907.2</v>
      </c>
      <c r="H1775" s="13">
        <f t="shared" si="27"/>
        <v>-4.0609137055837602E-2</v>
      </c>
    </row>
    <row r="1776" spans="2:8" ht="13.5" x14ac:dyDescent="0.25">
      <c r="B1776" s="11">
        <v>44595</v>
      </c>
      <c r="C1776" s="2">
        <v>1.89</v>
      </c>
      <c r="D1776" s="2">
        <v>1.89</v>
      </c>
      <c r="E1776" s="2">
        <v>0</v>
      </c>
      <c r="F1776" s="2">
        <v>0</v>
      </c>
      <c r="G1776" s="2">
        <v>0</v>
      </c>
      <c r="H1776" s="13">
        <f t="shared" si="27"/>
        <v>0</v>
      </c>
    </row>
    <row r="1777" spans="2:8" ht="13.5" x14ac:dyDescent="0.25">
      <c r="B1777" s="11">
        <v>44596</v>
      </c>
      <c r="C1777" s="2">
        <v>1.81</v>
      </c>
      <c r="D1777" s="2">
        <v>1.81</v>
      </c>
      <c r="E1777" s="2">
        <v>15</v>
      </c>
      <c r="F1777" s="2">
        <v>1.81</v>
      </c>
      <c r="G1777" s="2">
        <v>27.15</v>
      </c>
      <c r="H1777" s="13">
        <f t="shared" si="27"/>
        <v>-4.2328042328042249E-2</v>
      </c>
    </row>
    <row r="1778" spans="2:8" ht="13.5" x14ac:dyDescent="0.25">
      <c r="B1778" s="11">
        <v>44599</v>
      </c>
      <c r="C1778" s="2">
        <v>1.73</v>
      </c>
      <c r="D1778" s="2">
        <v>1.73</v>
      </c>
      <c r="E1778" s="2">
        <v>100</v>
      </c>
      <c r="F1778" s="2">
        <v>1.73</v>
      </c>
      <c r="G1778" s="2">
        <v>173</v>
      </c>
      <c r="H1778" s="13">
        <f t="shared" si="27"/>
        <v>-4.4198895027624349E-2</v>
      </c>
    </row>
    <row r="1779" spans="2:8" ht="13.5" x14ac:dyDescent="0.25">
      <c r="B1779" s="11">
        <v>44600</v>
      </c>
      <c r="C1779" s="2">
        <v>1.73</v>
      </c>
      <c r="D1779" s="2">
        <v>1.73</v>
      </c>
      <c r="E1779" s="2">
        <v>0</v>
      </c>
      <c r="F1779" s="2">
        <v>0</v>
      </c>
      <c r="G1779" s="2">
        <v>0</v>
      </c>
      <c r="H1779" s="13">
        <f t="shared" si="27"/>
        <v>0</v>
      </c>
    </row>
    <row r="1780" spans="2:8" ht="13.5" x14ac:dyDescent="0.25">
      <c r="B1780" s="11">
        <v>44601</v>
      </c>
      <c r="C1780" s="2">
        <v>1.66</v>
      </c>
      <c r="D1780" s="2">
        <v>1.66</v>
      </c>
      <c r="E1780" s="2">
        <v>1000</v>
      </c>
      <c r="F1780" s="2">
        <v>1.66</v>
      </c>
      <c r="G1780" s="2">
        <v>1660</v>
      </c>
      <c r="H1780" s="13">
        <f t="shared" si="27"/>
        <v>-4.0462427745664775E-2</v>
      </c>
    </row>
    <row r="1781" spans="2:8" ht="13.5" x14ac:dyDescent="0.25">
      <c r="B1781" s="11">
        <v>44602</v>
      </c>
      <c r="C1781" s="2">
        <v>1.66</v>
      </c>
      <c r="D1781" s="2">
        <v>1.66</v>
      </c>
      <c r="E1781" s="2">
        <v>300</v>
      </c>
      <c r="F1781" s="2">
        <v>1.66</v>
      </c>
      <c r="G1781" s="2">
        <v>498</v>
      </c>
      <c r="H1781" s="13">
        <f t="shared" si="27"/>
        <v>0</v>
      </c>
    </row>
    <row r="1782" spans="2:8" ht="13.5" x14ac:dyDescent="0.25">
      <c r="B1782" s="11">
        <v>44603</v>
      </c>
      <c r="C1782" s="2">
        <v>1.6</v>
      </c>
      <c r="D1782" s="2">
        <v>1.6</v>
      </c>
      <c r="E1782" s="2">
        <v>507</v>
      </c>
      <c r="F1782" s="2">
        <v>1.6</v>
      </c>
      <c r="G1782" s="2">
        <v>811.2</v>
      </c>
      <c r="H1782" s="13">
        <f t="shared" si="27"/>
        <v>-3.6144578313252913E-2</v>
      </c>
    </row>
    <row r="1783" spans="2:8" ht="13.5" x14ac:dyDescent="0.25">
      <c r="B1783" s="11">
        <v>44606</v>
      </c>
      <c r="C1783" s="2">
        <v>1.6</v>
      </c>
      <c r="D1783" s="2">
        <v>1.6</v>
      </c>
      <c r="E1783" s="2">
        <v>0</v>
      </c>
      <c r="F1783" s="2">
        <v>0</v>
      </c>
      <c r="G1783" s="2">
        <v>0</v>
      </c>
      <c r="H1783" s="13">
        <f t="shared" si="27"/>
        <v>0</v>
      </c>
    </row>
    <row r="1784" spans="2:8" ht="13.5" x14ac:dyDescent="0.25">
      <c r="B1784" s="11">
        <v>44607</v>
      </c>
      <c r="C1784" s="2">
        <v>1.67</v>
      </c>
      <c r="D1784" s="2">
        <v>1.67</v>
      </c>
      <c r="E1784" s="2">
        <v>2709</v>
      </c>
      <c r="F1784" s="2">
        <v>1.67</v>
      </c>
      <c r="G1784" s="2">
        <v>4524.03</v>
      </c>
      <c r="H1784" s="13">
        <f t="shared" si="27"/>
        <v>4.37499999999999E-2</v>
      </c>
    </row>
    <row r="1785" spans="2:8" ht="13.5" x14ac:dyDescent="0.25">
      <c r="B1785" s="11">
        <v>44608</v>
      </c>
      <c r="C1785" s="2">
        <v>1.67</v>
      </c>
      <c r="D1785" s="2">
        <v>1.67</v>
      </c>
      <c r="E1785" s="2">
        <v>401</v>
      </c>
      <c r="F1785" s="2">
        <v>1.67</v>
      </c>
      <c r="G1785" s="2">
        <v>669.67</v>
      </c>
      <c r="H1785" s="13">
        <f t="shared" si="27"/>
        <v>0</v>
      </c>
    </row>
    <row r="1786" spans="2:8" ht="13.5" x14ac:dyDescent="0.25">
      <c r="B1786" s="11">
        <v>44609</v>
      </c>
      <c r="C1786" s="2">
        <v>1.74</v>
      </c>
      <c r="D1786" s="2">
        <v>1.74</v>
      </c>
      <c r="E1786" s="2">
        <v>106</v>
      </c>
      <c r="F1786" s="2">
        <v>1.74</v>
      </c>
      <c r="G1786" s="2">
        <v>184.44</v>
      </c>
      <c r="H1786" s="13">
        <f t="shared" si="27"/>
        <v>4.1916167664670698E-2</v>
      </c>
    </row>
    <row r="1787" spans="2:8" ht="13.5" x14ac:dyDescent="0.25">
      <c r="B1787" s="11">
        <v>44610</v>
      </c>
      <c r="C1787" s="2">
        <v>1.81</v>
      </c>
      <c r="D1787" s="2">
        <v>1.81</v>
      </c>
      <c r="E1787" s="2">
        <v>974</v>
      </c>
      <c r="F1787" s="2">
        <v>1.81</v>
      </c>
      <c r="G1787" s="2">
        <v>1762.94</v>
      </c>
      <c r="H1787" s="13">
        <f t="shared" si="27"/>
        <v>4.0229885057471299E-2</v>
      </c>
    </row>
    <row r="1788" spans="2:8" ht="13.5" x14ac:dyDescent="0.25">
      <c r="B1788" s="11">
        <v>44613</v>
      </c>
      <c r="C1788" s="2">
        <v>1.81</v>
      </c>
      <c r="D1788" s="2">
        <v>1.81</v>
      </c>
      <c r="E1788" s="2">
        <v>291</v>
      </c>
      <c r="F1788" s="2">
        <v>1.81</v>
      </c>
      <c r="G1788" s="2">
        <v>526.71</v>
      </c>
      <c r="H1788" s="13">
        <f t="shared" si="27"/>
        <v>0</v>
      </c>
    </row>
    <row r="1789" spans="2:8" ht="13.5" x14ac:dyDescent="0.25">
      <c r="B1789" s="11">
        <v>44614</v>
      </c>
      <c r="C1789" s="2">
        <v>1.81</v>
      </c>
      <c r="D1789" s="2">
        <v>1.81</v>
      </c>
      <c r="E1789" s="2">
        <v>632</v>
      </c>
      <c r="F1789" s="2">
        <v>1.81</v>
      </c>
      <c r="G1789" s="2">
        <v>1143.92</v>
      </c>
      <c r="H1789" s="13">
        <f t="shared" si="27"/>
        <v>0</v>
      </c>
    </row>
    <row r="1790" spans="2:8" ht="13.5" x14ac:dyDescent="0.25">
      <c r="B1790" s="11">
        <v>44615</v>
      </c>
      <c r="C1790" s="2">
        <v>1.8</v>
      </c>
      <c r="D1790" s="2">
        <v>1.8</v>
      </c>
      <c r="E1790" s="2">
        <v>604</v>
      </c>
      <c r="F1790" s="2">
        <v>1.802</v>
      </c>
      <c r="G1790" s="2">
        <v>1088.4079999999999</v>
      </c>
      <c r="H1790" s="13">
        <f t="shared" si="27"/>
        <v>-5.5248618784530436E-3</v>
      </c>
    </row>
    <row r="1791" spans="2:8" ht="13.5" x14ac:dyDescent="0.25">
      <c r="B1791" s="11">
        <v>44616</v>
      </c>
      <c r="C1791" s="2">
        <v>1.8</v>
      </c>
      <c r="D1791" s="2">
        <v>1.8</v>
      </c>
      <c r="E1791" s="2">
        <v>255</v>
      </c>
      <c r="F1791" s="2">
        <v>1.8</v>
      </c>
      <c r="G1791" s="2">
        <v>459</v>
      </c>
      <c r="H1791" s="13">
        <f t="shared" si="27"/>
        <v>0</v>
      </c>
    </row>
    <row r="1792" spans="2:8" ht="13.5" x14ac:dyDescent="0.25">
      <c r="B1792" s="11">
        <v>44617</v>
      </c>
      <c r="C1792" s="2">
        <v>1.8</v>
      </c>
      <c r="D1792" s="2">
        <v>1.8</v>
      </c>
      <c r="E1792" s="2">
        <v>2</v>
      </c>
      <c r="F1792" s="2">
        <v>1.8</v>
      </c>
      <c r="G1792" s="2">
        <v>3.6</v>
      </c>
      <c r="H1792" s="13">
        <f t="shared" si="27"/>
        <v>0</v>
      </c>
    </row>
    <row r="1793" spans="2:8" ht="13.5" x14ac:dyDescent="0.25">
      <c r="B1793" s="11">
        <v>44620</v>
      </c>
      <c r="C1793" s="2">
        <v>1.8</v>
      </c>
      <c r="D1793" s="2">
        <v>1.8</v>
      </c>
      <c r="E1793" s="2">
        <v>0</v>
      </c>
      <c r="F1793" s="2">
        <v>0</v>
      </c>
      <c r="G1793" s="2">
        <v>0</v>
      </c>
      <c r="H1793" s="13">
        <f t="shared" si="27"/>
        <v>0</v>
      </c>
    </row>
    <row r="1794" spans="2:8" ht="13.5" x14ac:dyDescent="0.25">
      <c r="B1794" s="11">
        <v>44621</v>
      </c>
      <c r="C1794" s="2">
        <v>1.83</v>
      </c>
      <c r="D1794" s="2">
        <v>1.83</v>
      </c>
      <c r="E1794" s="2">
        <v>313</v>
      </c>
      <c r="F1794" s="2">
        <v>1.849</v>
      </c>
      <c r="G1794" s="2">
        <v>578.73699999999997</v>
      </c>
      <c r="H1794" s="13">
        <f t="shared" si="27"/>
        <v>1.666666666666668E-2</v>
      </c>
    </row>
    <row r="1795" spans="2:8" ht="13.5" x14ac:dyDescent="0.25">
      <c r="B1795" s="11">
        <v>44622</v>
      </c>
      <c r="C1795" s="2">
        <v>1.84</v>
      </c>
      <c r="D1795" s="2">
        <v>1.84</v>
      </c>
      <c r="E1795" s="2">
        <v>76</v>
      </c>
      <c r="F1795" s="2">
        <v>1.84</v>
      </c>
      <c r="G1795" s="2">
        <v>139.84</v>
      </c>
      <c r="H1795" s="13">
        <f t="shared" si="27"/>
        <v>5.4644808743169442E-3</v>
      </c>
    </row>
    <row r="1796" spans="2:8" ht="13.5" x14ac:dyDescent="0.25">
      <c r="B1796" s="11">
        <v>44623</v>
      </c>
      <c r="C1796" s="2">
        <v>1.85</v>
      </c>
      <c r="D1796" s="2">
        <v>1.85</v>
      </c>
      <c r="E1796" s="2">
        <v>200</v>
      </c>
      <c r="F1796" s="2">
        <v>1.85</v>
      </c>
      <c r="G1796" s="2">
        <v>370</v>
      </c>
      <c r="H1796" s="13">
        <f t="shared" si="27"/>
        <v>5.4347826086956564E-3</v>
      </c>
    </row>
    <row r="1797" spans="2:8" ht="13.5" x14ac:dyDescent="0.25">
      <c r="B1797" s="11">
        <v>44624</v>
      </c>
      <c r="C1797" s="2">
        <v>1.85</v>
      </c>
      <c r="D1797" s="2">
        <v>1.85</v>
      </c>
      <c r="E1797" s="2">
        <v>0</v>
      </c>
      <c r="F1797" s="2">
        <v>0</v>
      </c>
      <c r="G1797" s="2">
        <v>0</v>
      </c>
      <c r="H1797" s="13">
        <f t="shared" si="27"/>
        <v>0</v>
      </c>
    </row>
    <row r="1798" spans="2:8" ht="13.5" x14ac:dyDescent="0.25">
      <c r="B1798" s="11">
        <v>44627</v>
      </c>
      <c r="C1798" s="2">
        <v>1.85</v>
      </c>
      <c r="D1798" s="2">
        <v>1.85</v>
      </c>
      <c r="E1798" s="2">
        <v>0</v>
      </c>
      <c r="F1798" s="2">
        <v>0</v>
      </c>
      <c r="G1798" s="2">
        <v>0</v>
      </c>
      <c r="H1798" s="13">
        <f t="shared" si="27"/>
        <v>0</v>
      </c>
    </row>
    <row r="1799" spans="2:8" ht="13.5" x14ac:dyDescent="0.25">
      <c r="B1799" s="11">
        <v>44628</v>
      </c>
      <c r="C1799" s="2">
        <v>1.85</v>
      </c>
      <c r="D1799" s="2">
        <v>1.85</v>
      </c>
      <c r="E1799" s="2">
        <v>0</v>
      </c>
      <c r="F1799" s="2">
        <v>0</v>
      </c>
      <c r="G1799" s="2">
        <v>0</v>
      </c>
      <c r="H1799" s="13">
        <f t="shared" ref="H1799:H1862" si="28">(D1799-D1798)/D1798</f>
        <v>0</v>
      </c>
    </row>
    <row r="1800" spans="2:8" ht="13.5" x14ac:dyDescent="0.25">
      <c r="B1800" s="11">
        <v>44629</v>
      </c>
      <c r="C1800" s="2">
        <v>1.85</v>
      </c>
      <c r="D1800" s="2">
        <v>1.85</v>
      </c>
      <c r="E1800" s="2">
        <v>2315</v>
      </c>
      <c r="F1800" s="2">
        <v>1.85</v>
      </c>
      <c r="G1800" s="2">
        <v>4282.75</v>
      </c>
      <c r="H1800" s="13">
        <f t="shared" si="28"/>
        <v>0</v>
      </c>
    </row>
    <row r="1801" spans="2:8" ht="13.5" x14ac:dyDescent="0.25">
      <c r="B1801" s="11">
        <v>44630</v>
      </c>
      <c r="C1801" s="2">
        <v>1.85</v>
      </c>
      <c r="D1801" s="2">
        <v>1.85</v>
      </c>
      <c r="E1801" s="2">
        <v>0</v>
      </c>
      <c r="F1801" s="2">
        <v>0</v>
      </c>
      <c r="G1801" s="2">
        <v>0</v>
      </c>
      <c r="H1801" s="13">
        <f t="shared" si="28"/>
        <v>0</v>
      </c>
    </row>
    <row r="1802" spans="2:8" ht="13.5" x14ac:dyDescent="0.25">
      <c r="B1802" s="11">
        <v>44631</v>
      </c>
      <c r="C1802" s="2">
        <v>1.85</v>
      </c>
      <c r="D1802" s="2">
        <v>1.85</v>
      </c>
      <c r="E1802" s="2">
        <v>185</v>
      </c>
      <c r="F1802" s="2">
        <v>1.85</v>
      </c>
      <c r="G1802" s="2">
        <v>342.25</v>
      </c>
      <c r="H1802" s="13">
        <f t="shared" si="28"/>
        <v>0</v>
      </c>
    </row>
    <row r="1803" spans="2:8" ht="13.5" x14ac:dyDescent="0.25">
      <c r="B1803" s="11">
        <v>44634</v>
      </c>
      <c r="C1803" s="2">
        <v>1.85</v>
      </c>
      <c r="D1803" s="2">
        <v>1.85</v>
      </c>
      <c r="E1803" s="2">
        <v>0</v>
      </c>
      <c r="F1803" s="2">
        <v>0</v>
      </c>
      <c r="G1803" s="2">
        <v>0</v>
      </c>
      <c r="H1803" s="13">
        <f t="shared" si="28"/>
        <v>0</v>
      </c>
    </row>
    <row r="1804" spans="2:8" ht="13.5" x14ac:dyDescent="0.25">
      <c r="B1804" s="11">
        <v>44635</v>
      </c>
      <c r="C1804" s="2">
        <v>1.84</v>
      </c>
      <c r="D1804" s="2">
        <v>1.84</v>
      </c>
      <c r="E1804" s="2">
        <v>12200</v>
      </c>
      <c r="F1804" s="2">
        <v>1.84</v>
      </c>
      <c r="G1804" s="2">
        <v>22448</v>
      </c>
      <c r="H1804" s="13">
        <f t="shared" si="28"/>
        <v>-5.40540540540541E-3</v>
      </c>
    </row>
    <row r="1805" spans="2:8" ht="13.5" x14ac:dyDescent="0.25">
      <c r="B1805" s="11">
        <v>44636</v>
      </c>
      <c r="C1805" s="2">
        <v>1.84</v>
      </c>
      <c r="D1805" s="2">
        <v>1.84</v>
      </c>
      <c r="E1805" s="2">
        <v>2950</v>
      </c>
      <c r="F1805" s="2">
        <v>1.831</v>
      </c>
      <c r="G1805" s="2">
        <v>5401.45</v>
      </c>
      <c r="H1805" s="13">
        <f t="shared" si="28"/>
        <v>0</v>
      </c>
    </row>
    <row r="1806" spans="2:8" ht="13.5" x14ac:dyDescent="0.25">
      <c r="B1806" s="11">
        <v>44637</v>
      </c>
      <c r="C1806" s="2">
        <v>1.85</v>
      </c>
      <c r="D1806" s="2">
        <v>1.85</v>
      </c>
      <c r="E1806" s="2">
        <v>200</v>
      </c>
      <c r="F1806" s="2">
        <v>1.85</v>
      </c>
      <c r="G1806" s="2">
        <v>370</v>
      </c>
      <c r="H1806" s="13">
        <f t="shared" si="28"/>
        <v>5.4347826086956564E-3</v>
      </c>
    </row>
    <row r="1807" spans="2:8" ht="13.5" x14ac:dyDescent="0.25">
      <c r="B1807" s="11">
        <v>44638</v>
      </c>
      <c r="C1807" s="2">
        <v>1.85</v>
      </c>
      <c r="D1807" s="2">
        <v>1.85</v>
      </c>
      <c r="E1807" s="2">
        <v>0</v>
      </c>
      <c r="F1807" s="2">
        <v>0</v>
      </c>
      <c r="G1807" s="2">
        <v>0</v>
      </c>
      <c r="H1807" s="13">
        <f t="shared" si="28"/>
        <v>0</v>
      </c>
    </row>
    <row r="1808" spans="2:8" ht="13.5" x14ac:dyDescent="0.25">
      <c r="B1808" s="11">
        <v>44641</v>
      </c>
      <c r="C1808" s="2">
        <v>1.85</v>
      </c>
      <c r="D1808" s="2">
        <v>1.85</v>
      </c>
      <c r="E1808" s="2">
        <v>0</v>
      </c>
      <c r="F1808" s="2">
        <v>0</v>
      </c>
      <c r="G1808" s="2">
        <v>0</v>
      </c>
      <c r="H1808" s="13">
        <f t="shared" si="28"/>
        <v>0</v>
      </c>
    </row>
    <row r="1809" spans="2:8" ht="13.5" x14ac:dyDescent="0.25">
      <c r="B1809" s="11">
        <v>44642</v>
      </c>
      <c r="C1809" s="2">
        <v>1.85</v>
      </c>
      <c r="D1809" s="2">
        <v>1.85</v>
      </c>
      <c r="E1809" s="2">
        <v>0</v>
      </c>
      <c r="F1809" s="2">
        <v>0</v>
      </c>
      <c r="G1809" s="2">
        <v>0</v>
      </c>
      <c r="H1809" s="13">
        <f t="shared" si="28"/>
        <v>0</v>
      </c>
    </row>
    <row r="1810" spans="2:8" ht="13.5" x14ac:dyDescent="0.25">
      <c r="B1810" s="11">
        <v>44643</v>
      </c>
      <c r="C1810" s="2">
        <v>1.85</v>
      </c>
      <c r="D1810" s="2">
        <v>1.85</v>
      </c>
      <c r="E1810" s="2">
        <v>0</v>
      </c>
      <c r="F1810" s="2">
        <v>0</v>
      </c>
      <c r="G1810" s="2">
        <v>0</v>
      </c>
      <c r="H1810" s="13">
        <f t="shared" si="28"/>
        <v>0</v>
      </c>
    </row>
    <row r="1811" spans="2:8" ht="13.5" x14ac:dyDescent="0.25">
      <c r="B1811" s="11">
        <v>44644</v>
      </c>
      <c r="C1811" s="2">
        <v>1.85</v>
      </c>
      <c r="D1811" s="2">
        <v>1.85</v>
      </c>
      <c r="E1811" s="2">
        <v>0</v>
      </c>
      <c r="F1811" s="2">
        <v>0</v>
      </c>
      <c r="G1811" s="2">
        <v>0</v>
      </c>
      <c r="H1811" s="13">
        <f t="shared" si="28"/>
        <v>0</v>
      </c>
    </row>
    <row r="1812" spans="2:8" ht="13.5" x14ac:dyDescent="0.25">
      <c r="B1812" s="11">
        <v>44645</v>
      </c>
      <c r="C1812" s="2">
        <v>1.85</v>
      </c>
      <c r="D1812" s="2">
        <v>1.85</v>
      </c>
      <c r="E1812" s="2">
        <v>0</v>
      </c>
      <c r="F1812" s="2">
        <v>0</v>
      </c>
      <c r="G1812" s="2">
        <v>0</v>
      </c>
      <c r="H1812" s="13">
        <f t="shared" si="28"/>
        <v>0</v>
      </c>
    </row>
    <row r="1813" spans="2:8" ht="13.5" x14ac:dyDescent="0.25">
      <c r="B1813" s="11">
        <v>44648</v>
      </c>
      <c r="C1813" s="2">
        <v>1.85</v>
      </c>
      <c r="D1813" s="2">
        <v>1.85</v>
      </c>
      <c r="E1813" s="2">
        <v>0</v>
      </c>
      <c r="F1813" s="2">
        <v>0</v>
      </c>
      <c r="G1813" s="2">
        <v>0</v>
      </c>
      <c r="H1813" s="13">
        <f t="shared" si="28"/>
        <v>0</v>
      </c>
    </row>
    <row r="1814" spans="2:8" ht="13.5" x14ac:dyDescent="0.25">
      <c r="B1814" s="11">
        <v>44649</v>
      </c>
      <c r="C1814" s="2">
        <v>1.85</v>
      </c>
      <c r="D1814" s="2">
        <v>1.85</v>
      </c>
      <c r="E1814" s="2">
        <v>0</v>
      </c>
      <c r="F1814" s="2">
        <v>0</v>
      </c>
      <c r="G1814" s="2">
        <v>0</v>
      </c>
      <c r="H1814" s="13">
        <f t="shared" si="28"/>
        <v>0</v>
      </c>
    </row>
    <row r="1815" spans="2:8" ht="13.5" x14ac:dyDescent="0.25">
      <c r="B1815" s="11">
        <v>44650</v>
      </c>
      <c r="C1815" s="2">
        <v>1.84</v>
      </c>
      <c r="D1815" s="2">
        <v>1.84</v>
      </c>
      <c r="E1815" s="2">
        <v>100</v>
      </c>
      <c r="F1815" s="2">
        <v>1.84</v>
      </c>
      <c r="G1815" s="2">
        <v>184</v>
      </c>
      <c r="H1815" s="13">
        <f t="shared" si="28"/>
        <v>-5.40540540540541E-3</v>
      </c>
    </row>
    <row r="1816" spans="2:8" ht="13.5" x14ac:dyDescent="0.25">
      <c r="B1816" s="11">
        <v>44651</v>
      </c>
      <c r="C1816" s="2">
        <v>1.84</v>
      </c>
      <c r="D1816" s="2">
        <v>1.84</v>
      </c>
      <c r="E1816" s="2">
        <v>0</v>
      </c>
      <c r="F1816" s="2">
        <v>0</v>
      </c>
      <c r="G1816" s="2">
        <v>0</v>
      </c>
      <c r="H1816" s="13">
        <f t="shared" si="28"/>
        <v>0</v>
      </c>
    </row>
    <row r="1817" spans="2:8" ht="13.5" x14ac:dyDescent="0.25">
      <c r="B1817" s="11">
        <v>44652</v>
      </c>
      <c r="C1817" s="2">
        <v>1.76</v>
      </c>
      <c r="D1817" s="2">
        <v>1.76</v>
      </c>
      <c r="E1817" s="2">
        <v>0</v>
      </c>
      <c r="F1817" s="2">
        <v>0</v>
      </c>
      <c r="G1817" s="2">
        <v>0</v>
      </c>
      <c r="H1817" s="13">
        <f t="shared" si="28"/>
        <v>-4.3478260869565251E-2</v>
      </c>
    </row>
    <row r="1818" spans="2:8" ht="13.5" x14ac:dyDescent="0.25">
      <c r="B1818" s="11">
        <v>44655</v>
      </c>
      <c r="C1818" s="2">
        <v>1.69</v>
      </c>
      <c r="D1818" s="2">
        <v>1.69</v>
      </c>
      <c r="E1818" s="2">
        <v>0</v>
      </c>
      <c r="F1818" s="2">
        <v>0</v>
      </c>
      <c r="G1818" s="2">
        <v>0</v>
      </c>
      <c r="H1818" s="13">
        <f t="shared" si="28"/>
        <v>-3.9772727272727307E-2</v>
      </c>
    </row>
    <row r="1819" spans="2:8" ht="13.5" x14ac:dyDescent="0.25">
      <c r="B1819" s="11">
        <v>44656</v>
      </c>
      <c r="C1819" s="2">
        <v>1.63</v>
      </c>
      <c r="D1819" s="2">
        <v>1.63</v>
      </c>
      <c r="E1819" s="2">
        <v>1267</v>
      </c>
      <c r="F1819" s="2">
        <v>1.63</v>
      </c>
      <c r="G1819" s="2">
        <v>2065.21</v>
      </c>
      <c r="H1819" s="13">
        <f t="shared" si="28"/>
        <v>-3.5502958579881692E-2</v>
      </c>
    </row>
    <row r="1820" spans="2:8" ht="13.5" x14ac:dyDescent="0.25">
      <c r="B1820" s="11">
        <v>44657</v>
      </c>
      <c r="C1820" s="2">
        <v>1.56</v>
      </c>
      <c r="D1820" s="2">
        <v>1.56</v>
      </c>
      <c r="E1820" s="2">
        <v>633</v>
      </c>
      <c r="F1820" s="2">
        <v>1.56</v>
      </c>
      <c r="G1820" s="2">
        <v>987.48</v>
      </c>
      <c r="H1820" s="13">
        <f t="shared" si="28"/>
        <v>-4.2944785276073524E-2</v>
      </c>
    </row>
    <row r="1821" spans="2:8" ht="13.5" x14ac:dyDescent="0.25">
      <c r="B1821" s="11">
        <v>44658</v>
      </c>
      <c r="C1821" s="2">
        <v>1.56</v>
      </c>
      <c r="D1821" s="2">
        <v>1.56</v>
      </c>
      <c r="E1821" s="2">
        <v>928</v>
      </c>
      <c r="F1821" s="2">
        <v>1.56</v>
      </c>
      <c r="G1821" s="2">
        <v>1447.68</v>
      </c>
      <c r="H1821" s="13">
        <f t="shared" si="28"/>
        <v>0</v>
      </c>
    </row>
    <row r="1822" spans="2:8" ht="13.5" x14ac:dyDescent="0.25">
      <c r="B1822" s="11">
        <v>44659</v>
      </c>
      <c r="C1822" s="2">
        <v>1.63</v>
      </c>
      <c r="D1822" s="2">
        <v>1.63</v>
      </c>
      <c r="E1822" s="2">
        <v>0</v>
      </c>
      <c r="F1822" s="2">
        <v>0</v>
      </c>
      <c r="G1822" s="2">
        <v>0</v>
      </c>
      <c r="H1822" s="13">
        <f t="shared" si="28"/>
        <v>4.4871794871794768E-2</v>
      </c>
    </row>
    <row r="1823" spans="2:8" ht="13.5" x14ac:dyDescent="0.25">
      <c r="B1823" s="11">
        <v>44662</v>
      </c>
      <c r="C1823" s="2">
        <v>1.7</v>
      </c>
      <c r="D1823" s="2">
        <v>1.7</v>
      </c>
      <c r="E1823" s="2">
        <v>0</v>
      </c>
      <c r="F1823" s="2">
        <v>0</v>
      </c>
      <c r="G1823" s="2">
        <v>0</v>
      </c>
      <c r="H1823" s="13">
        <f t="shared" si="28"/>
        <v>4.2944785276073663E-2</v>
      </c>
    </row>
    <row r="1824" spans="2:8" ht="13.5" x14ac:dyDescent="0.25">
      <c r="B1824" s="11">
        <v>44663</v>
      </c>
      <c r="C1824" s="2">
        <v>1.7</v>
      </c>
      <c r="D1824" s="2">
        <v>1.7</v>
      </c>
      <c r="E1824" s="2">
        <v>119</v>
      </c>
      <c r="F1824" s="2">
        <v>1.7</v>
      </c>
      <c r="G1824" s="2">
        <v>202.3</v>
      </c>
      <c r="H1824" s="13">
        <f t="shared" si="28"/>
        <v>0</v>
      </c>
    </row>
    <row r="1825" spans="2:8" ht="13.5" x14ac:dyDescent="0.25">
      <c r="B1825" s="11">
        <v>44664</v>
      </c>
      <c r="C1825" s="2">
        <v>1.63</v>
      </c>
      <c r="D1825" s="2">
        <v>1.63</v>
      </c>
      <c r="E1825" s="2">
        <v>0</v>
      </c>
      <c r="F1825" s="2">
        <v>0</v>
      </c>
      <c r="G1825" s="2">
        <v>0</v>
      </c>
      <c r="H1825" s="13">
        <f t="shared" si="28"/>
        <v>-4.1176470588235335E-2</v>
      </c>
    </row>
    <row r="1826" spans="2:8" ht="13.5" x14ac:dyDescent="0.25">
      <c r="B1826" s="11">
        <v>44665</v>
      </c>
      <c r="C1826" s="2">
        <v>1.56</v>
      </c>
      <c r="D1826" s="2">
        <v>1.56</v>
      </c>
      <c r="E1826" s="2">
        <v>0</v>
      </c>
      <c r="F1826" s="2">
        <v>0</v>
      </c>
      <c r="G1826" s="2">
        <v>0</v>
      </c>
      <c r="H1826" s="13">
        <f t="shared" si="28"/>
        <v>-4.2944785276073524E-2</v>
      </c>
    </row>
    <row r="1827" spans="2:8" ht="13.5" x14ac:dyDescent="0.25">
      <c r="B1827" s="11">
        <v>44666</v>
      </c>
      <c r="C1827" s="2">
        <v>1.63</v>
      </c>
      <c r="D1827" s="2">
        <v>1.63</v>
      </c>
      <c r="E1827" s="2">
        <v>580</v>
      </c>
      <c r="F1827" s="2">
        <v>1.63</v>
      </c>
      <c r="G1827" s="2">
        <v>945.4</v>
      </c>
      <c r="H1827" s="13">
        <f t="shared" si="28"/>
        <v>4.4871794871794768E-2</v>
      </c>
    </row>
    <row r="1828" spans="2:8" ht="13.5" x14ac:dyDescent="0.25">
      <c r="B1828" s="11">
        <v>44669</v>
      </c>
      <c r="C1828" s="2">
        <v>1.7</v>
      </c>
      <c r="D1828" s="2">
        <v>1.7</v>
      </c>
      <c r="E1828" s="2">
        <v>7560</v>
      </c>
      <c r="F1828" s="2">
        <v>1.7</v>
      </c>
      <c r="G1828" s="2">
        <v>12852</v>
      </c>
      <c r="H1828" s="13">
        <f t="shared" si="28"/>
        <v>4.2944785276073663E-2</v>
      </c>
    </row>
    <row r="1829" spans="2:8" ht="13.5" x14ac:dyDescent="0.25">
      <c r="B1829" s="11">
        <v>44670</v>
      </c>
      <c r="C1829" s="2">
        <v>1.63</v>
      </c>
      <c r="D1829" s="2">
        <v>1.63</v>
      </c>
      <c r="E1829" s="2">
        <v>0</v>
      </c>
      <c r="F1829" s="2">
        <v>0</v>
      </c>
      <c r="G1829" s="2">
        <v>0</v>
      </c>
      <c r="H1829" s="13">
        <f t="shared" si="28"/>
        <v>-4.1176470588235335E-2</v>
      </c>
    </row>
    <row r="1830" spans="2:8" ht="13.5" x14ac:dyDescent="0.25">
      <c r="B1830" s="11">
        <v>44671</v>
      </c>
      <c r="C1830" s="2">
        <v>1.7</v>
      </c>
      <c r="D1830" s="2">
        <v>1.7</v>
      </c>
      <c r="E1830" s="2">
        <v>0</v>
      </c>
      <c r="F1830" s="2">
        <v>0</v>
      </c>
      <c r="G1830" s="2">
        <v>0</v>
      </c>
      <c r="H1830" s="13">
        <f t="shared" si="28"/>
        <v>4.2944785276073663E-2</v>
      </c>
    </row>
    <row r="1831" spans="2:8" ht="13.5" x14ac:dyDescent="0.25">
      <c r="B1831" s="11">
        <v>44672</v>
      </c>
      <c r="C1831" s="2">
        <v>1.63</v>
      </c>
      <c r="D1831" s="2">
        <v>1.63</v>
      </c>
      <c r="E1831" s="2">
        <v>0</v>
      </c>
      <c r="F1831" s="2">
        <v>0</v>
      </c>
      <c r="G1831" s="2">
        <v>0</v>
      </c>
      <c r="H1831" s="13">
        <f t="shared" si="28"/>
        <v>-4.1176470588235335E-2</v>
      </c>
    </row>
    <row r="1832" spans="2:8" ht="13.5" x14ac:dyDescent="0.25">
      <c r="B1832" s="11">
        <v>44673</v>
      </c>
      <c r="C1832" s="2">
        <v>1.56</v>
      </c>
      <c r="D1832" s="2">
        <v>1.56</v>
      </c>
      <c r="E1832" s="2">
        <v>109</v>
      </c>
      <c r="F1832" s="2">
        <v>1.659</v>
      </c>
      <c r="G1832" s="2">
        <v>180.83099999999999</v>
      </c>
      <c r="H1832" s="13">
        <f t="shared" si="28"/>
        <v>-4.2944785276073524E-2</v>
      </c>
    </row>
    <row r="1833" spans="2:8" ht="13.5" x14ac:dyDescent="0.25">
      <c r="B1833" s="11">
        <v>44676</v>
      </c>
      <c r="C1833" s="2">
        <v>1.53</v>
      </c>
      <c r="D1833" s="2">
        <v>1.53</v>
      </c>
      <c r="E1833" s="2">
        <v>107</v>
      </c>
      <c r="F1833" s="2">
        <v>1.532</v>
      </c>
      <c r="G1833" s="2">
        <v>163.92400000000001</v>
      </c>
      <c r="H1833" s="13">
        <f t="shared" si="28"/>
        <v>-1.9230769230769246E-2</v>
      </c>
    </row>
    <row r="1834" spans="2:8" ht="13.5" x14ac:dyDescent="0.25">
      <c r="B1834" s="11">
        <v>44677</v>
      </c>
      <c r="C1834" s="2">
        <v>1.56</v>
      </c>
      <c r="D1834" s="2">
        <v>1.56</v>
      </c>
      <c r="E1834" s="2">
        <v>2186</v>
      </c>
      <c r="F1834" s="2">
        <v>1.5429999999999999</v>
      </c>
      <c r="G1834" s="2">
        <v>3372.998</v>
      </c>
      <c r="H1834" s="13">
        <f t="shared" si="28"/>
        <v>1.9607843137254919E-2</v>
      </c>
    </row>
    <row r="1835" spans="2:8" ht="13.5" x14ac:dyDescent="0.25">
      <c r="B1835" s="11">
        <v>44678</v>
      </c>
      <c r="C1835" s="2">
        <v>1.63</v>
      </c>
      <c r="D1835" s="2">
        <v>1.63</v>
      </c>
      <c r="E1835" s="2">
        <v>1042</v>
      </c>
      <c r="F1835" s="2">
        <v>1.63</v>
      </c>
      <c r="G1835" s="2">
        <v>1698.46</v>
      </c>
      <c r="H1835" s="13">
        <f t="shared" si="28"/>
        <v>4.4871794871794768E-2</v>
      </c>
    </row>
    <row r="1836" spans="2:8" ht="13.5" x14ac:dyDescent="0.25">
      <c r="B1836" s="11">
        <v>44679</v>
      </c>
      <c r="C1836" s="2">
        <v>1.7</v>
      </c>
      <c r="D1836" s="2">
        <v>1.7</v>
      </c>
      <c r="E1836" s="2">
        <v>588</v>
      </c>
      <c r="F1836" s="2">
        <v>1.7</v>
      </c>
      <c r="G1836" s="2">
        <v>999.6</v>
      </c>
      <c r="H1836" s="13">
        <f t="shared" si="28"/>
        <v>4.2944785276073663E-2</v>
      </c>
    </row>
    <row r="1837" spans="2:8" ht="13.5" x14ac:dyDescent="0.25">
      <c r="B1837" s="11">
        <v>44680</v>
      </c>
      <c r="C1837" s="2">
        <v>1.76</v>
      </c>
      <c r="D1837" s="2">
        <v>1.76</v>
      </c>
      <c r="E1837" s="2">
        <v>129</v>
      </c>
      <c r="F1837" s="2">
        <v>1.76</v>
      </c>
      <c r="G1837" s="2">
        <v>227.04</v>
      </c>
      <c r="H1837" s="13">
        <f t="shared" si="28"/>
        <v>3.5294117647058858E-2</v>
      </c>
    </row>
    <row r="1838" spans="2:8" ht="13.5" x14ac:dyDescent="0.25">
      <c r="B1838" s="11">
        <v>44685</v>
      </c>
      <c r="C1838" s="2">
        <v>1.8</v>
      </c>
      <c r="D1838" s="2">
        <v>1.8</v>
      </c>
      <c r="E1838" s="2">
        <v>1371</v>
      </c>
      <c r="F1838" s="2">
        <v>1.8</v>
      </c>
      <c r="G1838" s="2">
        <v>2467.8000000000002</v>
      </c>
      <c r="H1838" s="13">
        <f t="shared" si="28"/>
        <v>2.2727272727272749E-2</v>
      </c>
    </row>
    <row r="1839" spans="2:8" ht="13.5" x14ac:dyDescent="0.25">
      <c r="B1839" s="11">
        <v>44686</v>
      </c>
      <c r="C1839" s="2">
        <v>1.8</v>
      </c>
      <c r="D1839" s="2">
        <v>1.8</v>
      </c>
      <c r="E1839" s="2">
        <v>3701</v>
      </c>
      <c r="F1839" s="2">
        <v>1.8</v>
      </c>
      <c r="G1839" s="2">
        <v>6661.8</v>
      </c>
      <c r="H1839" s="13">
        <f t="shared" si="28"/>
        <v>0</v>
      </c>
    </row>
    <row r="1840" spans="2:8" ht="13.5" x14ac:dyDescent="0.25">
      <c r="B1840" s="11">
        <v>44687</v>
      </c>
      <c r="C1840" s="2">
        <v>1.72</v>
      </c>
      <c r="D1840" s="2">
        <v>1.72</v>
      </c>
      <c r="E1840" s="2">
        <v>1072</v>
      </c>
      <c r="F1840" s="2">
        <v>1.72</v>
      </c>
      <c r="G1840" s="2">
        <v>1843.84</v>
      </c>
      <c r="H1840" s="13">
        <f t="shared" si="28"/>
        <v>-4.4444444444444481E-2</v>
      </c>
    </row>
    <row r="1841" spans="2:8" ht="13.5" x14ac:dyDescent="0.25">
      <c r="B1841" s="11">
        <v>44690</v>
      </c>
      <c r="C1841" s="2">
        <v>1.65</v>
      </c>
      <c r="D1841" s="2">
        <v>1.65</v>
      </c>
      <c r="E1841" s="2">
        <v>2073</v>
      </c>
      <c r="F1841" s="2">
        <v>1.6519999999999999</v>
      </c>
      <c r="G1841" s="2">
        <v>3424.596</v>
      </c>
      <c r="H1841" s="13">
        <f t="shared" si="28"/>
        <v>-4.0697674418604689E-2</v>
      </c>
    </row>
    <row r="1842" spans="2:8" ht="13.5" x14ac:dyDescent="0.25">
      <c r="B1842" s="11">
        <v>44691</v>
      </c>
      <c r="C1842" s="2">
        <v>1.58</v>
      </c>
      <c r="D1842" s="2">
        <v>1.58</v>
      </c>
      <c r="E1842" s="2">
        <v>1217</v>
      </c>
      <c r="F1842" s="2">
        <v>1.58</v>
      </c>
      <c r="G1842" s="2">
        <v>1922.86</v>
      </c>
      <c r="H1842" s="13">
        <f t="shared" si="28"/>
        <v>-4.242424242424233E-2</v>
      </c>
    </row>
    <row r="1843" spans="2:8" ht="13.5" x14ac:dyDescent="0.25">
      <c r="B1843" s="11">
        <v>44692</v>
      </c>
      <c r="C1843" s="2">
        <v>1.51</v>
      </c>
      <c r="D1843" s="2">
        <v>1.51</v>
      </c>
      <c r="E1843" s="2">
        <v>3064</v>
      </c>
      <c r="F1843" s="2">
        <v>1.5109999999999999</v>
      </c>
      <c r="G1843" s="2">
        <v>4629.7039999999997</v>
      </c>
      <c r="H1843" s="13">
        <f t="shared" si="28"/>
        <v>-4.4303797468354465E-2</v>
      </c>
    </row>
    <row r="1844" spans="2:8" ht="13.5" x14ac:dyDescent="0.25">
      <c r="B1844" s="11">
        <v>44693</v>
      </c>
      <c r="C1844" s="2">
        <v>1.57</v>
      </c>
      <c r="D1844" s="2">
        <v>1.57</v>
      </c>
      <c r="E1844" s="2">
        <v>1890</v>
      </c>
      <c r="F1844" s="2">
        <v>1.51</v>
      </c>
      <c r="G1844" s="2">
        <v>2853.9</v>
      </c>
      <c r="H1844" s="13">
        <f t="shared" si="28"/>
        <v>3.9735099337748381E-2</v>
      </c>
    </row>
    <row r="1845" spans="2:8" ht="13.5" x14ac:dyDescent="0.25">
      <c r="B1845" s="11">
        <v>44694</v>
      </c>
      <c r="C1845" s="2">
        <v>1.64</v>
      </c>
      <c r="D1845" s="2">
        <v>1.64</v>
      </c>
      <c r="E1845" s="2">
        <v>0</v>
      </c>
      <c r="F1845" s="2">
        <v>0</v>
      </c>
      <c r="G1845" s="2">
        <v>0</v>
      </c>
      <c r="H1845" s="13">
        <f t="shared" si="28"/>
        <v>4.458598726114639E-2</v>
      </c>
    </row>
    <row r="1846" spans="2:8" ht="13.5" x14ac:dyDescent="0.25">
      <c r="B1846" s="11">
        <v>44697</v>
      </c>
      <c r="C1846" s="2">
        <v>1.57</v>
      </c>
      <c r="D1846" s="2">
        <v>1.57</v>
      </c>
      <c r="E1846" s="2">
        <v>1</v>
      </c>
      <c r="F1846" s="2">
        <v>1.66</v>
      </c>
      <c r="G1846" s="2">
        <v>1.66</v>
      </c>
      <c r="H1846" s="13">
        <f t="shared" si="28"/>
        <v>-4.2682926829268199E-2</v>
      </c>
    </row>
    <row r="1847" spans="2:8" ht="13.5" x14ac:dyDescent="0.25">
      <c r="B1847" s="11">
        <v>44698</v>
      </c>
      <c r="C1847" s="2">
        <v>1.5</v>
      </c>
      <c r="D1847" s="2">
        <v>1.5</v>
      </c>
      <c r="E1847" s="2">
        <v>0</v>
      </c>
      <c r="F1847" s="2">
        <v>0</v>
      </c>
      <c r="G1847" s="2">
        <v>0</v>
      </c>
      <c r="H1847" s="13">
        <f t="shared" si="28"/>
        <v>-4.4585987261146535E-2</v>
      </c>
    </row>
    <row r="1848" spans="2:8" ht="13.5" x14ac:dyDescent="0.25">
      <c r="B1848" s="11">
        <v>44699</v>
      </c>
      <c r="C1848" s="2">
        <v>1.44</v>
      </c>
      <c r="D1848" s="2">
        <v>1.44</v>
      </c>
      <c r="E1848" s="2">
        <v>0</v>
      </c>
      <c r="F1848" s="2">
        <v>0</v>
      </c>
      <c r="G1848" s="2">
        <v>0</v>
      </c>
      <c r="H1848" s="13">
        <f t="shared" si="28"/>
        <v>-4.0000000000000036E-2</v>
      </c>
    </row>
    <row r="1849" spans="2:8" ht="13.5" x14ac:dyDescent="0.25">
      <c r="B1849" s="11">
        <v>44700</v>
      </c>
      <c r="C1849" s="2">
        <v>1.5</v>
      </c>
      <c r="D1849" s="2">
        <v>1.5</v>
      </c>
      <c r="E1849" s="2">
        <v>1002</v>
      </c>
      <c r="F1849" s="2">
        <v>1.5</v>
      </c>
      <c r="G1849" s="2">
        <v>1503</v>
      </c>
      <c r="H1849" s="13">
        <f t="shared" si="28"/>
        <v>4.1666666666666706E-2</v>
      </c>
    </row>
    <row r="1850" spans="2:8" ht="13.5" x14ac:dyDescent="0.25">
      <c r="B1850" s="11">
        <v>44701</v>
      </c>
      <c r="C1850" s="2">
        <v>1.5</v>
      </c>
      <c r="D1850" s="2">
        <v>1.5</v>
      </c>
      <c r="E1850" s="2">
        <v>0</v>
      </c>
      <c r="F1850" s="2">
        <v>0</v>
      </c>
      <c r="G1850" s="2">
        <v>0</v>
      </c>
      <c r="H1850" s="13">
        <f t="shared" si="28"/>
        <v>0</v>
      </c>
    </row>
    <row r="1851" spans="2:8" ht="13.5" x14ac:dyDescent="0.25">
      <c r="B1851" s="11">
        <v>44704</v>
      </c>
      <c r="C1851" s="2">
        <v>1.5</v>
      </c>
      <c r="D1851" s="2">
        <v>1.5</v>
      </c>
      <c r="E1851" s="2">
        <v>0</v>
      </c>
      <c r="F1851" s="2">
        <v>0</v>
      </c>
      <c r="G1851" s="2">
        <v>0</v>
      </c>
      <c r="H1851" s="13">
        <f t="shared" si="28"/>
        <v>0</v>
      </c>
    </row>
    <row r="1852" spans="2:8" ht="13.5" x14ac:dyDescent="0.25">
      <c r="B1852" s="11">
        <v>44705</v>
      </c>
      <c r="C1852" s="2">
        <v>1.5</v>
      </c>
      <c r="D1852" s="2">
        <v>1.5</v>
      </c>
      <c r="E1852" s="2">
        <v>0</v>
      </c>
      <c r="F1852" s="2">
        <v>0</v>
      </c>
      <c r="G1852" s="2">
        <v>0</v>
      </c>
      <c r="H1852" s="13">
        <f t="shared" si="28"/>
        <v>0</v>
      </c>
    </row>
    <row r="1853" spans="2:8" ht="13.5" x14ac:dyDescent="0.25">
      <c r="B1853" s="11">
        <v>44706</v>
      </c>
      <c r="C1853" s="2">
        <v>1.5</v>
      </c>
      <c r="D1853" s="2">
        <v>1.5</v>
      </c>
      <c r="E1853" s="2">
        <v>500</v>
      </c>
      <c r="F1853" s="2">
        <v>1.5</v>
      </c>
      <c r="G1853" s="2">
        <v>750</v>
      </c>
      <c r="H1853" s="13">
        <f t="shared" si="28"/>
        <v>0</v>
      </c>
    </row>
    <row r="1854" spans="2:8" ht="13.5" x14ac:dyDescent="0.25">
      <c r="B1854" s="11">
        <v>44707</v>
      </c>
      <c r="C1854" s="2">
        <v>1.44</v>
      </c>
      <c r="D1854" s="2">
        <v>1.44</v>
      </c>
      <c r="E1854" s="2">
        <v>5653</v>
      </c>
      <c r="F1854" s="2">
        <v>1.4450000000000001</v>
      </c>
      <c r="G1854" s="2">
        <v>8168.585</v>
      </c>
      <c r="H1854" s="13">
        <f t="shared" si="28"/>
        <v>-4.0000000000000036E-2</v>
      </c>
    </row>
    <row r="1855" spans="2:8" ht="13.5" x14ac:dyDescent="0.25">
      <c r="B1855" s="11">
        <v>44708</v>
      </c>
      <c r="C1855" s="2">
        <v>1.5</v>
      </c>
      <c r="D1855" s="2">
        <v>1.5</v>
      </c>
      <c r="E1855" s="2">
        <v>2</v>
      </c>
      <c r="F1855" s="2">
        <v>1.5</v>
      </c>
      <c r="G1855" s="2">
        <v>3</v>
      </c>
      <c r="H1855" s="13">
        <f t="shared" si="28"/>
        <v>4.1666666666666706E-2</v>
      </c>
    </row>
    <row r="1856" spans="2:8" ht="13.5" x14ac:dyDescent="0.25">
      <c r="B1856" s="11">
        <v>44711</v>
      </c>
      <c r="C1856" s="2">
        <v>1.56</v>
      </c>
      <c r="D1856" s="2">
        <v>1.56</v>
      </c>
      <c r="E1856" s="2">
        <v>2</v>
      </c>
      <c r="F1856" s="2">
        <v>1.56</v>
      </c>
      <c r="G1856" s="2">
        <v>3.12</v>
      </c>
      <c r="H1856" s="13">
        <f t="shared" si="28"/>
        <v>4.0000000000000036E-2</v>
      </c>
    </row>
    <row r="1857" spans="2:8" ht="13.5" x14ac:dyDescent="0.25">
      <c r="B1857" s="11">
        <v>44712</v>
      </c>
      <c r="C1857" s="2">
        <v>1.49</v>
      </c>
      <c r="D1857" s="2">
        <v>1.49</v>
      </c>
      <c r="E1857" s="2">
        <v>625</v>
      </c>
      <c r="F1857" s="2">
        <v>1.49</v>
      </c>
      <c r="G1857" s="2">
        <v>931.25</v>
      </c>
      <c r="H1857" s="13">
        <f t="shared" si="28"/>
        <v>-4.4871794871794907E-2</v>
      </c>
    </row>
    <row r="1858" spans="2:8" ht="13.5" x14ac:dyDescent="0.25">
      <c r="B1858" s="11">
        <v>44713</v>
      </c>
      <c r="C1858" s="2">
        <v>1.54</v>
      </c>
      <c r="D1858" s="2">
        <v>1.54</v>
      </c>
      <c r="E1858" s="2">
        <v>3969</v>
      </c>
      <c r="F1858" s="2">
        <v>1.54</v>
      </c>
      <c r="G1858" s="2">
        <v>6112.26</v>
      </c>
      <c r="H1858" s="13">
        <f t="shared" si="28"/>
        <v>3.35570469798658E-2</v>
      </c>
    </row>
    <row r="1859" spans="2:8" ht="13.5" x14ac:dyDescent="0.25">
      <c r="B1859" s="11">
        <v>44714</v>
      </c>
      <c r="C1859" s="2">
        <v>1.54</v>
      </c>
      <c r="D1859" s="2">
        <v>1.54</v>
      </c>
      <c r="E1859" s="2">
        <v>0</v>
      </c>
      <c r="F1859" s="2">
        <v>0</v>
      </c>
      <c r="G1859" s="2">
        <v>0</v>
      </c>
      <c r="H1859" s="13">
        <f t="shared" si="28"/>
        <v>0</v>
      </c>
    </row>
    <row r="1860" spans="2:8" ht="13.5" x14ac:dyDescent="0.25">
      <c r="B1860" s="11">
        <v>44715</v>
      </c>
      <c r="C1860" s="2">
        <v>1.56</v>
      </c>
      <c r="D1860" s="2">
        <v>1.56</v>
      </c>
      <c r="E1860" s="2">
        <v>48</v>
      </c>
      <c r="F1860" s="2">
        <v>1.56</v>
      </c>
      <c r="G1860" s="2">
        <v>74.88</v>
      </c>
      <c r="H1860" s="13">
        <f t="shared" si="28"/>
        <v>1.2987012987012998E-2</v>
      </c>
    </row>
    <row r="1861" spans="2:8" ht="13.5" x14ac:dyDescent="0.25">
      <c r="B1861" s="11">
        <v>44718</v>
      </c>
      <c r="C1861" s="2">
        <v>1.49</v>
      </c>
      <c r="D1861" s="2">
        <v>1.49</v>
      </c>
      <c r="E1861" s="2">
        <v>300</v>
      </c>
      <c r="F1861" s="2">
        <v>1.496</v>
      </c>
      <c r="G1861" s="2">
        <v>448.8</v>
      </c>
      <c r="H1861" s="13">
        <f t="shared" si="28"/>
        <v>-4.4871794871794907E-2</v>
      </c>
    </row>
    <row r="1862" spans="2:8" ht="13.5" x14ac:dyDescent="0.25">
      <c r="B1862" s="11">
        <v>44719</v>
      </c>
      <c r="C1862" s="2">
        <v>1.53</v>
      </c>
      <c r="D1862" s="2">
        <v>1.53</v>
      </c>
      <c r="E1862" s="2">
        <v>17</v>
      </c>
      <c r="F1862" s="2">
        <v>1.53</v>
      </c>
      <c r="G1862" s="2">
        <v>26.01</v>
      </c>
      <c r="H1862" s="13">
        <f t="shared" si="28"/>
        <v>2.6845637583892641E-2</v>
      </c>
    </row>
    <row r="1863" spans="2:8" ht="13.5" x14ac:dyDescent="0.25">
      <c r="B1863" s="11">
        <v>44720</v>
      </c>
      <c r="C1863" s="2">
        <v>1.47</v>
      </c>
      <c r="D1863" s="2">
        <v>1.47</v>
      </c>
      <c r="E1863" s="2">
        <v>14</v>
      </c>
      <c r="F1863" s="2">
        <v>1.58</v>
      </c>
      <c r="G1863" s="2">
        <v>22.12</v>
      </c>
      <c r="H1863" s="13">
        <f t="shared" ref="H1863:H1926" si="29">(D1863-D1862)/D1862</f>
        <v>-3.9215686274509838E-2</v>
      </c>
    </row>
    <row r="1864" spans="2:8" ht="13.5" x14ac:dyDescent="0.25">
      <c r="B1864" s="11">
        <v>44721</v>
      </c>
      <c r="C1864" s="2">
        <v>1.41</v>
      </c>
      <c r="D1864" s="2">
        <v>1.41</v>
      </c>
      <c r="E1864" s="2">
        <v>310</v>
      </c>
      <c r="F1864" s="2">
        <v>1.44</v>
      </c>
      <c r="G1864" s="2">
        <v>446.4</v>
      </c>
      <c r="H1864" s="13">
        <f t="shared" si="29"/>
        <v>-4.0816326530612283E-2</v>
      </c>
    </row>
    <row r="1865" spans="2:8" ht="13.5" x14ac:dyDescent="0.25">
      <c r="B1865" s="11">
        <v>44722</v>
      </c>
      <c r="C1865" s="2">
        <v>1.43</v>
      </c>
      <c r="D1865" s="2">
        <v>1.43</v>
      </c>
      <c r="E1865" s="2">
        <v>552</v>
      </c>
      <c r="F1865" s="2">
        <v>1.43</v>
      </c>
      <c r="G1865" s="2">
        <v>789.36</v>
      </c>
      <c r="H1865" s="13">
        <f t="shared" si="29"/>
        <v>1.4184397163120581E-2</v>
      </c>
    </row>
    <row r="1866" spans="2:8" ht="13.5" x14ac:dyDescent="0.25">
      <c r="B1866" s="11">
        <v>44725</v>
      </c>
      <c r="C1866" s="2">
        <v>1.43</v>
      </c>
      <c r="D1866" s="2">
        <v>1.43</v>
      </c>
      <c r="E1866" s="2">
        <v>0</v>
      </c>
      <c r="F1866" s="2">
        <v>0</v>
      </c>
      <c r="G1866" s="2">
        <v>0</v>
      </c>
      <c r="H1866" s="13">
        <f t="shared" si="29"/>
        <v>0</v>
      </c>
    </row>
    <row r="1867" spans="2:8" ht="13.5" x14ac:dyDescent="0.25">
      <c r="B1867" s="11">
        <v>44726</v>
      </c>
      <c r="C1867" s="2">
        <v>1.43</v>
      </c>
      <c r="D1867" s="2">
        <v>1.43</v>
      </c>
      <c r="E1867" s="2">
        <v>94</v>
      </c>
      <c r="F1867" s="2">
        <v>1.43</v>
      </c>
      <c r="G1867" s="2">
        <v>134.41999999999999</v>
      </c>
      <c r="H1867" s="13">
        <f t="shared" si="29"/>
        <v>0</v>
      </c>
    </row>
    <row r="1868" spans="2:8" ht="13.5" x14ac:dyDescent="0.25">
      <c r="B1868" s="11">
        <v>44727</v>
      </c>
      <c r="C1868" s="2">
        <v>1.43</v>
      </c>
      <c r="D1868" s="2">
        <v>1.43</v>
      </c>
      <c r="E1868" s="2">
        <v>50</v>
      </c>
      <c r="F1868" s="2">
        <v>1.43</v>
      </c>
      <c r="G1868" s="2">
        <v>71.5</v>
      </c>
      <c r="H1868" s="13">
        <f t="shared" si="29"/>
        <v>0</v>
      </c>
    </row>
    <row r="1869" spans="2:8" ht="13.5" x14ac:dyDescent="0.25">
      <c r="B1869" s="11">
        <v>44728</v>
      </c>
      <c r="C1869" s="2">
        <v>1.49</v>
      </c>
      <c r="D1869" s="2">
        <v>1.49</v>
      </c>
      <c r="E1869" s="2">
        <v>0</v>
      </c>
      <c r="F1869" s="2">
        <v>0</v>
      </c>
      <c r="G1869" s="2">
        <v>0</v>
      </c>
      <c r="H1869" s="13">
        <f t="shared" si="29"/>
        <v>4.1958041958041994E-2</v>
      </c>
    </row>
    <row r="1870" spans="2:8" ht="13.5" x14ac:dyDescent="0.25">
      <c r="B1870" s="11">
        <v>44729</v>
      </c>
      <c r="C1870" s="2">
        <v>1.55</v>
      </c>
      <c r="D1870" s="2">
        <v>1.55</v>
      </c>
      <c r="E1870" s="2">
        <v>0</v>
      </c>
      <c r="F1870" s="2">
        <v>0</v>
      </c>
      <c r="G1870" s="2">
        <v>0</v>
      </c>
      <c r="H1870" s="13">
        <f t="shared" si="29"/>
        <v>4.0268456375838965E-2</v>
      </c>
    </row>
    <row r="1871" spans="2:8" ht="13.5" x14ac:dyDescent="0.25">
      <c r="B1871" s="11">
        <v>44732</v>
      </c>
      <c r="C1871" s="2">
        <v>1.56</v>
      </c>
      <c r="D1871" s="2">
        <v>1.56</v>
      </c>
      <c r="E1871" s="2">
        <v>2060</v>
      </c>
      <c r="F1871" s="2">
        <v>1.56</v>
      </c>
      <c r="G1871" s="2">
        <v>3213.6</v>
      </c>
      <c r="H1871" s="13">
        <f t="shared" si="29"/>
        <v>6.4516129032258117E-3</v>
      </c>
    </row>
    <row r="1872" spans="2:8" ht="13.5" x14ac:dyDescent="0.25">
      <c r="B1872" s="11">
        <v>44733</v>
      </c>
      <c r="C1872" s="2">
        <v>1.63</v>
      </c>
      <c r="D1872" s="2">
        <v>1.63</v>
      </c>
      <c r="E1872" s="2">
        <v>5</v>
      </c>
      <c r="F1872" s="2">
        <v>1.63</v>
      </c>
      <c r="G1872" s="2">
        <v>8.15</v>
      </c>
      <c r="H1872" s="13">
        <f t="shared" si="29"/>
        <v>4.4871794871794768E-2</v>
      </c>
    </row>
    <row r="1873" spans="2:8" ht="13.5" x14ac:dyDescent="0.25">
      <c r="B1873" s="11">
        <v>44734</v>
      </c>
      <c r="C1873" s="2">
        <v>1.66</v>
      </c>
      <c r="D1873" s="2">
        <v>1.66</v>
      </c>
      <c r="E1873" s="2">
        <v>10</v>
      </c>
      <c r="F1873" s="2">
        <v>1.66</v>
      </c>
      <c r="G1873" s="2">
        <v>16.600000000000001</v>
      </c>
      <c r="H1873" s="13">
        <f t="shared" si="29"/>
        <v>1.8404907975460141E-2</v>
      </c>
    </row>
    <row r="1874" spans="2:8" ht="13.5" x14ac:dyDescent="0.25">
      <c r="B1874" s="11">
        <v>44735</v>
      </c>
      <c r="C1874" s="2">
        <v>1.7</v>
      </c>
      <c r="D1874" s="2">
        <v>1.7</v>
      </c>
      <c r="E1874" s="2">
        <v>4</v>
      </c>
      <c r="F1874" s="2">
        <v>1.7</v>
      </c>
      <c r="G1874" s="2">
        <v>6.8</v>
      </c>
      <c r="H1874" s="13">
        <f t="shared" si="29"/>
        <v>2.4096385542168697E-2</v>
      </c>
    </row>
    <row r="1875" spans="2:8" ht="13.5" x14ac:dyDescent="0.25">
      <c r="B1875" s="11">
        <v>44736</v>
      </c>
      <c r="C1875" s="2">
        <v>1.7</v>
      </c>
      <c r="D1875" s="2">
        <v>1.7</v>
      </c>
      <c r="E1875" s="2">
        <v>1</v>
      </c>
      <c r="F1875" s="2">
        <v>1.7</v>
      </c>
      <c r="G1875" s="2">
        <v>1.7</v>
      </c>
      <c r="H1875" s="13">
        <f t="shared" si="29"/>
        <v>0</v>
      </c>
    </row>
    <row r="1876" spans="2:8" ht="13.5" x14ac:dyDescent="0.25">
      <c r="B1876" s="11">
        <v>44739</v>
      </c>
      <c r="C1876" s="2">
        <v>1.7</v>
      </c>
      <c r="D1876" s="2">
        <v>1.7</v>
      </c>
      <c r="E1876" s="2">
        <v>2</v>
      </c>
      <c r="F1876" s="2">
        <v>1.7</v>
      </c>
      <c r="G1876" s="2">
        <v>3.4</v>
      </c>
      <c r="H1876" s="13">
        <f t="shared" si="29"/>
        <v>0</v>
      </c>
    </row>
    <row r="1877" spans="2:8" ht="13.5" x14ac:dyDescent="0.25">
      <c r="B1877" s="11">
        <v>44740</v>
      </c>
      <c r="C1877" s="2">
        <v>1.7</v>
      </c>
      <c r="D1877" s="2">
        <v>1.7</v>
      </c>
      <c r="E1877" s="2">
        <v>1</v>
      </c>
      <c r="F1877" s="2">
        <v>1.7</v>
      </c>
      <c r="G1877" s="2">
        <v>1.7</v>
      </c>
      <c r="H1877" s="13">
        <f t="shared" si="29"/>
        <v>0</v>
      </c>
    </row>
    <row r="1878" spans="2:8" ht="13.5" x14ac:dyDescent="0.25">
      <c r="B1878" s="11">
        <v>44741</v>
      </c>
      <c r="C1878" s="2">
        <v>1.7</v>
      </c>
      <c r="D1878" s="2">
        <v>1.7</v>
      </c>
      <c r="E1878" s="2">
        <v>0</v>
      </c>
      <c r="F1878" s="2">
        <v>0</v>
      </c>
      <c r="G1878" s="2">
        <v>0</v>
      </c>
      <c r="H1878" s="13">
        <f t="shared" si="29"/>
        <v>0</v>
      </c>
    </row>
    <row r="1879" spans="2:8" ht="13.5" x14ac:dyDescent="0.25">
      <c r="B1879" s="11">
        <v>44742</v>
      </c>
      <c r="C1879" s="2">
        <v>1.63</v>
      </c>
      <c r="D1879" s="2">
        <v>1.63</v>
      </c>
      <c r="E1879" s="2">
        <v>1</v>
      </c>
      <c r="F1879" s="2">
        <v>1.63</v>
      </c>
      <c r="G1879" s="2">
        <v>1.63</v>
      </c>
      <c r="H1879" s="13">
        <f t="shared" si="29"/>
        <v>-4.1176470588235335E-2</v>
      </c>
    </row>
    <row r="1880" spans="2:8" ht="13.5" x14ac:dyDescent="0.25">
      <c r="B1880" s="11">
        <v>44743</v>
      </c>
      <c r="C1880" s="2">
        <v>1.62</v>
      </c>
      <c r="D1880" s="2">
        <v>1.62</v>
      </c>
      <c r="E1880" s="2">
        <v>81</v>
      </c>
      <c r="F1880" s="2">
        <v>1.62</v>
      </c>
      <c r="G1880" s="2">
        <v>131.22</v>
      </c>
      <c r="H1880" s="13">
        <f t="shared" si="29"/>
        <v>-6.1349693251532443E-3</v>
      </c>
    </row>
    <row r="1881" spans="2:8" ht="13.5" x14ac:dyDescent="0.25">
      <c r="B1881" s="11">
        <v>44746</v>
      </c>
      <c r="C1881" s="2">
        <v>1.61</v>
      </c>
      <c r="D1881" s="2">
        <v>1.61</v>
      </c>
      <c r="E1881" s="2">
        <v>10</v>
      </c>
      <c r="F1881" s="2">
        <v>1.61</v>
      </c>
      <c r="G1881" s="2">
        <v>16.100000000000001</v>
      </c>
      <c r="H1881" s="13">
        <f t="shared" si="29"/>
        <v>-6.1728395061728444E-3</v>
      </c>
    </row>
    <row r="1882" spans="2:8" ht="13.5" x14ac:dyDescent="0.25">
      <c r="B1882" s="11">
        <v>44747</v>
      </c>
      <c r="C1882" s="2">
        <v>1.62</v>
      </c>
      <c r="D1882" s="2">
        <v>1.62</v>
      </c>
      <c r="E1882" s="2">
        <v>1</v>
      </c>
      <c r="F1882" s="2">
        <v>1.62</v>
      </c>
      <c r="G1882" s="2">
        <v>1.62</v>
      </c>
      <c r="H1882" s="13">
        <f t="shared" si="29"/>
        <v>6.2111801242236073E-3</v>
      </c>
    </row>
    <row r="1883" spans="2:8" ht="13.5" x14ac:dyDescent="0.25">
      <c r="B1883" s="11">
        <v>44748</v>
      </c>
      <c r="C1883" s="2">
        <v>1.58</v>
      </c>
      <c r="D1883" s="2">
        <v>1.58</v>
      </c>
      <c r="E1883" s="2">
        <v>70</v>
      </c>
      <c r="F1883" s="2">
        <v>1.583</v>
      </c>
      <c r="G1883" s="2">
        <v>110.81</v>
      </c>
      <c r="H1883" s="13">
        <f t="shared" si="29"/>
        <v>-2.4691358024691377E-2</v>
      </c>
    </row>
    <row r="1884" spans="2:8" ht="13.5" x14ac:dyDescent="0.25">
      <c r="B1884" s="11">
        <v>44749</v>
      </c>
      <c r="C1884" s="2">
        <v>1.65</v>
      </c>
      <c r="D1884" s="2">
        <v>1.65</v>
      </c>
      <c r="E1884" s="2">
        <v>2</v>
      </c>
      <c r="F1884" s="2">
        <v>1.65</v>
      </c>
      <c r="G1884" s="2">
        <v>3.3</v>
      </c>
      <c r="H1884" s="13">
        <f t="shared" si="29"/>
        <v>4.4303797468354326E-2</v>
      </c>
    </row>
    <row r="1885" spans="2:8" ht="13.5" x14ac:dyDescent="0.25">
      <c r="B1885" s="11">
        <v>44750</v>
      </c>
      <c r="C1885" s="2">
        <v>1.72</v>
      </c>
      <c r="D1885" s="2">
        <v>1.72</v>
      </c>
      <c r="E1885" s="2">
        <v>4</v>
      </c>
      <c r="F1885" s="2">
        <v>1.72</v>
      </c>
      <c r="G1885" s="2">
        <v>6.88</v>
      </c>
      <c r="H1885" s="13">
        <f t="shared" si="29"/>
        <v>4.2424242424242462E-2</v>
      </c>
    </row>
    <row r="1886" spans="2:8" ht="13.5" x14ac:dyDescent="0.25">
      <c r="B1886" s="11">
        <v>44753</v>
      </c>
      <c r="C1886" s="2">
        <v>1.71</v>
      </c>
      <c r="D1886" s="2">
        <v>1.71</v>
      </c>
      <c r="E1886" s="2">
        <v>54</v>
      </c>
      <c r="F1886" s="2">
        <v>1.7110000000000001</v>
      </c>
      <c r="G1886" s="2">
        <v>92.394000000000005</v>
      </c>
      <c r="H1886" s="13">
        <f t="shared" si="29"/>
        <v>-5.8139534883720981E-3</v>
      </c>
    </row>
    <row r="1887" spans="2:8" ht="13.5" x14ac:dyDescent="0.25">
      <c r="B1887" s="11">
        <v>44754</v>
      </c>
      <c r="C1887" s="2">
        <v>1.71</v>
      </c>
      <c r="D1887" s="2">
        <v>1.71</v>
      </c>
      <c r="E1887" s="2">
        <v>0</v>
      </c>
      <c r="F1887" s="2">
        <v>0</v>
      </c>
      <c r="G1887" s="2">
        <v>0</v>
      </c>
      <c r="H1887" s="13">
        <f t="shared" si="29"/>
        <v>0</v>
      </c>
    </row>
    <row r="1888" spans="2:8" ht="13.5" x14ac:dyDescent="0.25">
      <c r="B1888" s="11">
        <v>44755</v>
      </c>
      <c r="C1888" s="2">
        <v>1.71</v>
      </c>
      <c r="D1888" s="2">
        <v>1.71</v>
      </c>
      <c r="E1888" s="2">
        <v>0</v>
      </c>
      <c r="F1888" s="2">
        <v>0</v>
      </c>
      <c r="G1888" s="2">
        <v>0</v>
      </c>
      <c r="H1888" s="13">
        <f t="shared" si="29"/>
        <v>0</v>
      </c>
    </row>
    <row r="1889" spans="2:8" ht="13.5" x14ac:dyDescent="0.25">
      <c r="B1889" s="11">
        <v>44756</v>
      </c>
      <c r="C1889" s="2">
        <v>1.64</v>
      </c>
      <c r="D1889" s="2">
        <v>1.64</v>
      </c>
      <c r="E1889" s="2">
        <v>1880</v>
      </c>
      <c r="F1889" s="2">
        <v>1.64</v>
      </c>
      <c r="G1889" s="2">
        <v>3083.2</v>
      </c>
      <c r="H1889" s="13">
        <f t="shared" si="29"/>
        <v>-4.0935672514619922E-2</v>
      </c>
    </row>
    <row r="1890" spans="2:8" ht="13.5" x14ac:dyDescent="0.25">
      <c r="B1890" s="11">
        <v>44757</v>
      </c>
      <c r="C1890" s="2">
        <v>1.58</v>
      </c>
      <c r="D1890" s="2">
        <v>1.58</v>
      </c>
      <c r="E1890" s="2">
        <v>450</v>
      </c>
      <c r="F1890" s="2">
        <v>1.58</v>
      </c>
      <c r="G1890" s="2">
        <v>711</v>
      </c>
      <c r="H1890" s="13">
        <f t="shared" si="29"/>
        <v>-3.6585365853658437E-2</v>
      </c>
    </row>
    <row r="1891" spans="2:8" ht="13.5" x14ac:dyDescent="0.25">
      <c r="B1891" s="11">
        <v>44760</v>
      </c>
      <c r="C1891" s="2">
        <v>1.53</v>
      </c>
      <c r="D1891" s="2">
        <v>1.53</v>
      </c>
      <c r="E1891" s="2">
        <v>416</v>
      </c>
      <c r="F1891" s="2">
        <v>1.534</v>
      </c>
      <c r="G1891" s="2">
        <v>638.14400000000001</v>
      </c>
      <c r="H1891" s="13">
        <f t="shared" si="29"/>
        <v>-3.1645569620253194E-2</v>
      </c>
    </row>
    <row r="1892" spans="2:8" ht="13.5" x14ac:dyDescent="0.25">
      <c r="B1892" s="11">
        <v>44761</v>
      </c>
      <c r="C1892" s="2">
        <v>1.52</v>
      </c>
      <c r="D1892" s="2">
        <v>1.52</v>
      </c>
      <c r="E1892" s="2">
        <v>110</v>
      </c>
      <c r="F1892" s="2">
        <v>1.52</v>
      </c>
      <c r="G1892" s="2">
        <v>167.2</v>
      </c>
      <c r="H1892" s="13">
        <f t="shared" si="29"/>
        <v>-6.5359477124183061E-3</v>
      </c>
    </row>
    <row r="1893" spans="2:8" ht="13.5" x14ac:dyDescent="0.25">
      <c r="B1893" s="11">
        <v>44762</v>
      </c>
      <c r="C1893" s="2">
        <v>1.58</v>
      </c>
      <c r="D1893" s="2">
        <v>1.58</v>
      </c>
      <c r="E1893" s="2">
        <v>1</v>
      </c>
      <c r="F1893" s="2">
        <v>1.58</v>
      </c>
      <c r="G1893" s="2">
        <v>1.58</v>
      </c>
      <c r="H1893" s="13">
        <f t="shared" si="29"/>
        <v>3.9473684210526348E-2</v>
      </c>
    </row>
    <row r="1894" spans="2:8" ht="13.5" x14ac:dyDescent="0.25">
      <c r="B1894" s="11">
        <v>44763</v>
      </c>
      <c r="C1894" s="2">
        <v>1.64</v>
      </c>
      <c r="D1894" s="2">
        <v>1.64</v>
      </c>
      <c r="E1894" s="2">
        <v>1</v>
      </c>
      <c r="F1894" s="2">
        <v>1.64</v>
      </c>
      <c r="G1894" s="2">
        <v>1.64</v>
      </c>
      <c r="H1894" s="13">
        <f t="shared" si="29"/>
        <v>3.7974683544303688E-2</v>
      </c>
    </row>
    <row r="1895" spans="2:8" ht="13.5" x14ac:dyDescent="0.25">
      <c r="B1895" s="11">
        <v>44764</v>
      </c>
      <c r="C1895" s="2">
        <v>1.6</v>
      </c>
      <c r="D1895" s="2">
        <v>1.6</v>
      </c>
      <c r="E1895" s="2">
        <v>358</v>
      </c>
      <c r="F1895" s="2">
        <v>1.6</v>
      </c>
      <c r="G1895" s="2">
        <v>572.79999999999995</v>
      </c>
      <c r="H1895" s="13">
        <f t="shared" si="29"/>
        <v>-2.4390243902438911E-2</v>
      </c>
    </row>
    <row r="1896" spans="2:8" ht="13.5" x14ac:dyDescent="0.25">
      <c r="B1896" s="11">
        <v>44768</v>
      </c>
      <c r="C1896" s="2">
        <v>1.59</v>
      </c>
      <c r="D1896" s="2">
        <v>1.59</v>
      </c>
      <c r="E1896" s="2">
        <v>3</v>
      </c>
      <c r="F1896" s="2">
        <v>1.59</v>
      </c>
      <c r="G1896" s="2">
        <v>4.7699999999999996</v>
      </c>
      <c r="H1896" s="13">
        <f t="shared" si="29"/>
        <v>-6.2500000000000056E-3</v>
      </c>
    </row>
    <row r="1897" spans="2:8" ht="13.5" x14ac:dyDescent="0.25">
      <c r="B1897" s="11">
        <v>44769</v>
      </c>
      <c r="C1897" s="2">
        <v>1.52</v>
      </c>
      <c r="D1897" s="2">
        <v>1.52</v>
      </c>
      <c r="E1897" s="2">
        <v>1</v>
      </c>
      <c r="F1897" s="2">
        <v>1.52</v>
      </c>
      <c r="G1897" s="2">
        <v>1.52</v>
      </c>
      <c r="H1897" s="13">
        <f t="shared" si="29"/>
        <v>-4.4025157232704441E-2</v>
      </c>
    </row>
    <row r="1898" spans="2:8" ht="13.5" x14ac:dyDescent="0.25">
      <c r="B1898" s="11">
        <v>44770</v>
      </c>
      <c r="C1898" s="2">
        <v>1.52</v>
      </c>
      <c r="D1898" s="2">
        <v>1.52</v>
      </c>
      <c r="E1898" s="2">
        <v>0</v>
      </c>
      <c r="F1898" s="2">
        <v>0</v>
      </c>
      <c r="G1898" s="2">
        <v>0</v>
      </c>
      <c r="H1898" s="13">
        <f t="shared" si="29"/>
        <v>0</v>
      </c>
    </row>
    <row r="1899" spans="2:8" ht="13.5" x14ac:dyDescent="0.25">
      <c r="B1899" s="11">
        <v>44771</v>
      </c>
      <c r="C1899" s="2">
        <v>1.46</v>
      </c>
      <c r="D1899" s="2">
        <v>1.46</v>
      </c>
      <c r="E1899" s="2">
        <v>0</v>
      </c>
      <c r="F1899" s="2">
        <v>0</v>
      </c>
      <c r="G1899" s="2">
        <v>0</v>
      </c>
      <c r="H1899" s="13">
        <f t="shared" si="29"/>
        <v>-3.9473684210526348E-2</v>
      </c>
    </row>
    <row r="1900" spans="2:8" ht="13.5" x14ac:dyDescent="0.25">
      <c r="B1900" s="11">
        <v>44774</v>
      </c>
      <c r="C1900" s="2">
        <v>1.4</v>
      </c>
      <c r="D1900" s="2">
        <v>1.4</v>
      </c>
      <c r="E1900" s="2">
        <v>1221</v>
      </c>
      <c r="F1900" s="2">
        <v>1.4</v>
      </c>
      <c r="G1900" s="2">
        <v>1709.4</v>
      </c>
      <c r="H1900" s="13">
        <f t="shared" si="29"/>
        <v>-4.1095890410958943E-2</v>
      </c>
    </row>
    <row r="1901" spans="2:8" ht="13.5" x14ac:dyDescent="0.25">
      <c r="B1901" s="11">
        <v>44775</v>
      </c>
      <c r="C1901" s="2">
        <v>1.34</v>
      </c>
      <c r="D1901" s="2">
        <v>1.34</v>
      </c>
      <c r="E1901" s="2">
        <v>1304</v>
      </c>
      <c r="F1901" s="2">
        <v>1.34</v>
      </c>
      <c r="G1901" s="2">
        <v>1747.36</v>
      </c>
      <c r="H1901" s="13">
        <f t="shared" si="29"/>
        <v>-4.285714285714274E-2</v>
      </c>
    </row>
    <row r="1902" spans="2:8" ht="13.5" x14ac:dyDescent="0.25">
      <c r="B1902" s="11">
        <v>44776</v>
      </c>
      <c r="C1902" s="2">
        <v>1.28</v>
      </c>
      <c r="D1902" s="2">
        <v>1.28</v>
      </c>
      <c r="E1902" s="2">
        <v>3898</v>
      </c>
      <c r="F1902" s="2">
        <v>1.28</v>
      </c>
      <c r="G1902" s="2">
        <v>4989.4399999999996</v>
      </c>
      <c r="H1902" s="13">
        <f t="shared" si="29"/>
        <v>-4.4776119402985114E-2</v>
      </c>
    </row>
    <row r="1903" spans="2:8" ht="13.5" x14ac:dyDescent="0.25">
      <c r="B1903" s="11">
        <v>44777</v>
      </c>
      <c r="C1903" s="2">
        <v>1.23</v>
      </c>
      <c r="D1903" s="2">
        <v>1.23</v>
      </c>
      <c r="E1903" s="2">
        <v>362</v>
      </c>
      <c r="F1903" s="2">
        <v>1.23</v>
      </c>
      <c r="G1903" s="2">
        <v>445.26</v>
      </c>
      <c r="H1903" s="13">
        <f t="shared" si="29"/>
        <v>-3.9062500000000035E-2</v>
      </c>
    </row>
    <row r="1904" spans="2:8" ht="13.5" x14ac:dyDescent="0.25">
      <c r="B1904" s="11">
        <v>44778</v>
      </c>
      <c r="C1904" s="2">
        <v>1.28</v>
      </c>
      <c r="D1904" s="2">
        <v>1.28</v>
      </c>
      <c r="E1904" s="2">
        <v>1</v>
      </c>
      <c r="F1904" s="2">
        <v>1.28</v>
      </c>
      <c r="G1904" s="2">
        <v>1.28</v>
      </c>
      <c r="H1904" s="13">
        <f t="shared" si="29"/>
        <v>4.0650406504065074E-2</v>
      </c>
    </row>
    <row r="1905" spans="2:8" ht="13.5" x14ac:dyDescent="0.25">
      <c r="B1905" s="11">
        <v>44781</v>
      </c>
      <c r="C1905" s="2">
        <v>1.3</v>
      </c>
      <c r="D1905" s="2">
        <v>1.3</v>
      </c>
      <c r="E1905" s="2">
        <v>1</v>
      </c>
      <c r="F1905" s="2">
        <v>1.3</v>
      </c>
      <c r="G1905" s="2">
        <v>1.3</v>
      </c>
      <c r="H1905" s="13">
        <f t="shared" si="29"/>
        <v>1.5625000000000014E-2</v>
      </c>
    </row>
    <row r="1906" spans="2:8" ht="13.5" x14ac:dyDescent="0.25">
      <c r="B1906" s="11">
        <v>44782</v>
      </c>
      <c r="C1906" s="2">
        <v>1.31</v>
      </c>
      <c r="D1906" s="2">
        <v>1.31</v>
      </c>
      <c r="E1906" s="2">
        <v>33</v>
      </c>
      <c r="F1906" s="2">
        <v>1.304</v>
      </c>
      <c r="G1906" s="2">
        <v>43.031999999999996</v>
      </c>
      <c r="H1906" s="13">
        <f t="shared" si="29"/>
        <v>7.6923076923076988E-3</v>
      </c>
    </row>
    <row r="1907" spans="2:8" ht="13.5" x14ac:dyDescent="0.25">
      <c r="B1907" s="11">
        <v>44783</v>
      </c>
      <c r="C1907" s="2">
        <v>1.31</v>
      </c>
      <c r="D1907" s="2">
        <v>1.31</v>
      </c>
      <c r="E1907" s="2">
        <v>103</v>
      </c>
      <c r="F1907" s="2">
        <v>1.31</v>
      </c>
      <c r="G1907" s="2">
        <v>134.93</v>
      </c>
      <c r="H1907" s="13">
        <f t="shared" si="29"/>
        <v>0</v>
      </c>
    </row>
    <row r="1908" spans="2:8" ht="13.5" x14ac:dyDescent="0.25">
      <c r="B1908" s="11">
        <v>44784</v>
      </c>
      <c r="C1908" s="2">
        <v>1.31</v>
      </c>
      <c r="D1908" s="2">
        <v>1.31</v>
      </c>
      <c r="E1908" s="2">
        <v>15</v>
      </c>
      <c r="F1908" s="2">
        <v>1.31</v>
      </c>
      <c r="G1908" s="2">
        <v>19.649999999999999</v>
      </c>
      <c r="H1908" s="13">
        <f t="shared" si="29"/>
        <v>0</v>
      </c>
    </row>
    <row r="1909" spans="2:8" ht="13.5" x14ac:dyDescent="0.25">
      <c r="B1909" s="11">
        <v>44785</v>
      </c>
      <c r="C1909" s="2">
        <v>1.31</v>
      </c>
      <c r="D1909" s="2">
        <v>1.31</v>
      </c>
      <c r="E1909" s="2">
        <v>1</v>
      </c>
      <c r="F1909" s="2">
        <v>1.31</v>
      </c>
      <c r="G1909" s="2">
        <v>1.31</v>
      </c>
      <c r="H1909" s="13">
        <f t="shared" si="29"/>
        <v>0</v>
      </c>
    </row>
    <row r="1910" spans="2:8" ht="13.5" x14ac:dyDescent="0.25">
      <c r="B1910" s="11">
        <v>44788</v>
      </c>
      <c r="C1910" s="2">
        <v>1.31</v>
      </c>
      <c r="D1910" s="2">
        <v>1.31</v>
      </c>
      <c r="E1910" s="2">
        <v>21</v>
      </c>
      <c r="F1910" s="2">
        <v>1.31</v>
      </c>
      <c r="G1910" s="2">
        <v>27.51</v>
      </c>
      <c r="H1910" s="13">
        <f t="shared" si="29"/>
        <v>0</v>
      </c>
    </row>
    <row r="1911" spans="2:8" ht="13.5" x14ac:dyDescent="0.25">
      <c r="B1911" s="11">
        <v>44789</v>
      </c>
      <c r="C1911" s="2">
        <v>1.31</v>
      </c>
      <c r="D1911" s="2">
        <v>1.31</v>
      </c>
      <c r="E1911" s="2">
        <v>15</v>
      </c>
      <c r="F1911" s="2">
        <v>1.31</v>
      </c>
      <c r="G1911" s="2">
        <v>19.649999999999999</v>
      </c>
      <c r="H1911" s="13">
        <f t="shared" si="29"/>
        <v>0</v>
      </c>
    </row>
    <row r="1912" spans="2:8" ht="13.5" x14ac:dyDescent="0.25">
      <c r="B1912" s="11">
        <v>44790</v>
      </c>
      <c r="C1912" s="2">
        <v>1.28</v>
      </c>
      <c r="D1912" s="2">
        <v>1.28</v>
      </c>
      <c r="E1912" s="2">
        <v>539</v>
      </c>
      <c r="F1912" s="2">
        <v>1.28</v>
      </c>
      <c r="G1912" s="2">
        <v>689.92</v>
      </c>
      <c r="H1912" s="13">
        <f t="shared" si="29"/>
        <v>-2.2900763358778647E-2</v>
      </c>
    </row>
    <row r="1913" spans="2:8" ht="13.5" x14ac:dyDescent="0.25">
      <c r="B1913" s="11">
        <v>44791</v>
      </c>
      <c r="C1913" s="2">
        <v>1.23</v>
      </c>
      <c r="D1913" s="2">
        <v>1.23</v>
      </c>
      <c r="E1913" s="2">
        <v>4881</v>
      </c>
      <c r="F1913" s="2">
        <v>1.23</v>
      </c>
      <c r="G1913" s="2">
        <v>6003.63</v>
      </c>
      <c r="H1913" s="13">
        <f t="shared" si="29"/>
        <v>-3.9062500000000035E-2</v>
      </c>
    </row>
    <row r="1914" spans="2:8" ht="13.5" x14ac:dyDescent="0.25">
      <c r="B1914" s="11">
        <v>44792</v>
      </c>
      <c r="C1914" s="2">
        <v>1.23</v>
      </c>
      <c r="D1914" s="2">
        <v>1.23</v>
      </c>
      <c r="E1914" s="2">
        <v>0</v>
      </c>
      <c r="F1914" s="2">
        <v>0</v>
      </c>
      <c r="G1914" s="2">
        <v>0</v>
      </c>
      <c r="H1914" s="13">
        <f t="shared" si="29"/>
        <v>0</v>
      </c>
    </row>
    <row r="1915" spans="2:8" ht="13.5" x14ac:dyDescent="0.25">
      <c r="B1915" s="11">
        <v>44795</v>
      </c>
      <c r="C1915" s="2">
        <v>1.25</v>
      </c>
      <c r="D1915" s="2">
        <v>1.25</v>
      </c>
      <c r="E1915" s="2">
        <v>700</v>
      </c>
      <c r="F1915" s="2">
        <v>1.25</v>
      </c>
      <c r="G1915" s="2">
        <v>875</v>
      </c>
      <c r="H1915" s="13">
        <f t="shared" si="29"/>
        <v>1.6260162601626032E-2</v>
      </c>
    </row>
    <row r="1916" spans="2:8" ht="13.5" x14ac:dyDescent="0.25">
      <c r="B1916" s="11">
        <v>44796</v>
      </c>
      <c r="C1916" s="2">
        <v>1.26</v>
      </c>
      <c r="D1916" s="2">
        <v>1.26</v>
      </c>
      <c r="E1916" s="2">
        <v>1894</v>
      </c>
      <c r="F1916" s="2">
        <v>1.26</v>
      </c>
      <c r="G1916" s="2">
        <v>2386.44</v>
      </c>
      <c r="H1916" s="13">
        <f t="shared" si="29"/>
        <v>8.0000000000000071E-3</v>
      </c>
    </row>
    <row r="1917" spans="2:8" ht="13.5" x14ac:dyDescent="0.25">
      <c r="B1917" s="11">
        <v>44797</v>
      </c>
      <c r="C1917" s="2">
        <v>1.26</v>
      </c>
      <c r="D1917" s="2">
        <v>1.26</v>
      </c>
      <c r="E1917" s="2">
        <v>0</v>
      </c>
      <c r="F1917" s="2">
        <v>0</v>
      </c>
      <c r="G1917" s="2">
        <v>0</v>
      </c>
      <c r="H1917" s="13">
        <f t="shared" si="29"/>
        <v>0</v>
      </c>
    </row>
    <row r="1918" spans="2:8" ht="13.5" x14ac:dyDescent="0.25">
      <c r="B1918" s="11">
        <v>44798</v>
      </c>
      <c r="C1918" s="2">
        <v>1.3</v>
      </c>
      <c r="D1918" s="2">
        <v>1.3</v>
      </c>
      <c r="E1918" s="2">
        <v>31</v>
      </c>
      <c r="F1918" s="2">
        <v>1.3</v>
      </c>
      <c r="G1918" s="2">
        <v>40.299999999999997</v>
      </c>
      <c r="H1918" s="13">
        <f t="shared" si="29"/>
        <v>3.1746031746031772E-2</v>
      </c>
    </row>
    <row r="1919" spans="2:8" ht="13.5" x14ac:dyDescent="0.25">
      <c r="B1919" s="11">
        <v>44799</v>
      </c>
      <c r="C1919" s="2">
        <v>1.29</v>
      </c>
      <c r="D1919" s="2">
        <v>1.29</v>
      </c>
      <c r="E1919" s="2">
        <v>311</v>
      </c>
      <c r="F1919" s="2">
        <v>1.2929999999999999</v>
      </c>
      <c r="G1919" s="2">
        <v>402.12299999999999</v>
      </c>
      <c r="H1919" s="13">
        <f t="shared" si="29"/>
        <v>-7.6923076923076988E-3</v>
      </c>
    </row>
    <row r="1920" spans="2:8" ht="13.5" x14ac:dyDescent="0.25">
      <c r="B1920" s="11">
        <v>44802</v>
      </c>
      <c r="C1920" s="2">
        <v>1.29</v>
      </c>
      <c r="D1920" s="2">
        <v>1.29</v>
      </c>
      <c r="E1920" s="2">
        <v>0</v>
      </c>
      <c r="F1920" s="2">
        <v>0</v>
      </c>
      <c r="G1920" s="2">
        <v>0</v>
      </c>
      <c r="H1920" s="13">
        <f t="shared" si="29"/>
        <v>0</v>
      </c>
    </row>
    <row r="1921" spans="2:8" ht="13.5" x14ac:dyDescent="0.25">
      <c r="B1921" s="11">
        <v>44803</v>
      </c>
      <c r="C1921" s="2">
        <v>1.29</v>
      </c>
      <c r="D1921" s="2">
        <v>1.29</v>
      </c>
      <c r="E1921" s="2">
        <v>100</v>
      </c>
      <c r="F1921" s="2">
        <v>1.29</v>
      </c>
      <c r="G1921" s="2">
        <v>129</v>
      </c>
      <c r="H1921" s="13">
        <f t="shared" si="29"/>
        <v>0</v>
      </c>
    </row>
    <row r="1922" spans="2:8" ht="13.5" x14ac:dyDescent="0.25">
      <c r="B1922" s="11">
        <v>44804</v>
      </c>
      <c r="C1922" s="2">
        <v>1.25</v>
      </c>
      <c r="D1922" s="2">
        <v>1.25</v>
      </c>
      <c r="E1922" s="2">
        <v>620</v>
      </c>
      <c r="F1922" s="2">
        <v>1.248</v>
      </c>
      <c r="G1922" s="2">
        <v>773.76</v>
      </c>
      <c r="H1922" s="13">
        <f t="shared" si="29"/>
        <v>-3.1007751937984523E-2</v>
      </c>
    </row>
    <row r="1923" spans="2:8" ht="13.5" x14ac:dyDescent="0.25">
      <c r="B1923" s="11">
        <v>44805</v>
      </c>
      <c r="C1923" s="2">
        <v>1.25</v>
      </c>
      <c r="D1923" s="2">
        <v>1.25</v>
      </c>
      <c r="E1923" s="2">
        <v>286</v>
      </c>
      <c r="F1923" s="2">
        <v>1.25</v>
      </c>
      <c r="G1923" s="2">
        <v>357.5</v>
      </c>
      <c r="H1923" s="13">
        <f t="shared" si="29"/>
        <v>0</v>
      </c>
    </row>
    <row r="1924" spans="2:8" ht="13.5" x14ac:dyDescent="0.25">
      <c r="B1924" s="11">
        <v>44806</v>
      </c>
      <c r="C1924" s="2">
        <v>1.3</v>
      </c>
      <c r="D1924" s="2">
        <v>1.3</v>
      </c>
      <c r="E1924" s="2">
        <v>40</v>
      </c>
      <c r="F1924" s="2">
        <v>1.3</v>
      </c>
      <c r="G1924" s="2">
        <v>52</v>
      </c>
      <c r="H1924" s="13">
        <f t="shared" si="29"/>
        <v>4.0000000000000036E-2</v>
      </c>
    </row>
    <row r="1925" spans="2:8" ht="13.5" x14ac:dyDescent="0.25">
      <c r="B1925" s="11">
        <v>44809</v>
      </c>
      <c r="C1925" s="2">
        <v>1.35</v>
      </c>
      <c r="D1925" s="2">
        <v>1.35</v>
      </c>
      <c r="E1925" s="2">
        <v>59</v>
      </c>
      <c r="F1925" s="2">
        <v>1.35</v>
      </c>
      <c r="G1925" s="2">
        <v>79.650000000000006</v>
      </c>
      <c r="H1925" s="13">
        <f t="shared" si="29"/>
        <v>3.8461538461538491E-2</v>
      </c>
    </row>
    <row r="1926" spans="2:8" ht="13.5" x14ac:dyDescent="0.25">
      <c r="B1926" s="11">
        <v>44810</v>
      </c>
      <c r="C1926" s="2">
        <v>1.38</v>
      </c>
      <c r="D1926" s="2">
        <v>1.38</v>
      </c>
      <c r="E1926" s="2">
        <v>23</v>
      </c>
      <c r="F1926" s="2">
        <v>1.38</v>
      </c>
      <c r="G1926" s="2">
        <v>31.74</v>
      </c>
      <c r="H1926" s="13">
        <f t="shared" si="29"/>
        <v>2.2222222222222077E-2</v>
      </c>
    </row>
    <row r="1927" spans="2:8" ht="13.5" x14ac:dyDescent="0.25">
      <c r="B1927" s="11">
        <v>44811</v>
      </c>
      <c r="C1927" s="2">
        <v>1.38</v>
      </c>
      <c r="D1927" s="2">
        <v>1.38</v>
      </c>
      <c r="E1927" s="2">
        <v>508</v>
      </c>
      <c r="F1927" s="2">
        <v>1.38</v>
      </c>
      <c r="G1927" s="2">
        <v>701.04</v>
      </c>
      <c r="H1927" s="13">
        <f t="shared" ref="H1927:H1990" si="30">(D1927-D1926)/D1926</f>
        <v>0</v>
      </c>
    </row>
    <row r="1928" spans="2:8" ht="13.5" x14ac:dyDescent="0.25">
      <c r="B1928" s="11">
        <v>44812</v>
      </c>
      <c r="C1928" s="2">
        <v>1.39</v>
      </c>
      <c r="D1928" s="2">
        <v>1.39</v>
      </c>
      <c r="E1928" s="2">
        <v>619</v>
      </c>
      <c r="F1928" s="2">
        <v>1.39</v>
      </c>
      <c r="G1928" s="2">
        <v>860.41</v>
      </c>
      <c r="H1928" s="13">
        <f t="shared" si="30"/>
        <v>7.2463768115942099E-3</v>
      </c>
    </row>
    <row r="1929" spans="2:8" ht="13.5" x14ac:dyDescent="0.25">
      <c r="B1929" s="11">
        <v>44813</v>
      </c>
      <c r="C1929" s="2">
        <v>1.4</v>
      </c>
      <c r="D1929" s="2">
        <v>1.4</v>
      </c>
      <c r="E1929" s="2">
        <v>20</v>
      </c>
      <c r="F1929" s="2">
        <v>1.4</v>
      </c>
      <c r="G1929" s="2">
        <v>28</v>
      </c>
      <c r="H1929" s="13">
        <f t="shared" si="30"/>
        <v>7.1942446043165541E-3</v>
      </c>
    </row>
    <row r="1930" spans="2:8" ht="13.5" x14ac:dyDescent="0.25">
      <c r="B1930" s="11">
        <v>44816</v>
      </c>
      <c r="C1930" s="2">
        <v>1.34</v>
      </c>
      <c r="D1930" s="2">
        <v>1.34</v>
      </c>
      <c r="E1930" s="2">
        <v>0</v>
      </c>
      <c r="F1930" s="2">
        <v>0</v>
      </c>
      <c r="G1930" s="2">
        <v>0</v>
      </c>
      <c r="H1930" s="13">
        <f t="shared" si="30"/>
        <v>-4.285714285714274E-2</v>
      </c>
    </row>
    <row r="1931" spans="2:8" ht="13.5" x14ac:dyDescent="0.25">
      <c r="B1931" s="11">
        <v>44817</v>
      </c>
      <c r="C1931" s="2">
        <v>1.34</v>
      </c>
      <c r="D1931" s="2">
        <v>1.34</v>
      </c>
      <c r="E1931" s="2">
        <v>0</v>
      </c>
      <c r="F1931" s="2">
        <v>0</v>
      </c>
      <c r="G1931" s="2">
        <v>0</v>
      </c>
      <c r="H1931" s="13">
        <f t="shared" si="30"/>
        <v>0</v>
      </c>
    </row>
    <row r="1932" spans="2:8" ht="13.5" x14ac:dyDescent="0.25">
      <c r="B1932" s="11">
        <v>44818</v>
      </c>
      <c r="C1932" s="2">
        <v>1.3</v>
      </c>
      <c r="D1932" s="2">
        <v>1.3</v>
      </c>
      <c r="E1932" s="2">
        <v>10</v>
      </c>
      <c r="F1932" s="2">
        <v>1.3</v>
      </c>
      <c r="G1932" s="2">
        <v>13</v>
      </c>
      <c r="H1932" s="13">
        <f t="shared" si="30"/>
        <v>-2.985074626865674E-2</v>
      </c>
    </row>
    <row r="1933" spans="2:8" ht="13.5" x14ac:dyDescent="0.25">
      <c r="B1933" s="11">
        <v>44819</v>
      </c>
      <c r="C1933" s="2">
        <v>1.3</v>
      </c>
      <c r="D1933" s="2">
        <v>1.3</v>
      </c>
      <c r="E1933" s="2">
        <v>0</v>
      </c>
      <c r="F1933" s="2">
        <v>0</v>
      </c>
      <c r="G1933" s="2">
        <v>0</v>
      </c>
      <c r="H1933" s="13">
        <f t="shared" si="30"/>
        <v>0</v>
      </c>
    </row>
    <row r="1934" spans="2:8" ht="13.5" x14ac:dyDescent="0.25">
      <c r="B1934" s="11">
        <v>44820</v>
      </c>
      <c r="C1934" s="2">
        <v>1.3</v>
      </c>
      <c r="D1934" s="2">
        <v>1.3</v>
      </c>
      <c r="E1934" s="2">
        <v>0</v>
      </c>
      <c r="F1934" s="2">
        <v>0</v>
      </c>
      <c r="G1934" s="2">
        <v>0</v>
      </c>
      <c r="H1934" s="13">
        <f t="shared" si="30"/>
        <v>0</v>
      </c>
    </row>
    <row r="1935" spans="2:8" ht="13.5" x14ac:dyDescent="0.25">
      <c r="B1935" s="11">
        <v>44823</v>
      </c>
      <c r="C1935" s="2">
        <v>1.3</v>
      </c>
      <c r="D1935" s="2">
        <v>1.3</v>
      </c>
      <c r="E1935" s="2">
        <v>0</v>
      </c>
      <c r="F1935" s="2">
        <v>0</v>
      </c>
      <c r="G1935" s="2">
        <v>0</v>
      </c>
      <c r="H1935" s="13">
        <f t="shared" si="30"/>
        <v>0</v>
      </c>
    </row>
    <row r="1936" spans="2:8" ht="13.5" x14ac:dyDescent="0.25">
      <c r="B1936" s="11">
        <v>44824</v>
      </c>
      <c r="C1936" s="2">
        <v>1.35</v>
      </c>
      <c r="D1936" s="2">
        <v>1.35</v>
      </c>
      <c r="E1936" s="2">
        <v>585</v>
      </c>
      <c r="F1936" s="2">
        <v>1.333</v>
      </c>
      <c r="G1936" s="2">
        <v>779.80499999999995</v>
      </c>
      <c r="H1936" s="13">
        <f t="shared" si="30"/>
        <v>3.8461538461538491E-2</v>
      </c>
    </row>
    <row r="1937" spans="2:8" ht="13.5" x14ac:dyDescent="0.25">
      <c r="B1937" s="11">
        <v>44825</v>
      </c>
      <c r="C1937" s="2">
        <v>1.29</v>
      </c>
      <c r="D1937" s="2">
        <v>1.29</v>
      </c>
      <c r="E1937" s="2">
        <v>0</v>
      </c>
      <c r="F1937" s="2">
        <v>0</v>
      </c>
      <c r="G1937" s="2">
        <v>0</v>
      </c>
      <c r="H1937" s="13">
        <f t="shared" si="30"/>
        <v>-4.4444444444444481E-2</v>
      </c>
    </row>
    <row r="1938" spans="2:8" ht="13.5" x14ac:dyDescent="0.25">
      <c r="B1938" s="11">
        <v>44826</v>
      </c>
      <c r="C1938" s="2">
        <v>1.24</v>
      </c>
      <c r="D1938" s="2">
        <v>1.24</v>
      </c>
      <c r="E1938" s="2">
        <v>553</v>
      </c>
      <c r="F1938" s="2">
        <v>1.24</v>
      </c>
      <c r="G1938" s="2">
        <v>685.72</v>
      </c>
      <c r="H1938" s="13">
        <f t="shared" si="30"/>
        <v>-3.8759689922480654E-2</v>
      </c>
    </row>
    <row r="1939" spans="2:8" ht="13.5" x14ac:dyDescent="0.25">
      <c r="B1939" s="11">
        <v>44827</v>
      </c>
      <c r="C1939" s="2">
        <v>1.24</v>
      </c>
      <c r="D1939" s="2">
        <v>1.24</v>
      </c>
      <c r="E1939" s="2">
        <v>797</v>
      </c>
      <c r="F1939" s="2">
        <v>1.2370000000000001</v>
      </c>
      <c r="G1939" s="2">
        <v>985.88900000000001</v>
      </c>
      <c r="H1939" s="13">
        <f t="shared" si="30"/>
        <v>0</v>
      </c>
    </row>
    <row r="1940" spans="2:8" ht="13.5" x14ac:dyDescent="0.25">
      <c r="B1940" s="11">
        <v>44830</v>
      </c>
      <c r="C1940" s="2">
        <v>1.24</v>
      </c>
      <c r="D1940" s="2">
        <v>1.24</v>
      </c>
      <c r="E1940" s="2">
        <v>0</v>
      </c>
      <c r="F1940" s="2">
        <v>0</v>
      </c>
      <c r="G1940" s="2">
        <v>0</v>
      </c>
      <c r="H1940" s="13">
        <f t="shared" si="30"/>
        <v>0</v>
      </c>
    </row>
    <row r="1941" spans="2:8" ht="13.5" x14ac:dyDescent="0.25">
      <c r="B1941" s="11">
        <v>44831</v>
      </c>
      <c r="C1941" s="2">
        <v>1.24</v>
      </c>
      <c r="D1941" s="2">
        <v>1.24</v>
      </c>
      <c r="E1941" s="2">
        <v>50</v>
      </c>
      <c r="F1941" s="2">
        <v>1.24</v>
      </c>
      <c r="G1941" s="2">
        <v>62</v>
      </c>
      <c r="H1941" s="13">
        <f t="shared" si="30"/>
        <v>0</v>
      </c>
    </row>
    <row r="1942" spans="2:8" ht="13.5" x14ac:dyDescent="0.25">
      <c r="B1942" s="11">
        <v>44832</v>
      </c>
      <c r="C1942" s="2">
        <v>1.24</v>
      </c>
      <c r="D1942" s="2">
        <v>1.24</v>
      </c>
      <c r="E1942" s="2">
        <v>0</v>
      </c>
      <c r="F1942" s="2">
        <v>0</v>
      </c>
      <c r="G1942" s="2">
        <v>0</v>
      </c>
      <c r="H1942" s="13">
        <f t="shared" si="30"/>
        <v>0</v>
      </c>
    </row>
    <row r="1943" spans="2:8" ht="13.5" x14ac:dyDescent="0.25">
      <c r="B1943" s="11">
        <v>44833</v>
      </c>
      <c r="C1943" s="2">
        <v>1.24</v>
      </c>
      <c r="D1943" s="2">
        <v>1.24</v>
      </c>
      <c r="E1943" s="2">
        <v>1836</v>
      </c>
      <c r="F1943" s="2">
        <v>1.24</v>
      </c>
      <c r="G1943" s="2">
        <v>2276.64</v>
      </c>
      <c r="H1943" s="13">
        <f t="shared" si="30"/>
        <v>0</v>
      </c>
    </row>
    <row r="1944" spans="2:8" ht="13.5" x14ac:dyDescent="0.25">
      <c r="B1944" s="11">
        <v>44834</v>
      </c>
      <c r="C1944" s="2">
        <v>1.29</v>
      </c>
      <c r="D1944" s="2">
        <v>1.29</v>
      </c>
      <c r="E1944" s="2">
        <v>0</v>
      </c>
      <c r="F1944" s="2">
        <v>0</v>
      </c>
      <c r="G1944" s="2">
        <v>0</v>
      </c>
      <c r="H1944" s="13">
        <f t="shared" si="30"/>
        <v>4.0322580645161324E-2</v>
      </c>
    </row>
    <row r="1945" spans="2:8" ht="13.5" x14ac:dyDescent="0.25">
      <c r="B1945" s="11">
        <v>44837</v>
      </c>
      <c r="C1945" s="2">
        <v>1.33</v>
      </c>
      <c r="D1945" s="2">
        <v>1.33</v>
      </c>
      <c r="E1945" s="2">
        <v>20</v>
      </c>
      <c r="F1945" s="2">
        <v>1.33</v>
      </c>
      <c r="G1945" s="2">
        <v>26.6</v>
      </c>
      <c r="H1945" s="13">
        <f t="shared" si="30"/>
        <v>3.1007751937984523E-2</v>
      </c>
    </row>
    <row r="1946" spans="2:8" ht="13.5" x14ac:dyDescent="0.25">
      <c r="B1946" s="11">
        <v>44838</v>
      </c>
      <c r="C1946" s="2">
        <v>1.36</v>
      </c>
      <c r="D1946" s="2">
        <v>1.36</v>
      </c>
      <c r="E1946" s="2">
        <v>100</v>
      </c>
      <c r="F1946" s="2">
        <v>1.36</v>
      </c>
      <c r="G1946" s="2">
        <v>136</v>
      </c>
      <c r="H1946" s="13">
        <f t="shared" si="30"/>
        <v>2.2556390977443629E-2</v>
      </c>
    </row>
    <row r="1947" spans="2:8" ht="13.5" x14ac:dyDescent="0.25">
      <c r="B1947" s="11">
        <v>44839</v>
      </c>
      <c r="C1947" s="2">
        <v>1.38</v>
      </c>
      <c r="D1947" s="2">
        <v>1.38</v>
      </c>
      <c r="E1947" s="2">
        <v>550</v>
      </c>
      <c r="F1947" s="2">
        <v>1.38</v>
      </c>
      <c r="G1947" s="2">
        <v>759</v>
      </c>
      <c r="H1947" s="13">
        <f t="shared" si="30"/>
        <v>1.4705882352941025E-2</v>
      </c>
    </row>
    <row r="1948" spans="2:8" ht="13.5" x14ac:dyDescent="0.25">
      <c r="B1948" s="11">
        <v>44840</v>
      </c>
      <c r="C1948" s="2">
        <v>1.37</v>
      </c>
      <c r="D1948" s="2">
        <v>1.37</v>
      </c>
      <c r="E1948" s="2">
        <v>600</v>
      </c>
      <c r="F1948" s="2">
        <v>1.37</v>
      </c>
      <c r="G1948" s="2">
        <v>822</v>
      </c>
      <c r="H1948" s="13">
        <f t="shared" si="30"/>
        <v>-7.2463768115940486E-3</v>
      </c>
    </row>
    <row r="1949" spans="2:8" ht="13.5" x14ac:dyDescent="0.25">
      <c r="B1949" s="11">
        <v>44841</v>
      </c>
      <c r="C1949" s="2">
        <v>1.31</v>
      </c>
      <c r="D1949" s="2">
        <v>1.31</v>
      </c>
      <c r="E1949" s="2">
        <v>0</v>
      </c>
      <c r="F1949" s="2">
        <v>0</v>
      </c>
      <c r="G1949" s="2">
        <v>0</v>
      </c>
      <c r="H1949" s="13">
        <f t="shared" si="30"/>
        <v>-4.3795620437956241E-2</v>
      </c>
    </row>
    <row r="1950" spans="2:8" ht="13.5" x14ac:dyDescent="0.25">
      <c r="B1950" s="11">
        <v>44844</v>
      </c>
      <c r="C1950" s="2">
        <v>1.26</v>
      </c>
      <c r="D1950" s="2">
        <v>1.26</v>
      </c>
      <c r="E1950" s="2">
        <v>0</v>
      </c>
      <c r="F1950" s="2">
        <v>0</v>
      </c>
      <c r="G1950" s="2">
        <v>0</v>
      </c>
      <c r="H1950" s="13">
        <f t="shared" si="30"/>
        <v>-3.8167938931297746E-2</v>
      </c>
    </row>
    <row r="1951" spans="2:8" ht="13.5" x14ac:dyDescent="0.25">
      <c r="B1951" s="11">
        <v>44845</v>
      </c>
      <c r="C1951" s="2">
        <v>1.24</v>
      </c>
      <c r="D1951" s="2">
        <v>1.24</v>
      </c>
      <c r="E1951" s="2">
        <v>2634</v>
      </c>
      <c r="F1951" s="2">
        <v>1.24</v>
      </c>
      <c r="G1951" s="2">
        <v>3266.16</v>
      </c>
      <c r="H1951" s="13">
        <f t="shared" si="30"/>
        <v>-1.5873015873015886E-2</v>
      </c>
    </row>
    <row r="1952" spans="2:8" ht="13.5" x14ac:dyDescent="0.25">
      <c r="B1952" s="11">
        <v>44846</v>
      </c>
      <c r="C1952" s="2">
        <v>1.24</v>
      </c>
      <c r="D1952" s="2">
        <v>1.24</v>
      </c>
      <c r="E1952" s="2">
        <v>1185</v>
      </c>
      <c r="F1952" s="2">
        <v>1.24</v>
      </c>
      <c r="G1952" s="2">
        <v>1469.4</v>
      </c>
      <c r="H1952" s="13">
        <f t="shared" si="30"/>
        <v>0</v>
      </c>
    </row>
    <row r="1953" spans="2:8" ht="13.5" x14ac:dyDescent="0.25">
      <c r="B1953" s="11">
        <v>44847</v>
      </c>
      <c r="C1953" s="2">
        <v>1.29</v>
      </c>
      <c r="D1953" s="2">
        <v>1.29</v>
      </c>
      <c r="E1953" s="2">
        <v>0</v>
      </c>
      <c r="F1953" s="2">
        <v>0</v>
      </c>
      <c r="G1953" s="2">
        <v>0</v>
      </c>
      <c r="H1953" s="13">
        <f t="shared" si="30"/>
        <v>4.0322580645161324E-2</v>
      </c>
    </row>
    <row r="1954" spans="2:8" ht="13.5" x14ac:dyDescent="0.25">
      <c r="B1954" s="11">
        <v>44848</v>
      </c>
      <c r="C1954" s="2">
        <v>1.29</v>
      </c>
      <c r="D1954" s="2">
        <v>1.29</v>
      </c>
      <c r="E1954" s="2">
        <v>1858</v>
      </c>
      <c r="F1954" s="2">
        <v>1.288</v>
      </c>
      <c r="G1954" s="2">
        <v>2393.1039999999998</v>
      </c>
      <c r="H1954" s="13">
        <f t="shared" si="30"/>
        <v>0</v>
      </c>
    </row>
    <row r="1955" spans="2:8" ht="13.5" x14ac:dyDescent="0.25">
      <c r="B1955" s="11">
        <v>44851</v>
      </c>
      <c r="C1955" s="2">
        <v>1.34</v>
      </c>
      <c r="D1955" s="2">
        <v>1.34</v>
      </c>
      <c r="E1955" s="2">
        <v>40</v>
      </c>
      <c r="F1955" s="2">
        <v>1.34</v>
      </c>
      <c r="G1955" s="2">
        <v>53.6</v>
      </c>
      <c r="H1955" s="13">
        <f t="shared" si="30"/>
        <v>3.8759689922480654E-2</v>
      </c>
    </row>
    <row r="1956" spans="2:8" ht="13.5" x14ac:dyDescent="0.25">
      <c r="B1956" s="11">
        <v>44852</v>
      </c>
      <c r="C1956" s="2">
        <v>1.34</v>
      </c>
      <c r="D1956" s="2">
        <v>1.34</v>
      </c>
      <c r="E1956" s="2">
        <v>534</v>
      </c>
      <c r="F1956" s="2">
        <v>1.34</v>
      </c>
      <c r="G1956" s="2">
        <v>715.56</v>
      </c>
      <c r="H1956" s="13">
        <f t="shared" si="30"/>
        <v>0</v>
      </c>
    </row>
    <row r="1957" spans="2:8" ht="13.5" x14ac:dyDescent="0.25">
      <c r="B1957" s="11">
        <v>44853</v>
      </c>
      <c r="C1957" s="2">
        <v>1.31</v>
      </c>
      <c r="D1957" s="2">
        <v>1.31</v>
      </c>
      <c r="E1957" s="2">
        <v>1284</v>
      </c>
      <c r="F1957" s="2">
        <v>1.3220000000000001</v>
      </c>
      <c r="G1957" s="2">
        <v>1697.4480000000001</v>
      </c>
      <c r="H1957" s="13">
        <f t="shared" si="30"/>
        <v>-2.2388059701492557E-2</v>
      </c>
    </row>
    <row r="1958" spans="2:8" ht="13.5" x14ac:dyDescent="0.25">
      <c r="B1958" s="11">
        <v>44854</v>
      </c>
      <c r="C1958" s="2">
        <v>1.31</v>
      </c>
      <c r="D1958" s="2">
        <v>1.31</v>
      </c>
      <c r="E1958" s="2">
        <v>0</v>
      </c>
      <c r="F1958" s="2">
        <v>0</v>
      </c>
      <c r="G1958" s="2">
        <v>0</v>
      </c>
      <c r="H1958" s="13">
        <f t="shared" si="30"/>
        <v>0</v>
      </c>
    </row>
    <row r="1959" spans="2:8" ht="13.5" x14ac:dyDescent="0.25">
      <c r="B1959" s="11">
        <v>44855</v>
      </c>
      <c r="C1959" s="2">
        <v>1.28</v>
      </c>
      <c r="D1959" s="2">
        <v>1.28</v>
      </c>
      <c r="E1959" s="2">
        <v>202</v>
      </c>
      <c r="F1959" s="2">
        <v>1.28</v>
      </c>
      <c r="G1959" s="2">
        <v>258.56</v>
      </c>
      <c r="H1959" s="13">
        <f t="shared" si="30"/>
        <v>-2.2900763358778647E-2</v>
      </c>
    </row>
    <row r="1960" spans="2:8" ht="13.5" x14ac:dyDescent="0.25">
      <c r="B1960" s="11">
        <v>44858</v>
      </c>
      <c r="C1960" s="2">
        <v>1.24</v>
      </c>
      <c r="D1960" s="2">
        <v>1.24</v>
      </c>
      <c r="E1960" s="2">
        <v>998</v>
      </c>
      <c r="F1960" s="2">
        <v>1.24</v>
      </c>
      <c r="G1960" s="2">
        <v>1237.52</v>
      </c>
      <c r="H1960" s="13">
        <f t="shared" si="30"/>
        <v>-3.1250000000000028E-2</v>
      </c>
    </row>
    <row r="1961" spans="2:8" ht="13.5" x14ac:dyDescent="0.25">
      <c r="B1961" s="11">
        <v>44859</v>
      </c>
      <c r="C1961" s="2">
        <v>1.24</v>
      </c>
      <c r="D1961" s="2">
        <v>1.24</v>
      </c>
      <c r="E1961" s="2">
        <v>0</v>
      </c>
      <c r="F1961" s="2">
        <v>0</v>
      </c>
      <c r="G1961" s="2">
        <v>0</v>
      </c>
      <c r="H1961" s="13">
        <f t="shared" si="30"/>
        <v>0</v>
      </c>
    </row>
    <row r="1962" spans="2:8" ht="13.5" x14ac:dyDescent="0.25">
      <c r="B1962" s="11">
        <v>44860</v>
      </c>
      <c r="C1962" s="2">
        <v>1.24</v>
      </c>
      <c r="D1962" s="2">
        <v>1.24</v>
      </c>
      <c r="E1962" s="2">
        <v>0</v>
      </c>
      <c r="F1962" s="2">
        <v>0</v>
      </c>
      <c r="G1962" s="2">
        <v>0</v>
      </c>
      <c r="H1962" s="13">
        <f t="shared" si="30"/>
        <v>0</v>
      </c>
    </row>
    <row r="1963" spans="2:8" ht="13.5" x14ac:dyDescent="0.25">
      <c r="B1963" s="11">
        <v>44861</v>
      </c>
      <c r="C1963" s="2">
        <v>1.24</v>
      </c>
      <c r="D1963" s="2">
        <v>1.24</v>
      </c>
      <c r="E1963" s="2">
        <v>0</v>
      </c>
      <c r="F1963" s="2">
        <v>0</v>
      </c>
      <c r="G1963" s="2">
        <v>0</v>
      </c>
      <c r="H1963" s="13">
        <f t="shared" si="30"/>
        <v>0</v>
      </c>
    </row>
    <row r="1964" spans="2:8" ht="13.5" x14ac:dyDescent="0.25">
      <c r="B1964" s="11">
        <v>44862</v>
      </c>
      <c r="C1964" s="2">
        <v>1.24</v>
      </c>
      <c r="D1964" s="2">
        <v>1.24</v>
      </c>
      <c r="E1964" s="2">
        <v>19</v>
      </c>
      <c r="F1964" s="2">
        <v>1.24</v>
      </c>
      <c r="G1964" s="2">
        <v>23.56</v>
      </c>
      <c r="H1964" s="13">
        <f t="shared" si="30"/>
        <v>0</v>
      </c>
    </row>
    <row r="1965" spans="2:8" ht="13.5" x14ac:dyDescent="0.25">
      <c r="B1965" s="11">
        <v>44865</v>
      </c>
      <c r="C1965" s="2">
        <v>1.24</v>
      </c>
      <c r="D1965" s="2">
        <v>1.24</v>
      </c>
      <c r="E1965" s="2">
        <v>0</v>
      </c>
      <c r="F1965" s="2">
        <v>0</v>
      </c>
      <c r="G1965" s="2">
        <v>0</v>
      </c>
      <c r="H1965" s="13">
        <f t="shared" si="30"/>
        <v>0</v>
      </c>
    </row>
    <row r="1966" spans="2:8" ht="13.5" x14ac:dyDescent="0.25">
      <c r="B1966" s="11">
        <v>44866</v>
      </c>
      <c r="C1966" s="2">
        <v>1.24</v>
      </c>
      <c r="D1966" s="2">
        <v>1.24</v>
      </c>
      <c r="E1966" s="2">
        <v>0</v>
      </c>
      <c r="F1966" s="2">
        <v>0</v>
      </c>
      <c r="G1966" s="2">
        <v>0</v>
      </c>
      <c r="H1966" s="13">
        <f t="shared" si="30"/>
        <v>0</v>
      </c>
    </row>
    <row r="1967" spans="2:8" ht="13.5" x14ac:dyDescent="0.25">
      <c r="B1967" s="11">
        <v>44867</v>
      </c>
      <c r="C1967" s="2">
        <v>1.24</v>
      </c>
      <c r="D1967" s="2">
        <v>1.24</v>
      </c>
      <c r="E1967" s="2">
        <v>0</v>
      </c>
      <c r="F1967" s="2">
        <v>0</v>
      </c>
      <c r="G1967" s="2">
        <v>0</v>
      </c>
      <c r="H1967" s="13">
        <f t="shared" si="30"/>
        <v>0</v>
      </c>
    </row>
    <row r="1968" spans="2:8" ht="13.5" x14ac:dyDescent="0.25">
      <c r="B1968" s="11">
        <v>44868</v>
      </c>
      <c r="C1968" s="2">
        <v>1.24</v>
      </c>
      <c r="D1968" s="2">
        <v>1.24</v>
      </c>
      <c r="E1968" s="2">
        <v>0</v>
      </c>
      <c r="F1968" s="2">
        <v>0</v>
      </c>
      <c r="G1968" s="2">
        <v>0</v>
      </c>
      <c r="H1968" s="13">
        <f t="shared" si="30"/>
        <v>0</v>
      </c>
    </row>
    <row r="1969" spans="2:8" ht="13.5" x14ac:dyDescent="0.25">
      <c r="B1969" s="11">
        <v>44869</v>
      </c>
      <c r="C1969" s="2">
        <v>1.2</v>
      </c>
      <c r="D1969" s="2">
        <v>1.2</v>
      </c>
      <c r="E1969" s="2">
        <v>246</v>
      </c>
      <c r="F1969" s="2">
        <v>1.2</v>
      </c>
      <c r="G1969" s="2">
        <v>295.2</v>
      </c>
      <c r="H1969" s="13">
        <f t="shared" si="30"/>
        <v>-3.2258064516129059E-2</v>
      </c>
    </row>
    <row r="1970" spans="2:8" ht="13.5" x14ac:dyDescent="0.25">
      <c r="B1970" s="11">
        <v>44872</v>
      </c>
      <c r="C1970" s="2">
        <v>1.2</v>
      </c>
      <c r="D1970" s="2">
        <v>1.2</v>
      </c>
      <c r="E1970" s="2">
        <v>100</v>
      </c>
      <c r="F1970" s="2">
        <v>1.2</v>
      </c>
      <c r="G1970" s="2">
        <v>120</v>
      </c>
      <c r="H1970" s="13">
        <f t="shared" si="30"/>
        <v>0</v>
      </c>
    </row>
    <row r="1971" spans="2:8" ht="13.5" x14ac:dyDescent="0.25">
      <c r="B1971" s="11">
        <v>44873</v>
      </c>
      <c r="C1971" s="2">
        <v>1.2</v>
      </c>
      <c r="D1971" s="2">
        <v>1.2</v>
      </c>
      <c r="E1971" s="2">
        <v>0</v>
      </c>
      <c r="F1971" s="2">
        <v>0</v>
      </c>
      <c r="G1971" s="2">
        <v>0</v>
      </c>
      <c r="H1971" s="13">
        <f t="shared" si="30"/>
        <v>0</v>
      </c>
    </row>
    <row r="1972" spans="2:8" ht="13.5" x14ac:dyDescent="0.25">
      <c r="B1972" s="11">
        <v>44874</v>
      </c>
      <c r="C1972" s="2">
        <v>1.2</v>
      </c>
      <c r="D1972" s="2">
        <v>1.2</v>
      </c>
      <c r="E1972" s="2">
        <v>2517</v>
      </c>
      <c r="F1972" s="2">
        <v>1.2</v>
      </c>
      <c r="G1972" s="2">
        <v>3020.4</v>
      </c>
      <c r="H1972" s="13">
        <f t="shared" si="30"/>
        <v>0</v>
      </c>
    </row>
    <row r="1973" spans="2:8" ht="13.5" x14ac:dyDescent="0.25">
      <c r="B1973" s="11">
        <v>44875</v>
      </c>
      <c r="C1973" s="2">
        <v>1.2</v>
      </c>
      <c r="D1973" s="2">
        <v>1.2</v>
      </c>
      <c r="E1973" s="2">
        <v>722</v>
      </c>
      <c r="F1973" s="2">
        <v>1.2</v>
      </c>
      <c r="G1973" s="2">
        <v>866.4</v>
      </c>
      <c r="H1973" s="13">
        <f t="shared" si="30"/>
        <v>0</v>
      </c>
    </row>
    <row r="1974" spans="2:8" ht="13.5" x14ac:dyDescent="0.25">
      <c r="B1974" s="11">
        <v>44876</v>
      </c>
      <c r="C1974" s="2">
        <v>1.2</v>
      </c>
      <c r="D1974" s="2">
        <v>1.2</v>
      </c>
      <c r="E1974" s="2">
        <v>6760</v>
      </c>
      <c r="F1974" s="2">
        <v>1.2</v>
      </c>
      <c r="G1974" s="2">
        <v>8112</v>
      </c>
      <c r="H1974" s="13">
        <f t="shared" si="30"/>
        <v>0</v>
      </c>
    </row>
    <row r="1975" spans="2:8" ht="13.5" x14ac:dyDescent="0.25">
      <c r="B1975" s="11">
        <v>44879</v>
      </c>
      <c r="C1975" s="2">
        <v>1.2</v>
      </c>
      <c r="D1975" s="2">
        <v>1.2</v>
      </c>
      <c r="E1975" s="2">
        <v>30</v>
      </c>
      <c r="F1975" s="2">
        <v>1.2</v>
      </c>
      <c r="G1975" s="2">
        <v>36</v>
      </c>
      <c r="H1975" s="13">
        <f t="shared" si="30"/>
        <v>0</v>
      </c>
    </row>
    <row r="1976" spans="2:8" ht="13.5" x14ac:dyDescent="0.25">
      <c r="B1976" s="11">
        <v>44880</v>
      </c>
      <c r="C1976" s="2">
        <v>1.2</v>
      </c>
      <c r="D1976" s="2">
        <v>1.2</v>
      </c>
      <c r="E1976" s="2">
        <v>0</v>
      </c>
      <c r="F1976" s="2">
        <v>0</v>
      </c>
      <c r="G1976" s="2">
        <v>0</v>
      </c>
      <c r="H1976" s="13">
        <f t="shared" si="30"/>
        <v>0</v>
      </c>
    </row>
    <row r="1977" spans="2:8" ht="13.5" x14ac:dyDescent="0.25">
      <c r="B1977" s="11">
        <v>44881</v>
      </c>
      <c r="C1977" s="2">
        <v>1.2</v>
      </c>
      <c r="D1977" s="2">
        <v>1.2</v>
      </c>
      <c r="E1977" s="2">
        <v>0</v>
      </c>
      <c r="F1977" s="2">
        <v>0</v>
      </c>
      <c r="G1977" s="2">
        <v>0</v>
      </c>
      <c r="H1977" s="13">
        <f t="shared" si="30"/>
        <v>0</v>
      </c>
    </row>
    <row r="1978" spans="2:8" ht="13.5" x14ac:dyDescent="0.25">
      <c r="B1978" s="11">
        <v>44882</v>
      </c>
      <c r="C1978" s="2">
        <v>1.2</v>
      </c>
      <c r="D1978" s="2">
        <v>1.2</v>
      </c>
      <c r="E1978" s="2">
        <v>269</v>
      </c>
      <c r="F1978" s="2">
        <v>1.2</v>
      </c>
      <c r="G1978" s="2">
        <v>322.8</v>
      </c>
      <c r="H1978" s="13">
        <f t="shared" si="30"/>
        <v>0</v>
      </c>
    </row>
    <row r="1979" spans="2:8" ht="13.5" x14ac:dyDescent="0.25">
      <c r="B1979" s="11">
        <v>44883</v>
      </c>
      <c r="C1979" s="2">
        <v>1.18</v>
      </c>
      <c r="D1979" s="2">
        <v>1.18</v>
      </c>
      <c r="E1979" s="2">
        <v>541</v>
      </c>
      <c r="F1979" s="2">
        <v>1.18</v>
      </c>
      <c r="G1979" s="2">
        <v>638.38</v>
      </c>
      <c r="H1979" s="13">
        <f t="shared" si="30"/>
        <v>-1.6666666666666684E-2</v>
      </c>
    </row>
    <row r="1980" spans="2:8" ht="13.5" x14ac:dyDescent="0.25">
      <c r="B1980" s="11">
        <v>44886</v>
      </c>
      <c r="C1980" s="2">
        <v>1.23</v>
      </c>
      <c r="D1980" s="2">
        <v>1.23</v>
      </c>
      <c r="E1980" s="2">
        <v>0</v>
      </c>
      <c r="F1980" s="2">
        <v>0</v>
      </c>
      <c r="G1980" s="2">
        <v>0</v>
      </c>
      <c r="H1980" s="13">
        <f t="shared" si="30"/>
        <v>4.2372881355932243E-2</v>
      </c>
    </row>
    <row r="1981" spans="2:8" ht="13.5" x14ac:dyDescent="0.25">
      <c r="B1981" s="11">
        <v>44887</v>
      </c>
      <c r="C1981" s="2">
        <v>1.28</v>
      </c>
      <c r="D1981" s="2">
        <v>1.28</v>
      </c>
      <c r="E1981" s="2">
        <v>221</v>
      </c>
      <c r="F1981" s="2">
        <v>1.2629999999999999</v>
      </c>
      <c r="G1981" s="2">
        <v>279.12299999999999</v>
      </c>
      <c r="H1981" s="13">
        <f t="shared" si="30"/>
        <v>4.0650406504065074E-2</v>
      </c>
    </row>
    <row r="1982" spans="2:8" ht="13.5" x14ac:dyDescent="0.25">
      <c r="B1982" s="11">
        <v>44888</v>
      </c>
      <c r="C1982" s="2">
        <v>1.28</v>
      </c>
      <c r="D1982" s="2">
        <v>1.28</v>
      </c>
      <c r="E1982" s="2">
        <v>0</v>
      </c>
      <c r="F1982" s="2">
        <v>0</v>
      </c>
      <c r="G1982" s="2">
        <v>0</v>
      </c>
      <c r="H1982" s="13">
        <f t="shared" si="30"/>
        <v>0</v>
      </c>
    </row>
    <row r="1983" spans="2:8" ht="13.5" x14ac:dyDescent="0.25">
      <c r="B1983" s="11">
        <v>44889</v>
      </c>
      <c r="C1983" s="2">
        <v>1.33</v>
      </c>
      <c r="D1983" s="2">
        <v>1.33</v>
      </c>
      <c r="E1983" s="2">
        <v>147</v>
      </c>
      <c r="F1983" s="2">
        <v>1.33</v>
      </c>
      <c r="G1983" s="2">
        <v>195.51</v>
      </c>
      <c r="H1983" s="13">
        <f t="shared" si="30"/>
        <v>3.9062500000000035E-2</v>
      </c>
    </row>
    <row r="1984" spans="2:8" ht="13.5" x14ac:dyDescent="0.25">
      <c r="B1984" s="11">
        <v>44890</v>
      </c>
      <c r="C1984" s="2">
        <v>1.35</v>
      </c>
      <c r="D1984" s="2">
        <v>1.35</v>
      </c>
      <c r="E1984" s="2">
        <v>850</v>
      </c>
      <c r="F1984" s="2">
        <v>1.35</v>
      </c>
      <c r="G1984" s="2">
        <v>1147.5</v>
      </c>
      <c r="H1984" s="13">
        <f t="shared" si="30"/>
        <v>1.5037593984962419E-2</v>
      </c>
    </row>
    <row r="1985" spans="2:8" ht="13.5" x14ac:dyDescent="0.25">
      <c r="B1985" s="11">
        <v>44893</v>
      </c>
      <c r="C1985" s="2">
        <v>1.35</v>
      </c>
      <c r="D1985" s="2">
        <v>1.35</v>
      </c>
      <c r="E1985" s="2">
        <v>124</v>
      </c>
      <c r="F1985" s="2">
        <v>1.35</v>
      </c>
      <c r="G1985" s="2">
        <v>167.4</v>
      </c>
      <c r="H1985" s="13">
        <f t="shared" si="30"/>
        <v>0</v>
      </c>
    </row>
    <row r="1986" spans="2:8" ht="13.5" x14ac:dyDescent="0.25">
      <c r="B1986" s="11">
        <v>44894</v>
      </c>
      <c r="C1986" s="2">
        <v>1.35</v>
      </c>
      <c r="D1986" s="2">
        <v>1.35</v>
      </c>
      <c r="E1986" s="2">
        <v>604</v>
      </c>
      <c r="F1986" s="2">
        <v>1.35</v>
      </c>
      <c r="G1986" s="2">
        <v>815.4</v>
      </c>
      <c r="H1986" s="13">
        <f t="shared" si="30"/>
        <v>0</v>
      </c>
    </row>
    <row r="1987" spans="2:8" ht="13.5" x14ac:dyDescent="0.25">
      <c r="B1987" s="11">
        <v>44895</v>
      </c>
      <c r="C1987" s="2">
        <v>1.4</v>
      </c>
      <c r="D1987" s="2">
        <v>1.4</v>
      </c>
      <c r="E1987" s="2">
        <v>1278</v>
      </c>
      <c r="F1987" s="2">
        <v>1.383</v>
      </c>
      <c r="G1987" s="2">
        <v>1767.4739999999999</v>
      </c>
      <c r="H1987" s="13">
        <f t="shared" si="30"/>
        <v>3.7037037037036903E-2</v>
      </c>
    </row>
    <row r="1988" spans="2:8" ht="13.5" x14ac:dyDescent="0.25">
      <c r="B1988" s="11">
        <v>44896</v>
      </c>
      <c r="C1988" s="2">
        <v>1.44</v>
      </c>
      <c r="D1988" s="2">
        <v>1.44</v>
      </c>
      <c r="E1988" s="2">
        <v>4950</v>
      </c>
      <c r="F1988" s="2">
        <v>1.431</v>
      </c>
      <c r="G1988" s="2">
        <v>7083.45</v>
      </c>
      <c r="H1988" s="13">
        <f t="shared" si="30"/>
        <v>2.8571428571428598E-2</v>
      </c>
    </row>
    <row r="1989" spans="2:8" ht="13.5" x14ac:dyDescent="0.25">
      <c r="B1989" s="11">
        <v>44897</v>
      </c>
      <c r="C1989" s="2">
        <v>1.48</v>
      </c>
      <c r="D1989" s="2">
        <v>1.48</v>
      </c>
      <c r="E1989" s="2">
        <v>841</v>
      </c>
      <c r="F1989" s="2">
        <v>1.48</v>
      </c>
      <c r="G1989" s="2">
        <v>1244.68</v>
      </c>
      <c r="H1989" s="13">
        <f t="shared" si="30"/>
        <v>2.7777777777777804E-2</v>
      </c>
    </row>
    <row r="1990" spans="2:8" ht="13.5" x14ac:dyDescent="0.25">
      <c r="B1990" s="11">
        <v>44900</v>
      </c>
      <c r="C1990" s="2">
        <v>1.49</v>
      </c>
      <c r="D1990" s="2">
        <v>1.49</v>
      </c>
      <c r="E1990" s="2">
        <v>728</v>
      </c>
      <c r="F1990" s="2">
        <v>1.49</v>
      </c>
      <c r="G1990" s="2">
        <v>1084.72</v>
      </c>
      <c r="H1990" s="13">
        <f t="shared" si="30"/>
        <v>6.7567567567567632E-3</v>
      </c>
    </row>
    <row r="1991" spans="2:8" ht="13.5" x14ac:dyDescent="0.25">
      <c r="B1991" s="11">
        <v>44901</v>
      </c>
      <c r="C1991" s="2">
        <v>1.49</v>
      </c>
      <c r="D1991" s="2">
        <v>1.49</v>
      </c>
      <c r="E1991" s="2">
        <v>1209</v>
      </c>
      <c r="F1991" s="2">
        <v>1.49</v>
      </c>
      <c r="G1991" s="2">
        <v>1801.41</v>
      </c>
      <c r="H1991" s="13">
        <f t="shared" ref="H1991:H2054" si="31">(D1991-D1990)/D1990</f>
        <v>0</v>
      </c>
    </row>
    <row r="1992" spans="2:8" ht="13.5" x14ac:dyDescent="0.25">
      <c r="B1992" s="11">
        <v>44902</v>
      </c>
      <c r="C1992" s="2">
        <v>1.54</v>
      </c>
      <c r="D1992" s="2">
        <v>1.54</v>
      </c>
      <c r="E1992" s="2">
        <v>2447</v>
      </c>
      <c r="F1992" s="2">
        <v>1.5109999999999999</v>
      </c>
      <c r="G1992" s="2">
        <v>3697.4169999999999</v>
      </c>
      <c r="H1992" s="13">
        <f t="shared" si="31"/>
        <v>3.35570469798658E-2</v>
      </c>
    </row>
    <row r="1993" spans="2:8" ht="13.5" x14ac:dyDescent="0.25">
      <c r="B1993" s="11">
        <v>44903</v>
      </c>
      <c r="C1993" s="2">
        <v>1.49</v>
      </c>
      <c r="D1993" s="2">
        <v>1.49</v>
      </c>
      <c r="E1993" s="2">
        <v>3670</v>
      </c>
      <c r="F1993" s="2">
        <v>1.49</v>
      </c>
      <c r="G1993" s="2">
        <v>5468.3</v>
      </c>
      <c r="H1993" s="13">
        <f t="shared" si="31"/>
        <v>-3.2467532467532492E-2</v>
      </c>
    </row>
    <row r="1994" spans="2:8" ht="13.5" x14ac:dyDescent="0.25">
      <c r="B1994" s="11">
        <v>44904</v>
      </c>
      <c r="C1994" s="2">
        <v>1.55</v>
      </c>
      <c r="D1994" s="2">
        <v>1.55</v>
      </c>
      <c r="E1994" s="2">
        <v>810</v>
      </c>
      <c r="F1994" s="2">
        <v>1.5489999999999999</v>
      </c>
      <c r="G1994" s="2">
        <v>1254.69</v>
      </c>
      <c r="H1994" s="13">
        <f t="shared" si="31"/>
        <v>4.0268456375838965E-2</v>
      </c>
    </row>
    <row r="1995" spans="2:8" ht="13.5" x14ac:dyDescent="0.25">
      <c r="B1995" s="11">
        <v>44907</v>
      </c>
      <c r="C1995" s="2">
        <v>1.6</v>
      </c>
      <c r="D1995" s="2">
        <v>1.6</v>
      </c>
      <c r="E1995" s="2">
        <v>412</v>
      </c>
      <c r="F1995" s="2">
        <v>1.6</v>
      </c>
      <c r="G1995" s="2">
        <v>659.2</v>
      </c>
      <c r="H1995" s="13">
        <f t="shared" si="31"/>
        <v>3.2258064516129059E-2</v>
      </c>
    </row>
    <row r="1996" spans="2:8" ht="13.5" x14ac:dyDescent="0.25">
      <c r="B1996" s="11">
        <v>44908</v>
      </c>
      <c r="C1996" s="2">
        <v>1.67</v>
      </c>
      <c r="D1996" s="2">
        <v>1.67</v>
      </c>
      <c r="E1996" s="2">
        <v>40</v>
      </c>
      <c r="F1996" s="2">
        <v>1.67</v>
      </c>
      <c r="G1996" s="2">
        <v>66.8</v>
      </c>
      <c r="H1996" s="13">
        <f t="shared" si="31"/>
        <v>4.37499999999999E-2</v>
      </c>
    </row>
    <row r="1997" spans="2:8" ht="13.5" x14ac:dyDescent="0.25">
      <c r="B1997" s="11">
        <v>44909</v>
      </c>
      <c r="C1997" s="2">
        <v>1.68</v>
      </c>
      <c r="D1997" s="2">
        <v>1.68</v>
      </c>
      <c r="E1997" s="2">
        <v>85</v>
      </c>
      <c r="F1997" s="2">
        <v>1.6779999999999999</v>
      </c>
      <c r="G1997" s="2">
        <v>142.63</v>
      </c>
      <c r="H1997" s="13">
        <f t="shared" si="31"/>
        <v>5.988023952095814E-3</v>
      </c>
    </row>
    <row r="1998" spans="2:8" ht="13.5" x14ac:dyDescent="0.25">
      <c r="B1998" s="11">
        <v>44910</v>
      </c>
      <c r="C1998" s="2">
        <v>1.68</v>
      </c>
      <c r="D1998" s="2">
        <v>1.68</v>
      </c>
      <c r="E1998" s="2">
        <v>324</v>
      </c>
      <c r="F1998" s="2">
        <v>1.68</v>
      </c>
      <c r="G1998" s="2">
        <v>544.32000000000005</v>
      </c>
      <c r="H1998" s="13">
        <f t="shared" si="31"/>
        <v>0</v>
      </c>
    </row>
    <row r="1999" spans="2:8" ht="13.5" x14ac:dyDescent="0.25">
      <c r="B1999" s="11">
        <v>44911</v>
      </c>
      <c r="C1999" s="2">
        <v>1.7</v>
      </c>
      <c r="D1999" s="2">
        <v>1.7</v>
      </c>
      <c r="E1999" s="2">
        <v>6800</v>
      </c>
      <c r="F1999" s="2">
        <v>1.7</v>
      </c>
      <c r="G1999" s="2">
        <v>11560</v>
      </c>
      <c r="H1999" s="13">
        <f t="shared" si="31"/>
        <v>1.1904761904761916E-2</v>
      </c>
    </row>
    <row r="2000" spans="2:8" ht="13.5" x14ac:dyDescent="0.25">
      <c r="B2000" s="11">
        <v>44914</v>
      </c>
      <c r="C2000" s="2">
        <v>1.74</v>
      </c>
      <c r="D2000" s="2">
        <v>1.74</v>
      </c>
      <c r="E2000" s="2">
        <v>500</v>
      </c>
      <c r="F2000" s="2">
        <v>1.74</v>
      </c>
      <c r="G2000" s="2">
        <v>870</v>
      </c>
      <c r="H2000" s="13">
        <f t="shared" si="31"/>
        <v>2.3529411764705903E-2</v>
      </c>
    </row>
    <row r="2001" spans="2:8" ht="13.5" x14ac:dyDescent="0.25">
      <c r="B2001" s="11">
        <v>44915</v>
      </c>
      <c r="C2001" s="2">
        <v>1.75</v>
      </c>
      <c r="D2001" s="2">
        <v>1.75</v>
      </c>
      <c r="E2001" s="2">
        <v>1500</v>
      </c>
      <c r="F2001" s="2">
        <v>1.75</v>
      </c>
      <c r="G2001" s="2">
        <v>2625</v>
      </c>
      <c r="H2001" s="13">
        <f t="shared" si="31"/>
        <v>5.7471264367816143E-3</v>
      </c>
    </row>
    <row r="2002" spans="2:8" ht="13.5" x14ac:dyDescent="0.25">
      <c r="B2002" s="11">
        <v>44916</v>
      </c>
      <c r="C2002" s="2">
        <v>1.75</v>
      </c>
      <c r="D2002" s="2">
        <v>1.75</v>
      </c>
      <c r="E2002" s="2">
        <v>1000</v>
      </c>
      <c r="F2002" s="2">
        <v>1.75</v>
      </c>
      <c r="G2002" s="2">
        <v>1750</v>
      </c>
      <c r="H2002" s="13">
        <f t="shared" si="31"/>
        <v>0</v>
      </c>
    </row>
    <row r="2003" spans="2:8" ht="13.5" x14ac:dyDescent="0.25">
      <c r="B2003" s="11">
        <v>44917</v>
      </c>
      <c r="C2003" s="2">
        <v>1.78</v>
      </c>
      <c r="D2003" s="2">
        <v>1.78</v>
      </c>
      <c r="E2003" s="2">
        <v>2088</v>
      </c>
      <c r="F2003" s="2">
        <v>1.78</v>
      </c>
      <c r="G2003" s="2">
        <v>3716.64</v>
      </c>
      <c r="H2003" s="13">
        <f t="shared" si="31"/>
        <v>1.7142857142857158E-2</v>
      </c>
    </row>
    <row r="2004" spans="2:8" ht="13.5" x14ac:dyDescent="0.25">
      <c r="B2004" s="11">
        <v>44918</v>
      </c>
      <c r="C2004" s="2">
        <v>1.78</v>
      </c>
      <c r="D2004" s="2">
        <v>1.78</v>
      </c>
      <c r="E2004" s="2">
        <v>500</v>
      </c>
      <c r="F2004" s="2">
        <v>1.78</v>
      </c>
      <c r="G2004" s="2">
        <v>890</v>
      </c>
      <c r="H2004" s="13">
        <f t="shared" si="31"/>
        <v>0</v>
      </c>
    </row>
    <row r="2005" spans="2:8" ht="13.5" x14ac:dyDescent="0.25">
      <c r="B2005" s="11">
        <v>44921</v>
      </c>
      <c r="C2005" s="2">
        <v>1.78</v>
      </c>
      <c r="D2005" s="2">
        <v>1.78</v>
      </c>
      <c r="E2005" s="2">
        <v>0</v>
      </c>
      <c r="F2005" s="2">
        <v>0</v>
      </c>
      <c r="G2005" s="2">
        <v>0</v>
      </c>
      <c r="H2005" s="13">
        <f t="shared" si="31"/>
        <v>0</v>
      </c>
    </row>
    <row r="2006" spans="2:8" ht="13.5" x14ac:dyDescent="0.25">
      <c r="B2006" s="11">
        <v>44922</v>
      </c>
      <c r="C2006" s="2">
        <v>1.75</v>
      </c>
      <c r="D2006" s="2">
        <v>1.75</v>
      </c>
      <c r="E2006" s="2">
        <v>3620</v>
      </c>
      <c r="F2006" s="2">
        <v>1.75</v>
      </c>
      <c r="G2006" s="2">
        <v>6335</v>
      </c>
      <c r="H2006" s="13">
        <f t="shared" si="31"/>
        <v>-1.6853932584269676E-2</v>
      </c>
    </row>
    <row r="2007" spans="2:8" ht="13.5" x14ac:dyDescent="0.25">
      <c r="B2007" s="11">
        <v>44923</v>
      </c>
      <c r="C2007" s="2">
        <v>1.75</v>
      </c>
      <c r="D2007" s="2">
        <v>1.75</v>
      </c>
      <c r="E2007" s="2">
        <v>5000</v>
      </c>
      <c r="F2007" s="2">
        <v>1.75</v>
      </c>
      <c r="G2007" s="2">
        <v>8750</v>
      </c>
      <c r="H2007" s="13">
        <f t="shared" si="31"/>
        <v>0</v>
      </c>
    </row>
    <row r="2008" spans="2:8" ht="13.5" x14ac:dyDescent="0.25">
      <c r="B2008" s="11">
        <v>44924</v>
      </c>
      <c r="C2008" s="2">
        <v>1.75</v>
      </c>
      <c r="D2008" s="2">
        <v>1.75</v>
      </c>
      <c r="E2008" s="2">
        <v>0</v>
      </c>
      <c r="F2008" s="2">
        <v>0</v>
      </c>
      <c r="G2008" s="2">
        <v>0</v>
      </c>
      <c r="H2008" s="13">
        <f t="shared" si="31"/>
        <v>0</v>
      </c>
    </row>
    <row r="2009" spans="2:8" ht="13.5" x14ac:dyDescent="0.25">
      <c r="B2009" s="11">
        <v>44925</v>
      </c>
      <c r="C2009" s="2">
        <v>1.75</v>
      </c>
      <c r="D2009" s="2">
        <v>1.75</v>
      </c>
      <c r="E2009" s="2">
        <v>0</v>
      </c>
      <c r="F2009" s="2">
        <v>0</v>
      </c>
      <c r="G2009" s="2">
        <v>0</v>
      </c>
      <c r="H2009" s="13">
        <f t="shared" si="31"/>
        <v>0</v>
      </c>
    </row>
    <row r="2010" spans="2:8" ht="13.5" x14ac:dyDescent="0.25">
      <c r="B2010" s="11">
        <v>44928</v>
      </c>
      <c r="C2010" s="2">
        <v>1.75</v>
      </c>
      <c r="D2010" s="2">
        <v>1.75</v>
      </c>
      <c r="E2010" s="2">
        <v>0</v>
      </c>
      <c r="F2010" s="2">
        <v>0</v>
      </c>
      <c r="G2010" s="2">
        <v>0</v>
      </c>
      <c r="H2010" s="13">
        <f t="shared" si="31"/>
        <v>0</v>
      </c>
    </row>
    <row r="2011" spans="2:8" ht="13.5" x14ac:dyDescent="0.25">
      <c r="B2011" s="11">
        <v>44929</v>
      </c>
      <c r="C2011" s="2">
        <v>1.68</v>
      </c>
      <c r="D2011" s="2">
        <v>1.68</v>
      </c>
      <c r="E2011" s="2">
        <v>0</v>
      </c>
      <c r="F2011" s="2">
        <v>0</v>
      </c>
      <c r="G2011" s="2">
        <v>0</v>
      </c>
      <c r="H2011" s="13">
        <f t="shared" si="31"/>
        <v>-4.0000000000000036E-2</v>
      </c>
    </row>
    <row r="2012" spans="2:8" ht="13.5" x14ac:dyDescent="0.25">
      <c r="B2012" s="11">
        <v>44930</v>
      </c>
      <c r="C2012" s="2">
        <v>1.61</v>
      </c>
      <c r="D2012" s="2">
        <v>1.61</v>
      </c>
      <c r="E2012" s="2">
        <v>0</v>
      </c>
      <c r="F2012" s="2">
        <v>0</v>
      </c>
      <c r="G2012" s="2">
        <v>0</v>
      </c>
      <c r="H2012" s="13">
        <f t="shared" si="31"/>
        <v>-4.1666666666666574E-2</v>
      </c>
    </row>
    <row r="2013" spans="2:8" ht="13.5" x14ac:dyDescent="0.25">
      <c r="B2013" s="11">
        <v>44931</v>
      </c>
      <c r="C2013" s="2">
        <v>1.54</v>
      </c>
      <c r="D2013" s="2">
        <v>1.54</v>
      </c>
      <c r="E2013" s="2">
        <v>400</v>
      </c>
      <c r="F2013" s="2">
        <v>1.54</v>
      </c>
      <c r="G2013" s="2">
        <v>616</v>
      </c>
      <c r="H2013" s="13">
        <f t="shared" si="31"/>
        <v>-4.3478260869565251E-2</v>
      </c>
    </row>
    <row r="2014" spans="2:8" ht="13.5" x14ac:dyDescent="0.25">
      <c r="B2014" s="11">
        <v>44932</v>
      </c>
      <c r="C2014" s="2">
        <v>1.51</v>
      </c>
      <c r="D2014" s="2">
        <v>1.51</v>
      </c>
      <c r="E2014" s="2">
        <v>7700</v>
      </c>
      <c r="F2014" s="2">
        <v>1.51</v>
      </c>
      <c r="G2014" s="2">
        <v>11627</v>
      </c>
      <c r="H2014" s="13">
        <f t="shared" si="31"/>
        <v>-1.9480519480519497E-2</v>
      </c>
    </row>
    <row r="2015" spans="2:8" ht="13.5" x14ac:dyDescent="0.25">
      <c r="B2015" s="11">
        <v>44935</v>
      </c>
      <c r="C2015" s="2">
        <v>1.45</v>
      </c>
      <c r="D2015" s="2">
        <v>1.45</v>
      </c>
      <c r="E2015" s="2">
        <v>0</v>
      </c>
      <c r="F2015" s="2">
        <v>0</v>
      </c>
      <c r="G2015" s="2">
        <v>0</v>
      </c>
      <c r="H2015" s="13">
        <f t="shared" si="31"/>
        <v>-3.9735099337748381E-2</v>
      </c>
    </row>
    <row r="2016" spans="2:8" ht="13.5" x14ac:dyDescent="0.25">
      <c r="B2016" s="11">
        <v>44936</v>
      </c>
      <c r="C2016" s="2">
        <v>1.39</v>
      </c>
      <c r="D2016" s="2">
        <v>1.39</v>
      </c>
      <c r="E2016" s="2">
        <v>229</v>
      </c>
      <c r="F2016" s="2">
        <v>1.44</v>
      </c>
      <c r="G2016" s="2">
        <v>329.76</v>
      </c>
      <c r="H2016" s="13">
        <f t="shared" si="31"/>
        <v>-4.1379310344827627E-2</v>
      </c>
    </row>
    <row r="2017" spans="2:8" ht="13.5" x14ac:dyDescent="0.25">
      <c r="B2017" s="11">
        <v>44937</v>
      </c>
      <c r="C2017" s="2">
        <v>1.33</v>
      </c>
      <c r="D2017" s="2">
        <v>1.33</v>
      </c>
      <c r="E2017" s="2">
        <v>3835</v>
      </c>
      <c r="F2017" s="2">
        <v>1.33</v>
      </c>
      <c r="G2017" s="2">
        <v>5100.55</v>
      </c>
      <c r="H2017" s="13">
        <f t="shared" si="31"/>
        <v>-4.3165467625899165E-2</v>
      </c>
    </row>
    <row r="2018" spans="2:8" ht="13.5" x14ac:dyDescent="0.25">
      <c r="B2018" s="11">
        <v>44938</v>
      </c>
      <c r="C2018" s="2">
        <v>1.38</v>
      </c>
      <c r="D2018" s="2">
        <v>1.38</v>
      </c>
      <c r="E2018" s="2">
        <v>67923</v>
      </c>
      <c r="F2018" s="2">
        <v>1.337</v>
      </c>
      <c r="G2018" s="2">
        <v>90813.051000000007</v>
      </c>
      <c r="H2018" s="13">
        <f t="shared" si="31"/>
        <v>3.7593984962405881E-2</v>
      </c>
    </row>
    <row r="2019" spans="2:8" ht="13.5" x14ac:dyDescent="0.25">
      <c r="B2019" s="11">
        <v>44939</v>
      </c>
      <c r="C2019" s="2">
        <v>1.43</v>
      </c>
      <c r="D2019" s="2">
        <v>1.43</v>
      </c>
      <c r="E2019" s="2">
        <v>18687</v>
      </c>
      <c r="F2019" s="2">
        <v>1.43</v>
      </c>
      <c r="G2019" s="2">
        <v>26722.41</v>
      </c>
      <c r="H2019" s="13">
        <f t="shared" si="31"/>
        <v>3.623188405797105E-2</v>
      </c>
    </row>
    <row r="2020" spans="2:8" ht="13.5" x14ac:dyDescent="0.25">
      <c r="B2020" s="11">
        <v>44942</v>
      </c>
      <c r="C2020" s="2">
        <v>1.43</v>
      </c>
      <c r="D2020" s="2">
        <v>1.43</v>
      </c>
      <c r="E2020" s="2">
        <v>250</v>
      </c>
      <c r="F2020" s="2">
        <v>1.43</v>
      </c>
      <c r="G2020" s="2">
        <v>357.5</v>
      </c>
      <c r="H2020" s="13">
        <f t="shared" si="31"/>
        <v>0</v>
      </c>
    </row>
    <row r="2021" spans="2:8" ht="13.5" x14ac:dyDescent="0.25">
      <c r="B2021" s="11">
        <v>44943</v>
      </c>
      <c r="C2021" s="2">
        <v>1.43</v>
      </c>
      <c r="D2021" s="2">
        <v>1.43</v>
      </c>
      <c r="E2021" s="2">
        <v>0</v>
      </c>
      <c r="F2021" s="2">
        <v>0</v>
      </c>
      <c r="G2021" s="2">
        <v>0</v>
      </c>
      <c r="H2021" s="13">
        <f t="shared" si="31"/>
        <v>0</v>
      </c>
    </row>
    <row r="2022" spans="2:8" ht="13.5" x14ac:dyDescent="0.25">
      <c r="B2022" s="11">
        <v>44944</v>
      </c>
      <c r="C2022" s="2">
        <v>1.43</v>
      </c>
      <c r="D2022" s="2">
        <v>1.43</v>
      </c>
      <c r="E2022" s="2">
        <v>0</v>
      </c>
      <c r="F2022" s="2">
        <v>0</v>
      </c>
      <c r="G2022" s="2">
        <v>0</v>
      </c>
      <c r="H2022" s="13">
        <f t="shared" si="31"/>
        <v>0</v>
      </c>
    </row>
    <row r="2023" spans="2:8" ht="13.5" x14ac:dyDescent="0.25">
      <c r="B2023" s="11">
        <v>44945</v>
      </c>
      <c r="C2023" s="2">
        <v>1.43</v>
      </c>
      <c r="D2023" s="2">
        <v>1.43</v>
      </c>
      <c r="E2023" s="2">
        <v>0</v>
      </c>
      <c r="F2023" s="2">
        <v>0</v>
      </c>
      <c r="G2023" s="2">
        <v>0</v>
      </c>
      <c r="H2023" s="13">
        <f t="shared" si="31"/>
        <v>0</v>
      </c>
    </row>
    <row r="2024" spans="2:8" ht="13.5" x14ac:dyDescent="0.25">
      <c r="B2024" s="11">
        <v>44946</v>
      </c>
      <c r="C2024" s="2">
        <v>1.43</v>
      </c>
      <c r="D2024" s="2">
        <v>1.43</v>
      </c>
      <c r="E2024" s="2">
        <v>0</v>
      </c>
      <c r="F2024" s="2">
        <v>0</v>
      </c>
      <c r="G2024" s="2">
        <v>0</v>
      </c>
      <c r="H2024" s="13">
        <f t="shared" si="31"/>
        <v>0</v>
      </c>
    </row>
    <row r="2025" spans="2:8" ht="13.5" x14ac:dyDescent="0.25">
      <c r="B2025" s="11">
        <v>44949</v>
      </c>
      <c r="C2025" s="2">
        <v>1.37</v>
      </c>
      <c r="D2025" s="2">
        <v>1.37</v>
      </c>
      <c r="E2025" s="2">
        <v>0</v>
      </c>
      <c r="F2025" s="2">
        <v>0</v>
      </c>
      <c r="G2025" s="2">
        <v>0</v>
      </c>
      <c r="H2025" s="13">
        <f t="shared" si="31"/>
        <v>-4.1958041958041842E-2</v>
      </c>
    </row>
    <row r="2026" spans="2:8" ht="13.5" x14ac:dyDescent="0.25">
      <c r="B2026" s="11">
        <v>44950</v>
      </c>
      <c r="C2026" s="2">
        <v>1.31</v>
      </c>
      <c r="D2026" s="2">
        <v>1.31</v>
      </c>
      <c r="E2026" s="2">
        <v>1364</v>
      </c>
      <c r="F2026" s="2">
        <v>1.31</v>
      </c>
      <c r="G2026" s="2">
        <v>1786.84</v>
      </c>
      <c r="H2026" s="13">
        <f t="shared" si="31"/>
        <v>-4.3795620437956241E-2</v>
      </c>
    </row>
    <row r="2027" spans="2:8" ht="13.5" x14ac:dyDescent="0.25">
      <c r="B2027" s="11">
        <v>44951</v>
      </c>
      <c r="C2027" s="2">
        <v>1.31</v>
      </c>
      <c r="D2027" s="2">
        <v>1.31</v>
      </c>
      <c r="E2027" s="2">
        <v>0</v>
      </c>
      <c r="F2027" s="2">
        <v>0</v>
      </c>
      <c r="G2027" s="2">
        <v>0</v>
      </c>
      <c r="H2027" s="13">
        <f t="shared" si="31"/>
        <v>0</v>
      </c>
    </row>
    <row r="2028" spans="2:8" ht="13.5" x14ac:dyDescent="0.25">
      <c r="B2028" s="11">
        <v>44952</v>
      </c>
      <c r="C2028" s="2">
        <v>1.31</v>
      </c>
      <c r="D2028" s="2">
        <v>1.31</v>
      </c>
      <c r="E2028" s="2">
        <v>158</v>
      </c>
      <c r="F2028" s="2">
        <v>1.276</v>
      </c>
      <c r="G2028" s="2">
        <v>201.608</v>
      </c>
      <c r="H2028" s="13">
        <f t="shared" si="31"/>
        <v>0</v>
      </c>
    </row>
    <row r="2029" spans="2:8" ht="13.5" x14ac:dyDescent="0.25">
      <c r="B2029" s="11">
        <v>44953</v>
      </c>
      <c r="C2029" s="2">
        <v>1.31</v>
      </c>
      <c r="D2029" s="2">
        <v>1.31</v>
      </c>
      <c r="E2029" s="2">
        <v>0</v>
      </c>
      <c r="F2029" s="2">
        <v>0</v>
      </c>
      <c r="G2029" s="2">
        <v>0</v>
      </c>
      <c r="H2029" s="13">
        <f t="shared" si="31"/>
        <v>0</v>
      </c>
    </row>
    <row r="2030" spans="2:8" ht="13.5" x14ac:dyDescent="0.25">
      <c r="B2030" s="11">
        <v>44956</v>
      </c>
      <c r="C2030" s="2">
        <v>1.31</v>
      </c>
      <c r="D2030" s="2">
        <v>1.31</v>
      </c>
      <c r="E2030" s="2">
        <v>0</v>
      </c>
      <c r="F2030" s="2">
        <v>0</v>
      </c>
      <c r="G2030" s="2">
        <v>0</v>
      </c>
      <c r="H2030" s="13">
        <f t="shared" si="31"/>
        <v>0</v>
      </c>
    </row>
    <row r="2031" spans="2:8" ht="13.5" x14ac:dyDescent="0.25">
      <c r="B2031" s="11">
        <v>44957</v>
      </c>
      <c r="C2031" s="2">
        <v>1.31</v>
      </c>
      <c r="D2031" s="2">
        <v>1.31</v>
      </c>
      <c r="E2031" s="2">
        <v>0</v>
      </c>
      <c r="F2031" s="2">
        <v>0</v>
      </c>
      <c r="G2031" s="2">
        <v>0</v>
      </c>
      <c r="H2031" s="13">
        <f t="shared" si="31"/>
        <v>0</v>
      </c>
    </row>
    <row r="2032" spans="2:8" ht="13.5" x14ac:dyDescent="0.25">
      <c r="B2032" s="11">
        <v>44958</v>
      </c>
      <c r="C2032" s="2">
        <v>1.26</v>
      </c>
      <c r="D2032" s="2">
        <v>1.26</v>
      </c>
      <c r="E2032" s="2">
        <v>16</v>
      </c>
      <c r="F2032" s="2">
        <v>1.26</v>
      </c>
      <c r="G2032" s="2">
        <v>20.16</v>
      </c>
      <c r="H2032" s="13">
        <f t="shared" si="31"/>
        <v>-3.8167938931297746E-2</v>
      </c>
    </row>
    <row r="2033" spans="2:8" ht="13.5" x14ac:dyDescent="0.25">
      <c r="B2033" s="11">
        <v>44959</v>
      </c>
      <c r="C2033" s="2">
        <v>1.27</v>
      </c>
      <c r="D2033" s="2">
        <v>1.27</v>
      </c>
      <c r="E2033" s="2">
        <v>2825</v>
      </c>
      <c r="F2033" s="2">
        <v>1.27</v>
      </c>
      <c r="G2033" s="2">
        <v>3587.75</v>
      </c>
      <c r="H2033" s="13">
        <f t="shared" si="31"/>
        <v>7.936507936507943E-3</v>
      </c>
    </row>
    <row r="2034" spans="2:8" ht="13.5" x14ac:dyDescent="0.25">
      <c r="B2034" s="11">
        <v>44960</v>
      </c>
      <c r="C2034" s="2">
        <v>1.29</v>
      </c>
      <c r="D2034" s="2">
        <v>1.29</v>
      </c>
      <c r="E2034" s="2">
        <v>2000</v>
      </c>
      <c r="F2034" s="2">
        <v>1.29</v>
      </c>
      <c r="G2034" s="2">
        <v>2580</v>
      </c>
      <c r="H2034" s="13">
        <f t="shared" si="31"/>
        <v>1.5748031496063006E-2</v>
      </c>
    </row>
    <row r="2035" spans="2:8" ht="13.5" x14ac:dyDescent="0.25">
      <c r="B2035" s="11">
        <v>44963</v>
      </c>
      <c r="C2035" s="2">
        <v>1.29</v>
      </c>
      <c r="D2035" s="2">
        <v>1.29</v>
      </c>
      <c r="E2035" s="2">
        <v>0</v>
      </c>
      <c r="F2035" s="2">
        <v>0</v>
      </c>
      <c r="G2035" s="2">
        <v>0</v>
      </c>
      <c r="H2035" s="13">
        <f t="shared" si="31"/>
        <v>0</v>
      </c>
    </row>
    <row r="2036" spans="2:8" ht="13.5" x14ac:dyDescent="0.25">
      <c r="B2036" s="11">
        <v>44964</v>
      </c>
      <c r="C2036" s="2">
        <v>1.3</v>
      </c>
      <c r="D2036" s="2">
        <v>1.3</v>
      </c>
      <c r="E2036" s="2">
        <v>342</v>
      </c>
      <c r="F2036" s="2">
        <v>1.3</v>
      </c>
      <c r="G2036" s="2">
        <v>444.6</v>
      </c>
      <c r="H2036" s="13">
        <f t="shared" si="31"/>
        <v>7.7519379844961309E-3</v>
      </c>
    </row>
    <row r="2037" spans="2:8" ht="13.5" x14ac:dyDescent="0.25">
      <c r="B2037" s="11">
        <v>44965</v>
      </c>
      <c r="C2037" s="2">
        <v>1.3</v>
      </c>
      <c r="D2037" s="2">
        <v>1.3</v>
      </c>
      <c r="E2037" s="2">
        <v>0</v>
      </c>
      <c r="F2037" s="2">
        <v>0</v>
      </c>
      <c r="G2037" s="2">
        <v>0</v>
      </c>
      <c r="H2037" s="13">
        <f t="shared" si="31"/>
        <v>0</v>
      </c>
    </row>
    <row r="2038" spans="2:8" ht="13.5" x14ac:dyDescent="0.25">
      <c r="B2038" s="11">
        <v>44966</v>
      </c>
      <c r="C2038" s="2">
        <v>1.29</v>
      </c>
      <c r="D2038" s="2">
        <v>1.29</v>
      </c>
      <c r="E2038" s="2">
        <v>2550</v>
      </c>
      <c r="F2038" s="2">
        <v>1.29</v>
      </c>
      <c r="G2038" s="2">
        <v>3289.5</v>
      </c>
      <c r="H2038" s="13">
        <f t="shared" si="31"/>
        <v>-7.6923076923076988E-3</v>
      </c>
    </row>
    <row r="2039" spans="2:8" ht="13.5" x14ac:dyDescent="0.25">
      <c r="B2039" s="11">
        <v>44967</v>
      </c>
      <c r="C2039" s="2">
        <v>1.29</v>
      </c>
      <c r="D2039" s="2">
        <v>1.29</v>
      </c>
      <c r="E2039" s="2">
        <v>0</v>
      </c>
      <c r="F2039" s="2">
        <v>0</v>
      </c>
      <c r="G2039" s="2">
        <v>0</v>
      </c>
      <c r="H2039" s="13">
        <f t="shared" si="31"/>
        <v>0</v>
      </c>
    </row>
    <row r="2040" spans="2:8" ht="13.5" x14ac:dyDescent="0.25">
      <c r="B2040" s="11">
        <v>44970</v>
      </c>
      <c r="C2040" s="2">
        <v>1.29</v>
      </c>
      <c r="D2040" s="2">
        <v>1.29</v>
      </c>
      <c r="E2040" s="2">
        <v>50</v>
      </c>
      <c r="F2040" s="2">
        <v>1.29</v>
      </c>
      <c r="G2040" s="2">
        <v>64.5</v>
      </c>
      <c r="H2040" s="13">
        <f t="shared" si="31"/>
        <v>0</v>
      </c>
    </row>
    <row r="2041" spans="2:8" ht="13.5" x14ac:dyDescent="0.25">
      <c r="B2041" s="11">
        <v>44971</v>
      </c>
      <c r="C2041" s="2">
        <v>1.29</v>
      </c>
      <c r="D2041" s="2">
        <v>1.29</v>
      </c>
      <c r="E2041" s="2">
        <v>0</v>
      </c>
      <c r="F2041" s="2">
        <v>0</v>
      </c>
      <c r="G2041" s="2">
        <v>0</v>
      </c>
      <c r="H2041" s="13">
        <f t="shared" si="31"/>
        <v>0</v>
      </c>
    </row>
    <row r="2042" spans="2:8" ht="13.5" x14ac:dyDescent="0.25">
      <c r="B2042" s="11">
        <v>44972</v>
      </c>
      <c r="C2042" s="2">
        <v>1.24</v>
      </c>
      <c r="D2042" s="2">
        <v>1.24</v>
      </c>
      <c r="E2042" s="2">
        <v>2662</v>
      </c>
      <c r="F2042" s="2">
        <v>1.24</v>
      </c>
      <c r="G2042" s="2">
        <v>3300.88</v>
      </c>
      <c r="H2042" s="13">
        <f t="shared" si="31"/>
        <v>-3.8759689922480654E-2</v>
      </c>
    </row>
    <row r="2043" spans="2:8" ht="13.5" x14ac:dyDescent="0.25">
      <c r="B2043" s="11">
        <v>44973</v>
      </c>
      <c r="C2043" s="2">
        <v>1.24</v>
      </c>
      <c r="D2043" s="2">
        <v>1.24</v>
      </c>
      <c r="E2043" s="2">
        <v>39</v>
      </c>
      <c r="F2043" s="2">
        <v>1.24</v>
      </c>
      <c r="G2043" s="2">
        <v>48.36</v>
      </c>
      <c r="H2043" s="13">
        <f t="shared" si="31"/>
        <v>0</v>
      </c>
    </row>
    <row r="2044" spans="2:8" ht="13.5" x14ac:dyDescent="0.25">
      <c r="B2044" s="11">
        <v>44974</v>
      </c>
      <c r="C2044" s="2">
        <v>1.24</v>
      </c>
      <c r="D2044" s="2">
        <v>1.24</v>
      </c>
      <c r="E2044" s="2">
        <v>510</v>
      </c>
      <c r="F2044" s="2">
        <v>1.24</v>
      </c>
      <c r="G2044" s="2">
        <v>632.4</v>
      </c>
      <c r="H2044" s="13">
        <f t="shared" si="31"/>
        <v>0</v>
      </c>
    </row>
    <row r="2045" spans="2:8" ht="13.5" x14ac:dyDescent="0.25">
      <c r="B2045" s="11">
        <v>44977</v>
      </c>
      <c r="C2045" s="2">
        <v>1.24</v>
      </c>
      <c r="D2045" s="2">
        <v>1.24</v>
      </c>
      <c r="E2045" s="2">
        <v>24</v>
      </c>
      <c r="F2045" s="2">
        <v>1.24</v>
      </c>
      <c r="G2045" s="2">
        <v>29.76</v>
      </c>
      <c r="H2045" s="13">
        <f t="shared" si="31"/>
        <v>0</v>
      </c>
    </row>
    <row r="2046" spans="2:8" ht="13.5" x14ac:dyDescent="0.25">
      <c r="B2046" s="11">
        <v>44978</v>
      </c>
      <c r="C2046" s="2">
        <v>1.24</v>
      </c>
      <c r="D2046" s="2">
        <v>1.24</v>
      </c>
      <c r="E2046" s="2">
        <v>0</v>
      </c>
      <c r="F2046" s="2">
        <v>0</v>
      </c>
      <c r="G2046" s="2">
        <v>0</v>
      </c>
      <c r="H2046" s="13">
        <f t="shared" si="31"/>
        <v>0</v>
      </c>
    </row>
    <row r="2047" spans="2:8" ht="13.5" x14ac:dyDescent="0.25">
      <c r="B2047" s="11">
        <v>44979</v>
      </c>
      <c r="C2047" s="2">
        <v>1.24</v>
      </c>
      <c r="D2047" s="2">
        <v>1.24</v>
      </c>
      <c r="E2047" s="2">
        <v>0</v>
      </c>
      <c r="F2047" s="2">
        <v>0</v>
      </c>
      <c r="G2047" s="2">
        <v>0</v>
      </c>
      <c r="H2047" s="13">
        <f t="shared" si="31"/>
        <v>0</v>
      </c>
    </row>
    <row r="2048" spans="2:8" ht="13.5" x14ac:dyDescent="0.25">
      <c r="B2048" s="11">
        <v>44980</v>
      </c>
      <c r="C2048" s="2">
        <v>1.24</v>
      </c>
      <c r="D2048" s="2">
        <v>1.24</v>
      </c>
      <c r="E2048" s="2">
        <v>0</v>
      </c>
      <c r="F2048" s="2">
        <v>0</v>
      </c>
      <c r="G2048" s="2">
        <v>0</v>
      </c>
      <c r="H2048" s="13">
        <f t="shared" si="31"/>
        <v>0</v>
      </c>
    </row>
    <row r="2049" spans="2:8" ht="13.5" x14ac:dyDescent="0.25">
      <c r="B2049" s="11">
        <v>44981</v>
      </c>
      <c r="C2049" s="2">
        <v>1.2</v>
      </c>
      <c r="D2049" s="2">
        <v>1.2</v>
      </c>
      <c r="E2049" s="2">
        <v>2</v>
      </c>
      <c r="F2049" s="2">
        <v>1.2</v>
      </c>
      <c r="G2049" s="2">
        <v>2.4</v>
      </c>
      <c r="H2049" s="13">
        <f t="shared" si="31"/>
        <v>-3.2258064516129059E-2</v>
      </c>
    </row>
    <row r="2050" spans="2:8" ht="13.5" x14ac:dyDescent="0.25">
      <c r="B2050" s="11">
        <v>44984</v>
      </c>
      <c r="C2050" s="2">
        <v>1.2</v>
      </c>
      <c r="D2050" s="2">
        <v>1.2</v>
      </c>
      <c r="E2050" s="2">
        <v>0</v>
      </c>
      <c r="F2050" s="2">
        <v>0</v>
      </c>
      <c r="G2050" s="2">
        <v>0</v>
      </c>
      <c r="H2050" s="13">
        <f t="shared" si="31"/>
        <v>0</v>
      </c>
    </row>
    <row r="2051" spans="2:8" ht="13.5" x14ac:dyDescent="0.25">
      <c r="B2051" s="11">
        <v>44985</v>
      </c>
      <c r="C2051" s="2">
        <v>1.1499999999999999</v>
      </c>
      <c r="D2051" s="2">
        <v>1.1499999999999999</v>
      </c>
      <c r="E2051" s="2">
        <v>600</v>
      </c>
      <c r="F2051" s="2">
        <v>1.1499999999999999</v>
      </c>
      <c r="G2051" s="2">
        <v>690</v>
      </c>
      <c r="H2051" s="13">
        <f t="shared" si="31"/>
        <v>-4.1666666666666706E-2</v>
      </c>
    </row>
    <row r="2052" spans="2:8" ht="13.5" x14ac:dyDescent="0.25">
      <c r="B2052" s="11">
        <v>44986</v>
      </c>
      <c r="C2052" s="2">
        <v>1.19</v>
      </c>
      <c r="D2052" s="2">
        <v>1.19</v>
      </c>
      <c r="E2052" s="2">
        <v>20</v>
      </c>
      <c r="F2052" s="2">
        <v>1.19</v>
      </c>
      <c r="G2052" s="2">
        <v>23.8</v>
      </c>
      <c r="H2052" s="13">
        <f t="shared" si="31"/>
        <v>3.4782608695652209E-2</v>
      </c>
    </row>
    <row r="2053" spans="2:8" ht="13.5" x14ac:dyDescent="0.25">
      <c r="B2053" s="11">
        <v>44987</v>
      </c>
      <c r="C2053" s="2">
        <v>1.19</v>
      </c>
      <c r="D2053" s="2">
        <v>1.19</v>
      </c>
      <c r="E2053" s="2">
        <v>30</v>
      </c>
      <c r="F2053" s="2">
        <v>1.19</v>
      </c>
      <c r="G2053" s="2">
        <v>35.700000000000003</v>
      </c>
      <c r="H2053" s="13">
        <f t="shared" si="31"/>
        <v>0</v>
      </c>
    </row>
    <row r="2054" spans="2:8" ht="13.5" x14ac:dyDescent="0.25">
      <c r="B2054" s="11">
        <v>44988</v>
      </c>
      <c r="C2054" s="2">
        <v>1.19</v>
      </c>
      <c r="D2054" s="2">
        <v>1.19</v>
      </c>
      <c r="E2054" s="2">
        <v>0</v>
      </c>
      <c r="F2054" s="2">
        <v>0</v>
      </c>
      <c r="G2054" s="2">
        <v>0</v>
      </c>
      <c r="H2054" s="13">
        <f t="shared" si="31"/>
        <v>0</v>
      </c>
    </row>
    <row r="2055" spans="2:8" ht="13.5" x14ac:dyDescent="0.25">
      <c r="B2055" s="11">
        <v>44991</v>
      </c>
      <c r="C2055" s="2">
        <v>1.19</v>
      </c>
      <c r="D2055" s="2">
        <v>1.19</v>
      </c>
      <c r="E2055" s="2">
        <v>0</v>
      </c>
      <c r="F2055" s="2">
        <v>0</v>
      </c>
      <c r="G2055" s="2">
        <v>0</v>
      </c>
      <c r="H2055" s="13">
        <f t="shared" ref="H2055:H2118" si="32">(D2055-D2054)/D2054</f>
        <v>0</v>
      </c>
    </row>
    <row r="2056" spans="2:8" ht="13.5" x14ac:dyDescent="0.25">
      <c r="B2056" s="11">
        <v>44992</v>
      </c>
      <c r="C2056" s="2">
        <v>1.19</v>
      </c>
      <c r="D2056" s="2">
        <v>1.19</v>
      </c>
      <c r="E2056" s="2">
        <v>0</v>
      </c>
      <c r="F2056" s="2">
        <v>0</v>
      </c>
      <c r="G2056" s="2">
        <v>0</v>
      </c>
      <c r="H2056" s="13">
        <f t="shared" si="32"/>
        <v>0</v>
      </c>
    </row>
    <row r="2057" spans="2:8" ht="13.5" x14ac:dyDescent="0.25">
      <c r="B2057" s="11">
        <v>44993</v>
      </c>
      <c r="C2057" s="2">
        <v>1.19</v>
      </c>
      <c r="D2057" s="2">
        <v>1.19</v>
      </c>
      <c r="E2057" s="2">
        <v>0</v>
      </c>
      <c r="F2057" s="2">
        <v>0</v>
      </c>
      <c r="G2057" s="2">
        <v>0</v>
      </c>
      <c r="H2057" s="13">
        <f t="shared" si="32"/>
        <v>0</v>
      </c>
    </row>
    <row r="2058" spans="2:8" ht="13.5" x14ac:dyDescent="0.25">
      <c r="B2058" s="11">
        <v>44994</v>
      </c>
      <c r="C2058" s="2">
        <v>1.19</v>
      </c>
      <c r="D2058" s="2">
        <v>1.19</v>
      </c>
      <c r="E2058" s="2">
        <v>0</v>
      </c>
      <c r="F2058" s="2">
        <v>0</v>
      </c>
      <c r="G2058" s="2">
        <v>0</v>
      </c>
      <c r="H2058" s="13">
        <f t="shared" si="32"/>
        <v>0</v>
      </c>
    </row>
    <row r="2059" spans="2:8" ht="13.5" x14ac:dyDescent="0.25">
      <c r="B2059" s="11">
        <v>44995</v>
      </c>
      <c r="C2059" s="2">
        <v>1.19</v>
      </c>
      <c r="D2059" s="2">
        <v>1.19</v>
      </c>
      <c r="E2059" s="2">
        <v>0</v>
      </c>
      <c r="F2059" s="2">
        <v>0</v>
      </c>
      <c r="G2059" s="2">
        <v>0</v>
      </c>
      <c r="H2059" s="13">
        <f t="shared" si="32"/>
        <v>0</v>
      </c>
    </row>
    <row r="2060" spans="2:8" ht="13.5" x14ac:dyDescent="0.25">
      <c r="B2060" s="11">
        <v>44998</v>
      </c>
      <c r="C2060" s="2">
        <v>1.19</v>
      </c>
      <c r="D2060" s="2">
        <v>1.19</v>
      </c>
      <c r="E2060" s="2">
        <v>2019</v>
      </c>
      <c r="F2060" s="2">
        <v>1.19</v>
      </c>
      <c r="G2060" s="2">
        <v>2402.61</v>
      </c>
      <c r="H2060" s="13">
        <f t="shared" si="32"/>
        <v>0</v>
      </c>
    </row>
    <row r="2061" spans="2:8" ht="13.5" x14ac:dyDescent="0.25">
      <c r="B2061" s="11">
        <v>44999</v>
      </c>
      <c r="C2061" s="2">
        <v>1.19</v>
      </c>
      <c r="D2061" s="2">
        <v>1.19</v>
      </c>
      <c r="E2061" s="2">
        <v>1575</v>
      </c>
      <c r="F2061" s="2">
        <v>1.19</v>
      </c>
      <c r="G2061" s="2">
        <v>1874.25</v>
      </c>
      <c r="H2061" s="13">
        <f t="shared" si="32"/>
        <v>0</v>
      </c>
    </row>
    <row r="2062" spans="2:8" ht="13.5" x14ac:dyDescent="0.25">
      <c r="B2062" s="11">
        <v>45000</v>
      </c>
      <c r="C2062" s="2">
        <v>1.19</v>
      </c>
      <c r="D2062" s="2">
        <v>1.19</v>
      </c>
      <c r="E2062" s="2">
        <v>0</v>
      </c>
      <c r="F2062" s="2">
        <v>0</v>
      </c>
      <c r="G2062" s="2">
        <v>0</v>
      </c>
      <c r="H2062" s="13">
        <f t="shared" si="32"/>
        <v>0</v>
      </c>
    </row>
    <row r="2063" spans="2:8" ht="13.5" x14ac:dyDescent="0.25">
      <c r="B2063" s="11">
        <v>45001</v>
      </c>
      <c r="C2063" s="2">
        <v>1.1499999999999999</v>
      </c>
      <c r="D2063" s="2">
        <v>1.1499999999999999</v>
      </c>
      <c r="E2063" s="2">
        <v>6255</v>
      </c>
      <c r="F2063" s="2">
        <v>1.155</v>
      </c>
      <c r="G2063" s="2">
        <v>7224.5249999999996</v>
      </c>
      <c r="H2063" s="13">
        <f t="shared" si="32"/>
        <v>-3.3613445378151294E-2</v>
      </c>
    </row>
    <row r="2064" spans="2:8" ht="13.5" x14ac:dyDescent="0.25">
      <c r="B2064" s="11">
        <v>45002</v>
      </c>
      <c r="C2064" s="2">
        <v>1.1200000000000001</v>
      </c>
      <c r="D2064" s="2">
        <v>1.1200000000000001</v>
      </c>
      <c r="E2064" s="2">
        <v>1145</v>
      </c>
      <c r="F2064" s="2">
        <v>1.1200000000000001</v>
      </c>
      <c r="G2064" s="2">
        <v>1282.4000000000001</v>
      </c>
      <c r="H2064" s="13">
        <f t="shared" si="32"/>
        <v>-2.6086956521738962E-2</v>
      </c>
    </row>
    <row r="2065" spans="2:8" ht="13.5" x14ac:dyDescent="0.25">
      <c r="B2065" s="11">
        <v>45006</v>
      </c>
      <c r="C2065" s="2">
        <v>1.1000000000000001</v>
      </c>
      <c r="D2065" s="2">
        <v>1.1000000000000001</v>
      </c>
      <c r="E2065" s="2">
        <v>300</v>
      </c>
      <c r="F2065" s="2">
        <v>1.1000000000000001</v>
      </c>
      <c r="G2065" s="2">
        <v>330</v>
      </c>
      <c r="H2065" s="13">
        <f t="shared" si="32"/>
        <v>-1.785714285714287E-2</v>
      </c>
    </row>
    <row r="2066" spans="2:8" ht="13.5" x14ac:dyDescent="0.25">
      <c r="B2066" s="11">
        <v>45007</v>
      </c>
      <c r="C2066" s="2">
        <v>1.1200000000000001</v>
      </c>
      <c r="D2066" s="2">
        <v>1.1200000000000001</v>
      </c>
      <c r="E2066" s="2">
        <v>1475</v>
      </c>
      <c r="F2066" s="2">
        <v>1.1200000000000001</v>
      </c>
      <c r="G2066" s="2">
        <v>1652</v>
      </c>
      <c r="H2066" s="13">
        <f t="shared" si="32"/>
        <v>1.8181818181818195E-2</v>
      </c>
    </row>
    <row r="2067" spans="2:8" ht="13.5" x14ac:dyDescent="0.25">
      <c r="B2067" s="11">
        <v>45008</v>
      </c>
      <c r="C2067" s="2">
        <v>1.1200000000000001</v>
      </c>
      <c r="D2067" s="2">
        <v>1.1200000000000001</v>
      </c>
      <c r="E2067" s="2">
        <v>1020</v>
      </c>
      <c r="F2067" s="2">
        <v>1.1200000000000001</v>
      </c>
      <c r="G2067" s="2">
        <v>1142.4000000000001</v>
      </c>
      <c r="H2067" s="13">
        <f t="shared" si="32"/>
        <v>0</v>
      </c>
    </row>
    <row r="2068" spans="2:8" ht="13.5" x14ac:dyDescent="0.25">
      <c r="B2068" s="11">
        <v>45009</v>
      </c>
      <c r="C2068" s="2">
        <v>1.1200000000000001</v>
      </c>
      <c r="D2068" s="2">
        <v>1.1200000000000001</v>
      </c>
      <c r="E2068" s="2">
        <v>1010</v>
      </c>
      <c r="F2068" s="2">
        <v>1.1200000000000001</v>
      </c>
      <c r="G2068" s="2">
        <v>1131.2</v>
      </c>
      <c r="H2068" s="13">
        <f t="shared" si="32"/>
        <v>0</v>
      </c>
    </row>
    <row r="2069" spans="2:8" ht="13.5" x14ac:dyDescent="0.25">
      <c r="B2069" s="11">
        <v>45012</v>
      </c>
      <c r="C2069" s="2">
        <v>1.1200000000000001</v>
      </c>
      <c r="D2069" s="2">
        <v>1.1200000000000001</v>
      </c>
      <c r="E2069" s="2">
        <v>5850</v>
      </c>
      <c r="F2069" s="2">
        <v>1.1200000000000001</v>
      </c>
      <c r="G2069" s="2">
        <v>6552</v>
      </c>
      <c r="H2069" s="13">
        <f t="shared" si="32"/>
        <v>0</v>
      </c>
    </row>
    <row r="2070" spans="2:8" ht="13.5" x14ac:dyDescent="0.25">
      <c r="B2070" s="11">
        <v>45013</v>
      </c>
      <c r="C2070" s="2">
        <v>1.1200000000000001</v>
      </c>
      <c r="D2070" s="2">
        <v>1.1200000000000001</v>
      </c>
      <c r="E2070" s="2">
        <v>4838</v>
      </c>
      <c r="F2070" s="2">
        <v>1.1200000000000001</v>
      </c>
      <c r="G2070" s="2">
        <v>5418.56</v>
      </c>
      <c r="H2070" s="13">
        <f t="shared" si="32"/>
        <v>0</v>
      </c>
    </row>
    <row r="2071" spans="2:8" ht="13.5" x14ac:dyDescent="0.25">
      <c r="B2071" s="11">
        <v>45014</v>
      </c>
      <c r="C2071" s="2">
        <v>1.1200000000000001</v>
      </c>
      <c r="D2071" s="2">
        <v>1.1200000000000001</v>
      </c>
      <c r="E2071" s="2">
        <v>2500</v>
      </c>
      <c r="F2071" s="2">
        <v>1.1200000000000001</v>
      </c>
      <c r="G2071" s="2">
        <v>2800</v>
      </c>
      <c r="H2071" s="13">
        <f t="shared" si="32"/>
        <v>0</v>
      </c>
    </row>
    <row r="2072" spans="2:8" ht="13.5" x14ac:dyDescent="0.25">
      <c r="B2072" s="11">
        <v>45015</v>
      </c>
      <c r="C2072" s="2">
        <v>1.1200000000000001</v>
      </c>
      <c r="D2072" s="2">
        <v>1.1200000000000001</v>
      </c>
      <c r="E2072" s="2">
        <v>5500</v>
      </c>
      <c r="F2072" s="2">
        <v>1.1200000000000001</v>
      </c>
      <c r="G2072" s="2">
        <v>6160</v>
      </c>
      <c r="H2072" s="13">
        <f t="shared" si="32"/>
        <v>0</v>
      </c>
    </row>
    <row r="2073" spans="2:8" ht="13.5" x14ac:dyDescent="0.25">
      <c r="B2073" s="11">
        <v>45016</v>
      </c>
      <c r="C2073" s="2">
        <v>1.1000000000000001</v>
      </c>
      <c r="D2073" s="2">
        <v>1.1000000000000001</v>
      </c>
      <c r="E2073" s="2">
        <v>4357</v>
      </c>
      <c r="F2073" s="2">
        <v>1.1000000000000001</v>
      </c>
      <c r="G2073" s="2">
        <v>4792.7</v>
      </c>
      <c r="H2073" s="13">
        <f t="shared" si="32"/>
        <v>-1.785714285714287E-2</v>
      </c>
    </row>
    <row r="2074" spans="2:8" ht="13.5" x14ac:dyDescent="0.25">
      <c r="B2074" s="11">
        <v>45019</v>
      </c>
      <c r="C2074" s="2">
        <v>1.1000000000000001</v>
      </c>
      <c r="D2074" s="2">
        <v>1.1000000000000001</v>
      </c>
      <c r="E2074" s="2">
        <v>1025</v>
      </c>
      <c r="F2074" s="2">
        <v>1.1000000000000001</v>
      </c>
      <c r="G2074" s="2">
        <v>1127.5</v>
      </c>
      <c r="H2074" s="13">
        <f t="shared" si="32"/>
        <v>0</v>
      </c>
    </row>
    <row r="2075" spans="2:8" ht="13.5" x14ac:dyDescent="0.25">
      <c r="B2075" s="11">
        <v>45020</v>
      </c>
      <c r="C2075" s="2">
        <v>1.06</v>
      </c>
      <c r="D2075" s="2">
        <v>1.06</v>
      </c>
      <c r="E2075" s="2">
        <v>7367</v>
      </c>
      <c r="F2075" s="2">
        <v>1.06</v>
      </c>
      <c r="G2075" s="2">
        <v>7809.02</v>
      </c>
      <c r="H2075" s="13">
        <f t="shared" si="32"/>
        <v>-3.636363636363639E-2</v>
      </c>
    </row>
    <row r="2076" spans="2:8" ht="13.5" x14ac:dyDescent="0.25">
      <c r="B2076" s="11">
        <v>45021</v>
      </c>
      <c r="C2076" s="2">
        <v>1.02</v>
      </c>
      <c r="D2076" s="2">
        <v>1.02</v>
      </c>
      <c r="E2076" s="2">
        <v>7428</v>
      </c>
      <c r="F2076" s="2">
        <v>1.02</v>
      </c>
      <c r="G2076" s="2">
        <v>7576.56</v>
      </c>
      <c r="H2076" s="13">
        <f t="shared" si="32"/>
        <v>-3.7735849056603807E-2</v>
      </c>
    </row>
    <row r="2077" spans="2:8" ht="13.5" x14ac:dyDescent="0.25">
      <c r="B2077" s="11">
        <v>45022</v>
      </c>
      <c r="C2077" s="2">
        <v>0.98</v>
      </c>
      <c r="D2077" s="2">
        <v>0.98</v>
      </c>
      <c r="E2077" s="2">
        <v>1593</v>
      </c>
      <c r="F2077" s="2">
        <v>0.98</v>
      </c>
      <c r="G2077" s="2">
        <v>1561.14</v>
      </c>
      <c r="H2077" s="13">
        <f t="shared" si="32"/>
        <v>-3.9215686274509838E-2</v>
      </c>
    </row>
    <row r="2078" spans="2:8" ht="13.5" x14ac:dyDescent="0.25">
      <c r="B2078" s="11">
        <v>45023</v>
      </c>
      <c r="C2078" s="2">
        <v>0.98</v>
      </c>
      <c r="D2078" s="2">
        <v>0.98</v>
      </c>
      <c r="E2078" s="2">
        <v>6641</v>
      </c>
      <c r="F2078" s="2">
        <v>0.98</v>
      </c>
      <c r="G2078" s="2">
        <v>6508.18</v>
      </c>
      <c r="H2078" s="13">
        <f t="shared" si="32"/>
        <v>0</v>
      </c>
    </row>
    <row r="2079" spans="2:8" ht="13.5" x14ac:dyDescent="0.25">
      <c r="B2079" s="11">
        <v>45026</v>
      </c>
      <c r="C2079" s="2">
        <v>0.94</v>
      </c>
      <c r="D2079" s="2">
        <v>0.94</v>
      </c>
      <c r="E2079" s="2">
        <v>7000</v>
      </c>
      <c r="F2079" s="2">
        <v>0.95699999999999996</v>
      </c>
      <c r="G2079" s="2">
        <v>6699</v>
      </c>
      <c r="H2079" s="13">
        <f t="shared" si="32"/>
        <v>-4.0816326530612283E-2</v>
      </c>
    </row>
    <row r="2080" spans="2:8" ht="13.5" x14ac:dyDescent="0.25">
      <c r="B2080" s="11">
        <v>45027</v>
      </c>
      <c r="C2080" s="2">
        <v>0.9</v>
      </c>
      <c r="D2080" s="2">
        <v>0.9</v>
      </c>
      <c r="E2080" s="2">
        <v>0</v>
      </c>
      <c r="F2080" s="2">
        <v>0</v>
      </c>
      <c r="G2080" s="2">
        <v>0</v>
      </c>
      <c r="H2080" s="13">
        <f t="shared" si="32"/>
        <v>-4.2553191489361625E-2</v>
      </c>
    </row>
    <row r="2081" spans="2:8" ht="13.5" x14ac:dyDescent="0.25">
      <c r="B2081" s="11">
        <v>45028</v>
      </c>
      <c r="C2081" s="2">
        <v>0.86</v>
      </c>
      <c r="D2081" s="2">
        <v>0.86</v>
      </c>
      <c r="E2081" s="2">
        <v>5</v>
      </c>
      <c r="F2081" s="2">
        <v>0.89</v>
      </c>
      <c r="G2081" s="2">
        <v>4.45</v>
      </c>
      <c r="H2081" s="13">
        <f t="shared" si="32"/>
        <v>-4.4444444444444481E-2</v>
      </c>
    </row>
    <row r="2082" spans="2:8" ht="13.5" x14ac:dyDescent="0.25">
      <c r="B2082" s="11">
        <v>45029</v>
      </c>
      <c r="C2082" s="2">
        <v>0.83</v>
      </c>
      <c r="D2082" s="2">
        <v>0.83</v>
      </c>
      <c r="E2082" s="2">
        <v>34000</v>
      </c>
      <c r="F2082" s="2">
        <v>0.83</v>
      </c>
      <c r="G2082" s="2">
        <v>28220</v>
      </c>
      <c r="H2082" s="13">
        <f t="shared" si="32"/>
        <v>-3.4883720930232592E-2</v>
      </c>
    </row>
    <row r="2083" spans="2:8" ht="13.5" x14ac:dyDescent="0.25">
      <c r="B2083" s="11">
        <v>45030</v>
      </c>
      <c r="C2083" s="2">
        <v>0.83</v>
      </c>
      <c r="D2083" s="2">
        <v>0.83</v>
      </c>
      <c r="E2083" s="2">
        <v>4117</v>
      </c>
      <c r="F2083" s="2">
        <v>0.83</v>
      </c>
      <c r="G2083" s="2">
        <v>3417.11</v>
      </c>
      <c r="H2083" s="13">
        <f t="shared" si="32"/>
        <v>0</v>
      </c>
    </row>
    <row r="2084" spans="2:8" ht="13.5" x14ac:dyDescent="0.25">
      <c r="B2084" s="11">
        <v>45033</v>
      </c>
      <c r="C2084" s="2">
        <v>0.8</v>
      </c>
      <c r="D2084" s="2">
        <v>0.8</v>
      </c>
      <c r="E2084" s="2">
        <v>1006</v>
      </c>
      <c r="F2084" s="2">
        <v>0.8</v>
      </c>
      <c r="G2084" s="2">
        <v>804.8</v>
      </c>
      <c r="H2084" s="13">
        <f t="shared" si="32"/>
        <v>-3.6144578313252913E-2</v>
      </c>
    </row>
    <row r="2085" spans="2:8" ht="13.5" x14ac:dyDescent="0.25">
      <c r="B2085" s="11">
        <v>45034</v>
      </c>
      <c r="C2085" s="2">
        <v>0.77</v>
      </c>
      <c r="D2085" s="2">
        <v>0.77</v>
      </c>
      <c r="E2085" s="2">
        <v>6850</v>
      </c>
      <c r="F2085" s="2">
        <v>0.77</v>
      </c>
      <c r="G2085" s="2">
        <v>5274.5</v>
      </c>
      <c r="H2085" s="13">
        <f t="shared" si="32"/>
        <v>-3.7500000000000033E-2</v>
      </c>
    </row>
    <row r="2086" spans="2:8" ht="13.5" x14ac:dyDescent="0.25">
      <c r="B2086" s="11">
        <v>45035</v>
      </c>
      <c r="C2086" s="2">
        <v>0.74</v>
      </c>
      <c r="D2086" s="2">
        <v>0.74</v>
      </c>
      <c r="E2086" s="2">
        <v>170</v>
      </c>
      <c r="F2086" s="2">
        <v>0.75</v>
      </c>
      <c r="G2086" s="2">
        <v>127.5</v>
      </c>
      <c r="H2086" s="13">
        <f t="shared" si="32"/>
        <v>-3.8961038961038995E-2</v>
      </c>
    </row>
    <row r="2087" spans="2:8" ht="13.5" x14ac:dyDescent="0.25">
      <c r="B2087" s="11">
        <v>45036</v>
      </c>
      <c r="C2087" s="2">
        <v>0.71</v>
      </c>
      <c r="D2087" s="2">
        <v>0.71</v>
      </c>
      <c r="E2087" s="2">
        <v>17255</v>
      </c>
      <c r="F2087" s="2">
        <v>0.71</v>
      </c>
      <c r="G2087" s="2">
        <v>12251.05</v>
      </c>
      <c r="H2087" s="13">
        <f t="shared" si="32"/>
        <v>-4.0540540540540577E-2</v>
      </c>
    </row>
    <row r="2088" spans="2:8" ht="13.5" x14ac:dyDescent="0.25">
      <c r="B2088" s="11">
        <v>45040</v>
      </c>
      <c r="C2088" s="2">
        <v>0.74</v>
      </c>
      <c r="D2088" s="2">
        <v>0.74</v>
      </c>
      <c r="E2088" s="2">
        <v>470</v>
      </c>
      <c r="F2088" s="2">
        <v>0.74</v>
      </c>
      <c r="G2088" s="2">
        <v>347.8</v>
      </c>
      <c r="H2088" s="13">
        <f t="shared" si="32"/>
        <v>4.2253521126760604E-2</v>
      </c>
    </row>
    <row r="2089" spans="2:8" ht="13.5" x14ac:dyDescent="0.25">
      <c r="B2089" s="11">
        <v>45041</v>
      </c>
      <c r="C2089" s="2">
        <v>0.75</v>
      </c>
      <c r="D2089" s="2">
        <v>0.75</v>
      </c>
      <c r="E2089" s="2">
        <v>7216</v>
      </c>
      <c r="F2089" s="2">
        <v>0.749</v>
      </c>
      <c r="G2089" s="2">
        <v>5404.7839999999997</v>
      </c>
      <c r="H2089" s="13">
        <f t="shared" si="32"/>
        <v>1.3513513513513526E-2</v>
      </c>
    </row>
    <row r="2090" spans="2:8" ht="13.5" x14ac:dyDescent="0.25">
      <c r="B2090" s="11">
        <v>45042</v>
      </c>
      <c r="C2090" s="2">
        <v>0.75</v>
      </c>
      <c r="D2090" s="2">
        <v>0.75</v>
      </c>
      <c r="E2090" s="2">
        <v>1277</v>
      </c>
      <c r="F2090" s="2">
        <v>0.75</v>
      </c>
      <c r="G2090" s="2">
        <v>957.75</v>
      </c>
      <c r="H2090" s="13">
        <f t="shared" si="32"/>
        <v>0</v>
      </c>
    </row>
    <row r="2091" spans="2:8" ht="13.5" x14ac:dyDescent="0.25">
      <c r="B2091" s="11">
        <v>45043</v>
      </c>
      <c r="C2091" s="2">
        <v>0.78</v>
      </c>
      <c r="D2091" s="2">
        <v>0.78</v>
      </c>
      <c r="E2091" s="2">
        <v>100</v>
      </c>
      <c r="F2091" s="2">
        <v>0.78</v>
      </c>
      <c r="G2091" s="2">
        <v>78</v>
      </c>
      <c r="H2091" s="13">
        <f t="shared" si="32"/>
        <v>4.0000000000000036E-2</v>
      </c>
    </row>
    <row r="2092" spans="2:8" ht="13.5" x14ac:dyDescent="0.25">
      <c r="B2092" s="11">
        <v>45044</v>
      </c>
      <c r="C2092" s="2">
        <v>0.81</v>
      </c>
      <c r="D2092" s="2">
        <v>0.81</v>
      </c>
      <c r="E2092" s="2">
        <v>40</v>
      </c>
      <c r="F2092" s="2">
        <v>0.81</v>
      </c>
      <c r="G2092" s="2">
        <v>32.4</v>
      </c>
      <c r="H2092" s="13">
        <f t="shared" si="32"/>
        <v>3.8461538461538491E-2</v>
      </c>
    </row>
    <row r="2093" spans="2:8" ht="13.5" x14ac:dyDescent="0.25">
      <c r="B2093" s="11">
        <v>45048</v>
      </c>
      <c r="C2093" s="2">
        <v>0.84</v>
      </c>
      <c r="D2093" s="2">
        <v>0.84</v>
      </c>
      <c r="E2093" s="2">
        <v>2</v>
      </c>
      <c r="F2093" s="2">
        <v>0.84</v>
      </c>
      <c r="G2093" s="2">
        <v>1.68</v>
      </c>
      <c r="H2093" s="13">
        <f t="shared" si="32"/>
        <v>3.7037037037036931E-2</v>
      </c>
    </row>
    <row r="2094" spans="2:8" ht="13.5" x14ac:dyDescent="0.25">
      <c r="B2094" s="11">
        <v>45049</v>
      </c>
      <c r="C2094" s="2">
        <v>0.84</v>
      </c>
      <c r="D2094" s="2">
        <v>0.84</v>
      </c>
      <c r="E2094" s="2">
        <v>52926</v>
      </c>
      <c r="F2094" s="2">
        <v>0.84</v>
      </c>
      <c r="G2094" s="2">
        <v>44457.84</v>
      </c>
      <c r="H2094" s="13">
        <f t="shared" si="32"/>
        <v>0</v>
      </c>
    </row>
    <row r="2095" spans="2:8" ht="13.5" x14ac:dyDescent="0.25">
      <c r="B2095" s="11">
        <v>45050</v>
      </c>
      <c r="C2095" s="2">
        <v>0.87</v>
      </c>
      <c r="D2095" s="2">
        <v>0.87</v>
      </c>
      <c r="E2095" s="2">
        <v>0</v>
      </c>
      <c r="F2095" s="2">
        <v>0</v>
      </c>
      <c r="G2095" s="2">
        <v>0</v>
      </c>
      <c r="H2095" s="13">
        <f t="shared" si="32"/>
        <v>3.5714285714285747E-2</v>
      </c>
    </row>
    <row r="2096" spans="2:8" ht="13.5" x14ac:dyDescent="0.25">
      <c r="B2096" s="11">
        <v>45051</v>
      </c>
      <c r="C2096" s="2">
        <v>0.88</v>
      </c>
      <c r="D2096" s="2">
        <v>0.88</v>
      </c>
      <c r="E2096" s="2">
        <v>557</v>
      </c>
      <c r="F2096" s="2">
        <v>0.877</v>
      </c>
      <c r="G2096" s="2">
        <v>488.48899999999998</v>
      </c>
      <c r="H2096" s="13">
        <f t="shared" si="32"/>
        <v>1.1494252873563229E-2</v>
      </c>
    </row>
    <row r="2097" spans="2:8" ht="13.5" x14ac:dyDescent="0.25">
      <c r="B2097" s="11">
        <v>45054</v>
      </c>
      <c r="C2097" s="2">
        <v>0.91</v>
      </c>
      <c r="D2097" s="2">
        <v>0.91</v>
      </c>
      <c r="E2097" s="2">
        <v>1393</v>
      </c>
      <c r="F2097" s="2">
        <v>0.90300000000000002</v>
      </c>
      <c r="G2097" s="2">
        <v>1257.8789999999999</v>
      </c>
      <c r="H2097" s="13">
        <f t="shared" si="32"/>
        <v>3.4090909090909123E-2</v>
      </c>
    </row>
    <row r="2098" spans="2:8" ht="13.5" x14ac:dyDescent="0.25">
      <c r="B2098" s="11">
        <v>45055</v>
      </c>
      <c r="C2098" s="2">
        <v>0.95</v>
      </c>
      <c r="D2098" s="2">
        <v>0.95</v>
      </c>
      <c r="E2098" s="2">
        <v>2745</v>
      </c>
      <c r="F2098" s="2">
        <v>0.95</v>
      </c>
      <c r="G2098" s="2">
        <v>2607.75</v>
      </c>
      <c r="H2098" s="13">
        <f t="shared" si="32"/>
        <v>4.3956043956043869E-2</v>
      </c>
    </row>
    <row r="2099" spans="2:8" ht="13.5" x14ac:dyDescent="0.25">
      <c r="B2099" s="11">
        <v>45056</v>
      </c>
      <c r="C2099" s="2">
        <v>0.95</v>
      </c>
      <c r="D2099" s="2">
        <v>0.95</v>
      </c>
      <c r="E2099" s="2">
        <v>4538</v>
      </c>
      <c r="F2099" s="2">
        <v>0.95</v>
      </c>
      <c r="G2099" s="2">
        <v>4311.1000000000004</v>
      </c>
      <c r="H2099" s="13">
        <f t="shared" si="32"/>
        <v>0</v>
      </c>
    </row>
    <row r="2100" spans="2:8" ht="13.5" x14ac:dyDescent="0.25">
      <c r="B2100" s="11">
        <v>45057</v>
      </c>
      <c r="C2100" s="2">
        <v>0.96</v>
      </c>
      <c r="D2100" s="2">
        <v>0.96</v>
      </c>
      <c r="E2100" s="2">
        <v>4500</v>
      </c>
      <c r="F2100" s="2">
        <v>0.96</v>
      </c>
      <c r="G2100" s="2">
        <v>4320</v>
      </c>
      <c r="H2100" s="13">
        <f t="shared" si="32"/>
        <v>1.0526315789473694E-2</v>
      </c>
    </row>
    <row r="2101" spans="2:8" ht="13.5" x14ac:dyDescent="0.25">
      <c r="B2101" s="11">
        <v>45058</v>
      </c>
      <c r="C2101" s="2">
        <v>0.99</v>
      </c>
      <c r="D2101" s="2">
        <v>0.99</v>
      </c>
      <c r="E2101" s="2">
        <v>485</v>
      </c>
      <c r="F2101" s="2">
        <v>0.99</v>
      </c>
      <c r="G2101" s="2">
        <v>480.15</v>
      </c>
      <c r="H2101" s="13">
        <f t="shared" si="32"/>
        <v>3.1250000000000028E-2</v>
      </c>
    </row>
    <row r="2102" spans="2:8" ht="13.5" x14ac:dyDescent="0.25">
      <c r="B2102" s="11">
        <v>45061</v>
      </c>
      <c r="C2102" s="2">
        <v>1</v>
      </c>
      <c r="D2102" s="2">
        <v>1</v>
      </c>
      <c r="E2102" s="2">
        <v>1693</v>
      </c>
      <c r="F2102" s="2">
        <v>0.999</v>
      </c>
      <c r="G2102" s="2">
        <v>1691.307</v>
      </c>
      <c r="H2102" s="13">
        <f t="shared" si="32"/>
        <v>1.0101010101010111E-2</v>
      </c>
    </row>
    <row r="2103" spans="2:8" ht="13.5" x14ac:dyDescent="0.25">
      <c r="B2103" s="11">
        <v>45062</v>
      </c>
      <c r="C2103" s="2">
        <v>1.04</v>
      </c>
      <c r="D2103" s="2">
        <v>1.04</v>
      </c>
      <c r="E2103" s="2">
        <v>865</v>
      </c>
      <c r="F2103" s="2">
        <v>1.038</v>
      </c>
      <c r="G2103" s="2">
        <v>897.87</v>
      </c>
      <c r="H2103" s="13">
        <f t="shared" si="32"/>
        <v>4.0000000000000036E-2</v>
      </c>
    </row>
    <row r="2104" spans="2:8" ht="13.5" x14ac:dyDescent="0.25">
      <c r="B2104" s="11">
        <v>45063</v>
      </c>
      <c r="C2104" s="2">
        <v>1.06</v>
      </c>
      <c r="D2104" s="2">
        <v>1.06</v>
      </c>
      <c r="E2104" s="2">
        <v>421</v>
      </c>
      <c r="F2104" s="2">
        <v>1.06</v>
      </c>
      <c r="G2104" s="2">
        <v>446.26</v>
      </c>
      <c r="H2104" s="13">
        <f t="shared" si="32"/>
        <v>1.9230769230769246E-2</v>
      </c>
    </row>
    <row r="2105" spans="2:8" ht="13.5" x14ac:dyDescent="0.25">
      <c r="B2105" s="11">
        <v>45064</v>
      </c>
      <c r="C2105" s="2">
        <v>1.07</v>
      </c>
      <c r="D2105" s="2">
        <v>1.07</v>
      </c>
      <c r="E2105" s="2">
        <v>1200</v>
      </c>
      <c r="F2105" s="2">
        <v>1.07</v>
      </c>
      <c r="G2105" s="2">
        <v>1284</v>
      </c>
      <c r="H2105" s="13">
        <f t="shared" si="32"/>
        <v>9.4339622641509517E-3</v>
      </c>
    </row>
    <row r="2106" spans="2:8" ht="13.5" x14ac:dyDescent="0.25">
      <c r="B2106" s="11">
        <v>45065</v>
      </c>
      <c r="C2106" s="2">
        <v>1.07</v>
      </c>
      <c r="D2106" s="2">
        <v>1.07</v>
      </c>
      <c r="E2106" s="2">
        <v>0</v>
      </c>
      <c r="F2106" s="2">
        <v>0</v>
      </c>
      <c r="G2106" s="2">
        <v>0</v>
      </c>
      <c r="H2106" s="13">
        <f t="shared" si="32"/>
        <v>0</v>
      </c>
    </row>
    <row r="2107" spans="2:8" ht="13.5" x14ac:dyDescent="0.25">
      <c r="B2107" s="11">
        <v>45068</v>
      </c>
      <c r="C2107" s="2">
        <v>1.07</v>
      </c>
      <c r="D2107" s="2">
        <v>1.07</v>
      </c>
      <c r="E2107" s="2">
        <v>0</v>
      </c>
      <c r="F2107" s="2">
        <v>0</v>
      </c>
      <c r="G2107" s="2">
        <v>0</v>
      </c>
      <c r="H2107" s="13">
        <f t="shared" si="32"/>
        <v>0</v>
      </c>
    </row>
    <row r="2108" spans="2:8" ht="13.5" x14ac:dyDescent="0.25">
      <c r="B2108" s="11">
        <v>45069</v>
      </c>
      <c r="C2108" s="2">
        <v>1.07</v>
      </c>
      <c r="D2108" s="2">
        <v>1.07</v>
      </c>
      <c r="E2108" s="2">
        <v>0</v>
      </c>
      <c r="F2108" s="2">
        <v>0</v>
      </c>
      <c r="G2108" s="2">
        <v>0</v>
      </c>
      <c r="H2108" s="13">
        <f t="shared" si="32"/>
        <v>0</v>
      </c>
    </row>
    <row r="2109" spans="2:8" ht="13.5" x14ac:dyDescent="0.25">
      <c r="B2109" s="11">
        <v>45070</v>
      </c>
      <c r="C2109" s="2">
        <v>1.06</v>
      </c>
      <c r="D2109" s="2">
        <v>1.06</v>
      </c>
      <c r="E2109" s="2">
        <v>133</v>
      </c>
      <c r="F2109" s="2">
        <v>1.06</v>
      </c>
      <c r="G2109" s="2">
        <v>140.97999999999999</v>
      </c>
      <c r="H2109" s="13">
        <f t="shared" si="32"/>
        <v>-9.3457943925233725E-3</v>
      </c>
    </row>
    <row r="2110" spans="2:8" ht="13.5" x14ac:dyDescent="0.25">
      <c r="B2110" s="11">
        <v>45071</v>
      </c>
      <c r="C2110" s="2">
        <v>1.05</v>
      </c>
      <c r="D2110" s="2">
        <v>1.05</v>
      </c>
      <c r="E2110" s="2">
        <v>1549</v>
      </c>
      <c r="F2110" s="2">
        <v>1.05</v>
      </c>
      <c r="G2110" s="2">
        <v>1626.45</v>
      </c>
      <c r="H2110" s="13">
        <f t="shared" si="32"/>
        <v>-9.4339622641509517E-3</v>
      </c>
    </row>
    <row r="2111" spans="2:8" ht="13.5" x14ac:dyDescent="0.25">
      <c r="B2111" s="11">
        <v>45072</v>
      </c>
      <c r="C2111" s="2">
        <v>1.05</v>
      </c>
      <c r="D2111" s="2">
        <v>1.05</v>
      </c>
      <c r="E2111" s="2">
        <v>14</v>
      </c>
      <c r="F2111" s="2">
        <v>1.05</v>
      </c>
      <c r="G2111" s="2">
        <v>14.7</v>
      </c>
      <c r="H2111" s="13">
        <f t="shared" si="32"/>
        <v>0</v>
      </c>
    </row>
    <row r="2112" spans="2:8" ht="13.5" x14ac:dyDescent="0.25">
      <c r="B2112" s="11">
        <v>45075</v>
      </c>
      <c r="C2112" s="2">
        <v>1.01</v>
      </c>
      <c r="D2112" s="2">
        <v>1.01</v>
      </c>
      <c r="E2112" s="2">
        <v>1500</v>
      </c>
      <c r="F2112" s="2">
        <v>1.01</v>
      </c>
      <c r="G2112" s="2">
        <v>1515</v>
      </c>
      <c r="H2112" s="13">
        <f t="shared" si="32"/>
        <v>-3.8095238095238126E-2</v>
      </c>
    </row>
    <row r="2113" spans="2:8" ht="13.5" x14ac:dyDescent="0.25">
      <c r="B2113" s="11">
        <v>45076</v>
      </c>
      <c r="C2113" s="2">
        <v>1.05</v>
      </c>
      <c r="D2113" s="2">
        <v>1.05</v>
      </c>
      <c r="E2113" s="2">
        <v>1000</v>
      </c>
      <c r="F2113" s="2">
        <v>1.01</v>
      </c>
      <c r="G2113" s="2">
        <v>1010</v>
      </c>
      <c r="H2113" s="13">
        <f t="shared" si="32"/>
        <v>3.9603960396039639E-2</v>
      </c>
    </row>
    <row r="2114" spans="2:8" ht="13.5" x14ac:dyDescent="0.25">
      <c r="B2114" s="11">
        <v>45077</v>
      </c>
      <c r="C2114" s="2">
        <v>1.01</v>
      </c>
      <c r="D2114" s="2">
        <v>1.01</v>
      </c>
      <c r="E2114" s="2">
        <v>1403</v>
      </c>
      <c r="F2114" s="2">
        <v>1.01</v>
      </c>
      <c r="G2114" s="2">
        <v>1417.03</v>
      </c>
      <c r="H2114" s="13">
        <f t="shared" si="32"/>
        <v>-3.8095238095238126E-2</v>
      </c>
    </row>
    <row r="2115" spans="2:8" ht="13.5" x14ac:dyDescent="0.25">
      <c r="B2115" s="11">
        <v>45078</v>
      </c>
      <c r="C2115" s="2">
        <v>1.01</v>
      </c>
      <c r="D2115" s="2">
        <v>1.01</v>
      </c>
      <c r="E2115" s="2">
        <v>500</v>
      </c>
      <c r="F2115" s="2">
        <v>1.004</v>
      </c>
      <c r="G2115" s="2">
        <v>502</v>
      </c>
      <c r="H2115" s="13">
        <f t="shared" si="32"/>
        <v>0</v>
      </c>
    </row>
    <row r="2116" spans="2:8" ht="13.5" x14ac:dyDescent="0.25">
      <c r="B2116" s="11">
        <v>45079</v>
      </c>
      <c r="C2116" s="2">
        <v>1.01</v>
      </c>
      <c r="D2116" s="2">
        <v>1.01</v>
      </c>
      <c r="E2116" s="2">
        <v>0</v>
      </c>
      <c r="F2116" s="2">
        <v>0</v>
      </c>
      <c r="G2116" s="2">
        <v>0</v>
      </c>
      <c r="H2116" s="13">
        <f t="shared" si="32"/>
        <v>0</v>
      </c>
    </row>
    <row r="2117" spans="2:8" ht="13.5" x14ac:dyDescent="0.25">
      <c r="B2117" s="11">
        <v>45082</v>
      </c>
      <c r="C2117" s="2">
        <v>1.02</v>
      </c>
      <c r="D2117" s="2">
        <v>1.02</v>
      </c>
      <c r="E2117" s="2">
        <v>13</v>
      </c>
      <c r="F2117" s="2">
        <v>1.02</v>
      </c>
      <c r="G2117" s="2">
        <v>13.26</v>
      </c>
      <c r="H2117" s="13">
        <f t="shared" si="32"/>
        <v>9.9009900990099098E-3</v>
      </c>
    </row>
    <row r="2118" spans="2:8" ht="13.5" x14ac:dyDescent="0.25">
      <c r="B2118" s="11">
        <v>45083</v>
      </c>
      <c r="C2118" s="2">
        <v>1.04</v>
      </c>
      <c r="D2118" s="2">
        <v>1.04</v>
      </c>
      <c r="E2118" s="2">
        <v>264</v>
      </c>
      <c r="F2118" s="2">
        <v>1.04</v>
      </c>
      <c r="G2118" s="2">
        <v>274.56</v>
      </c>
      <c r="H2118" s="13">
        <f t="shared" si="32"/>
        <v>1.9607843137254919E-2</v>
      </c>
    </row>
    <row r="2119" spans="2:8" ht="13.5" x14ac:dyDescent="0.25">
      <c r="B2119" s="11">
        <v>45084</v>
      </c>
      <c r="C2119" s="2">
        <v>1.04</v>
      </c>
      <c r="D2119" s="2">
        <v>1.04</v>
      </c>
      <c r="E2119" s="2">
        <v>448</v>
      </c>
      <c r="F2119" s="2">
        <v>1.04</v>
      </c>
      <c r="G2119" s="2">
        <v>465.92</v>
      </c>
      <c r="H2119" s="13">
        <f t="shared" ref="H2119:H2182" si="33">(D2119-D2118)/D2118</f>
        <v>0</v>
      </c>
    </row>
    <row r="2120" spans="2:8" ht="13.5" x14ac:dyDescent="0.25">
      <c r="B2120" s="11">
        <v>45085</v>
      </c>
      <c r="C2120" s="2">
        <v>1.05</v>
      </c>
      <c r="D2120" s="2">
        <v>1.05</v>
      </c>
      <c r="E2120" s="2">
        <v>1190</v>
      </c>
      <c r="F2120" s="2">
        <v>1.05</v>
      </c>
      <c r="G2120" s="2">
        <v>1249.5</v>
      </c>
      <c r="H2120" s="13">
        <f t="shared" si="33"/>
        <v>9.6153846153846229E-3</v>
      </c>
    </row>
    <row r="2121" spans="2:8" ht="13.5" x14ac:dyDescent="0.25">
      <c r="B2121" s="11">
        <v>45086</v>
      </c>
      <c r="C2121" s="2">
        <v>1.05</v>
      </c>
      <c r="D2121" s="2">
        <v>1.05</v>
      </c>
      <c r="E2121" s="2">
        <v>3020</v>
      </c>
      <c r="F2121" s="2">
        <v>1.05</v>
      </c>
      <c r="G2121" s="2">
        <v>3171</v>
      </c>
      <c r="H2121" s="13">
        <f t="shared" si="33"/>
        <v>0</v>
      </c>
    </row>
    <row r="2122" spans="2:8" ht="13.5" x14ac:dyDescent="0.25">
      <c r="B2122" s="11">
        <v>45089</v>
      </c>
      <c r="C2122" s="2">
        <v>1.05</v>
      </c>
      <c r="D2122" s="2">
        <v>1.05</v>
      </c>
      <c r="E2122" s="2">
        <v>1134</v>
      </c>
      <c r="F2122" s="2">
        <v>1.05</v>
      </c>
      <c r="G2122" s="2">
        <v>1190.7</v>
      </c>
      <c r="H2122" s="13">
        <f t="shared" si="33"/>
        <v>0</v>
      </c>
    </row>
    <row r="2123" spans="2:8" ht="13.5" x14ac:dyDescent="0.25">
      <c r="B2123" s="11">
        <v>45090</v>
      </c>
      <c r="C2123" s="2">
        <v>1.06</v>
      </c>
      <c r="D2123" s="2">
        <v>1.06</v>
      </c>
      <c r="E2123" s="2">
        <v>376</v>
      </c>
      <c r="F2123" s="2">
        <v>1.06</v>
      </c>
      <c r="G2123" s="2">
        <v>398.56</v>
      </c>
      <c r="H2123" s="13">
        <f t="shared" si="33"/>
        <v>9.5238095238095316E-3</v>
      </c>
    </row>
    <row r="2124" spans="2:8" ht="13.5" x14ac:dyDescent="0.25">
      <c r="B2124" s="11">
        <v>45091</v>
      </c>
      <c r="C2124" s="2">
        <v>1.06</v>
      </c>
      <c r="D2124" s="2">
        <v>1.06</v>
      </c>
      <c r="E2124" s="2">
        <v>170</v>
      </c>
      <c r="F2124" s="2">
        <v>1.06</v>
      </c>
      <c r="G2124" s="2">
        <v>180.2</v>
      </c>
      <c r="H2124" s="13">
        <f t="shared" si="33"/>
        <v>0</v>
      </c>
    </row>
    <row r="2125" spans="2:8" ht="13.5" x14ac:dyDescent="0.25">
      <c r="B2125" s="11">
        <v>45092</v>
      </c>
      <c r="C2125" s="2">
        <v>1.06</v>
      </c>
      <c r="D2125" s="2">
        <v>1.06</v>
      </c>
      <c r="E2125" s="2">
        <v>0</v>
      </c>
      <c r="F2125" s="2">
        <v>0</v>
      </c>
      <c r="G2125" s="2">
        <v>0</v>
      </c>
      <c r="H2125" s="13">
        <f t="shared" si="33"/>
        <v>0</v>
      </c>
    </row>
    <row r="2126" spans="2:8" ht="13.5" x14ac:dyDescent="0.25">
      <c r="B2126" s="11">
        <v>45093</v>
      </c>
      <c r="C2126" s="2">
        <v>1.07</v>
      </c>
      <c r="D2126" s="2">
        <v>1.07</v>
      </c>
      <c r="E2126" s="2">
        <v>30</v>
      </c>
      <c r="F2126" s="2">
        <v>1.07</v>
      </c>
      <c r="G2126" s="2">
        <v>32.1</v>
      </c>
      <c r="H2126" s="13">
        <f t="shared" si="33"/>
        <v>9.4339622641509517E-3</v>
      </c>
    </row>
    <row r="2127" spans="2:8" ht="13.5" x14ac:dyDescent="0.25">
      <c r="B2127" s="11">
        <v>45096</v>
      </c>
      <c r="C2127" s="2">
        <v>1.07</v>
      </c>
      <c r="D2127" s="2">
        <v>1.07</v>
      </c>
      <c r="E2127" s="2">
        <v>1252</v>
      </c>
      <c r="F2127" s="2">
        <v>1.07</v>
      </c>
      <c r="G2127" s="2">
        <v>1339.64</v>
      </c>
      <c r="H2127" s="13">
        <f t="shared" si="33"/>
        <v>0</v>
      </c>
    </row>
    <row r="2128" spans="2:8" ht="13.5" x14ac:dyDescent="0.25">
      <c r="B2128" s="11">
        <v>45097</v>
      </c>
      <c r="C2128" s="2">
        <v>1.08</v>
      </c>
      <c r="D2128" s="2">
        <v>1.08</v>
      </c>
      <c r="E2128" s="2">
        <v>111</v>
      </c>
      <c r="F2128" s="2">
        <v>1.08</v>
      </c>
      <c r="G2128" s="2">
        <v>119.88</v>
      </c>
      <c r="H2128" s="13">
        <f t="shared" si="33"/>
        <v>9.3457943925233725E-3</v>
      </c>
    </row>
    <row r="2129" spans="2:8" ht="13.5" x14ac:dyDescent="0.25">
      <c r="B2129" s="11">
        <v>45098</v>
      </c>
      <c r="C2129" s="2">
        <v>1.0900000000000001</v>
      </c>
      <c r="D2129" s="2">
        <v>1.0900000000000001</v>
      </c>
      <c r="E2129" s="2">
        <v>13</v>
      </c>
      <c r="F2129" s="2">
        <v>1.0900000000000001</v>
      </c>
      <c r="G2129" s="2">
        <v>14.17</v>
      </c>
      <c r="H2129" s="13">
        <f t="shared" si="33"/>
        <v>9.2592592592592674E-3</v>
      </c>
    </row>
    <row r="2130" spans="2:8" ht="13.5" x14ac:dyDescent="0.25">
      <c r="B2130" s="11">
        <v>45099</v>
      </c>
      <c r="C2130" s="2">
        <v>1.0900000000000001</v>
      </c>
      <c r="D2130" s="2">
        <v>1.0900000000000001</v>
      </c>
      <c r="E2130" s="2">
        <v>0</v>
      </c>
      <c r="F2130" s="2">
        <v>0</v>
      </c>
      <c r="G2130" s="2">
        <v>0</v>
      </c>
      <c r="H2130" s="13">
        <f t="shared" si="33"/>
        <v>0</v>
      </c>
    </row>
    <row r="2131" spans="2:8" ht="13.5" x14ac:dyDescent="0.25">
      <c r="B2131" s="11">
        <v>45100</v>
      </c>
      <c r="C2131" s="2">
        <v>1.0900000000000001</v>
      </c>
      <c r="D2131" s="2">
        <v>1.0900000000000001</v>
      </c>
      <c r="E2131" s="2">
        <v>0</v>
      </c>
      <c r="F2131" s="2">
        <v>0</v>
      </c>
      <c r="G2131" s="2">
        <v>0</v>
      </c>
      <c r="H2131" s="13">
        <f t="shared" si="33"/>
        <v>0</v>
      </c>
    </row>
    <row r="2132" spans="2:8" ht="13.5" x14ac:dyDescent="0.25">
      <c r="B2132" s="11">
        <v>45103</v>
      </c>
      <c r="C2132" s="2">
        <v>1.0900000000000001</v>
      </c>
      <c r="D2132" s="2">
        <v>1.0900000000000001</v>
      </c>
      <c r="E2132" s="2">
        <v>30</v>
      </c>
      <c r="F2132" s="2">
        <v>1.0900000000000001</v>
      </c>
      <c r="G2132" s="2">
        <v>32.700000000000003</v>
      </c>
      <c r="H2132" s="13">
        <f t="shared" si="33"/>
        <v>0</v>
      </c>
    </row>
    <row r="2133" spans="2:8" ht="13.5" x14ac:dyDescent="0.25">
      <c r="B2133" s="11">
        <v>45104</v>
      </c>
      <c r="C2133" s="2">
        <v>1.07</v>
      </c>
      <c r="D2133" s="2">
        <v>1.07</v>
      </c>
      <c r="E2133" s="2">
        <v>4</v>
      </c>
      <c r="F2133" s="2">
        <v>1.07</v>
      </c>
      <c r="G2133" s="2">
        <v>4.28</v>
      </c>
      <c r="H2133" s="13">
        <f t="shared" si="33"/>
        <v>-1.8348623853211024E-2</v>
      </c>
    </row>
    <row r="2134" spans="2:8" ht="13.5" x14ac:dyDescent="0.25">
      <c r="B2134" s="11">
        <v>45107</v>
      </c>
      <c r="C2134" s="2">
        <v>1.07</v>
      </c>
      <c r="D2134" s="2">
        <v>1.07</v>
      </c>
      <c r="E2134" s="2">
        <v>0</v>
      </c>
      <c r="F2134" s="2">
        <v>0</v>
      </c>
      <c r="G2134" s="2">
        <v>0</v>
      </c>
      <c r="H2134" s="13">
        <f t="shared" si="33"/>
        <v>0</v>
      </c>
    </row>
    <row r="2135" spans="2:8" ht="13.5" x14ac:dyDescent="0.25">
      <c r="B2135" s="11">
        <v>45110</v>
      </c>
      <c r="C2135" s="2">
        <v>1.0900000000000001</v>
      </c>
      <c r="D2135" s="2">
        <v>1.0900000000000001</v>
      </c>
      <c r="E2135" s="2">
        <v>692</v>
      </c>
      <c r="F2135" s="2">
        <v>1.0760000000000001</v>
      </c>
      <c r="G2135" s="2">
        <v>744.59199999999998</v>
      </c>
      <c r="H2135" s="13">
        <f t="shared" si="33"/>
        <v>1.8691588785046745E-2</v>
      </c>
    </row>
    <row r="2136" spans="2:8" ht="13.5" x14ac:dyDescent="0.25">
      <c r="B2136" s="11">
        <v>45111</v>
      </c>
      <c r="C2136" s="2">
        <v>1.07</v>
      </c>
      <c r="D2136" s="2">
        <v>1.07</v>
      </c>
      <c r="E2136" s="2">
        <v>1307</v>
      </c>
      <c r="F2136" s="2">
        <v>1.07</v>
      </c>
      <c r="G2136" s="2">
        <v>1398.49</v>
      </c>
      <c r="H2136" s="13">
        <f t="shared" si="33"/>
        <v>-1.8348623853211024E-2</v>
      </c>
    </row>
    <row r="2137" spans="2:8" ht="13.5" x14ac:dyDescent="0.25">
      <c r="B2137" s="11">
        <v>45112</v>
      </c>
      <c r="C2137" s="2">
        <v>1.08</v>
      </c>
      <c r="D2137" s="2">
        <v>1.08</v>
      </c>
      <c r="E2137" s="2">
        <v>420</v>
      </c>
      <c r="F2137" s="2">
        <v>1.073</v>
      </c>
      <c r="G2137" s="2">
        <v>450.66</v>
      </c>
      <c r="H2137" s="13">
        <f t="shared" si="33"/>
        <v>9.3457943925233725E-3</v>
      </c>
    </row>
    <row r="2138" spans="2:8" ht="13.5" x14ac:dyDescent="0.25">
      <c r="B2138" s="11">
        <v>45113</v>
      </c>
      <c r="C2138" s="2">
        <v>1.08</v>
      </c>
      <c r="D2138" s="2">
        <v>1.08</v>
      </c>
      <c r="E2138" s="2">
        <v>778</v>
      </c>
      <c r="F2138" s="2">
        <v>1.08</v>
      </c>
      <c r="G2138" s="2">
        <v>840.24</v>
      </c>
      <c r="H2138" s="13">
        <f t="shared" si="33"/>
        <v>0</v>
      </c>
    </row>
    <row r="2139" spans="2:8" ht="13.5" x14ac:dyDescent="0.25">
      <c r="B2139" s="11">
        <v>45114</v>
      </c>
      <c r="C2139" s="2">
        <v>1.08</v>
      </c>
      <c r="D2139" s="2">
        <v>1.08</v>
      </c>
      <c r="E2139" s="2">
        <v>7</v>
      </c>
      <c r="F2139" s="2">
        <v>1.08</v>
      </c>
      <c r="G2139" s="2">
        <v>7.56</v>
      </c>
      <c r="H2139" s="13">
        <f t="shared" si="33"/>
        <v>0</v>
      </c>
    </row>
    <row r="2140" spans="2:8" ht="13.5" x14ac:dyDescent="0.25">
      <c r="B2140" s="11">
        <v>45117</v>
      </c>
      <c r="C2140" s="2">
        <v>1.08</v>
      </c>
      <c r="D2140" s="2">
        <v>1.08</v>
      </c>
      <c r="E2140" s="2">
        <v>4</v>
      </c>
      <c r="F2140" s="2">
        <v>1.08</v>
      </c>
      <c r="G2140" s="2">
        <v>4.32</v>
      </c>
      <c r="H2140" s="13">
        <f t="shared" si="33"/>
        <v>0</v>
      </c>
    </row>
    <row r="2141" spans="2:8" ht="13.5" x14ac:dyDescent="0.25">
      <c r="B2141" s="11">
        <v>45118</v>
      </c>
      <c r="C2141" s="2">
        <v>1.08</v>
      </c>
      <c r="D2141" s="2">
        <v>1.08</v>
      </c>
      <c r="E2141" s="2">
        <v>0</v>
      </c>
      <c r="F2141" s="2">
        <v>0</v>
      </c>
      <c r="G2141" s="2">
        <v>0</v>
      </c>
      <c r="H2141" s="13">
        <f t="shared" si="33"/>
        <v>0</v>
      </c>
    </row>
    <row r="2142" spans="2:8" ht="13.5" x14ac:dyDescent="0.25">
      <c r="B2142" s="11">
        <v>45119</v>
      </c>
      <c r="C2142" s="2">
        <v>1.08</v>
      </c>
      <c r="D2142" s="2">
        <v>1.08</v>
      </c>
      <c r="E2142" s="2">
        <v>0</v>
      </c>
      <c r="F2142" s="2">
        <v>0</v>
      </c>
      <c r="G2142" s="2">
        <v>0</v>
      </c>
      <c r="H2142" s="13">
        <f t="shared" si="33"/>
        <v>0</v>
      </c>
    </row>
    <row r="2143" spans="2:8" ht="13.5" x14ac:dyDescent="0.25">
      <c r="B2143" s="11">
        <v>45120</v>
      </c>
      <c r="C2143" s="2">
        <v>1.08</v>
      </c>
      <c r="D2143" s="2">
        <v>1.08</v>
      </c>
      <c r="E2143" s="2">
        <v>0</v>
      </c>
      <c r="F2143" s="2">
        <v>0</v>
      </c>
      <c r="G2143" s="2">
        <v>0</v>
      </c>
      <c r="H2143" s="13">
        <f t="shared" si="33"/>
        <v>0</v>
      </c>
    </row>
    <row r="2144" spans="2:8" ht="13.5" x14ac:dyDescent="0.25">
      <c r="B2144" s="11">
        <v>45121</v>
      </c>
      <c r="C2144" s="2">
        <v>1.08</v>
      </c>
      <c r="D2144" s="2">
        <v>1.08</v>
      </c>
      <c r="E2144" s="2">
        <v>0</v>
      </c>
      <c r="F2144" s="2">
        <v>0</v>
      </c>
      <c r="G2144" s="2">
        <v>0</v>
      </c>
      <c r="H2144" s="13">
        <f t="shared" si="33"/>
        <v>0</v>
      </c>
    </row>
    <row r="2145" spans="2:8" ht="13.5" x14ac:dyDescent="0.25">
      <c r="B2145" s="11">
        <v>45124</v>
      </c>
      <c r="C2145" s="2">
        <v>1.08</v>
      </c>
      <c r="D2145" s="2">
        <v>1.08</v>
      </c>
      <c r="E2145" s="2">
        <v>0</v>
      </c>
      <c r="F2145" s="2">
        <v>0</v>
      </c>
      <c r="G2145" s="2">
        <v>0</v>
      </c>
      <c r="H2145" s="13">
        <f t="shared" si="33"/>
        <v>0</v>
      </c>
    </row>
    <row r="2146" spans="2:8" ht="13.5" x14ac:dyDescent="0.25">
      <c r="B2146" s="11">
        <v>45125</v>
      </c>
      <c r="C2146" s="2">
        <v>1.08</v>
      </c>
      <c r="D2146" s="2">
        <v>1.08</v>
      </c>
      <c r="E2146" s="2">
        <v>0</v>
      </c>
      <c r="F2146" s="2">
        <v>0</v>
      </c>
      <c r="G2146" s="2">
        <v>0</v>
      </c>
      <c r="H2146" s="13">
        <f t="shared" si="33"/>
        <v>0</v>
      </c>
    </row>
    <row r="2147" spans="2:8" ht="13.5" x14ac:dyDescent="0.25">
      <c r="B2147" s="11">
        <v>45127</v>
      </c>
      <c r="C2147" s="2">
        <v>1.08</v>
      </c>
      <c r="D2147" s="2">
        <v>1.08</v>
      </c>
      <c r="E2147" s="2">
        <v>0</v>
      </c>
      <c r="F2147" s="2">
        <v>0</v>
      </c>
      <c r="G2147" s="2">
        <v>0</v>
      </c>
      <c r="H2147" s="13">
        <f t="shared" si="33"/>
        <v>0</v>
      </c>
    </row>
    <row r="2148" spans="2:8" ht="13.5" x14ac:dyDescent="0.25">
      <c r="B2148" s="11">
        <v>45128</v>
      </c>
      <c r="C2148" s="2">
        <v>1.07</v>
      </c>
      <c r="D2148" s="2">
        <v>1.07</v>
      </c>
      <c r="E2148" s="2">
        <v>30</v>
      </c>
      <c r="F2148" s="2">
        <v>1.07</v>
      </c>
      <c r="G2148" s="2">
        <v>32.1</v>
      </c>
      <c r="H2148" s="13">
        <f t="shared" si="33"/>
        <v>-9.2592592592592674E-3</v>
      </c>
    </row>
    <row r="2149" spans="2:8" ht="13.5" x14ac:dyDescent="0.25">
      <c r="B2149" s="11">
        <v>45131</v>
      </c>
      <c r="C2149" s="2">
        <v>1.07</v>
      </c>
      <c r="D2149" s="2">
        <v>1.07</v>
      </c>
      <c r="E2149" s="2">
        <v>45</v>
      </c>
      <c r="F2149" s="2">
        <v>1.07</v>
      </c>
      <c r="G2149" s="2">
        <v>48.15</v>
      </c>
      <c r="H2149" s="13">
        <f t="shared" si="33"/>
        <v>0</v>
      </c>
    </row>
    <row r="2150" spans="2:8" ht="13.5" x14ac:dyDescent="0.25">
      <c r="B2150" s="11">
        <v>45133</v>
      </c>
      <c r="C2150" s="2">
        <v>1.07</v>
      </c>
      <c r="D2150" s="2">
        <v>1.07</v>
      </c>
      <c r="E2150" s="2">
        <v>300</v>
      </c>
      <c r="F2150" s="2">
        <v>1.07</v>
      </c>
      <c r="G2150" s="2">
        <v>321</v>
      </c>
      <c r="H2150" s="13">
        <f t="shared" si="33"/>
        <v>0</v>
      </c>
    </row>
    <row r="2151" spans="2:8" ht="13.5" x14ac:dyDescent="0.25">
      <c r="B2151" s="11">
        <v>45134</v>
      </c>
      <c r="C2151" s="2">
        <v>1.07</v>
      </c>
      <c r="D2151" s="2">
        <v>1.07</v>
      </c>
      <c r="E2151" s="2">
        <v>0</v>
      </c>
      <c r="F2151" s="2">
        <v>0</v>
      </c>
      <c r="G2151" s="2">
        <v>0</v>
      </c>
      <c r="H2151" s="13">
        <f t="shared" si="33"/>
        <v>0</v>
      </c>
    </row>
    <row r="2152" spans="2:8" ht="13.5" x14ac:dyDescent="0.25">
      <c r="B2152" s="11">
        <v>45135</v>
      </c>
      <c r="C2152" s="2">
        <v>1.07</v>
      </c>
      <c r="D2152" s="2">
        <v>1.07</v>
      </c>
      <c r="E2152" s="2">
        <v>0</v>
      </c>
      <c r="F2152" s="2">
        <v>0</v>
      </c>
      <c r="G2152" s="2">
        <v>0</v>
      </c>
      <c r="H2152" s="13">
        <f t="shared" si="33"/>
        <v>0</v>
      </c>
    </row>
    <row r="2153" spans="2:8" ht="13.5" x14ac:dyDescent="0.25">
      <c r="B2153" s="11">
        <v>45138</v>
      </c>
      <c r="C2153" s="2">
        <v>1.07</v>
      </c>
      <c r="D2153" s="2">
        <v>1.07</v>
      </c>
      <c r="E2153" s="2">
        <v>0</v>
      </c>
      <c r="F2153" s="2">
        <v>0</v>
      </c>
      <c r="G2153" s="2">
        <v>0</v>
      </c>
      <c r="H2153" s="13">
        <f t="shared" si="33"/>
        <v>0</v>
      </c>
    </row>
    <row r="2154" spans="2:8" ht="13.5" x14ac:dyDescent="0.25">
      <c r="B2154" s="11">
        <v>45139</v>
      </c>
      <c r="C2154" s="2">
        <v>1.05</v>
      </c>
      <c r="D2154" s="2">
        <v>1.05</v>
      </c>
      <c r="E2154" s="2">
        <v>207</v>
      </c>
      <c r="F2154" s="2">
        <v>1.05</v>
      </c>
      <c r="G2154" s="2">
        <v>217.35</v>
      </c>
      <c r="H2154" s="13">
        <f t="shared" si="33"/>
        <v>-1.8691588785046745E-2</v>
      </c>
    </row>
    <row r="2155" spans="2:8" ht="13.5" x14ac:dyDescent="0.25">
      <c r="B2155" s="11">
        <v>45140</v>
      </c>
      <c r="C2155" s="2">
        <v>1.05</v>
      </c>
      <c r="D2155" s="2">
        <v>1.05</v>
      </c>
      <c r="E2155" s="2">
        <v>0</v>
      </c>
      <c r="F2155" s="2">
        <v>0</v>
      </c>
      <c r="G2155" s="2">
        <v>0</v>
      </c>
      <c r="H2155" s="13">
        <f t="shared" si="33"/>
        <v>0</v>
      </c>
    </row>
    <row r="2156" spans="2:8" ht="13.5" x14ac:dyDescent="0.25">
      <c r="B2156" s="11">
        <v>45141</v>
      </c>
      <c r="C2156" s="2">
        <v>1.05</v>
      </c>
      <c r="D2156" s="2">
        <v>1.05</v>
      </c>
      <c r="E2156" s="2">
        <v>0</v>
      </c>
      <c r="F2156" s="2">
        <v>0</v>
      </c>
      <c r="G2156" s="2">
        <v>0</v>
      </c>
      <c r="H2156" s="13">
        <f t="shared" si="33"/>
        <v>0</v>
      </c>
    </row>
    <row r="2157" spans="2:8" ht="13.5" x14ac:dyDescent="0.25">
      <c r="B2157" s="11">
        <v>45142</v>
      </c>
      <c r="C2157" s="2">
        <v>1.05</v>
      </c>
      <c r="D2157" s="2">
        <v>1.05</v>
      </c>
      <c r="E2157" s="2">
        <v>0</v>
      </c>
      <c r="F2157" s="2">
        <v>0</v>
      </c>
      <c r="G2157" s="2">
        <v>0</v>
      </c>
      <c r="H2157" s="13">
        <f t="shared" si="33"/>
        <v>0</v>
      </c>
    </row>
    <row r="2158" spans="2:8" ht="13.5" x14ac:dyDescent="0.25">
      <c r="B2158" s="11">
        <v>45145</v>
      </c>
      <c r="C2158" s="2">
        <v>1.05</v>
      </c>
      <c r="D2158" s="2">
        <v>1.05</v>
      </c>
      <c r="E2158" s="2">
        <v>0</v>
      </c>
      <c r="F2158" s="2">
        <v>0</v>
      </c>
      <c r="G2158" s="2">
        <v>0</v>
      </c>
      <c r="H2158" s="13">
        <f t="shared" si="33"/>
        <v>0</v>
      </c>
    </row>
    <row r="2159" spans="2:8" ht="13.5" x14ac:dyDescent="0.25">
      <c r="B2159" s="11">
        <v>45146</v>
      </c>
      <c r="C2159" s="2">
        <v>1.05</v>
      </c>
      <c r="D2159" s="2">
        <v>1.05</v>
      </c>
      <c r="E2159" s="2">
        <v>0</v>
      </c>
      <c r="F2159" s="2">
        <v>0</v>
      </c>
      <c r="G2159" s="2">
        <v>0</v>
      </c>
      <c r="H2159" s="13">
        <f t="shared" si="33"/>
        <v>0</v>
      </c>
    </row>
    <row r="2160" spans="2:8" ht="13.5" x14ac:dyDescent="0.25">
      <c r="B2160" s="11">
        <v>45147</v>
      </c>
      <c r="C2160" s="2">
        <v>1.05</v>
      </c>
      <c r="D2160" s="2">
        <v>1.05</v>
      </c>
      <c r="E2160" s="2">
        <v>0</v>
      </c>
      <c r="F2160" s="2">
        <v>0</v>
      </c>
      <c r="G2160" s="2">
        <v>0</v>
      </c>
      <c r="H2160" s="13">
        <f t="shared" si="33"/>
        <v>0</v>
      </c>
    </row>
    <row r="2161" spans="2:8" ht="13.5" x14ac:dyDescent="0.25">
      <c r="B2161" s="11">
        <v>45148</v>
      </c>
      <c r="C2161" s="2">
        <v>1.05</v>
      </c>
      <c r="D2161" s="2">
        <v>1.05</v>
      </c>
      <c r="E2161" s="2">
        <v>0</v>
      </c>
      <c r="F2161" s="2">
        <v>0</v>
      </c>
      <c r="G2161" s="2">
        <v>0</v>
      </c>
      <c r="H2161" s="13">
        <f t="shared" si="33"/>
        <v>0</v>
      </c>
    </row>
    <row r="2162" spans="2:8" ht="13.5" x14ac:dyDescent="0.25">
      <c r="B2162" s="11">
        <v>45149</v>
      </c>
      <c r="C2162" s="2">
        <v>1.05</v>
      </c>
      <c r="D2162" s="2">
        <v>1.05</v>
      </c>
      <c r="E2162" s="2">
        <v>3</v>
      </c>
      <c r="F2162" s="2">
        <v>1.05</v>
      </c>
      <c r="G2162" s="2">
        <v>3.15</v>
      </c>
      <c r="H2162" s="13">
        <f t="shared" si="33"/>
        <v>0</v>
      </c>
    </row>
    <row r="2163" spans="2:8" ht="13.5" x14ac:dyDescent="0.25">
      <c r="B2163" s="11">
        <v>45152</v>
      </c>
      <c r="C2163" s="2">
        <v>1.05</v>
      </c>
      <c r="D2163" s="2">
        <v>1.05</v>
      </c>
      <c r="E2163" s="2">
        <v>14</v>
      </c>
      <c r="F2163" s="2">
        <v>1.05</v>
      </c>
      <c r="G2163" s="2">
        <v>14.7</v>
      </c>
      <c r="H2163" s="13">
        <f t="shared" si="33"/>
        <v>0</v>
      </c>
    </row>
    <row r="2164" spans="2:8" ht="13.5" x14ac:dyDescent="0.25">
      <c r="B2164" s="11">
        <v>45153</v>
      </c>
      <c r="C2164" s="2">
        <v>1.04</v>
      </c>
      <c r="D2164" s="2">
        <v>1.04</v>
      </c>
      <c r="E2164" s="2">
        <v>3</v>
      </c>
      <c r="F2164" s="2">
        <v>1.04</v>
      </c>
      <c r="G2164" s="2">
        <v>3.12</v>
      </c>
      <c r="H2164" s="13">
        <f t="shared" si="33"/>
        <v>-9.5238095238095316E-3</v>
      </c>
    </row>
    <row r="2165" spans="2:8" ht="13.5" x14ac:dyDescent="0.25">
      <c r="B2165" s="11">
        <v>45154</v>
      </c>
      <c r="C2165" s="2">
        <v>1.04</v>
      </c>
      <c r="D2165" s="2">
        <v>1.04</v>
      </c>
      <c r="E2165" s="2">
        <v>565</v>
      </c>
      <c r="F2165" s="2">
        <v>1.04</v>
      </c>
      <c r="G2165" s="2">
        <v>587.6</v>
      </c>
      <c r="H2165" s="13">
        <f t="shared" si="33"/>
        <v>0</v>
      </c>
    </row>
    <row r="2166" spans="2:8" ht="13.5" x14ac:dyDescent="0.25">
      <c r="B2166" s="11">
        <v>45155</v>
      </c>
      <c r="C2166" s="2">
        <v>1.05</v>
      </c>
      <c r="D2166" s="2">
        <v>1.05</v>
      </c>
      <c r="E2166" s="2">
        <v>107</v>
      </c>
      <c r="F2166" s="2">
        <v>1.05</v>
      </c>
      <c r="G2166" s="2">
        <v>112.35</v>
      </c>
      <c r="H2166" s="13">
        <f t="shared" si="33"/>
        <v>9.6153846153846229E-3</v>
      </c>
    </row>
    <row r="2167" spans="2:8" ht="13.5" x14ac:dyDescent="0.25">
      <c r="B2167" s="11">
        <v>45156</v>
      </c>
      <c r="C2167" s="2">
        <v>1.05</v>
      </c>
      <c r="D2167" s="2">
        <v>1.05</v>
      </c>
      <c r="E2167" s="2">
        <v>0</v>
      </c>
      <c r="F2167" s="2">
        <v>0</v>
      </c>
      <c r="G2167" s="2">
        <v>0</v>
      </c>
      <c r="H2167" s="13">
        <f t="shared" si="33"/>
        <v>0</v>
      </c>
    </row>
    <row r="2168" spans="2:8" ht="13.5" x14ac:dyDescent="0.25">
      <c r="B2168" s="11">
        <v>45159</v>
      </c>
      <c r="C2168" s="2">
        <v>1.05</v>
      </c>
      <c r="D2168" s="2">
        <v>1.05</v>
      </c>
      <c r="E2168" s="2">
        <v>0</v>
      </c>
      <c r="F2168" s="2">
        <v>0</v>
      </c>
      <c r="G2168" s="2">
        <v>0</v>
      </c>
      <c r="H2168" s="13">
        <f t="shared" si="33"/>
        <v>0</v>
      </c>
    </row>
    <row r="2169" spans="2:8" ht="13.5" x14ac:dyDescent="0.25">
      <c r="B2169" s="11">
        <v>45160</v>
      </c>
      <c r="C2169" s="2">
        <v>1.05</v>
      </c>
      <c r="D2169" s="2">
        <v>1.05</v>
      </c>
      <c r="E2169" s="2">
        <v>0</v>
      </c>
      <c r="F2169" s="2">
        <v>0</v>
      </c>
      <c r="G2169" s="2">
        <v>0</v>
      </c>
      <c r="H2169" s="13">
        <f t="shared" si="33"/>
        <v>0</v>
      </c>
    </row>
    <row r="2170" spans="2:8" ht="13.5" x14ac:dyDescent="0.25">
      <c r="B2170" s="11">
        <v>45161</v>
      </c>
      <c r="C2170" s="2">
        <v>1.01</v>
      </c>
      <c r="D2170" s="2">
        <v>1.01</v>
      </c>
      <c r="E2170" s="2">
        <v>65</v>
      </c>
      <c r="F2170" s="2">
        <v>1.01</v>
      </c>
      <c r="G2170" s="2">
        <v>65.650000000000006</v>
      </c>
      <c r="H2170" s="13">
        <f t="shared" si="33"/>
        <v>-3.8095238095238126E-2</v>
      </c>
    </row>
    <row r="2171" spans="2:8" ht="13.5" x14ac:dyDescent="0.25">
      <c r="B2171" s="11">
        <v>45162</v>
      </c>
      <c r="C2171" s="2">
        <v>1.01</v>
      </c>
      <c r="D2171" s="2">
        <v>1.01</v>
      </c>
      <c r="E2171" s="2">
        <v>0</v>
      </c>
      <c r="F2171" s="2">
        <v>0</v>
      </c>
      <c r="G2171" s="2">
        <v>0</v>
      </c>
      <c r="H2171" s="13">
        <f t="shared" si="33"/>
        <v>0</v>
      </c>
    </row>
    <row r="2172" spans="2:8" ht="13.5" x14ac:dyDescent="0.25">
      <c r="B2172" s="11">
        <v>45163</v>
      </c>
      <c r="C2172" s="2">
        <v>1.01</v>
      </c>
      <c r="D2172" s="2">
        <v>1.01</v>
      </c>
      <c r="E2172" s="2">
        <v>150</v>
      </c>
      <c r="F2172" s="2">
        <v>1.01</v>
      </c>
      <c r="G2172" s="2">
        <v>151.5</v>
      </c>
      <c r="H2172" s="13">
        <f t="shared" si="33"/>
        <v>0</v>
      </c>
    </row>
    <row r="2173" spans="2:8" ht="13.5" x14ac:dyDescent="0.25">
      <c r="B2173" s="11">
        <v>45166</v>
      </c>
      <c r="C2173" s="2">
        <v>1.01</v>
      </c>
      <c r="D2173" s="2">
        <v>1.01</v>
      </c>
      <c r="E2173" s="2">
        <v>180</v>
      </c>
      <c r="F2173" s="2">
        <v>1.01</v>
      </c>
      <c r="G2173" s="2">
        <v>181.8</v>
      </c>
      <c r="H2173" s="13">
        <f t="shared" si="33"/>
        <v>0</v>
      </c>
    </row>
    <row r="2174" spans="2:8" ht="13.5" x14ac:dyDescent="0.25">
      <c r="B2174" s="11">
        <v>45167</v>
      </c>
      <c r="C2174" s="2">
        <v>0.97</v>
      </c>
      <c r="D2174" s="2">
        <v>0.97</v>
      </c>
      <c r="E2174" s="2">
        <v>0</v>
      </c>
      <c r="F2174" s="2">
        <v>0</v>
      </c>
      <c r="G2174" s="2">
        <v>0</v>
      </c>
      <c r="H2174" s="13">
        <f t="shared" si="33"/>
        <v>-3.9603960396039639E-2</v>
      </c>
    </row>
    <row r="2175" spans="2:8" ht="13.5" x14ac:dyDescent="0.25">
      <c r="B2175" s="11">
        <v>45168</v>
      </c>
      <c r="C2175" s="2">
        <v>0.97</v>
      </c>
      <c r="D2175" s="2">
        <v>0.97</v>
      </c>
      <c r="E2175" s="2">
        <v>725</v>
      </c>
      <c r="F2175" s="2">
        <v>0.97</v>
      </c>
      <c r="G2175" s="2">
        <v>703.25</v>
      </c>
      <c r="H2175" s="13">
        <f t="shared" si="33"/>
        <v>0</v>
      </c>
    </row>
    <row r="2176" spans="2:8" ht="13.5" x14ac:dyDescent="0.25">
      <c r="B2176" s="11">
        <v>45169</v>
      </c>
      <c r="C2176" s="2">
        <v>0.93</v>
      </c>
      <c r="D2176" s="2">
        <v>0.93</v>
      </c>
      <c r="E2176" s="2">
        <v>2117</v>
      </c>
      <c r="F2176" s="2">
        <v>0.93</v>
      </c>
      <c r="G2176" s="2">
        <v>1968.81</v>
      </c>
      <c r="H2176" s="13">
        <f t="shared" si="33"/>
        <v>-4.1237113402061779E-2</v>
      </c>
    </row>
    <row r="2177" spans="2:8" ht="13.5" x14ac:dyDescent="0.25">
      <c r="B2177" s="11">
        <v>45170</v>
      </c>
      <c r="C2177" s="2">
        <v>0.93</v>
      </c>
      <c r="D2177" s="2">
        <v>0.93</v>
      </c>
      <c r="E2177" s="2">
        <v>2510</v>
      </c>
      <c r="F2177" s="2">
        <v>0.93</v>
      </c>
      <c r="G2177" s="2">
        <v>2334.3000000000002</v>
      </c>
      <c r="H2177" s="13">
        <f t="shared" si="33"/>
        <v>0</v>
      </c>
    </row>
    <row r="2178" spans="2:8" ht="13.5" x14ac:dyDescent="0.25">
      <c r="B2178" s="11">
        <v>45173</v>
      </c>
      <c r="C2178" s="2">
        <v>0.89</v>
      </c>
      <c r="D2178" s="2">
        <v>0.89</v>
      </c>
      <c r="E2178" s="2">
        <v>908</v>
      </c>
      <c r="F2178" s="2">
        <v>0.89</v>
      </c>
      <c r="G2178" s="2">
        <v>808.12</v>
      </c>
      <c r="H2178" s="13">
        <f t="shared" si="33"/>
        <v>-4.3010752688172081E-2</v>
      </c>
    </row>
    <row r="2179" spans="2:8" ht="13.5" x14ac:dyDescent="0.25">
      <c r="B2179" s="11">
        <v>45174</v>
      </c>
      <c r="C2179" s="2">
        <v>0.89</v>
      </c>
      <c r="D2179" s="2">
        <v>0.89</v>
      </c>
      <c r="E2179" s="2">
        <v>0</v>
      </c>
      <c r="F2179" s="2">
        <v>0</v>
      </c>
      <c r="G2179" s="2">
        <v>0</v>
      </c>
      <c r="H2179" s="13">
        <f t="shared" si="33"/>
        <v>0</v>
      </c>
    </row>
    <row r="2180" spans="2:8" ht="13.5" x14ac:dyDescent="0.25">
      <c r="B2180" s="11">
        <v>45175</v>
      </c>
      <c r="C2180" s="2">
        <v>0.89</v>
      </c>
      <c r="D2180" s="2">
        <v>0.89</v>
      </c>
      <c r="E2180" s="2">
        <v>0</v>
      </c>
      <c r="F2180" s="2">
        <v>0</v>
      </c>
      <c r="G2180" s="2">
        <v>0</v>
      </c>
      <c r="H2180" s="13">
        <f t="shared" si="33"/>
        <v>0</v>
      </c>
    </row>
    <row r="2181" spans="2:8" ht="13.5" x14ac:dyDescent="0.25">
      <c r="B2181" s="11">
        <v>45176</v>
      </c>
      <c r="C2181" s="2">
        <v>0.9</v>
      </c>
      <c r="D2181" s="2">
        <v>0.9</v>
      </c>
      <c r="E2181" s="2">
        <v>600</v>
      </c>
      <c r="F2181" s="2">
        <v>0.9</v>
      </c>
      <c r="G2181" s="2">
        <v>540</v>
      </c>
      <c r="H2181" s="13">
        <f t="shared" si="33"/>
        <v>1.1235955056179785E-2</v>
      </c>
    </row>
    <row r="2182" spans="2:8" ht="13.5" x14ac:dyDescent="0.25">
      <c r="B2182" s="11">
        <v>45177</v>
      </c>
      <c r="C2182" s="2">
        <v>0.9</v>
      </c>
      <c r="D2182" s="2">
        <v>0.9</v>
      </c>
      <c r="E2182" s="2">
        <v>0</v>
      </c>
      <c r="F2182" s="2">
        <v>0</v>
      </c>
      <c r="G2182" s="2">
        <v>0</v>
      </c>
      <c r="H2182" s="13">
        <f t="shared" si="33"/>
        <v>0</v>
      </c>
    </row>
    <row r="2183" spans="2:8" ht="13.5" x14ac:dyDescent="0.25">
      <c r="B2183" s="11">
        <v>45180</v>
      </c>
      <c r="C2183" s="2">
        <v>0.9</v>
      </c>
      <c r="D2183" s="2">
        <v>0.9</v>
      </c>
      <c r="E2183" s="2">
        <v>3691</v>
      </c>
      <c r="F2183" s="2">
        <v>0.9</v>
      </c>
      <c r="G2183" s="2">
        <v>3321.9</v>
      </c>
      <c r="H2183" s="13">
        <f t="shared" ref="H2183:H2246" si="34">(D2183-D2182)/D2182</f>
        <v>0</v>
      </c>
    </row>
    <row r="2184" spans="2:8" ht="13.5" x14ac:dyDescent="0.25">
      <c r="B2184" s="11">
        <v>45181</v>
      </c>
      <c r="C2184" s="2">
        <v>0.9</v>
      </c>
      <c r="D2184" s="2">
        <v>0.9</v>
      </c>
      <c r="E2184" s="2">
        <v>0</v>
      </c>
      <c r="F2184" s="2">
        <v>0</v>
      </c>
      <c r="G2184" s="2">
        <v>0</v>
      </c>
      <c r="H2184" s="13">
        <f t="shared" si="34"/>
        <v>0</v>
      </c>
    </row>
    <row r="2185" spans="2:8" ht="13.5" x14ac:dyDescent="0.25">
      <c r="B2185" s="11">
        <v>45182</v>
      </c>
      <c r="C2185" s="2">
        <v>0.9</v>
      </c>
      <c r="D2185" s="2">
        <v>0.9</v>
      </c>
      <c r="E2185" s="2">
        <v>0</v>
      </c>
      <c r="F2185" s="2">
        <v>0</v>
      </c>
      <c r="G2185" s="2">
        <v>0</v>
      </c>
      <c r="H2185" s="13">
        <f t="shared" si="34"/>
        <v>0</v>
      </c>
    </row>
    <row r="2186" spans="2:8" ht="13.5" x14ac:dyDescent="0.25">
      <c r="B2186" s="11">
        <v>45183</v>
      </c>
      <c r="C2186" s="2">
        <v>0.9</v>
      </c>
      <c r="D2186" s="2">
        <v>0.9</v>
      </c>
      <c r="E2186" s="2">
        <v>0</v>
      </c>
      <c r="F2186" s="2">
        <v>0</v>
      </c>
      <c r="G2186" s="2">
        <v>0</v>
      </c>
      <c r="H2186" s="13">
        <f t="shared" si="34"/>
        <v>0</v>
      </c>
    </row>
    <row r="2187" spans="2:8" ht="13.5" x14ac:dyDescent="0.25">
      <c r="B2187" s="11">
        <v>45184</v>
      </c>
      <c r="C2187" s="2">
        <v>0.94</v>
      </c>
      <c r="D2187" s="2">
        <v>0.94</v>
      </c>
      <c r="E2187" s="2">
        <v>158</v>
      </c>
      <c r="F2187" s="2">
        <v>0.94</v>
      </c>
      <c r="G2187" s="2">
        <v>148.52000000000001</v>
      </c>
      <c r="H2187" s="13">
        <f t="shared" si="34"/>
        <v>4.4444444444444363E-2</v>
      </c>
    </row>
    <row r="2188" spans="2:8" ht="13.5" x14ac:dyDescent="0.25">
      <c r="B2188" s="11">
        <v>45187</v>
      </c>
      <c r="C2188" s="2">
        <v>0.94</v>
      </c>
      <c r="D2188" s="2">
        <v>0.94</v>
      </c>
      <c r="E2188" s="2">
        <v>0</v>
      </c>
      <c r="F2188" s="2">
        <v>0</v>
      </c>
      <c r="G2188" s="2">
        <v>0</v>
      </c>
      <c r="H2188" s="13">
        <f t="shared" si="34"/>
        <v>0</v>
      </c>
    </row>
    <row r="2189" spans="2:8" ht="13.5" x14ac:dyDescent="0.25">
      <c r="B2189" s="11">
        <v>45188</v>
      </c>
      <c r="C2189" s="2">
        <v>0.94</v>
      </c>
      <c r="D2189" s="2">
        <v>0.94</v>
      </c>
      <c r="E2189" s="2">
        <v>9</v>
      </c>
      <c r="F2189" s="2">
        <v>0.94</v>
      </c>
      <c r="G2189" s="2">
        <v>8.4600000000000009</v>
      </c>
      <c r="H2189" s="13">
        <f t="shared" si="34"/>
        <v>0</v>
      </c>
    </row>
    <row r="2190" spans="2:8" ht="13.5" x14ac:dyDescent="0.25">
      <c r="B2190" s="11">
        <v>45189</v>
      </c>
      <c r="C2190" s="2">
        <v>0.94</v>
      </c>
      <c r="D2190" s="2">
        <v>0.94</v>
      </c>
      <c r="E2190" s="2">
        <v>0</v>
      </c>
      <c r="F2190" s="2">
        <v>0</v>
      </c>
      <c r="G2190" s="2">
        <v>0</v>
      </c>
      <c r="H2190" s="13">
        <f t="shared" si="34"/>
        <v>0</v>
      </c>
    </row>
    <row r="2191" spans="2:8" ht="13.5" x14ac:dyDescent="0.25">
      <c r="B2191" s="11">
        <v>45190</v>
      </c>
      <c r="C2191" s="2">
        <v>0.92</v>
      </c>
      <c r="D2191" s="2">
        <v>0.92</v>
      </c>
      <c r="E2191" s="2">
        <v>10</v>
      </c>
      <c r="F2191" s="2">
        <v>0.92</v>
      </c>
      <c r="G2191" s="2">
        <v>9.1999999999999993</v>
      </c>
      <c r="H2191" s="13">
        <f t="shared" si="34"/>
        <v>-2.1276595744680753E-2</v>
      </c>
    </row>
    <row r="2192" spans="2:8" ht="13.5" x14ac:dyDescent="0.25">
      <c r="B2192" s="11">
        <v>45191</v>
      </c>
      <c r="C2192" s="2">
        <v>0.89</v>
      </c>
      <c r="D2192" s="2">
        <v>0.89</v>
      </c>
      <c r="E2192" s="2">
        <v>2000</v>
      </c>
      <c r="F2192" s="2">
        <v>0.89</v>
      </c>
      <c r="G2192" s="2">
        <v>1780</v>
      </c>
      <c r="H2192" s="13">
        <f t="shared" si="34"/>
        <v>-3.260869565217394E-2</v>
      </c>
    </row>
    <row r="2193" spans="2:8" ht="13.5" x14ac:dyDescent="0.25">
      <c r="B2193" s="11">
        <v>45194</v>
      </c>
      <c r="C2193" s="2">
        <v>0.86</v>
      </c>
      <c r="D2193" s="2">
        <v>0.86</v>
      </c>
      <c r="E2193" s="2">
        <v>31</v>
      </c>
      <c r="F2193" s="2">
        <v>0.86</v>
      </c>
      <c r="G2193" s="2">
        <v>26.66</v>
      </c>
      <c r="H2193" s="13">
        <f t="shared" si="34"/>
        <v>-3.3707865168539353E-2</v>
      </c>
    </row>
    <row r="2194" spans="2:8" ht="13.5" x14ac:dyDescent="0.25">
      <c r="B2194" s="11">
        <v>45195</v>
      </c>
      <c r="C2194" s="2">
        <v>0.89</v>
      </c>
      <c r="D2194" s="2">
        <v>0.89</v>
      </c>
      <c r="E2194" s="2">
        <v>2000</v>
      </c>
      <c r="F2194" s="2">
        <v>0.89</v>
      </c>
      <c r="G2194" s="2">
        <v>1780</v>
      </c>
      <c r="H2194" s="13">
        <f t="shared" si="34"/>
        <v>3.4883720930232592E-2</v>
      </c>
    </row>
    <row r="2195" spans="2:8" ht="13.5" x14ac:dyDescent="0.25">
      <c r="B2195" s="11">
        <v>45197</v>
      </c>
      <c r="C2195" s="2">
        <v>0.89</v>
      </c>
      <c r="D2195" s="2">
        <v>0.89</v>
      </c>
      <c r="E2195" s="2">
        <v>25</v>
      </c>
      <c r="F2195" s="2">
        <v>0.89</v>
      </c>
      <c r="G2195" s="2">
        <v>22.25</v>
      </c>
      <c r="H2195" s="13">
        <f t="shared" si="34"/>
        <v>0</v>
      </c>
    </row>
    <row r="2196" spans="2:8" ht="13.5" x14ac:dyDescent="0.25">
      <c r="B2196" s="11">
        <v>45198</v>
      </c>
      <c r="C2196" s="2">
        <v>0.89</v>
      </c>
      <c r="D2196" s="2">
        <v>0.89</v>
      </c>
      <c r="E2196" s="2">
        <v>44</v>
      </c>
      <c r="F2196" s="2">
        <v>0.89</v>
      </c>
      <c r="G2196" s="2">
        <v>39.159999999999997</v>
      </c>
      <c r="H2196" s="13">
        <f t="shared" si="34"/>
        <v>0</v>
      </c>
    </row>
    <row r="2197" spans="2:8" ht="13.5" x14ac:dyDescent="0.25">
      <c r="B2197" s="11">
        <v>45201</v>
      </c>
      <c r="C2197" s="2">
        <v>0.89</v>
      </c>
      <c r="D2197" s="2">
        <v>0.89</v>
      </c>
      <c r="E2197" s="2">
        <v>25</v>
      </c>
      <c r="F2197" s="2">
        <v>0.89</v>
      </c>
      <c r="G2197" s="2">
        <v>22.25</v>
      </c>
      <c r="H2197" s="13">
        <f t="shared" si="34"/>
        <v>0</v>
      </c>
    </row>
    <row r="2198" spans="2:8" ht="13.5" x14ac:dyDescent="0.25">
      <c r="B2198" s="11">
        <v>45202</v>
      </c>
      <c r="C2198" s="2">
        <v>0.89</v>
      </c>
      <c r="D2198" s="2">
        <v>0.89</v>
      </c>
      <c r="E2198" s="2">
        <v>0</v>
      </c>
      <c r="F2198" s="2">
        <v>0</v>
      </c>
      <c r="G2198" s="2">
        <v>0</v>
      </c>
      <c r="H2198" s="13">
        <f t="shared" si="34"/>
        <v>0</v>
      </c>
    </row>
    <row r="2199" spans="2:8" ht="13.5" x14ac:dyDescent="0.25">
      <c r="B2199" s="11">
        <v>45203</v>
      </c>
      <c r="C2199" s="2">
        <v>0.89</v>
      </c>
      <c r="D2199" s="2">
        <v>0.89</v>
      </c>
      <c r="E2199" s="2">
        <v>0</v>
      </c>
      <c r="F2199" s="2">
        <v>0</v>
      </c>
      <c r="G2199" s="2">
        <v>0</v>
      </c>
      <c r="H2199" s="13">
        <f t="shared" si="34"/>
        <v>0</v>
      </c>
    </row>
    <row r="2200" spans="2:8" ht="13.5" x14ac:dyDescent="0.25">
      <c r="B2200" s="11">
        <v>45204</v>
      </c>
      <c r="C2200" s="2">
        <v>0.89</v>
      </c>
      <c r="D2200" s="2">
        <v>0.89</v>
      </c>
      <c r="E2200" s="2">
        <v>0</v>
      </c>
      <c r="F2200" s="2">
        <v>0</v>
      </c>
      <c r="G2200" s="2">
        <v>0</v>
      </c>
      <c r="H2200" s="13">
        <f t="shared" si="34"/>
        <v>0</v>
      </c>
    </row>
    <row r="2201" spans="2:8" ht="13.5" x14ac:dyDescent="0.25">
      <c r="B2201" s="11">
        <v>45205</v>
      </c>
      <c r="C2201" s="2">
        <v>0.89</v>
      </c>
      <c r="D2201" s="2">
        <v>0.89</v>
      </c>
      <c r="E2201" s="2">
        <v>0</v>
      </c>
      <c r="F2201" s="2">
        <v>0</v>
      </c>
      <c r="G2201" s="2">
        <v>0</v>
      </c>
      <c r="H2201" s="13">
        <f t="shared" si="34"/>
        <v>0</v>
      </c>
    </row>
    <row r="2202" spans="2:8" ht="13.5" x14ac:dyDescent="0.25">
      <c r="B2202" s="11">
        <v>45208</v>
      </c>
      <c r="C2202" s="2">
        <v>0.89</v>
      </c>
      <c r="D2202" s="2">
        <v>0.89</v>
      </c>
      <c r="E2202" s="2">
        <v>200</v>
      </c>
      <c r="F2202" s="2">
        <v>0.89</v>
      </c>
      <c r="G2202" s="2">
        <v>178</v>
      </c>
      <c r="H2202" s="13">
        <f t="shared" si="34"/>
        <v>0</v>
      </c>
    </row>
    <row r="2203" spans="2:8" ht="13.5" x14ac:dyDescent="0.25">
      <c r="B2203" s="11">
        <v>45209</v>
      </c>
      <c r="C2203" s="2">
        <v>0.89</v>
      </c>
      <c r="D2203" s="2">
        <v>0.89</v>
      </c>
      <c r="E2203" s="2">
        <v>84</v>
      </c>
      <c r="F2203" s="2">
        <v>0.89500000000000002</v>
      </c>
      <c r="G2203" s="2">
        <v>75.180000000000007</v>
      </c>
      <c r="H2203" s="13">
        <f t="shared" si="34"/>
        <v>0</v>
      </c>
    </row>
    <row r="2204" spans="2:8" ht="13.5" x14ac:dyDescent="0.25">
      <c r="B2204" s="11">
        <v>45210</v>
      </c>
      <c r="C2204" s="2">
        <v>0.89</v>
      </c>
      <c r="D2204" s="2">
        <v>0.89</v>
      </c>
      <c r="E2204" s="2">
        <v>5</v>
      </c>
      <c r="F2204" s="2">
        <v>0.89</v>
      </c>
      <c r="G2204" s="2">
        <v>4.45</v>
      </c>
      <c r="H2204" s="13">
        <f t="shared" si="34"/>
        <v>0</v>
      </c>
    </row>
    <row r="2205" spans="2:8" ht="13.5" x14ac:dyDescent="0.25">
      <c r="B2205" s="11">
        <v>45211</v>
      </c>
      <c r="C2205" s="2">
        <v>0.89</v>
      </c>
      <c r="D2205" s="2">
        <v>0.89</v>
      </c>
      <c r="E2205" s="2">
        <v>13</v>
      </c>
      <c r="F2205" s="2">
        <v>0.89</v>
      </c>
      <c r="G2205" s="2">
        <v>11.57</v>
      </c>
      <c r="H2205" s="13">
        <f t="shared" si="34"/>
        <v>0</v>
      </c>
    </row>
    <row r="2206" spans="2:8" ht="13.5" x14ac:dyDescent="0.25">
      <c r="B2206" s="11">
        <v>45212</v>
      </c>
      <c r="C2206" s="2">
        <v>0.89</v>
      </c>
      <c r="D2206" s="2">
        <v>0.89</v>
      </c>
      <c r="E2206" s="2">
        <v>0</v>
      </c>
      <c r="F2206" s="2">
        <v>0</v>
      </c>
      <c r="G2206" s="2">
        <v>0</v>
      </c>
      <c r="H2206" s="13">
        <f t="shared" si="34"/>
        <v>0</v>
      </c>
    </row>
    <row r="2207" spans="2:8" ht="13.5" x14ac:dyDescent="0.25">
      <c r="B2207" s="11">
        <v>45215</v>
      </c>
      <c r="C2207" s="2">
        <v>0.89</v>
      </c>
      <c r="D2207" s="2">
        <v>0.89</v>
      </c>
      <c r="E2207" s="2">
        <v>11</v>
      </c>
      <c r="F2207" s="2">
        <v>0.89</v>
      </c>
      <c r="G2207" s="2">
        <v>9.7899999999999991</v>
      </c>
      <c r="H2207" s="13">
        <f t="shared" si="34"/>
        <v>0</v>
      </c>
    </row>
    <row r="2208" spans="2:8" ht="13.5" x14ac:dyDescent="0.25">
      <c r="B2208" s="11">
        <v>45216</v>
      </c>
      <c r="C2208" s="2">
        <v>0.89</v>
      </c>
      <c r="D2208" s="2">
        <v>0.89</v>
      </c>
      <c r="E2208" s="2">
        <v>0</v>
      </c>
      <c r="F2208" s="2">
        <v>0</v>
      </c>
      <c r="G2208" s="2">
        <v>0</v>
      </c>
      <c r="H2208" s="13">
        <f t="shared" si="34"/>
        <v>0</v>
      </c>
    </row>
    <row r="2209" spans="2:8" ht="13.5" x14ac:dyDescent="0.25">
      <c r="B2209" s="11">
        <v>45217</v>
      </c>
      <c r="C2209" s="2">
        <v>0.89</v>
      </c>
      <c r="D2209" s="2">
        <v>0.89</v>
      </c>
      <c r="E2209" s="2">
        <v>11</v>
      </c>
      <c r="F2209" s="2">
        <v>0.89</v>
      </c>
      <c r="G2209" s="2">
        <v>9.7899999999999991</v>
      </c>
      <c r="H2209" s="13">
        <f t="shared" si="34"/>
        <v>0</v>
      </c>
    </row>
    <row r="2210" spans="2:8" ht="13.5" x14ac:dyDescent="0.25">
      <c r="B2210" s="11">
        <v>45218</v>
      </c>
      <c r="C2210" s="2">
        <v>0.89</v>
      </c>
      <c r="D2210" s="2">
        <v>0.89</v>
      </c>
      <c r="E2210" s="2">
        <v>0</v>
      </c>
      <c r="F2210" s="2">
        <v>0</v>
      </c>
      <c r="G2210" s="2">
        <v>0</v>
      </c>
      <c r="H2210" s="13">
        <f t="shared" si="34"/>
        <v>0</v>
      </c>
    </row>
    <row r="2211" spans="2:8" ht="13.5" x14ac:dyDescent="0.25">
      <c r="B2211" s="11">
        <v>45219</v>
      </c>
      <c r="C2211" s="2">
        <v>0.85</v>
      </c>
      <c r="D2211" s="2">
        <v>0.85</v>
      </c>
      <c r="E2211" s="2">
        <v>1299</v>
      </c>
      <c r="F2211" s="2">
        <v>0.85</v>
      </c>
      <c r="G2211" s="2">
        <v>1104.1500000000001</v>
      </c>
      <c r="H2211" s="13">
        <f t="shared" si="34"/>
        <v>-4.4943820224719142E-2</v>
      </c>
    </row>
    <row r="2212" spans="2:8" ht="13.5" x14ac:dyDescent="0.25">
      <c r="B2212" s="11">
        <v>45222</v>
      </c>
      <c r="C2212" s="2">
        <v>0.85</v>
      </c>
      <c r="D2212" s="2">
        <v>0.85</v>
      </c>
      <c r="E2212" s="2">
        <v>0</v>
      </c>
      <c r="F2212" s="2">
        <v>0</v>
      </c>
      <c r="G2212" s="2">
        <v>0</v>
      </c>
      <c r="H2212" s="13">
        <f t="shared" si="34"/>
        <v>0</v>
      </c>
    </row>
    <row r="2213" spans="2:8" ht="13.5" x14ac:dyDescent="0.25">
      <c r="B2213" s="11">
        <v>45223</v>
      </c>
      <c r="C2213" s="2">
        <v>0.85</v>
      </c>
      <c r="D2213" s="2">
        <v>0.85</v>
      </c>
      <c r="E2213" s="2">
        <v>2634</v>
      </c>
      <c r="F2213" s="2">
        <v>0.85</v>
      </c>
      <c r="G2213" s="2">
        <v>2238.9</v>
      </c>
      <c r="H2213" s="13">
        <f t="shared" si="34"/>
        <v>0</v>
      </c>
    </row>
    <row r="2214" spans="2:8" ht="13.5" x14ac:dyDescent="0.25">
      <c r="B2214" s="11">
        <v>45224</v>
      </c>
      <c r="C2214" s="2">
        <v>0.85</v>
      </c>
      <c r="D2214" s="2">
        <v>0.85</v>
      </c>
      <c r="E2214" s="2">
        <v>17</v>
      </c>
      <c r="F2214" s="2">
        <v>0.85</v>
      </c>
      <c r="G2214" s="2">
        <v>14.45</v>
      </c>
      <c r="H2214" s="13">
        <f t="shared" si="34"/>
        <v>0</v>
      </c>
    </row>
    <row r="2215" spans="2:8" ht="13.5" x14ac:dyDescent="0.25">
      <c r="B2215" s="11">
        <v>45225</v>
      </c>
      <c r="C2215" s="2">
        <v>0.85</v>
      </c>
      <c r="D2215" s="2">
        <v>0.85</v>
      </c>
      <c r="E2215" s="2">
        <v>3879</v>
      </c>
      <c r="F2215" s="2">
        <v>0.85</v>
      </c>
      <c r="G2215" s="2">
        <v>3297.15</v>
      </c>
      <c r="H2215" s="13">
        <f t="shared" si="34"/>
        <v>0</v>
      </c>
    </row>
    <row r="2216" spans="2:8" ht="13.5" x14ac:dyDescent="0.25">
      <c r="B2216" s="11">
        <v>45226</v>
      </c>
      <c r="C2216" s="2">
        <v>0.88</v>
      </c>
      <c r="D2216" s="2">
        <v>0.88</v>
      </c>
      <c r="E2216" s="2">
        <v>64</v>
      </c>
      <c r="F2216" s="2">
        <v>0.88</v>
      </c>
      <c r="G2216" s="2">
        <v>56.32</v>
      </c>
      <c r="H2216" s="13">
        <f t="shared" si="34"/>
        <v>3.5294117647058858E-2</v>
      </c>
    </row>
    <row r="2217" spans="2:8" ht="13.5" x14ac:dyDescent="0.25">
      <c r="B2217" s="11">
        <v>45229</v>
      </c>
      <c r="C2217" s="2">
        <v>0.88</v>
      </c>
      <c r="D2217" s="2">
        <v>0.88</v>
      </c>
      <c r="E2217" s="2">
        <v>0</v>
      </c>
      <c r="F2217" s="2">
        <v>0</v>
      </c>
      <c r="G2217" s="2">
        <v>0</v>
      </c>
      <c r="H2217" s="13">
        <f t="shared" si="34"/>
        <v>0</v>
      </c>
    </row>
    <row r="2218" spans="2:8" ht="13.5" x14ac:dyDescent="0.25">
      <c r="B2218" s="11">
        <v>45230</v>
      </c>
      <c r="C2218" s="2">
        <v>0.88</v>
      </c>
      <c r="D2218" s="2">
        <v>0.88</v>
      </c>
      <c r="E2218" s="2">
        <v>75</v>
      </c>
      <c r="F2218" s="2">
        <v>0.88</v>
      </c>
      <c r="G2218" s="2">
        <v>66</v>
      </c>
      <c r="H2218" s="13">
        <f t="shared" si="34"/>
        <v>0</v>
      </c>
    </row>
    <row r="2219" spans="2:8" ht="13.5" x14ac:dyDescent="0.25">
      <c r="B2219" s="11">
        <v>45231</v>
      </c>
      <c r="C2219" s="2">
        <v>0.88</v>
      </c>
      <c r="D2219" s="2">
        <v>0.88</v>
      </c>
      <c r="E2219" s="2">
        <v>0</v>
      </c>
      <c r="F2219" s="2">
        <v>0</v>
      </c>
      <c r="G2219" s="2">
        <v>0</v>
      </c>
      <c r="H2219" s="13">
        <f t="shared" si="34"/>
        <v>0</v>
      </c>
    </row>
    <row r="2220" spans="2:8" ht="13.5" x14ac:dyDescent="0.25">
      <c r="B2220" s="11">
        <v>45232</v>
      </c>
      <c r="C2220" s="2">
        <v>0.88</v>
      </c>
      <c r="D2220" s="2">
        <v>0.88</v>
      </c>
      <c r="E2220" s="2">
        <v>2</v>
      </c>
      <c r="F2220" s="2">
        <v>0.88</v>
      </c>
      <c r="G2220" s="2">
        <v>1.76</v>
      </c>
      <c r="H2220" s="13">
        <f t="shared" si="34"/>
        <v>0</v>
      </c>
    </row>
    <row r="2221" spans="2:8" ht="13.5" x14ac:dyDescent="0.25">
      <c r="B2221" s="11">
        <v>45233</v>
      </c>
      <c r="C2221" s="2">
        <v>0.85</v>
      </c>
      <c r="D2221" s="2">
        <v>0.85</v>
      </c>
      <c r="E2221" s="2">
        <v>856</v>
      </c>
      <c r="F2221" s="2">
        <v>0.85</v>
      </c>
      <c r="G2221" s="2">
        <v>727.6</v>
      </c>
      <c r="H2221" s="13">
        <f t="shared" si="34"/>
        <v>-3.4090909090909123E-2</v>
      </c>
    </row>
    <row r="2222" spans="2:8" ht="13.5" x14ac:dyDescent="0.25">
      <c r="B2222" s="11">
        <v>45236</v>
      </c>
      <c r="C2222" s="2">
        <v>0.85</v>
      </c>
      <c r="D2222" s="2">
        <v>0.85</v>
      </c>
      <c r="E2222" s="2">
        <v>0</v>
      </c>
      <c r="F2222" s="2">
        <v>0</v>
      </c>
      <c r="G2222" s="2">
        <v>0</v>
      </c>
      <c r="H2222" s="13">
        <f t="shared" si="34"/>
        <v>0</v>
      </c>
    </row>
    <row r="2223" spans="2:8" ht="13.5" x14ac:dyDescent="0.25">
      <c r="B2223" s="11">
        <v>45237</v>
      </c>
      <c r="C2223" s="2">
        <v>0.84</v>
      </c>
      <c r="D2223" s="2">
        <v>0.84</v>
      </c>
      <c r="E2223" s="2">
        <v>246</v>
      </c>
      <c r="F2223" s="2">
        <v>0.84199999999999997</v>
      </c>
      <c r="G2223" s="2">
        <v>207.13200000000001</v>
      </c>
      <c r="H2223" s="13">
        <f t="shared" si="34"/>
        <v>-1.1764705882352951E-2</v>
      </c>
    </row>
    <row r="2224" spans="2:8" ht="13.5" x14ac:dyDescent="0.25">
      <c r="B2224" s="11">
        <v>45238</v>
      </c>
      <c r="C2224" s="2">
        <v>0.84</v>
      </c>
      <c r="D2224" s="2">
        <v>0.84</v>
      </c>
      <c r="E2224" s="2">
        <v>0</v>
      </c>
      <c r="F2224" s="2">
        <v>0</v>
      </c>
      <c r="G2224" s="2">
        <v>0</v>
      </c>
      <c r="H2224" s="13">
        <f t="shared" si="34"/>
        <v>0</v>
      </c>
    </row>
    <row r="2225" spans="2:8" ht="13.5" x14ac:dyDescent="0.25">
      <c r="B2225" s="11">
        <v>45239</v>
      </c>
      <c r="C2225" s="2">
        <v>0.84</v>
      </c>
      <c r="D2225" s="2">
        <v>0.84</v>
      </c>
      <c r="E2225" s="2">
        <v>0</v>
      </c>
      <c r="F2225" s="2">
        <v>0</v>
      </c>
      <c r="G2225" s="2">
        <v>0</v>
      </c>
      <c r="H2225" s="13">
        <f t="shared" si="34"/>
        <v>0</v>
      </c>
    </row>
    <row r="2226" spans="2:8" ht="13.5" x14ac:dyDescent="0.25">
      <c r="B2226" s="11">
        <v>45240</v>
      </c>
      <c r="C2226" s="2">
        <v>0.84</v>
      </c>
      <c r="D2226" s="2">
        <v>0.84</v>
      </c>
      <c r="E2226" s="2">
        <v>0</v>
      </c>
      <c r="F2226" s="2">
        <v>0</v>
      </c>
      <c r="G2226" s="2">
        <v>0</v>
      </c>
      <c r="H2226" s="13">
        <f t="shared" si="34"/>
        <v>0</v>
      </c>
    </row>
    <row r="2227" spans="2:8" ht="13.5" x14ac:dyDescent="0.25">
      <c r="B2227" s="11">
        <v>45243</v>
      </c>
      <c r="C2227" s="2">
        <v>0.84</v>
      </c>
      <c r="D2227" s="2">
        <v>0.84</v>
      </c>
      <c r="E2227" s="2">
        <v>0</v>
      </c>
      <c r="F2227" s="2">
        <v>0</v>
      </c>
      <c r="G2227" s="2">
        <v>0</v>
      </c>
      <c r="H2227" s="13">
        <f t="shared" si="34"/>
        <v>0</v>
      </c>
    </row>
    <row r="2228" spans="2:8" ht="13.5" x14ac:dyDescent="0.25">
      <c r="B2228" s="11">
        <v>45244</v>
      </c>
      <c r="C2228" s="2">
        <v>0.87</v>
      </c>
      <c r="D2228" s="2">
        <v>0.87</v>
      </c>
      <c r="E2228" s="2">
        <v>2</v>
      </c>
      <c r="F2228" s="2">
        <v>0.87</v>
      </c>
      <c r="G2228" s="2">
        <v>1.74</v>
      </c>
      <c r="H2228" s="13">
        <f t="shared" si="34"/>
        <v>3.5714285714285747E-2</v>
      </c>
    </row>
    <row r="2229" spans="2:8" ht="13.5" x14ac:dyDescent="0.25">
      <c r="B2229" s="11">
        <v>45245</v>
      </c>
      <c r="C2229" s="2">
        <v>0.87</v>
      </c>
      <c r="D2229" s="2">
        <v>0.87</v>
      </c>
      <c r="E2229" s="2">
        <v>0</v>
      </c>
      <c r="F2229" s="2">
        <v>0</v>
      </c>
      <c r="G2229" s="2">
        <v>0</v>
      </c>
      <c r="H2229" s="13">
        <f t="shared" si="34"/>
        <v>0</v>
      </c>
    </row>
    <row r="2230" spans="2:8" ht="13.5" x14ac:dyDescent="0.25">
      <c r="B2230" s="11">
        <v>45246</v>
      </c>
      <c r="C2230" s="2">
        <v>0.87</v>
      </c>
      <c r="D2230" s="2">
        <v>0.87</v>
      </c>
      <c r="E2230" s="2">
        <v>11</v>
      </c>
      <c r="F2230" s="2">
        <v>0.87</v>
      </c>
      <c r="G2230" s="2">
        <v>9.57</v>
      </c>
      <c r="H2230" s="13">
        <f t="shared" si="34"/>
        <v>0</v>
      </c>
    </row>
    <row r="2231" spans="2:8" ht="13.5" x14ac:dyDescent="0.25">
      <c r="B2231" s="11">
        <v>45247</v>
      </c>
      <c r="C2231" s="2">
        <v>0.89</v>
      </c>
      <c r="D2231" s="2">
        <v>0.89</v>
      </c>
      <c r="E2231" s="2">
        <v>937</v>
      </c>
      <c r="F2231" s="2">
        <v>0.87</v>
      </c>
      <c r="G2231" s="2">
        <v>815.19</v>
      </c>
      <c r="H2231" s="13">
        <f t="shared" si="34"/>
        <v>2.2988505747126457E-2</v>
      </c>
    </row>
    <row r="2232" spans="2:8" ht="13.5" x14ac:dyDescent="0.25">
      <c r="B2232" s="11">
        <v>45250</v>
      </c>
      <c r="C2232" s="2">
        <v>0.89</v>
      </c>
      <c r="D2232" s="2">
        <v>0.89</v>
      </c>
      <c r="E2232" s="2">
        <v>135</v>
      </c>
      <c r="F2232" s="2">
        <v>0.89</v>
      </c>
      <c r="G2232" s="2">
        <v>120.15</v>
      </c>
      <c r="H2232" s="13">
        <f t="shared" si="34"/>
        <v>0</v>
      </c>
    </row>
    <row r="2233" spans="2:8" ht="13.5" x14ac:dyDescent="0.25">
      <c r="B2233" s="11">
        <v>45251</v>
      </c>
      <c r="C2233" s="2">
        <v>0.89</v>
      </c>
      <c r="D2233" s="2">
        <v>0.89</v>
      </c>
      <c r="E2233" s="2">
        <v>0</v>
      </c>
      <c r="F2233" s="2">
        <v>0</v>
      </c>
      <c r="G2233" s="2">
        <v>0</v>
      </c>
      <c r="H2233" s="13">
        <f t="shared" si="34"/>
        <v>0</v>
      </c>
    </row>
    <row r="2234" spans="2:8" ht="13.5" x14ac:dyDescent="0.25">
      <c r="B2234" s="11">
        <v>45252</v>
      </c>
      <c r="C2234" s="2">
        <v>0.89</v>
      </c>
      <c r="D2234" s="2">
        <v>0.89</v>
      </c>
      <c r="E2234" s="2">
        <v>0</v>
      </c>
      <c r="F2234" s="2">
        <v>0</v>
      </c>
      <c r="G2234" s="2">
        <v>0</v>
      </c>
      <c r="H2234" s="13">
        <f t="shared" si="34"/>
        <v>0</v>
      </c>
    </row>
    <row r="2235" spans="2:8" ht="13.5" x14ac:dyDescent="0.25">
      <c r="B2235" s="11">
        <v>45253</v>
      </c>
      <c r="C2235" s="2">
        <v>0.89</v>
      </c>
      <c r="D2235" s="2">
        <v>0.89</v>
      </c>
      <c r="E2235" s="2">
        <v>5</v>
      </c>
      <c r="F2235" s="2">
        <v>0.89</v>
      </c>
      <c r="G2235" s="2">
        <v>4.45</v>
      </c>
      <c r="H2235" s="13">
        <f t="shared" si="34"/>
        <v>0</v>
      </c>
    </row>
    <row r="2236" spans="2:8" ht="13.5" x14ac:dyDescent="0.25">
      <c r="B2236" s="11">
        <v>45254</v>
      </c>
      <c r="C2236" s="2">
        <v>0.89</v>
      </c>
      <c r="D2236" s="2">
        <v>0.89</v>
      </c>
      <c r="E2236" s="2">
        <v>0</v>
      </c>
      <c r="F2236" s="2">
        <v>0</v>
      </c>
      <c r="G2236" s="2">
        <v>0</v>
      </c>
      <c r="H2236" s="13">
        <f t="shared" si="34"/>
        <v>0</v>
      </c>
    </row>
    <row r="2237" spans="2:8" ht="13.5" x14ac:dyDescent="0.25">
      <c r="B2237" s="11">
        <v>45257</v>
      </c>
      <c r="C2237" s="2">
        <v>0.88</v>
      </c>
      <c r="D2237" s="2">
        <v>0.88</v>
      </c>
      <c r="E2237" s="2">
        <v>148</v>
      </c>
      <c r="F2237" s="2">
        <v>0.88</v>
      </c>
      <c r="G2237" s="2">
        <v>130.24</v>
      </c>
      <c r="H2237" s="13">
        <f t="shared" si="34"/>
        <v>-1.1235955056179785E-2</v>
      </c>
    </row>
    <row r="2238" spans="2:8" ht="13.5" x14ac:dyDescent="0.25">
      <c r="B2238" s="11">
        <v>45258</v>
      </c>
      <c r="C2238" s="2">
        <v>0.88</v>
      </c>
      <c r="D2238" s="2">
        <v>0.88</v>
      </c>
      <c r="E2238" s="2">
        <v>0</v>
      </c>
      <c r="F2238" s="2">
        <v>0</v>
      </c>
      <c r="G2238" s="2">
        <v>0</v>
      </c>
      <c r="H2238" s="13">
        <f t="shared" si="34"/>
        <v>0</v>
      </c>
    </row>
    <row r="2239" spans="2:8" ht="13.5" x14ac:dyDescent="0.25">
      <c r="B2239" s="11">
        <v>45259</v>
      </c>
      <c r="C2239" s="2">
        <v>0.88</v>
      </c>
      <c r="D2239" s="2">
        <v>0.88</v>
      </c>
      <c r="E2239" s="2">
        <v>0</v>
      </c>
      <c r="F2239" s="2">
        <v>0</v>
      </c>
      <c r="G2239" s="2">
        <v>0</v>
      </c>
      <c r="H2239" s="13">
        <f t="shared" si="34"/>
        <v>0</v>
      </c>
    </row>
    <row r="2240" spans="2:8" ht="13.5" x14ac:dyDescent="0.25">
      <c r="B2240" s="11">
        <v>45260</v>
      </c>
      <c r="C2240" s="2">
        <v>0.88</v>
      </c>
      <c r="D2240" s="2">
        <v>0.88</v>
      </c>
      <c r="E2240" s="2">
        <v>0</v>
      </c>
      <c r="F2240" s="2">
        <v>0</v>
      </c>
      <c r="G2240" s="2">
        <v>0</v>
      </c>
      <c r="H2240" s="13">
        <f t="shared" si="34"/>
        <v>0</v>
      </c>
    </row>
    <row r="2241" spans="2:8" ht="13.5" x14ac:dyDescent="0.25">
      <c r="B2241" s="11">
        <v>45261</v>
      </c>
      <c r="C2241" s="2">
        <v>0.88</v>
      </c>
      <c r="D2241" s="2">
        <v>0.88</v>
      </c>
      <c r="E2241" s="2">
        <v>6</v>
      </c>
      <c r="F2241" s="2">
        <v>0.88</v>
      </c>
      <c r="G2241" s="2">
        <v>5.28</v>
      </c>
      <c r="H2241" s="13">
        <f t="shared" si="34"/>
        <v>0</v>
      </c>
    </row>
    <row r="2242" spans="2:8" ht="13.5" x14ac:dyDescent="0.25">
      <c r="B2242" s="11">
        <v>45264</v>
      </c>
      <c r="C2242" s="2">
        <v>0.88</v>
      </c>
      <c r="D2242" s="2">
        <v>0.88</v>
      </c>
      <c r="E2242" s="2">
        <v>1673</v>
      </c>
      <c r="F2242" s="2">
        <v>0.88</v>
      </c>
      <c r="G2242" s="2">
        <v>1472.24</v>
      </c>
      <c r="H2242" s="13">
        <f t="shared" si="34"/>
        <v>0</v>
      </c>
    </row>
    <row r="2243" spans="2:8" ht="13.5" x14ac:dyDescent="0.25">
      <c r="B2243" s="11">
        <v>45265</v>
      </c>
      <c r="C2243" s="2">
        <v>0.88</v>
      </c>
      <c r="D2243" s="2">
        <v>0.88</v>
      </c>
      <c r="E2243" s="2">
        <v>0</v>
      </c>
      <c r="F2243" s="2">
        <v>0</v>
      </c>
      <c r="G2243" s="2">
        <v>0</v>
      </c>
      <c r="H2243" s="13">
        <f t="shared" si="34"/>
        <v>0</v>
      </c>
    </row>
    <row r="2244" spans="2:8" ht="13.5" x14ac:dyDescent="0.25">
      <c r="B2244" s="11">
        <v>45266</v>
      </c>
      <c r="C2244" s="2">
        <v>0.85</v>
      </c>
      <c r="D2244" s="2">
        <v>0.85</v>
      </c>
      <c r="E2244" s="2">
        <v>100</v>
      </c>
      <c r="F2244" s="2">
        <v>0.85</v>
      </c>
      <c r="G2244" s="2">
        <v>85</v>
      </c>
      <c r="H2244" s="13">
        <f t="shared" si="34"/>
        <v>-3.4090909090909123E-2</v>
      </c>
    </row>
    <row r="2245" spans="2:8" ht="13.5" x14ac:dyDescent="0.25">
      <c r="B2245" s="11">
        <v>45267</v>
      </c>
      <c r="C2245" s="2">
        <v>0.85</v>
      </c>
      <c r="D2245" s="2">
        <v>0.85</v>
      </c>
      <c r="E2245" s="2">
        <v>60</v>
      </c>
      <c r="F2245" s="2">
        <v>0.85</v>
      </c>
      <c r="G2245" s="2">
        <v>51</v>
      </c>
      <c r="H2245" s="13">
        <f t="shared" si="34"/>
        <v>0</v>
      </c>
    </row>
    <row r="2246" spans="2:8" ht="13.5" x14ac:dyDescent="0.25">
      <c r="B2246" s="11">
        <v>45268</v>
      </c>
      <c r="C2246" s="2">
        <v>0.85</v>
      </c>
      <c r="D2246" s="2">
        <v>0.85</v>
      </c>
      <c r="E2246" s="2">
        <v>0</v>
      </c>
      <c r="F2246" s="2">
        <v>0</v>
      </c>
      <c r="G2246" s="2">
        <v>0</v>
      </c>
      <c r="H2246" s="13">
        <f t="shared" si="34"/>
        <v>0</v>
      </c>
    </row>
    <row r="2247" spans="2:8" ht="13.5" x14ac:dyDescent="0.25">
      <c r="B2247" s="11">
        <v>45271</v>
      </c>
      <c r="C2247" s="2">
        <v>0.85</v>
      </c>
      <c r="D2247" s="2">
        <v>0.85</v>
      </c>
      <c r="E2247" s="2">
        <v>297</v>
      </c>
      <c r="F2247" s="2">
        <v>0.85</v>
      </c>
      <c r="G2247" s="2">
        <v>252.45</v>
      </c>
      <c r="H2247" s="13">
        <f t="shared" ref="H2247:H2310" si="35">(D2247-D2246)/D2246</f>
        <v>0</v>
      </c>
    </row>
    <row r="2248" spans="2:8" ht="13.5" x14ac:dyDescent="0.25">
      <c r="B2248" s="11">
        <v>45272</v>
      </c>
      <c r="C2248" s="2">
        <v>0.85</v>
      </c>
      <c r="D2248" s="2">
        <v>0.85</v>
      </c>
      <c r="E2248" s="2">
        <v>376</v>
      </c>
      <c r="F2248" s="2">
        <v>0.85</v>
      </c>
      <c r="G2248" s="2">
        <v>319.60000000000002</v>
      </c>
      <c r="H2248" s="13">
        <f t="shared" si="35"/>
        <v>0</v>
      </c>
    </row>
    <row r="2249" spans="2:8" ht="13.5" x14ac:dyDescent="0.25">
      <c r="B2249" s="11">
        <v>45273</v>
      </c>
      <c r="C2249" s="2">
        <v>0.85</v>
      </c>
      <c r="D2249" s="2">
        <v>0.85</v>
      </c>
      <c r="E2249" s="2">
        <v>15</v>
      </c>
      <c r="F2249" s="2">
        <v>0.85</v>
      </c>
      <c r="G2249" s="2">
        <v>12.75</v>
      </c>
      <c r="H2249" s="13">
        <f t="shared" si="35"/>
        <v>0</v>
      </c>
    </row>
    <row r="2250" spans="2:8" ht="13.5" x14ac:dyDescent="0.25">
      <c r="B2250" s="11">
        <v>45274</v>
      </c>
      <c r="C2250" s="2">
        <v>0.85</v>
      </c>
      <c r="D2250" s="2">
        <v>0.85</v>
      </c>
      <c r="E2250" s="2">
        <v>0</v>
      </c>
      <c r="F2250" s="2">
        <v>0</v>
      </c>
      <c r="G2250" s="2">
        <v>0</v>
      </c>
      <c r="H2250" s="13">
        <f t="shared" si="35"/>
        <v>0</v>
      </c>
    </row>
    <row r="2251" spans="2:8" ht="13.5" x14ac:dyDescent="0.25">
      <c r="B2251" s="11">
        <v>45275</v>
      </c>
      <c r="C2251" s="2">
        <v>0.85</v>
      </c>
      <c r="D2251" s="2">
        <v>0.85</v>
      </c>
      <c r="E2251" s="2">
        <v>0</v>
      </c>
      <c r="F2251" s="2">
        <v>0</v>
      </c>
      <c r="G2251" s="2">
        <v>0</v>
      </c>
      <c r="H2251" s="13">
        <f t="shared" si="35"/>
        <v>0</v>
      </c>
    </row>
    <row r="2252" spans="2:8" ht="13.5" x14ac:dyDescent="0.25">
      <c r="B2252" s="11">
        <v>45278</v>
      </c>
      <c r="C2252" s="2">
        <v>0.88</v>
      </c>
      <c r="D2252" s="2">
        <v>0.88</v>
      </c>
      <c r="E2252" s="2">
        <v>0</v>
      </c>
      <c r="F2252" s="2">
        <v>0</v>
      </c>
      <c r="G2252" s="2">
        <v>0</v>
      </c>
      <c r="H2252" s="13">
        <f t="shared" si="35"/>
        <v>3.5294117647058858E-2</v>
      </c>
    </row>
    <row r="2253" spans="2:8" ht="13.5" x14ac:dyDescent="0.25">
      <c r="B2253" s="11">
        <v>45279</v>
      </c>
      <c r="C2253" s="2">
        <v>0.9</v>
      </c>
      <c r="D2253" s="2">
        <v>0.9</v>
      </c>
      <c r="E2253" s="2">
        <v>204</v>
      </c>
      <c r="F2253" s="2">
        <v>0.89600000000000002</v>
      </c>
      <c r="G2253" s="2">
        <v>182.78399999999999</v>
      </c>
      <c r="H2253" s="13">
        <f t="shared" si="35"/>
        <v>2.2727272727272749E-2</v>
      </c>
    </row>
    <row r="2254" spans="2:8" ht="13.5" x14ac:dyDescent="0.25">
      <c r="B2254" s="11">
        <v>45280</v>
      </c>
      <c r="C2254" s="2">
        <v>0.9</v>
      </c>
      <c r="D2254" s="2">
        <v>0.9</v>
      </c>
      <c r="E2254" s="2">
        <v>0</v>
      </c>
      <c r="F2254" s="2">
        <v>0</v>
      </c>
      <c r="G2254" s="2">
        <v>0</v>
      </c>
      <c r="H2254" s="13">
        <f t="shared" si="35"/>
        <v>0</v>
      </c>
    </row>
    <row r="2255" spans="2:8" ht="13.5" x14ac:dyDescent="0.25">
      <c r="B2255" s="11">
        <v>45281</v>
      </c>
      <c r="C2255" s="2">
        <v>0.9</v>
      </c>
      <c r="D2255" s="2">
        <v>0.9</v>
      </c>
      <c r="E2255" s="2">
        <v>134</v>
      </c>
      <c r="F2255" s="2">
        <v>0.9</v>
      </c>
      <c r="G2255" s="2">
        <v>120.6</v>
      </c>
      <c r="H2255" s="13">
        <f t="shared" si="35"/>
        <v>0</v>
      </c>
    </row>
    <row r="2256" spans="2:8" ht="13.5" x14ac:dyDescent="0.25">
      <c r="B2256" s="11">
        <v>45282</v>
      </c>
      <c r="C2256" s="2">
        <v>0.9</v>
      </c>
      <c r="D2256" s="2">
        <v>0.9</v>
      </c>
      <c r="E2256" s="2">
        <v>20</v>
      </c>
      <c r="F2256" s="2">
        <v>0.9</v>
      </c>
      <c r="G2256" s="2">
        <v>18</v>
      </c>
      <c r="H2256" s="13">
        <f t="shared" si="35"/>
        <v>0</v>
      </c>
    </row>
    <row r="2257" spans="2:8" ht="13.5" x14ac:dyDescent="0.25">
      <c r="B2257" s="11">
        <v>45285</v>
      </c>
      <c r="C2257" s="2">
        <v>0.9</v>
      </c>
      <c r="D2257" s="2">
        <v>0.9</v>
      </c>
      <c r="E2257" s="2">
        <v>0</v>
      </c>
      <c r="F2257" s="2">
        <v>0</v>
      </c>
      <c r="G2257" s="2">
        <v>0</v>
      </c>
      <c r="H2257" s="13">
        <f t="shared" si="35"/>
        <v>0</v>
      </c>
    </row>
    <row r="2258" spans="2:8" ht="13.5" x14ac:dyDescent="0.25">
      <c r="B2258" s="11">
        <v>45286</v>
      </c>
      <c r="C2258" s="2">
        <v>0.9</v>
      </c>
      <c r="D2258" s="2">
        <v>0.9</v>
      </c>
      <c r="E2258" s="2">
        <v>0</v>
      </c>
      <c r="F2258" s="2">
        <v>0</v>
      </c>
      <c r="G2258" s="2">
        <v>0</v>
      </c>
      <c r="H2258" s="13">
        <f t="shared" si="35"/>
        <v>0</v>
      </c>
    </row>
    <row r="2259" spans="2:8" ht="13.5" x14ac:dyDescent="0.25">
      <c r="B2259" s="11">
        <v>45287</v>
      </c>
      <c r="C2259" s="2">
        <v>0.9</v>
      </c>
      <c r="D2259" s="2">
        <v>0.9</v>
      </c>
      <c r="E2259" s="2">
        <v>934</v>
      </c>
      <c r="F2259" s="2">
        <v>0.9</v>
      </c>
      <c r="G2259" s="2">
        <v>840.6</v>
      </c>
      <c r="H2259" s="13">
        <f t="shared" si="35"/>
        <v>0</v>
      </c>
    </row>
    <row r="2260" spans="2:8" ht="13.5" x14ac:dyDescent="0.25">
      <c r="B2260" s="11">
        <v>45288</v>
      </c>
      <c r="C2260" s="2">
        <v>0.9</v>
      </c>
      <c r="D2260" s="2">
        <v>0.9</v>
      </c>
      <c r="E2260" s="2">
        <v>266</v>
      </c>
      <c r="F2260" s="2">
        <v>0.9</v>
      </c>
      <c r="G2260" s="2">
        <v>239.4</v>
      </c>
      <c r="H2260" s="13">
        <f t="shared" si="35"/>
        <v>0</v>
      </c>
    </row>
    <row r="2261" spans="2:8" ht="13.5" x14ac:dyDescent="0.25">
      <c r="B2261" s="11">
        <v>45289</v>
      </c>
      <c r="C2261" s="2">
        <v>0.94</v>
      </c>
      <c r="D2261" s="2">
        <v>0.94</v>
      </c>
      <c r="E2261" s="2">
        <v>13</v>
      </c>
      <c r="F2261" s="2">
        <v>0.94</v>
      </c>
      <c r="G2261" s="2">
        <v>12.22</v>
      </c>
      <c r="H2261" s="13">
        <f t="shared" si="35"/>
        <v>4.4444444444444363E-2</v>
      </c>
    </row>
    <row r="2262" spans="2:8" ht="13.5" x14ac:dyDescent="0.25">
      <c r="B2262" s="11">
        <v>45293</v>
      </c>
      <c r="C2262" s="2">
        <v>0.9</v>
      </c>
      <c r="D2262" s="2">
        <v>0.9</v>
      </c>
      <c r="E2262" s="2">
        <v>700</v>
      </c>
      <c r="F2262" s="2">
        <v>0.9</v>
      </c>
      <c r="G2262" s="2">
        <v>630</v>
      </c>
      <c r="H2262" s="13">
        <f t="shared" si="35"/>
        <v>-4.2553191489361625E-2</v>
      </c>
    </row>
    <row r="2263" spans="2:8" ht="13.5" x14ac:dyDescent="0.25">
      <c r="B2263" s="11">
        <v>45294</v>
      </c>
      <c r="C2263" s="2">
        <v>0.9</v>
      </c>
      <c r="D2263" s="2">
        <v>0.9</v>
      </c>
      <c r="E2263" s="2">
        <v>0</v>
      </c>
      <c r="F2263" s="2">
        <v>0</v>
      </c>
      <c r="G2263" s="2">
        <v>0</v>
      </c>
      <c r="H2263" s="13">
        <f t="shared" si="35"/>
        <v>0</v>
      </c>
    </row>
    <row r="2264" spans="2:8" ht="13.5" x14ac:dyDescent="0.25">
      <c r="B2264" s="11">
        <v>45295</v>
      </c>
      <c r="C2264" s="2">
        <v>0.89</v>
      </c>
      <c r="D2264" s="2">
        <v>0.89</v>
      </c>
      <c r="E2264" s="2">
        <v>2228</v>
      </c>
      <c r="F2264" s="2">
        <v>0.89</v>
      </c>
      <c r="G2264" s="2">
        <v>1982.92</v>
      </c>
      <c r="H2264" s="13">
        <f t="shared" si="35"/>
        <v>-1.111111111111112E-2</v>
      </c>
    </row>
    <row r="2265" spans="2:8" ht="13.5" x14ac:dyDescent="0.25">
      <c r="B2265" s="11">
        <v>45296</v>
      </c>
      <c r="C2265" s="2">
        <v>0.89</v>
      </c>
      <c r="D2265" s="2">
        <v>0.89</v>
      </c>
      <c r="E2265" s="2">
        <v>0</v>
      </c>
      <c r="F2265" s="2">
        <v>0</v>
      </c>
      <c r="G2265" s="2">
        <v>0</v>
      </c>
      <c r="H2265" s="13">
        <f t="shared" si="35"/>
        <v>0</v>
      </c>
    </row>
    <row r="2266" spans="2:8" ht="13.5" x14ac:dyDescent="0.25">
      <c r="B2266" s="11">
        <v>45299</v>
      </c>
      <c r="C2266" s="2">
        <v>0.89</v>
      </c>
      <c r="D2266" s="2">
        <v>0.89</v>
      </c>
      <c r="E2266" s="2">
        <v>12651</v>
      </c>
      <c r="F2266" s="2">
        <v>0.89</v>
      </c>
      <c r="G2266" s="2">
        <v>11259.39</v>
      </c>
      <c r="H2266" s="13">
        <f t="shared" si="35"/>
        <v>0</v>
      </c>
    </row>
    <row r="2267" spans="2:8" ht="13.5" x14ac:dyDescent="0.25">
      <c r="B2267" s="11">
        <v>45300</v>
      </c>
      <c r="C2267" s="2">
        <v>0.85</v>
      </c>
      <c r="D2267" s="2">
        <v>0.85</v>
      </c>
      <c r="E2267" s="2">
        <v>703</v>
      </c>
      <c r="F2267" s="2">
        <v>0.85</v>
      </c>
      <c r="G2267" s="2">
        <v>597.54999999999995</v>
      </c>
      <c r="H2267" s="13">
        <f t="shared" si="35"/>
        <v>-4.4943820224719142E-2</v>
      </c>
    </row>
    <row r="2268" spans="2:8" ht="13.5" x14ac:dyDescent="0.25">
      <c r="B2268" s="11">
        <v>45301</v>
      </c>
      <c r="C2268" s="2">
        <v>0.85</v>
      </c>
      <c r="D2268" s="2">
        <v>0.85</v>
      </c>
      <c r="E2268" s="2">
        <v>297</v>
      </c>
      <c r="F2268" s="2">
        <v>0.85</v>
      </c>
      <c r="G2268" s="2">
        <v>252.45</v>
      </c>
      <c r="H2268" s="13">
        <f t="shared" si="35"/>
        <v>0</v>
      </c>
    </row>
    <row r="2269" spans="2:8" ht="13.5" x14ac:dyDescent="0.25">
      <c r="B2269" s="11">
        <v>45302</v>
      </c>
      <c r="C2269" s="2">
        <v>0.85</v>
      </c>
      <c r="D2269" s="2">
        <v>0.85</v>
      </c>
      <c r="E2269" s="2">
        <v>292</v>
      </c>
      <c r="F2269" s="2">
        <v>0.85</v>
      </c>
      <c r="G2269" s="2">
        <v>248.2</v>
      </c>
      <c r="H2269" s="13">
        <f t="shared" si="35"/>
        <v>0</v>
      </c>
    </row>
    <row r="2270" spans="2:8" ht="13.5" x14ac:dyDescent="0.25">
      <c r="B2270" s="11">
        <v>45303</v>
      </c>
      <c r="C2270" s="2">
        <v>0.85</v>
      </c>
      <c r="D2270" s="2">
        <v>0.85</v>
      </c>
      <c r="E2270" s="2">
        <v>1620</v>
      </c>
      <c r="F2270" s="2">
        <v>0.85</v>
      </c>
      <c r="G2270" s="2">
        <v>1377</v>
      </c>
      <c r="H2270" s="13">
        <f t="shared" si="35"/>
        <v>0</v>
      </c>
    </row>
    <row r="2271" spans="2:8" ht="13.5" x14ac:dyDescent="0.25">
      <c r="B2271" s="11">
        <v>45306</v>
      </c>
      <c r="C2271" s="2">
        <v>0.85</v>
      </c>
      <c r="D2271" s="2">
        <v>0.85</v>
      </c>
      <c r="E2271" s="2">
        <v>0</v>
      </c>
      <c r="F2271" s="2">
        <v>0</v>
      </c>
      <c r="G2271" s="2">
        <v>0</v>
      </c>
      <c r="H2271" s="13">
        <f t="shared" si="35"/>
        <v>0</v>
      </c>
    </row>
    <row r="2272" spans="2:8" ht="13.5" x14ac:dyDescent="0.25">
      <c r="B2272" s="11">
        <v>45307</v>
      </c>
      <c r="C2272" s="2">
        <v>0.85</v>
      </c>
      <c r="D2272" s="2">
        <v>0.85</v>
      </c>
      <c r="E2272" s="2">
        <v>12020</v>
      </c>
      <c r="F2272" s="2">
        <v>0.85</v>
      </c>
      <c r="G2272" s="2">
        <v>10217</v>
      </c>
      <c r="H2272" s="13">
        <f t="shared" si="35"/>
        <v>0</v>
      </c>
    </row>
    <row r="2273" spans="2:8" ht="13.5" x14ac:dyDescent="0.25">
      <c r="B2273" s="11">
        <v>45308</v>
      </c>
      <c r="C2273" s="2">
        <v>0.85</v>
      </c>
      <c r="D2273" s="2">
        <v>0.85</v>
      </c>
      <c r="E2273" s="2">
        <v>0</v>
      </c>
      <c r="F2273" s="2">
        <v>0</v>
      </c>
      <c r="G2273" s="2">
        <v>0</v>
      </c>
      <c r="H2273" s="13">
        <f t="shared" si="35"/>
        <v>0</v>
      </c>
    </row>
    <row r="2274" spans="2:8" ht="13.5" x14ac:dyDescent="0.25">
      <c r="B2274" s="11">
        <v>45309</v>
      </c>
      <c r="C2274" s="2">
        <v>0.85</v>
      </c>
      <c r="D2274" s="2">
        <v>0.85</v>
      </c>
      <c r="E2274" s="2">
        <v>0</v>
      </c>
      <c r="F2274" s="2">
        <v>0</v>
      </c>
      <c r="G2274" s="2">
        <v>0</v>
      </c>
      <c r="H2274" s="13">
        <f t="shared" si="35"/>
        <v>0</v>
      </c>
    </row>
    <row r="2275" spans="2:8" ht="13.5" x14ac:dyDescent="0.25">
      <c r="B2275" s="11">
        <v>45310</v>
      </c>
      <c r="C2275" s="2">
        <v>0.82</v>
      </c>
      <c r="D2275" s="2">
        <v>0.82</v>
      </c>
      <c r="E2275" s="2">
        <v>0</v>
      </c>
      <c r="F2275" s="2">
        <v>0</v>
      </c>
      <c r="G2275" s="2">
        <v>0</v>
      </c>
      <c r="H2275" s="13">
        <f t="shared" si="35"/>
        <v>-3.5294117647058858E-2</v>
      </c>
    </row>
    <row r="2276" spans="2:8" ht="13.5" x14ac:dyDescent="0.25">
      <c r="B2276" s="11">
        <v>45313</v>
      </c>
      <c r="C2276" s="2">
        <v>0.79</v>
      </c>
      <c r="D2276" s="2">
        <v>0.79</v>
      </c>
      <c r="E2276" s="2">
        <v>133</v>
      </c>
      <c r="F2276" s="2">
        <v>0.79</v>
      </c>
      <c r="G2276" s="2">
        <v>105.07</v>
      </c>
      <c r="H2276" s="13">
        <f t="shared" si="35"/>
        <v>-3.6585365853658437E-2</v>
      </c>
    </row>
    <row r="2277" spans="2:8" ht="13.5" x14ac:dyDescent="0.25">
      <c r="B2277" s="11">
        <v>45314</v>
      </c>
      <c r="C2277" s="2">
        <v>0.76</v>
      </c>
      <c r="D2277" s="2">
        <v>0.76</v>
      </c>
      <c r="E2277" s="2">
        <v>0</v>
      </c>
      <c r="F2277" s="2">
        <v>0</v>
      </c>
      <c r="G2277" s="2">
        <v>0</v>
      </c>
      <c r="H2277" s="13">
        <f t="shared" si="35"/>
        <v>-3.7974683544303826E-2</v>
      </c>
    </row>
    <row r="2278" spans="2:8" ht="13.5" x14ac:dyDescent="0.25">
      <c r="B2278" s="11">
        <v>45315</v>
      </c>
      <c r="C2278" s="2">
        <v>0.76</v>
      </c>
      <c r="D2278" s="2">
        <v>0.76</v>
      </c>
      <c r="E2278" s="2">
        <v>301</v>
      </c>
      <c r="F2278" s="2">
        <v>0.76</v>
      </c>
      <c r="G2278" s="2">
        <v>228.76</v>
      </c>
      <c r="H2278" s="13">
        <f t="shared" si="35"/>
        <v>0</v>
      </c>
    </row>
    <row r="2279" spans="2:8" ht="13.5" x14ac:dyDescent="0.25">
      <c r="B2279" s="11">
        <v>45316</v>
      </c>
      <c r="C2279" s="2">
        <v>0.76</v>
      </c>
      <c r="D2279" s="2">
        <v>0.76</v>
      </c>
      <c r="E2279" s="2">
        <v>22948</v>
      </c>
      <c r="F2279" s="2">
        <v>0.76</v>
      </c>
      <c r="G2279" s="2">
        <v>17440.48</v>
      </c>
      <c r="H2279" s="13">
        <f t="shared" si="35"/>
        <v>0</v>
      </c>
    </row>
    <row r="2280" spans="2:8" ht="13.5" x14ac:dyDescent="0.25">
      <c r="B2280" s="11">
        <v>45317</v>
      </c>
      <c r="C2280" s="2">
        <v>0.76</v>
      </c>
      <c r="D2280" s="2">
        <v>0.76</v>
      </c>
      <c r="E2280" s="2">
        <v>229</v>
      </c>
      <c r="F2280" s="2">
        <v>0.76</v>
      </c>
      <c r="G2280" s="2">
        <v>174.04</v>
      </c>
      <c r="H2280" s="13">
        <f t="shared" si="35"/>
        <v>0</v>
      </c>
    </row>
    <row r="2281" spans="2:8" ht="13.5" x14ac:dyDescent="0.25">
      <c r="B2281" s="11">
        <v>45320</v>
      </c>
      <c r="C2281" s="2">
        <v>0.76</v>
      </c>
      <c r="D2281" s="2">
        <v>0.76</v>
      </c>
      <c r="E2281" s="2">
        <v>0</v>
      </c>
      <c r="F2281" s="2">
        <v>0</v>
      </c>
      <c r="G2281" s="2">
        <v>0</v>
      </c>
      <c r="H2281" s="13">
        <f t="shared" si="35"/>
        <v>0</v>
      </c>
    </row>
    <row r="2282" spans="2:8" ht="13.5" x14ac:dyDescent="0.25">
      <c r="B2282" s="11">
        <v>45321</v>
      </c>
      <c r="C2282" s="2">
        <v>0.76</v>
      </c>
      <c r="D2282" s="2">
        <v>0.76</v>
      </c>
      <c r="E2282" s="2">
        <v>0</v>
      </c>
      <c r="F2282" s="2">
        <v>0</v>
      </c>
      <c r="G2282" s="2">
        <v>0</v>
      </c>
      <c r="H2282" s="13">
        <f t="shared" si="35"/>
        <v>0</v>
      </c>
    </row>
    <row r="2283" spans="2:8" ht="13.5" x14ac:dyDescent="0.25">
      <c r="B2283" s="11">
        <v>45322</v>
      </c>
      <c r="C2283" s="2">
        <v>0.75</v>
      </c>
      <c r="D2283" s="2">
        <v>0.75</v>
      </c>
      <c r="E2283" s="2">
        <v>40</v>
      </c>
      <c r="F2283" s="2">
        <v>0.75</v>
      </c>
      <c r="G2283" s="2">
        <v>30</v>
      </c>
      <c r="H2283" s="13">
        <f t="shared" si="35"/>
        <v>-1.3157894736842117E-2</v>
      </c>
    </row>
    <row r="2284" spans="2:8" ht="13.5" x14ac:dyDescent="0.25">
      <c r="B2284" s="11">
        <v>45323</v>
      </c>
      <c r="C2284" s="2">
        <v>0.75</v>
      </c>
      <c r="D2284" s="2">
        <v>0.75</v>
      </c>
      <c r="E2284" s="2">
        <v>0</v>
      </c>
      <c r="F2284" s="2">
        <v>0</v>
      </c>
      <c r="G2284" s="2">
        <v>0</v>
      </c>
      <c r="H2284" s="13">
        <f t="shared" si="35"/>
        <v>0</v>
      </c>
    </row>
    <row r="2285" spans="2:8" ht="13.5" x14ac:dyDescent="0.25">
      <c r="B2285" s="11">
        <v>45324</v>
      </c>
      <c r="C2285" s="2">
        <v>0.75</v>
      </c>
      <c r="D2285" s="2">
        <v>0.75</v>
      </c>
      <c r="E2285" s="2">
        <v>0</v>
      </c>
      <c r="F2285" s="2">
        <v>0</v>
      </c>
      <c r="G2285" s="2">
        <v>0</v>
      </c>
      <c r="H2285" s="13">
        <f t="shared" si="35"/>
        <v>0</v>
      </c>
    </row>
    <row r="2286" spans="2:8" ht="13.5" x14ac:dyDescent="0.25">
      <c r="B2286" s="11">
        <v>45327</v>
      </c>
      <c r="C2286" s="2">
        <v>0.75</v>
      </c>
      <c r="D2286" s="2">
        <v>0.75</v>
      </c>
      <c r="E2286" s="2">
        <v>0</v>
      </c>
      <c r="F2286" s="2">
        <v>0</v>
      </c>
      <c r="G2286" s="2">
        <v>0</v>
      </c>
      <c r="H2286" s="13">
        <f t="shared" si="35"/>
        <v>0</v>
      </c>
    </row>
    <row r="2287" spans="2:8" ht="13.5" x14ac:dyDescent="0.25">
      <c r="B2287" s="11">
        <v>45328</v>
      </c>
      <c r="C2287" s="2">
        <v>0.76</v>
      </c>
      <c r="D2287" s="2">
        <v>0.76</v>
      </c>
      <c r="E2287" s="2">
        <v>5</v>
      </c>
      <c r="F2287" s="2">
        <v>0.76</v>
      </c>
      <c r="G2287" s="2">
        <v>3.8</v>
      </c>
      <c r="H2287" s="13">
        <f t="shared" si="35"/>
        <v>1.3333333333333345E-2</v>
      </c>
    </row>
    <row r="2288" spans="2:8" ht="13.5" x14ac:dyDescent="0.25">
      <c r="B2288" s="11">
        <v>45329</v>
      </c>
      <c r="C2288" s="2">
        <v>0.76</v>
      </c>
      <c r="D2288" s="2">
        <v>0.76</v>
      </c>
      <c r="E2288" s="2">
        <v>122</v>
      </c>
      <c r="F2288" s="2">
        <v>0.76</v>
      </c>
      <c r="G2288" s="2">
        <v>92.72</v>
      </c>
      <c r="H2288" s="13">
        <f t="shared" si="35"/>
        <v>0</v>
      </c>
    </row>
    <row r="2289" spans="2:8" ht="13.5" x14ac:dyDescent="0.25">
      <c r="B2289" s="11">
        <v>45330</v>
      </c>
      <c r="C2289" s="2">
        <v>0.76</v>
      </c>
      <c r="D2289" s="2">
        <v>0.76</v>
      </c>
      <c r="E2289" s="2">
        <v>283</v>
      </c>
      <c r="F2289" s="2">
        <v>0.76</v>
      </c>
      <c r="G2289" s="2">
        <v>215.08</v>
      </c>
      <c r="H2289" s="13">
        <f t="shared" si="35"/>
        <v>0</v>
      </c>
    </row>
    <row r="2290" spans="2:8" ht="13.5" x14ac:dyDescent="0.25">
      <c r="B2290" s="11">
        <v>45331</v>
      </c>
      <c r="C2290" s="2">
        <v>0.76</v>
      </c>
      <c r="D2290" s="2">
        <v>0.76</v>
      </c>
      <c r="E2290" s="2">
        <v>0</v>
      </c>
      <c r="F2290" s="2">
        <v>0</v>
      </c>
      <c r="G2290" s="2">
        <v>0</v>
      </c>
      <c r="H2290" s="13">
        <f t="shared" si="35"/>
        <v>0</v>
      </c>
    </row>
    <row r="2291" spans="2:8" ht="13.5" x14ac:dyDescent="0.25">
      <c r="B2291" s="11">
        <v>45334</v>
      </c>
      <c r="C2291" s="2">
        <v>0.76</v>
      </c>
      <c r="D2291" s="2">
        <v>0.76</v>
      </c>
      <c r="E2291" s="2">
        <v>0</v>
      </c>
      <c r="F2291" s="2">
        <v>0</v>
      </c>
      <c r="G2291" s="2">
        <v>0</v>
      </c>
      <c r="H2291" s="13">
        <f t="shared" si="35"/>
        <v>0</v>
      </c>
    </row>
    <row r="2292" spans="2:8" ht="13.5" x14ac:dyDescent="0.25">
      <c r="B2292" s="11">
        <v>45335</v>
      </c>
      <c r="C2292" s="2">
        <v>0.73</v>
      </c>
      <c r="D2292" s="2">
        <v>0.73</v>
      </c>
      <c r="E2292" s="2">
        <v>6000</v>
      </c>
      <c r="F2292" s="2">
        <v>0.73</v>
      </c>
      <c r="G2292" s="2">
        <v>4380</v>
      </c>
      <c r="H2292" s="13">
        <f t="shared" si="35"/>
        <v>-3.9473684210526348E-2</v>
      </c>
    </row>
    <row r="2293" spans="2:8" ht="13.5" x14ac:dyDescent="0.25">
      <c r="B2293" s="11">
        <v>45336</v>
      </c>
      <c r="C2293" s="2">
        <v>0.73</v>
      </c>
      <c r="D2293" s="2">
        <v>0.73</v>
      </c>
      <c r="E2293" s="2">
        <v>0</v>
      </c>
      <c r="F2293" s="2">
        <v>0</v>
      </c>
      <c r="G2293" s="2">
        <v>0</v>
      </c>
      <c r="H2293" s="13">
        <f t="shared" si="35"/>
        <v>0</v>
      </c>
    </row>
    <row r="2294" spans="2:8" ht="13.5" x14ac:dyDescent="0.25">
      <c r="B2294" s="11">
        <v>45337</v>
      </c>
      <c r="C2294" s="2">
        <v>0.73</v>
      </c>
      <c r="D2294" s="2">
        <v>0.73</v>
      </c>
      <c r="E2294" s="2">
        <v>0</v>
      </c>
      <c r="F2294" s="2">
        <v>0</v>
      </c>
      <c r="G2294" s="2">
        <v>0</v>
      </c>
      <c r="H2294" s="13">
        <f t="shared" si="35"/>
        <v>0</v>
      </c>
    </row>
    <row r="2295" spans="2:8" ht="13.5" x14ac:dyDescent="0.25">
      <c r="B2295" s="11">
        <v>45338</v>
      </c>
      <c r="C2295" s="2">
        <v>0.73</v>
      </c>
      <c r="D2295" s="2">
        <v>0.73</v>
      </c>
      <c r="E2295" s="2">
        <v>0</v>
      </c>
      <c r="F2295" s="2">
        <v>0</v>
      </c>
      <c r="G2295" s="2">
        <v>0</v>
      </c>
      <c r="H2295" s="13">
        <f t="shared" si="35"/>
        <v>0</v>
      </c>
    </row>
    <row r="2296" spans="2:8" ht="13.5" x14ac:dyDescent="0.25">
      <c r="B2296" s="11">
        <v>45341</v>
      </c>
      <c r="C2296" s="2">
        <v>0.73</v>
      </c>
      <c r="D2296" s="2">
        <v>0.73</v>
      </c>
      <c r="E2296" s="2">
        <v>0</v>
      </c>
      <c r="F2296" s="2">
        <v>0</v>
      </c>
      <c r="G2296" s="2">
        <v>0</v>
      </c>
      <c r="H2296" s="13">
        <f t="shared" si="35"/>
        <v>0</v>
      </c>
    </row>
    <row r="2297" spans="2:8" ht="13.5" x14ac:dyDescent="0.25">
      <c r="B2297" s="11">
        <v>45342</v>
      </c>
      <c r="C2297" s="2">
        <v>0.7</v>
      </c>
      <c r="D2297" s="2">
        <v>0.7</v>
      </c>
      <c r="E2297" s="2">
        <v>6000</v>
      </c>
      <c r="F2297" s="2">
        <v>0.7</v>
      </c>
      <c r="G2297" s="2">
        <v>4200</v>
      </c>
      <c r="H2297" s="13">
        <f t="shared" si="35"/>
        <v>-4.1095890410958943E-2</v>
      </c>
    </row>
    <row r="2298" spans="2:8" ht="13.5" x14ac:dyDescent="0.25">
      <c r="B2298" s="11">
        <v>45343</v>
      </c>
      <c r="C2298" s="2">
        <v>0.69</v>
      </c>
      <c r="D2298" s="2">
        <v>0.69</v>
      </c>
      <c r="E2298" s="2">
        <v>800</v>
      </c>
      <c r="F2298" s="2">
        <v>0.69</v>
      </c>
      <c r="G2298" s="2">
        <v>552</v>
      </c>
      <c r="H2298" s="13">
        <f t="shared" si="35"/>
        <v>-1.4285714285714299E-2</v>
      </c>
    </row>
    <row r="2299" spans="2:8" ht="13.5" x14ac:dyDescent="0.25">
      <c r="B2299" s="11">
        <v>45344</v>
      </c>
      <c r="C2299" s="2">
        <v>0.66</v>
      </c>
      <c r="D2299" s="2">
        <v>0.66</v>
      </c>
      <c r="E2299" s="2">
        <v>9041</v>
      </c>
      <c r="F2299" s="2">
        <v>0.66</v>
      </c>
      <c r="G2299" s="2">
        <v>5967.06</v>
      </c>
      <c r="H2299" s="13">
        <f t="shared" si="35"/>
        <v>-4.3478260869565098E-2</v>
      </c>
    </row>
    <row r="2300" spans="2:8" ht="13.5" x14ac:dyDescent="0.25">
      <c r="B2300" s="11">
        <v>45345</v>
      </c>
      <c r="C2300" s="2">
        <v>0.64</v>
      </c>
      <c r="D2300" s="2">
        <v>0.64</v>
      </c>
      <c r="E2300" s="2">
        <v>1100</v>
      </c>
      <c r="F2300" s="2">
        <v>0.64</v>
      </c>
      <c r="G2300" s="2">
        <v>704</v>
      </c>
      <c r="H2300" s="13">
        <f t="shared" si="35"/>
        <v>-3.0303030303030328E-2</v>
      </c>
    </row>
    <row r="2301" spans="2:8" ht="13.5" x14ac:dyDescent="0.25">
      <c r="B2301" s="11">
        <v>45348</v>
      </c>
      <c r="C2301" s="2">
        <v>0.62</v>
      </c>
      <c r="D2301" s="2">
        <v>0.62</v>
      </c>
      <c r="E2301" s="2">
        <v>0</v>
      </c>
      <c r="F2301" s="2">
        <v>0</v>
      </c>
      <c r="G2301" s="2">
        <v>0</v>
      </c>
      <c r="H2301" s="13">
        <f t="shared" si="35"/>
        <v>-3.1250000000000028E-2</v>
      </c>
    </row>
    <row r="2302" spans="2:8" ht="13.5" x14ac:dyDescent="0.25">
      <c r="B2302" s="11">
        <v>45349</v>
      </c>
      <c r="C2302" s="2">
        <v>0.6</v>
      </c>
      <c r="D2302" s="2">
        <v>0.6</v>
      </c>
      <c r="E2302" s="2">
        <v>39541</v>
      </c>
      <c r="F2302" s="2">
        <v>0.6</v>
      </c>
      <c r="G2302" s="2">
        <v>23724.6</v>
      </c>
      <c r="H2302" s="13">
        <f t="shared" si="35"/>
        <v>-3.2258064516129059E-2</v>
      </c>
    </row>
    <row r="2303" spans="2:8" ht="13.5" x14ac:dyDescent="0.25">
      <c r="B2303" s="11">
        <v>45350</v>
      </c>
      <c r="C2303" s="2">
        <v>0.62</v>
      </c>
      <c r="D2303" s="2">
        <v>0.62</v>
      </c>
      <c r="E2303" s="2">
        <v>0</v>
      </c>
      <c r="F2303" s="2">
        <v>0</v>
      </c>
      <c r="G2303" s="2">
        <v>0</v>
      </c>
      <c r="H2303" s="13">
        <f t="shared" si="35"/>
        <v>3.3333333333333368E-2</v>
      </c>
    </row>
    <row r="2304" spans="2:8" ht="13.5" x14ac:dyDescent="0.25">
      <c r="B2304" s="11">
        <v>45351</v>
      </c>
      <c r="C2304" s="2">
        <v>0.64</v>
      </c>
      <c r="D2304" s="2">
        <v>0.64</v>
      </c>
      <c r="E2304" s="2">
        <v>0</v>
      </c>
      <c r="F2304" s="2">
        <v>0</v>
      </c>
      <c r="G2304" s="2">
        <v>0</v>
      </c>
      <c r="H2304" s="13">
        <f t="shared" si="35"/>
        <v>3.2258064516129059E-2</v>
      </c>
    </row>
    <row r="2305" spans="2:8" ht="13.5" x14ac:dyDescent="0.25">
      <c r="B2305" s="11">
        <v>45352</v>
      </c>
      <c r="C2305" s="2">
        <v>0.66</v>
      </c>
      <c r="D2305" s="2">
        <v>0.66</v>
      </c>
      <c r="E2305" s="2">
        <v>0</v>
      </c>
      <c r="F2305" s="2">
        <v>0</v>
      </c>
      <c r="G2305" s="2">
        <v>0</v>
      </c>
      <c r="H2305" s="13">
        <f t="shared" si="35"/>
        <v>3.1250000000000028E-2</v>
      </c>
    </row>
    <row r="2306" spans="2:8" ht="13.5" x14ac:dyDescent="0.25">
      <c r="B2306" s="11">
        <v>45355</v>
      </c>
      <c r="C2306" s="2">
        <v>0.68</v>
      </c>
      <c r="D2306" s="2">
        <v>0.68</v>
      </c>
      <c r="E2306" s="2">
        <v>97</v>
      </c>
      <c r="F2306" s="2">
        <v>0.68</v>
      </c>
      <c r="G2306" s="2">
        <v>65.959999999999994</v>
      </c>
      <c r="H2306" s="13">
        <f t="shared" si="35"/>
        <v>3.0303030303030328E-2</v>
      </c>
    </row>
    <row r="2307" spans="2:8" ht="13.5" x14ac:dyDescent="0.25">
      <c r="B2307" s="11">
        <v>45356</v>
      </c>
      <c r="C2307" s="2">
        <v>0.67</v>
      </c>
      <c r="D2307" s="2">
        <v>0.67</v>
      </c>
      <c r="E2307" s="2">
        <v>38</v>
      </c>
      <c r="F2307" s="2">
        <v>0.67</v>
      </c>
      <c r="G2307" s="2">
        <v>25.46</v>
      </c>
      <c r="H2307" s="13">
        <f t="shared" si="35"/>
        <v>-1.4705882352941188E-2</v>
      </c>
    </row>
    <row r="2308" spans="2:8" ht="13.5" x14ac:dyDescent="0.25">
      <c r="B2308" s="11">
        <v>45357</v>
      </c>
      <c r="C2308" s="2">
        <v>0.69</v>
      </c>
      <c r="D2308" s="2">
        <v>0.69</v>
      </c>
      <c r="E2308" s="2">
        <v>1000</v>
      </c>
      <c r="F2308" s="2">
        <v>0.69</v>
      </c>
      <c r="G2308" s="2">
        <v>690</v>
      </c>
      <c r="H2308" s="13">
        <f t="shared" si="35"/>
        <v>2.9850746268656577E-2</v>
      </c>
    </row>
    <row r="2309" spans="2:8" ht="13.5" x14ac:dyDescent="0.25">
      <c r="B2309" s="11">
        <v>45358</v>
      </c>
      <c r="C2309" s="2">
        <v>0.72</v>
      </c>
      <c r="D2309" s="2">
        <v>0.72</v>
      </c>
      <c r="E2309" s="2">
        <v>5</v>
      </c>
      <c r="F2309" s="2">
        <v>0.72</v>
      </c>
      <c r="G2309" s="2">
        <v>3.6</v>
      </c>
      <c r="H2309" s="13">
        <f t="shared" si="35"/>
        <v>4.3478260869565258E-2</v>
      </c>
    </row>
    <row r="2310" spans="2:8" ht="13.5" x14ac:dyDescent="0.25">
      <c r="B2310" s="11">
        <v>45359</v>
      </c>
      <c r="C2310" s="2">
        <v>0.71</v>
      </c>
      <c r="D2310" s="2">
        <v>0.71</v>
      </c>
      <c r="E2310" s="2">
        <v>3</v>
      </c>
      <c r="F2310" s="2">
        <v>0.71</v>
      </c>
      <c r="G2310" s="2">
        <v>2.13</v>
      </c>
      <c r="H2310" s="13">
        <f t="shared" si="35"/>
        <v>-1.3888888888888902E-2</v>
      </c>
    </row>
    <row r="2311" spans="2:8" ht="13.5" x14ac:dyDescent="0.25">
      <c r="B2311" s="11">
        <v>45362</v>
      </c>
      <c r="C2311" s="2">
        <v>0.71</v>
      </c>
      <c r="D2311" s="2">
        <v>0.71</v>
      </c>
      <c r="E2311" s="2">
        <v>9</v>
      </c>
      <c r="F2311" s="2">
        <v>0.71</v>
      </c>
      <c r="G2311" s="2">
        <v>6.39</v>
      </c>
      <c r="H2311" s="13">
        <f t="shared" ref="H2311:H2374" si="36">(D2311-D2310)/D2310</f>
        <v>0</v>
      </c>
    </row>
    <row r="2312" spans="2:8" ht="13.5" x14ac:dyDescent="0.25">
      <c r="B2312" s="11">
        <v>45363</v>
      </c>
      <c r="C2312" s="2">
        <v>0.7</v>
      </c>
      <c r="D2312" s="2">
        <v>0.7</v>
      </c>
      <c r="E2312" s="2">
        <v>50</v>
      </c>
      <c r="F2312" s="2">
        <v>0.7</v>
      </c>
      <c r="G2312" s="2">
        <v>35</v>
      </c>
      <c r="H2312" s="13">
        <f t="shared" si="36"/>
        <v>-1.4084507042253534E-2</v>
      </c>
    </row>
    <row r="2313" spans="2:8" ht="13.5" x14ac:dyDescent="0.25">
      <c r="B2313" s="11">
        <v>45364</v>
      </c>
      <c r="C2313" s="2">
        <v>0.7</v>
      </c>
      <c r="D2313" s="2">
        <v>0.7</v>
      </c>
      <c r="E2313" s="2">
        <v>30</v>
      </c>
      <c r="F2313" s="2">
        <v>0.7</v>
      </c>
      <c r="G2313" s="2">
        <v>21</v>
      </c>
      <c r="H2313" s="13">
        <f t="shared" si="36"/>
        <v>0</v>
      </c>
    </row>
    <row r="2314" spans="2:8" ht="13.5" x14ac:dyDescent="0.25">
      <c r="B2314" s="11">
        <v>45365</v>
      </c>
      <c r="C2314" s="2">
        <v>0.68</v>
      </c>
      <c r="D2314" s="2">
        <v>0.68</v>
      </c>
      <c r="E2314" s="2">
        <v>1012</v>
      </c>
      <c r="F2314" s="2">
        <v>0.68</v>
      </c>
      <c r="G2314" s="2">
        <v>688.16</v>
      </c>
      <c r="H2314" s="13">
        <f t="shared" si="36"/>
        <v>-2.8571428571428439E-2</v>
      </c>
    </row>
    <row r="2315" spans="2:8" ht="13.5" x14ac:dyDescent="0.25">
      <c r="B2315" s="11">
        <v>45366</v>
      </c>
      <c r="C2315" s="2">
        <v>0.65</v>
      </c>
      <c r="D2315" s="2">
        <v>0.65</v>
      </c>
      <c r="E2315" s="2">
        <v>6208</v>
      </c>
      <c r="F2315" s="2">
        <v>0.69799999999999995</v>
      </c>
      <c r="G2315" s="2">
        <v>4333.1840000000002</v>
      </c>
      <c r="H2315" s="13">
        <f t="shared" si="36"/>
        <v>-4.4117647058823567E-2</v>
      </c>
    </row>
    <row r="2316" spans="2:8" ht="13.5" x14ac:dyDescent="0.25">
      <c r="B2316" s="11">
        <v>45369</v>
      </c>
      <c r="C2316" s="2">
        <v>0.65</v>
      </c>
      <c r="D2316" s="2">
        <v>0.65</v>
      </c>
      <c r="E2316" s="2">
        <v>1021</v>
      </c>
      <c r="F2316" s="2">
        <v>0.65</v>
      </c>
      <c r="G2316" s="2">
        <v>663.65</v>
      </c>
      <c r="H2316" s="13">
        <f t="shared" si="36"/>
        <v>0</v>
      </c>
    </row>
    <row r="2317" spans="2:8" ht="13.5" x14ac:dyDescent="0.25">
      <c r="B2317" s="11">
        <v>45370</v>
      </c>
      <c r="C2317" s="2">
        <v>0.65</v>
      </c>
      <c r="D2317" s="2">
        <v>0.65</v>
      </c>
      <c r="E2317" s="2">
        <v>0</v>
      </c>
      <c r="F2317" s="2">
        <v>0</v>
      </c>
      <c r="G2317" s="2">
        <v>0</v>
      </c>
      <c r="H2317" s="13">
        <f t="shared" si="36"/>
        <v>0</v>
      </c>
    </row>
    <row r="2318" spans="2:8" ht="13.5" x14ac:dyDescent="0.25">
      <c r="B2318" s="11">
        <v>45372</v>
      </c>
      <c r="C2318" s="2">
        <v>0.65</v>
      </c>
      <c r="D2318" s="2">
        <v>0.65</v>
      </c>
      <c r="E2318" s="2">
        <v>211</v>
      </c>
      <c r="F2318" s="2">
        <v>0.65</v>
      </c>
      <c r="G2318" s="2">
        <v>137.15</v>
      </c>
      <c r="H2318" s="13">
        <f t="shared" si="36"/>
        <v>0</v>
      </c>
    </row>
    <row r="2319" spans="2:8" ht="13.5" x14ac:dyDescent="0.25">
      <c r="B2319" s="11">
        <v>45373</v>
      </c>
      <c r="C2319" s="2">
        <v>0.63</v>
      </c>
      <c r="D2319" s="2">
        <v>0.63</v>
      </c>
      <c r="E2319" s="2">
        <v>22</v>
      </c>
      <c r="F2319" s="2">
        <v>0.63</v>
      </c>
      <c r="G2319" s="2">
        <v>13.86</v>
      </c>
      <c r="H2319" s="13">
        <f t="shared" si="36"/>
        <v>-3.0769230769230795E-2</v>
      </c>
    </row>
    <row r="2320" spans="2:8" ht="13.5" x14ac:dyDescent="0.25">
      <c r="B2320" s="11">
        <v>45376</v>
      </c>
      <c r="C2320" s="2">
        <v>0.62</v>
      </c>
      <c r="D2320" s="2">
        <v>0.62</v>
      </c>
      <c r="E2320" s="2">
        <v>767</v>
      </c>
      <c r="F2320" s="2">
        <v>0.62</v>
      </c>
      <c r="G2320" s="2">
        <v>475.54</v>
      </c>
      <c r="H2320" s="13">
        <f t="shared" si="36"/>
        <v>-1.5873015873015886E-2</v>
      </c>
    </row>
    <row r="2321" spans="2:8" ht="13.5" x14ac:dyDescent="0.25">
      <c r="B2321" s="11">
        <v>45377</v>
      </c>
      <c r="C2321" s="2">
        <v>0.61</v>
      </c>
      <c r="D2321" s="2">
        <v>0.61</v>
      </c>
      <c r="E2321" s="2">
        <v>2000</v>
      </c>
      <c r="F2321" s="2">
        <v>0.61</v>
      </c>
      <c r="G2321" s="2">
        <v>1220</v>
      </c>
      <c r="H2321" s="13">
        <f t="shared" si="36"/>
        <v>-1.612903225806453E-2</v>
      </c>
    </row>
    <row r="2322" spans="2:8" ht="13.5" x14ac:dyDescent="0.25">
      <c r="B2322" s="11">
        <v>45378</v>
      </c>
      <c r="C2322" s="2">
        <v>0.59</v>
      </c>
      <c r="D2322" s="2">
        <v>0.59</v>
      </c>
      <c r="E2322" s="2">
        <v>2605</v>
      </c>
      <c r="F2322" s="2">
        <v>0.59599999999999997</v>
      </c>
      <c r="G2322" s="2">
        <v>1552.58</v>
      </c>
      <c r="H2322" s="13">
        <f t="shared" si="36"/>
        <v>-3.2786885245901669E-2</v>
      </c>
    </row>
    <row r="2323" spans="2:8" ht="13.5" x14ac:dyDescent="0.25">
      <c r="B2323" s="11">
        <v>45379</v>
      </c>
      <c r="C2323" s="2">
        <v>0.57999999999999996</v>
      </c>
      <c r="D2323" s="2">
        <v>0.57999999999999996</v>
      </c>
      <c r="E2323" s="2">
        <v>450</v>
      </c>
      <c r="F2323" s="2">
        <v>0.57999999999999996</v>
      </c>
      <c r="G2323" s="2">
        <v>261</v>
      </c>
      <c r="H2323" s="13">
        <f t="shared" si="36"/>
        <v>-1.6949152542372899E-2</v>
      </c>
    </row>
    <row r="2324" spans="2:8" ht="13.5" x14ac:dyDescent="0.25">
      <c r="B2324" s="11">
        <v>45380</v>
      </c>
      <c r="C2324" s="2">
        <v>0.56999999999999995</v>
      </c>
      <c r="D2324" s="2">
        <v>0.56999999999999995</v>
      </c>
      <c r="E2324" s="2">
        <v>752</v>
      </c>
      <c r="F2324" s="2">
        <v>0.56999999999999995</v>
      </c>
      <c r="G2324" s="2">
        <v>428.64</v>
      </c>
      <c r="H2324" s="13">
        <f t="shared" si="36"/>
        <v>-1.7241379310344845E-2</v>
      </c>
    </row>
    <row r="2325" spans="2:8" ht="13.5" x14ac:dyDescent="0.25">
      <c r="B2325" s="11">
        <v>45383</v>
      </c>
      <c r="C2325" s="2">
        <v>0.55000000000000004</v>
      </c>
      <c r="D2325" s="2">
        <v>0.55000000000000004</v>
      </c>
      <c r="E2325" s="2">
        <v>440</v>
      </c>
      <c r="F2325" s="2">
        <v>0.55000000000000004</v>
      </c>
      <c r="G2325" s="2">
        <v>242</v>
      </c>
      <c r="H2325" s="13">
        <f t="shared" si="36"/>
        <v>-3.5087719298245452E-2</v>
      </c>
    </row>
    <row r="2326" spans="2:8" ht="13.5" x14ac:dyDescent="0.25">
      <c r="B2326" s="11">
        <v>45384</v>
      </c>
      <c r="C2326" s="2">
        <v>0.54</v>
      </c>
      <c r="D2326" s="2">
        <v>0.54</v>
      </c>
      <c r="E2326" s="2">
        <v>1343</v>
      </c>
      <c r="F2326" s="2">
        <v>0.54</v>
      </c>
      <c r="G2326" s="2">
        <v>725.22</v>
      </c>
      <c r="H2326" s="13">
        <f t="shared" si="36"/>
        <v>-1.8181818181818195E-2</v>
      </c>
    </row>
    <row r="2327" spans="2:8" ht="13.5" x14ac:dyDescent="0.25">
      <c r="B2327" s="11">
        <v>45385</v>
      </c>
      <c r="C2327" s="2">
        <v>0.54</v>
      </c>
      <c r="D2327" s="2">
        <v>0.54</v>
      </c>
      <c r="E2327" s="2">
        <v>1500</v>
      </c>
      <c r="F2327" s="2">
        <v>0.54</v>
      </c>
      <c r="G2327" s="2">
        <v>810</v>
      </c>
      <c r="H2327" s="13">
        <f t="shared" si="36"/>
        <v>0</v>
      </c>
    </row>
    <row r="2328" spans="2:8" ht="13.5" x14ac:dyDescent="0.25">
      <c r="B2328" s="11">
        <v>45386</v>
      </c>
      <c r="C2328" s="2">
        <v>0.53</v>
      </c>
      <c r="D2328" s="2">
        <v>0.53</v>
      </c>
      <c r="E2328" s="2">
        <v>2000</v>
      </c>
      <c r="F2328" s="2">
        <v>0.53</v>
      </c>
      <c r="G2328" s="2">
        <v>1060</v>
      </c>
      <c r="H2328" s="13">
        <f t="shared" si="36"/>
        <v>-1.8518518518518535E-2</v>
      </c>
    </row>
    <row r="2329" spans="2:8" ht="13.5" x14ac:dyDescent="0.25">
      <c r="B2329" s="11">
        <v>45387</v>
      </c>
      <c r="C2329" s="2">
        <v>0.51</v>
      </c>
      <c r="D2329" s="2">
        <v>0.51</v>
      </c>
      <c r="E2329" s="2">
        <v>0</v>
      </c>
      <c r="F2329" s="2">
        <v>0</v>
      </c>
      <c r="G2329" s="2">
        <v>0</v>
      </c>
      <c r="H2329" s="13">
        <f t="shared" si="36"/>
        <v>-3.7735849056603807E-2</v>
      </c>
    </row>
    <row r="2330" spans="2:8" ht="13.5" x14ac:dyDescent="0.25">
      <c r="B2330" s="11">
        <v>45390</v>
      </c>
      <c r="C2330" s="2">
        <v>0.5</v>
      </c>
      <c r="D2330" s="2">
        <v>0.5</v>
      </c>
      <c r="E2330" s="2">
        <v>830</v>
      </c>
      <c r="F2330" s="2">
        <v>0.5</v>
      </c>
      <c r="G2330" s="2">
        <v>415</v>
      </c>
      <c r="H2330" s="13">
        <f t="shared" si="36"/>
        <v>-1.9607843137254919E-2</v>
      </c>
    </row>
    <row r="2331" spans="2:8" ht="13.5" x14ac:dyDescent="0.25">
      <c r="B2331" s="11">
        <v>45394</v>
      </c>
      <c r="C2331" s="2">
        <v>0.48</v>
      </c>
      <c r="D2331" s="2">
        <v>0.48</v>
      </c>
      <c r="E2331" s="2">
        <v>2350</v>
      </c>
      <c r="F2331" s="2">
        <v>0.48099999999999998</v>
      </c>
      <c r="G2331" s="2">
        <v>1130.3499999999999</v>
      </c>
      <c r="H2331" s="13">
        <f t="shared" si="36"/>
        <v>-4.0000000000000036E-2</v>
      </c>
    </row>
    <row r="2332" spans="2:8" ht="13.5" x14ac:dyDescent="0.25">
      <c r="B2332" s="11">
        <v>45397</v>
      </c>
      <c r="C2332" s="2">
        <v>0.5</v>
      </c>
      <c r="D2332" s="2">
        <v>0.5</v>
      </c>
      <c r="E2332" s="2">
        <v>1336</v>
      </c>
      <c r="F2332" s="2">
        <v>0.49</v>
      </c>
      <c r="G2332" s="2">
        <v>654.64</v>
      </c>
      <c r="H2332" s="13">
        <f t="shared" si="36"/>
        <v>4.1666666666666706E-2</v>
      </c>
    </row>
    <row r="2333" spans="2:8" ht="13.5" x14ac:dyDescent="0.25">
      <c r="B2333" s="11">
        <v>45398</v>
      </c>
      <c r="C2333" s="2">
        <v>0.52</v>
      </c>
      <c r="D2333" s="2">
        <v>0.52</v>
      </c>
      <c r="E2333" s="2">
        <v>0</v>
      </c>
      <c r="F2333" s="2">
        <v>0</v>
      </c>
      <c r="G2333" s="2">
        <v>0</v>
      </c>
      <c r="H2333" s="13">
        <f t="shared" si="36"/>
        <v>4.0000000000000036E-2</v>
      </c>
    </row>
    <row r="2334" spans="2:8" ht="13.5" x14ac:dyDescent="0.25">
      <c r="B2334" s="11">
        <v>45399</v>
      </c>
      <c r="C2334" s="2">
        <v>0.54</v>
      </c>
      <c r="D2334" s="2">
        <v>0.54</v>
      </c>
      <c r="E2334" s="2">
        <v>15</v>
      </c>
      <c r="F2334" s="2">
        <v>0.54</v>
      </c>
      <c r="G2334" s="2">
        <v>8.1</v>
      </c>
      <c r="H2334" s="13">
        <f t="shared" si="36"/>
        <v>3.8461538461538491E-2</v>
      </c>
    </row>
    <row r="2335" spans="2:8" ht="13.5" x14ac:dyDescent="0.25">
      <c r="B2335" s="11">
        <v>45400</v>
      </c>
      <c r="C2335" s="2">
        <v>0.56000000000000005</v>
      </c>
      <c r="D2335" s="2">
        <v>0.56000000000000005</v>
      </c>
      <c r="E2335" s="2">
        <v>0</v>
      </c>
      <c r="F2335" s="2">
        <v>0</v>
      </c>
      <c r="G2335" s="2">
        <v>0</v>
      </c>
      <c r="H2335" s="13">
        <f t="shared" si="36"/>
        <v>3.703703703703707E-2</v>
      </c>
    </row>
    <row r="2336" spans="2:8" ht="13.5" x14ac:dyDescent="0.25">
      <c r="B2336" s="11">
        <v>45401</v>
      </c>
      <c r="C2336" s="2">
        <v>0.57999999999999996</v>
      </c>
      <c r="D2336" s="2">
        <v>0.57999999999999996</v>
      </c>
      <c r="E2336" s="2">
        <v>69</v>
      </c>
      <c r="F2336" s="2">
        <v>0.57999999999999996</v>
      </c>
      <c r="G2336" s="2">
        <v>40.020000000000003</v>
      </c>
      <c r="H2336" s="13">
        <f t="shared" si="36"/>
        <v>3.5714285714285546E-2</v>
      </c>
    </row>
    <row r="2337" spans="2:8" ht="13.5" x14ac:dyDescent="0.25">
      <c r="B2337" s="11">
        <v>45404</v>
      </c>
      <c r="C2337" s="2">
        <v>0.59</v>
      </c>
      <c r="D2337" s="2">
        <v>0.59</v>
      </c>
      <c r="E2337" s="2">
        <v>1839</v>
      </c>
      <c r="F2337" s="2">
        <v>0.59</v>
      </c>
      <c r="G2337" s="2">
        <v>1085.01</v>
      </c>
      <c r="H2337" s="13">
        <f t="shared" si="36"/>
        <v>1.7241379310344845E-2</v>
      </c>
    </row>
    <row r="2338" spans="2:8" ht="13.5" x14ac:dyDescent="0.25">
      <c r="B2338" s="11">
        <v>45405</v>
      </c>
      <c r="C2338" s="2">
        <v>0.61</v>
      </c>
      <c r="D2338" s="2">
        <v>0.61</v>
      </c>
      <c r="E2338" s="2">
        <v>0</v>
      </c>
      <c r="F2338" s="2">
        <v>0</v>
      </c>
      <c r="G2338" s="2">
        <v>0</v>
      </c>
      <c r="H2338" s="13">
        <f t="shared" si="36"/>
        <v>3.3898305084745797E-2</v>
      </c>
    </row>
    <row r="2339" spans="2:8" ht="13.5" x14ac:dyDescent="0.25">
      <c r="B2339" s="11">
        <v>45406</v>
      </c>
      <c r="C2339" s="2">
        <v>0.59</v>
      </c>
      <c r="D2339" s="2">
        <v>0.59</v>
      </c>
      <c r="E2339" s="2">
        <v>3442</v>
      </c>
      <c r="F2339" s="2">
        <v>0.59</v>
      </c>
      <c r="G2339" s="2">
        <v>2030.78</v>
      </c>
      <c r="H2339" s="13">
        <f t="shared" si="36"/>
        <v>-3.2786885245901669E-2</v>
      </c>
    </row>
    <row r="2340" spans="2:8" ht="13.5" x14ac:dyDescent="0.25">
      <c r="B2340" s="11">
        <v>45407</v>
      </c>
      <c r="C2340" s="2">
        <v>0.61</v>
      </c>
      <c r="D2340" s="2">
        <v>0.61</v>
      </c>
      <c r="E2340" s="2">
        <v>250</v>
      </c>
      <c r="F2340" s="2">
        <v>0.61</v>
      </c>
      <c r="G2340" s="2">
        <v>152.5</v>
      </c>
      <c r="H2340" s="13">
        <f t="shared" si="36"/>
        <v>3.3898305084745797E-2</v>
      </c>
    </row>
    <row r="2341" spans="2:8" ht="13.5" x14ac:dyDescent="0.25">
      <c r="B2341" s="11">
        <v>45408</v>
      </c>
      <c r="C2341" s="2">
        <v>0.63</v>
      </c>
      <c r="D2341" s="2">
        <v>0.63</v>
      </c>
      <c r="E2341" s="2">
        <v>211</v>
      </c>
      <c r="F2341" s="2">
        <v>0.63</v>
      </c>
      <c r="G2341" s="2">
        <v>132.93</v>
      </c>
      <c r="H2341" s="13">
        <f t="shared" si="36"/>
        <v>3.2786885245901669E-2</v>
      </c>
    </row>
    <row r="2342" spans="2:8" ht="13.5" x14ac:dyDescent="0.25">
      <c r="B2342" s="11">
        <v>45411</v>
      </c>
      <c r="C2342" s="2">
        <v>0.65</v>
      </c>
      <c r="D2342" s="2">
        <v>0.65</v>
      </c>
      <c r="E2342" s="2">
        <v>250</v>
      </c>
      <c r="F2342" s="2">
        <v>0.65</v>
      </c>
      <c r="G2342" s="2">
        <v>162.5</v>
      </c>
      <c r="H2342" s="13">
        <f t="shared" si="36"/>
        <v>3.1746031746031772E-2</v>
      </c>
    </row>
    <row r="2343" spans="2:8" ht="13.5" x14ac:dyDescent="0.25">
      <c r="B2343" s="11">
        <v>45412</v>
      </c>
      <c r="C2343" s="2">
        <v>0.67</v>
      </c>
      <c r="D2343" s="2">
        <v>0.67</v>
      </c>
      <c r="E2343" s="2">
        <v>0</v>
      </c>
      <c r="F2343" s="2">
        <v>0</v>
      </c>
      <c r="G2343" s="2">
        <v>0</v>
      </c>
      <c r="H2343" s="13">
        <f t="shared" si="36"/>
        <v>3.0769230769230795E-2</v>
      </c>
    </row>
    <row r="2344" spans="2:8" ht="13.5" x14ac:dyDescent="0.25">
      <c r="B2344" s="11">
        <v>45414</v>
      </c>
      <c r="C2344" s="2">
        <v>0.7</v>
      </c>
      <c r="D2344" s="2">
        <v>0.7</v>
      </c>
      <c r="E2344" s="2">
        <v>308</v>
      </c>
      <c r="F2344" s="2">
        <v>0.69599999999999995</v>
      </c>
      <c r="G2344" s="2">
        <v>214.36799999999999</v>
      </c>
      <c r="H2344" s="13">
        <f t="shared" si="36"/>
        <v>4.4776119402984947E-2</v>
      </c>
    </row>
    <row r="2345" spans="2:8" ht="13.5" x14ac:dyDescent="0.25">
      <c r="B2345" s="11">
        <v>45415</v>
      </c>
      <c r="C2345" s="2">
        <v>0.7</v>
      </c>
      <c r="D2345" s="2">
        <v>0.7</v>
      </c>
      <c r="E2345" s="2">
        <v>846</v>
      </c>
      <c r="F2345" s="2">
        <v>0.68500000000000005</v>
      </c>
      <c r="G2345" s="2">
        <v>579.51</v>
      </c>
      <c r="H2345" s="13">
        <f t="shared" si="36"/>
        <v>0</v>
      </c>
    </row>
    <row r="2346" spans="2:8" ht="13.5" x14ac:dyDescent="0.25">
      <c r="B2346" s="11">
        <v>45418</v>
      </c>
      <c r="C2346" s="2">
        <v>0.67</v>
      </c>
      <c r="D2346" s="2">
        <v>0.67</v>
      </c>
      <c r="E2346" s="2">
        <v>1000</v>
      </c>
      <c r="F2346" s="2">
        <v>0.67</v>
      </c>
      <c r="G2346" s="2">
        <v>670</v>
      </c>
      <c r="H2346" s="13">
        <f t="shared" si="36"/>
        <v>-4.285714285714274E-2</v>
      </c>
    </row>
    <row r="2347" spans="2:8" ht="13.5" x14ac:dyDescent="0.25">
      <c r="B2347" s="11">
        <v>45419</v>
      </c>
      <c r="C2347" s="2">
        <v>0.64</v>
      </c>
      <c r="D2347" s="2">
        <v>0.64</v>
      </c>
      <c r="E2347" s="2">
        <v>407</v>
      </c>
      <c r="F2347" s="2">
        <v>0.67</v>
      </c>
      <c r="G2347" s="2">
        <v>272.69</v>
      </c>
      <c r="H2347" s="13">
        <f t="shared" si="36"/>
        <v>-4.4776119402985114E-2</v>
      </c>
    </row>
    <row r="2348" spans="2:8" ht="13.5" x14ac:dyDescent="0.25">
      <c r="B2348" s="11">
        <v>45420</v>
      </c>
      <c r="C2348" s="2">
        <v>0.66</v>
      </c>
      <c r="D2348" s="2">
        <v>0.66</v>
      </c>
      <c r="E2348" s="2">
        <v>2860</v>
      </c>
      <c r="F2348" s="2">
        <v>0.66</v>
      </c>
      <c r="G2348" s="2">
        <v>1887.6</v>
      </c>
      <c r="H2348" s="13">
        <f t="shared" si="36"/>
        <v>3.1250000000000028E-2</v>
      </c>
    </row>
    <row r="2349" spans="2:8" ht="13.5" x14ac:dyDescent="0.25">
      <c r="B2349" s="11">
        <v>45421</v>
      </c>
      <c r="C2349" s="2">
        <v>0.64</v>
      </c>
      <c r="D2349" s="2">
        <v>0.64</v>
      </c>
      <c r="E2349" s="2">
        <v>11090</v>
      </c>
      <c r="F2349" s="2">
        <v>0.65800000000000003</v>
      </c>
      <c r="G2349" s="2">
        <v>7297.22</v>
      </c>
      <c r="H2349" s="13">
        <f t="shared" si="36"/>
        <v>-3.0303030303030328E-2</v>
      </c>
    </row>
    <row r="2350" spans="2:8" ht="13.5" x14ac:dyDescent="0.25">
      <c r="B2350" s="11">
        <v>45422</v>
      </c>
      <c r="C2350" s="2">
        <v>0.62</v>
      </c>
      <c r="D2350" s="2">
        <v>0.62</v>
      </c>
      <c r="E2350" s="2">
        <v>280</v>
      </c>
      <c r="F2350" s="2">
        <v>0.62</v>
      </c>
      <c r="G2350" s="2">
        <v>173.6</v>
      </c>
      <c r="H2350" s="13">
        <f t="shared" si="36"/>
        <v>-3.1250000000000028E-2</v>
      </c>
    </row>
    <row r="2351" spans="2:8" ht="13.5" x14ac:dyDescent="0.25">
      <c r="B2351" s="11">
        <v>45425</v>
      </c>
      <c r="C2351" s="2">
        <v>0.61</v>
      </c>
      <c r="D2351" s="2">
        <v>0.61</v>
      </c>
      <c r="E2351" s="2">
        <v>344</v>
      </c>
      <c r="F2351" s="2">
        <v>0.61899999999999999</v>
      </c>
      <c r="G2351" s="2">
        <v>212.93600000000001</v>
      </c>
      <c r="H2351" s="13">
        <f t="shared" si="36"/>
        <v>-1.612903225806453E-2</v>
      </c>
    </row>
    <row r="2352" spans="2:8" ht="13.5" x14ac:dyDescent="0.25">
      <c r="B2352" s="11">
        <v>45426</v>
      </c>
      <c r="C2352" s="2">
        <v>0.59</v>
      </c>
      <c r="D2352" s="2">
        <v>0.59</v>
      </c>
      <c r="E2352" s="2">
        <v>2307</v>
      </c>
      <c r="F2352" s="2">
        <v>0.59</v>
      </c>
      <c r="G2352" s="2">
        <v>1361.13</v>
      </c>
      <c r="H2352" s="13">
        <f t="shared" si="36"/>
        <v>-3.2786885245901669E-2</v>
      </c>
    </row>
    <row r="2353" spans="2:8" ht="13.5" x14ac:dyDescent="0.25">
      <c r="B2353" s="11">
        <v>45427</v>
      </c>
      <c r="C2353" s="2">
        <v>0.61</v>
      </c>
      <c r="D2353" s="2">
        <v>0.61</v>
      </c>
      <c r="E2353" s="2">
        <v>0</v>
      </c>
      <c r="F2353" s="2">
        <v>0</v>
      </c>
      <c r="G2353" s="2">
        <v>0</v>
      </c>
      <c r="H2353" s="13">
        <f t="shared" si="36"/>
        <v>3.3898305084745797E-2</v>
      </c>
    </row>
    <row r="2354" spans="2:8" ht="13.5" x14ac:dyDescent="0.25">
      <c r="B2354" s="11">
        <v>45428</v>
      </c>
      <c r="C2354" s="2">
        <v>0.59</v>
      </c>
      <c r="D2354" s="2">
        <v>0.59</v>
      </c>
      <c r="E2354" s="2">
        <v>500</v>
      </c>
      <c r="F2354" s="2">
        <v>0.59</v>
      </c>
      <c r="G2354" s="2">
        <v>295</v>
      </c>
      <c r="H2354" s="13">
        <f t="shared" si="36"/>
        <v>-3.2786885245901669E-2</v>
      </c>
    </row>
    <row r="2355" spans="2:8" ht="13.5" x14ac:dyDescent="0.25">
      <c r="B2355" s="11">
        <v>45429</v>
      </c>
      <c r="C2355" s="2">
        <v>0.61</v>
      </c>
      <c r="D2355" s="2">
        <v>0.61</v>
      </c>
      <c r="E2355" s="2">
        <v>10</v>
      </c>
      <c r="F2355" s="2">
        <v>0.61</v>
      </c>
      <c r="G2355" s="2">
        <v>6.1</v>
      </c>
      <c r="H2355" s="13">
        <f t="shared" si="36"/>
        <v>3.3898305084745797E-2</v>
      </c>
    </row>
    <row r="2356" spans="2:8" ht="13.5" x14ac:dyDescent="0.25">
      <c r="B2356" s="11">
        <v>45432</v>
      </c>
      <c r="C2356" s="2">
        <v>0.63</v>
      </c>
      <c r="D2356" s="2">
        <v>0.63</v>
      </c>
      <c r="E2356" s="2">
        <v>50</v>
      </c>
      <c r="F2356" s="2">
        <v>0.63</v>
      </c>
      <c r="G2356" s="2">
        <v>31.5</v>
      </c>
      <c r="H2356" s="13">
        <f t="shared" si="36"/>
        <v>3.2786885245901669E-2</v>
      </c>
    </row>
    <row r="2357" spans="2:8" ht="13.5" x14ac:dyDescent="0.25">
      <c r="B2357" s="11">
        <v>45433</v>
      </c>
      <c r="C2357" s="2">
        <v>0.64</v>
      </c>
      <c r="D2357" s="2">
        <v>0.64</v>
      </c>
      <c r="E2357" s="2">
        <v>1</v>
      </c>
      <c r="F2357" s="2">
        <v>0.64</v>
      </c>
      <c r="G2357" s="2">
        <v>0.64</v>
      </c>
      <c r="H2357" s="13">
        <f t="shared" si="36"/>
        <v>1.5873015873015886E-2</v>
      </c>
    </row>
    <row r="2358" spans="2:8" ht="13.5" x14ac:dyDescent="0.25">
      <c r="B2358" s="11">
        <v>45434</v>
      </c>
      <c r="C2358" s="2">
        <v>0.64</v>
      </c>
      <c r="D2358" s="2">
        <v>0.64</v>
      </c>
      <c r="E2358" s="2">
        <v>0</v>
      </c>
      <c r="F2358" s="2">
        <v>0</v>
      </c>
      <c r="G2358" s="2">
        <v>0</v>
      </c>
      <c r="H2358" s="13">
        <f t="shared" si="36"/>
        <v>0</v>
      </c>
    </row>
    <row r="2359" spans="2:8" ht="13.5" x14ac:dyDescent="0.25">
      <c r="B2359" s="11">
        <v>45435</v>
      </c>
      <c r="C2359" s="2">
        <v>0.66</v>
      </c>
      <c r="D2359" s="2">
        <v>0.66</v>
      </c>
      <c r="E2359" s="2">
        <v>10</v>
      </c>
      <c r="F2359" s="2">
        <v>0.66</v>
      </c>
      <c r="G2359" s="2">
        <v>6.6</v>
      </c>
      <c r="H2359" s="13">
        <f t="shared" si="36"/>
        <v>3.1250000000000028E-2</v>
      </c>
    </row>
    <row r="2360" spans="2:8" ht="13.5" x14ac:dyDescent="0.25">
      <c r="B2360" s="11">
        <v>45436</v>
      </c>
      <c r="C2360" s="2">
        <v>0.66</v>
      </c>
      <c r="D2360" s="2">
        <v>0.66</v>
      </c>
      <c r="E2360" s="2">
        <v>0</v>
      </c>
      <c r="F2360" s="2">
        <v>0</v>
      </c>
      <c r="G2360" s="2">
        <v>0</v>
      </c>
      <c r="H2360" s="13">
        <f t="shared" si="36"/>
        <v>0</v>
      </c>
    </row>
    <row r="2361" spans="2:8" ht="13.5" x14ac:dyDescent="0.25">
      <c r="B2361" s="11">
        <v>45439</v>
      </c>
      <c r="C2361" s="2">
        <v>0.68</v>
      </c>
      <c r="D2361" s="2">
        <v>0.68</v>
      </c>
      <c r="E2361" s="2">
        <v>94</v>
      </c>
      <c r="F2361" s="2">
        <v>0.68</v>
      </c>
      <c r="G2361" s="2">
        <v>63.92</v>
      </c>
      <c r="H2361" s="13">
        <f t="shared" si="36"/>
        <v>3.0303030303030328E-2</v>
      </c>
    </row>
    <row r="2362" spans="2:8" ht="13.5" x14ac:dyDescent="0.25">
      <c r="B2362" s="11">
        <v>45440</v>
      </c>
      <c r="C2362" s="2">
        <v>0.68</v>
      </c>
      <c r="D2362" s="2">
        <v>0.68</v>
      </c>
      <c r="E2362" s="2">
        <v>400</v>
      </c>
      <c r="F2362" s="2">
        <v>0.68</v>
      </c>
      <c r="G2362" s="2">
        <v>272</v>
      </c>
      <c r="H2362" s="13">
        <f t="shared" si="36"/>
        <v>0</v>
      </c>
    </row>
    <row r="2363" spans="2:8" ht="13.5" x14ac:dyDescent="0.25">
      <c r="B2363" s="11">
        <v>45441</v>
      </c>
      <c r="C2363" s="2">
        <v>0.68</v>
      </c>
      <c r="D2363" s="2">
        <v>0.68</v>
      </c>
      <c r="E2363" s="2">
        <v>0</v>
      </c>
      <c r="F2363" s="2">
        <v>0</v>
      </c>
      <c r="G2363" s="2">
        <v>0</v>
      </c>
      <c r="H2363" s="13">
        <f t="shared" si="36"/>
        <v>0</v>
      </c>
    </row>
    <row r="2364" spans="2:8" ht="13.5" x14ac:dyDescent="0.25">
      <c r="B2364" s="11">
        <v>45442</v>
      </c>
      <c r="C2364" s="2">
        <v>0.67</v>
      </c>
      <c r="D2364" s="2">
        <v>0.67</v>
      </c>
      <c r="E2364" s="2">
        <v>0</v>
      </c>
      <c r="F2364" s="2">
        <v>0</v>
      </c>
      <c r="G2364" s="2">
        <v>0</v>
      </c>
      <c r="H2364" s="13">
        <f t="shared" si="36"/>
        <v>-1.4705882352941188E-2</v>
      </c>
    </row>
    <row r="2365" spans="2:8" ht="13.5" x14ac:dyDescent="0.25">
      <c r="B2365" s="11">
        <v>45443</v>
      </c>
      <c r="C2365" s="2">
        <v>0.68</v>
      </c>
      <c r="D2365" s="2">
        <v>0.68</v>
      </c>
      <c r="E2365" s="2">
        <v>250</v>
      </c>
      <c r="F2365" s="2">
        <v>0.68</v>
      </c>
      <c r="G2365" s="2">
        <v>170</v>
      </c>
      <c r="H2365" s="13">
        <f t="shared" si="36"/>
        <v>1.492537313432837E-2</v>
      </c>
    </row>
    <row r="2366" spans="2:8" ht="13.5" x14ac:dyDescent="0.25">
      <c r="B2366" s="11">
        <v>45446</v>
      </c>
      <c r="C2366" s="2">
        <v>0.69</v>
      </c>
      <c r="D2366" s="2">
        <v>0.69</v>
      </c>
      <c r="E2366" s="2">
        <v>1020</v>
      </c>
      <c r="F2366" s="2">
        <v>0.69</v>
      </c>
      <c r="G2366" s="2">
        <v>703.8</v>
      </c>
      <c r="H2366" s="13">
        <f t="shared" si="36"/>
        <v>1.4705882352941025E-2</v>
      </c>
    </row>
    <row r="2367" spans="2:8" ht="13.5" x14ac:dyDescent="0.25">
      <c r="B2367" s="11">
        <v>45447</v>
      </c>
      <c r="C2367" s="2">
        <v>0.69</v>
      </c>
      <c r="D2367" s="2">
        <v>0.69</v>
      </c>
      <c r="E2367" s="2">
        <v>548</v>
      </c>
      <c r="F2367" s="2">
        <v>0.69</v>
      </c>
      <c r="G2367" s="2">
        <v>378.12</v>
      </c>
      <c r="H2367" s="13">
        <f t="shared" si="36"/>
        <v>0</v>
      </c>
    </row>
    <row r="2368" spans="2:8" ht="13.5" x14ac:dyDescent="0.25">
      <c r="B2368" s="11">
        <v>45448</v>
      </c>
      <c r="C2368" s="2">
        <v>0.66</v>
      </c>
      <c r="D2368" s="2">
        <v>0.66</v>
      </c>
      <c r="E2368" s="2">
        <v>1527</v>
      </c>
      <c r="F2368" s="2">
        <v>0.66</v>
      </c>
      <c r="G2368" s="2">
        <v>1007.82</v>
      </c>
      <c r="H2368" s="13">
        <f t="shared" si="36"/>
        <v>-4.3478260869565098E-2</v>
      </c>
    </row>
    <row r="2369" spans="2:8" ht="13.5" x14ac:dyDescent="0.25">
      <c r="B2369" s="11">
        <v>45449</v>
      </c>
      <c r="C2369" s="2">
        <v>0.64</v>
      </c>
      <c r="D2369" s="2">
        <v>0.64</v>
      </c>
      <c r="E2369" s="2">
        <v>0</v>
      </c>
      <c r="F2369" s="2">
        <v>0</v>
      </c>
      <c r="G2369" s="2">
        <v>0</v>
      </c>
      <c r="H2369" s="13">
        <f t="shared" si="36"/>
        <v>-3.0303030303030328E-2</v>
      </c>
    </row>
    <row r="2370" spans="2:8" ht="13.5" x14ac:dyDescent="0.25">
      <c r="B2370" s="11">
        <v>45450</v>
      </c>
      <c r="C2370" s="2">
        <v>0.62</v>
      </c>
      <c r="D2370" s="2">
        <v>0.62</v>
      </c>
      <c r="E2370" s="2">
        <v>1251</v>
      </c>
      <c r="F2370" s="2">
        <v>0.62</v>
      </c>
      <c r="G2370" s="2">
        <v>775.62</v>
      </c>
      <c r="H2370" s="13">
        <f t="shared" si="36"/>
        <v>-3.1250000000000028E-2</v>
      </c>
    </row>
    <row r="2371" spans="2:8" ht="13.5" x14ac:dyDescent="0.25">
      <c r="B2371" s="11">
        <v>45453</v>
      </c>
      <c r="C2371" s="2">
        <v>0.62</v>
      </c>
      <c r="D2371" s="2">
        <v>0.62</v>
      </c>
      <c r="E2371" s="2">
        <v>0</v>
      </c>
      <c r="F2371" s="2">
        <v>0</v>
      </c>
      <c r="G2371" s="2">
        <v>0</v>
      </c>
      <c r="H2371" s="13">
        <f t="shared" si="36"/>
        <v>0</v>
      </c>
    </row>
    <row r="2372" spans="2:8" ht="13.5" x14ac:dyDescent="0.25">
      <c r="B2372" s="11">
        <v>45454</v>
      </c>
      <c r="C2372" s="2">
        <v>0.6</v>
      </c>
      <c r="D2372" s="2">
        <v>0.6</v>
      </c>
      <c r="E2372" s="2">
        <v>0</v>
      </c>
      <c r="F2372" s="2">
        <v>0</v>
      </c>
      <c r="G2372" s="2">
        <v>0</v>
      </c>
      <c r="H2372" s="13">
        <f t="shared" si="36"/>
        <v>-3.2258064516129059E-2</v>
      </c>
    </row>
    <row r="2373" spans="2:8" ht="13.5" x14ac:dyDescent="0.25">
      <c r="B2373" s="11">
        <v>45455</v>
      </c>
      <c r="C2373" s="2">
        <v>0.57999999999999996</v>
      </c>
      <c r="D2373" s="2">
        <v>0.57999999999999996</v>
      </c>
      <c r="E2373" s="2">
        <v>3947</v>
      </c>
      <c r="F2373" s="2">
        <v>0.57999999999999996</v>
      </c>
      <c r="G2373" s="2">
        <v>2289.2600000000002</v>
      </c>
      <c r="H2373" s="13">
        <f t="shared" si="36"/>
        <v>-3.3333333333333368E-2</v>
      </c>
    </row>
    <row r="2374" spans="2:8" ht="13.5" x14ac:dyDescent="0.25">
      <c r="B2374" s="11">
        <v>45456</v>
      </c>
      <c r="C2374" s="2">
        <v>0.56999999999999995</v>
      </c>
      <c r="D2374" s="2">
        <v>0.56999999999999995</v>
      </c>
      <c r="E2374" s="2">
        <v>1500</v>
      </c>
      <c r="F2374" s="2">
        <v>0.56999999999999995</v>
      </c>
      <c r="G2374" s="2">
        <v>855</v>
      </c>
      <c r="H2374" s="13">
        <f t="shared" si="36"/>
        <v>-1.7241379310344845E-2</v>
      </c>
    </row>
    <row r="2375" spans="2:8" ht="13.5" x14ac:dyDescent="0.25">
      <c r="B2375" s="11">
        <v>45457</v>
      </c>
      <c r="C2375" s="2">
        <v>0.59</v>
      </c>
      <c r="D2375" s="2">
        <v>0.59</v>
      </c>
      <c r="E2375" s="2">
        <v>772</v>
      </c>
      <c r="F2375" s="2">
        <v>0.57099999999999995</v>
      </c>
      <c r="G2375" s="2">
        <v>440.81200000000001</v>
      </c>
      <c r="H2375" s="13">
        <f t="shared" ref="H2375:H2438" si="37">(D2375-D2374)/D2374</f>
        <v>3.5087719298245647E-2</v>
      </c>
    </row>
    <row r="2376" spans="2:8" ht="13.5" x14ac:dyDescent="0.25">
      <c r="B2376" s="11">
        <v>45461</v>
      </c>
      <c r="C2376" s="2">
        <v>0.56999999999999995</v>
      </c>
      <c r="D2376" s="2">
        <v>0.56999999999999995</v>
      </c>
      <c r="E2376" s="2">
        <v>360</v>
      </c>
      <c r="F2376" s="2">
        <v>0.56999999999999995</v>
      </c>
      <c r="G2376" s="2">
        <v>205.2</v>
      </c>
      <c r="H2376" s="13">
        <f t="shared" si="37"/>
        <v>-3.3898305084745797E-2</v>
      </c>
    </row>
    <row r="2377" spans="2:8" ht="13.5" x14ac:dyDescent="0.25">
      <c r="B2377" s="11">
        <v>45462</v>
      </c>
      <c r="C2377" s="2">
        <v>0.59</v>
      </c>
      <c r="D2377" s="2">
        <v>0.59</v>
      </c>
      <c r="E2377" s="2">
        <v>10</v>
      </c>
      <c r="F2377" s="2">
        <v>0.59</v>
      </c>
      <c r="G2377" s="2">
        <v>5.9</v>
      </c>
      <c r="H2377" s="13">
        <f t="shared" si="37"/>
        <v>3.5087719298245647E-2</v>
      </c>
    </row>
    <row r="2378" spans="2:8" ht="13.5" x14ac:dyDescent="0.25">
      <c r="B2378" s="11">
        <v>45463</v>
      </c>
      <c r="C2378" s="2">
        <v>0.59</v>
      </c>
      <c r="D2378" s="2">
        <v>0.59</v>
      </c>
      <c r="E2378" s="2">
        <v>31</v>
      </c>
      <c r="F2378" s="2">
        <v>0.59</v>
      </c>
      <c r="G2378" s="2">
        <v>18.29</v>
      </c>
      <c r="H2378" s="13">
        <f t="shared" si="37"/>
        <v>0</v>
      </c>
    </row>
    <row r="2379" spans="2:8" ht="13.5" x14ac:dyDescent="0.25">
      <c r="B2379" s="11">
        <v>45464</v>
      </c>
      <c r="C2379" s="2">
        <v>0.59</v>
      </c>
      <c r="D2379" s="2">
        <v>0.59</v>
      </c>
      <c r="E2379" s="2">
        <v>137</v>
      </c>
      <c r="F2379" s="2">
        <v>0.59</v>
      </c>
      <c r="G2379" s="2">
        <v>80.83</v>
      </c>
      <c r="H2379" s="13">
        <f t="shared" si="37"/>
        <v>0</v>
      </c>
    </row>
    <row r="2380" spans="2:8" ht="13.5" x14ac:dyDescent="0.25">
      <c r="B2380" s="11">
        <v>45467</v>
      </c>
      <c r="C2380" s="2">
        <v>0.59</v>
      </c>
      <c r="D2380" s="2">
        <v>0.59</v>
      </c>
      <c r="E2380" s="2">
        <v>0</v>
      </c>
      <c r="F2380" s="2">
        <v>0</v>
      </c>
      <c r="G2380" s="2">
        <v>0</v>
      </c>
      <c r="H2380" s="13">
        <f t="shared" si="37"/>
        <v>0</v>
      </c>
    </row>
    <row r="2381" spans="2:8" ht="13.5" x14ac:dyDescent="0.25">
      <c r="B2381" s="11">
        <v>45468</v>
      </c>
      <c r="C2381" s="2">
        <v>0.59</v>
      </c>
      <c r="D2381" s="2">
        <v>0.59</v>
      </c>
      <c r="E2381" s="2">
        <v>0</v>
      </c>
      <c r="F2381" s="2">
        <v>0</v>
      </c>
      <c r="G2381" s="2">
        <v>0</v>
      </c>
      <c r="H2381" s="13">
        <f t="shared" si="37"/>
        <v>0</v>
      </c>
    </row>
    <row r="2382" spans="2:8" ht="13.5" x14ac:dyDescent="0.25">
      <c r="B2382" s="11">
        <v>45469</v>
      </c>
      <c r="C2382" s="2">
        <v>0.61</v>
      </c>
      <c r="D2382" s="2">
        <v>0.61</v>
      </c>
      <c r="E2382" s="2">
        <v>70</v>
      </c>
      <c r="F2382" s="2">
        <v>0.61</v>
      </c>
      <c r="G2382" s="2">
        <v>42.7</v>
      </c>
      <c r="H2382" s="13">
        <f t="shared" si="37"/>
        <v>3.3898305084745797E-2</v>
      </c>
    </row>
    <row r="2383" spans="2:8" ht="13.5" x14ac:dyDescent="0.25">
      <c r="B2383" s="11">
        <v>45470</v>
      </c>
      <c r="C2383" s="2">
        <v>0.62</v>
      </c>
      <c r="D2383" s="2">
        <v>0.62</v>
      </c>
      <c r="E2383" s="2">
        <v>90</v>
      </c>
      <c r="F2383" s="2">
        <v>0.62</v>
      </c>
      <c r="G2383" s="2">
        <v>55.8</v>
      </c>
      <c r="H2383" s="13">
        <f t="shared" si="37"/>
        <v>1.6393442622950834E-2</v>
      </c>
    </row>
    <row r="2384" spans="2:8" ht="13.5" x14ac:dyDescent="0.25">
      <c r="B2384" s="11">
        <v>45471</v>
      </c>
      <c r="C2384" s="2">
        <v>0.62</v>
      </c>
      <c r="D2384" s="2">
        <v>0.62</v>
      </c>
      <c r="E2384" s="2">
        <v>0</v>
      </c>
      <c r="F2384" s="2">
        <v>0</v>
      </c>
      <c r="G2384" s="2">
        <v>0</v>
      </c>
      <c r="H2384" s="13">
        <f t="shared" si="37"/>
        <v>0</v>
      </c>
    </row>
    <row r="2385" spans="2:8" ht="13.5" x14ac:dyDescent="0.25">
      <c r="B2385" s="11">
        <v>45474</v>
      </c>
      <c r="C2385" s="2">
        <v>0.62</v>
      </c>
      <c r="D2385" s="2">
        <v>0.62</v>
      </c>
      <c r="E2385" s="2">
        <v>0</v>
      </c>
      <c r="F2385" s="2">
        <v>0</v>
      </c>
      <c r="G2385" s="2">
        <v>0</v>
      </c>
      <c r="H2385" s="13">
        <f t="shared" si="37"/>
        <v>0</v>
      </c>
    </row>
    <row r="2386" spans="2:8" ht="13.5" x14ac:dyDescent="0.25">
      <c r="B2386" s="11">
        <v>45475</v>
      </c>
      <c r="C2386" s="2">
        <v>0.64</v>
      </c>
      <c r="D2386" s="2">
        <v>0.64</v>
      </c>
      <c r="E2386" s="2">
        <v>1</v>
      </c>
      <c r="F2386" s="2">
        <v>0.64</v>
      </c>
      <c r="G2386" s="2">
        <v>0.64</v>
      </c>
      <c r="H2386" s="13">
        <f t="shared" si="37"/>
        <v>3.2258064516129059E-2</v>
      </c>
    </row>
    <row r="2387" spans="2:8" ht="13.5" x14ac:dyDescent="0.25">
      <c r="B2387" s="11">
        <v>45476</v>
      </c>
      <c r="C2387" s="2">
        <v>0.65</v>
      </c>
      <c r="D2387" s="2">
        <v>0.65</v>
      </c>
      <c r="E2387" s="2">
        <v>7</v>
      </c>
      <c r="F2387" s="2">
        <v>0.65</v>
      </c>
      <c r="G2387" s="2">
        <v>4.55</v>
      </c>
      <c r="H2387" s="13">
        <f t="shared" si="37"/>
        <v>1.5625000000000014E-2</v>
      </c>
    </row>
    <row r="2388" spans="2:8" ht="13.5" x14ac:dyDescent="0.25">
      <c r="B2388" s="11">
        <v>45477</v>
      </c>
      <c r="C2388" s="2">
        <v>0.63</v>
      </c>
      <c r="D2388" s="2">
        <v>0.63</v>
      </c>
      <c r="E2388" s="2">
        <v>12</v>
      </c>
      <c r="F2388" s="2">
        <v>0.63</v>
      </c>
      <c r="G2388" s="2">
        <v>7.56</v>
      </c>
      <c r="H2388" s="13">
        <f t="shared" si="37"/>
        <v>-3.0769230769230795E-2</v>
      </c>
    </row>
    <row r="2389" spans="2:8" ht="13.5" x14ac:dyDescent="0.25">
      <c r="B2389" s="11">
        <v>45478</v>
      </c>
      <c r="C2389" s="2">
        <v>0.65</v>
      </c>
      <c r="D2389" s="2">
        <v>0.65</v>
      </c>
      <c r="E2389" s="2">
        <v>16</v>
      </c>
      <c r="F2389" s="2">
        <v>0.65</v>
      </c>
      <c r="G2389" s="2">
        <v>10.4</v>
      </c>
      <c r="H2389" s="13">
        <f t="shared" si="37"/>
        <v>3.1746031746031772E-2</v>
      </c>
    </row>
    <row r="2390" spans="2:8" ht="13.5" x14ac:dyDescent="0.25">
      <c r="B2390" s="11">
        <v>45481</v>
      </c>
      <c r="C2390" s="2">
        <v>0.65</v>
      </c>
      <c r="D2390" s="2">
        <v>0.65</v>
      </c>
      <c r="E2390" s="2">
        <v>319</v>
      </c>
      <c r="F2390" s="2">
        <v>0.65</v>
      </c>
      <c r="G2390" s="2">
        <v>207.35</v>
      </c>
      <c r="H2390" s="13">
        <f t="shared" si="37"/>
        <v>0</v>
      </c>
    </row>
    <row r="2391" spans="2:8" ht="13.5" x14ac:dyDescent="0.25">
      <c r="B2391" s="11">
        <v>45482</v>
      </c>
      <c r="C2391" s="2">
        <v>0.65</v>
      </c>
      <c r="D2391" s="2">
        <v>0.65</v>
      </c>
      <c r="E2391" s="2">
        <v>0</v>
      </c>
      <c r="F2391" s="2">
        <v>0</v>
      </c>
      <c r="G2391" s="2">
        <v>0</v>
      </c>
      <c r="H2391" s="13">
        <f t="shared" si="37"/>
        <v>0</v>
      </c>
    </row>
    <row r="2392" spans="2:8" ht="13.5" x14ac:dyDescent="0.25">
      <c r="B2392" s="11">
        <v>45483</v>
      </c>
      <c r="C2392" s="2">
        <v>0.65</v>
      </c>
      <c r="D2392" s="2">
        <v>0.65</v>
      </c>
      <c r="E2392" s="2">
        <v>0</v>
      </c>
      <c r="F2392" s="2">
        <v>0</v>
      </c>
      <c r="G2392" s="2">
        <v>0</v>
      </c>
      <c r="H2392" s="13">
        <f t="shared" si="37"/>
        <v>0</v>
      </c>
    </row>
    <row r="2393" spans="2:8" ht="13.5" x14ac:dyDescent="0.25">
      <c r="B2393" s="11">
        <v>45484</v>
      </c>
      <c r="C2393" s="2">
        <v>0.65</v>
      </c>
      <c r="D2393" s="2">
        <v>0.65</v>
      </c>
      <c r="E2393" s="2">
        <v>0</v>
      </c>
      <c r="F2393" s="2">
        <v>0</v>
      </c>
      <c r="G2393" s="2">
        <v>0</v>
      </c>
      <c r="H2393" s="13">
        <f t="shared" si="37"/>
        <v>0</v>
      </c>
    </row>
    <row r="2394" spans="2:8" ht="13.5" x14ac:dyDescent="0.25">
      <c r="B2394" s="11">
        <v>45485</v>
      </c>
      <c r="C2394" s="2">
        <v>0.65</v>
      </c>
      <c r="D2394" s="2">
        <v>0.65</v>
      </c>
      <c r="E2394" s="2">
        <v>0</v>
      </c>
      <c r="F2394" s="2">
        <v>0</v>
      </c>
      <c r="G2394" s="2">
        <v>0</v>
      </c>
      <c r="H2394" s="13">
        <f t="shared" si="37"/>
        <v>0</v>
      </c>
    </row>
    <row r="2395" spans="2:8" ht="13.5" x14ac:dyDescent="0.25">
      <c r="B2395" s="11">
        <v>45488</v>
      </c>
      <c r="C2395" s="2">
        <v>0.66</v>
      </c>
      <c r="D2395" s="2">
        <v>0.66</v>
      </c>
      <c r="E2395" s="2">
        <v>50</v>
      </c>
      <c r="F2395" s="2">
        <v>0.66</v>
      </c>
      <c r="G2395" s="2">
        <v>33</v>
      </c>
      <c r="H2395" s="13">
        <f t="shared" si="37"/>
        <v>1.5384615384615398E-2</v>
      </c>
    </row>
    <row r="2396" spans="2:8" ht="13.5" x14ac:dyDescent="0.25">
      <c r="B2396" s="11">
        <v>45489</v>
      </c>
      <c r="C2396" s="2">
        <v>0.67</v>
      </c>
      <c r="D2396" s="2">
        <v>0.67</v>
      </c>
      <c r="E2396" s="2">
        <v>545</v>
      </c>
      <c r="F2396" s="2">
        <v>0.67</v>
      </c>
      <c r="G2396" s="2">
        <v>365.15</v>
      </c>
      <c r="H2396" s="13">
        <f t="shared" si="37"/>
        <v>1.5151515151515164E-2</v>
      </c>
    </row>
    <row r="2397" spans="2:8" ht="13.5" x14ac:dyDescent="0.25">
      <c r="B2397" s="11">
        <v>45490</v>
      </c>
      <c r="C2397" s="2">
        <v>0.65</v>
      </c>
      <c r="D2397" s="2">
        <v>0.65</v>
      </c>
      <c r="E2397" s="2">
        <v>419</v>
      </c>
      <c r="F2397" s="2">
        <v>0.65300000000000002</v>
      </c>
      <c r="G2397" s="2">
        <v>273.60700000000003</v>
      </c>
      <c r="H2397" s="13">
        <f t="shared" si="37"/>
        <v>-2.985074626865674E-2</v>
      </c>
    </row>
    <row r="2398" spans="2:8" ht="13.5" x14ac:dyDescent="0.25">
      <c r="B2398" s="11">
        <v>45491</v>
      </c>
      <c r="C2398" s="2">
        <v>0.65</v>
      </c>
      <c r="D2398" s="2">
        <v>0.65</v>
      </c>
      <c r="E2398" s="2">
        <v>1222</v>
      </c>
      <c r="F2398" s="2">
        <v>0.65</v>
      </c>
      <c r="G2398" s="2">
        <v>794.3</v>
      </c>
      <c r="H2398" s="13">
        <f t="shared" si="37"/>
        <v>0</v>
      </c>
    </row>
    <row r="2399" spans="2:8" ht="13.5" x14ac:dyDescent="0.25">
      <c r="B2399" s="11">
        <v>45492</v>
      </c>
      <c r="C2399" s="2">
        <v>0.65</v>
      </c>
      <c r="D2399" s="2">
        <v>0.65</v>
      </c>
      <c r="E2399" s="2">
        <v>120</v>
      </c>
      <c r="F2399" s="2">
        <v>0.65</v>
      </c>
      <c r="G2399" s="2">
        <v>78</v>
      </c>
      <c r="H2399" s="13">
        <f t="shared" si="37"/>
        <v>0</v>
      </c>
    </row>
    <row r="2400" spans="2:8" ht="13.5" x14ac:dyDescent="0.25">
      <c r="B2400" s="11">
        <v>45495</v>
      </c>
      <c r="C2400" s="2">
        <v>0.65</v>
      </c>
      <c r="D2400" s="2">
        <v>0.65</v>
      </c>
      <c r="E2400" s="2">
        <v>0</v>
      </c>
      <c r="F2400" s="2">
        <v>0</v>
      </c>
      <c r="G2400" s="2">
        <v>0</v>
      </c>
      <c r="H2400" s="13">
        <f t="shared" si="37"/>
        <v>0</v>
      </c>
    </row>
    <row r="2401" spans="2:8" ht="13.5" x14ac:dyDescent="0.25">
      <c r="B2401" s="11">
        <v>45496</v>
      </c>
      <c r="C2401" s="2">
        <v>0.65</v>
      </c>
      <c r="D2401" s="2">
        <v>0.65</v>
      </c>
      <c r="E2401" s="2">
        <v>20</v>
      </c>
      <c r="F2401" s="2">
        <v>0.65</v>
      </c>
      <c r="G2401" s="2">
        <v>13</v>
      </c>
      <c r="H2401" s="13">
        <f t="shared" si="37"/>
        <v>0</v>
      </c>
    </row>
    <row r="2402" spans="2:8" ht="13.5" x14ac:dyDescent="0.25">
      <c r="B2402" s="11">
        <v>45497</v>
      </c>
      <c r="C2402" s="2">
        <v>0.65</v>
      </c>
      <c r="D2402" s="2">
        <v>0.65</v>
      </c>
      <c r="E2402" s="2">
        <v>11</v>
      </c>
      <c r="F2402" s="2">
        <v>0.65</v>
      </c>
      <c r="G2402" s="2">
        <v>7.15</v>
      </c>
      <c r="H2402" s="13">
        <f t="shared" si="37"/>
        <v>0</v>
      </c>
    </row>
    <row r="2403" spans="2:8" ht="13.5" x14ac:dyDescent="0.25">
      <c r="B2403" s="11">
        <v>45499</v>
      </c>
      <c r="C2403" s="2">
        <v>0.67</v>
      </c>
      <c r="D2403" s="2">
        <v>0.67</v>
      </c>
      <c r="E2403" s="2">
        <v>0</v>
      </c>
      <c r="F2403" s="2">
        <v>0</v>
      </c>
      <c r="G2403" s="2">
        <v>0</v>
      </c>
      <c r="H2403" s="13">
        <f t="shared" si="37"/>
        <v>3.0769230769230795E-2</v>
      </c>
    </row>
    <row r="2404" spans="2:8" ht="13.5" x14ac:dyDescent="0.25">
      <c r="B2404" s="11">
        <v>45502</v>
      </c>
      <c r="C2404" s="2">
        <v>0.67</v>
      </c>
      <c r="D2404" s="2">
        <v>0.67</v>
      </c>
      <c r="E2404" s="2">
        <v>27</v>
      </c>
      <c r="F2404" s="2">
        <v>0.67</v>
      </c>
      <c r="G2404" s="2">
        <v>18.09</v>
      </c>
      <c r="H2404" s="13">
        <f t="shared" si="37"/>
        <v>0</v>
      </c>
    </row>
    <row r="2405" spans="2:8" ht="13.5" x14ac:dyDescent="0.25">
      <c r="B2405" s="11">
        <v>45503</v>
      </c>
      <c r="C2405" s="2">
        <v>0.67</v>
      </c>
      <c r="D2405" s="2">
        <v>0.67</v>
      </c>
      <c r="E2405" s="2">
        <v>0</v>
      </c>
      <c r="F2405" s="2">
        <v>0</v>
      </c>
      <c r="G2405" s="2">
        <v>0</v>
      </c>
      <c r="H2405" s="13">
        <f t="shared" si="37"/>
        <v>0</v>
      </c>
    </row>
    <row r="2406" spans="2:8" ht="13.5" x14ac:dyDescent="0.25">
      <c r="B2406" s="11">
        <v>45504</v>
      </c>
      <c r="C2406" s="2">
        <v>0.67</v>
      </c>
      <c r="D2406" s="2">
        <v>0.67</v>
      </c>
      <c r="E2406" s="2">
        <v>0</v>
      </c>
      <c r="F2406" s="2">
        <v>0</v>
      </c>
      <c r="G2406" s="2">
        <v>0</v>
      </c>
      <c r="H2406" s="13">
        <f t="shared" si="37"/>
        <v>0</v>
      </c>
    </row>
    <row r="2407" spans="2:8" ht="13.5" x14ac:dyDescent="0.25">
      <c r="B2407" s="11">
        <v>45505</v>
      </c>
      <c r="C2407" s="2">
        <v>0.67</v>
      </c>
      <c r="D2407" s="2">
        <v>0.67</v>
      </c>
      <c r="E2407" s="2">
        <v>0</v>
      </c>
      <c r="F2407" s="2">
        <v>0</v>
      </c>
      <c r="G2407" s="2">
        <v>0</v>
      </c>
      <c r="H2407" s="13">
        <f t="shared" si="37"/>
        <v>0</v>
      </c>
    </row>
    <row r="2408" spans="2:8" ht="13.5" x14ac:dyDescent="0.25">
      <c r="B2408" s="11">
        <v>45506</v>
      </c>
      <c r="C2408" s="2">
        <v>0.67</v>
      </c>
      <c r="D2408" s="2">
        <v>0.67</v>
      </c>
      <c r="E2408" s="2">
        <v>0</v>
      </c>
      <c r="F2408" s="2">
        <v>0</v>
      </c>
      <c r="G2408" s="2">
        <v>0</v>
      </c>
      <c r="H2408" s="13">
        <f t="shared" si="37"/>
        <v>0</v>
      </c>
    </row>
    <row r="2409" spans="2:8" ht="13.5" x14ac:dyDescent="0.25">
      <c r="B2409" s="11">
        <v>45509</v>
      </c>
      <c r="C2409" s="2">
        <v>0.67</v>
      </c>
      <c r="D2409" s="2">
        <v>0.67</v>
      </c>
      <c r="E2409" s="2">
        <v>451</v>
      </c>
      <c r="F2409" s="2">
        <v>0.67</v>
      </c>
      <c r="G2409" s="2">
        <v>302.17</v>
      </c>
      <c r="H2409" s="13">
        <f t="shared" si="37"/>
        <v>0</v>
      </c>
    </row>
    <row r="2410" spans="2:8" ht="13.5" x14ac:dyDescent="0.25">
      <c r="B2410" s="11">
        <v>45510</v>
      </c>
      <c r="C2410" s="2">
        <v>0.67</v>
      </c>
      <c r="D2410" s="2">
        <v>0.67</v>
      </c>
      <c r="E2410" s="2">
        <v>0</v>
      </c>
      <c r="F2410" s="2">
        <v>0</v>
      </c>
      <c r="G2410" s="2">
        <v>0</v>
      </c>
      <c r="H2410" s="13">
        <f t="shared" si="37"/>
        <v>0</v>
      </c>
    </row>
    <row r="2411" spans="2:8" ht="13.5" x14ac:dyDescent="0.25">
      <c r="B2411" s="11">
        <v>45511</v>
      </c>
      <c r="C2411" s="2">
        <v>0.67</v>
      </c>
      <c r="D2411" s="2">
        <v>0.67</v>
      </c>
      <c r="E2411" s="2">
        <v>0</v>
      </c>
      <c r="F2411" s="2">
        <v>0</v>
      </c>
      <c r="G2411" s="2">
        <v>0</v>
      </c>
      <c r="H2411" s="13">
        <f t="shared" si="37"/>
        <v>0</v>
      </c>
    </row>
    <row r="2412" spans="2:8" ht="13.5" x14ac:dyDescent="0.25">
      <c r="B2412" s="11">
        <v>45512</v>
      </c>
      <c r="C2412" s="2">
        <v>0.67</v>
      </c>
      <c r="D2412" s="2">
        <v>0.67</v>
      </c>
      <c r="E2412" s="2">
        <v>0</v>
      </c>
      <c r="F2412" s="2">
        <v>0</v>
      </c>
      <c r="G2412" s="2">
        <v>0</v>
      </c>
      <c r="H2412" s="13">
        <f t="shared" si="37"/>
        <v>0</v>
      </c>
    </row>
    <row r="2413" spans="2:8" ht="13.5" x14ac:dyDescent="0.25">
      <c r="B2413" s="11">
        <v>45513</v>
      </c>
      <c r="C2413" s="2">
        <v>0.67</v>
      </c>
      <c r="D2413" s="2">
        <v>0.67</v>
      </c>
      <c r="E2413" s="2">
        <v>0</v>
      </c>
      <c r="F2413" s="2">
        <v>0</v>
      </c>
      <c r="G2413" s="2">
        <v>0</v>
      </c>
      <c r="H2413" s="13">
        <f t="shared" si="37"/>
        <v>0</v>
      </c>
    </row>
    <row r="2414" spans="2:8" ht="13.5" x14ac:dyDescent="0.25">
      <c r="B2414" s="11">
        <v>45516</v>
      </c>
      <c r="C2414" s="2">
        <v>0.67</v>
      </c>
      <c r="D2414" s="2">
        <v>0.67</v>
      </c>
      <c r="E2414" s="2">
        <v>0</v>
      </c>
      <c r="F2414" s="2">
        <v>0</v>
      </c>
      <c r="G2414" s="2">
        <v>0</v>
      </c>
      <c r="H2414" s="13">
        <f t="shared" si="37"/>
        <v>0</v>
      </c>
    </row>
    <row r="2415" spans="2:8" ht="13.5" x14ac:dyDescent="0.25">
      <c r="B2415" s="11">
        <v>45518</v>
      </c>
      <c r="C2415" s="2">
        <v>0.67</v>
      </c>
      <c r="D2415" s="2">
        <v>0.67</v>
      </c>
      <c r="E2415" s="2">
        <v>0</v>
      </c>
      <c r="F2415" s="2">
        <v>0</v>
      </c>
      <c r="G2415" s="2">
        <v>0</v>
      </c>
      <c r="H2415" s="13">
        <f t="shared" si="37"/>
        <v>0</v>
      </c>
    </row>
    <row r="2416" spans="2:8" ht="13.5" x14ac:dyDescent="0.25">
      <c r="B2416" s="11">
        <v>45519</v>
      </c>
      <c r="C2416" s="2">
        <v>0.67</v>
      </c>
      <c r="D2416" s="2">
        <v>0.67</v>
      </c>
      <c r="E2416" s="2">
        <v>0</v>
      </c>
      <c r="F2416" s="2">
        <v>0</v>
      </c>
      <c r="G2416" s="2">
        <v>0</v>
      </c>
      <c r="H2416" s="13">
        <f t="shared" si="37"/>
        <v>0</v>
      </c>
    </row>
    <row r="2417" spans="2:8" ht="13.5" x14ac:dyDescent="0.25">
      <c r="B2417" s="11">
        <v>45520</v>
      </c>
      <c r="C2417" s="2">
        <v>0.67</v>
      </c>
      <c r="D2417" s="2">
        <v>0.67</v>
      </c>
      <c r="E2417" s="2">
        <v>0</v>
      </c>
      <c r="F2417" s="2">
        <v>0</v>
      </c>
      <c r="G2417" s="2">
        <v>0</v>
      </c>
      <c r="H2417" s="13">
        <f t="shared" si="37"/>
        <v>0</v>
      </c>
    </row>
    <row r="2418" spans="2:8" ht="13.5" x14ac:dyDescent="0.25">
      <c r="B2418" s="11">
        <v>45523</v>
      </c>
      <c r="C2418" s="2">
        <v>0.67</v>
      </c>
      <c r="D2418" s="2">
        <v>0.67</v>
      </c>
      <c r="E2418" s="2">
        <v>55</v>
      </c>
      <c r="F2418" s="2">
        <v>0.67</v>
      </c>
      <c r="G2418" s="2">
        <v>36.85</v>
      </c>
      <c r="H2418" s="13">
        <f t="shared" si="37"/>
        <v>0</v>
      </c>
    </row>
    <row r="2419" spans="2:8" ht="13.5" x14ac:dyDescent="0.25">
      <c r="B2419" s="11">
        <v>45524</v>
      </c>
      <c r="C2419" s="2">
        <v>0.64</v>
      </c>
      <c r="D2419" s="2">
        <v>0.64</v>
      </c>
      <c r="E2419" s="2">
        <v>0</v>
      </c>
      <c r="F2419" s="2">
        <v>0</v>
      </c>
      <c r="G2419" s="2">
        <v>0</v>
      </c>
      <c r="H2419" s="13">
        <f t="shared" si="37"/>
        <v>-4.4776119402985114E-2</v>
      </c>
    </row>
    <row r="2420" spans="2:8" ht="13.5" x14ac:dyDescent="0.25">
      <c r="B2420" s="11">
        <v>45525</v>
      </c>
      <c r="C2420" s="2">
        <v>0.62</v>
      </c>
      <c r="D2420" s="2">
        <v>0.62</v>
      </c>
      <c r="E2420" s="2">
        <v>0</v>
      </c>
      <c r="F2420" s="2">
        <v>0</v>
      </c>
      <c r="G2420" s="2">
        <v>0</v>
      </c>
      <c r="H2420" s="13">
        <f t="shared" si="37"/>
        <v>-3.1250000000000028E-2</v>
      </c>
    </row>
    <row r="2421" spans="2:8" ht="13.5" x14ac:dyDescent="0.25">
      <c r="B2421" s="11">
        <v>45526</v>
      </c>
      <c r="C2421" s="2">
        <v>0.6</v>
      </c>
      <c r="D2421" s="2">
        <v>0.6</v>
      </c>
      <c r="E2421" s="2">
        <v>0</v>
      </c>
      <c r="F2421" s="2">
        <v>0</v>
      </c>
      <c r="G2421" s="2">
        <v>0</v>
      </c>
      <c r="H2421" s="13">
        <f t="shared" si="37"/>
        <v>-3.2258064516129059E-2</v>
      </c>
    </row>
    <row r="2422" spans="2:8" ht="13.5" x14ac:dyDescent="0.25">
      <c r="B2422" s="11">
        <v>45527</v>
      </c>
      <c r="C2422" s="2">
        <v>0.57999999999999996</v>
      </c>
      <c r="D2422" s="2">
        <v>0.57999999999999996</v>
      </c>
      <c r="E2422" s="2">
        <v>0</v>
      </c>
      <c r="F2422" s="2">
        <v>0</v>
      </c>
      <c r="G2422" s="2">
        <v>0</v>
      </c>
      <c r="H2422" s="13">
        <f t="shared" si="37"/>
        <v>-3.3333333333333368E-2</v>
      </c>
    </row>
    <row r="2423" spans="2:8" ht="13.5" x14ac:dyDescent="0.25">
      <c r="B2423" s="11">
        <v>45530</v>
      </c>
      <c r="C2423" s="2">
        <v>0.56000000000000005</v>
      </c>
      <c r="D2423" s="2">
        <v>0.56000000000000005</v>
      </c>
      <c r="E2423" s="2">
        <v>0</v>
      </c>
      <c r="F2423" s="2">
        <v>0</v>
      </c>
      <c r="G2423" s="2">
        <v>0</v>
      </c>
      <c r="H2423" s="13">
        <f t="shared" si="37"/>
        <v>-3.4482758620689495E-2</v>
      </c>
    </row>
    <row r="2424" spans="2:8" ht="13.5" x14ac:dyDescent="0.25">
      <c r="B2424" s="11">
        <v>45531</v>
      </c>
      <c r="C2424" s="2">
        <v>0.54</v>
      </c>
      <c r="D2424" s="2">
        <v>0.54</v>
      </c>
      <c r="E2424" s="2">
        <v>0</v>
      </c>
      <c r="F2424" s="2">
        <v>0</v>
      </c>
      <c r="G2424" s="2">
        <v>0</v>
      </c>
      <c r="H2424" s="13">
        <f t="shared" si="37"/>
        <v>-3.571428571428574E-2</v>
      </c>
    </row>
    <row r="2425" spans="2:8" ht="13.5" x14ac:dyDescent="0.25">
      <c r="B2425" s="11">
        <v>45532</v>
      </c>
      <c r="C2425" s="2">
        <v>0.53</v>
      </c>
      <c r="D2425" s="2">
        <v>0.53</v>
      </c>
      <c r="E2425" s="2">
        <v>2689</v>
      </c>
      <c r="F2425" s="2">
        <v>0.53</v>
      </c>
      <c r="G2425" s="2">
        <v>1425.17</v>
      </c>
      <c r="H2425" s="13">
        <f t="shared" si="37"/>
        <v>-1.8518518518518535E-2</v>
      </c>
    </row>
    <row r="2426" spans="2:8" ht="13.5" x14ac:dyDescent="0.25">
      <c r="B2426" s="11">
        <v>45533</v>
      </c>
      <c r="C2426" s="2">
        <v>0.55000000000000004</v>
      </c>
      <c r="D2426" s="2">
        <v>0.55000000000000004</v>
      </c>
      <c r="E2426" s="2">
        <v>0</v>
      </c>
      <c r="F2426" s="2">
        <v>0</v>
      </c>
      <c r="G2426" s="2">
        <v>0</v>
      </c>
      <c r="H2426" s="13">
        <f t="shared" si="37"/>
        <v>3.7735849056603807E-2</v>
      </c>
    </row>
    <row r="2427" spans="2:8" ht="13.5" x14ac:dyDescent="0.25">
      <c r="B2427" s="11">
        <v>45534</v>
      </c>
      <c r="C2427" s="2">
        <v>0.56999999999999995</v>
      </c>
      <c r="D2427" s="2">
        <v>0.56999999999999995</v>
      </c>
      <c r="E2427" s="2">
        <v>0</v>
      </c>
      <c r="F2427" s="2">
        <v>0</v>
      </c>
      <c r="G2427" s="2">
        <v>0</v>
      </c>
      <c r="H2427" s="13">
        <f t="shared" si="37"/>
        <v>3.6363636363636188E-2</v>
      </c>
    </row>
    <row r="2428" spans="2:8" ht="13.5" x14ac:dyDescent="0.25">
      <c r="B2428" s="11">
        <v>45537</v>
      </c>
      <c r="C2428" s="2">
        <v>0.59</v>
      </c>
      <c r="D2428" s="2">
        <v>0.59</v>
      </c>
      <c r="E2428" s="2">
        <v>56</v>
      </c>
      <c r="F2428" s="2">
        <v>0.59</v>
      </c>
      <c r="G2428" s="2">
        <v>33.04</v>
      </c>
      <c r="H2428" s="13">
        <f t="shared" si="37"/>
        <v>3.5087719298245647E-2</v>
      </c>
    </row>
    <row r="2429" spans="2:8" ht="13.5" x14ac:dyDescent="0.25">
      <c r="B2429" s="11">
        <v>45538</v>
      </c>
      <c r="C2429" s="2">
        <v>0.61</v>
      </c>
      <c r="D2429" s="2">
        <v>0.61</v>
      </c>
      <c r="E2429" s="2">
        <v>141</v>
      </c>
      <c r="F2429" s="2">
        <v>0.61</v>
      </c>
      <c r="G2429" s="2">
        <v>86.01</v>
      </c>
      <c r="H2429" s="13">
        <f t="shared" si="37"/>
        <v>3.3898305084745797E-2</v>
      </c>
    </row>
    <row r="2430" spans="2:8" ht="13.5" x14ac:dyDescent="0.25">
      <c r="B2430" s="11">
        <v>45539</v>
      </c>
      <c r="C2430" s="2">
        <v>0.6</v>
      </c>
      <c r="D2430" s="2">
        <v>0.6</v>
      </c>
      <c r="E2430" s="2">
        <v>2911</v>
      </c>
      <c r="F2430" s="2">
        <v>0.6</v>
      </c>
      <c r="G2430" s="2">
        <v>1746.6</v>
      </c>
      <c r="H2430" s="13">
        <f t="shared" si="37"/>
        <v>-1.6393442622950834E-2</v>
      </c>
    </row>
    <row r="2431" spans="2:8" ht="13.5" x14ac:dyDescent="0.25">
      <c r="B2431" s="11">
        <v>45540</v>
      </c>
      <c r="C2431" s="2">
        <v>0.6</v>
      </c>
      <c r="D2431" s="2">
        <v>0.6</v>
      </c>
      <c r="E2431" s="2">
        <v>25</v>
      </c>
      <c r="F2431" s="2">
        <v>0.6</v>
      </c>
      <c r="G2431" s="2">
        <v>15</v>
      </c>
      <c r="H2431" s="13">
        <f t="shared" si="37"/>
        <v>0</v>
      </c>
    </row>
    <row r="2432" spans="2:8" ht="13.5" x14ac:dyDescent="0.25">
      <c r="B2432" s="11">
        <v>45541</v>
      </c>
      <c r="C2432" s="2">
        <v>0.6</v>
      </c>
      <c r="D2432" s="2">
        <v>0.6</v>
      </c>
      <c r="E2432" s="2">
        <v>143</v>
      </c>
      <c r="F2432" s="2">
        <v>0.6</v>
      </c>
      <c r="G2432" s="2">
        <v>85.8</v>
      </c>
      <c r="H2432" s="13">
        <f t="shared" si="37"/>
        <v>0</v>
      </c>
    </row>
    <row r="2433" spans="2:8" ht="13.5" x14ac:dyDescent="0.25">
      <c r="B2433" s="11">
        <v>45544</v>
      </c>
      <c r="C2433" s="2">
        <v>0.6</v>
      </c>
      <c r="D2433" s="2">
        <v>0.6</v>
      </c>
      <c r="E2433" s="2">
        <v>2596</v>
      </c>
      <c r="F2433" s="2">
        <v>0.6</v>
      </c>
      <c r="G2433" s="2">
        <v>1557.6</v>
      </c>
      <c r="H2433" s="13">
        <f t="shared" si="37"/>
        <v>0</v>
      </c>
    </row>
    <row r="2434" spans="2:8" ht="13.5" x14ac:dyDescent="0.25">
      <c r="B2434" s="11">
        <v>45545</v>
      </c>
      <c r="C2434" s="2">
        <v>0.62</v>
      </c>
      <c r="D2434" s="2">
        <v>0.62</v>
      </c>
      <c r="E2434" s="2">
        <v>33</v>
      </c>
      <c r="F2434" s="2">
        <v>0.62</v>
      </c>
      <c r="G2434" s="2">
        <v>20.46</v>
      </c>
      <c r="H2434" s="13">
        <f t="shared" si="37"/>
        <v>3.3333333333333368E-2</v>
      </c>
    </row>
    <row r="2435" spans="2:8" ht="13.5" x14ac:dyDescent="0.25">
      <c r="B2435" s="11">
        <v>45546</v>
      </c>
      <c r="C2435" s="2">
        <v>0.62</v>
      </c>
      <c r="D2435" s="2">
        <v>0.62</v>
      </c>
      <c r="E2435" s="2">
        <v>9</v>
      </c>
      <c r="F2435" s="2">
        <v>0.62</v>
      </c>
      <c r="G2435" s="2">
        <v>5.58</v>
      </c>
      <c r="H2435" s="13">
        <f t="shared" si="37"/>
        <v>0</v>
      </c>
    </row>
    <row r="2436" spans="2:8" ht="13.5" x14ac:dyDescent="0.25">
      <c r="B2436" s="11">
        <v>45547</v>
      </c>
      <c r="C2436" s="2">
        <v>0.62</v>
      </c>
      <c r="D2436" s="2">
        <v>0.62</v>
      </c>
      <c r="E2436" s="2">
        <v>2186</v>
      </c>
      <c r="F2436" s="2">
        <v>0.62</v>
      </c>
      <c r="G2436" s="2">
        <v>1355.32</v>
      </c>
      <c r="H2436" s="13">
        <f t="shared" si="37"/>
        <v>0</v>
      </c>
    </row>
    <row r="2437" spans="2:8" ht="13.5" x14ac:dyDescent="0.25">
      <c r="B2437" s="11">
        <v>45548</v>
      </c>
      <c r="C2437" s="2">
        <v>0.62</v>
      </c>
      <c r="D2437" s="2">
        <v>0.62</v>
      </c>
      <c r="E2437" s="2">
        <v>1007</v>
      </c>
      <c r="F2437" s="2">
        <v>0.62</v>
      </c>
      <c r="G2437" s="2">
        <v>624.34</v>
      </c>
      <c r="H2437" s="13">
        <f t="shared" si="37"/>
        <v>0</v>
      </c>
    </row>
    <row r="2438" spans="2:8" ht="13.5" x14ac:dyDescent="0.25">
      <c r="B2438" s="11">
        <v>45551</v>
      </c>
      <c r="C2438" s="2">
        <v>0.6</v>
      </c>
      <c r="D2438" s="2">
        <v>0.6</v>
      </c>
      <c r="E2438" s="2">
        <v>0</v>
      </c>
      <c r="F2438" s="2">
        <v>0</v>
      </c>
      <c r="G2438" s="2">
        <v>0</v>
      </c>
      <c r="H2438" s="13">
        <f t="shared" si="37"/>
        <v>-3.2258064516129059E-2</v>
      </c>
    </row>
    <row r="2439" spans="2:8" ht="13.5" x14ac:dyDescent="0.25">
      <c r="B2439" s="11">
        <v>45552</v>
      </c>
      <c r="C2439" s="2">
        <v>0.57999999999999996</v>
      </c>
      <c r="D2439" s="2">
        <v>0.57999999999999996</v>
      </c>
      <c r="E2439" s="2">
        <v>643</v>
      </c>
      <c r="F2439" s="2">
        <v>0.57999999999999996</v>
      </c>
      <c r="G2439" s="2">
        <v>372.94</v>
      </c>
      <c r="H2439" s="13">
        <f t="shared" ref="H2439:H2502" si="38">(D2439-D2438)/D2438</f>
        <v>-3.3333333333333368E-2</v>
      </c>
    </row>
    <row r="2440" spans="2:8" ht="13.5" x14ac:dyDescent="0.25">
      <c r="B2440" s="11">
        <v>45553</v>
      </c>
      <c r="C2440" s="2">
        <v>0.57999999999999996</v>
      </c>
      <c r="D2440" s="2">
        <v>0.57999999999999996</v>
      </c>
      <c r="E2440" s="2">
        <v>358</v>
      </c>
      <c r="F2440" s="2">
        <v>0.57999999999999996</v>
      </c>
      <c r="G2440" s="2">
        <v>207.64</v>
      </c>
      <c r="H2440" s="13">
        <f t="shared" si="38"/>
        <v>0</v>
      </c>
    </row>
    <row r="2441" spans="2:8" ht="13.5" x14ac:dyDescent="0.25">
      <c r="B2441" s="11">
        <v>45554</v>
      </c>
      <c r="C2441" s="2">
        <v>0.6</v>
      </c>
      <c r="D2441" s="2">
        <v>0.6</v>
      </c>
      <c r="E2441" s="2">
        <v>605</v>
      </c>
      <c r="F2441" s="2">
        <v>0.58399999999999996</v>
      </c>
      <c r="G2441" s="2">
        <v>353.32</v>
      </c>
      <c r="H2441" s="13">
        <f t="shared" si="38"/>
        <v>3.4482758620689689E-2</v>
      </c>
    </row>
    <row r="2442" spans="2:8" ht="13.5" x14ac:dyDescent="0.25">
      <c r="B2442" s="11">
        <v>45555</v>
      </c>
      <c r="C2442" s="2">
        <v>0.62</v>
      </c>
      <c r="D2442" s="2">
        <v>0.62</v>
      </c>
      <c r="E2442" s="2">
        <v>144</v>
      </c>
      <c r="F2442" s="2">
        <v>0.61</v>
      </c>
      <c r="G2442" s="2">
        <v>87.84</v>
      </c>
      <c r="H2442" s="13">
        <f t="shared" si="38"/>
        <v>3.3333333333333368E-2</v>
      </c>
    </row>
    <row r="2443" spans="2:8" ht="13.5" x14ac:dyDescent="0.25">
      <c r="B2443" s="11">
        <v>45558</v>
      </c>
      <c r="C2443" s="2">
        <v>0.63</v>
      </c>
      <c r="D2443" s="2">
        <v>0.63</v>
      </c>
      <c r="E2443" s="2">
        <v>567</v>
      </c>
      <c r="F2443" s="2">
        <v>0.63</v>
      </c>
      <c r="G2443" s="2">
        <v>357.21</v>
      </c>
      <c r="H2443" s="13">
        <f t="shared" si="38"/>
        <v>1.612903225806453E-2</v>
      </c>
    </row>
    <row r="2444" spans="2:8" ht="13.5" x14ac:dyDescent="0.25">
      <c r="B2444" s="11">
        <v>45559</v>
      </c>
      <c r="C2444" s="2">
        <v>0.63</v>
      </c>
      <c r="D2444" s="2">
        <v>0.63</v>
      </c>
      <c r="E2444" s="2">
        <v>0</v>
      </c>
      <c r="F2444" s="2">
        <v>0</v>
      </c>
      <c r="G2444" s="2">
        <v>0</v>
      </c>
      <c r="H2444" s="13">
        <f t="shared" si="38"/>
        <v>0</v>
      </c>
    </row>
    <row r="2445" spans="2:8" ht="13.5" x14ac:dyDescent="0.25">
      <c r="B2445" s="11">
        <v>45560</v>
      </c>
      <c r="C2445" s="2">
        <v>0.63</v>
      </c>
      <c r="D2445" s="2">
        <v>0.63</v>
      </c>
      <c r="E2445" s="2">
        <v>18</v>
      </c>
      <c r="F2445" s="2">
        <v>0.63</v>
      </c>
      <c r="G2445" s="2">
        <v>11.34</v>
      </c>
      <c r="H2445" s="13">
        <f t="shared" si="38"/>
        <v>0</v>
      </c>
    </row>
    <row r="2446" spans="2:8" ht="13.5" x14ac:dyDescent="0.25">
      <c r="B2446" s="11">
        <v>45561</v>
      </c>
      <c r="C2446" s="2">
        <v>0.62</v>
      </c>
      <c r="D2446" s="2">
        <v>0.62</v>
      </c>
      <c r="E2446" s="2">
        <v>27</v>
      </c>
      <c r="F2446" s="2">
        <v>0.62</v>
      </c>
      <c r="G2446" s="2">
        <v>16.739999999999998</v>
      </c>
      <c r="H2446" s="13">
        <f t="shared" si="38"/>
        <v>-1.5873015873015886E-2</v>
      </c>
    </row>
    <row r="2447" spans="2:8" ht="13.5" x14ac:dyDescent="0.25">
      <c r="B2447" s="11">
        <v>45562</v>
      </c>
      <c r="C2447" s="2">
        <v>0.6</v>
      </c>
      <c r="D2447" s="2">
        <v>0.6</v>
      </c>
      <c r="E2447" s="2">
        <v>40</v>
      </c>
      <c r="F2447" s="2">
        <v>0.6</v>
      </c>
      <c r="G2447" s="2">
        <v>24</v>
      </c>
      <c r="H2447" s="13">
        <f t="shared" si="38"/>
        <v>-3.2258064516129059E-2</v>
      </c>
    </row>
    <row r="2448" spans="2:8" ht="13.5" x14ac:dyDescent="0.25">
      <c r="B2448" s="11">
        <v>45565</v>
      </c>
      <c r="C2448" s="2">
        <v>0.6</v>
      </c>
      <c r="D2448" s="2">
        <v>0.6</v>
      </c>
      <c r="E2448" s="2">
        <v>7</v>
      </c>
      <c r="F2448" s="2">
        <v>0.6</v>
      </c>
      <c r="G2448" s="2">
        <v>4.2</v>
      </c>
      <c r="H2448" s="13">
        <f t="shared" si="38"/>
        <v>0</v>
      </c>
    </row>
    <row r="2449" spans="2:8" ht="13.5" x14ac:dyDescent="0.25">
      <c r="B2449" s="11">
        <v>45566</v>
      </c>
      <c r="C2449" s="2">
        <v>0.59</v>
      </c>
      <c r="D2449" s="2">
        <v>0.59</v>
      </c>
      <c r="E2449" s="2">
        <v>237</v>
      </c>
      <c r="F2449" s="2">
        <v>0.59</v>
      </c>
      <c r="G2449" s="2">
        <v>139.83000000000001</v>
      </c>
      <c r="H2449" s="13">
        <f t="shared" si="38"/>
        <v>-1.6666666666666684E-2</v>
      </c>
    </row>
    <row r="2450" spans="2:8" ht="13.5" x14ac:dyDescent="0.25">
      <c r="B2450" s="11">
        <v>45567</v>
      </c>
      <c r="C2450" s="2">
        <v>0.59</v>
      </c>
      <c r="D2450" s="2">
        <v>0.59</v>
      </c>
      <c r="E2450" s="2">
        <v>0</v>
      </c>
      <c r="F2450" s="2">
        <v>0</v>
      </c>
      <c r="G2450" s="2">
        <v>0</v>
      </c>
      <c r="H2450" s="13">
        <f t="shared" si="38"/>
        <v>0</v>
      </c>
    </row>
    <row r="2451" spans="2:8" ht="13.5" x14ac:dyDescent="0.25">
      <c r="B2451" s="11">
        <v>45568</v>
      </c>
      <c r="C2451" s="2">
        <v>0.56999999999999995</v>
      </c>
      <c r="D2451" s="2">
        <v>0.56999999999999995</v>
      </c>
      <c r="E2451" s="2">
        <v>383</v>
      </c>
      <c r="F2451" s="2">
        <v>0.56999999999999995</v>
      </c>
      <c r="G2451" s="2">
        <v>218.31</v>
      </c>
      <c r="H2451" s="13">
        <f t="shared" si="38"/>
        <v>-3.3898305084745797E-2</v>
      </c>
    </row>
    <row r="2452" spans="2:8" ht="13.5" x14ac:dyDescent="0.25">
      <c r="B2452" s="11">
        <v>45569</v>
      </c>
      <c r="C2452" s="2">
        <v>0.55000000000000004</v>
      </c>
      <c r="D2452" s="2">
        <v>0.55000000000000004</v>
      </c>
      <c r="E2452" s="2">
        <v>727</v>
      </c>
      <c r="F2452" s="2">
        <v>0.55000000000000004</v>
      </c>
      <c r="G2452" s="2">
        <v>399.85</v>
      </c>
      <c r="H2452" s="13">
        <f t="shared" si="38"/>
        <v>-3.5087719298245452E-2</v>
      </c>
    </row>
    <row r="2453" spans="2:8" ht="13.5" x14ac:dyDescent="0.25">
      <c r="B2453" s="11">
        <v>45572</v>
      </c>
      <c r="C2453" s="2">
        <v>0.55000000000000004</v>
      </c>
      <c r="D2453" s="2">
        <v>0.55000000000000004</v>
      </c>
      <c r="E2453" s="2">
        <v>843</v>
      </c>
      <c r="F2453" s="2">
        <v>0.55000000000000004</v>
      </c>
      <c r="G2453" s="2">
        <v>463.65</v>
      </c>
      <c r="H2453" s="13">
        <f t="shared" si="38"/>
        <v>0</v>
      </c>
    </row>
    <row r="2454" spans="2:8" ht="13.5" x14ac:dyDescent="0.25">
      <c r="B2454" s="11">
        <v>45573</v>
      </c>
      <c r="C2454" s="2">
        <v>0.56999999999999995</v>
      </c>
      <c r="D2454" s="2">
        <v>0.56999999999999995</v>
      </c>
      <c r="E2454" s="2">
        <v>0</v>
      </c>
      <c r="F2454" s="2">
        <v>0</v>
      </c>
      <c r="G2454" s="2">
        <v>0</v>
      </c>
      <c r="H2454" s="13">
        <f t="shared" si="38"/>
        <v>3.6363636363636188E-2</v>
      </c>
    </row>
    <row r="2455" spans="2:8" ht="13.5" x14ac:dyDescent="0.25">
      <c r="B2455" s="11">
        <v>45574</v>
      </c>
      <c r="C2455" s="2">
        <v>0.59</v>
      </c>
      <c r="D2455" s="2">
        <v>0.59</v>
      </c>
      <c r="E2455" s="2">
        <v>0</v>
      </c>
      <c r="F2455" s="2">
        <v>0</v>
      </c>
      <c r="G2455" s="2">
        <v>0</v>
      </c>
      <c r="H2455" s="13">
        <f t="shared" si="38"/>
        <v>3.5087719298245647E-2</v>
      </c>
    </row>
    <row r="2456" spans="2:8" ht="13.5" x14ac:dyDescent="0.25">
      <c r="B2456" s="11">
        <v>45575</v>
      </c>
      <c r="C2456" s="2">
        <v>0.61</v>
      </c>
      <c r="D2456" s="2">
        <v>0.61</v>
      </c>
      <c r="E2456" s="2">
        <v>10000</v>
      </c>
      <c r="F2456" s="2">
        <v>0.61</v>
      </c>
      <c r="G2456" s="2">
        <v>6100</v>
      </c>
      <c r="H2456" s="13">
        <f t="shared" si="38"/>
        <v>3.3898305084745797E-2</v>
      </c>
    </row>
    <row r="2457" spans="2:8" ht="13.5" x14ac:dyDescent="0.25">
      <c r="B2457" s="11">
        <v>45576</v>
      </c>
      <c r="C2457" s="2">
        <v>0.59</v>
      </c>
      <c r="D2457" s="2">
        <v>0.59</v>
      </c>
      <c r="E2457" s="2">
        <v>1413</v>
      </c>
      <c r="F2457" s="2">
        <v>0.59</v>
      </c>
      <c r="G2457" s="2">
        <v>833.67</v>
      </c>
      <c r="H2457" s="13">
        <f t="shared" si="38"/>
        <v>-3.2786885245901669E-2</v>
      </c>
    </row>
    <row r="2458" spans="2:8" ht="13.5" x14ac:dyDescent="0.25">
      <c r="B2458" s="11">
        <v>45579</v>
      </c>
      <c r="C2458" s="2">
        <v>0.59</v>
      </c>
      <c r="D2458" s="2">
        <v>0.59</v>
      </c>
      <c r="E2458" s="2">
        <v>2847</v>
      </c>
      <c r="F2458" s="2">
        <v>0.59</v>
      </c>
      <c r="G2458" s="2">
        <v>1679.73</v>
      </c>
      <c r="H2458" s="13">
        <f t="shared" si="38"/>
        <v>0</v>
      </c>
    </row>
    <row r="2459" spans="2:8" ht="13.5" x14ac:dyDescent="0.25">
      <c r="B2459" s="11">
        <v>45581</v>
      </c>
      <c r="C2459" s="2">
        <v>0.57999999999999996</v>
      </c>
      <c r="D2459" s="2">
        <v>0.57999999999999996</v>
      </c>
      <c r="E2459" s="2">
        <v>50</v>
      </c>
      <c r="F2459" s="2">
        <v>0.57999999999999996</v>
      </c>
      <c r="G2459" s="2">
        <v>29</v>
      </c>
      <c r="H2459" s="13">
        <f t="shared" si="38"/>
        <v>-1.6949152542372899E-2</v>
      </c>
    </row>
    <row r="2460" spans="2:8" ht="13.5" x14ac:dyDescent="0.25">
      <c r="B2460" s="11">
        <v>45582</v>
      </c>
      <c r="C2460" s="2">
        <v>0.56000000000000005</v>
      </c>
      <c r="D2460" s="2">
        <v>0.56000000000000005</v>
      </c>
      <c r="E2460" s="2">
        <v>456</v>
      </c>
      <c r="F2460" s="2">
        <v>0.56000000000000005</v>
      </c>
      <c r="G2460" s="2">
        <v>255.36</v>
      </c>
      <c r="H2460" s="13">
        <f t="shared" si="38"/>
        <v>-3.4482758620689495E-2</v>
      </c>
    </row>
    <row r="2461" spans="2:8" ht="13.5" x14ac:dyDescent="0.25">
      <c r="B2461" s="11">
        <v>45583</v>
      </c>
      <c r="C2461" s="2">
        <v>0.54</v>
      </c>
      <c r="D2461" s="2">
        <v>0.54</v>
      </c>
      <c r="E2461" s="2">
        <v>858</v>
      </c>
      <c r="F2461" s="2">
        <v>0.54</v>
      </c>
      <c r="G2461" s="2">
        <v>463.32</v>
      </c>
      <c r="H2461" s="13">
        <f t="shared" si="38"/>
        <v>-3.571428571428574E-2</v>
      </c>
    </row>
    <row r="2462" spans="2:8" ht="13.5" x14ac:dyDescent="0.25">
      <c r="B2462" s="11">
        <v>45586</v>
      </c>
      <c r="C2462" s="2">
        <v>0.53</v>
      </c>
      <c r="D2462" s="2">
        <v>0.53</v>
      </c>
      <c r="E2462" s="2">
        <v>4437</v>
      </c>
      <c r="F2462" s="2">
        <v>0.53</v>
      </c>
      <c r="G2462" s="2">
        <v>2351.61</v>
      </c>
      <c r="H2462" s="13">
        <f t="shared" si="38"/>
        <v>-1.8518518518518535E-2</v>
      </c>
    </row>
    <row r="2463" spans="2:8" ht="13.5" x14ac:dyDescent="0.25">
      <c r="B2463" s="11">
        <v>45587</v>
      </c>
      <c r="C2463" s="2">
        <v>0.51</v>
      </c>
      <c r="D2463" s="2">
        <v>0.51</v>
      </c>
      <c r="E2463" s="2">
        <v>356</v>
      </c>
      <c r="F2463" s="2">
        <v>0.51</v>
      </c>
      <c r="G2463" s="2">
        <v>181.56</v>
      </c>
      <c r="H2463" s="13">
        <f t="shared" si="38"/>
        <v>-3.7735849056603807E-2</v>
      </c>
    </row>
    <row r="2464" spans="2:8" ht="13.5" x14ac:dyDescent="0.25">
      <c r="B2464" s="11">
        <v>45588</v>
      </c>
      <c r="C2464" s="2">
        <v>0.49</v>
      </c>
      <c r="D2464" s="2">
        <v>0.49</v>
      </c>
      <c r="E2464" s="2">
        <v>1304</v>
      </c>
      <c r="F2464" s="2">
        <v>0.49</v>
      </c>
      <c r="G2464" s="2">
        <v>638.96</v>
      </c>
      <c r="H2464" s="13">
        <f t="shared" si="38"/>
        <v>-3.9215686274509838E-2</v>
      </c>
    </row>
    <row r="2465" spans="2:8" ht="13.5" x14ac:dyDescent="0.25">
      <c r="B2465" s="11">
        <v>45589</v>
      </c>
      <c r="C2465" s="2">
        <v>0.5</v>
      </c>
      <c r="D2465" s="2">
        <v>0.5</v>
      </c>
      <c r="E2465" s="2">
        <v>134</v>
      </c>
      <c r="F2465" s="2">
        <v>0.49</v>
      </c>
      <c r="G2465" s="2">
        <v>65.66</v>
      </c>
      <c r="H2465" s="13">
        <f t="shared" si="38"/>
        <v>2.0408163265306142E-2</v>
      </c>
    </row>
    <row r="2466" spans="2:8" ht="13.5" x14ac:dyDescent="0.25">
      <c r="B2466" s="11">
        <v>45590</v>
      </c>
      <c r="C2466" s="2">
        <v>0.5</v>
      </c>
      <c r="D2466" s="2">
        <v>0.5</v>
      </c>
      <c r="E2466" s="2">
        <v>68</v>
      </c>
      <c r="F2466" s="2">
        <v>0.5</v>
      </c>
      <c r="G2466" s="2">
        <v>34</v>
      </c>
      <c r="H2466" s="13">
        <f t="shared" si="38"/>
        <v>0</v>
      </c>
    </row>
    <row r="2467" spans="2:8" ht="13.5" x14ac:dyDescent="0.25">
      <c r="B2467" s="11">
        <v>45593</v>
      </c>
      <c r="C2467" s="2">
        <v>0.5</v>
      </c>
      <c r="D2467" s="2">
        <v>0.5</v>
      </c>
      <c r="E2467" s="2">
        <v>228</v>
      </c>
      <c r="F2467" s="2">
        <v>0.5</v>
      </c>
      <c r="G2467" s="2">
        <v>114</v>
      </c>
      <c r="H2467" s="13">
        <f t="shared" si="38"/>
        <v>0</v>
      </c>
    </row>
    <row r="2468" spans="2:8" ht="13.5" x14ac:dyDescent="0.25">
      <c r="B2468" s="11">
        <v>45594</v>
      </c>
      <c r="C2468" s="2">
        <v>0.5</v>
      </c>
      <c r="D2468" s="2">
        <v>0.5</v>
      </c>
      <c r="E2468" s="2">
        <v>552</v>
      </c>
      <c r="F2468" s="2">
        <v>0.5</v>
      </c>
      <c r="G2468" s="2">
        <v>276</v>
      </c>
      <c r="H2468" s="13">
        <f t="shared" si="38"/>
        <v>0</v>
      </c>
    </row>
    <row r="2469" spans="2:8" ht="13.5" x14ac:dyDescent="0.25">
      <c r="B2469" s="11">
        <v>45595</v>
      </c>
      <c r="C2469" s="2">
        <v>0.51</v>
      </c>
      <c r="D2469" s="2">
        <v>0.51</v>
      </c>
      <c r="E2469" s="2">
        <v>427</v>
      </c>
      <c r="F2469" s="2">
        <v>0.51</v>
      </c>
      <c r="G2469" s="2">
        <v>217.77</v>
      </c>
      <c r="H2469" s="13">
        <f t="shared" si="38"/>
        <v>2.0000000000000018E-2</v>
      </c>
    </row>
    <row r="2470" spans="2:8" ht="13.5" x14ac:dyDescent="0.25">
      <c r="B2470" s="11">
        <v>45596</v>
      </c>
      <c r="C2470" s="2">
        <v>0.51</v>
      </c>
      <c r="D2470" s="2">
        <v>0.51</v>
      </c>
      <c r="E2470" s="2">
        <v>651</v>
      </c>
      <c r="F2470" s="2">
        <v>0.51</v>
      </c>
      <c r="G2470" s="2">
        <v>332.01</v>
      </c>
      <c r="H2470" s="13">
        <f t="shared" si="38"/>
        <v>0</v>
      </c>
    </row>
    <row r="2471" spans="2:8" ht="13.5" x14ac:dyDescent="0.25">
      <c r="B2471" s="11">
        <v>45597</v>
      </c>
      <c r="C2471" s="2">
        <v>0.52</v>
      </c>
      <c r="D2471" s="2">
        <v>0.52</v>
      </c>
      <c r="E2471" s="2">
        <v>20</v>
      </c>
      <c r="F2471" s="2">
        <v>0.52</v>
      </c>
      <c r="G2471" s="2">
        <v>10.4</v>
      </c>
      <c r="H2471" s="13">
        <f t="shared" si="38"/>
        <v>1.9607843137254919E-2</v>
      </c>
    </row>
    <row r="2472" spans="2:8" ht="13.5" x14ac:dyDescent="0.25">
      <c r="B2472" s="11">
        <v>45600</v>
      </c>
      <c r="C2472" s="2">
        <v>0.5</v>
      </c>
      <c r="D2472" s="2">
        <v>0.5</v>
      </c>
      <c r="E2472" s="2">
        <v>200</v>
      </c>
      <c r="F2472" s="2">
        <v>0.5</v>
      </c>
      <c r="G2472" s="2">
        <v>100</v>
      </c>
      <c r="H2472" s="13">
        <f t="shared" si="38"/>
        <v>-3.8461538461538491E-2</v>
      </c>
    </row>
    <row r="2473" spans="2:8" ht="13.5" x14ac:dyDescent="0.25">
      <c r="B2473" s="11">
        <v>45601</v>
      </c>
      <c r="C2473" s="2">
        <v>0.48</v>
      </c>
      <c r="D2473" s="2">
        <v>0.48</v>
      </c>
      <c r="E2473" s="2">
        <v>0</v>
      </c>
      <c r="F2473" s="2">
        <v>0</v>
      </c>
      <c r="G2473" s="2">
        <v>0</v>
      </c>
      <c r="H2473" s="13">
        <f t="shared" si="38"/>
        <v>-4.0000000000000036E-2</v>
      </c>
    </row>
    <row r="2474" spans="2:8" ht="13.5" x14ac:dyDescent="0.25">
      <c r="B2474" s="11">
        <v>45602</v>
      </c>
      <c r="C2474" s="2">
        <v>0.46</v>
      </c>
      <c r="D2474" s="2">
        <v>0.46</v>
      </c>
      <c r="E2474" s="2">
        <v>0</v>
      </c>
      <c r="F2474" s="2">
        <v>0</v>
      </c>
      <c r="G2474" s="2">
        <v>0</v>
      </c>
      <c r="H2474" s="13">
        <f t="shared" si="38"/>
        <v>-4.1666666666666588E-2</v>
      </c>
    </row>
    <row r="2475" spans="2:8" ht="13.5" x14ac:dyDescent="0.25">
      <c r="B2475" s="11">
        <v>45603</v>
      </c>
      <c r="C2475" s="2">
        <v>0.44</v>
      </c>
      <c r="D2475" s="2">
        <v>0.44</v>
      </c>
      <c r="E2475" s="2">
        <v>16666</v>
      </c>
      <c r="F2475" s="2">
        <v>0.44</v>
      </c>
      <c r="G2475" s="2">
        <v>7333.04</v>
      </c>
      <c r="H2475" s="13">
        <f t="shared" si="38"/>
        <v>-4.3478260869565251E-2</v>
      </c>
    </row>
    <row r="2476" spans="2:8" ht="13.5" x14ac:dyDescent="0.25">
      <c r="B2476" s="11">
        <v>45604</v>
      </c>
      <c r="C2476" s="2">
        <v>0.45</v>
      </c>
      <c r="D2476" s="2">
        <v>0.45</v>
      </c>
      <c r="E2476" s="2">
        <v>150</v>
      </c>
      <c r="F2476" s="2">
        <v>0.45</v>
      </c>
      <c r="G2476" s="2">
        <v>67.5</v>
      </c>
      <c r="H2476" s="13">
        <f t="shared" si="38"/>
        <v>2.2727272727272749E-2</v>
      </c>
    </row>
    <row r="2477" spans="2:8" ht="13.5" x14ac:dyDescent="0.25">
      <c r="B2477" s="11">
        <v>45607</v>
      </c>
      <c r="C2477" s="2">
        <v>0.44</v>
      </c>
      <c r="D2477" s="2">
        <v>0.44</v>
      </c>
      <c r="E2477" s="2">
        <v>630</v>
      </c>
      <c r="F2477" s="2">
        <v>0.44</v>
      </c>
      <c r="G2477" s="2">
        <v>277.2</v>
      </c>
      <c r="H2477" s="13">
        <f t="shared" si="38"/>
        <v>-2.222222222222224E-2</v>
      </c>
    </row>
    <row r="2478" spans="2:8" ht="13.5" x14ac:dyDescent="0.25">
      <c r="B2478" s="11">
        <v>45608</v>
      </c>
      <c r="C2478" s="2">
        <v>0.45</v>
      </c>
      <c r="D2478" s="2">
        <v>0.45</v>
      </c>
      <c r="E2478" s="2">
        <v>0</v>
      </c>
      <c r="F2478" s="2">
        <v>0</v>
      </c>
      <c r="G2478" s="2">
        <v>0</v>
      </c>
      <c r="H2478" s="13">
        <f t="shared" si="38"/>
        <v>2.2727272727272749E-2</v>
      </c>
    </row>
    <row r="2479" spans="2:8" ht="13.5" x14ac:dyDescent="0.25">
      <c r="B2479" s="11">
        <v>45609</v>
      </c>
      <c r="C2479" s="2">
        <v>0.47</v>
      </c>
      <c r="D2479" s="2">
        <v>0.47</v>
      </c>
      <c r="E2479" s="2">
        <v>85</v>
      </c>
      <c r="F2479" s="2">
        <v>0.45800000000000002</v>
      </c>
      <c r="G2479" s="2">
        <v>38.93</v>
      </c>
      <c r="H2479" s="13">
        <f t="shared" si="38"/>
        <v>4.4444444444444363E-2</v>
      </c>
    </row>
    <row r="2480" spans="2:8" ht="13.5" x14ac:dyDescent="0.25">
      <c r="B2480" s="11">
        <v>45610</v>
      </c>
      <c r="C2480" s="2">
        <v>0.49</v>
      </c>
      <c r="D2480" s="2">
        <v>0.49</v>
      </c>
      <c r="E2480" s="2">
        <v>80</v>
      </c>
      <c r="F2480" s="2">
        <v>0.49</v>
      </c>
      <c r="G2480" s="2">
        <v>39.200000000000003</v>
      </c>
      <c r="H2480" s="13">
        <f t="shared" si="38"/>
        <v>4.2553191489361743E-2</v>
      </c>
    </row>
    <row r="2481" spans="2:8" ht="13.5" x14ac:dyDescent="0.25">
      <c r="B2481" s="11">
        <v>45611</v>
      </c>
      <c r="C2481" s="2">
        <v>0.49</v>
      </c>
      <c r="D2481" s="2">
        <v>0.49</v>
      </c>
      <c r="E2481" s="2">
        <v>855</v>
      </c>
      <c r="F2481" s="2">
        <v>0.49</v>
      </c>
      <c r="G2481" s="2">
        <v>418.95</v>
      </c>
      <c r="H2481" s="13">
        <f t="shared" si="38"/>
        <v>0</v>
      </c>
    </row>
    <row r="2482" spans="2:8" ht="13.5" x14ac:dyDescent="0.25">
      <c r="B2482" s="11">
        <v>45614</v>
      </c>
      <c r="C2482" s="2">
        <v>0.48</v>
      </c>
      <c r="D2482" s="2">
        <v>0.48</v>
      </c>
      <c r="E2482" s="2">
        <v>975</v>
      </c>
      <c r="F2482" s="2">
        <v>0.48699999999999999</v>
      </c>
      <c r="G2482" s="2">
        <v>474.82499999999999</v>
      </c>
      <c r="H2482" s="13">
        <f t="shared" si="38"/>
        <v>-2.0408163265306142E-2</v>
      </c>
    </row>
    <row r="2483" spans="2:8" ht="13.5" x14ac:dyDescent="0.25">
      <c r="B2483" s="11">
        <v>45615</v>
      </c>
      <c r="C2483" s="2">
        <v>0.48</v>
      </c>
      <c r="D2483" s="2">
        <v>0.48</v>
      </c>
      <c r="E2483" s="2">
        <v>0</v>
      </c>
      <c r="F2483" s="2">
        <v>0</v>
      </c>
      <c r="G2483" s="2">
        <v>0</v>
      </c>
      <c r="H2483" s="13">
        <f t="shared" si="38"/>
        <v>0</v>
      </c>
    </row>
    <row r="2484" spans="2:8" ht="13.5" x14ac:dyDescent="0.25">
      <c r="B2484" s="11">
        <v>45616</v>
      </c>
      <c r="C2484" s="2">
        <v>0.48</v>
      </c>
      <c r="D2484" s="2">
        <v>0.48</v>
      </c>
      <c r="E2484" s="2">
        <v>964</v>
      </c>
      <c r="F2484" s="2">
        <v>0.48</v>
      </c>
      <c r="G2484" s="2">
        <v>462.72</v>
      </c>
      <c r="H2484" s="13">
        <f t="shared" si="38"/>
        <v>0</v>
      </c>
    </row>
    <row r="2485" spans="2:8" ht="13.5" x14ac:dyDescent="0.25">
      <c r="B2485" s="11">
        <v>45617</v>
      </c>
      <c r="C2485" s="2">
        <v>0.48</v>
      </c>
      <c r="D2485" s="2">
        <v>0.48</v>
      </c>
      <c r="E2485" s="2">
        <v>0</v>
      </c>
      <c r="F2485" s="2">
        <v>0</v>
      </c>
      <c r="G2485" s="2">
        <v>0</v>
      </c>
      <c r="H2485" s="13">
        <f t="shared" si="38"/>
        <v>0</v>
      </c>
    </row>
    <row r="2486" spans="2:8" ht="13.5" x14ac:dyDescent="0.25">
      <c r="B2486" s="11">
        <v>45618</v>
      </c>
      <c r="C2486" s="2">
        <v>0.48</v>
      </c>
      <c r="D2486" s="2">
        <v>0.48</v>
      </c>
      <c r="E2486" s="2">
        <v>200</v>
      </c>
      <c r="F2486" s="2">
        <v>0.48</v>
      </c>
      <c r="G2486" s="2">
        <v>96</v>
      </c>
      <c r="H2486" s="13">
        <f t="shared" si="38"/>
        <v>0</v>
      </c>
    </row>
    <row r="2487" spans="2:8" ht="13.5" x14ac:dyDescent="0.25">
      <c r="B2487" s="11">
        <v>45621</v>
      </c>
      <c r="C2487" s="2">
        <v>0.48</v>
      </c>
      <c r="D2487" s="2">
        <v>0.48</v>
      </c>
      <c r="E2487" s="2">
        <v>200</v>
      </c>
      <c r="F2487" s="2">
        <v>0.48</v>
      </c>
      <c r="G2487" s="2">
        <v>96</v>
      </c>
      <c r="H2487" s="13">
        <f t="shared" si="38"/>
        <v>0</v>
      </c>
    </row>
    <row r="2488" spans="2:8" ht="13.5" x14ac:dyDescent="0.25">
      <c r="B2488" s="11">
        <v>45622</v>
      </c>
      <c r="C2488" s="2">
        <v>0.46</v>
      </c>
      <c r="D2488" s="2">
        <v>0.46</v>
      </c>
      <c r="E2488" s="2">
        <v>452</v>
      </c>
      <c r="F2488" s="2">
        <v>0.48</v>
      </c>
      <c r="G2488" s="2">
        <v>216.96</v>
      </c>
      <c r="H2488" s="13">
        <f t="shared" si="38"/>
        <v>-4.1666666666666588E-2</v>
      </c>
    </row>
    <row r="2489" spans="2:8" ht="13.5" x14ac:dyDescent="0.25">
      <c r="B2489" s="11">
        <v>45623</v>
      </c>
      <c r="C2489" s="2">
        <v>0.44</v>
      </c>
      <c r="D2489" s="2">
        <v>0.44</v>
      </c>
      <c r="E2489" s="2">
        <v>5490</v>
      </c>
      <c r="F2489" s="2">
        <v>0.44</v>
      </c>
      <c r="G2489" s="2">
        <v>2415.6</v>
      </c>
      <c r="H2489" s="13">
        <f t="shared" si="38"/>
        <v>-4.3478260869565251E-2</v>
      </c>
    </row>
    <row r="2490" spans="2:8" ht="13.5" x14ac:dyDescent="0.25">
      <c r="B2490" s="11">
        <v>45624</v>
      </c>
      <c r="C2490" s="2">
        <v>0.45</v>
      </c>
      <c r="D2490" s="2">
        <v>0.45</v>
      </c>
      <c r="E2490" s="2">
        <v>1000</v>
      </c>
      <c r="F2490" s="2">
        <v>0.45</v>
      </c>
      <c r="G2490" s="2">
        <v>450</v>
      </c>
      <c r="H2490" s="13">
        <f t="shared" si="38"/>
        <v>2.2727272727272749E-2</v>
      </c>
    </row>
    <row r="2491" spans="2:8" ht="13.5" x14ac:dyDescent="0.25">
      <c r="B2491" s="11">
        <v>45625</v>
      </c>
      <c r="C2491" s="2">
        <v>0.47</v>
      </c>
      <c r="D2491" s="2">
        <v>0.47</v>
      </c>
      <c r="E2491" s="2">
        <v>15</v>
      </c>
      <c r="F2491" s="2">
        <v>0.47</v>
      </c>
      <c r="G2491" s="2">
        <v>7.05</v>
      </c>
      <c r="H2491" s="13">
        <f t="shared" si="38"/>
        <v>4.4444444444444363E-2</v>
      </c>
    </row>
    <row r="2492" spans="2:8" ht="13.5" x14ac:dyDescent="0.25">
      <c r="B2492" s="11">
        <v>45628</v>
      </c>
      <c r="C2492" s="2">
        <v>0.48</v>
      </c>
      <c r="D2492" s="2">
        <v>0.48</v>
      </c>
      <c r="E2492" s="2">
        <v>109</v>
      </c>
      <c r="F2492" s="2">
        <v>0.48</v>
      </c>
      <c r="G2492" s="2">
        <v>52.32</v>
      </c>
      <c r="H2492" s="13">
        <f t="shared" si="38"/>
        <v>2.1276595744680871E-2</v>
      </c>
    </row>
    <row r="2493" spans="2:8" ht="13.5" x14ac:dyDescent="0.25">
      <c r="B2493" s="11">
        <v>45629</v>
      </c>
      <c r="C2493" s="2">
        <v>0.49</v>
      </c>
      <c r="D2493" s="2">
        <v>0.49</v>
      </c>
      <c r="E2493" s="2">
        <v>6293</v>
      </c>
      <c r="F2493" s="2">
        <v>0.49</v>
      </c>
      <c r="G2493" s="2">
        <v>3083.57</v>
      </c>
      <c r="H2493" s="13">
        <f t="shared" si="38"/>
        <v>2.0833333333333353E-2</v>
      </c>
    </row>
    <row r="2494" spans="2:8" ht="13.5" x14ac:dyDescent="0.25">
      <c r="B2494" s="11">
        <v>45630</v>
      </c>
      <c r="C2494" s="2">
        <v>0.49</v>
      </c>
      <c r="D2494" s="2">
        <v>0.49</v>
      </c>
      <c r="E2494" s="2">
        <v>0</v>
      </c>
      <c r="F2494" s="2">
        <v>0</v>
      </c>
      <c r="G2494" s="2">
        <v>0</v>
      </c>
      <c r="H2494" s="13">
        <f t="shared" si="38"/>
        <v>0</v>
      </c>
    </row>
    <row r="2495" spans="2:8" ht="13.5" x14ac:dyDescent="0.25">
      <c r="B2495" s="11">
        <v>45631</v>
      </c>
      <c r="C2495" s="2">
        <v>0.47</v>
      </c>
      <c r="D2495" s="2">
        <v>0.47</v>
      </c>
      <c r="E2495" s="2">
        <v>782</v>
      </c>
      <c r="F2495" s="2">
        <v>0.47</v>
      </c>
      <c r="G2495" s="2">
        <v>367.54</v>
      </c>
      <c r="H2495" s="13">
        <f t="shared" si="38"/>
        <v>-4.0816326530612283E-2</v>
      </c>
    </row>
    <row r="2496" spans="2:8" ht="13.5" x14ac:dyDescent="0.25">
      <c r="B2496" s="11">
        <v>45632</v>
      </c>
      <c r="C2496" s="2">
        <v>0.45</v>
      </c>
      <c r="D2496" s="2">
        <v>0.45</v>
      </c>
      <c r="E2496" s="2">
        <v>1972</v>
      </c>
      <c r="F2496" s="2">
        <v>0.45</v>
      </c>
      <c r="G2496" s="2">
        <v>887.4</v>
      </c>
      <c r="H2496" s="13">
        <f t="shared" si="38"/>
        <v>-4.2553191489361625E-2</v>
      </c>
    </row>
    <row r="2497" spans="2:8" ht="13.5" x14ac:dyDescent="0.25">
      <c r="B2497" s="11">
        <v>45635</v>
      </c>
      <c r="C2497" s="2">
        <v>0.46</v>
      </c>
      <c r="D2497" s="2">
        <v>0.46</v>
      </c>
      <c r="E2497" s="2">
        <v>836</v>
      </c>
      <c r="F2497" s="2">
        <v>0.46</v>
      </c>
      <c r="G2497" s="2">
        <v>384.56</v>
      </c>
      <c r="H2497" s="13">
        <f t="shared" si="38"/>
        <v>2.222222222222224E-2</v>
      </c>
    </row>
    <row r="2498" spans="2:8" ht="13.5" x14ac:dyDescent="0.25">
      <c r="B2498" s="11">
        <v>45636</v>
      </c>
      <c r="C2498" s="2">
        <v>0.44</v>
      </c>
      <c r="D2498" s="2">
        <v>0.44</v>
      </c>
      <c r="E2498" s="2">
        <v>1431</v>
      </c>
      <c r="F2498" s="2">
        <v>0.44</v>
      </c>
      <c r="G2498" s="2">
        <v>629.64</v>
      </c>
      <c r="H2498" s="13">
        <f t="shared" si="38"/>
        <v>-4.3478260869565251E-2</v>
      </c>
    </row>
    <row r="2499" spans="2:8" ht="13.5" x14ac:dyDescent="0.25">
      <c r="B2499" s="11">
        <v>45637</v>
      </c>
      <c r="C2499" s="2">
        <v>0.45</v>
      </c>
      <c r="D2499" s="2">
        <v>0.45</v>
      </c>
      <c r="E2499" s="2">
        <v>250</v>
      </c>
      <c r="F2499" s="2">
        <v>0.45</v>
      </c>
      <c r="G2499" s="2">
        <v>112.5</v>
      </c>
      <c r="H2499" s="13">
        <f t="shared" si="38"/>
        <v>2.2727272727272749E-2</v>
      </c>
    </row>
    <row r="2500" spans="2:8" ht="13.5" x14ac:dyDescent="0.25">
      <c r="B2500" s="11">
        <v>45638</v>
      </c>
      <c r="C2500" s="2">
        <v>0.44</v>
      </c>
      <c r="D2500" s="2">
        <v>0.44</v>
      </c>
      <c r="E2500" s="2">
        <v>1663</v>
      </c>
      <c r="F2500" s="2">
        <v>0.44</v>
      </c>
      <c r="G2500" s="2">
        <v>731.72</v>
      </c>
      <c r="H2500" s="13">
        <f t="shared" si="38"/>
        <v>-2.222222222222224E-2</v>
      </c>
    </row>
    <row r="2501" spans="2:8" ht="13.5" x14ac:dyDescent="0.25">
      <c r="B2501" s="11">
        <v>45639</v>
      </c>
      <c r="C2501" s="2">
        <v>0.45</v>
      </c>
      <c r="D2501" s="2">
        <v>0.45</v>
      </c>
      <c r="E2501" s="2">
        <v>250</v>
      </c>
      <c r="F2501" s="2">
        <v>0.45</v>
      </c>
      <c r="G2501" s="2">
        <v>112.5</v>
      </c>
      <c r="H2501" s="13">
        <f t="shared" si="38"/>
        <v>2.2727272727272749E-2</v>
      </c>
    </row>
    <row r="2502" spans="2:8" ht="13.5" x14ac:dyDescent="0.25">
      <c r="B2502" s="11">
        <v>45642</v>
      </c>
      <c r="C2502" s="2">
        <v>0.45</v>
      </c>
      <c r="D2502" s="2">
        <v>0.45</v>
      </c>
      <c r="E2502" s="2">
        <v>0</v>
      </c>
      <c r="F2502" s="2">
        <v>0</v>
      </c>
      <c r="G2502" s="2">
        <v>0</v>
      </c>
      <c r="H2502" s="13">
        <f t="shared" si="38"/>
        <v>0</v>
      </c>
    </row>
    <row r="2503" spans="2:8" ht="13.5" x14ac:dyDescent="0.25">
      <c r="B2503" s="11">
        <v>45644</v>
      </c>
      <c r="C2503" s="2">
        <v>0.44</v>
      </c>
      <c r="D2503" s="2">
        <v>0.44</v>
      </c>
      <c r="E2503" s="2">
        <v>750</v>
      </c>
      <c r="F2503" s="2">
        <v>0.44</v>
      </c>
      <c r="G2503" s="2">
        <v>330</v>
      </c>
      <c r="H2503" s="13">
        <f t="shared" ref="H2503:H2566" si="39">(D2503-D2502)/D2502</f>
        <v>-2.222222222222224E-2</v>
      </c>
    </row>
    <row r="2504" spans="2:8" ht="13.5" x14ac:dyDescent="0.25">
      <c r="B2504" s="11">
        <v>45645</v>
      </c>
      <c r="C2504" s="2">
        <v>0.43</v>
      </c>
      <c r="D2504" s="2">
        <v>0.43</v>
      </c>
      <c r="E2504" s="2">
        <v>1650</v>
      </c>
      <c r="F2504" s="2">
        <v>0.43</v>
      </c>
      <c r="G2504" s="2">
        <v>709.5</v>
      </c>
      <c r="H2504" s="13">
        <f t="shared" si="39"/>
        <v>-2.2727272727272749E-2</v>
      </c>
    </row>
    <row r="2505" spans="2:8" ht="13.5" x14ac:dyDescent="0.25">
      <c r="B2505" s="11">
        <v>45646</v>
      </c>
      <c r="C2505" s="2">
        <v>0.43</v>
      </c>
      <c r="D2505" s="2">
        <v>0.43</v>
      </c>
      <c r="E2505" s="2">
        <v>0</v>
      </c>
      <c r="F2505" s="2">
        <v>0</v>
      </c>
      <c r="G2505" s="2">
        <v>0</v>
      </c>
      <c r="H2505" s="13">
        <f t="shared" si="39"/>
        <v>0</v>
      </c>
    </row>
    <row r="2506" spans="2:8" ht="13.5" x14ac:dyDescent="0.25">
      <c r="B2506" s="11">
        <v>45649</v>
      </c>
      <c r="C2506" s="2">
        <v>0.43</v>
      </c>
      <c r="D2506" s="2">
        <v>0.43</v>
      </c>
      <c r="E2506" s="2">
        <v>140</v>
      </c>
      <c r="F2506" s="2">
        <v>0.43</v>
      </c>
      <c r="G2506" s="2">
        <v>60.2</v>
      </c>
      <c r="H2506" s="13">
        <f t="shared" si="39"/>
        <v>0</v>
      </c>
    </row>
    <row r="2507" spans="2:8" ht="13.5" x14ac:dyDescent="0.25">
      <c r="B2507" s="11">
        <v>45650</v>
      </c>
      <c r="C2507" s="2">
        <v>0.43</v>
      </c>
      <c r="D2507" s="2">
        <v>0.43</v>
      </c>
      <c r="E2507" s="2">
        <v>0</v>
      </c>
      <c r="F2507" s="2">
        <v>0</v>
      </c>
      <c r="G2507" s="2">
        <v>0</v>
      </c>
      <c r="H2507" s="13">
        <f t="shared" si="39"/>
        <v>0</v>
      </c>
    </row>
    <row r="2508" spans="2:8" ht="13.5" x14ac:dyDescent="0.25">
      <c r="B2508" s="11">
        <v>45651</v>
      </c>
      <c r="C2508" s="2">
        <v>0.43</v>
      </c>
      <c r="D2508" s="2">
        <v>0.43</v>
      </c>
      <c r="E2508" s="2">
        <v>849</v>
      </c>
      <c r="F2508" s="2">
        <v>0.43</v>
      </c>
      <c r="G2508" s="2">
        <v>365.07</v>
      </c>
      <c r="H2508" s="13">
        <f t="shared" si="39"/>
        <v>0</v>
      </c>
    </row>
    <row r="2509" spans="2:8" ht="13.5" x14ac:dyDescent="0.25">
      <c r="B2509" s="11">
        <v>45652</v>
      </c>
      <c r="C2509" s="2">
        <v>0.43</v>
      </c>
      <c r="D2509" s="2">
        <v>0.43</v>
      </c>
      <c r="E2509" s="2">
        <v>0</v>
      </c>
      <c r="F2509" s="2">
        <v>0</v>
      </c>
      <c r="G2509" s="2">
        <v>0</v>
      </c>
      <c r="H2509" s="13">
        <f t="shared" si="39"/>
        <v>0</v>
      </c>
    </row>
    <row r="2510" spans="2:8" ht="13.5" x14ac:dyDescent="0.25">
      <c r="B2510" s="11">
        <v>45653</v>
      </c>
      <c r="C2510" s="2">
        <v>0.43</v>
      </c>
      <c r="D2510" s="2">
        <v>0.43</v>
      </c>
      <c r="E2510" s="2">
        <v>910</v>
      </c>
      <c r="F2510" s="2">
        <v>0.43</v>
      </c>
      <c r="G2510" s="2">
        <v>391.3</v>
      </c>
      <c r="H2510" s="13">
        <f t="shared" si="39"/>
        <v>0</v>
      </c>
    </row>
    <row r="2511" spans="2:8" ht="13.5" x14ac:dyDescent="0.25">
      <c r="B2511" s="11">
        <v>45656</v>
      </c>
      <c r="C2511" s="2">
        <v>0.42</v>
      </c>
      <c r="D2511" s="2">
        <v>0.42</v>
      </c>
      <c r="E2511" s="2">
        <v>800</v>
      </c>
      <c r="F2511" s="2">
        <v>0.42</v>
      </c>
      <c r="G2511" s="2">
        <v>336</v>
      </c>
      <c r="H2511" s="13">
        <f t="shared" si="39"/>
        <v>-2.3255813953488393E-2</v>
      </c>
    </row>
    <row r="2512" spans="2:8" ht="13.5" x14ac:dyDescent="0.25">
      <c r="B2512" s="11">
        <v>45657</v>
      </c>
      <c r="C2512" s="2">
        <v>0.42</v>
      </c>
      <c r="D2512" s="2">
        <v>0.42</v>
      </c>
      <c r="E2512" s="2">
        <v>0</v>
      </c>
      <c r="F2512" s="2">
        <v>0</v>
      </c>
      <c r="G2512" s="2">
        <v>0</v>
      </c>
      <c r="H2512" s="13">
        <f t="shared" si="39"/>
        <v>0</v>
      </c>
    </row>
    <row r="2513" spans="2:8" ht="13.5" x14ac:dyDescent="0.25">
      <c r="B2513" s="11">
        <v>45659</v>
      </c>
      <c r="C2513" s="2">
        <v>0.42</v>
      </c>
      <c r="D2513" s="2">
        <v>0.42</v>
      </c>
      <c r="E2513" s="2">
        <v>0</v>
      </c>
      <c r="F2513" s="2">
        <v>0</v>
      </c>
      <c r="G2513" s="2">
        <v>0</v>
      </c>
      <c r="H2513" s="13">
        <f t="shared" si="39"/>
        <v>0</v>
      </c>
    </row>
    <row r="2514" spans="2:8" ht="13.5" x14ac:dyDescent="0.25">
      <c r="B2514" s="11">
        <v>45660</v>
      </c>
      <c r="C2514" s="2">
        <v>0.42</v>
      </c>
      <c r="D2514" s="2">
        <v>0.42</v>
      </c>
      <c r="E2514" s="2">
        <v>5241</v>
      </c>
      <c r="F2514" s="2">
        <v>0.42</v>
      </c>
      <c r="G2514" s="2">
        <v>2201.2199999999998</v>
      </c>
      <c r="H2514" s="13">
        <f t="shared" si="39"/>
        <v>0</v>
      </c>
    </row>
    <row r="2515" spans="2:8" ht="13.5" x14ac:dyDescent="0.25">
      <c r="B2515" s="11">
        <v>45663</v>
      </c>
      <c r="C2515" s="2">
        <v>0.42</v>
      </c>
      <c r="D2515" s="2">
        <v>0.42</v>
      </c>
      <c r="E2515" s="2">
        <v>0</v>
      </c>
      <c r="F2515" s="2">
        <v>0</v>
      </c>
      <c r="G2515" s="2">
        <v>0</v>
      </c>
      <c r="H2515" s="13">
        <f t="shared" si="39"/>
        <v>0</v>
      </c>
    </row>
    <row r="2516" spans="2:8" ht="13.5" x14ac:dyDescent="0.25">
      <c r="B2516" s="11">
        <v>45664</v>
      </c>
      <c r="C2516" s="2">
        <v>0.42</v>
      </c>
      <c r="D2516" s="2">
        <v>0.42</v>
      </c>
      <c r="E2516" s="2">
        <v>2400</v>
      </c>
      <c r="F2516" s="2">
        <v>0.42</v>
      </c>
      <c r="G2516" s="2">
        <v>1008</v>
      </c>
      <c r="H2516" s="13">
        <f t="shared" si="39"/>
        <v>0</v>
      </c>
    </row>
    <row r="2517" spans="2:8" ht="13.5" x14ac:dyDescent="0.25">
      <c r="B2517" s="11">
        <v>45665</v>
      </c>
      <c r="C2517" s="2">
        <v>0.42</v>
      </c>
      <c r="D2517" s="2">
        <v>0.42</v>
      </c>
      <c r="E2517" s="2">
        <v>0</v>
      </c>
      <c r="F2517" s="2">
        <v>0</v>
      </c>
      <c r="G2517" s="2">
        <v>0</v>
      </c>
      <c r="H2517" s="13">
        <f t="shared" si="39"/>
        <v>0</v>
      </c>
    </row>
    <row r="2518" spans="2:8" ht="13.5" x14ac:dyDescent="0.25">
      <c r="B2518" s="11">
        <v>45666</v>
      </c>
      <c r="C2518" s="2">
        <v>0.42</v>
      </c>
      <c r="D2518" s="2">
        <v>0.42</v>
      </c>
      <c r="E2518" s="2">
        <v>0</v>
      </c>
      <c r="F2518" s="2">
        <v>0</v>
      </c>
      <c r="G2518" s="2">
        <v>0</v>
      </c>
      <c r="H2518" s="13">
        <f t="shared" si="39"/>
        <v>0</v>
      </c>
    </row>
    <row r="2519" spans="2:8" ht="13.5" x14ac:dyDescent="0.25">
      <c r="B2519" s="11">
        <v>45667</v>
      </c>
      <c r="C2519" s="2">
        <v>0.41</v>
      </c>
      <c r="D2519" s="2">
        <v>0.41</v>
      </c>
      <c r="E2519" s="2">
        <v>0</v>
      </c>
      <c r="F2519" s="2">
        <v>0</v>
      </c>
      <c r="G2519" s="2">
        <v>0</v>
      </c>
      <c r="H2519" s="13">
        <f t="shared" si="39"/>
        <v>-2.3809523809523832E-2</v>
      </c>
    </row>
    <row r="2520" spans="2:8" ht="13.5" x14ac:dyDescent="0.25">
      <c r="B2520" s="11">
        <v>45670</v>
      </c>
      <c r="C2520" s="2">
        <v>0.4</v>
      </c>
      <c r="D2520" s="2">
        <v>0.4</v>
      </c>
      <c r="E2520" s="2">
        <v>550</v>
      </c>
      <c r="F2520" s="2">
        <v>0.4</v>
      </c>
      <c r="G2520" s="2">
        <v>220</v>
      </c>
      <c r="H2520" s="13">
        <f t="shared" si="39"/>
        <v>-2.4390243902438911E-2</v>
      </c>
    </row>
    <row r="2521" spans="2:8" ht="13.5" x14ac:dyDescent="0.25">
      <c r="B2521" s="11">
        <v>45671</v>
      </c>
      <c r="C2521" s="2">
        <v>0.4</v>
      </c>
      <c r="D2521" s="2">
        <v>0.4</v>
      </c>
      <c r="E2521" s="2">
        <v>5950</v>
      </c>
      <c r="F2521" s="2">
        <v>0.4</v>
      </c>
      <c r="G2521" s="2">
        <v>2380</v>
      </c>
      <c r="H2521" s="13">
        <f t="shared" si="39"/>
        <v>0</v>
      </c>
    </row>
    <row r="2522" spans="2:8" ht="13.5" x14ac:dyDescent="0.25">
      <c r="B2522" s="11">
        <v>45672</v>
      </c>
      <c r="C2522" s="2">
        <v>0.4</v>
      </c>
      <c r="D2522" s="2">
        <v>0.4</v>
      </c>
      <c r="E2522" s="2">
        <v>50</v>
      </c>
      <c r="F2522" s="2">
        <v>0.4</v>
      </c>
      <c r="G2522" s="2">
        <v>20</v>
      </c>
      <c r="H2522" s="13">
        <f t="shared" si="39"/>
        <v>0</v>
      </c>
    </row>
    <row r="2523" spans="2:8" ht="13.5" x14ac:dyDescent="0.25">
      <c r="B2523" s="11">
        <v>45673</v>
      </c>
      <c r="C2523" s="2">
        <v>0.4</v>
      </c>
      <c r="D2523" s="2">
        <v>0.4</v>
      </c>
      <c r="E2523" s="2">
        <v>170</v>
      </c>
      <c r="F2523" s="2">
        <v>0.4</v>
      </c>
      <c r="G2523" s="2">
        <v>68</v>
      </c>
      <c r="H2523" s="13">
        <f t="shared" si="39"/>
        <v>0</v>
      </c>
    </row>
    <row r="2524" spans="2:8" ht="13.5" x14ac:dyDescent="0.25">
      <c r="B2524" s="11">
        <v>45674</v>
      </c>
      <c r="C2524" s="2">
        <v>0.4</v>
      </c>
      <c r="D2524" s="2">
        <v>0.4</v>
      </c>
      <c r="E2524" s="2">
        <v>0</v>
      </c>
      <c r="F2524" s="2">
        <v>0</v>
      </c>
      <c r="G2524" s="2">
        <v>0</v>
      </c>
      <c r="H2524" s="13">
        <f t="shared" si="39"/>
        <v>0</v>
      </c>
    </row>
    <row r="2525" spans="2:8" ht="13.5" x14ac:dyDescent="0.25">
      <c r="B2525" s="11">
        <v>45677</v>
      </c>
      <c r="C2525" s="2">
        <v>0.4</v>
      </c>
      <c r="D2525" s="2">
        <v>0.4</v>
      </c>
      <c r="E2525" s="2">
        <v>0</v>
      </c>
      <c r="F2525" s="2">
        <v>0</v>
      </c>
      <c r="G2525" s="2">
        <v>0</v>
      </c>
      <c r="H2525" s="13">
        <f t="shared" si="39"/>
        <v>0</v>
      </c>
    </row>
    <row r="2526" spans="2:8" ht="13.5" x14ac:dyDescent="0.25">
      <c r="B2526" s="11">
        <v>45678</v>
      </c>
      <c r="C2526" s="2">
        <v>0.39</v>
      </c>
      <c r="D2526" s="2">
        <v>0.39</v>
      </c>
      <c r="E2526" s="2">
        <v>0</v>
      </c>
      <c r="F2526" s="2">
        <v>0</v>
      </c>
      <c r="G2526" s="2">
        <v>0</v>
      </c>
      <c r="H2526" s="13">
        <f t="shared" si="39"/>
        <v>-2.5000000000000022E-2</v>
      </c>
    </row>
    <row r="2527" spans="2:8" ht="13.5" x14ac:dyDescent="0.25">
      <c r="B2527" s="11">
        <v>45679</v>
      </c>
      <c r="C2527" s="2">
        <v>0.38</v>
      </c>
      <c r="D2527" s="2">
        <v>0.38</v>
      </c>
      <c r="E2527" s="2">
        <v>0</v>
      </c>
      <c r="F2527" s="2">
        <v>0</v>
      </c>
      <c r="G2527" s="2">
        <v>0</v>
      </c>
      <c r="H2527" s="13">
        <f t="shared" si="39"/>
        <v>-2.5641025641025664E-2</v>
      </c>
    </row>
    <row r="2528" spans="2:8" ht="13.5" x14ac:dyDescent="0.25">
      <c r="B2528" s="11">
        <v>45680</v>
      </c>
      <c r="C2528" s="2">
        <v>0.37</v>
      </c>
      <c r="D2528" s="2">
        <v>0.37</v>
      </c>
      <c r="E2528" s="2">
        <v>2000</v>
      </c>
      <c r="F2528" s="2">
        <v>0.37</v>
      </c>
      <c r="G2528" s="2">
        <v>740</v>
      </c>
      <c r="H2528" s="13">
        <f t="shared" si="39"/>
        <v>-2.6315789473684233E-2</v>
      </c>
    </row>
    <row r="2529" spans="2:8" ht="13.5" x14ac:dyDescent="0.25">
      <c r="B2529" s="11">
        <v>45681</v>
      </c>
      <c r="C2529" s="2">
        <v>0.38</v>
      </c>
      <c r="D2529" s="2">
        <v>0.38</v>
      </c>
      <c r="E2529" s="2">
        <v>0</v>
      </c>
      <c r="F2529" s="2">
        <v>0</v>
      </c>
      <c r="G2529" s="2">
        <v>0</v>
      </c>
      <c r="H2529" s="13">
        <f t="shared" si="39"/>
        <v>2.7027027027027053E-2</v>
      </c>
    </row>
    <row r="2530" spans="2:8" ht="13.5" x14ac:dyDescent="0.25">
      <c r="B2530" s="11">
        <v>45684</v>
      </c>
      <c r="C2530" s="2">
        <v>0.39</v>
      </c>
      <c r="D2530" s="2">
        <v>0.39</v>
      </c>
      <c r="E2530" s="2">
        <v>0</v>
      </c>
      <c r="F2530" s="2">
        <v>0</v>
      </c>
      <c r="G2530" s="2">
        <v>0</v>
      </c>
      <c r="H2530" s="13">
        <f t="shared" si="39"/>
        <v>2.6315789473684233E-2</v>
      </c>
    </row>
    <row r="2531" spans="2:8" ht="13.5" x14ac:dyDescent="0.25">
      <c r="B2531" s="11">
        <v>45685</v>
      </c>
      <c r="C2531" s="2">
        <v>0.4</v>
      </c>
      <c r="D2531" s="2">
        <v>0.4</v>
      </c>
      <c r="E2531" s="2">
        <v>0</v>
      </c>
      <c r="F2531" s="2">
        <v>0</v>
      </c>
      <c r="G2531" s="2">
        <v>0</v>
      </c>
      <c r="H2531" s="13">
        <f t="shared" si="39"/>
        <v>2.5641025641025664E-2</v>
      </c>
    </row>
    <row r="2532" spans="2:8" ht="13.5" x14ac:dyDescent="0.25">
      <c r="B2532" s="11">
        <v>45686</v>
      </c>
      <c r="C2532" s="2">
        <v>0.41</v>
      </c>
      <c r="D2532" s="2">
        <v>0.41</v>
      </c>
      <c r="E2532" s="2">
        <v>554</v>
      </c>
      <c r="F2532" s="2">
        <v>0.41</v>
      </c>
      <c r="G2532" s="2">
        <v>227.14</v>
      </c>
      <c r="H2532" s="13">
        <f t="shared" si="39"/>
        <v>2.4999999999999883E-2</v>
      </c>
    </row>
    <row r="2533" spans="2:8" ht="13.5" x14ac:dyDescent="0.25">
      <c r="B2533" s="11">
        <v>45687</v>
      </c>
      <c r="C2533" s="2">
        <v>0.41</v>
      </c>
      <c r="D2533" s="2">
        <v>0.41</v>
      </c>
      <c r="E2533" s="2">
        <v>0</v>
      </c>
      <c r="F2533" s="2">
        <v>0</v>
      </c>
      <c r="G2533" s="2">
        <v>0</v>
      </c>
      <c r="H2533" s="13">
        <f t="shared" si="39"/>
        <v>0</v>
      </c>
    </row>
    <row r="2534" spans="2:8" ht="13.5" x14ac:dyDescent="0.25">
      <c r="B2534" s="11">
        <v>45688</v>
      </c>
      <c r="C2534" s="2">
        <v>0.42</v>
      </c>
      <c r="D2534" s="2">
        <v>0.42</v>
      </c>
      <c r="E2534" s="2">
        <v>0</v>
      </c>
      <c r="F2534" s="2">
        <v>0</v>
      </c>
      <c r="G2534" s="2">
        <v>0</v>
      </c>
      <c r="H2534" s="13">
        <f t="shared" si="39"/>
        <v>2.4390243902439046E-2</v>
      </c>
    </row>
    <row r="2535" spans="2:8" ht="13.5" x14ac:dyDescent="0.25">
      <c r="B2535" s="11">
        <v>45691</v>
      </c>
      <c r="C2535" s="2">
        <v>0.43</v>
      </c>
      <c r="D2535" s="2">
        <v>0.43</v>
      </c>
      <c r="E2535" s="2">
        <v>0</v>
      </c>
      <c r="F2535" s="2">
        <v>0</v>
      </c>
      <c r="G2535" s="2">
        <v>0</v>
      </c>
      <c r="H2535" s="13">
        <f t="shared" si="39"/>
        <v>2.3809523809523832E-2</v>
      </c>
    </row>
    <row r="2536" spans="2:8" ht="13.5" x14ac:dyDescent="0.25">
      <c r="B2536" s="11">
        <v>45692</v>
      </c>
      <c r="C2536" s="2">
        <v>0.44</v>
      </c>
      <c r="D2536" s="2">
        <v>0.44</v>
      </c>
      <c r="E2536" s="2">
        <v>0</v>
      </c>
      <c r="F2536" s="2">
        <v>0</v>
      </c>
      <c r="G2536" s="2">
        <v>0</v>
      </c>
      <c r="H2536" s="13">
        <f t="shared" si="39"/>
        <v>2.3255813953488393E-2</v>
      </c>
    </row>
    <row r="2537" spans="2:8" ht="13.5" x14ac:dyDescent="0.25">
      <c r="B2537" s="11">
        <v>45693</v>
      </c>
      <c r="C2537" s="2">
        <v>0.43</v>
      </c>
      <c r="D2537" s="2">
        <v>0.43</v>
      </c>
      <c r="E2537" s="2">
        <v>0</v>
      </c>
      <c r="F2537" s="2">
        <v>0</v>
      </c>
      <c r="G2537" s="2">
        <v>0</v>
      </c>
      <c r="H2537" s="13">
        <f t="shared" si="39"/>
        <v>-2.2727272727272749E-2</v>
      </c>
    </row>
    <row r="2538" spans="2:8" ht="13.5" x14ac:dyDescent="0.25">
      <c r="B2538" s="11">
        <v>45694</v>
      </c>
      <c r="C2538" s="2">
        <v>0.42</v>
      </c>
      <c r="D2538" s="2">
        <v>0.42</v>
      </c>
      <c r="E2538" s="2">
        <v>0</v>
      </c>
      <c r="F2538" s="2">
        <v>0</v>
      </c>
      <c r="G2538" s="2">
        <v>0</v>
      </c>
      <c r="H2538" s="13">
        <f t="shared" si="39"/>
        <v>-2.3255813953488393E-2</v>
      </c>
    </row>
    <row r="2539" spans="2:8" ht="13.5" x14ac:dyDescent="0.25">
      <c r="B2539" s="11">
        <v>45695</v>
      </c>
      <c r="C2539" s="2">
        <v>0.41</v>
      </c>
      <c r="D2539" s="2">
        <v>0.41</v>
      </c>
      <c r="E2539" s="2">
        <v>17880</v>
      </c>
      <c r="F2539" s="2">
        <v>0.41</v>
      </c>
      <c r="G2539" s="2">
        <v>7330.8</v>
      </c>
      <c r="H2539" s="13">
        <f t="shared" si="39"/>
        <v>-2.3809523809523832E-2</v>
      </c>
    </row>
    <row r="2540" spans="2:8" ht="13.5" x14ac:dyDescent="0.25">
      <c r="B2540" s="11">
        <v>45698</v>
      </c>
      <c r="C2540" s="2">
        <v>0.42</v>
      </c>
      <c r="D2540" s="2">
        <v>0.42</v>
      </c>
      <c r="E2540" s="2">
        <v>0</v>
      </c>
      <c r="F2540" s="2">
        <v>0</v>
      </c>
      <c r="G2540" s="2">
        <v>0</v>
      </c>
      <c r="H2540" s="13">
        <f t="shared" si="39"/>
        <v>2.4390243902439046E-2</v>
      </c>
    </row>
    <row r="2541" spans="2:8" ht="13.5" x14ac:dyDescent="0.25">
      <c r="B2541" s="11">
        <v>45699</v>
      </c>
      <c r="C2541" s="2">
        <v>0.42</v>
      </c>
      <c r="D2541" s="2">
        <v>0.42</v>
      </c>
      <c r="E2541" s="2">
        <v>250</v>
      </c>
      <c r="F2541" s="2">
        <v>0.42</v>
      </c>
      <c r="G2541" s="2">
        <v>105</v>
      </c>
      <c r="H2541" s="13">
        <f t="shared" si="39"/>
        <v>0</v>
      </c>
    </row>
    <row r="2542" spans="2:8" ht="13.5" x14ac:dyDescent="0.25">
      <c r="B2542" s="11">
        <v>45700</v>
      </c>
      <c r="C2542" s="2">
        <v>0.43</v>
      </c>
      <c r="D2542" s="2">
        <v>0.43</v>
      </c>
      <c r="E2542" s="2">
        <v>56</v>
      </c>
      <c r="F2542" s="2">
        <v>0.43</v>
      </c>
      <c r="G2542" s="2">
        <v>24.08</v>
      </c>
      <c r="H2542" s="13">
        <f t="shared" si="39"/>
        <v>2.3809523809523832E-2</v>
      </c>
    </row>
    <row r="2543" spans="2:8" ht="13.5" x14ac:dyDescent="0.25">
      <c r="B2543" s="11">
        <v>45701</v>
      </c>
      <c r="C2543" s="2">
        <v>0.42</v>
      </c>
      <c r="D2543" s="2">
        <v>0.42</v>
      </c>
      <c r="E2543" s="2">
        <v>0</v>
      </c>
      <c r="F2543" s="2">
        <v>0</v>
      </c>
      <c r="G2543" s="2">
        <v>0</v>
      </c>
      <c r="H2543" s="13">
        <f t="shared" si="39"/>
        <v>-2.3255813953488393E-2</v>
      </c>
    </row>
    <row r="2544" spans="2:8" ht="13.5" x14ac:dyDescent="0.25">
      <c r="B2544" s="11">
        <v>45702</v>
      </c>
      <c r="C2544" s="2">
        <v>0.41</v>
      </c>
      <c r="D2544" s="2">
        <v>0.41</v>
      </c>
      <c r="E2544" s="2">
        <v>0</v>
      </c>
      <c r="F2544" s="2">
        <v>0</v>
      </c>
      <c r="G2544" s="2">
        <v>0</v>
      </c>
      <c r="H2544" s="13">
        <f t="shared" si="39"/>
        <v>-2.3809523809523832E-2</v>
      </c>
    </row>
    <row r="2545" spans="2:8" ht="13.5" x14ac:dyDescent="0.25">
      <c r="B2545" s="11">
        <v>45705</v>
      </c>
      <c r="C2545" s="2">
        <v>0.4</v>
      </c>
      <c r="D2545" s="2">
        <v>0.4</v>
      </c>
      <c r="E2545" s="2">
        <v>0</v>
      </c>
      <c r="F2545" s="2">
        <v>0</v>
      </c>
      <c r="G2545" s="2">
        <v>0</v>
      </c>
      <c r="H2545" s="13">
        <f t="shared" si="39"/>
        <v>-2.4390243902438911E-2</v>
      </c>
    </row>
    <row r="2546" spans="2:8" ht="13.5" x14ac:dyDescent="0.25">
      <c r="B2546" s="11">
        <v>45706</v>
      </c>
      <c r="C2546" s="2">
        <v>0.39</v>
      </c>
      <c r="D2546" s="2">
        <v>0.39</v>
      </c>
      <c r="E2546" s="2">
        <v>0</v>
      </c>
      <c r="F2546" s="2">
        <v>0</v>
      </c>
      <c r="G2546" s="2">
        <v>0</v>
      </c>
      <c r="H2546" s="13">
        <f t="shared" si="39"/>
        <v>-2.5000000000000022E-2</v>
      </c>
    </row>
    <row r="2547" spans="2:8" ht="13.5" x14ac:dyDescent="0.25">
      <c r="B2547" s="11">
        <v>45707</v>
      </c>
      <c r="C2547" s="2">
        <v>0.38</v>
      </c>
      <c r="D2547" s="2">
        <v>0.38</v>
      </c>
      <c r="E2547" s="2">
        <v>3659</v>
      </c>
      <c r="F2547" s="2">
        <v>0.38</v>
      </c>
      <c r="G2547" s="2">
        <v>1390.42</v>
      </c>
      <c r="H2547" s="13">
        <f t="shared" si="39"/>
        <v>-2.5641025641025664E-2</v>
      </c>
    </row>
    <row r="2548" spans="2:8" ht="13.5" x14ac:dyDescent="0.25">
      <c r="B2548" s="11">
        <v>45708</v>
      </c>
      <c r="C2548" s="2">
        <v>0.39</v>
      </c>
      <c r="D2548" s="2">
        <v>0.39</v>
      </c>
      <c r="E2548" s="2">
        <v>0</v>
      </c>
      <c r="F2548" s="2">
        <v>0</v>
      </c>
      <c r="G2548" s="2">
        <v>0</v>
      </c>
      <c r="H2548" s="13">
        <f t="shared" si="39"/>
        <v>2.6315789473684233E-2</v>
      </c>
    </row>
    <row r="2549" spans="2:8" ht="13.5" x14ac:dyDescent="0.25">
      <c r="B2549" s="11">
        <v>45709</v>
      </c>
      <c r="C2549" s="2">
        <v>0.4</v>
      </c>
      <c r="D2549" s="2">
        <v>0.4</v>
      </c>
      <c r="E2549" s="2">
        <v>0</v>
      </c>
      <c r="F2549" s="2">
        <v>0</v>
      </c>
      <c r="G2549" s="2">
        <v>0</v>
      </c>
      <c r="H2549" s="13">
        <f t="shared" si="39"/>
        <v>2.5641025641025664E-2</v>
      </c>
    </row>
    <row r="2550" spans="2:8" ht="13.5" x14ac:dyDescent="0.25">
      <c r="B2550" s="11">
        <v>45712</v>
      </c>
      <c r="C2550" s="2">
        <v>0.39</v>
      </c>
      <c r="D2550" s="2">
        <v>0.39</v>
      </c>
      <c r="E2550" s="2">
        <v>2000</v>
      </c>
      <c r="F2550" s="2">
        <v>0.39</v>
      </c>
      <c r="G2550" s="2">
        <v>780</v>
      </c>
      <c r="H2550" s="13">
        <f t="shared" si="39"/>
        <v>-2.5000000000000022E-2</v>
      </c>
    </row>
    <row r="2551" spans="2:8" ht="13.5" x14ac:dyDescent="0.25">
      <c r="B2551" s="11">
        <v>45713</v>
      </c>
      <c r="C2551" s="2">
        <v>0.4</v>
      </c>
      <c r="D2551" s="2">
        <v>0.4</v>
      </c>
      <c r="E2551" s="2">
        <v>0</v>
      </c>
      <c r="F2551" s="2">
        <v>0</v>
      </c>
      <c r="G2551" s="2">
        <v>0</v>
      </c>
      <c r="H2551" s="13">
        <f t="shared" si="39"/>
        <v>2.5641025641025664E-2</v>
      </c>
    </row>
    <row r="2552" spans="2:8" ht="13.5" x14ac:dyDescent="0.25">
      <c r="B2552" s="11">
        <v>45714</v>
      </c>
      <c r="C2552" s="2">
        <v>0.41</v>
      </c>
      <c r="D2552" s="2">
        <v>0.41</v>
      </c>
      <c r="E2552" s="2">
        <v>0</v>
      </c>
      <c r="F2552" s="2">
        <v>0</v>
      </c>
      <c r="G2552" s="2">
        <v>0</v>
      </c>
      <c r="H2552" s="13">
        <f t="shared" si="39"/>
        <v>2.4999999999999883E-2</v>
      </c>
    </row>
    <row r="2553" spans="2:8" ht="13.5" x14ac:dyDescent="0.25">
      <c r="B2553" s="11">
        <v>45715</v>
      </c>
      <c r="C2553" s="2">
        <v>0.4</v>
      </c>
      <c r="D2553" s="2">
        <v>0.4</v>
      </c>
      <c r="E2553" s="2">
        <v>21</v>
      </c>
      <c r="F2553" s="2">
        <v>0.4</v>
      </c>
      <c r="G2553" s="2">
        <v>8.4</v>
      </c>
      <c r="H2553" s="13">
        <f t="shared" si="39"/>
        <v>-2.4390243902438911E-2</v>
      </c>
    </row>
    <row r="2554" spans="2:8" ht="13.5" x14ac:dyDescent="0.25">
      <c r="B2554" s="11">
        <v>45716</v>
      </c>
      <c r="C2554" s="2">
        <v>0.39</v>
      </c>
      <c r="D2554" s="2">
        <v>0.39</v>
      </c>
      <c r="E2554" s="2">
        <v>400</v>
      </c>
      <c r="F2554" s="2">
        <v>0.39</v>
      </c>
      <c r="G2554" s="2">
        <v>156</v>
      </c>
      <c r="H2554" s="13">
        <f t="shared" si="39"/>
        <v>-2.5000000000000022E-2</v>
      </c>
    </row>
    <row r="2555" spans="2:8" ht="13.5" x14ac:dyDescent="0.25">
      <c r="B2555" s="11">
        <v>45719</v>
      </c>
      <c r="C2555" s="2">
        <v>0.39</v>
      </c>
      <c r="D2555" s="2">
        <v>0.39</v>
      </c>
      <c r="E2555" s="2">
        <v>0</v>
      </c>
      <c r="F2555" s="2">
        <v>0</v>
      </c>
      <c r="G2555" s="2">
        <v>0</v>
      </c>
      <c r="H2555" s="13">
        <f t="shared" si="39"/>
        <v>0</v>
      </c>
    </row>
    <row r="2556" spans="2:8" ht="13.5" x14ac:dyDescent="0.25">
      <c r="B2556" s="11">
        <v>45720</v>
      </c>
      <c r="C2556" s="2">
        <v>0.38</v>
      </c>
      <c r="D2556" s="2">
        <v>0.38</v>
      </c>
      <c r="E2556" s="2">
        <v>162</v>
      </c>
      <c r="F2556" s="2">
        <v>0.38</v>
      </c>
      <c r="G2556" s="2">
        <v>61.56</v>
      </c>
      <c r="H2556" s="13">
        <f t="shared" si="39"/>
        <v>-2.5641025641025664E-2</v>
      </c>
    </row>
    <row r="2557" spans="2:8" ht="13.5" x14ac:dyDescent="0.25">
      <c r="B2557" s="11">
        <v>45721</v>
      </c>
      <c r="C2557" s="2">
        <v>0.38</v>
      </c>
      <c r="D2557" s="2">
        <v>0.38</v>
      </c>
      <c r="E2557" s="2">
        <v>987</v>
      </c>
      <c r="F2557" s="2">
        <v>0.38</v>
      </c>
      <c r="G2557" s="2">
        <v>375.06</v>
      </c>
      <c r="H2557" s="13">
        <f t="shared" si="39"/>
        <v>0</v>
      </c>
    </row>
    <row r="2558" spans="2:8" ht="13.5" x14ac:dyDescent="0.25">
      <c r="B2558" s="11">
        <v>45722</v>
      </c>
      <c r="C2558" s="2">
        <v>0.39</v>
      </c>
      <c r="D2558" s="2">
        <v>0.39</v>
      </c>
      <c r="E2558" s="2">
        <v>0</v>
      </c>
      <c r="F2558" s="2">
        <v>0</v>
      </c>
      <c r="G2558" s="2">
        <v>0</v>
      </c>
      <c r="H2558" s="13">
        <f t="shared" si="39"/>
        <v>2.6315789473684233E-2</v>
      </c>
    </row>
    <row r="2559" spans="2:8" ht="13.5" x14ac:dyDescent="0.25">
      <c r="B2559" s="11">
        <v>45723</v>
      </c>
      <c r="C2559" s="2">
        <v>0.39</v>
      </c>
      <c r="D2559" s="2">
        <v>0.39</v>
      </c>
      <c r="E2559" s="2">
        <v>371</v>
      </c>
      <c r="F2559" s="2">
        <v>0.39</v>
      </c>
      <c r="G2559" s="2">
        <v>144.69</v>
      </c>
      <c r="H2559" s="13">
        <f t="shared" si="39"/>
        <v>0</v>
      </c>
    </row>
    <row r="2560" spans="2:8" ht="13.5" x14ac:dyDescent="0.25">
      <c r="B2560" s="11">
        <v>45726</v>
      </c>
      <c r="C2560" s="2">
        <v>0.4</v>
      </c>
      <c r="D2560" s="2">
        <v>0.4</v>
      </c>
      <c r="E2560" s="2">
        <v>0</v>
      </c>
      <c r="F2560" s="2">
        <v>0</v>
      </c>
      <c r="G2560" s="2">
        <v>0</v>
      </c>
      <c r="H2560" s="13">
        <f t="shared" si="39"/>
        <v>2.5641025641025664E-2</v>
      </c>
    </row>
    <row r="2561" spans="2:8" ht="13.5" x14ac:dyDescent="0.25">
      <c r="B2561" s="11">
        <v>45727</v>
      </c>
      <c r="C2561" s="2">
        <v>0.39</v>
      </c>
      <c r="D2561" s="2">
        <v>0.39</v>
      </c>
      <c r="E2561" s="2">
        <v>1000</v>
      </c>
      <c r="F2561" s="2">
        <v>0.39</v>
      </c>
      <c r="G2561" s="2">
        <v>390</v>
      </c>
      <c r="H2561" s="13">
        <f t="shared" si="39"/>
        <v>-2.5000000000000022E-2</v>
      </c>
    </row>
    <row r="2562" spans="2:8" ht="13.5" x14ac:dyDescent="0.25">
      <c r="B2562" s="11">
        <v>45728</v>
      </c>
      <c r="C2562" s="2">
        <v>0.4</v>
      </c>
      <c r="D2562" s="2">
        <v>0.4</v>
      </c>
      <c r="E2562" s="2">
        <v>0</v>
      </c>
      <c r="F2562" s="2">
        <v>0</v>
      </c>
      <c r="G2562" s="2">
        <v>0</v>
      </c>
      <c r="H2562" s="13">
        <f t="shared" si="39"/>
        <v>2.5641025641025664E-2</v>
      </c>
    </row>
    <row r="2563" spans="2:8" ht="13.5" x14ac:dyDescent="0.25">
      <c r="B2563" s="11">
        <v>45729</v>
      </c>
      <c r="C2563" s="2">
        <v>0.39</v>
      </c>
      <c r="D2563" s="2">
        <v>0.39</v>
      </c>
      <c r="E2563" s="2">
        <v>1380</v>
      </c>
      <c r="F2563" s="2">
        <v>0.39</v>
      </c>
      <c r="G2563" s="2">
        <v>538.20000000000005</v>
      </c>
      <c r="H2563" s="13">
        <f t="shared" si="39"/>
        <v>-2.5000000000000022E-2</v>
      </c>
    </row>
    <row r="2564" spans="2:8" ht="13.5" x14ac:dyDescent="0.25">
      <c r="B2564" s="11">
        <v>45730</v>
      </c>
      <c r="C2564" s="2">
        <v>0.38</v>
      </c>
      <c r="D2564" s="2">
        <v>0.38</v>
      </c>
      <c r="E2564" s="2">
        <v>1050</v>
      </c>
      <c r="F2564" s="2">
        <v>0.38</v>
      </c>
      <c r="G2564" s="2">
        <v>399</v>
      </c>
      <c r="H2564" s="13">
        <f t="shared" si="39"/>
        <v>-2.5641025641025664E-2</v>
      </c>
    </row>
    <row r="2565" spans="2:8" ht="13.5" x14ac:dyDescent="0.25">
      <c r="B2565" s="11">
        <v>45733</v>
      </c>
      <c r="C2565" s="2">
        <v>0.37</v>
      </c>
      <c r="D2565" s="2">
        <v>0.37</v>
      </c>
      <c r="E2565" s="2">
        <v>871</v>
      </c>
      <c r="F2565" s="2">
        <v>0.37</v>
      </c>
      <c r="G2565" s="2">
        <v>322.27</v>
      </c>
      <c r="H2565" s="13">
        <f t="shared" si="39"/>
        <v>-2.6315789473684233E-2</v>
      </c>
    </row>
    <row r="2566" spans="2:8" ht="13.5" x14ac:dyDescent="0.25">
      <c r="B2566" s="11">
        <v>45734</v>
      </c>
      <c r="C2566" s="2">
        <v>0.37</v>
      </c>
      <c r="D2566" s="2">
        <v>0.37</v>
      </c>
      <c r="E2566" s="2">
        <v>1440</v>
      </c>
      <c r="F2566" s="2">
        <v>0.37</v>
      </c>
      <c r="G2566" s="2">
        <v>532.79999999999995</v>
      </c>
      <c r="H2566" s="13">
        <f t="shared" si="39"/>
        <v>0</v>
      </c>
    </row>
    <row r="2567" spans="2:8" ht="13.5" x14ac:dyDescent="0.25">
      <c r="B2567" s="11">
        <v>45735</v>
      </c>
      <c r="C2567" s="2">
        <v>0.36</v>
      </c>
      <c r="D2567" s="2">
        <v>0.36</v>
      </c>
      <c r="E2567" s="2">
        <v>520</v>
      </c>
      <c r="F2567" s="2">
        <v>0.36</v>
      </c>
      <c r="G2567" s="2">
        <v>187.2</v>
      </c>
      <c r="H2567" s="13">
        <f t="shared" ref="H2567:H2630" si="40">(D2567-D2566)/D2566</f>
        <v>-2.7027027027027053E-2</v>
      </c>
    </row>
    <row r="2568" spans="2:8" ht="13.5" x14ac:dyDescent="0.25">
      <c r="B2568" s="11">
        <v>45737</v>
      </c>
      <c r="C2568" s="2">
        <v>0.37</v>
      </c>
      <c r="D2568" s="2">
        <v>0.37</v>
      </c>
      <c r="E2568" s="2">
        <v>0</v>
      </c>
      <c r="F2568" s="2">
        <v>0</v>
      </c>
      <c r="G2568" s="2">
        <v>0</v>
      </c>
      <c r="H2568" s="13">
        <f t="shared" si="40"/>
        <v>2.7777777777777804E-2</v>
      </c>
    </row>
    <row r="2569" spans="2:8" ht="13.5" x14ac:dyDescent="0.25">
      <c r="B2569" s="11">
        <v>45740</v>
      </c>
      <c r="C2569" s="2">
        <v>0.38</v>
      </c>
      <c r="D2569" s="2">
        <v>0.38</v>
      </c>
      <c r="E2569" s="2">
        <v>0</v>
      </c>
      <c r="F2569" s="2">
        <v>0</v>
      </c>
      <c r="G2569" s="2">
        <v>0</v>
      </c>
      <c r="H2569" s="13">
        <f t="shared" si="40"/>
        <v>2.7027027027027053E-2</v>
      </c>
    </row>
    <row r="2570" spans="2:8" ht="13.5" x14ac:dyDescent="0.25">
      <c r="B2570" s="11">
        <v>45741</v>
      </c>
      <c r="C2570" s="2">
        <v>0.37</v>
      </c>
      <c r="D2570" s="2">
        <v>0.37</v>
      </c>
      <c r="E2570" s="2">
        <v>1752</v>
      </c>
      <c r="F2570" s="2">
        <v>0.37</v>
      </c>
      <c r="G2570" s="2">
        <v>648.24</v>
      </c>
      <c r="H2570" s="13">
        <f t="shared" si="40"/>
        <v>-2.6315789473684233E-2</v>
      </c>
    </row>
    <row r="2571" spans="2:8" ht="13.5" x14ac:dyDescent="0.25">
      <c r="B2571" s="11">
        <v>45742</v>
      </c>
      <c r="C2571" s="2">
        <v>0.38</v>
      </c>
      <c r="D2571" s="2">
        <v>0.38</v>
      </c>
      <c r="E2571" s="2">
        <v>0</v>
      </c>
      <c r="F2571" s="2">
        <v>0</v>
      </c>
      <c r="G2571" s="2">
        <v>0</v>
      </c>
      <c r="H2571" s="13">
        <f t="shared" si="40"/>
        <v>2.7027027027027053E-2</v>
      </c>
    </row>
    <row r="2572" spans="2:8" ht="13.5" x14ac:dyDescent="0.25">
      <c r="B2572" s="11">
        <v>45743</v>
      </c>
      <c r="C2572" s="2">
        <v>0.39</v>
      </c>
      <c r="D2572" s="2">
        <v>0.39</v>
      </c>
      <c r="E2572" s="2">
        <v>0</v>
      </c>
      <c r="F2572" s="2">
        <v>0</v>
      </c>
      <c r="G2572" s="2">
        <v>0</v>
      </c>
      <c r="H2572" s="13">
        <f t="shared" si="40"/>
        <v>2.6315789473684233E-2</v>
      </c>
    </row>
    <row r="2573" spans="2:8" ht="13.5" x14ac:dyDescent="0.25">
      <c r="B2573" s="11">
        <v>45744</v>
      </c>
      <c r="C2573" s="2">
        <v>0.39</v>
      </c>
      <c r="D2573" s="2">
        <v>0.39</v>
      </c>
      <c r="E2573" s="2">
        <v>2000</v>
      </c>
      <c r="F2573" s="2">
        <v>0.39</v>
      </c>
      <c r="G2573" s="2">
        <v>780</v>
      </c>
      <c r="H2573" s="13">
        <f t="shared" si="40"/>
        <v>0</v>
      </c>
    </row>
    <row r="2574" spans="2:8" ht="13.5" x14ac:dyDescent="0.25">
      <c r="B2574" s="11">
        <v>45749</v>
      </c>
      <c r="C2574" s="2">
        <v>0.4</v>
      </c>
      <c r="D2574" s="2">
        <v>0.4</v>
      </c>
      <c r="E2574" s="2">
        <v>705</v>
      </c>
      <c r="F2574" s="2">
        <v>0.4</v>
      </c>
      <c r="G2574" s="2">
        <v>282</v>
      </c>
      <c r="H2574" s="13">
        <f t="shared" si="40"/>
        <v>2.5641025641025664E-2</v>
      </c>
    </row>
    <row r="2575" spans="2:8" ht="13.5" x14ac:dyDescent="0.25">
      <c r="B2575" s="11">
        <v>45750</v>
      </c>
      <c r="C2575" s="2">
        <v>0.41</v>
      </c>
      <c r="D2575" s="2">
        <v>0.41</v>
      </c>
      <c r="E2575" s="2">
        <v>25</v>
      </c>
      <c r="F2575" s="2">
        <v>0.41</v>
      </c>
      <c r="G2575" s="2">
        <v>10.25</v>
      </c>
      <c r="H2575" s="13">
        <f t="shared" si="40"/>
        <v>2.4999999999999883E-2</v>
      </c>
    </row>
    <row r="2576" spans="2:8" ht="13.5" x14ac:dyDescent="0.25">
      <c r="B2576" s="11">
        <v>45751</v>
      </c>
      <c r="C2576" s="2">
        <v>0.42</v>
      </c>
      <c r="D2576" s="2">
        <v>0.42</v>
      </c>
      <c r="E2576" s="2">
        <v>2414</v>
      </c>
      <c r="F2576" s="2">
        <v>0.42</v>
      </c>
      <c r="G2576" s="2">
        <v>1013.88</v>
      </c>
      <c r="H2576" s="13">
        <f t="shared" si="40"/>
        <v>2.4390243902439046E-2</v>
      </c>
    </row>
    <row r="2577" spans="2:8" ht="13.5" x14ac:dyDescent="0.25">
      <c r="B2577" s="11">
        <v>45754</v>
      </c>
      <c r="C2577" s="2">
        <v>0.43</v>
      </c>
      <c r="D2577" s="2">
        <v>0.43</v>
      </c>
      <c r="E2577" s="2">
        <v>3152</v>
      </c>
      <c r="F2577" s="2">
        <v>0.43</v>
      </c>
      <c r="G2577" s="2">
        <v>1355.36</v>
      </c>
      <c r="H2577" s="13">
        <f t="shared" si="40"/>
        <v>2.3809523809523832E-2</v>
      </c>
    </row>
    <row r="2578" spans="2:8" ht="13.5" x14ac:dyDescent="0.25">
      <c r="B2578" s="11">
        <v>45755</v>
      </c>
      <c r="C2578" s="2">
        <v>0.44</v>
      </c>
      <c r="D2578" s="2">
        <v>0.44</v>
      </c>
      <c r="E2578" s="2">
        <v>1341</v>
      </c>
      <c r="F2578" s="2">
        <v>0.44</v>
      </c>
      <c r="G2578" s="2">
        <v>590.04</v>
      </c>
      <c r="H2578" s="13">
        <f t="shared" si="40"/>
        <v>2.3255813953488393E-2</v>
      </c>
    </row>
    <row r="2579" spans="2:8" ht="13.5" x14ac:dyDescent="0.25">
      <c r="B2579" s="11">
        <v>45757</v>
      </c>
      <c r="C2579" s="2">
        <v>0.45</v>
      </c>
      <c r="D2579" s="2">
        <v>0.45</v>
      </c>
      <c r="E2579" s="2">
        <v>1033</v>
      </c>
      <c r="F2579" s="2">
        <v>0.45</v>
      </c>
      <c r="G2579" s="2">
        <v>464.85</v>
      </c>
      <c r="H2579" s="13">
        <f t="shared" si="40"/>
        <v>2.2727272727272749E-2</v>
      </c>
    </row>
    <row r="2580" spans="2:8" ht="13.5" x14ac:dyDescent="0.25">
      <c r="B2580" s="11">
        <v>45758</v>
      </c>
      <c r="C2580" s="2">
        <v>0.47</v>
      </c>
      <c r="D2580" s="2">
        <v>0.47</v>
      </c>
      <c r="E2580" s="2">
        <v>0</v>
      </c>
      <c r="F2580" s="2">
        <v>0</v>
      </c>
      <c r="G2580" s="2">
        <v>0</v>
      </c>
      <c r="H2580" s="13">
        <f t="shared" si="40"/>
        <v>4.4444444444444363E-2</v>
      </c>
    </row>
    <row r="2581" spans="2:8" ht="13.5" x14ac:dyDescent="0.25">
      <c r="B2581" s="11">
        <v>45761</v>
      </c>
      <c r="C2581" s="2">
        <v>0.47</v>
      </c>
      <c r="D2581" s="2">
        <v>0.47</v>
      </c>
      <c r="E2581" s="2">
        <v>2210</v>
      </c>
      <c r="F2581" s="2">
        <v>0.47</v>
      </c>
      <c r="G2581" s="2">
        <v>1038.7</v>
      </c>
      <c r="H2581" s="13">
        <f t="shared" si="40"/>
        <v>0</v>
      </c>
    </row>
    <row r="2582" spans="2:8" ht="13.5" x14ac:dyDescent="0.25">
      <c r="B2582" s="11">
        <v>45762</v>
      </c>
      <c r="C2582" s="2">
        <v>0.47</v>
      </c>
      <c r="D2582" s="2">
        <v>0.47</v>
      </c>
      <c r="E2582" s="2">
        <v>12380</v>
      </c>
      <c r="F2582" s="2">
        <v>0.47</v>
      </c>
      <c r="G2582" s="2">
        <v>5818.6</v>
      </c>
      <c r="H2582" s="13">
        <f t="shared" si="40"/>
        <v>0</v>
      </c>
    </row>
    <row r="2583" spans="2:8" ht="13.5" x14ac:dyDescent="0.25">
      <c r="B2583" s="11">
        <v>45763</v>
      </c>
      <c r="C2583" s="2">
        <v>0.49</v>
      </c>
      <c r="D2583" s="2">
        <v>0.49</v>
      </c>
      <c r="E2583" s="2">
        <v>0</v>
      </c>
      <c r="F2583" s="2">
        <v>0</v>
      </c>
      <c r="G2583" s="2">
        <v>0</v>
      </c>
      <c r="H2583" s="13">
        <f t="shared" si="40"/>
        <v>4.2553191489361743E-2</v>
      </c>
    </row>
    <row r="2584" spans="2:8" ht="13.5" x14ac:dyDescent="0.25">
      <c r="B2584" s="11">
        <v>45764</v>
      </c>
      <c r="C2584" s="2">
        <v>0.47</v>
      </c>
      <c r="D2584" s="2">
        <v>0.47</v>
      </c>
      <c r="E2584" s="2">
        <v>5761</v>
      </c>
      <c r="F2584" s="2">
        <v>0.47</v>
      </c>
      <c r="G2584" s="2">
        <v>2707.67</v>
      </c>
      <c r="H2584" s="13">
        <f t="shared" si="40"/>
        <v>-4.0816326530612283E-2</v>
      </c>
    </row>
    <row r="2585" spans="2:8" ht="13.5" x14ac:dyDescent="0.25">
      <c r="B2585" s="11">
        <v>45765</v>
      </c>
      <c r="C2585" s="2">
        <v>0.49</v>
      </c>
      <c r="D2585" s="2">
        <v>0.49</v>
      </c>
      <c r="E2585" s="2">
        <v>0</v>
      </c>
      <c r="F2585" s="2">
        <v>0</v>
      </c>
      <c r="G2585" s="2">
        <v>0</v>
      </c>
      <c r="H2585" s="13">
        <f t="shared" si="40"/>
        <v>4.2553191489361743E-2</v>
      </c>
    </row>
    <row r="2586" spans="2:8" ht="13.5" x14ac:dyDescent="0.25">
      <c r="B2586" s="11">
        <v>45768</v>
      </c>
      <c r="C2586" s="2">
        <v>0.51</v>
      </c>
      <c r="D2586" s="2">
        <v>0.51</v>
      </c>
      <c r="E2586" s="2">
        <v>0</v>
      </c>
      <c r="F2586" s="2">
        <v>0</v>
      </c>
      <c r="G2586" s="2">
        <v>0</v>
      </c>
      <c r="H2586" s="13">
        <f t="shared" si="40"/>
        <v>4.0816326530612283E-2</v>
      </c>
    </row>
    <row r="2587" spans="2:8" ht="13.5" x14ac:dyDescent="0.25">
      <c r="B2587" s="11">
        <v>45769</v>
      </c>
      <c r="C2587" s="2">
        <v>0.49</v>
      </c>
      <c r="D2587" s="2">
        <v>0.49</v>
      </c>
      <c r="E2587" s="2">
        <v>2990</v>
      </c>
      <c r="F2587" s="2">
        <v>0.49</v>
      </c>
      <c r="G2587" s="2">
        <v>1465.1</v>
      </c>
      <c r="H2587" s="13">
        <f t="shared" si="40"/>
        <v>-3.9215686274509838E-2</v>
      </c>
    </row>
    <row r="2588" spans="2:8" ht="13.5" x14ac:dyDescent="0.25">
      <c r="B2588" s="11">
        <v>45770</v>
      </c>
      <c r="C2588" s="2">
        <v>0.5</v>
      </c>
      <c r="D2588" s="2">
        <v>0.5</v>
      </c>
      <c r="E2588" s="2">
        <v>9175</v>
      </c>
      <c r="F2588" s="2">
        <v>0.5</v>
      </c>
      <c r="G2588" s="2">
        <v>4587.5</v>
      </c>
      <c r="H2588" s="13">
        <f t="shared" si="40"/>
        <v>2.0408163265306142E-2</v>
      </c>
    </row>
    <row r="2589" spans="2:8" ht="13.5" x14ac:dyDescent="0.25">
      <c r="B2589" s="11">
        <v>45771</v>
      </c>
      <c r="C2589" s="2">
        <v>0.52</v>
      </c>
      <c r="D2589" s="2">
        <v>0.52</v>
      </c>
      <c r="E2589" s="2">
        <v>13832</v>
      </c>
      <c r="F2589" s="2">
        <v>0.52</v>
      </c>
      <c r="G2589" s="2">
        <v>7192.64</v>
      </c>
      <c r="H2589" s="13">
        <f t="shared" si="40"/>
        <v>4.0000000000000036E-2</v>
      </c>
    </row>
    <row r="2590" spans="2:8" ht="13.5" x14ac:dyDescent="0.25">
      <c r="B2590" s="11">
        <v>45772</v>
      </c>
      <c r="C2590" s="2">
        <v>0.54</v>
      </c>
      <c r="D2590" s="2">
        <v>0.54</v>
      </c>
      <c r="E2590" s="2">
        <v>0</v>
      </c>
      <c r="F2590" s="2">
        <v>0</v>
      </c>
      <c r="G2590" s="2">
        <v>0</v>
      </c>
      <c r="H2590" s="13">
        <f t="shared" si="40"/>
        <v>3.8461538461538491E-2</v>
      </c>
    </row>
    <row r="2591" spans="2:8" ht="13.5" x14ac:dyDescent="0.25">
      <c r="B2591" s="11">
        <v>45775</v>
      </c>
      <c r="C2591" s="2">
        <v>0.56000000000000005</v>
      </c>
      <c r="D2591" s="2">
        <v>0.56000000000000005</v>
      </c>
      <c r="E2591" s="2">
        <v>11775</v>
      </c>
      <c r="F2591" s="2">
        <v>0.56000000000000005</v>
      </c>
      <c r="G2591" s="2">
        <v>6594</v>
      </c>
      <c r="H2591" s="13">
        <f t="shared" si="40"/>
        <v>3.703703703703707E-2</v>
      </c>
    </row>
    <row r="2592" spans="2:8" ht="13.5" x14ac:dyDescent="0.25">
      <c r="B2592" s="11">
        <v>45776</v>
      </c>
      <c r="C2592" s="2">
        <v>0.57999999999999996</v>
      </c>
      <c r="D2592" s="2">
        <v>0.57999999999999996</v>
      </c>
      <c r="E2592" s="2">
        <v>0</v>
      </c>
      <c r="F2592" s="2">
        <v>0</v>
      </c>
      <c r="G2592" s="2">
        <v>0</v>
      </c>
      <c r="H2592" s="13">
        <f t="shared" si="40"/>
        <v>3.5714285714285546E-2</v>
      </c>
    </row>
    <row r="2593" spans="2:8" ht="13.5" x14ac:dyDescent="0.25">
      <c r="B2593" s="11">
        <v>45777</v>
      </c>
      <c r="C2593" s="2">
        <v>0.6</v>
      </c>
      <c r="D2593" s="2">
        <v>0.6</v>
      </c>
      <c r="E2593" s="2">
        <v>0</v>
      </c>
      <c r="F2593" s="2">
        <v>0</v>
      </c>
      <c r="G2593" s="2">
        <v>0</v>
      </c>
      <c r="H2593" s="13">
        <f t="shared" si="40"/>
        <v>3.4482758620689689E-2</v>
      </c>
    </row>
    <row r="2594" spans="2:8" ht="13.5" x14ac:dyDescent="0.25">
      <c r="B2594" s="11">
        <v>45779</v>
      </c>
      <c r="C2594" s="2">
        <v>0.6</v>
      </c>
      <c r="D2594" s="2">
        <v>0.6</v>
      </c>
      <c r="E2594" s="2">
        <v>4083</v>
      </c>
      <c r="F2594" s="2">
        <v>0.6</v>
      </c>
      <c r="G2594" s="2">
        <v>2449.8000000000002</v>
      </c>
      <c r="H2594" s="13">
        <f t="shared" si="40"/>
        <v>0</v>
      </c>
    </row>
    <row r="2595" spans="2:8" ht="13.5" x14ac:dyDescent="0.25">
      <c r="B2595" s="11">
        <v>45782</v>
      </c>
      <c r="C2595" s="2">
        <v>0.62</v>
      </c>
      <c r="D2595" s="2">
        <v>0.62</v>
      </c>
      <c r="E2595" s="2">
        <v>4090</v>
      </c>
      <c r="F2595" s="2">
        <v>0.62</v>
      </c>
      <c r="G2595" s="2">
        <v>2535.8000000000002</v>
      </c>
      <c r="H2595" s="13">
        <f t="shared" si="40"/>
        <v>3.3333333333333368E-2</v>
      </c>
    </row>
    <row r="2596" spans="2:8" ht="13.5" x14ac:dyDescent="0.25">
      <c r="B2596" s="11">
        <v>45783</v>
      </c>
      <c r="C2596" s="2">
        <v>0.62</v>
      </c>
      <c r="D2596" s="2">
        <v>0.62</v>
      </c>
      <c r="E2596" s="2">
        <v>1000</v>
      </c>
      <c r="F2596" s="2">
        <v>0.62</v>
      </c>
      <c r="G2596" s="2">
        <v>620</v>
      </c>
      <c r="H2596" s="13">
        <f t="shared" si="40"/>
        <v>0</v>
      </c>
    </row>
    <row r="2597" spans="2:8" ht="13.5" x14ac:dyDescent="0.25">
      <c r="B2597" s="11">
        <v>45784</v>
      </c>
      <c r="C2597" s="2">
        <v>0.64</v>
      </c>
      <c r="D2597" s="2">
        <v>0.64</v>
      </c>
      <c r="E2597" s="2">
        <v>7520</v>
      </c>
      <c r="F2597" s="2">
        <v>0.64</v>
      </c>
      <c r="G2597" s="2">
        <v>4812.8</v>
      </c>
      <c r="H2597" s="13">
        <f t="shared" si="40"/>
        <v>3.2258064516129059E-2</v>
      </c>
    </row>
    <row r="2598" spans="2:8" ht="13.5" x14ac:dyDescent="0.25">
      <c r="B2598" s="11">
        <v>45785</v>
      </c>
      <c r="C2598" s="2">
        <v>0.64</v>
      </c>
      <c r="D2598" s="2">
        <v>0.64</v>
      </c>
      <c r="E2598" s="2">
        <v>2261</v>
      </c>
      <c r="F2598" s="2">
        <v>0.64</v>
      </c>
      <c r="G2598" s="2">
        <v>1447.04</v>
      </c>
      <c r="H2598" s="13">
        <f t="shared" si="40"/>
        <v>0</v>
      </c>
    </row>
    <row r="2599" spans="2:8" ht="13.5" x14ac:dyDescent="0.25">
      <c r="B2599" s="11">
        <v>45786</v>
      </c>
      <c r="C2599" s="2">
        <v>0.62</v>
      </c>
      <c r="D2599" s="2">
        <v>0.62</v>
      </c>
      <c r="E2599" s="2">
        <v>0</v>
      </c>
      <c r="F2599" s="2">
        <v>0</v>
      </c>
      <c r="G2599" s="2">
        <v>0</v>
      </c>
      <c r="H2599" s="13">
        <f t="shared" si="40"/>
        <v>-3.1250000000000028E-2</v>
      </c>
    </row>
    <row r="2600" spans="2:8" ht="13.5" x14ac:dyDescent="0.25">
      <c r="B2600" s="11">
        <v>45789</v>
      </c>
      <c r="C2600" s="2">
        <v>0.6</v>
      </c>
      <c r="D2600" s="2">
        <v>0.6</v>
      </c>
      <c r="E2600" s="2">
        <v>50</v>
      </c>
      <c r="F2600" s="2">
        <v>0.6</v>
      </c>
      <c r="G2600" s="2">
        <v>30</v>
      </c>
      <c r="H2600" s="13">
        <f t="shared" si="40"/>
        <v>-3.2258064516129059E-2</v>
      </c>
    </row>
    <row r="2601" spans="2:8" ht="13.5" x14ac:dyDescent="0.25">
      <c r="B2601" s="11">
        <v>45790</v>
      </c>
      <c r="C2601" s="2">
        <v>0.57999999999999996</v>
      </c>
      <c r="D2601" s="2">
        <v>0.57999999999999996</v>
      </c>
      <c r="E2601" s="2">
        <v>2830</v>
      </c>
      <c r="F2601" s="2">
        <v>0.57999999999999996</v>
      </c>
      <c r="G2601" s="2">
        <v>1641.4</v>
      </c>
      <c r="H2601" s="13">
        <f t="shared" si="40"/>
        <v>-3.3333333333333368E-2</v>
      </c>
    </row>
    <row r="2602" spans="2:8" ht="13.5" x14ac:dyDescent="0.25">
      <c r="B2602" s="11">
        <v>45791</v>
      </c>
      <c r="C2602" s="2">
        <v>0.56000000000000005</v>
      </c>
      <c r="D2602" s="2">
        <v>0.56000000000000005</v>
      </c>
      <c r="E2602" s="2">
        <v>0</v>
      </c>
      <c r="F2602" s="2">
        <v>0</v>
      </c>
      <c r="G2602" s="2">
        <v>0</v>
      </c>
      <c r="H2602" s="13">
        <f t="shared" si="40"/>
        <v>-3.4482758620689495E-2</v>
      </c>
    </row>
    <row r="2603" spans="2:8" ht="13.5" x14ac:dyDescent="0.25">
      <c r="B2603" s="11">
        <v>45792</v>
      </c>
      <c r="C2603" s="2">
        <v>0.54</v>
      </c>
      <c r="D2603" s="2">
        <v>0.54</v>
      </c>
      <c r="E2603" s="2">
        <v>0</v>
      </c>
      <c r="F2603" s="2">
        <v>0</v>
      </c>
      <c r="G2603" s="2">
        <v>0</v>
      </c>
      <c r="H2603" s="13">
        <f t="shared" si="40"/>
        <v>-3.571428571428574E-2</v>
      </c>
    </row>
    <row r="2604" spans="2:8" ht="13.5" x14ac:dyDescent="0.25">
      <c r="B2604" s="11">
        <v>45793</v>
      </c>
      <c r="C2604" s="2">
        <v>0.52</v>
      </c>
      <c r="D2604" s="2">
        <v>0.52</v>
      </c>
      <c r="E2604" s="2">
        <v>0</v>
      </c>
      <c r="F2604" s="2">
        <v>0</v>
      </c>
      <c r="G2604" s="2">
        <v>0</v>
      </c>
      <c r="H2604" s="13">
        <f t="shared" si="40"/>
        <v>-3.703703703703707E-2</v>
      </c>
    </row>
    <row r="2605" spans="2:8" ht="13.5" x14ac:dyDescent="0.25">
      <c r="B2605" s="11">
        <v>45796</v>
      </c>
      <c r="C2605" s="2">
        <v>0.5</v>
      </c>
      <c r="D2605" s="2">
        <v>0.5</v>
      </c>
      <c r="E2605" s="2">
        <v>0</v>
      </c>
      <c r="F2605" s="2">
        <v>0</v>
      </c>
      <c r="G2605" s="2">
        <v>0</v>
      </c>
      <c r="H2605" s="13">
        <f t="shared" si="40"/>
        <v>-3.8461538461538491E-2</v>
      </c>
    </row>
    <row r="2606" spans="2:8" ht="13.5" x14ac:dyDescent="0.25">
      <c r="B2606" s="11">
        <v>45797</v>
      </c>
      <c r="C2606" s="2">
        <v>0.48</v>
      </c>
      <c r="D2606" s="2">
        <v>0.48</v>
      </c>
      <c r="E2606" s="2">
        <v>7111</v>
      </c>
      <c r="F2606" s="2">
        <v>0.48</v>
      </c>
      <c r="G2606" s="2">
        <v>3413.28</v>
      </c>
      <c r="H2606" s="13">
        <f t="shared" si="40"/>
        <v>-4.0000000000000036E-2</v>
      </c>
    </row>
    <row r="2607" spans="2:8" ht="13.5" x14ac:dyDescent="0.25">
      <c r="B2607" s="11">
        <v>45798</v>
      </c>
      <c r="C2607" s="2">
        <v>0.5</v>
      </c>
      <c r="D2607" s="2">
        <v>0.5</v>
      </c>
      <c r="E2607" s="2">
        <v>301</v>
      </c>
      <c r="F2607" s="2">
        <v>0.5</v>
      </c>
      <c r="G2607" s="2">
        <v>150.5</v>
      </c>
      <c r="H2607" s="13">
        <f t="shared" si="40"/>
        <v>4.1666666666666706E-2</v>
      </c>
    </row>
    <row r="2608" spans="2:8" ht="13.5" x14ac:dyDescent="0.25">
      <c r="B2608" s="11">
        <v>45799</v>
      </c>
      <c r="C2608" s="2">
        <v>0.52</v>
      </c>
      <c r="D2608" s="2">
        <v>0.52</v>
      </c>
      <c r="E2608" s="2">
        <v>1200</v>
      </c>
      <c r="F2608" s="2">
        <v>0.52</v>
      </c>
      <c r="G2608" s="2">
        <v>624</v>
      </c>
      <c r="H2608" s="13">
        <f t="shared" si="40"/>
        <v>4.0000000000000036E-2</v>
      </c>
    </row>
    <row r="2609" spans="2:8" ht="13.5" x14ac:dyDescent="0.25">
      <c r="B2609" s="11">
        <v>45800</v>
      </c>
      <c r="C2609" s="2">
        <v>0.52</v>
      </c>
      <c r="D2609" s="2">
        <v>0.52</v>
      </c>
      <c r="E2609" s="2">
        <v>500</v>
      </c>
      <c r="F2609" s="2">
        <v>0.52</v>
      </c>
      <c r="G2609" s="2">
        <v>260</v>
      </c>
      <c r="H2609" s="13">
        <f t="shared" si="40"/>
        <v>0</v>
      </c>
    </row>
    <row r="2610" spans="2:8" ht="13.5" x14ac:dyDescent="0.25">
      <c r="B2610" s="11">
        <v>45803</v>
      </c>
      <c r="C2610" s="2">
        <v>0.54</v>
      </c>
      <c r="D2610" s="2">
        <v>0.54</v>
      </c>
      <c r="E2610" s="2">
        <v>0</v>
      </c>
      <c r="F2610" s="2">
        <v>0</v>
      </c>
      <c r="G2610" s="2">
        <v>0</v>
      </c>
      <c r="H2610" s="13">
        <f t="shared" si="40"/>
        <v>3.8461538461538491E-2</v>
      </c>
    </row>
    <row r="2611" spans="2:8" ht="13.5" x14ac:dyDescent="0.25">
      <c r="B2611" s="11">
        <v>45804</v>
      </c>
      <c r="C2611" s="2">
        <v>0.53</v>
      </c>
      <c r="D2611" s="2">
        <v>0.53</v>
      </c>
      <c r="E2611" s="2">
        <v>3209</v>
      </c>
      <c r="F2611" s="2">
        <v>0.53</v>
      </c>
      <c r="G2611" s="2">
        <v>1700.77</v>
      </c>
      <c r="H2611" s="13">
        <f t="shared" si="40"/>
        <v>-1.8518518518518535E-2</v>
      </c>
    </row>
    <row r="2612" spans="2:8" ht="13.5" x14ac:dyDescent="0.25">
      <c r="B2612" s="11">
        <v>45805</v>
      </c>
      <c r="C2612" s="2">
        <v>0.52</v>
      </c>
      <c r="D2612" s="2">
        <v>0.52</v>
      </c>
      <c r="E2612" s="2">
        <v>6800</v>
      </c>
      <c r="F2612" s="2">
        <v>0.52</v>
      </c>
      <c r="G2612" s="2">
        <v>3536</v>
      </c>
      <c r="H2612" s="13">
        <f t="shared" si="40"/>
        <v>-1.8867924528301903E-2</v>
      </c>
    </row>
    <row r="2613" spans="2:8" ht="13.5" x14ac:dyDescent="0.25">
      <c r="B2613" s="11">
        <v>45806</v>
      </c>
      <c r="C2613" s="2">
        <v>0.54</v>
      </c>
      <c r="D2613" s="2">
        <v>0.54</v>
      </c>
      <c r="E2613" s="2">
        <v>933</v>
      </c>
      <c r="F2613" s="2">
        <v>0.54</v>
      </c>
      <c r="G2613" s="2">
        <v>503.82</v>
      </c>
      <c r="H2613" s="13">
        <f t="shared" si="40"/>
        <v>3.8461538461538491E-2</v>
      </c>
    </row>
    <row r="2614" spans="2:8" ht="13.5" x14ac:dyDescent="0.25">
      <c r="B2614" s="11">
        <v>45807</v>
      </c>
      <c r="C2614" s="2">
        <v>0.56000000000000005</v>
      </c>
      <c r="D2614" s="2">
        <v>0.56000000000000005</v>
      </c>
      <c r="E2614" s="2">
        <v>4092</v>
      </c>
      <c r="F2614" s="2">
        <v>0.56000000000000005</v>
      </c>
      <c r="G2614" s="2">
        <v>2291.52</v>
      </c>
      <c r="H2614" s="13">
        <f t="shared" si="40"/>
        <v>3.703703703703707E-2</v>
      </c>
    </row>
    <row r="2615" spans="2:8" ht="13.5" x14ac:dyDescent="0.25">
      <c r="B2615" s="11">
        <v>45810</v>
      </c>
      <c r="C2615" s="2">
        <v>0.57999999999999996</v>
      </c>
      <c r="D2615" s="2">
        <v>0.57999999999999996</v>
      </c>
      <c r="E2615" s="2">
        <v>586</v>
      </c>
      <c r="F2615" s="2">
        <v>0.57999999999999996</v>
      </c>
      <c r="G2615" s="2">
        <v>339.88</v>
      </c>
      <c r="H2615" s="13">
        <f t="shared" si="40"/>
        <v>3.5714285714285546E-2</v>
      </c>
    </row>
    <row r="2616" spans="2:8" ht="13.5" x14ac:dyDescent="0.25">
      <c r="B2616" s="11">
        <v>45811</v>
      </c>
      <c r="C2616" s="2">
        <v>0.57999999999999996</v>
      </c>
      <c r="D2616" s="2">
        <v>0.57999999999999996</v>
      </c>
      <c r="E2616" s="2">
        <v>0</v>
      </c>
      <c r="F2616" s="2">
        <v>0</v>
      </c>
      <c r="G2616" s="2">
        <v>0</v>
      </c>
      <c r="H2616" s="13">
        <f t="shared" si="40"/>
        <v>0</v>
      </c>
    </row>
    <row r="2617" spans="2:8" ht="13.5" x14ac:dyDescent="0.25">
      <c r="B2617" s="11">
        <v>45812</v>
      </c>
      <c r="C2617" s="2">
        <v>0.6</v>
      </c>
      <c r="D2617" s="2">
        <v>0.6</v>
      </c>
      <c r="E2617" s="2">
        <v>3361</v>
      </c>
      <c r="F2617" s="2">
        <v>0.6</v>
      </c>
      <c r="G2617" s="2">
        <v>2016.6</v>
      </c>
      <c r="H2617" s="13">
        <f t="shared" si="40"/>
        <v>3.4482758620689689E-2</v>
      </c>
    </row>
    <row r="2618" spans="2:8" ht="13.5" x14ac:dyDescent="0.25">
      <c r="B2618" s="11">
        <v>45813</v>
      </c>
      <c r="C2618" s="2">
        <v>0.61</v>
      </c>
      <c r="D2618" s="2">
        <v>0.61</v>
      </c>
      <c r="E2618" s="2">
        <v>1</v>
      </c>
      <c r="F2618" s="2">
        <v>0.61</v>
      </c>
      <c r="G2618" s="2">
        <v>0.61</v>
      </c>
      <c r="H2618" s="13">
        <f t="shared" si="40"/>
        <v>1.6666666666666684E-2</v>
      </c>
    </row>
    <row r="2619" spans="2:8" ht="13.5" x14ac:dyDescent="0.25">
      <c r="B2619" s="11">
        <v>45817</v>
      </c>
      <c r="C2619" s="2">
        <v>0.62</v>
      </c>
      <c r="D2619" s="2">
        <v>0.62</v>
      </c>
      <c r="E2619" s="2">
        <v>1</v>
      </c>
      <c r="F2619" s="2">
        <v>0.62</v>
      </c>
      <c r="G2619" s="2">
        <v>0.62</v>
      </c>
      <c r="H2619" s="13">
        <f t="shared" si="40"/>
        <v>1.6393442622950834E-2</v>
      </c>
    </row>
    <row r="2620" spans="2:8" ht="13.5" x14ac:dyDescent="0.25">
      <c r="B2620" s="11">
        <v>45818</v>
      </c>
      <c r="C2620" s="2">
        <v>0.64</v>
      </c>
      <c r="D2620" s="2">
        <v>0.64</v>
      </c>
      <c r="E2620" s="2">
        <v>0</v>
      </c>
      <c r="F2620" s="2">
        <v>0</v>
      </c>
      <c r="G2620" s="2">
        <v>0</v>
      </c>
      <c r="H2620" s="13">
        <f t="shared" si="40"/>
        <v>3.2258064516129059E-2</v>
      </c>
    </row>
    <row r="2621" spans="2:8" ht="13.5" x14ac:dyDescent="0.25">
      <c r="B2621" s="11">
        <v>45819</v>
      </c>
      <c r="C2621" s="2">
        <v>0.63</v>
      </c>
      <c r="D2621" s="2">
        <v>0.63</v>
      </c>
      <c r="E2621" s="2">
        <v>564</v>
      </c>
      <c r="F2621" s="2">
        <v>0.63</v>
      </c>
      <c r="G2621" s="2">
        <v>355.32</v>
      </c>
      <c r="H2621" s="13">
        <f t="shared" si="40"/>
        <v>-1.5625000000000014E-2</v>
      </c>
    </row>
    <row r="2622" spans="2:8" ht="13.5" x14ac:dyDescent="0.25">
      <c r="B2622" s="11">
        <v>45820</v>
      </c>
      <c r="C2622" s="2">
        <v>0.65</v>
      </c>
      <c r="D2622" s="2">
        <v>0.65</v>
      </c>
      <c r="E2622" s="2">
        <v>0</v>
      </c>
      <c r="F2622" s="2">
        <v>0</v>
      </c>
      <c r="G2622" s="2">
        <v>0</v>
      </c>
      <c r="H2622" s="13">
        <f t="shared" si="40"/>
        <v>3.1746031746031772E-2</v>
      </c>
    </row>
    <row r="2623" spans="2:8" ht="13.5" x14ac:dyDescent="0.25">
      <c r="B2623" s="11">
        <v>45821</v>
      </c>
      <c r="C2623" s="2">
        <v>0.63</v>
      </c>
      <c r="D2623" s="2">
        <v>0.63</v>
      </c>
      <c r="E2623" s="2">
        <v>20</v>
      </c>
      <c r="F2623" s="2">
        <v>0.63</v>
      </c>
      <c r="G2623" s="2">
        <v>12.6</v>
      </c>
      <c r="H2623" s="13">
        <f t="shared" si="40"/>
        <v>-3.0769230769230795E-2</v>
      </c>
    </row>
    <row r="2624" spans="2:8" ht="13.5" x14ac:dyDescent="0.25">
      <c r="B2624" s="11">
        <v>45824</v>
      </c>
      <c r="C2624" s="2">
        <v>0.63</v>
      </c>
      <c r="D2624" s="2">
        <v>0.63</v>
      </c>
      <c r="E2624" s="2">
        <v>0</v>
      </c>
      <c r="F2624" s="2">
        <v>0</v>
      </c>
      <c r="G2624" s="2">
        <v>0</v>
      </c>
      <c r="H2624" s="13">
        <f t="shared" si="40"/>
        <v>0</v>
      </c>
    </row>
    <row r="2625" spans="2:8" ht="13.5" x14ac:dyDescent="0.25">
      <c r="B2625" s="11">
        <v>45825</v>
      </c>
      <c r="C2625" s="2">
        <v>0.61</v>
      </c>
      <c r="D2625" s="2">
        <v>0.61</v>
      </c>
      <c r="E2625" s="2">
        <v>1047</v>
      </c>
      <c r="F2625" s="2">
        <v>0.61</v>
      </c>
      <c r="G2625" s="2">
        <v>638.66999999999996</v>
      </c>
      <c r="H2625" s="13">
        <f t="shared" si="40"/>
        <v>-3.1746031746031772E-2</v>
      </c>
    </row>
    <row r="2626" spans="2:8" ht="13.5" x14ac:dyDescent="0.25">
      <c r="B2626" s="11">
        <v>45826</v>
      </c>
      <c r="C2626" s="2">
        <v>0.59</v>
      </c>
      <c r="D2626" s="2">
        <v>0.59</v>
      </c>
      <c r="E2626" s="2">
        <v>1300</v>
      </c>
      <c r="F2626" s="2">
        <v>0.59</v>
      </c>
      <c r="G2626" s="2">
        <v>767</v>
      </c>
      <c r="H2626" s="13">
        <f t="shared" si="40"/>
        <v>-3.2786885245901669E-2</v>
      </c>
    </row>
    <row r="2627" spans="2:8" ht="13.5" x14ac:dyDescent="0.25">
      <c r="B2627" s="11">
        <v>45827</v>
      </c>
      <c r="C2627" s="2">
        <v>0.61</v>
      </c>
      <c r="D2627" s="2">
        <v>0.61</v>
      </c>
      <c r="E2627" s="2">
        <v>0</v>
      </c>
      <c r="F2627" s="2">
        <v>0</v>
      </c>
      <c r="G2627" s="2">
        <v>0</v>
      </c>
      <c r="H2627" s="13">
        <f t="shared" si="40"/>
        <v>3.3898305084745797E-2</v>
      </c>
    </row>
    <row r="2628" spans="2:8" ht="13.5" x14ac:dyDescent="0.25">
      <c r="B2628" s="11">
        <v>45828</v>
      </c>
      <c r="C2628" s="2">
        <v>0.63</v>
      </c>
      <c r="D2628" s="2">
        <v>0.63</v>
      </c>
      <c r="E2628" s="2">
        <v>1500</v>
      </c>
      <c r="F2628" s="2">
        <v>0.63</v>
      </c>
      <c r="G2628" s="2">
        <v>945</v>
      </c>
      <c r="H2628" s="13">
        <f t="shared" si="40"/>
        <v>3.2786885245901669E-2</v>
      </c>
    </row>
    <row r="2629" spans="2:8" ht="13.5" x14ac:dyDescent="0.25">
      <c r="B2629" s="11">
        <v>45831</v>
      </c>
      <c r="C2629" s="2">
        <v>0.61</v>
      </c>
      <c r="D2629" s="2">
        <v>0.61</v>
      </c>
      <c r="E2629" s="2">
        <v>0</v>
      </c>
      <c r="F2629" s="2">
        <v>0</v>
      </c>
      <c r="G2629" s="2">
        <v>0</v>
      </c>
      <c r="H2629" s="13">
        <f t="shared" si="40"/>
        <v>-3.1746031746031772E-2</v>
      </c>
    </row>
    <row r="2630" spans="2:8" ht="13.5" x14ac:dyDescent="0.25">
      <c r="B2630" s="11">
        <v>45832</v>
      </c>
      <c r="C2630" s="2">
        <v>0.61</v>
      </c>
      <c r="D2630" s="2">
        <v>0.61</v>
      </c>
      <c r="E2630" s="2">
        <v>1</v>
      </c>
      <c r="F2630" s="2">
        <v>0.61</v>
      </c>
      <c r="G2630" s="2">
        <v>0.61</v>
      </c>
      <c r="H2630" s="13">
        <f t="shared" si="40"/>
        <v>0</v>
      </c>
    </row>
    <row r="2631" spans="2:8" ht="13.5" x14ac:dyDescent="0.25">
      <c r="B2631" s="11">
        <v>45833</v>
      </c>
      <c r="C2631" s="2">
        <v>0.59</v>
      </c>
      <c r="D2631" s="2">
        <v>0.59</v>
      </c>
      <c r="E2631" s="2">
        <v>600</v>
      </c>
      <c r="F2631" s="2">
        <v>0.59</v>
      </c>
      <c r="G2631" s="2">
        <v>354</v>
      </c>
      <c r="H2631" s="13">
        <f t="shared" ref="H2631:H2694" si="41">(D2631-D2630)/D2630</f>
        <v>-3.2786885245901669E-2</v>
      </c>
    </row>
    <row r="2632" spans="2:8" ht="13.5" x14ac:dyDescent="0.25">
      <c r="B2632" s="11">
        <v>45835</v>
      </c>
      <c r="C2632" s="2">
        <v>0.59</v>
      </c>
      <c r="D2632" s="2">
        <v>0.59</v>
      </c>
      <c r="E2632" s="2">
        <v>0</v>
      </c>
      <c r="F2632" s="2">
        <v>0</v>
      </c>
      <c r="G2632" s="2">
        <v>0</v>
      </c>
      <c r="H2632" s="13">
        <f t="shared" si="41"/>
        <v>0</v>
      </c>
    </row>
    <row r="2633" spans="2:8" ht="13.5" x14ac:dyDescent="0.25">
      <c r="B2633" s="11">
        <v>45838</v>
      </c>
      <c r="C2633" s="2">
        <v>0.56999999999999995</v>
      </c>
      <c r="D2633" s="2">
        <v>0.56999999999999995</v>
      </c>
      <c r="E2633" s="2">
        <v>295</v>
      </c>
      <c r="F2633" s="2">
        <v>0.56999999999999995</v>
      </c>
      <c r="G2633" s="2">
        <v>168.15</v>
      </c>
      <c r="H2633" s="13">
        <f t="shared" si="41"/>
        <v>-3.3898305084745797E-2</v>
      </c>
    </row>
    <row r="2634" spans="2:8" ht="13.5" x14ac:dyDescent="0.25">
      <c r="B2634" s="11">
        <v>45839</v>
      </c>
      <c r="C2634" s="2">
        <v>0.56999999999999995</v>
      </c>
      <c r="D2634" s="2">
        <v>0.56999999999999995</v>
      </c>
      <c r="E2634" s="2">
        <v>0</v>
      </c>
      <c r="F2634" s="2">
        <v>0</v>
      </c>
      <c r="G2634" s="2">
        <v>0</v>
      </c>
      <c r="H2634" s="13">
        <f t="shared" si="41"/>
        <v>0</v>
      </c>
    </row>
    <row r="2635" spans="2:8" ht="13.5" x14ac:dyDescent="0.25">
      <c r="B2635" s="11">
        <v>45840</v>
      </c>
      <c r="C2635" s="2">
        <v>0.55000000000000004</v>
      </c>
      <c r="D2635" s="2">
        <v>0.55000000000000004</v>
      </c>
      <c r="E2635" s="2">
        <v>0</v>
      </c>
      <c r="F2635" s="2">
        <v>0</v>
      </c>
      <c r="G2635" s="2">
        <v>0</v>
      </c>
      <c r="H2635" s="13">
        <f t="shared" si="41"/>
        <v>-3.5087719298245452E-2</v>
      </c>
    </row>
    <row r="2636" spans="2:8" ht="13.5" x14ac:dyDescent="0.25">
      <c r="B2636" s="11">
        <v>45841</v>
      </c>
      <c r="C2636" s="2">
        <v>0.53</v>
      </c>
      <c r="D2636" s="2">
        <v>0.53</v>
      </c>
      <c r="E2636" s="2">
        <v>0</v>
      </c>
      <c r="F2636" s="2">
        <v>0</v>
      </c>
      <c r="G2636" s="2">
        <v>0</v>
      </c>
      <c r="H2636" s="13">
        <f t="shared" si="41"/>
        <v>-3.636363636363639E-2</v>
      </c>
    </row>
    <row r="2637" spans="2:8" ht="13.5" x14ac:dyDescent="0.25">
      <c r="B2637" s="11">
        <v>45842</v>
      </c>
      <c r="C2637" s="2">
        <v>0.51</v>
      </c>
      <c r="D2637" s="2">
        <v>0.51</v>
      </c>
      <c r="E2637" s="2">
        <v>0</v>
      </c>
      <c r="F2637" s="2">
        <v>0</v>
      </c>
      <c r="G2637" s="2">
        <v>0</v>
      </c>
      <c r="H2637" s="13">
        <f t="shared" si="41"/>
        <v>-3.7735849056603807E-2</v>
      </c>
    </row>
    <row r="2638" spans="2:8" ht="13.5" x14ac:dyDescent="0.25">
      <c r="B2638" s="11">
        <v>45845</v>
      </c>
      <c r="C2638" s="2">
        <v>0.49</v>
      </c>
      <c r="D2638" s="2">
        <v>0.49</v>
      </c>
      <c r="E2638" s="2">
        <v>0</v>
      </c>
      <c r="F2638" s="2">
        <v>0</v>
      </c>
      <c r="G2638" s="2">
        <v>0</v>
      </c>
      <c r="H2638" s="13">
        <f t="shared" si="41"/>
        <v>-3.9215686274509838E-2</v>
      </c>
    </row>
    <row r="2639" spans="2:8" ht="13.5" x14ac:dyDescent="0.25">
      <c r="B2639" s="11">
        <v>45846</v>
      </c>
      <c r="C2639" s="2">
        <v>0.47</v>
      </c>
      <c r="D2639" s="2">
        <v>0.47</v>
      </c>
      <c r="E2639" s="2">
        <v>0</v>
      </c>
      <c r="F2639" s="2">
        <v>0</v>
      </c>
      <c r="G2639" s="2">
        <v>0</v>
      </c>
      <c r="H2639" s="13">
        <f t="shared" si="41"/>
        <v>-4.0816326530612283E-2</v>
      </c>
    </row>
    <row r="2640" spans="2:8" ht="13.5" x14ac:dyDescent="0.25">
      <c r="B2640" s="11">
        <v>45847</v>
      </c>
      <c r="C2640" s="2">
        <v>0.45</v>
      </c>
      <c r="D2640" s="2">
        <v>0.45</v>
      </c>
      <c r="E2640" s="2">
        <v>11538</v>
      </c>
      <c r="F2640" s="2">
        <v>0.45</v>
      </c>
      <c r="G2640" s="2">
        <v>5192.1000000000004</v>
      </c>
      <c r="H2640" s="13">
        <f t="shared" si="41"/>
        <v>-4.2553191489361625E-2</v>
      </c>
    </row>
    <row r="2641" spans="2:8" ht="13.5" x14ac:dyDescent="0.25">
      <c r="B2641" s="11">
        <v>45848</v>
      </c>
      <c r="C2641" s="2">
        <v>0.47</v>
      </c>
      <c r="D2641" s="2">
        <v>0.47</v>
      </c>
      <c r="E2641" s="2">
        <v>0</v>
      </c>
      <c r="F2641" s="2">
        <v>0</v>
      </c>
      <c r="G2641" s="2">
        <v>0</v>
      </c>
      <c r="H2641" s="13">
        <f t="shared" si="41"/>
        <v>4.4444444444444363E-2</v>
      </c>
    </row>
    <row r="2642" spans="2:8" ht="13.5" x14ac:dyDescent="0.25">
      <c r="B2642" s="11">
        <v>45849</v>
      </c>
      <c r="C2642" s="2">
        <v>0.49</v>
      </c>
      <c r="D2642" s="2">
        <v>0.49</v>
      </c>
      <c r="E2642" s="2">
        <v>0</v>
      </c>
      <c r="F2642" s="2">
        <v>0</v>
      </c>
      <c r="G2642" s="2">
        <v>0</v>
      </c>
      <c r="H2642" s="13">
        <f t="shared" si="41"/>
        <v>4.2553191489361743E-2</v>
      </c>
    </row>
    <row r="2643" spans="2:8" ht="13.5" x14ac:dyDescent="0.25">
      <c r="B2643" s="11">
        <v>45852</v>
      </c>
      <c r="C2643" s="2">
        <v>0.51</v>
      </c>
      <c r="D2643" s="2">
        <v>0.51</v>
      </c>
      <c r="E2643" s="2">
        <v>0</v>
      </c>
      <c r="F2643" s="2">
        <v>0</v>
      </c>
      <c r="G2643" s="2">
        <v>0</v>
      </c>
      <c r="H2643" s="13">
        <f t="shared" si="41"/>
        <v>4.0816326530612283E-2</v>
      </c>
    </row>
    <row r="2644" spans="2:8" ht="13.5" x14ac:dyDescent="0.25">
      <c r="B2644" s="11">
        <v>45853</v>
      </c>
      <c r="C2644" s="2">
        <v>0.53</v>
      </c>
      <c r="D2644" s="2">
        <v>0.53</v>
      </c>
      <c r="E2644" s="2">
        <v>0</v>
      </c>
      <c r="F2644" s="2">
        <v>0</v>
      </c>
      <c r="G2644" s="2">
        <v>0</v>
      </c>
      <c r="H2644" s="13">
        <f t="shared" si="41"/>
        <v>3.9215686274509838E-2</v>
      </c>
    </row>
    <row r="2645" spans="2:8" ht="13.5" x14ac:dyDescent="0.25">
      <c r="B2645" s="11">
        <v>45854</v>
      </c>
      <c r="C2645" s="2">
        <v>0.55000000000000004</v>
      </c>
      <c r="D2645" s="2">
        <v>0.55000000000000004</v>
      </c>
      <c r="E2645" s="2">
        <v>0</v>
      </c>
      <c r="F2645" s="2">
        <v>0</v>
      </c>
      <c r="G2645" s="2">
        <v>0</v>
      </c>
      <c r="H2645" s="13">
        <f t="shared" si="41"/>
        <v>3.7735849056603807E-2</v>
      </c>
    </row>
    <row r="2646" spans="2:8" ht="13.5" x14ac:dyDescent="0.25">
      <c r="B2646" s="11">
        <v>45855</v>
      </c>
      <c r="C2646" s="2">
        <v>0.53</v>
      </c>
      <c r="D2646" s="2">
        <v>0.53</v>
      </c>
      <c r="E2646" s="2">
        <v>0</v>
      </c>
      <c r="F2646" s="2">
        <v>0</v>
      </c>
      <c r="G2646" s="2">
        <v>0</v>
      </c>
      <c r="H2646" s="13">
        <f t="shared" si="41"/>
        <v>-3.636363636363639E-2</v>
      </c>
    </row>
    <row r="2647" spans="2:8" ht="13.5" x14ac:dyDescent="0.25">
      <c r="B2647" s="11">
        <v>45856</v>
      </c>
      <c r="C2647" s="2">
        <v>0.51</v>
      </c>
      <c r="D2647" s="2">
        <v>0.51</v>
      </c>
      <c r="E2647" s="2">
        <v>1184</v>
      </c>
      <c r="F2647" s="2">
        <v>0.51</v>
      </c>
      <c r="G2647" s="2">
        <v>603.84</v>
      </c>
      <c r="H2647" s="13">
        <f t="shared" si="41"/>
        <v>-3.7735849056603807E-2</v>
      </c>
    </row>
    <row r="2648" spans="2:8" ht="13.5" x14ac:dyDescent="0.25">
      <c r="B2648" s="11">
        <v>45859</v>
      </c>
      <c r="C2648" s="2">
        <v>0.51</v>
      </c>
      <c r="D2648" s="2">
        <v>0.51</v>
      </c>
      <c r="E2648" s="2">
        <v>3700</v>
      </c>
      <c r="F2648" s="2">
        <v>0.51</v>
      </c>
      <c r="G2648" s="2">
        <v>1887</v>
      </c>
      <c r="H2648" s="13">
        <f t="shared" si="41"/>
        <v>0</v>
      </c>
    </row>
    <row r="2649" spans="2:8" ht="13.5" x14ac:dyDescent="0.25">
      <c r="B2649" s="11">
        <v>45860</v>
      </c>
      <c r="C2649" s="2">
        <v>0.51</v>
      </c>
      <c r="D2649" s="2">
        <v>0.51</v>
      </c>
      <c r="E2649" s="2">
        <v>0</v>
      </c>
      <c r="F2649" s="2">
        <v>0</v>
      </c>
      <c r="G2649" s="2">
        <v>0</v>
      </c>
      <c r="H2649" s="13">
        <f t="shared" si="41"/>
        <v>0</v>
      </c>
    </row>
    <row r="2650" spans="2:8" ht="13.5" x14ac:dyDescent="0.25">
      <c r="B2650" s="11">
        <v>45861</v>
      </c>
      <c r="C2650" s="2">
        <v>0.49</v>
      </c>
      <c r="D2650" s="2">
        <v>0.49</v>
      </c>
      <c r="E2650" s="2">
        <v>1000</v>
      </c>
      <c r="F2650" s="2">
        <v>0.49</v>
      </c>
      <c r="G2650" s="2">
        <v>490</v>
      </c>
      <c r="H2650" s="13">
        <f t="shared" si="41"/>
        <v>-3.9215686274509838E-2</v>
      </c>
    </row>
    <row r="2651" spans="2:8" ht="13.5" x14ac:dyDescent="0.25">
      <c r="B2651" s="11">
        <v>45862</v>
      </c>
      <c r="C2651" s="2">
        <v>0.49</v>
      </c>
      <c r="D2651" s="2">
        <v>0.49</v>
      </c>
      <c r="E2651" s="2">
        <v>0</v>
      </c>
      <c r="F2651" s="2">
        <v>0</v>
      </c>
      <c r="G2651" s="2">
        <v>0</v>
      </c>
      <c r="H2651" s="13">
        <f t="shared" si="41"/>
        <v>0</v>
      </c>
    </row>
    <row r="2652" spans="2:8" ht="13.5" x14ac:dyDescent="0.25">
      <c r="B2652" s="11">
        <v>45866</v>
      </c>
      <c r="C2652" s="2">
        <v>0.47</v>
      </c>
      <c r="D2652" s="2">
        <v>0.47</v>
      </c>
      <c r="E2652" s="2">
        <v>0</v>
      </c>
      <c r="F2652" s="2">
        <v>0</v>
      </c>
      <c r="G2652" s="2">
        <v>0</v>
      </c>
      <c r="H2652" s="13">
        <f t="shared" si="41"/>
        <v>-4.0816326530612283E-2</v>
      </c>
    </row>
    <row r="2653" spans="2:8" ht="13.5" x14ac:dyDescent="0.25">
      <c r="B2653" s="11">
        <v>45867</v>
      </c>
      <c r="C2653" s="2">
        <v>0.49</v>
      </c>
      <c r="D2653" s="2">
        <v>0.49</v>
      </c>
      <c r="E2653" s="2">
        <v>0</v>
      </c>
      <c r="F2653" s="2">
        <v>0</v>
      </c>
      <c r="G2653" s="2">
        <v>0</v>
      </c>
      <c r="H2653" s="13">
        <f t="shared" si="41"/>
        <v>4.2553191489361743E-2</v>
      </c>
    </row>
    <row r="2654" spans="2:8" ht="13.5" x14ac:dyDescent="0.25">
      <c r="B2654" s="11">
        <v>45868</v>
      </c>
      <c r="C2654" s="2">
        <v>0.47</v>
      </c>
      <c r="D2654" s="2">
        <v>0.47</v>
      </c>
      <c r="E2654" s="2">
        <v>1786</v>
      </c>
      <c r="F2654" s="2">
        <v>0.47</v>
      </c>
      <c r="G2654" s="2">
        <v>839.42</v>
      </c>
      <c r="H2654" s="13">
        <f t="shared" si="41"/>
        <v>-4.0816326530612283E-2</v>
      </c>
    </row>
    <row r="2655" spans="2:8" ht="13.5" x14ac:dyDescent="0.25">
      <c r="B2655" s="11">
        <v>45869</v>
      </c>
      <c r="C2655" s="2">
        <v>0.49</v>
      </c>
      <c r="D2655" s="2">
        <v>0.49</v>
      </c>
      <c r="E2655" s="2">
        <v>314</v>
      </c>
      <c r="F2655" s="2">
        <v>0.49</v>
      </c>
      <c r="G2655" s="2">
        <v>153.86000000000001</v>
      </c>
      <c r="H2655" s="13">
        <f t="shared" si="41"/>
        <v>4.2553191489361743E-2</v>
      </c>
    </row>
    <row r="2656" spans="2:8" ht="13.5" x14ac:dyDescent="0.25">
      <c r="B2656" s="11">
        <v>45870</v>
      </c>
      <c r="C2656" s="2">
        <v>0.51</v>
      </c>
      <c r="D2656" s="2">
        <v>0.51</v>
      </c>
      <c r="E2656" s="2">
        <v>825</v>
      </c>
      <c r="F2656" s="2">
        <v>0.51</v>
      </c>
      <c r="G2656" s="2">
        <v>420.75</v>
      </c>
      <c r="H2656" s="13">
        <f t="shared" si="41"/>
        <v>4.0816326530612283E-2</v>
      </c>
    </row>
    <row r="2657" spans="2:8" ht="13.5" x14ac:dyDescent="0.25">
      <c r="B2657" s="11">
        <v>45873</v>
      </c>
      <c r="C2657" s="2">
        <v>0.51</v>
      </c>
      <c r="D2657" s="2">
        <v>0.51</v>
      </c>
      <c r="E2657" s="2">
        <v>800</v>
      </c>
      <c r="F2657" s="2">
        <v>0.51</v>
      </c>
      <c r="G2657" s="2">
        <v>408</v>
      </c>
      <c r="H2657" s="13">
        <f t="shared" si="41"/>
        <v>0</v>
      </c>
    </row>
    <row r="2658" spans="2:8" ht="13.5" x14ac:dyDescent="0.25">
      <c r="B2658" s="11">
        <v>45874</v>
      </c>
      <c r="C2658" s="2">
        <v>0.51</v>
      </c>
      <c r="D2658" s="2">
        <v>0.51</v>
      </c>
      <c r="E2658" s="2">
        <v>890</v>
      </c>
      <c r="F2658" s="2">
        <v>0.51</v>
      </c>
      <c r="G2658" s="2">
        <v>453.9</v>
      </c>
      <c r="H2658" s="13">
        <f t="shared" si="41"/>
        <v>0</v>
      </c>
    </row>
    <row r="2659" spans="2:8" ht="13.5" x14ac:dyDescent="0.25">
      <c r="B2659" s="11">
        <v>45875</v>
      </c>
      <c r="C2659" s="2">
        <v>0.49</v>
      </c>
      <c r="D2659" s="2">
        <v>0.49</v>
      </c>
      <c r="E2659" s="2">
        <v>0</v>
      </c>
      <c r="F2659" s="2">
        <v>0</v>
      </c>
      <c r="G2659" s="2">
        <v>0</v>
      </c>
      <c r="H2659" s="13">
        <f t="shared" si="41"/>
        <v>-3.9215686274509838E-2</v>
      </c>
    </row>
    <row r="2660" spans="2:8" ht="13.5" x14ac:dyDescent="0.25">
      <c r="B2660" s="11">
        <v>45876</v>
      </c>
      <c r="C2660" s="2">
        <v>0.47</v>
      </c>
      <c r="D2660" s="2">
        <v>0.47</v>
      </c>
      <c r="E2660" s="2">
        <v>120</v>
      </c>
      <c r="F2660" s="2">
        <v>0.47</v>
      </c>
      <c r="G2660" s="2">
        <v>56.4</v>
      </c>
      <c r="H2660" s="13">
        <f t="shared" si="41"/>
        <v>-4.0816326530612283E-2</v>
      </c>
    </row>
    <row r="2661" spans="2:8" ht="13.5" x14ac:dyDescent="0.25">
      <c r="B2661" s="11">
        <v>45877</v>
      </c>
      <c r="C2661" s="2">
        <v>0.49</v>
      </c>
      <c r="D2661" s="2">
        <v>0.49</v>
      </c>
      <c r="E2661" s="2">
        <v>0</v>
      </c>
      <c r="F2661" s="2">
        <v>0</v>
      </c>
      <c r="G2661" s="2">
        <v>0</v>
      </c>
      <c r="H2661" s="13">
        <f t="shared" si="41"/>
        <v>4.2553191489361743E-2</v>
      </c>
    </row>
    <row r="2662" spans="2:8" ht="13.5" x14ac:dyDescent="0.25">
      <c r="B2662" s="11">
        <v>45880</v>
      </c>
      <c r="C2662" s="2">
        <v>0.51</v>
      </c>
      <c r="D2662" s="2">
        <v>0.51</v>
      </c>
      <c r="E2662" s="2">
        <v>200</v>
      </c>
      <c r="F2662" s="2">
        <v>0.51</v>
      </c>
      <c r="G2662" s="2">
        <v>102</v>
      </c>
      <c r="H2662" s="13">
        <f t="shared" si="41"/>
        <v>4.0816326530612283E-2</v>
      </c>
    </row>
    <row r="2663" spans="2:8" ht="13.5" x14ac:dyDescent="0.25">
      <c r="B2663" s="11">
        <v>45881</v>
      </c>
      <c r="C2663" s="2">
        <v>0.51</v>
      </c>
      <c r="D2663" s="2">
        <v>0.51</v>
      </c>
      <c r="E2663" s="2">
        <v>290</v>
      </c>
      <c r="F2663" s="2">
        <v>0.51</v>
      </c>
      <c r="G2663" s="2">
        <v>147.9</v>
      </c>
      <c r="H2663" s="13">
        <f t="shared" si="41"/>
        <v>0</v>
      </c>
    </row>
    <row r="2664" spans="2:8" ht="13.5" x14ac:dyDescent="0.25">
      <c r="B2664" s="11">
        <v>45883</v>
      </c>
      <c r="C2664" s="2">
        <v>0.49</v>
      </c>
      <c r="D2664" s="2">
        <v>0.49</v>
      </c>
      <c r="E2664" s="2">
        <v>600</v>
      </c>
      <c r="F2664" s="2">
        <v>0.49</v>
      </c>
      <c r="G2664" s="2">
        <v>294</v>
      </c>
      <c r="H2664" s="13">
        <f t="shared" si="41"/>
        <v>-3.9215686274509838E-2</v>
      </c>
    </row>
    <row r="2665" spans="2:8" ht="13.5" x14ac:dyDescent="0.25">
      <c r="B2665" s="11">
        <v>45884</v>
      </c>
      <c r="C2665" s="2">
        <v>0.47</v>
      </c>
      <c r="D2665" s="2">
        <v>0.47</v>
      </c>
      <c r="E2665" s="2">
        <v>86</v>
      </c>
      <c r="F2665" s="2">
        <v>0.47</v>
      </c>
      <c r="G2665" s="2">
        <v>40.42</v>
      </c>
      <c r="H2665" s="13">
        <f t="shared" si="41"/>
        <v>-4.0816326530612283E-2</v>
      </c>
    </row>
    <row r="2666" spans="2:8" ht="13.5" x14ac:dyDescent="0.25">
      <c r="B2666" s="11">
        <v>45887</v>
      </c>
      <c r="C2666" s="2">
        <v>0.49</v>
      </c>
      <c r="D2666" s="2">
        <v>0.49</v>
      </c>
      <c r="E2666" s="2">
        <v>709</v>
      </c>
      <c r="F2666" s="2">
        <v>0.49</v>
      </c>
      <c r="G2666" s="2">
        <v>347.41</v>
      </c>
      <c r="H2666" s="13">
        <f t="shared" si="41"/>
        <v>4.2553191489361743E-2</v>
      </c>
    </row>
    <row r="2667" spans="2:8" ht="13.5" x14ac:dyDescent="0.25">
      <c r="B2667" s="11">
        <v>45888</v>
      </c>
      <c r="C2667" s="2">
        <v>0.51</v>
      </c>
      <c r="D2667" s="2">
        <v>0.51</v>
      </c>
      <c r="E2667" s="2">
        <v>620</v>
      </c>
      <c r="F2667" s="2">
        <v>0.51</v>
      </c>
      <c r="G2667" s="2">
        <v>316.2</v>
      </c>
      <c r="H2667" s="13">
        <f t="shared" si="41"/>
        <v>4.0816326530612283E-2</v>
      </c>
    </row>
    <row r="2668" spans="2:8" ht="13.5" x14ac:dyDescent="0.25">
      <c r="B2668" s="11">
        <v>45889</v>
      </c>
      <c r="C2668" s="2">
        <v>0.51</v>
      </c>
      <c r="D2668" s="2">
        <v>0.51</v>
      </c>
      <c r="E2668" s="2">
        <v>4506</v>
      </c>
      <c r="F2668" s="2">
        <v>0.51</v>
      </c>
      <c r="G2668" s="2">
        <v>2298.06</v>
      </c>
      <c r="H2668" s="13">
        <f t="shared" si="41"/>
        <v>0</v>
      </c>
    </row>
    <row r="2669" spans="2:8" ht="13.5" x14ac:dyDescent="0.25">
      <c r="B2669" s="11">
        <v>45890</v>
      </c>
      <c r="C2669" s="2">
        <v>0.51</v>
      </c>
      <c r="D2669" s="2">
        <v>0.51</v>
      </c>
      <c r="E2669" s="2">
        <v>0</v>
      </c>
      <c r="F2669" s="2">
        <v>0</v>
      </c>
      <c r="G2669" s="2">
        <v>0</v>
      </c>
      <c r="H2669" s="13">
        <f t="shared" si="41"/>
        <v>0</v>
      </c>
    </row>
    <row r="2670" spans="2:8" ht="13.5" x14ac:dyDescent="0.25">
      <c r="B2670" s="11">
        <v>45891</v>
      </c>
      <c r="C2670" s="2">
        <v>0.51</v>
      </c>
      <c r="D2670" s="2">
        <v>0.51</v>
      </c>
      <c r="E2670" s="2">
        <v>0</v>
      </c>
      <c r="F2670" s="2">
        <v>0</v>
      </c>
      <c r="G2670" s="2">
        <v>0</v>
      </c>
      <c r="H2670" s="13">
        <f t="shared" si="41"/>
        <v>0</v>
      </c>
    </row>
    <row r="2671" spans="2:8" ht="13.5" x14ac:dyDescent="0.25">
      <c r="B2671" s="11">
        <v>45894</v>
      </c>
      <c r="C2671" s="2">
        <v>0.49</v>
      </c>
      <c r="D2671" s="2">
        <v>0.49</v>
      </c>
      <c r="E2671" s="2">
        <v>0</v>
      </c>
      <c r="F2671" s="2">
        <v>0</v>
      </c>
      <c r="G2671" s="2">
        <v>0</v>
      </c>
      <c r="H2671" s="13">
        <f t="shared" si="41"/>
        <v>-3.9215686274509838E-2</v>
      </c>
    </row>
    <row r="2672" spans="2:8" ht="13.5" x14ac:dyDescent="0.25">
      <c r="B2672" s="11">
        <v>45895</v>
      </c>
      <c r="C2672" s="2">
        <v>0.49</v>
      </c>
      <c r="D2672" s="2">
        <v>0.49</v>
      </c>
      <c r="E2672" s="2">
        <v>38</v>
      </c>
      <c r="F2672" s="2">
        <v>0.49</v>
      </c>
      <c r="G2672" s="2">
        <v>18.62</v>
      </c>
      <c r="H2672" s="13">
        <f t="shared" si="41"/>
        <v>0</v>
      </c>
    </row>
    <row r="2673" spans="2:8" ht="13.5" x14ac:dyDescent="0.25">
      <c r="B2673" s="11">
        <v>45896</v>
      </c>
      <c r="C2673" s="2">
        <v>0.49</v>
      </c>
      <c r="D2673" s="2">
        <v>0.49</v>
      </c>
      <c r="E2673" s="2">
        <v>1200</v>
      </c>
      <c r="F2673" s="2">
        <v>0.49</v>
      </c>
      <c r="G2673" s="2">
        <v>588</v>
      </c>
      <c r="H2673" s="13">
        <f t="shared" si="41"/>
        <v>0</v>
      </c>
    </row>
    <row r="2674" spans="2:8" ht="13.5" x14ac:dyDescent="0.25">
      <c r="B2674" s="11">
        <v>45897</v>
      </c>
      <c r="C2674" s="2">
        <v>0.49</v>
      </c>
      <c r="D2674" s="2">
        <v>0.49</v>
      </c>
      <c r="E2674" s="2">
        <v>2100</v>
      </c>
      <c r="F2674" s="2">
        <v>0.49</v>
      </c>
      <c r="G2674" s="2">
        <v>1029</v>
      </c>
      <c r="H2674" s="13">
        <f t="shared" si="41"/>
        <v>0</v>
      </c>
    </row>
    <row r="2675" spans="2:8" ht="13.5" x14ac:dyDescent="0.25">
      <c r="B2675" s="11">
        <v>45898</v>
      </c>
      <c r="C2675" s="2">
        <v>0.51</v>
      </c>
      <c r="D2675" s="2">
        <v>0.51</v>
      </c>
      <c r="E2675" s="2">
        <v>350</v>
      </c>
      <c r="F2675" s="2">
        <v>0.51</v>
      </c>
      <c r="G2675" s="2">
        <v>178.5</v>
      </c>
      <c r="H2675" s="13">
        <f t="shared" si="41"/>
        <v>4.0816326530612283E-2</v>
      </c>
    </row>
    <row r="2676" spans="2:8" ht="13.5" x14ac:dyDescent="0.25">
      <c r="B2676" s="11">
        <v>45901</v>
      </c>
      <c r="C2676" s="2">
        <v>0.49</v>
      </c>
      <c r="D2676" s="2">
        <v>0.49</v>
      </c>
      <c r="E2676" s="2">
        <v>1000</v>
      </c>
      <c r="F2676" s="2">
        <v>0.49</v>
      </c>
      <c r="G2676" s="2">
        <v>490</v>
      </c>
      <c r="H2676" s="13">
        <f t="shared" si="41"/>
        <v>-3.9215686274509838E-2</v>
      </c>
    </row>
    <row r="2677" spans="2:8" ht="13.5" x14ac:dyDescent="0.25">
      <c r="B2677" s="11">
        <v>45902</v>
      </c>
      <c r="C2677" s="2">
        <v>0.47</v>
      </c>
      <c r="D2677" s="2">
        <v>0.47</v>
      </c>
      <c r="E2677" s="2">
        <v>666</v>
      </c>
      <c r="F2677" s="2">
        <v>0.47</v>
      </c>
      <c r="G2677" s="2">
        <v>313.02</v>
      </c>
      <c r="H2677" s="13">
        <f t="shared" si="41"/>
        <v>-4.0816326530612283E-2</v>
      </c>
    </row>
    <row r="2678" spans="2:8" ht="13.5" x14ac:dyDescent="0.25">
      <c r="B2678" s="11">
        <v>45903</v>
      </c>
      <c r="C2678" s="2">
        <v>0.49</v>
      </c>
      <c r="D2678" s="2">
        <v>0.49</v>
      </c>
      <c r="E2678" s="2">
        <v>0</v>
      </c>
      <c r="F2678" s="2">
        <v>0</v>
      </c>
      <c r="G2678" s="2">
        <v>0</v>
      </c>
      <c r="H2678" s="13">
        <f t="shared" si="41"/>
        <v>4.2553191489361743E-2</v>
      </c>
    </row>
    <row r="2679" spans="2:8" ht="13.5" x14ac:dyDescent="0.25">
      <c r="B2679" s="11">
        <v>45905</v>
      </c>
      <c r="C2679" s="2">
        <v>0.51</v>
      </c>
      <c r="D2679" s="2">
        <v>0.51</v>
      </c>
      <c r="E2679" s="2">
        <v>220</v>
      </c>
      <c r="F2679" s="2">
        <v>0.51</v>
      </c>
      <c r="G2679" s="2">
        <v>112.2</v>
      </c>
      <c r="H2679" s="13">
        <f t="shared" si="41"/>
        <v>4.0816326530612283E-2</v>
      </c>
    </row>
    <row r="2680" spans="2:8" ht="13.5" x14ac:dyDescent="0.25">
      <c r="B2680" s="11">
        <v>45908</v>
      </c>
      <c r="C2680" s="2">
        <v>0.51</v>
      </c>
      <c r="D2680" s="2">
        <v>0.51</v>
      </c>
      <c r="E2680" s="2">
        <v>0</v>
      </c>
      <c r="F2680" s="2">
        <v>0</v>
      </c>
      <c r="G2680" s="2">
        <v>0</v>
      </c>
      <c r="H2680" s="13">
        <f t="shared" si="41"/>
        <v>0</v>
      </c>
    </row>
    <row r="2681" spans="2:8" ht="13.5" x14ac:dyDescent="0.25">
      <c r="B2681" s="11">
        <v>45909</v>
      </c>
      <c r="C2681" s="2">
        <v>0.51</v>
      </c>
      <c r="D2681" s="2">
        <v>0.51</v>
      </c>
      <c r="E2681" s="2">
        <v>0</v>
      </c>
      <c r="F2681" s="2">
        <v>0</v>
      </c>
      <c r="G2681" s="2">
        <v>0</v>
      </c>
      <c r="H2681" s="13">
        <f t="shared" si="41"/>
        <v>0</v>
      </c>
    </row>
    <row r="2682" spans="2:8" ht="13.5" x14ac:dyDescent="0.25">
      <c r="B2682" s="11">
        <v>45910</v>
      </c>
      <c r="C2682" s="2">
        <v>0.51</v>
      </c>
      <c r="D2682" s="2">
        <v>0.51</v>
      </c>
      <c r="E2682" s="2">
        <v>1680</v>
      </c>
      <c r="F2682" s="2">
        <v>0.51</v>
      </c>
      <c r="G2682" s="2">
        <v>856.8</v>
      </c>
      <c r="H2682" s="13">
        <f t="shared" si="41"/>
        <v>0</v>
      </c>
    </row>
    <row r="2683" spans="2:8" ht="13.5" x14ac:dyDescent="0.25">
      <c r="B2683" s="11">
        <v>45911</v>
      </c>
      <c r="C2683" s="2">
        <v>0.51</v>
      </c>
      <c r="D2683" s="2">
        <v>0.51</v>
      </c>
      <c r="E2683" s="2">
        <v>0</v>
      </c>
      <c r="F2683" s="2">
        <v>0</v>
      </c>
      <c r="G2683" s="2">
        <v>0</v>
      </c>
      <c r="H2683" s="13">
        <f t="shared" si="41"/>
        <v>0</v>
      </c>
    </row>
    <row r="2684" spans="2:8" ht="13.5" x14ac:dyDescent="0.25">
      <c r="B2684" s="11">
        <v>45912</v>
      </c>
      <c r="C2684" s="2">
        <v>0.51</v>
      </c>
      <c r="D2684" s="2">
        <v>0.51</v>
      </c>
      <c r="E2684" s="2">
        <v>0</v>
      </c>
      <c r="F2684" s="2">
        <v>0</v>
      </c>
      <c r="G2684" s="2">
        <v>0</v>
      </c>
      <c r="H2684" s="13">
        <f t="shared" si="41"/>
        <v>0</v>
      </c>
    </row>
    <row r="2685" spans="2:8" ht="13.5" x14ac:dyDescent="0.25">
      <c r="B2685" s="11">
        <v>45915</v>
      </c>
      <c r="C2685" s="2">
        <v>0.51</v>
      </c>
      <c r="D2685" s="2">
        <v>0.51</v>
      </c>
      <c r="E2685" s="2">
        <v>0</v>
      </c>
      <c r="F2685" s="2">
        <v>0</v>
      </c>
      <c r="G2685" s="2">
        <v>0</v>
      </c>
      <c r="H2685" s="13">
        <f t="shared" si="41"/>
        <v>0</v>
      </c>
    </row>
    <row r="2686" spans="2:8" ht="13.5" x14ac:dyDescent="0.25">
      <c r="B2686" s="11">
        <v>45916</v>
      </c>
      <c r="C2686" s="2">
        <v>0.51</v>
      </c>
      <c r="D2686" s="2">
        <v>0.51</v>
      </c>
      <c r="E2686" s="2">
        <v>0</v>
      </c>
      <c r="F2686" s="2">
        <v>0</v>
      </c>
      <c r="G2686" s="2">
        <v>0</v>
      </c>
      <c r="H2686" s="13">
        <f t="shared" si="41"/>
        <v>0</v>
      </c>
    </row>
    <row r="2687" spans="2:8" ht="13.5" x14ac:dyDescent="0.25">
      <c r="B2687" s="11">
        <v>45917</v>
      </c>
      <c r="C2687" s="2">
        <v>0.5</v>
      </c>
      <c r="D2687" s="2">
        <v>0.5</v>
      </c>
      <c r="E2687" s="2">
        <v>105</v>
      </c>
      <c r="F2687" s="2">
        <v>0.5</v>
      </c>
      <c r="G2687" s="2">
        <v>52.5</v>
      </c>
      <c r="H2687" s="13">
        <f t="shared" si="41"/>
        <v>-1.9607843137254919E-2</v>
      </c>
    </row>
    <row r="2688" spans="2:8" ht="13.5" x14ac:dyDescent="0.25">
      <c r="B2688" s="11">
        <v>45918</v>
      </c>
      <c r="C2688" s="2">
        <v>0.48</v>
      </c>
      <c r="D2688" s="2">
        <v>0.48</v>
      </c>
      <c r="E2688" s="2">
        <v>1900</v>
      </c>
      <c r="F2688" s="2">
        <v>0.48</v>
      </c>
      <c r="G2688" s="2">
        <v>912</v>
      </c>
      <c r="H2688" s="13">
        <f t="shared" si="41"/>
        <v>-4.0000000000000036E-2</v>
      </c>
    </row>
    <row r="2689" spans="2:8" ht="13.5" x14ac:dyDescent="0.25">
      <c r="B2689" s="11">
        <v>45919</v>
      </c>
      <c r="C2689" s="2">
        <v>0.48</v>
      </c>
      <c r="D2689" s="2">
        <v>0.48</v>
      </c>
      <c r="E2689" s="2">
        <v>8</v>
      </c>
      <c r="F2689" s="2">
        <v>0.48</v>
      </c>
      <c r="G2689" s="2">
        <v>3.84</v>
      </c>
      <c r="H2689" s="13">
        <f t="shared" si="41"/>
        <v>0</v>
      </c>
    </row>
    <row r="2690" spans="2:8" ht="13.5" x14ac:dyDescent="0.25">
      <c r="B2690" s="11">
        <v>45922</v>
      </c>
      <c r="C2690" s="2">
        <v>0.48</v>
      </c>
      <c r="D2690" s="2">
        <v>0.48</v>
      </c>
      <c r="E2690" s="2">
        <v>1900</v>
      </c>
      <c r="F2690" s="2">
        <v>0.48</v>
      </c>
      <c r="G2690" s="2">
        <v>912</v>
      </c>
      <c r="H2690" s="13">
        <f t="shared" si="41"/>
        <v>0</v>
      </c>
    </row>
    <row r="2691" spans="2:8" ht="13.5" x14ac:dyDescent="0.25">
      <c r="B2691" s="11">
        <v>45923</v>
      </c>
      <c r="C2691" s="2">
        <v>0.47</v>
      </c>
      <c r="D2691" s="2">
        <v>0.47</v>
      </c>
      <c r="E2691" s="2">
        <v>1000</v>
      </c>
      <c r="F2691" s="2">
        <v>0.47</v>
      </c>
      <c r="G2691" s="2">
        <v>470</v>
      </c>
      <c r="H2691" s="13">
        <f t="shared" si="41"/>
        <v>-2.0833333333333353E-2</v>
      </c>
    </row>
    <row r="2692" spans="2:8" ht="13.5" x14ac:dyDescent="0.25">
      <c r="B2692" s="11">
        <v>45924</v>
      </c>
      <c r="C2692" s="2">
        <v>0.49</v>
      </c>
      <c r="D2692" s="2">
        <v>0.49</v>
      </c>
      <c r="E2692" s="2">
        <v>0</v>
      </c>
      <c r="F2692" s="2">
        <v>0</v>
      </c>
      <c r="G2692" s="2">
        <v>0</v>
      </c>
      <c r="H2692" s="13">
        <f t="shared" si="41"/>
        <v>4.2553191489361743E-2</v>
      </c>
    </row>
    <row r="2693" spans="2:8" ht="13.5" x14ac:dyDescent="0.25">
      <c r="B2693" s="11">
        <v>45925</v>
      </c>
      <c r="C2693" s="2">
        <v>0.49</v>
      </c>
      <c r="D2693" s="2">
        <v>0.49</v>
      </c>
      <c r="E2693" s="2">
        <v>200</v>
      </c>
      <c r="F2693" s="2">
        <v>0.49</v>
      </c>
      <c r="G2693" s="2">
        <v>98</v>
      </c>
      <c r="H2693" s="13">
        <f t="shared" si="41"/>
        <v>0</v>
      </c>
    </row>
    <row r="2694" spans="2:8" ht="13.5" x14ac:dyDescent="0.25">
      <c r="B2694" s="11">
        <v>45926</v>
      </c>
      <c r="C2694" s="2">
        <v>0.5</v>
      </c>
      <c r="D2694" s="2">
        <v>0.5</v>
      </c>
      <c r="E2694" s="2">
        <v>260</v>
      </c>
      <c r="F2694" s="2">
        <v>0.5</v>
      </c>
      <c r="G2694" s="2">
        <v>130</v>
      </c>
      <c r="H2694" s="13">
        <f t="shared" si="41"/>
        <v>2.0408163265306142E-2</v>
      </c>
    </row>
    <row r="2695" spans="2:8" ht="13.5" x14ac:dyDescent="0.25">
      <c r="B2695" s="11">
        <v>45929</v>
      </c>
      <c r="C2695" s="2">
        <v>0.48</v>
      </c>
      <c r="D2695" s="2">
        <v>0.48</v>
      </c>
      <c r="E2695" s="2">
        <v>1940</v>
      </c>
      <c r="F2695" s="2">
        <v>0.48</v>
      </c>
      <c r="G2695" s="2">
        <v>931.2</v>
      </c>
      <c r="H2695" s="13">
        <f t="shared" ref="H2695:H2709" si="42">(D2695-D2694)/D2694</f>
        <v>-4.0000000000000036E-2</v>
      </c>
    </row>
    <row r="2696" spans="2:8" ht="13.5" x14ac:dyDescent="0.25">
      <c r="B2696" s="11">
        <v>45930</v>
      </c>
      <c r="C2696" s="2">
        <v>0.5</v>
      </c>
      <c r="D2696" s="2">
        <v>0.5</v>
      </c>
      <c r="E2696" s="2">
        <v>100</v>
      </c>
      <c r="F2696" s="2">
        <v>0.5</v>
      </c>
      <c r="G2696" s="2">
        <v>50</v>
      </c>
      <c r="H2696" s="13">
        <f t="shared" si="42"/>
        <v>4.1666666666666706E-2</v>
      </c>
    </row>
    <row r="2697" spans="2:8" ht="13.5" x14ac:dyDescent="0.25">
      <c r="B2697" s="11">
        <v>45931</v>
      </c>
      <c r="C2697" s="2">
        <v>0.5</v>
      </c>
      <c r="D2697" s="2">
        <v>0.5</v>
      </c>
      <c r="E2697" s="2">
        <v>1000</v>
      </c>
      <c r="F2697" s="2">
        <v>0.5</v>
      </c>
      <c r="G2697" s="2">
        <v>500</v>
      </c>
      <c r="H2697" s="13">
        <f t="shared" si="42"/>
        <v>0</v>
      </c>
    </row>
    <row r="2698" spans="2:8" ht="13.5" x14ac:dyDescent="0.25">
      <c r="B2698" s="11">
        <v>45932</v>
      </c>
      <c r="C2698" s="2">
        <v>0.49</v>
      </c>
      <c r="D2698" s="2">
        <v>0.49</v>
      </c>
      <c r="E2698" s="2">
        <v>1605</v>
      </c>
      <c r="F2698" s="2">
        <v>0.49</v>
      </c>
      <c r="G2698" s="2">
        <v>786.45</v>
      </c>
      <c r="H2698" s="13">
        <f t="shared" si="42"/>
        <v>-2.0000000000000018E-2</v>
      </c>
    </row>
    <row r="2699" spans="2:8" ht="13.5" x14ac:dyDescent="0.25">
      <c r="B2699" s="11">
        <v>45933</v>
      </c>
      <c r="C2699" s="2">
        <v>0.49</v>
      </c>
      <c r="D2699" s="2">
        <v>0.49</v>
      </c>
      <c r="E2699" s="2">
        <v>28</v>
      </c>
      <c r="F2699" s="2">
        <v>0.49</v>
      </c>
      <c r="G2699" s="2">
        <v>13.72</v>
      </c>
      <c r="H2699" s="13">
        <f t="shared" si="42"/>
        <v>0</v>
      </c>
    </row>
    <row r="2700" spans="2:8" ht="13.5" x14ac:dyDescent="0.25">
      <c r="B2700" s="11">
        <v>45936</v>
      </c>
      <c r="C2700" s="2">
        <v>0.47</v>
      </c>
      <c r="D2700" s="2">
        <v>0.47</v>
      </c>
      <c r="E2700" s="2">
        <v>2500</v>
      </c>
      <c r="F2700" s="2">
        <v>0.47</v>
      </c>
      <c r="G2700" s="2">
        <v>1175</v>
      </c>
      <c r="H2700" s="13">
        <f t="shared" si="42"/>
        <v>-4.0816326530612283E-2</v>
      </c>
    </row>
    <row r="2701" spans="2:8" ht="13.5" x14ac:dyDescent="0.25">
      <c r="B2701" s="11">
        <v>45937</v>
      </c>
      <c r="C2701" s="2">
        <v>0.46</v>
      </c>
      <c r="D2701" s="2">
        <v>0.46</v>
      </c>
      <c r="E2701" s="2">
        <v>612</v>
      </c>
      <c r="F2701" s="2">
        <v>0.46</v>
      </c>
      <c r="G2701" s="2">
        <v>281.52</v>
      </c>
      <c r="H2701" s="13">
        <f t="shared" si="42"/>
        <v>-2.1276595744680753E-2</v>
      </c>
    </row>
    <row r="2702" spans="2:8" ht="13.5" x14ac:dyDescent="0.25">
      <c r="B2702" s="11">
        <v>45938</v>
      </c>
      <c r="C2702" s="2">
        <v>0.48</v>
      </c>
      <c r="D2702" s="2">
        <v>0.48</v>
      </c>
      <c r="E2702" s="2">
        <v>0</v>
      </c>
      <c r="F2702" s="2">
        <v>0</v>
      </c>
      <c r="G2702" s="2">
        <v>0</v>
      </c>
      <c r="H2702" s="13">
        <f t="shared" si="42"/>
        <v>4.3478260869565133E-2</v>
      </c>
    </row>
    <row r="2703" spans="2:8" ht="13.5" x14ac:dyDescent="0.25">
      <c r="B2703" s="11">
        <v>45939</v>
      </c>
      <c r="C2703" s="2">
        <v>0.46</v>
      </c>
      <c r="D2703" s="2">
        <v>0.46</v>
      </c>
      <c r="E2703" s="2">
        <v>398</v>
      </c>
      <c r="F2703" s="2">
        <v>0.46</v>
      </c>
      <c r="G2703" s="2">
        <v>183.08</v>
      </c>
      <c r="H2703" s="13">
        <f t="shared" si="42"/>
        <v>-4.1666666666666588E-2</v>
      </c>
    </row>
    <row r="2704" spans="2:8" ht="13.5" x14ac:dyDescent="0.25">
      <c r="B2704" s="11">
        <v>45940</v>
      </c>
      <c r="C2704" s="2">
        <v>0.48</v>
      </c>
      <c r="D2704" s="2">
        <v>0.48</v>
      </c>
      <c r="E2704" s="2">
        <v>0</v>
      </c>
      <c r="F2704" s="2">
        <v>0</v>
      </c>
      <c r="G2704" s="2">
        <v>0</v>
      </c>
      <c r="H2704" s="13">
        <f t="shared" si="42"/>
        <v>4.3478260869565133E-2</v>
      </c>
    </row>
    <row r="2705" spans="2:11" ht="13.5" x14ac:dyDescent="0.25">
      <c r="B2705" s="11">
        <v>45943</v>
      </c>
      <c r="C2705" s="2">
        <v>0.48</v>
      </c>
      <c r="D2705" s="2">
        <v>0.48</v>
      </c>
      <c r="E2705" s="2">
        <v>0</v>
      </c>
      <c r="F2705" s="2">
        <v>0</v>
      </c>
      <c r="G2705" s="2">
        <v>0</v>
      </c>
      <c r="H2705" s="13">
        <f t="shared" si="42"/>
        <v>0</v>
      </c>
    </row>
    <row r="2706" spans="2:11" ht="13.5" x14ac:dyDescent="0.25">
      <c r="B2706" s="11">
        <v>45944</v>
      </c>
      <c r="C2706" s="2">
        <v>0.48</v>
      </c>
      <c r="D2706" s="2">
        <v>0.48</v>
      </c>
      <c r="E2706" s="2">
        <v>0</v>
      </c>
      <c r="F2706" s="2">
        <v>0</v>
      </c>
      <c r="G2706" s="2">
        <v>0</v>
      </c>
      <c r="H2706" s="13">
        <f t="shared" si="42"/>
        <v>0</v>
      </c>
    </row>
    <row r="2707" spans="2:11" ht="13.5" x14ac:dyDescent="0.25">
      <c r="B2707" s="11">
        <v>45946</v>
      </c>
      <c r="C2707" s="2">
        <v>0.47</v>
      </c>
      <c r="D2707" s="2">
        <v>0.47</v>
      </c>
      <c r="E2707" s="2">
        <v>100</v>
      </c>
      <c r="F2707" s="2">
        <v>0.47</v>
      </c>
      <c r="G2707" s="2">
        <v>47</v>
      </c>
      <c r="H2707" s="13">
        <f t="shared" si="42"/>
        <v>-2.0833333333333353E-2</v>
      </c>
    </row>
    <row r="2708" spans="2:11" ht="13.5" x14ac:dyDescent="0.25">
      <c r="B2708" s="11">
        <v>45947</v>
      </c>
      <c r="C2708" s="2">
        <v>0.47</v>
      </c>
      <c r="D2708" s="2">
        <v>0.47</v>
      </c>
      <c r="E2708" s="2">
        <v>25</v>
      </c>
      <c r="F2708" s="2">
        <v>0.47</v>
      </c>
      <c r="G2708" s="2">
        <v>11.75</v>
      </c>
      <c r="H2708" s="13">
        <f t="shared" si="42"/>
        <v>0</v>
      </c>
      <c r="I2708" s="14" t="s">
        <v>13</v>
      </c>
      <c r="J2708" s="14" t="s">
        <v>14</v>
      </c>
      <c r="K2708" s="14" t="s">
        <v>6</v>
      </c>
    </row>
    <row r="2709" spans="2:11" ht="13.5" x14ac:dyDescent="0.25">
      <c r="B2709" s="11">
        <v>45950</v>
      </c>
      <c r="C2709" s="2">
        <v>0.47</v>
      </c>
      <c r="D2709" s="2">
        <v>0.47</v>
      </c>
      <c r="E2709" s="2">
        <v>2000</v>
      </c>
      <c r="F2709" s="2">
        <v>0.47</v>
      </c>
      <c r="G2709" s="2">
        <v>940</v>
      </c>
      <c r="H2709" s="13">
        <f t="shared" si="42"/>
        <v>0</v>
      </c>
      <c r="I2709" s="15">
        <v>44047290</v>
      </c>
      <c r="J2709" s="16">
        <f>I2709*D2709</f>
        <v>20702226.299999997</v>
      </c>
      <c r="K2709" s="17">
        <f>SUM(E2513:E2709)/197</f>
        <v>1151.6040609137056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E2685" workbookViewId="0">
      <selection activeCell="F2712" sqref="F271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6.45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6.45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6.64</v>
      </c>
      <c r="C4" s="2">
        <f t="shared" ref="C4:C67" si="0">B4-B3</f>
        <v>0.1899999999999995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6.65</v>
      </c>
      <c r="C5" s="2">
        <f t="shared" si="0"/>
        <v>1.0000000000000675E-2</v>
      </c>
      <c r="D5" s="2">
        <f>AVERAGE(B1:B5)</f>
        <v>6.5474999999999994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6.64</v>
      </c>
      <c r="C6" s="2">
        <f t="shared" si="0"/>
        <v>-1.0000000000000675E-2</v>
      </c>
      <c r="D6" s="2">
        <f t="shared" ref="D6:D69" si="1">AVERAGE(B2:B6)</f>
        <v>6.5659999999999998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6.45</v>
      </c>
      <c r="C7" s="2">
        <f t="shared" si="0"/>
        <v>-0.1899999999999995</v>
      </c>
      <c r="D7" s="2">
        <f t="shared" si="1"/>
        <v>6.5660000000000007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6.64</v>
      </c>
      <c r="C8" s="2">
        <f t="shared" si="0"/>
        <v>0.1899999999999995</v>
      </c>
      <c r="D8" s="2">
        <f t="shared" si="1"/>
        <v>6.6039999999999992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6.55</v>
      </c>
      <c r="C9" s="2">
        <f t="shared" si="0"/>
        <v>-8.9999999999999858E-2</v>
      </c>
      <c r="D9" s="2">
        <f t="shared" si="1"/>
        <v>6.5860000000000003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6.35</v>
      </c>
      <c r="C10" s="2">
        <f t="shared" si="0"/>
        <v>-0.20000000000000018</v>
      </c>
      <c r="D10" s="2">
        <f t="shared" si="1"/>
        <v>6.5260000000000007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6.4</v>
      </c>
      <c r="C11" s="2">
        <f t="shared" si="0"/>
        <v>5.0000000000000711E-2</v>
      </c>
      <c r="D11" s="2">
        <f t="shared" si="1"/>
        <v>6.4779999999999998</v>
      </c>
      <c r="E11" s="2">
        <f>AVERAGE(B2:B11)</f>
        <v>6.5220000000000002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6.54</v>
      </c>
      <c r="C12" s="2">
        <f t="shared" si="0"/>
        <v>0.13999999999999968</v>
      </c>
      <c r="D12" s="2">
        <f t="shared" si="1"/>
        <v>6.4959999999999996</v>
      </c>
      <c r="E12" s="2">
        <f t="shared" ref="E12:E75" si="2">AVERAGE(B3:B12)</f>
        <v>6.5310000000000006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6.48</v>
      </c>
      <c r="C13" s="2">
        <f t="shared" si="0"/>
        <v>-5.9999999999999609E-2</v>
      </c>
      <c r="D13" s="2">
        <f t="shared" si="1"/>
        <v>6.4639999999999986</v>
      </c>
      <c r="E13" s="2">
        <f t="shared" si="2"/>
        <v>6.5339999999999989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6.35</v>
      </c>
      <c r="C14" s="2">
        <f t="shared" si="0"/>
        <v>-0.13000000000000078</v>
      </c>
      <c r="D14" s="2">
        <f t="shared" si="1"/>
        <v>6.4239999999999995</v>
      </c>
      <c r="E14" s="2">
        <f t="shared" si="2"/>
        <v>6.5049999999999999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6.36</v>
      </c>
      <c r="C15" s="2">
        <f t="shared" si="0"/>
        <v>1.0000000000000675E-2</v>
      </c>
      <c r="D15" s="2">
        <f t="shared" si="1"/>
        <v>6.4260000000000002</v>
      </c>
      <c r="E15" s="2">
        <f t="shared" si="2"/>
        <v>6.4760000000000009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6.31</v>
      </c>
      <c r="C16" s="2">
        <f t="shared" si="0"/>
        <v>-5.0000000000000711E-2</v>
      </c>
      <c r="D16" s="2">
        <f t="shared" si="1"/>
        <v>6.4079999999999995</v>
      </c>
      <c r="E16" s="2">
        <f t="shared" si="2"/>
        <v>6.4429999999999996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6.27</v>
      </c>
      <c r="C17" s="2">
        <f t="shared" si="0"/>
        <v>-4.0000000000000036E-2</v>
      </c>
      <c r="D17" s="2">
        <f t="shared" si="1"/>
        <v>6.3540000000000001</v>
      </c>
      <c r="E17" s="2">
        <f t="shared" si="2"/>
        <v>6.4249999999999998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6.3</v>
      </c>
      <c r="C18" s="2">
        <f t="shared" si="0"/>
        <v>3.0000000000000249E-2</v>
      </c>
      <c r="D18" s="2">
        <f t="shared" si="1"/>
        <v>6.3179999999999996</v>
      </c>
      <c r="E18" s="2">
        <f t="shared" si="2"/>
        <v>6.391</v>
      </c>
      <c r="F18" s="2"/>
      <c r="G18" s="2"/>
      <c r="H18" s="2"/>
      <c r="I18" s="2">
        <f t="array" ref="I18">SUMPRODUCT(B2:B21, (ROW(B2:B21)-ROW(B2)+1)) / (20*21/2)</f>
        <v>6.3579047619047611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6.3</v>
      </c>
      <c r="C19" s="2">
        <f t="shared" si="0"/>
        <v>0</v>
      </c>
      <c r="D19" s="2">
        <f t="shared" si="1"/>
        <v>6.3079999999999998</v>
      </c>
      <c r="E19" s="2">
        <f t="shared" si="2"/>
        <v>6.3659999999999997</v>
      </c>
      <c r="F19" s="2"/>
      <c r="G19" s="2"/>
      <c r="H19" s="2"/>
      <c r="I19" s="2">
        <f t="array" ref="I19">SUMPRODUCT(B3:B22, (ROW(B3:B22)-ROW(B3)+1)) / (20*21/2)</f>
        <v>6.3461428571428575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6.2</v>
      </c>
      <c r="C20" s="2">
        <f t="shared" si="0"/>
        <v>-9.9999999999999645E-2</v>
      </c>
      <c r="D20" s="2">
        <f t="shared" si="1"/>
        <v>6.2759999999999998</v>
      </c>
      <c r="E20" s="2">
        <f t="shared" si="2"/>
        <v>6.3510000000000009</v>
      </c>
      <c r="F20" s="2">
        <f t="shared" ref="F20:F83" si="3">AVERAGE(B1:B20)</f>
        <v>6.438421052631579</v>
      </c>
      <c r="G20" s="2"/>
      <c r="H20" s="2"/>
      <c r="I20" s="2">
        <f t="array" ref="I20">SUMPRODUCT(B4:B23, (ROW(B4:B23)-ROW(B4)+1)) / (20*21/2)</f>
        <v>6.3255714285714282</v>
      </c>
      <c r="J20" s="2">
        <f>F20</f>
        <v>6.438421052631579</v>
      </c>
      <c r="K20" s="2"/>
    </row>
    <row r="21" spans="1:11" ht="13.5" x14ac:dyDescent="0.25">
      <c r="A21" s="3">
        <f>TITRES_STAT!B24</f>
        <v>42034</v>
      </c>
      <c r="B21" s="6">
        <f>TITRES_STAT!D24</f>
        <v>6.14</v>
      </c>
      <c r="C21" s="2">
        <f t="shared" si="0"/>
        <v>-6.0000000000000497E-2</v>
      </c>
      <c r="D21" s="2">
        <f t="shared" si="1"/>
        <v>6.242</v>
      </c>
      <c r="E21" s="2">
        <f t="shared" si="2"/>
        <v>6.3250000000000002</v>
      </c>
      <c r="F21" s="2">
        <f t="shared" si="3"/>
        <v>6.4234999999999998</v>
      </c>
      <c r="G21" s="2"/>
      <c r="H21" s="2"/>
      <c r="I21" s="2">
        <f t="array" ref="I21">SUMPRODUCT(B5:B24, (ROW(B5:B24)-ROW(B5)+1)) / (20*21/2)</f>
        <v>6.2928571428571436</v>
      </c>
      <c r="J21" s="2">
        <f t="shared" ref="J21:J84" si="4">$J$4*B21+J20*(1-$J$4)</f>
        <v>6.41</v>
      </c>
      <c r="K21" s="2"/>
    </row>
    <row r="22" spans="1:11" ht="13.5" x14ac:dyDescent="0.25">
      <c r="A22" s="3">
        <f>TITRES_STAT!B25</f>
        <v>42037</v>
      </c>
      <c r="B22" s="6">
        <f>TITRES_STAT!D25</f>
        <v>6.3</v>
      </c>
      <c r="C22" s="2">
        <f t="shared" si="0"/>
        <v>0.16000000000000014</v>
      </c>
      <c r="D22" s="2">
        <f t="shared" si="1"/>
        <v>6.2480000000000002</v>
      </c>
      <c r="E22" s="2">
        <f t="shared" si="2"/>
        <v>6.3010000000000002</v>
      </c>
      <c r="F22" s="2">
        <f t="shared" si="3"/>
        <v>6.4159999999999995</v>
      </c>
      <c r="G22" s="2"/>
      <c r="H22" s="2"/>
      <c r="I22" s="2">
        <f t="array" ref="I22">SUMPRODUCT(B6:B25, (ROW(B6:B25)-ROW(B6)+1)) / (20*21/2)</f>
        <v>6.2629047619047631</v>
      </c>
      <c r="J22" s="2">
        <f t="shared" si="4"/>
        <v>6.3995238095238092</v>
      </c>
      <c r="K22" s="2"/>
    </row>
    <row r="23" spans="1:11" ht="13.5" x14ac:dyDescent="0.25">
      <c r="A23" s="3">
        <f>TITRES_STAT!B26</f>
        <v>42038</v>
      </c>
      <c r="B23" s="6">
        <f>TITRES_STAT!D26</f>
        <v>6.2</v>
      </c>
      <c r="C23" s="2">
        <f t="shared" si="0"/>
        <v>-9.9999999999999645E-2</v>
      </c>
      <c r="D23" s="2">
        <f t="shared" si="1"/>
        <v>6.2279999999999998</v>
      </c>
      <c r="E23" s="2">
        <f t="shared" si="2"/>
        <v>6.2730000000000006</v>
      </c>
      <c r="F23" s="2">
        <f t="shared" si="3"/>
        <v>6.4034999999999984</v>
      </c>
      <c r="G23" s="2"/>
      <c r="H23" s="2"/>
      <c r="I23" s="2">
        <f t="array" ref="I23">SUMPRODUCT(B7:B26, (ROW(B7:B26)-ROW(B7)+1)) / (20*21/2)</f>
        <v>6.2348095238095231</v>
      </c>
      <c r="J23" s="2">
        <f t="shared" si="4"/>
        <v>6.3805215419501131</v>
      </c>
      <c r="K23" s="2"/>
    </row>
    <row r="24" spans="1:11" ht="13.5" x14ac:dyDescent="0.25">
      <c r="A24" s="3">
        <f>TITRES_STAT!B27</f>
        <v>42039</v>
      </c>
      <c r="B24" s="6">
        <f>TITRES_STAT!D27</f>
        <v>6.06</v>
      </c>
      <c r="C24" s="2">
        <f t="shared" si="0"/>
        <v>-0.14000000000000057</v>
      </c>
      <c r="D24" s="2">
        <f t="shared" si="1"/>
        <v>6.18</v>
      </c>
      <c r="E24" s="2">
        <f t="shared" si="2"/>
        <v>6.2440000000000007</v>
      </c>
      <c r="F24" s="2">
        <f t="shared" si="3"/>
        <v>6.3744999999999994</v>
      </c>
      <c r="G24" s="2"/>
      <c r="H24" s="2"/>
      <c r="I24" s="2">
        <f t="array" ref="I24">SUMPRODUCT(B8:B27, (ROW(B8:B27)-ROW(B8)+1)) / (20*21/2)</f>
        <v>6.2266666666666666</v>
      </c>
      <c r="J24" s="2">
        <f t="shared" si="4"/>
        <v>6.3499956808120075</v>
      </c>
      <c r="K24" s="2"/>
    </row>
    <row r="25" spans="1:11" ht="13.5" x14ac:dyDescent="0.25">
      <c r="A25" s="3">
        <f>TITRES_STAT!B28</f>
        <v>42040</v>
      </c>
      <c r="B25" s="6">
        <f>TITRES_STAT!D28</f>
        <v>6.06</v>
      </c>
      <c r="C25" s="2">
        <f t="shared" si="0"/>
        <v>0</v>
      </c>
      <c r="D25" s="2">
        <f t="shared" si="1"/>
        <v>6.1519999999999992</v>
      </c>
      <c r="E25" s="2">
        <f t="shared" si="2"/>
        <v>6.2140000000000004</v>
      </c>
      <c r="F25" s="2">
        <f t="shared" si="3"/>
        <v>6.3450000000000006</v>
      </c>
      <c r="G25" s="2"/>
      <c r="H25" s="2"/>
      <c r="I25" s="2">
        <f t="array" ref="I25">SUMPRODUCT(B9:B28, (ROW(B9:B28)-ROW(B9)+1)) / (20*21/2)</f>
        <v>6.2167142857142865</v>
      </c>
      <c r="J25" s="2">
        <f t="shared" si="4"/>
        <v>6.3223770445441971</v>
      </c>
      <c r="K25" s="2"/>
    </row>
    <row r="26" spans="1:11" ht="13.5" x14ac:dyDescent="0.25">
      <c r="A26" s="3">
        <f>TITRES_STAT!B29</f>
        <v>42041</v>
      </c>
      <c r="B26" s="6">
        <f>TITRES_STAT!D29</f>
        <v>6.05</v>
      </c>
      <c r="C26" s="2">
        <f t="shared" si="0"/>
        <v>-9.9999999999997868E-3</v>
      </c>
      <c r="D26" s="2">
        <f t="shared" si="1"/>
        <v>6.1339999999999995</v>
      </c>
      <c r="E26" s="2">
        <f t="shared" si="2"/>
        <v>6.1880000000000006</v>
      </c>
      <c r="F26" s="2">
        <f t="shared" si="3"/>
        <v>6.3154999999999992</v>
      </c>
      <c r="G26" s="2"/>
      <c r="H26" s="2"/>
      <c r="I26" s="2">
        <f t="array" ref="I26">SUMPRODUCT(B10:B29, (ROW(B10:B29)-ROW(B10)+1)) / (20*21/2)</f>
        <v>6.1993333333333327</v>
      </c>
      <c r="J26" s="2">
        <f t="shared" si="4"/>
        <v>6.2964363736352258</v>
      </c>
      <c r="K26" s="2"/>
    </row>
    <row r="27" spans="1:11" ht="13.5" x14ac:dyDescent="0.25">
      <c r="A27" s="3">
        <f>TITRES_STAT!B30</f>
        <v>42044</v>
      </c>
      <c r="B27" s="6">
        <f>TITRES_STAT!D30</f>
        <v>6.23</v>
      </c>
      <c r="C27" s="2">
        <f t="shared" si="0"/>
        <v>0.1800000000000006</v>
      </c>
      <c r="D27" s="2">
        <f t="shared" si="1"/>
        <v>6.12</v>
      </c>
      <c r="E27" s="2">
        <f t="shared" si="2"/>
        <v>6.1840000000000002</v>
      </c>
      <c r="F27" s="2">
        <f t="shared" si="3"/>
        <v>6.3045</v>
      </c>
      <c r="G27" s="2"/>
      <c r="H27" s="2"/>
      <c r="I27" s="2">
        <f t="array" ref="I27">SUMPRODUCT(B11:B30, (ROW(B11:B30)-ROW(B11)+1)) / (20*21/2)</f>
        <v>6.1745714285714293</v>
      </c>
      <c r="J27" s="2">
        <f t="shared" si="4"/>
        <v>6.2901090999556812</v>
      </c>
      <c r="K27" s="2"/>
    </row>
    <row r="28" spans="1:11" ht="13.5" x14ac:dyDescent="0.25">
      <c r="A28" s="3">
        <f>TITRES_STAT!B31</f>
        <v>42045</v>
      </c>
      <c r="B28" s="6">
        <f>TITRES_STAT!D31</f>
        <v>6.2</v>
      </c>
      <c r="C28" s="2">
        <f t="shared" si="0"/>
        <v>-3.0000000000000249E-2</v>
      </c>
      <c r="D28" s="2">
        <f t="shared" si="1"/>
        <v>6.1199999999999992</v>
      </c>
      <c r="E28" s="2">
        <f t="shared" si="2"/>
        <v>6.1740000000000013</v>
      </c>
      <c r="F28" s="2">
        <f t="shared" si="3"/>
        <v>6.2825000000000006</v>
      </c>
      <c r="G28" s="2"/>
      <c r="H28" s="2"/>
      <c r="I28" s="2">
        <f t="array" ref="I28">SUMPRODUCT(B12:B31, (ROW(B12:B31)-ROW(B12)+1)) / (20*21/2)</f>
        <v>6.1514761904761901</v>
      </c>
      <c r="J28" s="2">
        <f t="shared" si="4"/>
        <v>6.2815272809122824</v>
      </c>
      <c r="K28" s="2"/>
    </row>
    <row r="29" spans="1:11" ht="13.5" x14ac:dyDescent="0.25">
      <c r="A29" s="3">
        <f>TITRES_STAT!B32</f>
        <v>42046</v>
      </c>
      <c r="B29" s="6">
        <f>TITRES_STAT!D32</f>
        <v>6.1</v>
      </c>
      <c r="C29" s="2">
        <f t="shared" si="0"/>
        <v>-0.10000000000000053</v>
      </c>
      <c r="D29" s="2">
        <f t="shared" si="1"/>
        <v>6.1280000000000001</v>
      </c>
      <c r="E29" s="2">
        <f t="shared" si="2"/>
        <v>6.1539999999999999</v>
      </c>
      <c r="F29" s="2">
        <f t="shared" si="3"/>
        <v>6.26</v>
      </c>
      <c r="G29" s="2"/>
      <c r="H29" s="2"/>
      <c r="I29" s="2">
        <f t="array" ref="I29">SUMPRODUCT(B13:B32, (ROW(B13:B32)-ROW(B13)+1)) / (20*21/2)</f>
        <v>6.1464761904761911</v>
      </c>
      <c r="J29" s="2">
        <f t="shared" si="4"/>
        <v>6.2642389684444462</v>
      </c>
      <c r="K29" s="2"/>
    </row>
    <row r="30" spans="1:11" ht="13.5" x14ac:dyDescent="0.25">
      <c r="A30" s="3">
        <f>TITRES_STAT!B33</f>
        <v>42047</v>
      </c>
      <c r="B30" s="6">
        <f>TITRES_STAT!D33</f>
        <v>6</v>
      </c>
      <c r="C30" s="2">
        <f t="shared" si="0"/>
        <v>-9.9999999999999645E-2</v>
      </c>
      <c r="D30" s="2">
        <f t="shared" si="1"/>
        <v>6.1159999999999997</v>
      </c>
      <c r="E30" s="2">
        <f t="shared" si="2"/>
        <v>6.1339999999999995</v>
      </c>
      <c r="F30" s="2">
        <f t="shared" si="3"/>
        <v>6.2425000000000006</v>
      </c>
      <c r="G30" s="2"/>
      <c r="H30" s="2"/>
      <c r="I30" s="2">
        <f t="array" ref="I30">SUMPRODUCT(B14:B33, (ROW(B14:B33)-ROW(B14)+1)) / (20*21/2)</f>
        <v>6.1422857142857152</v>
      </c>
      <c r="J30" s="2">
        <f t="shared" si="4"/>
        <v>6.2390733524021176</v>
      </c>
      <c r="K30" s="2"/>
    </row>
    <row r="31" spans="1:11" ht="13.5" x14ac:dyDescent="0.25">
      <c r="A31" s="3">
        <f>TITRES_STAT!B34</f>
        <v>42048</v>
      </c>
      <c r="B31" s="6">
        <f>TITRES_STAT!D34</f>
        <v>6</v>
      </c>
      <c r="C31" s="2">
        <f t="shared" si="0"/>
        <v>0</v>
      </c>
      <c r="D31" s="2">
        <f t="shared" si="1"/>
        <v>6.1059999999999999</v>
      </c>
      <c r="E31" s="2">
        <f t="shared" si="2"/>
        <v>6.12</v>
      </c>
      <c r="F31" s="2">
        <f t="shared" si="3"/>
        <v>6.2225000000000001</v>
      </c>
      <c r="G31" s="2"/>
      <c r="H31" s="2"/>
      <c r="I31" s="2">
        <f t="array" ref="I31">SUMPRODUCT(B15:B34, (ROW(B15:B34)-ROW(B15)+1)) / (20*21/2)</f>
        <v>6.1396190476190471</v>
      </c>
      <c r="J31" s="2">
        <f t="shared" si="4"/>
        <v>6.2163044616971534</v>
      </c>
      <c r="K31" s="2"/>
    </row>
    <row r="32" spans="1:11" ht="13.5" x14ac:dyDescent="0.25">
      <c r="A32" s="3">
        <f>TITRES_STAT!B35</f>
        <v>42051</v>
      </c>
      <c r="B32" s="6">
        <f>TITRES_STAT!D35</f>
        <v>6.17</v>
      </c>
      <c r="C32" s="2">
        <f t="shared" si="0"/>
        <v>0.16999999999999993</v>
      </c>
      <c r="D32" s="2">
        <f t="shared" si="1"/>
        <v>6.0939999999999994</v>
      </c>
      <c r="E32" s="2">
        <f t="shared" si="2"/>
        <v>6.1070000000000011</v>
      </c>
      <c r="F32" s="2">
        <f t="shared" si="3"/>
        <v>6.2039999999999997</v>
      </c>
      <c r="G32" s="2"/>
      <c r="H32" s="2"/>
      <c r="I32" s="2">
        <f t="array" ref="I32">SUMPRODUCT(B16:B35, (ROW(B16:B35)-ROW(B16)+1)) / (20*21/2)</f>
        <v>6.1369047619047619</v>
      </c>
      <c r="J32" s="2">
        <f t="shared" si="4"/>
        <v>6.2118945129640908</v>
      </c>
      <c r="K32" s="2"/>
    </row>
    <row r="33" spans="1:11" ht="13.5" x14ac:dyDescent="0.25">
      <c r="A33" s="3">
        <f>TITRES_STAT!B36</f>
        <v>42052</v>
      </c>
      <c r="B33" s="6">
        <f>TITRES_STAT!D36</f>
        <v>6.16</v>
      </c>
      <c r="C33" s="2">
        <f t="shared" si="0"/>
        <v>-9.9999999999997868E-3</v>
      </c>
      <c r="D33" s="2">
        <f t="shared" si="1"/>
        <v>6.0860000000000003</v>
      </c>
      <c r="E33" s="2">
        <f t="shared" si="2"/>
        <v>6.1029999999999998</v>
      </c>
      <c r="F33" s="2">
        <f t="shared" si="3"/>
        <v>6.1880000000000006</v>
      </c>
      <c r="G33" s="2"/>
      <c r="H33" s="2"/>
      <c r="I33" s="2">
        <f t="array" ref="I33">SUMPRODUCT(B17:B36, (ROW(B17:B36)-ROW(B17)+1)) / (20*21/2)</f>
        <v>6.1351904761904752</v>
      </c>
      <c r="J33" s="2">
        <f t="shared" si="4"/>
        <v>6.2069521783960822</v>
      </c>
      <c r="K33" s="2"/>
    </row>
    <row r="34" spans="1:11" ht="13.5" x14ac:dyDescent="0.25">
      <c r="A34" s="3">
        <f>TITRES_STAT!B37</f>
        <v>42053</v>
      </c>
      <c r="B34" s="6">
        <f>TITRES_STAT!D37</f>
        <v>6.16</v>
      </c>
      <c r="C34" s="2">
        <f t="shared" si="0"/>
        <v>0</v>
      </c>
      <c r="D34" s="2">
        <f t="shared" si="1"/>
        <v>6.0980000000000008</v>
      </c>
      <c r="E34" s="2">
        <f t="shared" si="2"/>
        <v>6.1129999999999995</v>
      </c>
      <c r="F34" s="2">
        <f t="shared" si="3"/>
        <v>6.1784999999999997</v>
      </c>
      <c r="G34" s="2"/>
      <c r="H34" s="2"/>
      <c r="I34" s="2">
        <f t="array" ref="I34">SUMPRODUCT(B18:B37, (ROW(B18:B37)-ROW(B18)+1)) / (20*21/2)</f>
        <v>6.1342380952380946</v>
      </c>
      <c r="J34" s="2">
        <f t="shared" si="4"/>
        <v>6.2024805423583604</v>
      </c>
      <c r="K34" s="2"/>
    </row>
    <row r="35" spans="1:11" ht="13.5" x14ac:dyDescent="0.25">
      <c r="A35" s="3">
        <f>TITRES_STAT!B38</f>
        <v>42054</v>
      </c>
      <c r="B35" s="6">
        <f>TITRES_STAT!D38</f>
        <v>6.15</v>
      </c>
      <c r="C35" s="2">
        <f t="shared" si="0"/>
        <v>-9.9999999999997868E-3</v>
      </c>
      <c r="D35" s="2">
        <f t="shared" si="1"/>
        <v>6.1280000000000001</v>
      </c>
      <c r="E35" s="2">
        <f t="shared" si="2"/>
        <v>6.121999999999999</v>
      </c>
      <c r="F35" s="2">
        <f t="shared" si="3"/>
        <v>6.1680000000000001</v>
      </c>
      <c r="G35" s="2"/>
      <c r="H35" s="2"/>
      <c r="I35" s="2">
        <f t="array" ref="I35">SUMPRODUCT(B19:B38, (ROW(B19:B38)-ROW(B19)+1)) / (20*21/2)</f>
        <v>6.1329047619047614</v>
      </c>
      <c r="J35" s="2">
        <f t="shared" si="4"/>
        <v>6.1974823954670875</v>
      </c>
      <c r="K35" s="2"/>
    </row>
    <row r="36" spans="1:11" ht="13.5" x14ac:dyDescent="0.25">
      <c r="A36" s="3">
        <f>TITRES_STAT!B39</f>
        <v>42055</v>
      </c>
      <c r="B36" s="6">
        <f>TITRES_STAT!D39</f>
        <v>6.15</v>
      </c>
      <c r="C36" s="2">
        <f t="shared" si="0"/>
        <v>0</v>
      </c>
      <c r="D36" s="2">
        <f t="shared" si="1"/>
        <v>6.1579999999999995</v>
      </c>
      <c r="E36" s="2">
        <f t="shared" si="2"/>
        <v>6.1319999999999997</v>
      </c>
      <c r="F36" s="2">
        <f t="shared" si="3"/>
        <v>6.16</v>
      </c>
      <c r="G36" s="2"/>
      <c r="H36" s="2"/>
      <c r="I36" s="2">
        <f t="array" ref="I36">SUMPRODUCT(B20:B39, (ROW(B20:B39)-ROW(B20)+1)) / (20*21/2)</f>
        <v>6.1189999999999998</v>
      </c>
      <c r="J36" s="2">
        <f t="shared" si="4"/>
        <v>6.1929602625654594</v>
      </c>
      <c r="K36" s="2"/>
    </row>
    <row r="37" spans="1:11" ht="13.5" x14ac:dyDescent="0.25">
      <c r="A37" s="3">
        <f>TITRES_STAT!B40</f>
        <v>42058</v>
      </c>
      <c r="B37" s="6">
        <f>TITRES_STAT!D40</f>
        <v>6.15</v>
      </c>
      <c r="C37" s="2">
        <f t="shared" si="0"/>
        <v>0</v>
      </c>
      <c r="D37" s="2">
        <f t="shared" si="1"/>
        <v>6.153999999999999</v>
      </c>
      <c r="E37" s="2">
        <f t="shared" si="2"/>
        <v>6.1239999999999988</v>
      </c>
      <c r="F37" s="2">
        <f t="shared" si="3"/>
        <v>6.1540000000000008</v>
      </c>
      <c r="G37" s="2"/>
      <c r="H37" s="2"/>
      <c r="I37" s="2">
        <f t="array" ref="I37">SUMPRODUCT(B21:B40, (ROW(B21:B40)-ROW(B21)+1)) / (20*21/2)</f>
        <v>6.1198571428571436</v>
      </c>
      <c r="J37" s="2">
        <f t="shared" si="4"/>
        <v>6.1888688089877961</v>
      </c>
      <c r="K37" s="2"/>
    </row>
    <row r="38" spans="1:11" ht="13.5" x14ac:dyDescent="0.25">
      <c r="A38" s="3">
        <f>TITRES_STAT!B41</f>
        <v>42059</v>
      </c>
      <c r="B38" s="6">
        <f>TITRES_STAT!D41</f>
        <v>6.14</v>
      </c>
      <c r="C38" s="2">
        <f t="shared" si="0"/>
        <v>-1.0000000000000675E-2</v>
      </c>
      <c r="D38" s="2">
        <f t="shared" si="1"/>
        <v>6.15</v>
      </c>
      <c r="E38" s="2">
        <f t="shared" si="2"/>
        <v>6.1180000000000003</v>
      </c>
      <c r="F38" s="2">
        <f t="shared" si="3"/>
        <v>6.1460000000000008</v>
      </c>
      <c r="G38" s="2"/>
      <c r="H38" s="2"/>
      <c r="I38" s="2">
        <f t="array" ref="I38">SUMPRODUCT(B22:B41, (ROW(B22:B41)-ROW(B22)+1)) / (20*21/2)</f>
        <v>6.1124285714285724</v>
      </c>
      <c r="J38" s="2">
        <f t="shared" si="4"/>
        <v>6.1842146367032438</v>
      </c>
      <c r="K38" s="2"/>
    </row>
    <row r="39" spans="1:11" ht="13.5" x14ac:dyDescent="0.25">
      <c r="A39" s="3">
        <f>TITRES_STAT!B42</f>
        <v>42060</v>
      </c>
      <c r="B39" s="6">
        <f>TITRES_STAT!D42</f>
        <v>6</v>
      </c>
      <c r="C39" s="2">
        <f t="shared" si="0"/>
        <v>-0.13999999999999968</v>
      </c>
      <c r="D39" s="2">
        <f t="shared" si="1"/>
        <v>6.1180000000000003</v>
      </c>
      <c r="E39" s="2">
        <f t="shared" si="2"/>
        <v>6.1079999999999997</v>
      </c>
      <c r="F39" s="2">
        <f t="shared" si="3"/>
        <v>6.1310000000000002</v>
      </c>
      <c r="G39" s="2"/>
      <c r="H39" s="2"/>
      <c r="I39" s="2">
        <f t="array" ref="I39">SUMPRODUCT(B23:B42, (ROW(B23:B42)-ROW(B23)+1)) / (20*21/2)</f>
        <v>6.1187619047619046</v>
      </c>
      <c r="J39" s="2">
        <f t="shared" si="4"/>
        <v>6.1666703855886489</v>
      </c>
      <c r="K39" s="2"/>
    </row>
    <row r="40" spans="1:11" ht="13.5" x14ac:dyDescent="0.25">
      <c r="A40" s="3">
        <f>TITRES_STAT!B43</f>
        <v>42061</v>
      </c>
      <c r="B40" s="6">
        <f>TITRES_STAT!D43</f>
        <v>6.14</v>
      </c>
      <c r="C40" s="2">
        <f t="shared" si="0"/>
        <v>0.13999999999999968</v>
      </c>
      <c r="D40" s="2">
        <f t="shared" si="1"/>
        <v>6.1160000000000005</v>
      </c>
      <c r="E40" s="2">
        <f t="shared" si="2"/>
        <v>6.1219999999999999</v>
      </c>
      <c r="F40" s="2">
        <f t="shared" si="3"/>
        <v>6.128000000000001</v>
      </c>
      <c r="G40" s="2"/>
      <c r="H40" s="2"/>
      <c r="I40" s="2">
        <f t="array" ref="I40">SUMPRODUCT(B24:B43, (ROW(B24:B43)-ROW(B24)+1)) / (20*21/2)</f>
        <v>6.1122857142857141</v>
      </c>
      <c r="J40" s="2">
        <f t="shared" si="4"/>
        <v>6.1641303488659203</v>
      </c>
      <c r="K40" s="2"/>
    </row>
    <row r="41" spans="1:11" ht="13.5" x14ac:dyDescent="0.25">
      <c r="A41" s="3">
        <f>TITRES_STAT!B44</f>
        <v>42062</v>
      </c>
      <c r="B41" s="6">
        <f>TITRES_STAT!D44</f>
        <v>6.05</v>
      </c>
      <c r="C41" s="2">
        <f t="shared" si="0"/>
        <v>-8.9999999999999858E-2</v>
      </c>
      <c r="D41" s="2">
        <f t="shared" si="1"/>
        <v>6.0960000000000001</v>
      </c>
      <c r="E41" s="2">
        <f t="shared" si="2"/>
        <v>6.1269999999999998</v>
      </c>
      <c r="F41" s="2">
        <f t="shared" si="3"/>
        <v>6.1235000000000008</v>
      </c>
      <c r="G41" s="2"/>
      <c r="H41" s="2"/>
      <c r="I41" s="2">
        <f t="array" ref="I41">SUMPRODUCT(B25:B44, (ROW(B25:B44)-ROW(B25)+1)) / (20*21/2)</f>
        <v>6.1065238095238099</v>
      </c>
      <c r="J41" s="2">
        <f t="shared" si="4"/>
        <v>6.1532607918310704</v>
      </c>
      <c r="K41" s="2"/>
    </row>
    <row r="42" spans="1:11" ht="13.5" x14ac:dyDescent="0.25">
      <c r="A42" s="3">
        <f>TITRES_STAT!B45</f>
        <v>42065</v>
      </c>
      <c r="B42" s="6">
        <f>TITRES_STAT!D45</f>
        <v>6.19</v>
      </c>
      <c r="C42" s="2">
        <f t="shared" si="0"/>
        <v>0.14000000000000057</v>
      </c>
      <c r="D42" s="2">
        <f t="shared" si="1"/>
        <v>6.104000000000001</v>
      </c>
      <c r="E42" s="2">
        <f t="shared" si="2"/>
        <v>6.1289999999999996</v>
      </c>
      <c r="F42" s="2">
        <f t="shared" si="3"/>
        <v>6.1180000000000003</v>
      </c>
      <c r="G42" s="2"/>
      <c r="H42" s="2"/>
      <c r="I42" s="2">
        <f t="array" ref="I42">SUMPRODUCT(B26:B45, (ROW(B26:B45)-ROW(B26)+1)) / (20*21/2)</f>
        <v>6.0960476190476198</v>
      </c>
      <c r="J42" s="2">
        <f t="shared" si="4"/>
        <v>6.156759764037635</v>
      </c>
      <c r="K42" s="2"/>
    </row>
    <row r="43" spans="1:11" ht="13.5" x14ac:dyDescent="0.25">
      <c r="A43" s="3">
        <f>TITRES_STAT!B46</f>
        <v>42066</v>
      </c>
      <c r="B43" s="6">
        <f>TITRES_STAT!D46</f>
        <v>6.05</v>
      </c>
      <c r="C43" s="2">
        <f t="shared" si="0"/>
        <v>-0.14000000000000057</v>
      </c>
      <c r="D43" s="2">
        <f t="shared" si="1"/>
        <v>6.0860000000000003</v>
      </c>
      <c r="E43" s="2">
        <f t="shared" si="2"/>
        <v>6.1179999999999994</v>
      </c>
      <c r="F43" s="2">
        <f t="shared" si="3"/>
        <v>6.1105</v>
      </c>
      <c r="G43" s="2"/>
      <c r="H43" s="2"/>
      <c r="I43" s="2">
        <f t="array" ref="I43">SUMPRODUCT(B27:B46, (ROW(B27:B46)-ROW(B27)+1)) / (20*21/2)</f>
        <v>6.0858571428571429</v>
      </c>
      <c r="J43" s="2">
        <f t="shared" si="4"/>
        <v>6.1465921674626216</v>
      </c>
      <c r="K43" s="2"/>
    </row>
    <row r="44" spans="1:11" ht="13.5" x14ac:dyDescent="0.25">
      <c r="A44" s="3">
        <f>TITRES_STAT!B47</f>
        <v>42067</v>
      </c>
      <c r="B44" s="6">
        <f>TITRES_STAT!D47</f>
        <v>6.05</v>
      </c>
      <c r="C44" s="2">
        <f t="shared" si="0"/>
        <v>0</v>
      </c>
      <c r="D44" s="2">
        <f t="shared" si="1"/>
        <v>6.0960000000000001</v>
      </c>
      <c r="E44" s="2">
        <f t="shared" si="2"/>
        <v>6.1069999999999993</v>
      </c>
      <c r="F44" s="2">
        <f t="shared" si="3"/>
        <v>6.11</v>
      </c>
      <c r="G44" s="2"/>
      <c r="H44" s="2"/>
      <c r="I44" s="2">
        <f t="array" ref="I44">SUMPRODUCT(B28:B47, (ROW(B28:B47)-ROW(B28)+1)) / (20*21/2)</f>
        <v>6.0759047619047619</v>
      </c>
      <c r="J44" s="2">
        <f t="shared" si="4"/>
        <v>6.1373929134185623</v>
      </c>
      <c r="K44" s="2"/>
    </row>
    <row r="45" spans="1:11" ht="13.5" x14ac:dyDescent="0.25">
      <c r="A45" s="3">
        <f>TITRES_STAT!B48</f>
        <v>42068</v>
      </c>
      <c r="B45" s="6">
        <f>TITRES_STAT!D48</f>
        <v>6</v>
      </c>
      <c r="C45" s="2">
        <f t="shared" si="0"/>
        <v>-4.9999999999999822E-2</v>
      </c>
      <c r="D45" s="2">
        <f t="shared" si="1"/>
        <v>6.0679999999999996</v>
      </c>
      <c r="E45" s="2">
        <f t="shared" si="2"/>
        <v>6.0919999999999996</v>
      </c>
      <c r="F45" s="2">
        <f t="shared" si="3"/>
        <v>6.1069999999999993</v>
      </c>
      <c r="G45" s="2"/>
      <c r="H45" s="2"/>
      <c r="I45" s="2">
        <f t="array" ref="I45">SUMPRODUCT(B29:B48, (ROW(B29:B48)-ROW(B29)+1)) / (20*21/2)</f>
        <v>6.067047619047619</v>
      </c>
      <c r="J45" s="2">
        <f t="shared" si="4"/>
        <v>6.1243078740453658</v>
      </c>
      <c r="K45" s="2"/>
    </row>
    <row r="46" spans="1:11" ht="13.5" x14ac:dyDescent="0.25">
      <c r="A46" s="3">
        <f>TITRES_STAT!B49</f>
        <v>42069</v>
      </c>
      <c r="B46" s="6">
        <f>TITRES_STAT!D49</f>
        <v>6</v>
      </c>
      <c r="C46" s="2">
        <f t="shared" si="0"/>
        <v>0</v>
      </c>
      <c r="D46" s="2">
        <f t="shared" si="1"/>
        <v>6.0579999999999998</v>
      </c>
      <c r="E46" s="2">
        <f t="shared" si="2"/>
        <v>6.077</v>
      </c>
      <c r="F46" s="2">
        <f t="shared" si="3"/>
        <v>6.1044999999999998</v>
      </c>
      <c r="G46" s="2"/>
      <c r="H46" s="2"/>
      <c r="I46" s="2">
        <f t="array" ref="I46">SUMPRODUCT(B30:B49, (ROW(B30:B49)-ROW(B30)+1)) / (20*21/2)</f>
        <v>6.0581904761904761</v>
      </c>
      <c r="J46" s="2">
        <f t="shared" si="4"/>
        <v>6.1124690288981878</v>
      </c>
      <c r="K46" s="2"/>
    </row>
    <row r="47" spans="1:11" ht="13.5" x14ac:dyDescent="0.25">
      <c r="A47" s="3">
        <f>TITRES_STAT!B50</f>
        <v>42072</v>
      </c>
      <c r="B47" s="6">
        <f>TITRES_STAT!D50</f>
        <v>6</v>
      </c>
      <c r="C47" s="2">
        <f t="shared" si="0"/>
        <v>0</v>
      </c>
      <c r="D47" s="2">
        <f t="shared" si="1"/>
        <v>6.0200000000000005</v>
      </c>
      <c r="E47" s="2">
        <f t="shared" si="2"/>
        <v>6.0619999999999994</v>
      </c>
      <c r="F47" s="2">
        <f t="shared" si="3"/>
        <v>6.0929999999999982</v>
      </c>
      <c r="G47" s="2"/>
      <c r="H47" s="2"/>
      <c r="I47" s="2">
        <f t="array" ref="I47">SUMPRODUCT(B31:B50, (ROW(B31:B50)-ROW(B31)+1)) / (20*21/2)</f>
        <v>6.0498571428571433</v>
      </c>
      <c r="J47" s="2">
        <f t="shared" si="4"/>
        <v>6.1017576928126456</v>
      </c>
      <c r="K47" s="2"/>
    </row>
    <row r="48" spans="1:11" ht="13.5" x14ac:dyDescent="0.25">
      <c r="A48" s="3">
        <f>TITRES_STAT!B51</f>
        <v>42073</v>
      </c>
      <c r="B48" s="6">
        <f>TITRES_STAT!D51</f>
        <v>6</v>
      </c>
      <c r="C48" s="2">
        <f t="shared" si="0"/>
        <v>0</v>
      </c>
      <c r="D48" s="2">
        <f t="shared" si="1"/>
        <v>6.01</v>
      </c>
      <c r="E48" s="2">
        <f t="shared" si="2"/>
        <v>6.048</v>
      </c>
      <c r="F48" s="2">
        <f t="shared" si="3"/>
        <v>6.0830000000000002</v>
      </c>
      <c r="G48" s="2"/>
      <c r="H48" s="2"/>
      <c r="I48" s="2">
        <f t="array" ref="I48">SUMPRODUCT(B32:B51, (ROW(B32:B51)-ROW(B32)+1)) / (20*21/2)</f>
        <v>6.0263333333333318</v>
      </c>
      <c r="J48" s="2">
        <f t="shared" si="4"/>
        <v>6.0920664839733458</v>
      </c>
      <c r="K48" s="2"/>
    </row>
    <row r="49" spans="1:11" ht="13.5" x14ac:dyDescent="0.25">
      <c r="A49" s="3">
        <f>TITRES_STAT!B52</f>
        <v>42074</v>
      </c>
      <c r="B49" s="6">
        <f>TITRES_STAT!D52</f>
        <v>5.99</v>
      </c>
      <c r="C49" s="2">
        <f t="shared" si="0"/>
        <v>-9.9999999999997868E-3</v>
      </c>
      <c r="D49" s="2">
        <f t="shared" si="1"/>
        <v>5.9980000000000002</v>
      </c>
      <c r="E49" s="2">
        <f t="shared" si="2"/>
        <v>6.0470000000000006</v>
      </c>
      <c r="F49" s="2">
        <f t="shared" si="3"/>
        <v>6.0774999999999988</v>
      </c>
      <c r="G49" s="2"/>
      <c r="H49" s="2"/>
      <c r="I49" s="2">
        <f t="array" ref="I49">SUMPRODUCT(B33:B52, (ROW(B33:B52)-ROW(B33)+1)) / (20*21/2)</f>
        <v>6.0188571428571427</v>
      </c>
      <c r="J49" s="2">
        <f t="shared" si="4"/>
        <v>6.0823458664520746</v>
      </c>
      <c r="K49" s="2"/>
    </row>
    <row r="50" spans="1:11" ht="13.5" x14ac:dyDescent="0.25">
      <c r="A50" s="3">
        <f>TITRES_STAT!B53</f>
        <v>42075</v>
      </c>
      <c r="B50" s="6">
        <f>TITRES_STAT!D53</f>
        <v>5.99</v>
      </c>
      <c r="C50" s="2">
        <f t="shared" si="0"/>
        <v>0</v>
      </c>
      <c r="D50" s="2">
        <f t="shared" si="1"/>
        <v>5.9960000000000004</v>
      </c>
      <c r="E50" s="2">
        <f t="shared" si="2"/>
        <v>6.0320000000000009</v>
      </c>
      <c r="F50" s="2">
        <f t="shared" si="3"/>
        <v>6.0769999999999991</v>
      </c>
      <c r="G50" s="2">
        <f t="shared" ref="G50:G113" si="5">AVERAGE(B1:B50)</f>
        <v>6.2287755102040823</v>
      </c>
      <c r="H50" s="2"/>
      <c r="I50" s="2">
        <f t="array" ref="I50">SUMPRODUCT(B34:B53, (ROW(B34:B53)-ROW(B34)+1)) / (20*21/2)</f>
        <v>5.9960476190476193</v>
      </c>
      <c r="J50" s="2">
        <f t="shared" si="4"/>
        <v>6.0735510220280675</v>
      </c>
      <c r="K50" s="2">
        <f>G50</f>
        <v>6.2287755102040823</v>
      </c>
    </row>
    <row r="51" spans="1:11" ht="13.5" x14ac:dyDescent="0.25">
      <c r="A51" s="3">
        <f>TITRES_STAT!B54</f>
        <v>42076</v>
      </c>
      <c r="B51" s="6">
        <f>TITRES_STAT!D54</f>
        <v>5.83</v>
      </c>
      <c r="C51" s="2">
        <f t="shared" si="0"/>
        <v>-0.16000000000000014</v>
      </c>
      <c r="D51" s="2">
        <f t="shared" si="1"/>
        <v>5.9620000000000006</v>
      </c>
      <c r="E51" s="2">
        <f t="shared" si="2"/>
        <v>6.01</v>
      </c>
      <c r="F51" s="2">
        <f t="shared" si="3"/>
        <v>6.0684999999999985</v>
      </c>
      <c r="G51" s="2">
        <f t="shared" si="5"/>
        <v>6.2208000000000006</v>
      </c>
      <c r="H51" s="2"/>
      <c r="I51" s="2">
        <f t="array" ref="I51">SUMPRODUCT(B35:B54, (ROW(B35:B54)-ROW(B35)+1)) / (20*21/2)</f>
        <v>5.972952380952381</v>
      </c>
      <c r="J51" s="2">
        <f t="shared" si="4"/>
        <v>6.0503556865968227</v>
      </c>
      <c r="K51" s="2">
        <f t="shared" ref="K51:K114" si="6">$K$4*B51+(1-$K$4)*K50</f>
        <v>6.2131372549019614</v>
      </c>
    </row>
    <row r="52" spans="1:11" ht="13.5" x14ac:dyDescent="0.25">
      <c r="A52" s="3">
        <f>TITRES_STAT!B55</f>
        <v>42079</v>
      </c>
      <c r="B52" s="6">
        <f>TITRES_STAT!D55</f>
        <v>5.99</v>
      </c>
      <c r="C52" s="2">
        <f t="shared" si="0"/>
        <v>0.16000000000000014</v>
      </c>
      <c r="D52" s="2">
        <f t="shared" si="1"/>
        <v>5.9600000000000009</v>
      </c>
      <c r="E52" s="2">
        <f t="shared" si="2"/>
        <v>5.99</v>
      </c>
      <c r="F52" s="2">
        <f t="shared" si="3"/>
        <v>6.0594999999999981</v>
      </c>
      <c r="G52" s="2">
        <f t="shared" si="5"/>
        <v>6.2115999999999998</v>
      </c>
      <c r="H52" s="2"/>
      <c r="I52" s="2">
        <f t="array" ref="I52">SUMPRODUCT(B36:B55, (ROW(B36:B55)-ROW(B36)+1)) / (20*21/2)</f>
        <v>5.9515714285714285</v>
      </c>
      <c r="J52" s="2">
        <f t="shared" si="4"/>
        <v>6.0446075259685541</v>
      </c>
      <c r="K52" s="2">
        <f t="shared" si="6"/>
        <v>6.2043867743175714</v>
      </c>
    </row>
    <row r="53" spans="1:11" ht="13.5" x14ac:dyDescent="0.25">
      <c r="A53" s="3">
        <f>TITRES_STAT!B56</f>
        <v>42080</v>
      </c>
      <c r="B53" s="6">
        <f>TITRES_STAT!D56</f>
        <v>5.82</v>
      </c>
      <c r="C53" s="2">
        <f t="shared" si="0"/>
        <v>-0.16999999999999993</v>
      </c>
      <c r="D53" s="2">
        <f t="shared" si="1"/>
        <v>5.9240000000000013</v>
      </c>
      <c r="E53" s="2">
        <f t="shared" si="2"/>
        <v>5.9670000000000005</v>
      </c>
      <c r="F53" s="2">
        <f t="shared" si="3"/>
        <v>6.0424999999999986</v>
      </c>
      <c r="G53" s="2">
        <f t="shared" si="5"/>
        <v>6.198999999999999</v>
      </c>
      <c r="H53" s="2"/>
      <c r="I53" s="2">
        <f t="array" ref="I53">SUMPRODUCT(B37:B56, (ROW(B37:B56)-ROW(B37)+1)) / (20*21/2)</f>
        <v>5.9318571428571429</v>
      </c>
      <c r="J53" s="2">
        <f t="shared" si="4"/>
        <v>6.0232163330191684</v>
      </c>
      <c r="K53" s="2">
        <f t="shared" si="6"/>
        <v>6.1893127831678632</v>
      </c>
    </row>
    <row r="54" spans="1:11" ht="13.5" x14ac:dyDescent="0.25">
      <c r="A54" s="3">
        <f>TITRES_STAT!B57</f>
        <v>42081</v>
      </c>
      <c r="B54" s="6">
        <f>TITRES_STAT!D57</f>
        <v>5.8</v>
      </c>
      <c r="C54" s="2">
        <f t="shared" si="0"/>
        <v>-2.0000000000000462E-2</v>
      </c>
      <c r="D54" s="2">
        <f t="shared" si="1"/>
        <v>5.886000000000001</v>
      </c>
      <c r="E54" s="2">
        <f t="shared" si="2"/>
        <v>5.9420000000000002</v>
      </c>
      <c r="F54" s="2">
        <f t="shared" si="3"/>
        <v>6.024499999999998</v>
      </c>
      <c r="G54" s="2">
        <f t="shared" si="5"/>
        <v>6.182199999999999</v>
      </c>
      <c r="H54" s="2"/>
      <c r="I54" s="2">
        <f t="array" ref="I54">SUMPRODUCT(B38:B57, (ROW(B38:B57)-ROW(B38)+1)) / (20*21/2)</f>
        <v>5.9138095238095243</v>
      </c>
      <c r="J54" s="2">
        <f t="shared" si="4"/>
        <v>6.0019576346363905</v>
      </c>
      <c r="K54" s="2">
        <f t="shared" si="6"/>
        <v>6.1740456152004963</v>
      </c>
    </row>
    <row r="55" spans="1:11" ht="13.5" x14ac:dyDescent="0.25">
      <c r="A55" s="3">
        <f>TITRES_STAT!B58</f>
        <v>42082</v>
      </c>
      <c r="B55" s="6">
        <f>TITRES_STAT!D58</f>
        <v>5.8</v>
      </c>
      <c r="C55" s="2">
        <f t="shared" si="0"/>
        <v>0</v>
      </c>
      <c r="D55" s="2">
        <f t="shared" si="1"/>
        <v>5.8480000000000008</v>
      </c>
      <c r="E55" s="2">
        <f t="shared" si="2"/>
        <v>5.9219999999999997</v>
      </c>
      <c r="F55" s="2">
        <f t="shared" si="3"/>
        <v>6.0069999999999979</v>
      </c>
      <c r="G55" s="2">
        <f t="shared" si="5"/>
        <v>6.1651999999999996</v>
      </c>
      <c r="H55" s="2"/>
      <c r="I55" s="2">
        <f t="array" ref="I55">SUMPRODUCT(B39:B58, (ROW(B39:B58)-ROW(B39)+1)) / (20*21/2)</f>
        <v>5.8974285714285717</v>
      </c>
      <c r="J55" s="2">
        <f t="shared" si="4"/>
        <v>5.9827235741948295</v>
      </c>
      <c r="K55" s="2">
        <f t="shared" si="6"/>
        <v>6.159377159702438</v>
      </c>
    </row>
    <row r="56" spans="1:11" ht="13.5" x14ac:dyDescent="0.25">
      <c r="A56" s="3">
        <f>TITRES_STAT!B59</f>
        <v>42086</v>
      </c>
      <c r="B56" s="6">
        <f>TITRES_STAT!D59</f>
        <v>5.8</v>
      </c>
      <c r="C56" s="2">
        <f t="shared" si="0"/>
        <v>0</v>
      </c>
      <c r="D56" s="2">
        <f t="shared" si="1"/>
        <v>5.8420000000000005</v>
      </c>
      <c r="E56" s="2">
        <f t="shared" si="2"/>
        <v>5.9019999999999992</v>
      </c>
      <c r="F56" s="2">
        <f t="shared" si="3"/>
        <v>5.9894999999999987</v>
      </c>
      <c r="G56" s="2">
        <f t="shared" si="5"/>
        <v>6.1484000000000005</v>
      </c>
      <c r="H56" s="2"/>
      <c r="I56" s="2">
        <f t="array" ref="I56">SUMPRODUCT(B40:B59, (ROW(B40:B59)-ROW(B40)+1)) / (20*21/2)</f>
        <v>5.8826666666666663</v>
      </c>
      <c r="J56" s="2">
        <f t="shared" si="4"/>
        <v>5.9653213290334168</v>
      </c>
      <c r="K56" s="2">
        <f t="shared" si="6"/>
        <v>6.145283937753323</v>
      </c>
    </row>
    <row r="57" spans="1:11" ht="13.5" x14ac:dyDescent="0.25">
      <c r="A57" s="3">
        <f>TITRES_STAT!B60</f>
        <v>42087</v>
      </c>
      <c r="B57" s="6">
        <f>TITRES_STAT!D60</f>
        <v>5.8</v>
      </c>
      <c r="C57" s="2">
        <f t="shared" si="0"/>
        <v>0</v>
      </c>
      <c r="D57" s="2">
        <f t="shared" si="1"/>
        <v>5.8040000000000003</v>
      </c>
      <c r="E57" s="2">
        <f t="shared" si="2"/>
        <v>5.8819999999999997</v>
      </c>
      <c r="F57" s="2">
        <f t="shared" si="3"/>
        <v>5.9719999999999986</v>
      </c>
      <c r="G57" s="2">
        <f t="shared" si="5"/>
        <v>6.1354000000000006</v>
      </c>
      <c r="H57" s="2"/>
      <c r="I57" s="2">
        <f t="array" ref="I57">SUMPRODUCT(B41:B60, (ROW(B41:B60)-ROW(B41)+1)) / (20*21/2)</f>
        <v>5.8688571428571432</v>
      </c>
      <c r="J57" s="2">
        <f t="shared" si="4"/>
        <v>5.9495764405540434</v>
      </c>
      <c r="K57" s="2">
        <f t="shared" si="6"/>
        <v>6.1317433911747612</v>
      </c>
    </row>
    <row r="58" spans="1:11" ht="13.5" x14ac:dyDescent="0.25">
      <c r="A58" s="3">
        <f>TITRES_STAT!B61</f>
        <v>42088</v>
      </c>
      <c r="B58" s="6">
        <f>TITRES_STAT!D61</f>
        <v>5.8</v>
      </c>
      <c r="C58" s="2">
        <f t="shared" si="0"/>
        <v>0</v>
      </c>
      <c r="D58" s="2">
        <f t="shared" si="1"/>
        <v>5.8</v>
      </c>
      <c r="E58" s="2">
        <f t="shared" si="2"/>
        <v>5.8619999999999992</v>
      </c>
      <c r="F58" s="2">
        <f t="shared" si="3"/>
        <v>5.9549999999999992</v>
      </c>
      <c r="G58" s="2">
        <f t="shared" si="5"/>
        <v>6.1186000000000016</v>
      </c>
      <c r="H58" s="2"/>
      <c r="I58" s="2">
        <f t="array" ref="I58">SUMPRODUCT(B42:B61, (ROW(B42:B61)-ROW(B42)+1)) / (20*21/2)</f>
        <v>5.8661904761904768</v>
      </c>
      <c r="J58" s="2">
        <f t="shared" si="4"/>
        <v>5.9353310652631821</v>
      </c>
      <c r="K58" s="2">
        <f t="shared" si="6"/>
        <v>6.1187338464228098</v>
      </c>
    </row>
    <row r="59" spans="1:11" ht="13.5" x14ac:dyDescent="0.25">
      <c r="A59" s="3">
        <f>TITRES_STAT!B62</f>
        <v>42089</v>
      </c>
      <c r="B59" s="6">
        <f>TITRES_STAT!D62</f>
        <v>5.8</v>
      </c>
      <c r="C59" s="2">
        <f t="shared" si="0"/>
        <v>0</v>
      </c>
      <c r="D59" s="2">
        <f t="shared" si="1"/>
        <v>5.8</v>
      </c>
      <c r="E59" s="2">
        <f t="shared" si="2"/>
        <v>5.8429999999999991</v>
      </c>
      <c r="F59" s="2">
        <f t="shared" si="3"/>
        <v>5.9449999999999985</v>
      </c>
      <c r="G59" s="2">
        <f t="shared" si="5"/>
        <v>6.103600000000001</v>
      </c>
      <c r="H59" s="2"/>
      <c r="I59" s="2">
        <f t="array" ref="I59">SUMPRODUCT(B43:B62, (ROW(B43:B62)-ROW(B43)+1)) / (20*21/2)</f>
        <v>5.8737619047619045</v>
      </c>
      <c r="J59" s="2">
        <f t="shared" si="4"/>
        <v>5.9224423923809741</v>
      </c>
      <c r="K59" s="2">
        <f t="shared" si="6"/>
        <v>6.1062344798964254</v>
      </c>
    </row>
    <row r="60" spans="1:11" ht="13.5" x14ac:dyDescent="0.25">
      <c r="A60" s="3">
        <f>TITRES_STAT!B63</f>
        <v>42090</v>
      </c>
      <c r="B60" s="6">
        <f>TITRES_STAT!D63</f>
        <v>5.8</v>
      </c>
      <c r="C60" s="2">
        <f t="shared" si="0"/>
        <v>0</v>
      </c>
      <c r="D60" s="2">
        <f t="shared" si="1"/>
        <v>5.8</v>
      </c>
      <c r="E60" s="2">
        <f t="shared" si="2"/>
        <v>5.823999999999999</v>
      </c>
      <c r="F60" s="2">
        <f t="shared" si="3"/>
        <v>5.927999999999999</v>
      </c>
      <c r="G60" s="2">
        <f t="shared" si="5"/>
        <v>6.0926000000000018</v>
      </c>
      <c r="H60" s="2"/>
      <c r="I60" s="2">
        <f t="array" ref="I60">SUMPRODUCT(B44:B63, (ROW(B44:B63)-ROW(B44)+1)) / (20*21/2)</f>
        <v>5.8812857142857142</v>
      </c>
      <c r="J60" s="2">
        <f t="shared" si="4"/>
        <v>5.9107812121542143</v>
      </c>
      <c r="K60" s="2">
        <f t="shared" si="6"/>
        <v>6.0942252846063694</v>
      </c>
    </row>
    <row r="61" spans="1:11" ht="13.5" x14ac:dyDescent="0.25">
      <c r="A61" s="3">
        <f>TITRES_STAT!B64</f>
        <v>42093</v>
      </c>
      <c r="B61" s="6">
        <f>TITRES_STAT!D64</f>
        <v>5.9</v>
      </c>
      <c r="C61" s="2">
        <f t="shared" si="0"/>
        <v>0.10000000000000053</v>
      </c>
      <c r="D61" s="2">
        <f t="shared" si="1"/>
        <v>5.82</v>
      </c>
      <c r="E61" s="2">
        <f t="shared" si="2"/>
        <v>5.8309999999999986</v>
      </c>
      <c r="F61" s="2">
        <f t="shared" si="3"/>
        <v>5.9204999999999988</v>
      </c>
      <c r="G61" s="2">
        <f t="shared" si="5"/>
        <v>6.082600000000002</v>
      </c>
      <c r="H61" s="2"/>
      <c r="I61" s="2">
        <f t="array" ref="I61">SUMPRODUCT(B45:B64, (ROW(B45:B64)-ROW(B45)+1)) / (20*21/2)</f>
        <v>5.8729047619047616</v>
      </c>
      <c r="J61" s="2">
        <f t="shared" si="4"/>
        <v>5.9097544300442886</v>
      </c>
      <c r="K61" s="2">
        <f t="shared" si="6"/>
        <v>6.0866086067786691</v>
      </c>
    </row>
    <row r="62" spans="1:11" ht="13.5" x14ac:dyDescent="0.25">
      <c r="A62" s="3">
        <f>TITRES_STAT!B65</f>
        <v>42094</v>
      </c>
      <c r="B62" s="6">
        <f>TITRES_STAT!D65</f>
        <v>6</v>
      </c>
      <c r="C62" s="2">
        <f t="shared" si="0"/>
        <v>9.9999999999999645E-2</v>
      </c>
      <c r="D62" s="2">
        <f t="shared" si="1"/>
        <v>5.8599999999999994</v>
      </c>
      <c r="E62" s="2">
        <f t="shared" si="2"/>
        <v>5.831999999999999</v>
      </c>
      <c r="F62" s="2">
        <f t="shared" si="3"/>
        <v>5.9109999999999996</v>
      </c>
      <c r="G62" s="2">
        <f t="shared" si="5"/>
        <v>6.0718000000000014</v>
      </c>
      <c r="H62" s="2"/>
      <c r="I62" s="2">
        <f t="array" ref="I62">SUMPRODUCT(B46:B65, (ROW(B46:B65)-ROW(B46)+1)) / (20*21/2)</f>
        <v>5.8732380952380954</v>
      </c>
      <c r="J62" s="2">
        <f t="shared" si="4"/>
        <v>5.9183492462305463</v>
      </c>
      <c r="K62" s="2">
        <f t="shared" si="6"/>
        <v>6.0832121908265648</v>
      </c>
    </row>
    <row r="63" spans="1:11" ht="13.5" x14ac:dyDescent="0.25">
      <c r="A63" s="3">
        <f>TITRES_STAT!B66</f>
        <v>42095</v>
      </c>
      <c r="B63" s="6">
        <f>TITRES_STAT!D66</f>
        <v>5.99</v>
      </c>
      <c r="C63" s="2">
        <f t="shared" si="0"/>
        <v>-9.9999999999997868E-3</v>
      </c>
      <c r="D63" s="2">
        <f t="shared" si="1"/>
        <v>5.8980000000000006</v>
      </c>
      <c r="E63" s="2">
        <f t="shared" si="2"/>
        <v>5.8489999999999993</v>
      </c>
      <c r="F63" s="2">
        <f t="shared" si="3"/>
        <v>5.9079999999999995</v>
      </c>
      <c r="G63" s="2">
        <f t="shared" si="5"/>
        <v>6.0620000000000029</v>
      </c>
      <c r="H63" s="2"/>
      <c r="I63" s="2">
        <f t="array" ref="I63">SUMPRODUCT(B47:B66, (ROW(B47:B66)-ROW(B47)+1)) / (20*21/2)</f>
        <v>5.8740476190476185</v>
      </c>
      <c r="J63" s="2">
        <f t="shared" si="4"/>
        <v>5.9251731275419228</v>
      </c>
      <c r="K63" s="2">
        <f t="shared" si="6"/>
        <v>6.0795568107941511</v>
      </c>
    </row>
    <row r="64" spans="1:11" ht="13.5" x14ac:dyDescent="0.25">
      <c r="A64" s="3">
        <f>TITRES_STAT!B67</f>
        <v>42096</v>
      </c>
      <c r="B64" s="6">
        <f>TITRES_STAT!D67</f>
        <v>5.82</v>
      </c>
      <c r="C64" s="2">
        <f t="shared" si="0"/>
        <v>-0.16999999999999993</v>
      </c>
      <c r="D64" s="2">
        <f t="shared" si="1"/>
        <v>5.9019999999999992</v>
      </c>
      <c r="E64" s="2">
        <f t="shared" si="2"/>
        <v>5.851</v>
      </c>
      <c r="F64" s="2">
        <f t="shared" si="3"/>
        <v>5.8964999999999987</v>
      </c>
      <c r="G64" s="2">
        <f t="shared" si="5"/>
        <v>6.0514000000000019</v>
      </c>
      <c r="H64" s="2"/>
      <c r="I64" s="2">
        <f t="array" ref="I64">SUMPRODUCT(B48:B67, (ROW(B48:B67)-ROW(B48)+1)) / (20*21/2)</f>
        <v>5.8848571428571423</v>
      </c>
      <c r="J64" s="2">
        <f t="shared" si="4"/>
        <v>5.9151566392045964</v>
      </c>
      <c r="K64" s="2">
        <f t="shared" si="6"/>
        <v>6.0693781123316359</v>
      </c>
    </row>
    <row r="65" spans="1:11" ht="13.5" x14ac:dyDescent="0.25">
      <c r="A65" s="3">
        <f>TITRES_STAT!B68</f>
        <v>42097</v>
      </c>
      <c r="B65" s="6">
        <f>TITRES_STAT!D68</f>
        <v>5.9</v>
      </c>
      <c r="C65" s="2">
        <f t="shared" si="0"/>
        <v>8.0000000000000071E-2</v>
      </c>
      <c r="D65" s="2">
        <f t="shared" si="1"/>
        <v>5.9219999999999997</v>
      </c>
      <c r="E65" s="2">
        <f t="shared" si="2"/>
        <v>5.8609999999999998</v>
      </c>
      <c r="F65" s="2">
        <f t="shared" si="3"/>
        <v>5.8914999999999988</v>
      </c>
      <c r="G65" s="2">
        <f t="shared" si="5"/>
        <v>6.0422000000000011</v>
      </c>
      <c r="H65" s="2"/>
      <c r="I65" s="2">
        <f t="array" ref="I65">SUMPRODUCT(B49:B68, (ROW(B49:B68)-ROW(B49)+1)) / (20*21/2)</f>
        <v>5.8861428571428576</v>
      </c>
      <c r="J65" s="2">
        <f t="shared" si="4"/>
        <v>5.9137131497565392</v>
      </c>
      <c r="K65" s="2">
        <f t="shared" si="6"/>
        <v>6.0627358334166699</v>
      </c>
    </row>
    <row r="66" spans="1:11" ht="13.5" x14ac:dyDescent="0.25">
      <c r="A66" s="3">
        <f>TITRES_STAT!B69</f>
        <v>42100</v>
      </c>
      <c r="B66" s="6">
        <f>TITRES_STAT!D69</f>
        <v>5.9</v>
      </c>
      <c r="C66" s="2">
        <f t="shared" si="0"/>
        <v>0</v>
      </c>
      <c r="D66" s="2">
        <f t="shared" si="1"/>
        <v>5.9219999999999997</v>
      </c>
      <c r="E66" s="2">
        <f t="shared" si="2"/>
        <v>5.8710000000000004</v>
      </c>
      <c r="F66" s="2">
        <f t="shared" si="3"/>
        <v>5.8864999999999998</v>
      </c>
      <c r="G66" s="2">
        <f t="shared" si="5"/>
        <v>6.0340000000000007</v>
      </c>
      <c r="H66" s="2"/>
      <c r="I66" s="2">
        <f t="array" ref="I66">SUMPRODUCT(B50:B69, (ROW(B50:B69)-ROW(B50)+1)) / (20*21/2)</f>
        <v>5.8717142857142859</v>
      </c>
      <c r="J66" s="2">
        <f t="shared" si="4"/>
        <v>5.9124071354940115</v>
      </c>
      <c r="K66" s="2">
        <f t="shared" si="6"/>
        <v>6.0563540360277814</v>
      </c>
    </row>
    <row r="67" spans="1:11" ht="13.5" x14ac:dyDescent="0.25">
      <c r="A67" s="3">
        <f>TITRES_STAT!B70</f>
        <v>42101</v>
      </c>
      <c r="B67" s="6">
        <f>TITRES_STAT!D70</f>
        <v>6</v>
      </c>
      <c r="C67" s="2">
        <f t="shared" si="0"/>
        <v>9.9999999999999645E-2</v>
      </c>
      <c r="D67" s="2">
        <f t="shared" si="1"/>
        <v>5.9219999999999997</v>
      </c>
      <c r="E67" s="2">
        <f t="shared" si="2"/>
        <v>5.891</v>
      </c>
      <c r="F67" s="2">
        <f t="shared" si="3"/>
        <v>5.8864999999999998</v>
      </c>
      <c r="G67" s="2">
        <f t="shared" si="5"/>
        <v>6.0286000000000008</v>
      </c>
      <c r="H67" s="2"/>
      <c r="I67" s="2">
        <f t="array" ref="I67">SUMPRODUCT(B51:B70, (ROW(B51:B70)-ROW(B51)+1)) / (20*21/2)</f>
        <v>5.855666666666667</v>
      </c>
      <c r="J67" s="2">
        <f t="shared" si="4"/>
        <v>5.9207493130660103</v>
      </c>
      <c r="K67" s="2">
        <f t="shared" si="6"/>
        <v>6.0541440738306136</v>
      </c>
    </row>
    <row r="68" spans="1:11" ht="13.5" x14ac:dyDescent="0.25">
      <c r="A68" s="3">
        <f>TITRES_STAT!B71</f>
        <v>42102</v>
      </c>
      <c r="B68" s="6">
        <f>TITRES_STAT!D71</f>
        <v>5.9</v>
      </c>
      <c r="C68" s="2">
        <f t="shared" ref="C68:C131" si="7">B68-B67</f>
        <v>-9.9999999999999645E-2</v>
      </c>
      <c r="D68" s="2">
        <f t="shared" si="1"/>
        <v>5.9040000000000008</v>
      </c>
      <c r="E68" s="2">
        <f t="shared" si="2"/>
        <v>5.9009999999999998</v>
      </c>
      <c r="F68" s="2">
        <f t="shared" si="3"/>
        <v>5.8815</v>
      </c>
      <c r="G68" s="2">
        <f t="shared" si="5"/>
        <v>6.0206000000000017</v>
      </c>
      <c r="H68" s="2"/>
      <c r="I68" s="2">
        <f t="array" ref="I68">SUMPRODUCT(B52:B71, (ROW(B52:B71)-ROW(B52)+1)) / (20*21/2)</f>
        <v>5.8314761904761907</v>
      </c>
      <c r="J68" s="2">
        <f t="shared" si="4"/>
        <v>5.9187731880121044</v>
      </c>
      <c r="K68" s="2">
        <f t="shared" si="6"/>
        <v>6.0480992081901972</v>
      </c>
    </row>
    <row r="69" spans="1:11" ht="13.5" x14ac:dyDescent="0.25">
      <c r="A69" s="3">
        <f>TITRES_STAT!B72</f>
        <v>42104</v>
      </c>
      <c r="B69" s="6">
        <f>TITRES_STAT!D72</f>
        <v>5.73</v>
      </c>
      <c r="C69" s="2">
        <f t="shared" si="7"/>
        <v>-0.16999999999999993</v>
      </c>
      <c r="D69" s="2">
        <f t="shared" si="1"/>
        <v>5.886000000000001</v>
      </c>
      <c r="E69" s="2">
        <f t="shared" si="2"/>
        <v>5.8940000000000001</v>
      </c>
      <c r="F69" s="2">
        <f t="shared" si="3"/>
        <v>5.8685000000000009</v>
      </c>
      <c r="G69" s="2">
        <f t="shared" si="5"/>
        <v>6.0092000000000017</v>
      </c>
      <c r="H69" s="2"/>
      <c r="I69" s="2">
        <f t="array" ref="I69">SUMPRODUCT(B53:B72, (ROW(B53:B72)-ROW(B53)+1)) / (20*21/2)</f>
        <v>5.8179047619047619</v>
      </c>
      <c r="J69" s="2">
        <f t="shared" si="4"/>
        <v>5.9007947891538084</v>
      </c>
      <c r="K69" s="2">
        <f t="shared" si="6"/>
        <v>6.0356247294376404</v>
      </c>
    </row>
    <row r="70" spans="1:11" ht="13.5" x14ac:dyDescent="0.25">
      <c r="A70" s="3">
        <f>TITRES_STAT!B73</f>
        <v>42107</v>
      </c>
      <c r="B70" s="6">
        <f>TITRES_STAT!D73</f>
        <v>5.7</v>
      </c>
      <c r="C70" s="2">
        <f t="shared" si="7"/>
        <v>-3.0000000000000249E-2</v>
      </c>
      <c r="D70" s="2">
        <f t="shared" ref="D70:D133" si="8">AVERAGE(B66:B70)</f>
        <v>5.8460000000000001</v>
      </c>
      <c r="E70" s="2">
        <f t="shared" si="2"/>
        <v>5.8840000000000003</v>
      </c>
      <c r="F70" s="2">
        <f t="shared" si="3"/>
        <v>5.854000000000001</v>
      </c>
      <c r="G70" s="2">
        <f t="shared" si="5"/>
        <v>5.9992000000000019</v>
      </c>
      <c r="H70" s="2"/>
      <c r="I70" s="2">
        <f t="array" ref="I70">SUMPRODUCT(B54:B73, (ROW(B54:B73)-ROW(B54)+1)) / (20*21/2)</f>
        <v>5.805714285714286</v>
      </c>
      <c r="J70" s="2">
        <f t="shared" si="4"/>
        <v>5.8816714759010642</v>
      </c>
      <c r="K70" s="2">
        <f t="shared" si="6"/>
        <v>6.0224629753420471</v>
      </c>
    </row>
    <row r="71" spans="1:11" ht="13.5" x14ac:dyDescent="0.25">
      <c r="A71" s="3">
        <f>TITRES_STAT!B74</f>
        <v>42108</v>
      </c>
      <c r="B71" s="6">
        <f>TITRES_STAT!D74</f>
        <v>5.6</v>
      </c>
      <c r="C71" s="2">
        <f t="shared" si="7"/>
        <v>-0.10000000000000053</v>
      </c>
      <c r="D71" s="2">
        <f t="shared" si="8"/>
        <v>5.7859999999999996</v>
      </c>
      <c r="E71" s="2">
        <f t="shared" si="2"/>
        <v>5.8540000000000001</v>
      </c>
      <c r="F71" s="2">
        <f t="shared" si="3"/>
        <v>5.8424999999999994</v>
      </c>
      <c r="G71" s="2">
        <f t="shared" si="5"/>
        <v>5.9884000000000022</v>
      </c>
      <c r="H71" s="2"/>
      <c r="I71" s="2">
        <f t="array" ref="I71">SUMPRODUCT(B55:B74, (ROW(B55:B74)-ROW(B55)+1)) / (20*21/2)</f>
        <v>5.7845714285714296</v>
      </c>
      <c r="J71" s="2">
        <f t="shared" si="4"/>
        <v>5.8548456210533439</v>
      </c>
      <c r="K71" s="2">
        <f t="shared" si="6"/>
        <v>6.0058957998384379</v>
      </c>
    </row>
    <row r="72" spans="1:11" ht="13.5" x14ac:dyDescent="0.25">
      <c r="A72" s="3">
        <f>TITRES_STAT!B75</f>
        <v>42109</v>
      </c>
      <c r="B72" s="6">
        <f>TITRES_STAT!D75</f>
        <v>5.7</v>
      </c>
      <c r="C72" s="2">
        <f t="shared" si="7"/>
        <v>0.10000000000000053</v>
      </c>
      <c r="D72" s="2">
        <f t="shared" si="8"/>
        <v>5.726</v>
      </c>
      <c r="E72" s="2">
        <f t="shared" si="2"/>
        <v>5.8239999999999998</v>
      </c>
      <c r="F72" s="2">
        <f t="shared" si="3"/>
        <v>5.8280000000000012</v>
      </c>
      <c r="G72" s="2">
        <f t="shared" si="5"/>
        <v>5.9764000000000017</v>
      </c>
      <c r="H72" s="2"/>
      <c r="I72" s="2">
        <f t="array" ref="I72">SUMPRODUCT(B56:B75, (ROW(B56:B75)-ROW(B56)+1)) / (20*21/2)</f>
        <v>5.7739047619047632</v>
      </c>
      <c r="J72" s="2">
        <f t="shared" si="4"/>
        <v>5.8400984190482639</v>
      </c>
      <c r="K72" s="2">
        <f t="shared" si="6"/>
        <v>5.9938998861192836</v>
      </c>
    </row>
    <row r="73" spans="1:11" ht="13.5" x14ac:dyDescent="0.25">
      <c r="A73" s="3">
        <f>TITRES_STAT!B76</f>
        <v>42110</v>
      </c>
      <c r="B73" s="6">
        <f>TITRES_STAT!D76</f>
        <v>5.7</v>
      </c>
      <c r="C73" s="2">
        <f t="shared" si="7"/>
        <v>0</v>
      </c>
      <c r="D73" s="2">
        <f t="shared" si="8"/>
        <v>5.6859999999999999</v>
      </c>
      <c r="E73" s="2">
        <f t="shared" si="2"/>
        <v>5.7950000000000008</v>
      </c>
      <c r="F73" s="2">
        <f t="shared" si="3"/>
        <v>5.822000000000001</v>
      </c>
      <c r="G73" s="2">
        <f t="shared" si="5"/>
        <v>5.9664000000000019</v>
      </c>
      <c r="H73" s="2"/>
      <c r="I73" s="2">
        <f t="array" ref="I73">SUMPRODUCT(B57:B76, (ROW(B57:B76)-ROW(B57)+1)) / (20*21/2)</f>
        <v>5.7637142857142862</v>
      </c>
      <c r="J73" s="2">
        <f t="shared" si="4"/>
        <v>5.8267557124722389</v>
      </c>
      <c r="K73" s="2">
        <f t="shared" si="6"/>
        <v>5.9823744003891157</v>
      </c>
    </row>
    <row r="74" spans="1:11" ht="13.5" x14ac:dyDescent="0.25">
      <c r="A74" s="3">
        <f>TITRES_STAT!B77</f>
        <v>42111</v>
      </c>
      <c r="B74" s="6">
        <f>TITRES_STAT!D77</f>
        <v>5.6</v>
      </c>
      <c r="C74" s="2">
        <f t="shared" si="7"/>
        <v>-0.10000000000000053</v>
      </c>
      <c r="D74" s="2">
        <f t="shared" si="8"/>
        <v>5.6599999999999993</v>
      </c>
      <c r="E74" s="2">
        <f t="shared" si="2"/>
        <v>5.7730000000000015</v>
      </c>
      <c r="F74" s="2">
        <f t="shared" si="3"/>
        <v>5.8120000000000003</v>
      </c>
      <c r="G74" s="2">
        <f t="shared" si="5"/>
        <v>5.9572000000000029</v>
      </c>
      <c r="H74" s="2"/>
      <c r="I74" s="2">
        <f t="array" ref="I74">SUMPRODUCT(B58:B77, (ROW(B58:B77)-ROW(B58)+1)) / (20*21/2)</f>
        <v>5.7378095238095241</v>
      </c>
      <c r="J74" s="2">
        <f t="shared" si="4"/>
        <v>5.8051599303320254</v>
      </c>
      <c r="K74" s="2">
        <f t="shared" si="6"/>
        <v>5.9673793258640524</v>
      </c>
    </row>
    <row r="75" spans="1:11" ht="13.5" x14ac:dyDescent="0.25">
      <c r="A75" s="3">
        <f>TITRES_STAT!B78</f>
        <v>42114</v>
      </c>
      <c r="B75" s="6">
        <f>TITRES_STAT!D78</f>
        <v>5.7</v>
      </c>
      <c r="C75" s="2">
        <f t="shared" si="7"/>
        <v>0.10000000000000053</v>
      </c>
      <c r="D75" s="2">
        <f t="shared" si="8"/>
        <v>5.66</v>
      </c>
      <c r="E75" s="2">
        <f t="shared" si="2"/>
        <v>5.753000000000001</v>
      </c>
      <c r="F75" s="2">
        <f t="shared" si="3"/>
        <v>5.8070000000000004</v>
      </c>
      <c r="G75" s="2">
        <f t="shared" si="5"/>
        <v>5.950000000000002</v>
      </c>
      <c r="H75" s="2"/>
      <c r="I75" s="2">
        <f t="array" ref="I75">SUMPRODUCT(B59:B78, (ROW(B59:B78)-ROW(B59)+1)) / (20*21/2)</f>
        <v>5.7103333333333328</v>
      </c>
      <c r="J75" s="2">
        <f t="shared" si="4"/>
        <v>5.795144698871832</v>
      </c>
      <c r="K75" s="2">
        <f t="shared" si="6"/>
        <v>5.9568938621046783</v>
      </c>
    </row>
    <row r="76" spans="1:11" ht="13.5" x14ac:dyDescent="0.25">
      <c r="A76" s="3">
        <f>TITRES_STAT!B79</f>
        <v>42115</v>
      </c>
      <c r="B76" s="6">
        <f>TITRES_STAT!D79</f>
        <v>5.7</v>
      </c>
      <c r="C76" s="2">
        <f t="shared" si="7"/>
        <v>0</v>
      </c>
      <c r="D76" s="2">
        <f t="shared" si="8"/>
        <v>5.68</v>
      </c>
      <c r="E76" s="2">
        <f t="shared" ref="E76:E139" si="9">AVERAGE(B67:B76)</f>
        <v>5.7330000000000014</v>
      </c>
      <c r="F76" s="2">
        <f t="shared" si="3"/>
        <v>5.8020000000000014</v>
      </c>
      <c r="G76" s="2">
        <f t="shared" si="5"/>
        <v>5.9430000000000014</v>
      </c>
      <c r="H76" s="2"/>
      <c r="I76" s="2">
        <f t="array" ref="I76">SUMPRODUCT(B60:B79, (ROW(B60:B79)-ROW(B60)+1)) / (20*21/2)</f>
        <v>5.6842857142857133</v>
      </c>
      <c r="J76" s="2">
        <f t="shared" si="4"/>
        <v>5.7860832989792765</v>
      </c>
      <c r="K76" s="2">
        <f t="shared" si="6"/>
        <v>5.9468195930025347</v>
      </c>
    </row>
    <row r="77" spans="1:11" ht="13.5" x14ac:dyDescent="0.25">
      <c r="A77" s="3">
        <f>TITRES_STAT!B80</f>
        <v>42116</v>
      </c>
      <c r="B77" s="6">
        <f>TITRES_STAT!D80</f>
        <v>5.53</v>
      </c>
      <c r="C77" s="2">
        <f t="shared" si="7"/>
        <v>-0.16999999999999993</v>
      </c>
      <c r="D77" s="2">
        <f t="shared" si="8"/>
        <v>5.6459999999999999</v>
      </c>
      <c r="E77" s="2">
        <f t="shared" si="9"/>
        <v>5.6860000000000008</v>
      </c>
      <c r="F77" s="2">
        <f t="shared" si="3"/>
        <v>5.7885000000000009</v>
      </c>
      <c r="G77" s="2">
        <f t="shared" si="5"/>
        <v>5.9290000000000012</v>
      </c>
      <c r="H77" s="2"/>
      <c r="I77" s="2">
        <f t="array" ref="I77">SUMPRODUCT(B61:B80, (ROW(B61:B80)-ROW(B61)+1)) / (20*21/2)</f>
        <v>5.6596666666666664</v>
      </c>
      <c r="J77" s="2">
        <f t="shared" si="4"/>
        <v>5.7616944133622026</v>
      </c>
      <c r="K77" s="2">
        <f t="shared" si="6"/>
        <v>5.9304737266102787</v>
      </c>
    </row>
    <row r="78" spans="1:11" ht="13.5" x14ac:dyDescent="0.25">
      <c r="A78" s="3">
        <f>TITRES_STAT!B81</f>
        <v>42117</v>
      </c>
      <c r="B78" s="6">
        <f>TITRES_STAT!D81</f>
        <v>5.5</v>
      </c>
      <c r="C78" s="2">
        <f t="shared" si="7"/>
        <v>-3.0000000000000249E-2</v>
      </c>
      <c r="D78" s="2">
        <f t="shared" si="8"/>
        <v>5.6059999999999999</v>
      </c>
      <c r="E78" s="2">
        <f t="shared" si="9"/>
        <v>5.6460000000000008</v>
      </c>
      <c r="F78" s="2">
        <f t="shared" si="3"/>
        <v>5.7735000000000003</v>
      </c>
      <c r="G78" s="2">
        <f t="shared" si="5"/>
        <v>5.9150000000000009</v>
      </c>
      <c r="H78" s="2"/>
      <c r="I78" s="2">
        <f t="array" ref="I78">SUMPRODUCT(B62:B81, (ROW(B62:B81)-ROW(B62)+1)) / (20*21/2)</f>
        <v>5.6555238095238085</v>
      </c>
      <c r="J78" s="2">
        <f t="shared" si="4"/>
        <v>5.7367711358991356</v>
      </c>
      <c r="K78" s="2">
        <f t="shared" si="6"/>
        <v>5.9135924039981109</v>
      </c>
    </row>
    <row r="79" spans="1:11" ht="13.5" x14ac:dyDescent="0.25">
      <c r="A79" s="3">
        <f>TITRES_STAT!B82</f>
        <v>42118</v>
      </c>
      <c r="B79" s="6">
        <f>TITRES_STAT!D82</f>
        <v>5.5</v>
      </c>
      <c r="C79" s="2">
        <f t="shared" si="7"/>
        <v>0</v>
      </c>
      <c r="D79" s="2">
        <f t="shared" si="8"/>
        <v>5.5860000000000003</v>
      </c>
      <c r="E79" s="2">
        <f t="shared" si="9"/>
        <v>5.6230000000000002</v>
      </c>
      <c r="F79" s="2">
        <f t="shared" si="3"/>
        <v>5.7584999999999997</v>
      </c>
      <c r="G79" s="2">
        <f t="shared" si="5"/>
        <v>5.9030000000000005</v>
      </c>
      <c r="H79" s="2"/>
      <c r="I79" s="2">
        <f t="array" ref="I79">SUMPRODUCT(B63:B82, (ROW(B63:B82)-ROW(B63)+1)) / (20*21/2)</f>
        <v>5.652333333333333</v>
      </c>
      <c r="J79" s="2">
        <f t="shared" si="4"/>
        <v>5.7142215039087416</v>
      </c>
      <c r="K79" s="2">
        <f t="shared" si="6"/>
        <v>5.897373094037401</v>
      </c>
    </row>
    <row r="80" spans="1:11" ht="13.5" x14ac:dyDescent="0.25">
      <c r="A80" s="3">
        <f>TITRES_STAT!B83</f>
        <v>42121</v>
      </c>
      <c r="B80" s="6">
        <f>TITRES_STAT!D83</f>
        <v>5.5</v>
      </c>
      <c r="C80" s="2">
        <f t="shared" si="7"/>
        <v>0</v>
      </c>
      <c r="D80" s="2">
        <f t="shared" si="8"/>
        <v>5.5460000000000003</v>
      </c>
      <c r="E80" s="2">
        <f t="shared" si="9"/>
        <v>5.6029999999999998</v>
      </c>
      <c r="F80" s="2">
        <f t="shared" si="3"/>
        <v>5.7435</v>
      </c>
      <c r="G80" s="2">
        <f t="shared" si="5"/>
        <v>5.8929999999999998</v>
      </c>
      <c r="H80" s="2"/>
      <c r="I80" s="2">
        <f t="array" ref="I80">SUMPRODUCT(B64:B83, (ROW(B64:B83)-ROW(B64)+1)) / (20*21/2)</f>
        <v>5.6505714285714292</v>
      </c>
      <c r="J80" s="2">
        <f t="shared" si="4"/>
        <v>5.6938194559174331</v>
      </c>
      <c r="K80" s="2">
        <f t="shared" si="6"/>
        <v>5.881789835447699</v>
      </c>
    </row>
    <row r="81" spans="1:11" ht="13.5" x14ac:dyDescent="0.25">
      <c r="A81" s="3">
        <f>TITRES_STAT!B84</f>
        <v>42122</v>
      </c>
      <c r="B81" s="6">
        <f>TITRES_STAT!D84</f>
        <v>5.7</v>
      </c>
      <c r="C81" s="2">
        <f t="shared" si="7"/>
        <v>0.20000000000000018</v>
      </c>
      <c r="D81" s="2">
        <f t="shared" si="8"/>
        <v>5.5460000000000003</v>
      </c>
      <c r="E81" s="2">
        <f t="shared" si="9"/>
        <v>5.6130000000000004</v>
      </c>
      <c r="F81" s="2">
        <f t="shared" si="3"/>
        <v>5.7335000000000003</v>
      </c>
      <c r="G81" s="2">
        <f t="shared" si="5"/>
        <v>5.8869999999999996</v>
      </c>
      <c r="H81" s="2"/>
      <c r="I81" s="2">
        <f t="array" ref="I81">SUMPRODUCT(B65:B84, (ROW(B65:B84)-ROW(B65)+1)) / (20*21/2)</f>
        <v>5.6397142857142857</v>
      </c>
      <c r="J81" s="2">
        <f t="shared" si="4"/>
        <v>5.6944080791633915</v>
      </c>
      <c r="K81" s="2">
        <f t="shared" si="6"/>
        <v>5.8746608222928876</v>
      </c>
    </row>
    <row r="82" spans="1:11" ht="13.5" x14ac:dyDescent="0.25">
      <c r="A82" s="3">
        <f>TITRES_STAT!B85</f>
        <v>42123</v>
      </c>
      <c r="B82" s="6">
        <f>TITRES_STAT!D85</f>
        <v>5.7</v>
      </c>
      <c r="C82" s="2">
        <f t="shared" si="7"/>
        <v>0</v>
      </c>
      <c r="D82" s="2">
        <f t="shared" si="8"/>
        <v>5.58</v>
      </c>
      <c r="E82" s="2">
        <f t="shared" si="9"/>
        <v>5.6130000000000013</v>
      </c>
      <c r="F82" s="2">
        <f t="shared" si="3"/>
        <v>5.7185000000000006</v>
      </c>
      <c r="G82" s="2">
        <f t="shared" si="5"/>
        <v>5.8775999999999984</v>
      </c>
      <c r="H82" s="2"/>
      <c r="I82" s="2">
        <f t="array" ref="I82">SUMPRODUCT(B66:B85, (ROW(B66:B85)-ROW(B66)+1)) / (20*21/2)</f>
        <v>5.6270952380952384</v>
      </c>
      <c r="J82" s="2">
        <f t="shared" si="4"/>
        <v>5.6949406430525924</v>
      </c>
      <c r="K82" s="2">
        <f t="shared" si="6"/>
        <v>5.8678113782814023</v>
      </c>
    </row>
    <row r="83" spans="1:11" ht="13.5" x14ac:dyDescent="0.25">
      <c r="A83" s="3">
        <f>TITRES_STAT!B86</f>
        <v>42124</v>
      </c>
      <c r="B83" s="6">
        <f>TITRES_STAT!D86</f>
        <v>5.7</v>
      </c>
      <c r="C83" s="2">
        <f t="shared" si="7"/>
        <v>0</v>
      </c>
      <c r="D83" s="2">
        <f t="shared" si="8"/>
        <v>5.6199999999999992</v>
      </c>
      <c r="E83" s="2">
        <f t="shared" si="9"/>
        <v>5.6130000000000013</v>
      </c>
      <c r="F83" s="2">
        <f t="shared" si="3"/>
        <v>5.7040000000000015</v>
      </c>
      <c r="G83" s="2">
        <f t="shared" si="5"/>
        <v>5.8683999999999976</v>
      </c>
      <c r="H83" s="2"/>
      <c r="I83" s="2">
        <f t="array" ref="I83">SUMPRODUCT(B67:B86, (ROW(B67:B86)-ROW(B67)+1)) / (20*21/2)</f>
        <v>5.5922857142857136</v>
      </c>
      <c r="J83" s="2">
        <f t="shared" si="4"/>
        <v>5.6954224865713927</v>
      </c>
      <c r="K83" s="2">
        <f t="shared" si="6"/>
        <v>5.8612305399174263</v>
      </c>
    </row>
    <row r="84" spans="1:11" ht="13.5" x14ac:dyDescent="0.25">
      <c r="A84" s="3">
        <f>TITRES_STAT!B87</f>
        <v>42128</v>
      </c>
      <c r="B84" s="6">
        <f>TITRES_STAT!D87</f>
        <v>5.59</v>
      </c>
      <c r="C84" s="2">
        <f t="shared" si="7"/>
        <v>-0.11000000000000032</v>
      </c>
      <c r="D84" s="2">
        <f t="shared" si="8"/>
        <v>5.6379999999999999</v>
      </c>
      <c r="E84" s="2">
        <f t="shared" si="9"/>
        <v>5.6120000000000001</v>
      </c>
      <c r="F84" s="2">
        <f t="shared" ref="F84:F147" si="10">AVERAGE(B65:B84)</f>
        <v>5.6925000000000008</v>
      </c>
      <c r="G84" s="2">
        <f t="shared" si="5"/>
        <v>5.8569999999999984</v>
      </c>
      <c r="H84" s="2"/>
      <c r="I84" s="2">
        <f t="array" ref="I84">SUMPRODUCT(B68:B87, (ROW(B68:B87)-ROW(B68)+1)) / (20*21/2)</f>
        <v>5.538380952380952</v>
      </c>
      <c r="J84" s="2">
        <f t="shared" si="4"/>
        <v>5.6853822497550697</v>
      </c>
      <c r="K84" s="2">
        <f t="shared" si="6"/>
        <v>5.8505940481559584</v>
      </c>
    </row>
    <row r="85" spans="1:11" ht="13.5" x14ac:dyDescent="0.25">
      <c r="A85" s="3">
        <f>TITRES_STAT!B88</f>
        <v>42129</v>
      </c>
      <c r="B85" s="6">
        <f>TITRES_STAT!D88</f>
        <v>5.56</v>
      </c>
      <c r="C85" s="2">
        <f t="shared" si="7"/>
        <v>-3.0000000000000249E-2</v>
      </c>
      <c r="D85" s="2">
        <f t="shared" si="8"/>
        <v>5.65</v>
      </c>
      <c r="E85" s="2">
        <f t="shared" si="9"/>
        <v>5.5980000000000008</v>
      </c>
      <c r="F85" s="2">
        <f t="shared" si="10"/>
        <v>5.6755000000000013</v>
      </c>
      <c r="G85" s="2">
        <f t="shared" si="5"/>
        <v>5.8451999999999975</v>
      </c>
      <c r="H85" s="2"/>
      <c r="I85" s="2">
        <f t="array" ref="I85">SUMPRODUCT(B69:B88, (ROW(B69:B88)-ROW(B69)+1)) / (20*21/2)</f>
        <v>5.4993333333333343</v>
      </c>
      <c r="J85" s="2">
        <f t="shared" ref="J85:J148" si="11">$J$4*B85+J84*(1-$J$4)</f>
        <v>5.6734410831117295</v>
      </c>
      <c r="K85" s="2">
        <f t="shared" si="6"/>
        <v>5.8391982031302341</v>
      </c>
    </row>
    <row r="86" spans="1:11" ht="13.5" x14ac:dyDescent="0.25">
      <c r="A86" s="3">
        <f>TITRES_STAT!B89</f>
        <v>42130</v>
      </c>
      <c r="B86" s="6">
        <f>TITRES_STAT!D89</f>
        <v>5.31</v>
      </c>
      <c r="C86" s="2">
        <f t="shared" si="7"/>
        <v>-0.25</v>
      </c>
      <c r="D86" s="2">
        <f t="shared" si="8"/>
        <v>5.5720000000000001</v>
      </c>
      <c r="E86" s="2">
        <f t="shared" si="9"/>
        <v>5.5590000000000002</v>
      </c>
      <c r="F86" s="2">
        <f t="shared" si="10"/>
        <v>5.6460000000000017</v>
      </c>
      <c r="G86" s="2">
        <f t="shared" si="5"/>
        <v>5.8283999999999985</v>
      </c>
      <c r="H86" s="2"/>
      <c r="I86" s="2">
        <f t="array" ref="I86">SUMPRODUCT(B70:B89, (ROW(B70:B89)-ROW(B70)+1)) / (20*21/2)</f>
        <v>5.473190476190477</v>
      </c>
      <c r="J86" s="2">
        <f t="shared" si="11"/>
        <v>5.6388276466248977</v>
      </c>
      <c r="K86" s="2">
        <f t="shared" si="6"/>
        <v>5.8184453324192447</v>
      </c>
    </row>
    <row r="87" spans="1:11" ht="13.5" x14ac:dyDescent="0.25">
      <c r="A87" s="3">
        <f>TITRES_STAT!B90</f>
        <v>42131</v>
      </c>
      <c r="B87" s="6">
        <f>TITRES_STAT!D90</f>
        <v>5.08</v>
      </c>
      <c r="C87" s="2">
        <f t="shared" si="7"/>
        <v>-0.22999999999999954</v>
      </c>
      <c r="D87" s="2">
        <f t="shared" si="8"/>
        <v>5.4479999999999986</v>
      </c>
      <c r="E87" s="2">
        <f t="shared" si="9"/>
        <v>5.5140000000000002</v>
      </c>
      <c r="F87" s="2">
        <f t="shared" si="10"/>
        <v>5.6000000000000014</v>
      </c>
      <c r="G87" s="2">
        <f t="shared" si="5"/>
        <v>5.8069999999999968</v>
      </c>
      <c r="H87" s="2"/>
      <c r="I87" s="2">
        <f t="array" ref="I87">SUMPRODUCT(B71:B90, (ROW(B71:B90)-ROW(B71)+1)) / (20*21/2)</f>
        <v>5.4348571428571422</v>
      </c>
      <c r="J87" s="2">
        <f t="shared" si="11"/>
        <v>5.5856059659939552</v>
      </c>
      <c r="K87" s="2">
        <f t="shared" si="6"/>
        <v>5.7894866919322157</v>
      </c>
    </row>
    <row r="88" spans="1:11" ht="13.5" x14ac:dyDescent="0.25">
      <c r="A88" s="3">
        <f>TITRES_STAT!B91</f>
        <v>42132</v>
      </c>
      <c r="B88" s="6">
        <f>TITRES_STAT!D91</f>
        <v>5.19</v>
      </c>
      <c r="C88" s="2">
        <f t="shared" si="7"/>
        <v>0.11000000000000032</v>
      </c>
      <c r="D88" s="2">
        <f t="shared" si="8"/>
        <v>5.3460000000000001</v>
      </c>
      <c r="E88" s="2">
        <f t="shared" si="9"/>
        <v>5.4829999999999997</v>
      </c>
      <c r="F88" s="2">
        <f t="shared" si="10"/>
        <v>5.5645000000000007</v>
      </c>
      <c r="G88" s="2">
        <f t="shared" si="5"/>
        <v>5.7879999999999976</v>
      </c>
      <c r="H88" s="2"/>
      <c r="I88" s="2">
        <f t="array" ref="I88">SUMPRODUCT(B72:B91, (ROW(B72:B91)-ROW(B72)+1)) / (20*21/2)</f>
        <v>5.3925238095238095</v>
      </c>
      <c r="J88" s="2">
        <f t="shared" si="11"/>
        <v>5.547929207327865</v>
      </c>
      <c r="K88" s="2">
        <f t="shared" si="6"/>
        <v>5.7659774098956582</v>
      </c>
    </row>
    <row r="89" spans="1:11" ht="13.5" x14ac:dyDescent="0.25">
      <c r="A89" s="3">
        <f>TITRES_STAT!B92</f>
        <v>42135</v>
      </c>
      <c r="B89" s="6">
        <f>TITRES_STAT!D92</f>
        <v>5.29</v>
      </c>
      <c r="C89" s="2">
        <f t="shared" si="7"/>
        <v>9.9999999999999645E-2</v>
      </c>
      <c r="D89" s="2">
        <f t="shared" si="8"/>
        <v>5.2859999999999996</v>
      </c>
      <c r="E89" s="2">
        <f t="shared" si="9"/>
        <v>5.4619999999999997</v>
      </c>
      <c r="F89" s="2">
        <f t="shared" si="10"/>
        <v>5.5425000000000013</v>
      </c>
      <c r="G89" s="2">
        <f t="shared" si="5"/>
        <v>5.7737999999999978</v>
      </c>
      <c r="H89" s="2"/>
      <c r="I89" s="2">
        <f t="array" ref="I89">SUMPRODUCT(B73:B92, (ROW(B73:B92)-ROW(B73)+1)) / (20*21/2)</f>
        <v>5.3641428571428573</v>
      </c>
      <c r="J89" s="2">
        <f t="shared" si="11"/>
        <v>5.5233645209156874</v>
      </c>
      <c r="K89" s="2">
        <f t="shared" si="6"/>
        <v>5.747311629115436</v>
      </c>
    </row>
    <row r="90" spans="1:11" ht="13.5" x14ac:dyDescent="0.25">
      <c r="A90" s="3">
        <f>TITRES_STAT!B93</f>
        <v>42136</v>
      </c>
      <c r="B90" s="6">
        <f>TITRES_STAT!D93</f>
        <v>5.14</v>
      </c>
      <c r="C90" s="2">
        <f t="shared" si="7"/>
        <v>-0.15000000000000036</v>
      </c>
      <c r="D90" s="2">
        <f t="shared" si="8"/>
        <v>5.202</v>
      </c>
      <c r="E90" s="2">
        <f t="shared" si="9"/>
        <v>5.4260000000000002</v>
      </c>
      <c r="F90" s="2">
        <f t="shared" si="10"/>
        <v>5.5145000000000008</v>
      </c>
      <c r="G90" s="2">
        <f t="shared" si="5"/>
        <v>5.7537999999999974</v>
      </c>
      <c r="H90" s="2"/>
      <c r="I90" s="2">
        <f t="array" ref="I90">SUMPRODUCT(B74:B93, (ROW(B74:B93)-ROW(B74)+1)) / (20*21/2)</f>
        <v>5.3381904761904764</v>
      </c>
      <c r="J90" s="2">
        <f t="shared" si="11"/>
        <v>5.4868536141618129</v>
      </c>
      <c r="K90" s="2">
        <f t="shared" si="6"/>
        <v>5.7234954867971837</v>
      </c>
    </row>
    <row r="91" spans="1:11" ht="13.5" x14ac:dyDescent="0.25">
      <c r="A91" s="3">
        <f>TITRES_STAT!B94</f>
        <v>42137</v>
      </c>
      <c r="B91" s="6">
        <f>TITRES_STAT!D94</f>
        <v>5.07</v>
      </c>
      <c r="C91" s="2">
        <f t="shared" si="7"/>
        <v>-6.9999999999999396E-2</v>
      </c>
      <c r="D91" s="2">
        <f t="shared" si="8"/>
        <v>5.1539999999999999</v>
      </c>
      <c r="E91" s="2">
        <f t="shared" si="9"/>
        <v>5.3629999999999995</v>
      </c>
      <c r="F91" s="2">
        <f t="shared" si="10"/>
        <v>5.4880000000000013</v>
      </c>
      <c r="G91" s="2">
        <f t="shared" si="5"/>
        <v>5.7341999999999977</v>
      </c>
      <c r="H91" s="2"/>
      <c r="I91" s="2">
        <f t="array" ref="I91">SUMPRODUCT(B75:B94, (ROW(B75:B94)-ROW(B75)+1)) / (20*21/2)</f>
        <v>5.3146666666666667</v>
      </c>
      <c r="J91" s="2">
        <f t="shared" si="11"/>
        <v>5.4471532699559262</v>
      </c>
      <c r="K91" s="2">
        <f t="shared" si="6"/>
        <v>5.6978682128051377</v>
      </c>
    </row>
    <row r="92" spans="1:11" ht="13.5" x14ac:dyDescent="0.25">
      <c r="A92" s="3">
        <f>TITRES_STAT!B95</f>
        <v>42138</v>
      </c>
      <c r="B92" s="6">
        <f>TITRES_STAT!D95</f>
        <v>5.19</v>
      </c>
      <c r="C92" s="2">
        <f t="shared" si="7"/>
        <v>0.12000000000000011</v>
      </c>
      <c r="D92" s="2">
        <f t="shared" si="8"/>
        <v>5.1760000000000002</v>
      </c>
      <c r="E92" s="2">
        <f t="shared" si="9"/>
        <v>5.3119999999999994</v>
      </c>
      <c r="F92" s="2">
        <f t="shared" si="10"/>
        <v>5.4625000000000012</v>
      </c>
      <c r="G92" s="2">
        <f t="shared" si="5"/>
        <v>5.7141999999999973</v>
      </c>
      <c r="H92" s="2"/>
      <c r="I92" s="2">
        <f t="array" ref="I92">SUMPRODUCT(B76:B95, (ROW(B76:B95)-ROW(B76)+1)) / (20*21/2)</f>
        <v>5.2807142857142857</v>
      </c>
      <c r="J92" s="2">
        <f t="shared" si="11"/>
        <v>5.4226624823410763</v>
      </c>
      <c r="K92" s="2">
        <f t="shared" si="6"/>
        <v>5.6779518123029753</v>
      </c>
    </row>
    <row r="93" spans="1:11" ht="13.5" x14ac:dyDescent="0.25">
      <c r="A93" s="3">
        <f>TITRES_STAT!B96</f>
        <v>42139</v>
      </c>
      <c r="B93" s="6">
        <f>TITRES_STAT!D96</f>
        <v>5.19</v>
      </c>
      <c r="C93" s="2">
        <f t="shared" si="7"/>
        <v>0</v>
      </c>
      <c r="D93" s="2">
        <f t="shared" si="8"/>
        <v>5.1760000000000002</v>
      </c>
      <c r="E93" s="2">
        <f t="shared" si="9"/>
        <v>5.2610000000000001</v>
      </c>
      <c r="F93" s="2">
        <f t="shared" si="10"/>
        <v>5.4370000000000003</v>
      </c>
      <c r="G93" s="2">
        <f t="shared" si="5"/>
        <v>5.6969999999999983</v>
      </c>
      <c r="H93" s="2"/>
      <c r="I93" s="2">
        <f t="array" ref="I93">SUMPRODUCT(B77:B96, (ROW(B77:B96)-ROW(B77)+1)) / (20*21/2)</f>
        <v>5.2440952380952384</v>
      </c>
      <c r="J93" s="2">
        <f t="shared" si="11"/>
        <v>5.4005041506895459</v>
      </c>
      <c r="K93" s="2">
        <f t="shared" si="6"/>
        <v>5.6588164471146234</v>
      </c>
    </row>
    <row r="94" spans="1:11" ht="13.5" x14ac:dyDescent="0.25">
      <c r="A94" s="3">
        <f>TITRES_STAT!B97</f>
        <v>42142</v>
      </c>
      <c r="B94" s="6">
        <f>TITRES_STAT!D97</f>
        <v>5.19</v>
      </c>
      <c r="C94" s="2">
        <f t="shared" si="7"/>
        <v>0</v>
      </c>
      <c r="D94" s="2">
        <f t="shared" si="8"/>
        <v>5.1560000000000006</v>
      </c>
      <c r="E94" s="2">
        <f t="shared" si="9"/>
        <v>5.2209999999999992</v>
      </c>
      <c r="F94" s="2">
        <f t="shared" si="10"/>
        <v>5.416500000000001</v>
      </c>
      <c r="G94" s="2">
        <f t="shared" si="5"/>
        <v>5.6797999999999975</v>
      </c>
      <c r="H94" s="2"/>
      <c r="I94" s="2">
        <f t="array" ref="I94">SUMPRODUCT(B78:B97, (ROW(B78:B97)-ROW(B78)+1)) / (20*21/2)</f>
        <v>5.210809523809524</v>
      </c>
      <c r="J94" s="2">
        <f t="shared" si="11"/>
        <v>5.3804561363381609</v>
      </c>
      <c r="K94" s="2">
        <f t="shared" si="6"/>
        <v>5.6404314884042455</v>
      </c>
    </row>
    <row r="95" spans="1:11" ht="13.5" x14ac:dyDescent="0.25">
      <c r="A95" s="3">
        <f>TITRES_STAT!B98</f>
        <v>42143</v>
      </c>
      <c r="B95" s="6">
        <f>TITRES_STAT!D98</f>
        <v>5.0599999999999996</v>
      </c>
      <c r="C95" s="2">
        <f t="shared" si="7"/>
        <v>-0.13000000000000078</v>
      </c>
      <c r="D95" s="2">
        <f t="shared" si="8"/>
        <v>5.1400000000000006</v>
      </c>
      <c r="E95" s="2">
        <f t="shared" si="9"/>
        <v>5.1710000000000003</v>
      </c>
      <c r="F95" s="2">
        <f t="shared" si="10"/>
        <v>5.3845000000000001</v>
      </c>
      <c r="G95" s="2">
        <f t="shared" si="5"/>
        <v>5.6609999999999978</v>
      </c>
      <c r="H95" s="2"/>
      <c r="I95" s="2">
        <f t="array" ref="I95">SUMPRODUCT(B79:B98, (ROW(B79:B98)-ROW(B79)+1)) / (20*21/2)</f>
        <v>5.1800476190476186</v>
      </c>
      <c r="J95" s="2">
        <f t="shared" si="11"/>
        <v>5.3499365043059548</v>
      </c>
      <c r="K95" s="2">
        <f t="shared" si="6"/>
        <v>5.6176694692511377</v>
      </c>
    </row>
    <row r="96" spans="1:11" ht="13.5" x14ac:dyDescent="0.25">
      <c r="A96" s="3">
        <f>TITRES_STAT!B99</f>
        <v>42144</v>
      </c>
      <c r="B96" s="6">
        <f>TITRES_STAT!D99</f>
        <v>5</v>
      </c>
      <c r="C96" s="2">
        <f t="shared" si="7"/>
        <v>-5.9999999999999609E-2</v>
      </c>
      <c r="D96" s="2">
        <f t="shared" si="8"/>
        <v>5.1259999999999994</v>
      </c>
      <c r="E96" s="2">
        <f t="shared" si="9"/>
        <v>5.14</v>
      </c>
      <c r="F96" s="2">
        <f t="shared" si="10"/>
        <v>5.3495000000000008</v>
      </c>
      <c r="G96" s="2">
        <f t="shared" si="5"/>
        <v>5.6409999999999982</v>
      </c>
      <c r="H96" s="2"/>
      <c r="I96" s="2">
        <f t="array" ref="I96">SUMPRODUCT(B80:B99, (ROW(B80:B99)-ROW(B80)+1)) / (20*21/2)</f>
        <v>5.1516666666666673</v>
      </c>
      <c r="J96" s="2">
        <f t="shared" si="11"/>
        <v>5.3166092181815783</v>
      </c>
      <c r="K96" s="2">
        <f t="shared" si="6"/>
        <v>5.5934471371236425</v>
      </c>
    </row>
    <row r="97" spans="1:11" ht="13.5" x14ac:dyDescent="0.25">
      <c r="A97" s="3">
        <f>TITRES_STAT!B100</f>
        <v>42145</v>
      </c>
      <c r="B97" s="6">
        <f>TITRES_STAT!D100</f>
        <v>5</v>
      </c>
      <c r="C97" s="2">
        <f t="shared" si="7"/>
        <v>0</v>
      </c>
      <c r="D97" s="2">
        <f t="shared" si="8"/>
        <v>5.0880000000000001</v>
      </c>
      <c r="E97" s="2">
        <f t="shared" si="9"/>
        <v>5.1320000000000006</v>
      </c>
      <c r="F97" s="2">
        <f t="shared" si="10"/>
        <v>5.3230000000000004</v>
      </c>
      <c r="G97" s="2">
        <f t="shared" si="5"/>
        <v>5.6209999999999978</v>
      </c>
      <c r="H97" s="2"/>
      <c r="I97" s="2">
        <f t="array" ref="I97">SUMPRODUCT(B81:B100, (ROW(B81:B100)-ROW(B81)+1)) / (20*21/2)</f>
        <v>5.1256666666666657</v>
      </c>
      <c r="J97" s="2">
        <f t="shared" si="11"/>
        <v>5.2864559593071423</v>
      </c>
      <c r="K97" s="2">
        <f t="shared" si="6"/>
        <v>5.5701747003736957</v>
      </c>
    </row>
    <row r="98" spans="1:11" ht="13.5" x14ac:dyDescent="0.25">
      <c r="A98" s="3">
        <f>TITRES_STAT!B101</f>
        <v>42146</v>
      </c>
      <c r="B98" s="6">
        <f>TITRES_STAT!D101</f>
        <v>5</v>
      </c>
      <c r="C98" s="2">
        <f t="shared" si="7"/>
        <v>0</v>
      </c>
      <c r="D98" s="2">
        <f t="shared" si="8"/>
        <v>5.05</v>
      </c>
      <c r="E98" s="2">
        <f t="shared" si="9"/>
        <v>5.1130000000000004</v>
      </c>
      <c r="F98" s="2">
        <f t="shared" si="10"/>
        <v>5.2979999999999992</v>
      </c>
      <c r="G98" s="2">
        <f t="shared" si="5"/>
        <v>5.6009999999999982</v>
      </c>
      <c r="H98" s="2"/>
      <c r="I98" s="2">
        <f t="array" ref="I98">SUMPRODUCT(B82:B101, (ROW(B82:B101)-ROW(B82)+1)) / (20*21/2)</f>
        <v>5.0887142857142864</v>
      </c>
      <c r="J98" s="2">
        <f t="shared" si="11"/>
        <v>5.2591744393731288</v>
      </c>
      <c r="K98" s="2">
        <f t="shared" si="6"/>
        <v>5.5478149082021782</v>
      </c>
    </row>
    <row r="99" spans="1:11" ht="13.5" x14ac:dyDescent="0.25">
      <c r="A99" s="3">
        <f>TITRES_STAT!B102</f>
        <v>42149</v>
      </c>
      <c r="B99" s="6">
        <f>TITRES_STAT!D102</f>
        <v>5</v>
      </c>
      <c r="C99" s="2">
        <f t="shared" si="7"/>
        <v>0</v>
      </c>
      <c r="D99" s="2">
        <f t="shared" si="8"/>
        <v>5.0119999999999996</v>
      </c>
      <c r="E99" s="2">
        <f t="shared" si="9"/>
        <v>5.0840000000000005</v>
      </c>
      <c r="F99" s="2">
        <f t="shared" si="10"/>
        <v>5.2729999999999997</v>
      </c>
      <c r="G99" s="2">
        <f t="shared" si="5"/>
        <v>5.5811999999999982</v>
      </c>
      <c r="H99" s="2"/>
      <c r="I99" s="2">
        <f t="array" ref="I99">SUMPRODUCT(B83:B102, (ROW(B83:B102)-ROW(B83)+1)) / (20*21/2)</f>
        <v>5.0557619047619049</v>
      </c>
      <c r="J99" s="2">
        <f t="shared" si="11"/>
        <v>5.2344911594328307</v>
      </c>
      <c r="K99" s="2">
        <f t="shared" si="6"/>
        <v>5.5263319706256224</v>
      </c>
    </row>
    <row r="100" spans="1:11" ht="13.5" x14ac:dyDescent="0.25">
      <c r="A100" s="3">
        <f>TITRES_STAT!B103</f>
        <v>42150</v>
      </c>
      <c r="B100" s="6">
        <f>TITRES_STAT!D103</f>
        <v>5</v>
      </c>
      <c r="C100" s="2">
        <f t="shared" si="7"/>
        <v>0</v>
      </c>
      <c r="D100" s="2">
        <f t="shared" si="8"/>
        <v>5</v>
      </c>
      <c r="E100" s="2">
        <f t="shared" si="9"/>
        <v>5.07</v>
      </c>
      <c r="F100" s="2">
        <f t="shared" si="10"/>
        <v>5.2479999999999993</v>
      </c>
      <c r="G100" s="2">
        <f t="shared" si="5"/>
        <v>5.561399999999999</v>
      </c>
      <c r="H100" s="2"/>
      <c r="I100" s="2">
        <f t="array" ref="I100">SUMPRODUCT(B84:B103, (ROW(B84:B103)-ROW(B84)+1)) / (20*21/2)</f>
        <v>5.0210952380952385</v>
      </c>
      <c r="J100" s="2">
        <f t="shared" si="11"/>
        <v>5.2121586680582759</v>
      </c>
      <c r="K100" s="2">
        <f t="shared" si="6"/>
        <v>5.5056915011893235</v>
      </c>
    </row>
    <row r="101" spans="1:11" ht="13.5" x14ac:dyDescent="0.25">
      <c r="A101" s="3">
        <f>TITRES_STAT!B104</f>
        <v>42151</v>
      </c>
      <c r="B101" s="6">
        <f>TITRES_STAT!D104</f>
        <v>4.8600000000000003</v>
      </c>
      <c r="C101" s="2">
        <f t="shared" si="7"/>
        <v>-0.13999999999999968</v>
      </c>
      <c r="D101" s="2">
        <f t="shared" si="8"/>
        <v>4.9719999999999995</v>
      </c>
      <c r="E101" s="2">
        <f t="shared" si="9"/>
        <v>5.0489999999999995</v>
      </c>
      <c r="F101" s="2">
        <f t="shared" si="10"/>
        <v>5.2059999999999995</v>
      </c>
      <c r="G101" s="2">
        <f t="shared" si="5"/>
        <v>5.541999999999998</v>
      </c>
      <c r="H101" s="2"/>
      <c r="I101" s="2">
        <f t="array" ref="I101">SUMPRODUCT(B85:B104, (ROW(B85:B104)-ROW(B85)+1)) / (20*21/2)</f>
        <v>4.9907142857142865</v>
      </c>
      <c r="J101" s="2">
        <f t="shared" si="11"/>
        <v>5.1786197472908206</v>
      </c>
      <c r="K101" s="2">
        <f t="shared" si="6"/>
        <v>5.480370265848566</v>
      </c>
    </row>
    <row r="102" spans="1:11" ht="13.5" x14ac:dyDescent="0.25">
      <c r="A102" s="3">
        <f>TITRES_STAT!B105</f>
        <v>42152</v>
      </c>
      <c r="B102" s="6">
        <f>TITRES_STAT!D105</f>
        <v>4.8600000000000003</v>
      </c>
      <c r="C102" s="2">
        <f t="shared" si="7"/>
        <v>0</v>
      </c>
      <c r="D102" s="2">
        <f t="shared" si="8"/>
        <v>4.944</v>
      </c>
      <c r="E102" s="2">
        <f t="shared" si="9"/>
        <v>5.016</v>
      </c>
      <c r="F102" s="2">
        <f t="shared" si="10"/>
        <v>5.1639999999999997</v>
      </c>
      <c r="G102" s="2">
        <f t="shared" si="5"/>
        <v>5.5193999999999992</v>
      </c>
      <c r="H102" s="2"/>
      <c r="I102" s="2">
        <f t="array" ref="I102">SUMPRODUCT(B86:B105, (ROW(B86:B105)-ROW(B86)+1)) / (20*21/2)</f>
        <v>4.9640952380952381</v>
      </c>
      <c r="J102" s="2">
        <f t="shared" si="11"/>
        <v>5.1482750094535996</v>
      </c>
      <c r="K102" s="2">
        <f t="shared" si="6"/>
        <v>5.4560420201290141</v>
      </c>
    </row>
    <row r="103" spans="1:11" ht="13.5" x14ac:dyDescent="0.25">
      <c r="A103" s="3">
        <f>TITRES_STAT!B106</f>
        <v>42153</v>
      </c>
      <c r="B103" s="6">
        <f>TITRES_STAT!D106</f>
        <v>4.8</v>
      </c>
      <c r="C103" s="2">
        <f t="shared" si="7"/>
        <v>-6.0000000000000497E-2</v>
      </c>
      <c r="D103" s="2">
        <f t="shared" si="8"/>
        <v>4.9039999999999999</v>
      </c>
      <c r="E103" s="2">
        <f t="shared" si="9"/>
        <v>4.9769999999999994</v>
      </c>
      <c r="F103" s="2">
        <f t="shared" si="10"/>
        <v>5.1189999999999998</v>
      </c>
      <c r="G103" s="2">
        <f t="shared" si="5"/>
        <v>5.4989999999999997</v>
      </c>
      <c r="H103" s="2"/>
      <c r="I103" s="2">
        <f t="array" ref="I103">SUMPRODUCT(B87:B106, (ROW(B87:B106)-ROW(B87)+1)) / (20*21/2)</f>
        <v>4.9601428571428574</v>
      </c>
      <c r="J103" s="2">
        <f t="shared" si="11"/>
        <v>5.1151059609342093</v>
      </c>
      <c r="K103" s="2">
        <f t="shared" si="6"/>
        <v>5.4303148820847396</v>
      </c>
    </row>
    <row r="104" spans="1:11" ht="13.5" x14ac:dyDescent="0.25">
      <c r="A104" s="3">
        <f>TITRES_STAT!B107</f>
        <v>42156</v>
      </c>
      <c r="B104" s="6">
        <f>TITRES_STAT!D107</f>
        <v>4.8</v>
      </c>
      <c r="C104" s="2">
        <f t="shared" si="7"/>
        <v>0</v>
      </c>
      <c r="D104" s="2">
        <f t="shared" si="8"/>
        <v>4.8639999999999999</v>
      </c>
      <c r="E104" s="2">
        <f t="shared" si="9"/>
        <v>4.9379999999999997</v>
      </c>
      <c r="F104" s="2">
        <f t="shared" si="10"/>
        <v>5.0794999999999995</v>
      </c>
      <c r="G104" s="2">
        <f t="shared" si="5"/>
        <v>5.4790000000000001</v>
      </c>
      <c r="H104" s="2"/>
      <c r="I104" s="2">
        <f t="array" ref="I104">SUMPRODUCT(B88:B107, (ROW(B88:B107)-ROW(B88)+1)) / (20*21/2)</f>
        <v>4.9624285714285712</v>
      </c>
      <c r="J104" s="2">
        <f t="shared" si="11"/>
        <v>5.0850958694166657</v>
      </c>
      <c r="K104" s="2">
        <f t="shared" si="6"/>
        <v>5.4055966514147498</v>
      </c>
    </row>
    <row r="105" spans="1:11" ht="13.5" x14ac:dyDescent="0.25">
      <c r="A105" s="3">
        <f>TITRES_STAT!B108</f>
        <v>42157</v>
      </c>
      <c r="B105" s="6">
        <f>TITRES_STAT!D108</f>
        <v>4.8</v>
      </c>
      <c r="C105" s="2">
        <f t="shared" si="7"/>
        <v>0</v>
      </c>
      <c r="D105" s="2">
        <f t="shared" si="8"/>
        <v>4.8239999999999998</v>
      </c>
      <c r="E105" s="2">
        <f t="shared" si="9"/>
        <v>4.911999999999999</v>
      </c>
      <c r="F105" s="2">
        <f t="shared" si="10"/>
        <v>5.0415000000000001</v>
      </c>
      <c r="G105" s="2">
        <f t="shared" si="5"/>
        <v>5.4589999999999996</v>
      </c>
      <c r="H105" s="2"/>
      <c r="I105" s="2">
        <f t="array" ref="I105">SUMPRODUCT(B89:B108, (ROW(B89:B108)-ROW(B89)+1)) / (20*21/2)</f>
        <v>4.9886666666666661</v>
      </c>
      <c r="J105" s="2">
        <f t="shared" si="11"/>
        <v>5.0579438818531743</v>
      </c>
      <c r="K105" s="2">
        <f t="shared" si="6"/>
        <v>5.3818477631239761</v>
      </c>
    </row>
    <row r="106" spans="1:11" ht="13.5" x14ac:dyDescent="0.25">
      <c r="A106" s="3">
        <f>TITRES_STAT!B109</f>
        <v>42158</v>
      </c>
      <c r="B106" s="6">
        <f>TITRES_STAT!D109</f>
        <v>5</v>
      </c>
      <c r="C106" s="2">
        <f t="shared" si="7"/>
        <v>0.20000000000000018</v>
      </c>
      <c r="D106" s="2">
        <f t="shared" si="8"/>
        <v>4.8520000000000003</v>
      </c>
      <c r="E106" s="2">
        <f t="shared" si="9"/>
        <v>4.911999999999999</v>
      </c>
      <c r="F106" s="2">
        <f t="shared" si="10"/>
        <v>5.0259999999999998</v>
      </c>
      <c r="G106" s="2">
        <f t="shared" si="5"/>
        <v>5.4430000000000005</v>
      </c>
      <c r="H106" s="2"/>
      <c r="I106" s="2">
        <f t="array" ref="I106">SUMPRODUCT(B90:B109, (ROW(B90:B109)-ROW(B90)+1)) / (20*21/2)</f>
        <v>5.0239047619047614</v>
      </c>
      <c r="J106" s="2">
        <f t="shared" si="11"/>
        <v>5.0524254169147769</v>
      </c>
      <c r="K106" s="2">
        <f t="shared" si="6"/>
        <v>5.3668733410406828</v>
      </c>
    </row>
    <row r="107" spans="1:11" ht="13.5" x14ac:dyDescent="0.25">
      <c r="A107" s="3">
        <f>TITRES_STAT!B110</f>
        <v>42159</v>
      </c>
      <c r="B107" s="6">
        <f>TITRES_STAT!D110</f>
        <v>5.05</v>
      </c>
      <c r="C107" s="2">
        <f t="shared" si="7"/>
        <v>4.9999999999999822E-2</v>
      </c>
      <c r="D107" s="2">
        <f t="shared" si="8"/>
        <v>4.8899999999999997</v>
      </c>
      <c r="E107" s="2">
        <f t="shared" si="9"/>
        <v>4.9169999999999998</v>
      </c>
      <c r="F107" s="2">
        <f t="shared" si="10"/>
        <v>5.0244999999999997</v>
      </c>
      <c r="G107" s="2">
        <f t="shared" si="5"/>
        <v>5.4280000000000008</v>
      </c>
      <c r="H107" s="2"/>
      <c r="I107" s="2">
        <f t="array" ref="I107">SUMPRODUCT(B91:B110, (ROW(B91:B110)-ROW(B91)+1)) / (20*21/2)</f>
        <v>5.0586190476190476</v>
      </c>
      <c r="J107" s="2">
        <f t="shared" si="11"/>
        <v>5.0521944248276558</v>
      </c>
      <c r="K107" s="2">
        <f t="shared" si="6"/>
        <v>5.3544469355096762</v>
      </c>
    </row>
    <row r="108" spans="1:11" ht="13.5" x14ac:dyDescent="0.25">
      <c r="A108" s="3">
        <f>TITRES_STAT!B111</f>
        <v>42160</v>
      </c>
      <c r="B108" s="6">
        <f>TITRES_STAT!D111</f>
        <v>5.3</v>
      </c>
      <c r="C108" s="2">
        <f t="shared" si="7"/>
        <v>0.25</v>
      </c>
      <c r="D108" s="2">
        <f t="shared" si="8"/>
        <v>4.99</v>
      </c>
      <c r="E108" s="2">
        <f t="shared" si="9"/>
        <v>4.9469999999999992</v>
      </c>
      <c r="F108" s="2">
        <f t="shared" si="10"/>
        <v>5.0299999999999994</v>
      </c>
      <c r="G108" s="2">
        <f t="shared" si="5"/>
        <v>5.418000000000001</v>
      </c>
      <c r="H108" s="2"/>
      <c r="I108" s="2">
        <f t="array" ref="I108">SUMPRODUCT(B92:B111, (ROW(B92:B111)-ROW(B92)+1)) / (20*21/2)</f>
        <v>5.0730476190476201</v>
      </c>
      <c r="J108" s="2">
        <f t="shared" si="11"/>
        <v>5.0757949557964501</v>
      </c>
      <c r="K108" s="2">
        <f t="shared" si="6"/>
        <v>5.3523117615681208</v>
      </c>
    </row>
    <row r="109" spans="1:11" ht="13.5" x14ac:dyDescent="0.25">
      <c r="A109" s="3">
        <f>TITRES_STAT!B112</f>
        <v>42163</v>
      </c>
      <c r="B109" s="6">
        <f>TITRES_STAT!D112</f>
        <v>5.4</v>
      </c>
      <c r="C109" s="2">
        <f t="shared" si="7"/>
        <v>0.10000000000000053</v>
      </c>
      <c r="D109" s="2">
        <f t="shared" si="8"/>
        <v>5.1100000000000012</v>
      </c>
      <c r="E109" s="2">
        <f t="shared" si="9"/>
        <v>4.9870000000000001</v>
      </c>
      <c r="F109" s="2">
        <f t="shared" si="10"/>
        <v>5.0354999999999999</v>
      </c>
      <c r="G109" s="2">
        <f t="shared" si="5"/>
        <v>5.41</v>
      </c>
      <c r="H109" s="2"/>
      <c r="I109" s="2">
        <f t="array" ref="I109">SUMPRODUCT(B93:B112, (ROW(B93:B112)-ROW(B93)+1)) / (20*21/2)</f>
        <v>5.0678095238095242</v>
      </c>
      <c r="J109" s="2">
        <f t="shared" si="11"/>
        <v>5.1066716266729788</v>
      </c>
      <c r="K109" s="2">
        <f t="shared" si="6"/>
        <v>5.3541818885654493</v>
      </c>
    </row>
    <row r="110" spans="1:11" ht="13.5" x14ac:dyDescent="0.25">
      <c r="A110" s="3">
        <f>TITRES_STAT!B113</f>
        <v>42164</v>
      </c>
      <c r="B110" s="6">
        <f>TITRES_STAT!D113</f>
        <v>5.4</v>
      </c>
      <c r="C110" s="2">
        <f t="shared" si="7"/>
        <v>0</v>
      </c>
      <c r="D110" s="2">
        <f t="shared" si="8"/>
        <v>5.2299999999999995</v>
      </c>
      <c r="E110" s="2">
        <f t="shared" si="9"/>
        <v>5.0269999999999992</v>
      </c>
      <c r="F110" s="2">
        <f t="shared" si="10"/>
        <v>5.0484999999999998</v>
      </c>
      <c r="G110" s="2">
        <f t="shared" si="5"/>
        <v>5.4020000000000001</v>
      </c>
      <c r="H110" s="2"/>
      <c r="I110" s="2">
        <f t="array" ref="I110">SUMPRODUCT(B94:B113, (ROW(B94:B113)-ROW(B94)+1)) / (20*21/2)</f>
        <v>5.0777619047619043</v>
      </c>
      <c r="J110" s="2">
        <f t="shared" si="11"/>
        <v>5.1346076622279329</v>
      </c>
      <c r="K110" s="2">
        <f t="shared" si="6"/>
        <v>5.3559786772491575</v>
      </c>
    </row>
    <row r="111" spans="1:11" ht="13.5" x14ac:dyDescent="0.25">
      <c r="A111" s="3">
        <f>TITRES_STAT!B114</f>
        <v>42165</v>
      </c>
      <c r="B111" s="6">
        <f>TITRES_STAT!D114</f>
        <v>5.2</v>
      </c>
      <c r="C111" s="2">
        <f t="shared" si="7"/>
        <v>-0.20000000000000018</v>
      </c>
      <c r="D111" s="2">
        <f t="shared" si="8"/>
        <v>5.27</v>
      </c>
      <c r="E111" s="2">
        <f t="shared" si="9"/>
        <v>5.0609999999999999</v>
      </c>
      <c r="F111" s="2">
        <f t="shared" si="10"/>
        <v>5.0549999999999997</v>
      </c>
      <c r="G111" s="2">
        <f t="shared" si="5"/>
        <v>5.3880000000000008</v>
      </c>
      <c r="H111" s="2"/>
      <c r="I111" s="2">
        <f t="array" ref="I111">SUMPRODUCT(B95:B114, (ROW(B95:B114)-ROW(B95)+1)) / (20*21/2)</f>
        <v>5.0831428571428576</v>
      </c>
      <c r="J111" s="2">
        <f t="shared" si="11"/>
        <v>5.1408355039205107</v>
      </c>
      <c r="K111" s="2">
        <f t="shared" si="6"/>
        <v>5.3498618663766422</v>
      </c>
    </row>
    <row r="112" spans="1:11" ht="13.5" x14ac:dyDescent="0.25">
      <c r="A112" s="3">
        <f>TITRES_STAT!B115</f>
        <v>42166</v>
      </c>
      <c r="B112" s="6">
        <f>TITRES_STAT!D115</f>
        <v>5</v>
      </c>
      <c r="C112" s="2">
        <f t="shared" si="7"/>
        <v>-0.20000000000000018</v>
      </c>
      <c r="D112" s="2">
        <f t="shared" si="8"/>
        <v>5.26</v>
      </c>
      <c r="E112" s="2">
        <f t="shared" si="9"/>
        <v>5.0750000000000002</v>
      </c>
      <c r="F112" s="2">
        <f t="shared" si="10"/>
        <v>5.0454999999999997</v>
      </c>
      <c r="G112" s="2">
        <f t="shared" si="5"/>
        <v>5.3680000000000021</v>
      </c>
      <c r="H112" s="2"/>
      <c r="I112" s="2">
        <f t="array" ref="I112">SUMPRODUCT(B96:B115, (ROW(B96:B115)-ROW(B96)+1)) / (20*21/2)</f>
        <v>5.0794285714285721</v>
      </c>
      <c r="J112" s="2">
        <f t="shared" si="11"/>
        <v>5.1274225987852242</v>
      </c>
      <c r="K112" s="2">
        <f t="shared" si="6"/>
        <v>5.3361417931854014</v>
      </c>
    </row>
    <row r="113" spans="1:11" ht="13.5" x14ac:dyDescent="0.25">
      <c r="A113" s="3">
        <f>TITRES_STAT!B116</f>
        <v>42167</v>
      </c>
      <c r="B113" s="6">
        <f>TITRES_STAT!D116</f>
        <v>5.15</v>
      </c>
      <c r="C113" s="2">
        <f t="shared" si="7"/>
        <v>0.15000000000000036</v>
      </c>
      <c r="D113" s="2">
        <f t="shared" si="8"/>
        <v>5.2299999999999995</v>
      </c>
      <c r="E113" s="2">
        <f t="shared" si="9"/>
        <v>5.1100000000000003</v>
      </c>
      <c r="F113" s="2">
        <f t="shared" si="10"/>
        <v>5.0434999999999999</v>
      </c>
      <c r="G113" s="2">
        <f t="shared" si="5"/>
        <v>5.3512000000000013</v>
      </c>
      <c r="H113" s="2"/>
      <c r="I113" s="2">
        <f t="array" ref="I113">SUMPRODUCT(B97:B116, (ROW(B97:B116)-ROW(B97)+1)) / (20*21/2)</f>
        <v>5.0759999999999987</v>
      </c>
      <c r="J113" s="2">
        <f t="shared" si="11"/>
        <v>5.1295728274723462</v>
      </c>
      <c r="K113" s="2">
        <f t="shared" si="6"/>
        <v>5.3288421150212679</v>
      </c>
    </row>
    <row r="114" spans="1:11" ht="13.5" x14ac:dyDescent="0.25">
      <c r="A114" s="3">
        <f>TITRES_STAT!B117</f>
        <v>42170</v>
      </c>
      <c r="B114" s="6">
        <f>TITRES_STAT!D117</f>
        <v>5.0999999999999996</v>
      </c>
      <c r="C114" s="2">
        <f t="shared" si="7"/>
        <v>-5.0000000000000711E-2</v>
      </c>
      <c r="D114" s="2">
        <f t="shared" si="8"/>
        <v>5.17</v>
      </c>
      <c r="E114" s="2">
        <f t="shared" si="9"/>
        <v>5.1400000000000006</v>
      </c>
      <c r="F114" s="2">
        <f t="shared" si="10"/>
        <v>5.0389999999999997</v>
      </c>
      <c r="G114" s="2">
        <f t="shared" ref="G114:G177" si="12">AVERAGE(B65:B114)</f>
        <v>5.336800000000002</v>
      </c>
      <c r="H114" s="2"/>
      <c r="I114" s="2">
        <f t="array" ref="I114">SUMPRODUCT(B98:B117, (ROW(B98:B117)-ROW(B98)+1)) / (20*21/2)</f>
        <v>5.072571428571429</v>
      </c>
      <c r="J114" s="2">
        <f t="shared" si="11"/>
        <v>5.1267563677130754</v>
      </c>
      <c r="K114" s="2">
        <f t="shared" si="6"/>
        <v>5.3198679144321988</v>
      </c>
    </row>
    <row r="115" spans="1:11" ht="13.5" x14ac:dyDescent="0.25">
      <c r="A115" s="3">
        <f>TITRES_STAT!B118</f>
        <v>42171</v>
      </c>
      <c r="B115" s="6">
        <f>TITRES_STAT!D118</f>
        <v>5</v>
      </c>
      <c r="C115" s="2">
        <f t="shared" si="7"/>
        <v>-9.9999999999999645E-2</v>
      </c>
      <c r="D115" s="2">
        <f t="shared" si="8"/>
        <v>5.09</v>
      </c>
      <c r="E115" s="2">
        <f t="shared" si="9"/>
        <v>5.1599999999999993</v>
      </c>
      <c r="F115" s="2">
        <f t="shared" si="10"/>
        <v>5.0359999999999996</v>
      </c>
      <c r="G115" s="2">
        <f t="shared" si="12"/>
        <v>5.3188000000000022</v>
      </c>
      <c r="H115" s="2"/>
      <c r="I115" s="2">
        <f t="array" ref="I115">SUMPRODUCT(B99:B118, (ROW(B99:B118)-ROW(B99)+1)) / (20*21/2)</f>
        <v>5.0691428571428574</v>
      </c>
      <c r="J115" s="2">
        <f t="shared" si="11"/>
        <v>5.1146843326927822</v>
      </c>
      <c r="K115" s="2">
        <f t="shared" ref="K115:K178" si="13">$K$4*B115+(1-$K$4)*K114</f>
        <v>5.3073240746505439</v>
      </c>
    </row>
    <row r="116" spans="1:11" ht="13.5" x14ac:dyDescent="0.25">
      <c r="A116" s="3">
        <f>TITRES_STAT!B119</f>
        <v>42172</v>
      </c>
      <c r="B116" s="6">
        <f>TITRES_STAT!D119</f>
        <v>5</v>
      </c>
      <c r="C116" s="2">
        <f t="shared" si="7"/>
        <v>0</v>
      </c>
      <c r="D116" s="2">
        <f t="shared" si="8"/>
        <v>5.05</v>
      </c>
      <c r="E116" s="2">
        <f t="shared" si="9"/>
        <v>5.16</v>
      </c>
      <c r="F116" s="2">
        <f t="shared" si="10"/>
        <v>5.0359999999999996</v>
      </c>
      <c r="G116" s="2">
        <f t="shared" si="12"/>
        <v>5.3008000000000015</v>
      </c>
      <c r="H116" s="2"/>
      <c r="I116" s="2">
        <f t="array" ref="I116">SUMPRODUCT(B100:B119, (ROW(B100:B119)-ROW(B100)+1)) / (20*21/2)</f>
        <v>5.0523809523809522</v>
      </c>
      <c r="J116" s="2">
        <f t="shared" si="11"/>
        <v>5.1037620152934702</v>
      </c>
      <c r="K116" s="2">
        <f t="shared" si="13"/>
        <v>5.2952721501544442</v>
      </c>
    </row>
    <row r="117" spans="1:11" ht="13.5" x14ac:dyDescent="0.25">
      <c r="A117" s="3">
        <f>TITRES_STAT!B120</f>
        <v>42173</v>
      </c>
      <c r="B117" s="6">
        <f>TITRES_STAT!D120</f>
        <v>5</v>
      </c>
      <c r="C117" s="2">
        <f t="shared" si="7"/>
        <v>0</v>
      </c>
      <c r="D117" s="2">
        <f t="shared" si="8"/>
        <v>5.05</v>
      </c>
      <c r="E117" s="2">
        <f t="shared" si="9"/>
        <v>5.1550000000000002</v>
      </c>
      <c r="F117" s="2">
        <f t="shared" si="10"/>
        <v>5.0359999999999996</v>
      </c>
      <c r="G117" s="2">
        <f t="shared" si="12"/>
        <v>5.2808000000000019</v>
      </c>
      <c r="H117" s="2"/>
      <c r="I117" s="2">
        <f t="array" ref="I117">SUMPRODUCT(B101:B120, (ROW(B101:B120)-ROW(B101)+1)) / (20*21/2)</f>
        <v>5.0448571428571434</v>
      </c>
      <c r="J117" s="2">
        <f t="shared" si="11"/>
        <v>5.0938799185988541</v>
      </c>
      <c r="K117" s="2">
        <f t="shared" si="13"/>
        <v>5.2836928501483875</v>
      </c>
    </row>
    <row r="118" spans="1:11" ht="13.5" x14ac:dyDescent="0.25">
      <c r="A118" s="3">
        <f>TITRES_STAT!B121</f>
        <v>42174</v>
      </c>
      <c r="B118" s="6">
        <f>TITRES_STAT!D121</f>
        <v>5</v>
      </c>
      <c r="C118" s="2">
        <f t="shared" si="7"/>
        <v>0</v>
      </c>
      <c r="D118" s="2">
        <f t="shared" si="8"/>
        <v>5.0200000000000005</v>
      </c>
      <c r="E118" s="2">
        <f t="shared" si="9"/>
        <v>5.125</v>
      </c>
      <c r="F118" s="2">
        <f t="shared" si="10"/>
        <v>5.0359999999999996</v>
      </c>
      <c r="G118" s="2">
        <f t="shared" si="12"/>
        <v>5.2628000000000021</v>
      </c>
      <c r="H118" s="2"/>
      <c r="I118" s="2">
        <f t="array" ref="I118">SUMPRODUCT(B102:B121, (ROW(B102:B121)-ROW(B102)+1)) / (20*21/2)</f>
        <v>5.0337619047619047</v>
      </c>
      <c r="J118" s="2">
        <f t="shared" si="11"/>
        <v>5.0849389739703916</v>
      </c>
      <c r="K118" s="2">
        <f t="shared" si="13"/>
        <v>5.2725676403386474</v>
      </c>
    </row>
    <row r="119" spans="1:11" ht="13.5" x14ac:dyDescent="0.25">
      <c r="A119" s="3">
        <f>TITRES_STAT!B122</f>
        <v>42177</v>
      </c>
      <c r="B119" s="6">
        <f>TITRES_STAT!D122</f>
        <v>4.8600000000000003</v>
      </c>
      <c r="C119" s="2">
        <f t="shared" si="7"/>
        <v>-0.13999999999999968</v>
      </c>
      <c r="D119" s="2">
        <f t="shared" si="8"/>
        <v>4.9719999999999995</v>
      </c>
      <c r="E119" s="2">
        <f t="shared" si="9"/>
        <v>5.0709999999999997</v>
      </c>
      <c r="F119" s="2">
        <f t="shared" si="10"/>
        <v>5.0289999999999999</v>
      </c>
      <c r="G119" s="2">
        <f t="shared" si="12"/>
        <v>5.2454000000000018</v>
      </c>
      <c r="H119" s="2"/>
      <c r="I119" s="2">
        <f t="array" ref="I119">SUMPRODUCT(B103:B122, (ROW(B103:B122)-ROW(B103)+1)) / (20*21/2)</f>
        <v>5.0167142857142855</v>
      </c>
      <c r="J119" s="2">
        <f t="shared" si="11"/>
        <v>5.0635162145446397</v>
      </c>
      <c r="K119" s="2">
        <f t="shared" si="13"/>
        <v>5.2563885171881122</v>
      </c>
    </row>
    <row r="120" spans="1:11" ht="13.5" x14ac:dyDescent="0.25">
      <c r="A120" s="3">
        <f>TITRES_STAT!B123</f>
        <v>42178</v>
      </c>
      <c r="B120" s="6">
        <f>TITRES_STAT!D123</f>
        <v>4.95</v>
      </c>
      <c r="C120" s="2">
        <f t="shared" si="7"/>
        <v>8.9999999999999858E-2</v>
      </c>
      <c r="D120" s="2">
        <f t="shared" si="8"/>
        <v>4.9619999999999997</v>
      </c>
      <c r="E120" s="2">
        <f t="shared" si="9"/>
        <v>5.0260000000000007</v>
      </c>
      <c r="F120" s="2">
        <f t="shared" si="10"/>
        <v>5.0265000000000004</v>
      </c>
      <c r="G120" s="2">
        <f t="shared" si="12"/>
        <v>5.2304000000000022</v>
      </c>
      <c r="H120" s="2"/>
      <c r="I120" s="2">
        <f t="array" ref="I120">SUMPRODUCT(B104:B123, (ROW(B104:B123)-ROW(B104)+1)) / (20*21/2)</f>
        <v>5.0092380952380955</v>
      </c>
      <c r="J120" s="2">
        <f t="shared" si="11"/>
        <v>5.0527051464927695</v>
      </c>
      <c r="K120" s="2">
        <f t="shared" si="13"/>
        <v>5.2443732812199508</v>
      </c>
    </row>
    <row r="121" spans="1:11" ht="13.5" x14ac:dyDescent="0.25">
      <c r="A121" s="3">
        <f>TITRES_STAT!B124</f>
        <v>42179</v>
      </c>
      <c r="B121" s="6">
        <f>TITRES_STAT!D124</f>
        <v>4.91</v>
      </c>
      <c r="C121" s="2">
        <f t="shared" si="7"/>
        <v>-4.0000000000000036E-2</v>
      </c>
      <c r="D121" s="2">
        <f t="shared" si="8"/>
        <v>4.944</v>
      </c>
      <c r="E121" s="2">
        <f t="shared" si="9"/>
        <v>4.9969999999999999</v>
      </c>
      <c r="F121" s="2">
        <f t="shared" si="10"/>
        <v>5.0289999999999999</v>
      </c>
      <c r="G121" s="2">
        <f t="shared" si="12"/>
        <v>5.2166000000000023</v>
      </c>
      <c r="H121" s="2"/>
      <c r="I121" s="2">
        <f t="array" ref="I121">SUMPRODUCT(B105:B124, (ROW(B105:B124)-ROW(B105)+1)) / (20*21/2)</f>
        <v>5.0010476190476183</v>
      </c>
      <c r="J121" s="2">
        <f t="shared" si="11"/>
        <v>5.0391141801601247</v>
      </c>
      <c r="K121" s="2">
        <f t="shared" si="13"/>
        <v>5.2312606035250511</v>
      </c>
    </row>
    <row r="122" spans="1:11" ht="13.5" x14ac:dyDescent="0.25">
      <c r="A122" s="3">
        <f>TITRES_STAT!B125</f>
        <v>42180</v>
      </c>
      <c r="B122" s="6">
        <f>TITRES_STAT!D125</f>
        <v>4.8499999999999996</v>
      </c>
      <c r="C122" s="2">
        <f t="shared" si="7"/>
        <v>-6.0000000000000497E-2</v>
      </c>
      <c r="D122" s="2">
        <f t="shared" si="8"/>
        <v>4.9139999999999997</v>
      </c>
      <c r="E122" s="2">
        <f t="shared" si="9"/>
        <v>4.9820000000000002</v>
      </c>
      <c r="F122" s="2">
        <f t="shared" si="10"/>
        <v>5.0284999999999993</v>
      </c>
      <c r="G122" s="2">
        <f t="shared" si="12"/>
        <v>5.1996000000000029</v>
      </c>
      <c r="H122" s="2"/>
      <c r="I122" s="2">
        <f t="array" ref="I122">SUMPRODUCT(B106:B125, (ROW(B106:B125)-ROW(B106)+1)) / (20*21/2)</f>
        <v>4.9921428571428565</v>
      </c>
      <c r="J122" s="2">
        <f t="shared" si="11"/>
        <v>5.0211033058591603</v>
      </c>
      <c r="K122" s="2">
        <f t="shared" si="13"/>
        <v>5.2163092073083828</v>
      </c>
    </row>
    <row r="123" spans="1:11" ht="13.5" x14ac:dyDescent="0.25">
      <c r="A123" s="3">
        <f>TITRES_STAT!B126</f>
        <v>42181</v>
      </c>
      <c r="B123" s="6">
        <f>TITRES_STAT!D126</f>
        <v>4.95</v>
      </c>
      <c r="C123" s="2">
        <f t="shared" si="7"/>
        <v>0.10000000000000053</v>
      </c>
      <c r="D123" s="2">
        <f t="shared" si="8"/>
        <v>4.9039999999999999</v>
      </c>
      <c r="E123" s="2">
        <f t="shared" si="9"/>
        <v>4.9620000000000015</v>
      </c>
      <c r="F123" s="2">
        <f t="shared" si="10"/>
        <v>5.0359999999999996</v>
      </c>
      <c r="G123" s="2">
        <f t="shared" si="12"/>
        <v>5.1846000000000014</v>
      </c>
      <c r="H123" s="2"/>
      <c r="I123" s="2">
        <f t="array" ref="I123">SUMPRODUCT(B107:B126, (ROW(B107:B126)-ROW(B107)+1)) / (20*21/2)</f>
        <v>4.9825238095238094</v>
      </c>
      <c r="J123" s="2">
        <f t="shared" si="11"/>
        <v>5.0143315624440019</v>
      </c>
      <c r="K123" s="2">
        <f t="shared" si="13"/>
        <v>5.2058657089825644</v>
      </c>
    </row>
    <row r="124" spans="1:11" ht="13.5" x14ac:dyDescent="0.25">
      <c r="A124" s="3">
        <f>TITRES_STAT!B127</f>
        <v>42184</v>
      </c>
      <c r="B124" s="6">
        <f>TITRES_STAT!D127</f>
        <v>4.95</v>
      </c>
      <c r="C124" s="2">
        <f t="shared" si="7"/>
        <v>0</v>
      </c>
      <c r="D124" s="2">
        <f t="shared" si="8"/>
        <v>4.9219999999999997</v>
      </c>
      <c r="E124" s="2">
        <f t="shared" si="9"/>
        <v>4.947000000000001</v>
      </c>
      <c r="F124" s="2">
        <f t="shared" si="10"/>
        <v>5.0434999999999999</v>
      </c>
      <c r="G124" s="2">
        <f t="shared" si="12"/>
        <v>5.1716000000000015</v>
      </c>
      <c r="H124" s="2"/>
      <c r="I124" s="2">
        <f t="array" ref="I124">SUMPRODUCT(B108:B127, (ROW(B108:B127)-ROW(B108)+1)) / (20*21/2)</f>
        <v>4.9731428571428573</v>
      </c>
      <c r="J124" s="2">
        <f t="shared" si="11"/>
        <v>5.0082047469731448</v>
      </c>
      <c r="K124" s="2">
        <f t="shared" si="13"/>
        <v>5.1958317596106998</v>
      </c>
    </row>
    <row r="125" spans="1:11" ht="13.5" x14ac:dyDescent="0.25">
      <c r="A125" s="3">
        <f>TITRES_STAT!B128</f>
        <v>42185</v>
      </c>
      <c r="B125" s="6">
        <f>TITRES_STAT!D128</f>
        <v>4.95</v>
      </c>
      <c r="C125" s="2">
        <f t="shared" si="7"/>
        <v>0</v>
      </c>
      <c r="D125" s="2">
        <f t="shared" si="8"/>
        <v>4.9219999999999997</v>
      </c>
      <c r="E125" s="2">
        <f t="shared" si="9"/>
        <v>4.9420000000000011</v>
      </c>
      <c r="F125" s="2">
        <f t="shared" si="10"/>
        <v>5.0510000000000002</v>
      </c>
      <c r="G125" s="2">
        <f t="shared" si="12"/>
        <v>5.156600000000001</v>
      </c>
      <c r="H125" s="2"/>
      <c r="I125" s="2">
        <f t="array" ref="I125">SUMPRODUCT(B109:B128, (ROW(B109:B128)-ROW(B109)+1)) / (20*21/2)</f>
        <v>4.9690000000000003</v>
      </c>
      <c r="J125" s="2">
        <f t="shared" si="11"/>
        <v>5.0026614377376077</v>
      </c>
      <c r="K125" s="2">
        <f t="shared" si="13"/>
        <v>5.1861912984494962</v>
      </c>
    </row>
    <row r="126" spans="1:11" ht="13.5" x14ac:dyDescent="0.25">
      <c r="A126" s="3">
        <f>TITRES_STAT!B129</f>
        <v>42186</v>
      </c>
      <c r="B126" s="6">
        <f>TITRES_STAT!D129</f>
        <v>4.95</v>
      </c>
      <c r="C126" s="2">
        <f t="shared" si="7"/>
        <v>0</v>
      </c>
      <c r="D126" s="2">
        <f t="shared" si="8"/>
        <v>4.93</v>
      </c>
      <c r="E126" s="2">
        <f t="shared" si="9"/>
        <v>4.9370000000000012</v>
      </c>
      <c r="F126" s="2">
        <f t="shared" si="10"/>
        <v>5.0485000000000007</v>
      </c>
      <c r="G126" s="2">
        <f t="shared" si="12"/>
        <v>5.1416000000000004</v>
      </c>
      <c r="H126" s="2"/>
      <c r="I126" s="2">
        <f t="array" ref="I126">SUMPRODUCT(B110:B129, (ROW(B110:B129)-ROW(B110)+1)) / (20*21/2)</f>
        <v>4.9453333333333331</v>
      </c>
      <c r="J126" s="2">
        <f t="shared" si="11"/>
        <v>4.9976460627149786</v>
      </c>
      <c r="K126" s="2">
        <f t="shared" si="13"/>
        <v>5.1769288945887322</v>
      </c>
    </row>
    <row r="127" spans="1:11" ht="13.5" x14ac:dyDescent="0.25">
      <c r="A127" s="3">
        <f>TITRES_STAT!B130</f>
        <v>42187</v>
      </c>
      <c r="B127" s="6">
        <f>TITRES_STAT!D130</f>
        <v>4.95</v>
      </c>
      <c r="C127" s="2">
        <f t="shared" si="7"/>
        <v>0</v>
      </c>
      <c r="D127" s="2">
        <f t="shared" si="8"/>
        <v>4.95</v>
      </c>
      <c r="E127" s="2">
        <f t="shared" si="9"/>
        <v>4.9320000000000004</v>
      </c>
      <c r="F127" s="2">
        <f t="shared" si="10"/>
        <v>5.0434999999999999</v>
      </c>
      <c r="G127" s="2">
        <f t="shared" si="12"/>
        <v>5.13</v>
      </c>
      <c r="H127" s="2"/>
      <c r="I127" s="2">
        <f t="array" ref="I127">SUMPRODUCT(B111:B130, (ROW(B111:B130)-ROW(B111)+1)) / (20*21/2)</f>
        <v>4.9236666666666666</v>
      </c>
      <c r="J127" s="2">
        <f t="shared" si="11"/>
        <v>4.9931083424564093</v>
      </c>
      <c r="K127" s="2">
        <f t="shared" si="13"/>
        <v>5.1680297222519194</v>
      </c>
    </row>
    <row r="128" spans="1:11" ht="13.5" x14ac:dyDescent="0.25">
      <c r="A128" s="3">
        <f>TITRES_STAT!B131</f>
        <v>42188</v>
      </c>
      <c r="B128" s="6">
        <f>TITRES_STAT!D131</f>
        <v>5</v>
      </c>
      <c r="C128" s="2">
        <f t="shared" si="7"/>
        <v>4.9999999999999822E-2</v>
      </c>
      <c r="D128" s="2">
        <f t="shared" si="8"/>
        <v>4.96</v>
      </c>
      <c r="E128" s="2">
        <f t="shared" si="9"/>
        <v>4.9320000000000004</v>
      </c>
      <c r="F128" s="2">
        <f t="shared" si="10"/>
        <v>5.0285000000000002</v>
      </c>
      <c r="G128" s="2">
        <f t="shared" si="12"/>
        <v>5.1199999999999992</v>
      </c>
      <c r="H128" s="2"/>
      <c r="I128" s="2">
        <f t="array" ref="I128">SUMPRODUCT(B112:B131, (ROW(B112:B131)-ROW(B112)+1)) / (20*21/2)</f>
        <v>4.9049999999999994</v>
      </c>
      <c r="J128" s="2">
        <f t="shared" si="11"/>
        <v>4.9937646907938946</v>
      </c>
      <c r="K128" s="2">
        <f t="shared" si="13"/>
        <v>5.1614403213792954</v>
      </c>
    </row>
    <row r="129" spans="1:11" ht="13.5" x14ac:dyDescent="0.25">
      <c r="A129" s="3">
        <f>TITRES_STAT!B132</f>
        <v>42191</v>
      </c>
      <c r="B129" s="6">
        <f>TITRES_STAT!D132</f>
        <v>4.78</v>
      </c>
      <c r="C129" s="2">
        <f t="shared" si="7"/>
        <v>-0.21999999999999975</v>
      </c>
      <c r="D129" s="2">
        <f t="shared" si="8"/>
        <v>4.9260000000000002</v>
      </c>
      <c r="E129" s="2">
        <f t="shared" si="9"/>
        <v>4.9240000000000004</v>
      </c>
      <c r="F129" s="2">
        <f t="shared" si="10"/>
        <v>4.9975000000000005</v>
      </c>
      <c r="G129" s="2">
        <f t="shared" si="12"/>
        <v>5.105599999999999</v>
      </c>
      <c r="H129" s="2"/>
      <c r="I129" s="2">
        <f t="array" ref="I129">SUMPRODUCT(B113:B132, (ROW(B113:B132)-ROW(B113)+1)) / (20*21/2)</f>
        <v>4.8912380952380943</v>
      </c>
      <c r="J129" s="2">
        <f t="shared" si="11"/>
        <v>4.9734061488135239</v>
      </c>
      <c r="K129" s="2">
        <f t="shared" si="13"/>
        <v>5.1464818774036374</v>
      </c>
    </row>
    <row r="130" spans="1:11" ht="13.5" x14ac:dyDescent="0.25">
      <c r="A130" s="3">
        <f>TITRES_STAT!B133</f>
        <v>42192</v>
      </c>
      <c r="B130" s="6">
        <f>TITRES_STAT!D133</f>
        <v>4.7699999999999996</v>
      </c>
      <c r="C130" s="2">
        <f t="shared" si="7"/>
        <v>-1.0000000000000675E-2</v>
      </c>
      <c r="D130" s="2">
        <f t="shared" si="8"/>
        <v>4.8899999999999997</v>
      </c>
      <c r="E130" s="2">
        <f t="shared" si="9"/>
        <v>4.9060000000000006</v>
      </c>
      <c r="F130" s="2">
        <f t="shared" si="10"/>
        <v>4.9660000000000002</v>
      </c>
      <c r="G130" s="2">
        <f t="shared" si="12"/>
        <v>5.0909999999999993</v>
      </c>
      <c r="H130" s="2"/>
      <c r="I130" s="2">
        <f t="array" ref="I130">SUMPRODUCT(B114:B133, (ROW(B114:B133)-ROW(B114)+1)) / (20*21/2)</f>
        <v>4.8784285714285724</v>
      </c>
      <c r="J130" s="2">
        <f t="shared" si="11"/>
        <v>4.9540341346408079</v>
      </c>
      <c r="K130" s="2">
        <f t="shared" si="13"/>
        <v>5.1317178822113387</v>
      </c>
    </row>
    <row r="131" spans="1:11" ht="13.5" x14ac:dyDescent="0.25">
      <c r="A131" s="3">
        <f>TITRES_STAT!B134</f>
        <v>42193</v>
      </c>
      <c r="B131" s="6">
        <f>TITRES_STAT!D134</f>
        <v>4.7699999999999996</v>
      </c>
      <c r="C131" s="2">
        <f t="shared" si="7"/>
        <v>0</v>
      </c>
      <c r="D131" s="2">
        <f t="shared" si="8"/>
        <v>4.8540000000000001</v>
      </c>
      <c r="E131" s="2">
        <f t="shared" si="9"/>
        <v>4.8919999999999986</v>
      </c>
      <c r="F131" s="2">
        <f t="shared" si="10"/>
        <v>4.9444999999999997</v>
      </c>
      <c r="G131" s="2">
        <f t="shared" si="12"/>
        <v>5.0723999999999991</v>
      </c>
      <c r="H131" s="2"/>
      <c r="I131" s="2">
        <f t="array" ref="I131">SUMPRODUCT(B115:B134, (ROW(B115:B134)-ROW(B115)+1)) / (20*21/2)</f>
        <v>4.8672857142857149</v>
      </c>
      <c r="J131" s="2">
        <f t="shared" si="11"/>
        <v>4.9365070741988264</v>
      </c>
      <c r="K131" s="2">
        <f t="shared" si="13"/>
        <v>5.1175328672226597</v>
      </c>
    </row>
    <row r="132" spans="1:11" ht="13.5" x14ac:dyDescent="0.25">
      <c r="A132" s="3">
        <f>TITRES_STAT!B135</f>
        <v>42194</v>
      </c>
      <c r="B132" s="6">
        <f>TITRES_STAT!D135</f>
        <v>4.8</v>
      </c>
      <c r="C132" s="2">
        <f t="shared" ref="C132:C195" si="14">B132-B131</f>
        <v>3.0000000000000249E-2</v>
      </c>
      <c r="D132" s="2">
        <f t="shared" si="8"/>
        <v>4.8239999999999998</v>
      </c>
      <c r="E132" s="2">
        <f t="shared" si="9"/>
        <v>4.8869999999999987</v>
      </c>
      <c r="F132" s="2">
        <f t="shared" si="10"/>
        <v>4.9344999999999999</v>
      </c>
      <c r="G132" s="2">
        <f t="shared" si="12"/>
        <v>5.0543999999999984</v>
      </c>
      <c r="H132" s="2"/>
      <c r="I132" s="2">
        <f t="array" ref="I132">SUMPRODUCT(B116:B135, (ROW(B116:B135)-ROW(B116)+1)) / (20*21/2)</f>
        <v>4.8442380952380955</v>
      </c>
      <c r="J132" s="2">
        <f t="shared" si="11"/>
        <v>4.9235064004656053</v>
      </c>
      <c r="K132" s="2">
        <f t="shared" si="13"/>
        <v>5.1050805979198106</v>
      </c>
    </row>
    <row r="133" spans="1:11" ht="13.5" x14ac:dyDescent="0.25">
      <c r="A133" s="3">
        <f>TITRES_STAT!B136</f>
        <v>42195</v>
      </c>
      <c r="B133" s="6">
        <f>TITRES_STAT!D136</f>
        <v>4.8</v>
      </c>
      <c r="C133" s="2">
        <f t="shared" si="14"/>
        <v>0</v>
      </c>
      <c r="D133" s="2">
        <f t="shared" si="8"/>
        <v>4.7840000000000007</v>
      </c>
      <c r="E133" s="2">
        <f t="shared" si="9"/>
        <v>4.8719999999999999</v>
      </c>
      <c r="F133" s="2">
        <f t="shared" si="10"/>
        <v>4.9169999999999998</v>
      </c>
      <c r="G133" s="2">
        <f t="shared" si="12"/>
        <v>5.0363999999999995</v>
      </c>
      <c r="H133" s="2"/>
      <c r="I133" s="2">
        <f t="array" ref="I133">SUMPRODUCT(B117:B136, (ROW(B117:B136)-ROW(B117)+1)) / (20*21/2)</f>
        <v>4.8113809523809516</v>
      </c>
      <c r="J133" s="2">
        <f t="shared" si="11"/>
        <v>4.9117438861355476</v>
      </c>
      <c r="K133" s="2">
        <f t="shared" si="13"/>
        <v>5.0931166529033476</v>
      </c>
    </row>
    <row r="134" spans="1:11" ht="13.5" x14ac:dyDescent="0.25">
      <c r="A134" s="3">
        <f>TITRES_STAT!B137</f>
        <v>42198</v>
      </c>
      <c r="B134" s="6">
        <f>TITRES_STAT!D137</f>
        <v>4.8</v>
      </c>
      <c r="C134" s="2">
        <f t="shared" si="14"/>
        <v>0</v>
      </c>
      <c r="D134" s="2">
        <f t="shared" ref="D134:D197" si="15">AVERAGE(B130:B134)</f>
        <v>4.7880000000000003</v>
      </c>
      <c r="E134" s="2">
        <f t="shared" si="9"/>
        <v>4.8569999999999993</v>
      </c>
      <c r="F134" s="2">
        <f t="shared" si="10"/>
        <v>4.9019999999999992</v>
      </c>
      <c r="G134" s="2">
        <f t="shared" si="12"/>
        <v>5.0205999999999991</v>
      </c>
      <c r="H134" s="2"/>
      <c r="I134" s="2">
        <f t="array" ref="I134">SUMPRODUCT(B118:B137, (ROW(B118:B137)-ROW(B118)+1)) / (20*21/2)</f>
        <v>4.7826190476190469</v>
      </c>
      <c r="J134" s="2">
        <f t="shared" si="11"/>
        <v>4.9011016112654957</v>
      </c>
      <c r="K134" s="2">
        <f t="shared" si="13"/>
        <v>5.0816218822012562</v>
      </c>
    </row>
    <row r="135" spans="1:11" ht="13.5" x14ac:dyDescent="0.25">
      <c r="A135" s="3">
        <f>TITRES_STAT!B138</f>
        <v>42199</v>
      </c>
      <c r="B135" s="6">
        <f>TITRES_STAT!D138</f>
        <v>4.66</v>
      </c>
      <c r="C135" s="2">
        <f t="shared" si="14"/>
        <v>-0.13999999999999968</v>
      </c>
      <c r="D135" s="2">
        <f t="shared" si="15"/>
        <v>4.766</v>
      </c>
      <c r="E135" s="2">
        <f t="shared" si="9"/>
        <v>4.8279999999999985</v>
      </c>
      <c r="F135" s="2">
        <f t="shared" si="10"/>
        <v>4.8849999999999998</v>
      </c>
      <c r="G135" s="2">
        <f t="shared" si="12"/>
        <v>5.0026000000000002</v>
      </c>
      <c r="H135" s="2"/>
      <c r="I135" s="2">
        <f t="array" ref="I135">SUMPRODUCT(B119:B138, (ROW(B119:B138)-ROW(B119)+1)) / (20*21/2)</f>
        <v>4.7559523809523814</v>
      </c>
      <c r="J135" s="2">
        <f t="shared" si="11"/>
        <v>4.878139553049734</v>
      </c>
      <c r="K135" s="2">
        <f t="shared" si="13"/>
        <v>5.0650876907423834</v>
      </c>
    </row>
    <row r="136" spans="1:11" ht="13.5" x14ac:dyDescent="0.25">
      <c r="A136" s="3">
        <f>TITRES_STAT!B139</f>
        <v>42200</v>
      </c>
      <c r="B136" s="6">
        <f>TITRES_STAT!D139</f>
        <v>4.54</v>
      </c>
      <c r="C136" s="2">
        <f t="shared" si="14"/>
        <v>-0.12000000000000011</v>
      </c>
      <c r="D136" s="2">
        <f t="shared" si="15"/>
        <v>4.72</v>
      </c>
      <c r="E136" s="2">
        <f t="shared" si="9"/>
        <v>4.7869999999999999</v>
      </c>
      <c r="F136" s="2">
        <f t="shared" si="10"/>
        <v>4.8620000000000001</v>
      </c>
      <c r="G136" s="2">
        <f t="shared" si="12"/>
        <v>4.9871999999999996</v>
      </c>
      <c r="H136" s="2"/>
      <c r="I136" s="2">
        <f t="array" ref="I136">SUMPRODUCT(B120:B139, (ROW(B120:B139)-ROW(B120)+1)) / (20*21/2)</f>
        <v>4.7437619047619046</v>
      </c>
      <c r="J136" s="2">
        <f t="shared" si="11"/>
        <v>4.8459357860926167</v>
      </c>
      <c r="K136" s="2">
        <f t="shared" si="13"/>
        <v>5.0444960165956232</v>
      </c>
    </row>
    <row r="137" spans="1:11" ht="13.5" x14ac:dyDescent="0.25">
      <c r="A137" s="3">
        <f>TITRES_STAT!B140</f>
        <v>42201</v>
      </c>
      <c r="B137" s="6">
        <f>TITRES_STAT!D140</f>
        <v>4.5599999999999996</v>
      </c>
      <c r="C137" s="2">
        <f t="shared" si="14"/>
        <v>1.9999999999999574E-2</v>
      </c>
      <c r="D137" s="2">
        <f t="shared" si="15"/>
        <v>4.6719999999999997</v>
      </c>
      <c r="E137" s="2">
        <f t="shared" si="9"/>
        <v>4.7479999999999993</v>
      </c>
      <c r="F137" s="2">
        <f t="shared" si="10"/>
        <v>4.84</v>
      </c>
      <c r="G137" s="2">
        <f t="shared" si="12"/>
        <v>4.9767999999999999</v>
      </c>
      <c r="H137" s="2"/>
      <c r="I137" s="2">
        <f t="array" ref="I137">SUMPRODUCT(B121:B140, (ROW(B121:B140)-ROW(B121)+1)) / (20*21/2)</f>
        <v>4.7285714285714295</v>
      </c>
      <c r="J137" s="2">
        <f t="shared" si="11"/>
        <v>4.8187038064647485</v>
      </c>
      <c r="K137" s="2">
        <f t="shared" si="13"/>
        <v>5.0254961728075598</v>
      </c>
    </row>
    <row r="138" spans="1:11" ht="13.5" x14ac:dyDescent="0.25">
      <c r="A138" s="3">
        <f>TITRES_STAT!B141</f>
        <v>42205</v>
      </c>
      <c r="B138" s="6">
        <f>TITRES_STAT!D141</f>
        <v>4.5599999999999996</v>
      </c>
      <c r="C138" s="2">
        <f t="shared" si="14"/>
        <v>0</v>
      </c>
      <c r="D138" s="2">
        <f t="shared" si="15"/>
        <v>4.6239999999999997</v>
      </c>
      <c r="E138" s="2">
        <f t="shared" si="9"/>
        <v>4.7040000000000006</v>
      </c>
      <c r="F138" s="2">
        <f t="shared" si="10"/>
        <v>4.8179999999999996</v>
      </c>
      <c r="G138" s="2">
        <f t="shared" si="12"/>
        <v>4.9641999999999999</v>
      </c>
      <c r="H138" s="2"/>
      <c r="I138" s="2">
        <f t="array" ref="I138">SUMPRODUCT(B122:B141, (ROW(B122:B141)-ROW(B122)+1)) / (20*21/2)</f>
        <v>4.7338571428571425</v>
      </c>
      <c r="J138" s="2">
        <f t="shared" si="11"/>
        <v>4.7940653487062006</v>
      </c>
      <c r="K138" s="2">
        <f t="shared" si="13"/>
        <v>5.0072414209327532</v>
      </c>
    </row>
    <row r="139" spans="1:11" ht="13.5" x14ac:dyDescent="0.25">
      <c r="A139" s="3">
        <f>TITRES_STAT!B142</f>
        <v>42206</v>
      </c>
      <c r="B139" s="6">
        <f>TITRES_STAT!D142</f>
        <v>4.6900000000000004</v>
      </c>
      <c r="C139" s="2">
        <f t="shared" si="14"/>
        <v>0.13000000000000078</v>
      </c>
      <c r="D139" s="2">
        <f t="shared" si="15"/>
        <v>4.6019999999999994</v>
      </c>
      <c r="E139" s="2">
        <f t="shared" si="9"/>
        <v>4.6950000000000003</v>
      </c>
      <c r="F139" s="2">
        <f t="shared" si="10"/>
        <v>4.8094999999999999</v>
      </c>
      <c r="G139" s="2">
        <f t="shared" si="12"/>
        <v>4.9521999999999995</v>
      </c>
      <c r="H139" s="2"/>
      <c r="I139" s="2">
        <f t="array" ref="I139">SUMPRODUCT(B123:B142, (ROW(B123:B142)-ROW(B123)+1)) / (20*21/2)</f>
        <v>4.744190476190477</v>
      </c>
      <c r="J139" s="2">
        <f t="shared" si="11"/>
        <v>4.7841543631151335</v>
      </c>
      <c r="K139" s="2">
        <f t="shared" si="13"/>
        <v>4.9948005808961744</v>
      </c>
    </row>
    <row r="140" spans="1:11" ht="13.5" x14ac:dyDescent="0.25">
      <c r="A140" s="3">
        <f>TITRES_STAT!B143</f>
        <v>42207</v>
      </c>
      <c r="B140" s="6">
        <f>TITRES_STAT!D143</f>
        <v>4.6500000000000004</v>
      </c>
      <c r="C140" s="2">
        <f t="shared" si="14"/>
        <v>-4.0000000000000036E-2</v>
      </c>
      <c r="D140" s="2">
        <f t="shared" si="15"/>
        <v>4.5999999999999996</v>
      </c>
      <c r="E140" s="2">
        <f t="shared" ref="E140:E203" si="16">AVERAGE(B131:B140)</f>
        <v>4.6829999999999998</v>
      </c>
      <c r="F140" s="2">
        <f t="shared" si="10"/>
        <v>4.7945000000000002</v>
      </c>
      <c r="G140" s="2">
        <f t="shared" si="12"/>
        <v>4.9424000000000001</v>
      </c>
      <c r="H140" s="2"/>
      <c r="I140" s="2">
        <f t="array" ref="I140">SUMPRODUCT(B124:B143, (ROW(B124:B143)-ROW(B124)+1)) / (20*21/2)</f>
        <v>4.7542857142857144</v>
      </c>
      <c r="J140" s="2">
        <f t="shared" si="11"/>
        <v>4.7713777571041689</v>
      </c>
      <c r="K140" s="2">
        <f t="shared" si="13"/>
        <v>4.9812789894884819</v>
      </c>
    </row>
    <row r="141" spans="1:11" ht="13.5" x14ac:dyDescent="0.25">
      <c r="A141" s="3">
        <f>TITRES_STAT!B144</f>
        <v>42208</v>
      </c>
      <c r="B141" s="6">
        <f>TITRES_STAT!D144</f>
        <v>4.8499999999999996</v>
      </c>
      <c r="C141" s="2">
        <f t="shared" si="14"/>
        <v>0.19999999999999929</v>
      </c>
      <c r="D141" s="2">
        <f t="shared" si="15"/>
        <v>4.6620000000000008</v>
      </c>
      <c r="E141" s="2">
        <f t="shared" si="16"/>
        <v>4.6909999999999998</v>
      </c>
      <c r="F141" s="2">
        <f t="shared" si="10"/>
        <v>4.7914999999999992</v>
      </c>
      <c r="G141" s="2">
        <f t="shared" si="12"/>
        <v>4.9379999999999997</v>
      </c>
      <c r="H141" s="2"/>
      <c r="I141" s="2">
        <f t="array" ref="I141">SUMPRODUCT(B125:B144, (ROW(B125:B144)-ROW(B125)+1)) / (20*21/2)</f>
        <v>4.764619047619048</v>
      </c>
      <c r="J141" s="2">
        <f t="shared" si="11"/>
        <v>4.7788655897609145</v>
      </c>
      <c r="K141" s="2">
        <f t="shared" si="13"/>
        <v>4.976130793822267</v>
      </c>
    </row>
    <row r="142" spans="1:11" ht="13.5" x14ac:dyDescent="0.25">
      <c r="A142" s="3">
        <f>TITRES_STAT!B145</f>
        <v>42209</v>
      </c>
      <c r="B142" s="6">
        <f>TITRES_STAT!D145</f>
        <v>4.9000000000000004</v>
      </c>
      <c r="C142" s="2">
        <f t="shared" si="14"/>
        <v>5.0000000000000711E-2</v>
      </c>
      <c r="D142" s="2">
        <f t="shared" si="15"/>
        <v>4.7299999999999995</v>
      </c>
      <c r="E142" s="2">
        <f t="shared" si="16"/>
        <v>4.7009999999999996</v>
      </c>
      <c r="F142" s="2">
        <f t="shared" si="10"/>
        <v>4.7939999999999996</v>
      </c>
      <c r="G142" s="2">
        <f t="shared" si="12"/>
        <v>4.9321999999999999</v>
      </c>
      <c r="H142" s="2"/>
      <c r="I142" s="2">
        <f t="array" ref="I142">SUMPRODUCT(B126:B145, (ROW(B126:B145)-ROW(B126)+1)) / (20*21/2)</f>
        <v>4.7751904761904767</v>
      </c>
      <c r="J142" s="2">
        <f t="shared" si="11"/>
        <v>4.7904022002598747</v>
      </c>
      <c r="K142" s="2">
        <f t="shared" si="13"/>
        <v>4.9731452724959038</v>
      </c>
    </row>
    <row r="143" spans="1:11" ht="13.5" x14ac:dyDescent="0.25">
      <c r="A143" s="3">
        <f>TITRES_STAT!B146</f>
        <v>42212</v>
      </c>
      <c r="B143" s="6">
        <f>TITRES_STAT!D146</f>
        <v>4.9000000000000004</v>
      </c>
      <c r="C143" s="2">
        <f t="shared" si="14"/>
        <v>0</v>
      </c>
      <c r="D143" s="2">
        <f t="shared" si="15"/>
        <v>4.798</v>
      </c>
      <c r="E143" s="2">
        <f t="shared" si="16"/>
        <v>4.7110000000000003</v>
      </c>
      <c r="F143" s="2">
        <f t="shared" si="10"/>
        <v>4.7915000000000001</v>
      </c>
      <c r="G143" s="2">
        <f t="shared" si="12"/>
        <v>4.9264000000000001</v>
      </c>
      <c r="H143" s="2"/>
      <c r="I143" s="2">
        <f t="array" ref="I143">SUMPRODUCT(B127:B146, (ROW(B127:B146)-ROW(B127)+1)) / (20*21/2)</f>
        <v>4.785047619047619</v>
      </c>
      <c r="J143" s="2">
        <f t="shared" si="11"/>
        <v>4.8008400859494103</v>
      </c>
      <c r="K143" s="2">
        <f t="shared" si="13"/>
        <v>4.9702768304372409</v>
      </c>
    </row>
    <row r="144" spans="1:11" ht="13.5" x14ac:dyDescent="0.25">
      <c r="A144" s="3">
        <f>TITRES_STAT!B147</f>
        <v>42213</v>
      </c>
      <c r="B144" s="6">
        <f>TITRES_STAT!D147</f>
        <v>4.9000000000000004</v>
      </c>
      <c r="C144" s="2">
        <f t="shared" si="14"/>
        <v>0</v>
      </c>
      <c r="D144" s="2">
        <f t="shared" si="15"/>
        <v>4.8400000000000007</v>
      </c>
      <c r="E144" s="2">
        <f t="shared" si="16"/>
        <v>4.7209999999999992</v>
      </c>
      <c r="F144" s="2">
        <f t="shared" si="10"/>
        <v>4.7889999999999997</v>
      </c>
      <c r="G144" s="2">
        <f t="shared" si="12"/>
        <v>4.9206000000000003</v>
      </c>
      <c r="H144" s="2"/>
      <c r="I144" s="2">
        <f t="array" ref="I144">SUMPRODUCT(B128:B147, (ROW(B128:B147)-ROW(B128)+1)) / (20*21/2)</f>
        <v>4.7951904761904753</v>
      </c>
      <c r="J144" s="2">
        <f t="shared" si="11"/>
        <v>4.8102838872875617</v>
      </c>
      <c r="K144" s="2">
        <f t="shared" si="13"/>
        <v>4.9675208763024479</v>
      </c>
    </row>
    <row r="145" spans="1:11" ht="13.5" x14ac:dyDescent="0.25">
      <c r="A145" s="3">
        <f>TITRES_STAT!B148</f>
        <v>42214</v>
      </c>
      <c r="B145" s="6">
        <f>TITRES_STAT!D148</f>
        <v>4.9000000000000004</v>
      </c>
      <c r="C145" s="2">
        <f t="shared" si="14"/>
        <v>0</v>
      </c>
      <c r="D145" s="2">
        <f t="shared" si="15"/>
        <v>4.8900000000000006</v>
      </c>
      <c r="E145" s="2">
        <f t="shared" si="16"/>
        <v>4.7449999999999992</v>
      </c>
      <c r="F145" s="2">
        <f t="shared" si="10"/>
        <v>4.7865000000000011</v>
      </c>
      <c r="G145" s="2">
        <f t="shared" si="12"/>
        <v>4.9173999999999998</v>
      </c>
      <c r="H145" s="2"/>
      <c r="I145" s="2">
        <f t="array" ref="I145">SUMPRODUCT(B129:B148, (ROW(B129:B148)-ROW(B129)+1)) / (20*21/2)</f>
        <v>4.8056190476190475</v>
      </c>
      <c r="J145" s="2">
        <f t="shared" si="11"/>
        <v>4.8188282789744612</v>
      </c>
      <c r="K145" s="2">
        <f t="shared" si="13"/>
        <v>4.9648729988003915</v>
      </c>
    </row>
    <row r="146" spans="1:11" ht="13.5" x14ac:dyDescent="0.25">
      <c r="A146" s="3">
        <f>TITRES_STAT!B149</f>
        <v>42215</v>
      </c>
      <c r="B146" s="6">
        <f>TITRES_STAT!D149</f>
        <v>4.8899999999999997</v>
      </c>
      <c r="C146" s="2">
        <f t="shared" si="14"/>
        <v>-1.0000000000000675E-2</v>
      </c>
      <c r="D146" s="2">
        <f t="shared" si="15"/>
        <v>4.8980000000000006</v>
      </c>
      <c r="E146" s="2">
        <f t="shared" si="16"/>
        <v>4.7799999999999994</v>
      </c>
      <c r="F146" s="2">
        <f t="shared" si="10"/>
        <v>4.783500000000001</v>
      </c>
      <c r="G146" s="2">
        <f t="shared" si="12"/>
        <v>4.9151999999999996</v>
      </c>
      <c r="H146" s="2"/>
      <c r="I146" s="2">
        <f t="array" ref="I146">SUMPRODUCT(B130:B149, (ROW(B130:B149)-ROW(B130)+1)) / (20*21/2)</f>
        <v>4.7956190476190477</v>
      </c>
      <c r="J146" s="2">
        <f t="shared" si="11"/>
        <v>4.8256065381197502</v>
      </c>
      <c r="K146" s="2">
        <f t="shared" si="13"/>
        <v>4.961936802769003</v>
      </c>
    </row>
    <row r="147" spans="1:11" ht="13.5" x14ac:dyDescent="0.25">
      <c r="A147" s="3">
        <f>TITRES_STAT!B150</f>
        <v>42216</v>
      </c>
      <c r="B147" s="6">
        <f>TITRES_STAT!D150</f>
        <v>4.8899999999999997</v>
      </c>
      <c r="C147" s="2">
        <f t="shared" si="14"/>
        <v>0</v>
      </c>
      <c r="D147" s="2">
        <f t="shared" si="15"/>
        <v>4.8959999999999999</v>
      </c>
      <c r="E147" s="2">
        <f t="shared" si="16"/>
        <v>4.8129999999999997</v>
      </c>
      <c r="F147" s="2">
        <f t="shared" si="10"/>
        <v>4.7805000000000009</v>
      </c>
      <c r="G147" s="2">
        <f t="shared" si="12"/>
        <v>4.9129999999999994</v>
      </c>
      <c r="H147" s="2"/>
      <c r="I147" s="2">
        <f t="array" ref="I147">SUMPRODUCT(B131:B150, (ROW(B131:B150)-ROW(B131)+1)) / (20*21/2)</f>
        <v>4.784238095238095</v>
      </c>
      <c r="J147" s="2">
        <f t="shared" si="11"/>
        <v>4.8317392487750119</v>
      </c>
      <c r="K147" s="2">
        <f t="shared" si="13"/>
        <v>4.9591157516800219</v>
      </c>
    </row>
    <row r="148" spans="1:11" ht="13.5" x14ac:dyDescent="0.25">
      <c r="A148" s="3">
        <f>TITRES_STAT!B151</f>
        <v>42219</v>
      </c>
      <c r="B148" s="6">
        <f>TITRES_STAT!D151</f>
        <v>4.8899999999999997</v>
      </c>
      <c r="C148" s="2">
        <f t="shared" si="14"/>
        <v>0</v>
      </c>
      <c r="D148" s="2">
        <f t="shared" si="15"/>
        <v>4.8940000000000001</v>
      </c>
      <c r="E148" s="2">
        <f t="shared" si="16"/>
        <v>4.8460000000000001</v>
      </c>
      <c r="F148" s="2">
        <f t="shared" ref="F148:F211" si="17">AVERAGE(B129:B148)</f>
        <v>4.7750000000000012</v>
      </c>
      <c r="G148" s="2">
        <f t="shared" si="12"/>
        <v>4.9107999999999992</v>
      </c>
      <c r="H148" s="2"/>
      <c r="I148" s="2">
        <f t="array" ref="I148">SUMPRODUCT(B132:B151, (ROW(B132:B151)-ROW(B132)+1)) / (20*21/2)</f>
        <v>4.7734285714285711</v>
      </c>
      <c r="J148" s="2">
        <f t="shared" si="11"/>
        <v>4.8372878917488196</v>
      </c>
      <c r="K148" s="2">
        <f t="shared" si="13"/>
        <v>4.9564053300455111</v>
      </c>
    </row>
    <row r="149" spans="1:11" ht="13.5" x14ac:dyDescent="0.25">
      <c r="A149" s="3">
        <f>TITRES_STAT!B152</f>
        <v>42220</v>
      </c>
      <c r="B149" s="6">
        <f>TITRES_STAT!D152</f>
        <v>4.67</v>
      </c>
      <c r="C149" s="2">
        <f t="shared" si="14"/>
        <v>-0.21999999999999975</v>
      </c>
      <c r="D149" s="2">
        <f t="shared" si="15"/>
        <v>4.8480000000000008</v>
      </c>
      <c r="E149" s="2">
        <f t="shared" si="16"/>
        <v>4.8440000000000003</v>
      </c>
      <c r="F149" s="2">
        <f t="shared" si="17"/>
        <v>4.7695000000000007</v>
      </c>
      <c r="G149" s="2">
        <f t="shared" si="12"/>
        <v>4.9041999999999994</v>
      </c>
      <c r="H149" s="2"/>
      <c r="I149" s="2">
        <f t="array" ref="I149">SUMPRODUCT(B133:B152, (ROW(B133:B152)-ROW(B133)+1)) / (20*21/2)</f>
        <v>4.7584285714285715</v>
      </c>
      <c r="J149" s="2">
        <f t="shared" ref="J149:J212" si="18">$J$4*B149+J148*(1-$J$4)</f>
        <v>4.8213557115822656</v>
      </c>
      <c r="K149" s="2">
        <f t="shared" si="13"/>
        <v>4.9451737484750993</v>
      </c>
    </row>
    <row r="150" spans="1:11" ht="13.5" x14ac:dyDescent="0.25">
      <c r="A150" s="3">
        <f>TITRES_STAT!B153</f>
        <v>42221</v>
      </c>
      <c r="B150" s="6">
        <f>TITRES_STAT!D153</f>
        <v>4.6500000000000004</v>
      </c>
      <c r="C150" s="2">
        <f t="shared" si="14"/>
        <v>-1.9999999999999574E-2</v>
      </c>
      <c r="D150" s="2">
        <f t="shared" si="15"/>
        <v>4.7979999999999992</v>
      </c>
      <c r="E150" s="2">
        <f t="shared" si="16"/>
        <v>4.8440000000000003</v>
      </c>
      <c r="F150" s="2">
        <f t="shared" si="17"/>
        <v>4.7635000000000005</v>
      </c>
      <c r="G150" s="2">
        <f t="shared" si="12"/>
        <v>4.8972000000000007</v>
      </c>
      <c r="H150" s="2"/>
      <c r="I150" s="2">
        <f t="array" ref="I150">SUMPRODUCT(B134:B153, (ROW(B134:B153)-ROW(B134)+1)) / (20*21/2)</f>
        <v>4.7634285714285713</v>
      </c>
      <c r="J150" s="2">
        <f t="shared" si="18"/>
        <v>4.8050361200030025</v>
      </c>
      <c r="K150" s="2">
        <f t="shared" si="13"/>
        <v>4.9335983073584293</v>
      </c>
    </row>
    <row r="151" spans="1:11" ht="13.5" x14ac:dyDescent="0.25">
      <c r="A151" s="3">
        <f>TITRES_STAT!B154</f>
        <v>42222</v>
      </c>
      <c r="B151" s="6">
        <f>TITRES_STAT!D154</f>
        <v>4.6500000000000004</v>
      </c>
      <c r="C151" s="2">
        <f t="shared" si="14"/>
        <v>0</v>
      </c>
      <c r="D151" s="2">
        <f t="shared" si="15"/>
        <v>4.75</v>
      </c>
      <c r="E151" s="2">
        <f t="shared" si="16"/>
        <v>4.8239999999999998</v>
      </c>
      <c r="F151" s="2">
        <f t="shared" si="17"/>
        <v>4.7575000000000003</v>
      </c>
      <c r="G151" s="2">
        <f t="shared" si="12"/>
        <v>4.8930000000000007</v>
      </c>
      <c r="H151" s="2"/>
      <c r="I151" s="2">
        <f t="array" ref="I151">SUMPRODUCT(B135:B154, (ROW(B135:B154)-ROW(B135)+1)) / (20*21/2)</f>
        <v>4.7684285714285712</v>
      </c>
      <c r="J151" s="2">
        <f t="shared" si="18"/>
        <v>4.7902707752408125</v>
      </c>
      <c r="K151" s="2">
        <f t="shared" si="13"/>
        <v>4.9224768051090795</v>
      </c>
    </row>
    <row r="152" spans="1:11" ht="13.5" x14ac:dyDescent="0.25">
      <c r="A152" s="3">
        <f>TITRES_STAT!B155</f>
        <v>42223</v>
      </c>
      <c r="B152" s="6">
        <f>TITRES_STAT!D155</f>
        <v>4.5999999999999996</v>
      </c>
      <c r="C152" s="2">
        <f t="shared" si="14"/>
        <v>-5.0000000000000711E-2</v>
      </c>
      <c r="D152" s="2">
        <f t="shared" si="15"/>
        <v>4.6920000000000002</v>
      </c>
      <c r="E152" s="2">
        <f t="shared" si="16"/>
        <v>4.7939999999999996</v>
      </c>
      <c r="F152" s="2">
        <f t="shared" si="17"/>
        <v>4.7475000000000005</v>
      </c>
      <c r="G152" s="2">
        <f t="shared" si="12"/>
        <v>4.8878000000000004</v>
      </c>
      <c r="H152" s="2"/>
      <c r="I152" s="2">
        <f t="array" ref="I152">SUMPRODUCT(B136:B155, (ROW(B136:B155)-ROW(B136)+1)) / (20*21/2)</f>
        <v>4.7734285714285711</v>
      </c>
      <c r="J152" s="2">
        <f t="shared" si="18"/>
        <v>4.7721497490274016</v>
      </c>
      <c r="K152" s="2">
        <f t="shared" si="13"/>
        <v>4.9098306558891158</v>
      </c>
    </row>
    <row r="153" spans="1:11" ht="13.5" x14ac:dyDescent="0.25">
      <c r="A153" s="3">
        <f>TITRES_STAT!B156</f>
        <v>42226</v>
      </c>
      <c r="B153" s="6">
        <f>TITRES_STAT!D156</f>
        <v>4.8</v>
      </c>
      <c r="C153" s="2">
        <f t="shared" si="14"/>
        <v>0.20000000000000018</v>
      </c>
      <c r="D153" s="2">
        <f t="shared" si="15"/>
        <v>4.6740000000000004</v>
      </c>
      <c r="E153" s="2">
        <f t="shared" si="16"/>
        <v>4.7839999999999998</v>
      </c>
      <c r="F153" s="2">
        <f t="shared" si="17"/>
        <v>4.7475000000000005</v>
      </c>
      <c r="G153" s="2">
        <f t="shared" si="12"/>
        <v>4.8878000000000013</v>
      </c>
      <c r="H153" s="2"/>
      <c r="I153" s="2">
        <f t="array" ref="I153">SUMPRODUCT(B137:B156, (ROW(B137:B156)-ROW(B137)+1)) / (20*21/2)</f>
        <v>4.7777619047619053</v>
      </c>
      <c r="J153" s="2">
        <f t="shared" si="18"/>
        <v>4.774802153881935</v>
      </c>
      <c r="K153" s="2">
        <f t="shared" si="13"/>
        <v>4.9055235713444452</v>
      </c>
    </row>
    <row r="154" spans="1:11" ht="13.5" x14ac:dyDescent="0.25">
      <c r="A154" s="3">
        <f>TITRES_STAT!B157</f>
        <v>42227</v>
      </c>
      <c r="B154" s="6">
        <f>TITRES_STAT!D157</f>
        <v>4.8</v>
      </c>
      <c r="C154" s="2">
        <f t="shared" si="14"/>
        <v>0</v>
      </c>
      <c r="D154" s="2">
        <f t="shared" si="15"/>
        <v>4.7</v>
      </c>
      <c r="E154" s="2">
        <f t="shared" si="16"/>
        <v>4.7739999999999991</v>
      </c>
      <c r="F154" s="2">
        <f t="shared" si="17"/>
        <v>4.7474999999999996</v>
      </c>
      <c r="G154" s="2">
        <f t="shared" si="12"/>
        <v>4.8878000000000013</v>
      </c>
      <c r="H154" s="2"/>
      <c r="I154" s="2">
        <f t="array" ref="I154">SUMPRODUCT(B138:B157, (ROW(B138:B157)-ROW(B138)+1)) / (20*21/2)</f>
        <v>4.7675238095238095</v>
      </c>
      <c r="J154" s="2">
        <f t="shared" si="18"/>
        <v>4.7772019487503226</v>
      </c>
      <c r="K154" s="2">
        <f t="shared" si="13"/>
        <v>4.901385392076036</v>
      </c>
    </row>
    <row r="155" spans="1:11" ht="13.5" x14ac:dyDescent="0.25">
      <c r="A155" s="3">
        <f>TITRES_STAT!B158</f>
        <v>42228</v>
      </c>
      <c r="B155" s="6">
        <f>TITRES_STAT!D158</f>
        <v>4.8</v>
      </c>
      <c r="C155" s="2">
        <f t="shared" si="14"/>
        <v>0</v>
      </c>
      <c r="D155" s="2">
        <f t="shared" si="15"/>
        <v>4.7300000000000004</v>
      </c>
      <c r="E155" s="2">
        <f t="shared" si="16"/>
        <v>4.7639999999999985</v>
      </c>
      <c r="F155" s="2">
        <f t="shared" si="17"/>
        <v>4.7544999999999993</v>
      </c>
      <c r="G155" s="2">
        <f t="shared" si="12"/>
        <v>4.8878000000000013</v>
      </c>
      <c r="H155" s="2"/>
      <c r="I155" s="2">
        <f t="array" ref="I155">SUMPRODUCT(B139:B158, (ROW(B139:B158)-ROW(B139)+1)) / (20*21/2)</f>
        <v>4.757761904761904</v>
      </c>
      <c r="J155" s="2">
        <f t="shared" si="18"/>
        <v>4.7793731917264823</v>
      </c>
      <c r="K155" s="2">
        <f t="shared" si="13"/>
        <v>4.8974094943475643</v>
      </c>
    </row>
    <row r="156" spans="1:11" ht="13.5" x14ac:dyDescent="0.25">
      <c r="A156" s="3">
        <f>TITRES_STAT!B159</f>
        <v>42230</v>
      </c>
      <c r="B156" s="6">
        <f>TITRES_STAT!D159</f>
        <v>4.8</v>
      </c>
      <c r="C156" s="2">
        <f t="shared" si="14"/>
        <v>0</v>
      </c>
      <c r="D156" s="2">
        <f t="shared" si="15"/>
        <v>4.76</v>
      </c>
      <c r="E156" s="2">
        <f t="shared" si="16"/>
        <v>4.754999999999999</v>
      </c>
      <c r="F156" s="2">
        <f t="shared" si="17"/>
        <v>4.7675000000000001</v>
      </c>
      <c r="G156" s="2">
        <f t="shared" si="12"/>
        <v>4.8838000000000008</v>
      </c>
      <c r="H156" s="2"/>
      <c r="I156" s="2">
        <f t="array" ref="I156">SUMPRODUCT(B140:B159, (ROW(B140:B159)-ROW(B140)+1)) / (20*21/2)</f>
        <v>4.7474761904761902</v>
      </c>
      <c r="J156" s="2">
        <f t="shared" si="18"/>
        <v>4.7813376496572939</v>
      </c>
      <c r="K156" s="2">
        <f t="shared" si="13"/>
        <v>4.893589514177072</v>
      </c>
    </row>
    <row r="157" spans="1:11" ht="13.5" x14ac:dyDescent="0.25">
      <c r="A157" s="3">
        <f>TITRES_STAT!B160</f>
        <v>42233</v>
      </c>
      <c r="B157" s="6">
        <f>TITRES_STAT!D160</f>
        <v>4.66</v>
      </c>
      <c r="C157" s="2">
        <f t="shared" si="14"/>
        <v>-0.13999999999999968</v>
      </c>
      <c r="D157" s="2">
        <f t="shared" si="15"/>
        <v>4.7720000000000002</v>
      </c>
      <c r="E157" s="2">
        <f t="shared" si="16"/>
        <v>4.7319999999999993</v>
      </c>
      <c r="F157" s="2">
        <f t="shared" si="17"/>
        <v>4.7724999999999991</v>
      </c>
      <c r="G157" s="2">
        <f t="shared" si="12"/>
        <v>4.8760000000000003</v>
      </c>
      <c r="H157" s="2"/>
      <c r="I157" s="2">
        <f t="array" ref="I157">SUMPRODUCT(B141:B160, (ROW(B141:B160)-ROW(B141)+1)) / (20*21/2)</f>
        <v>4.7258571428571416</v>
      </c>
      <c r="J157" s="2">
        <f t="shared" si="18"/>
        <v>4.7697816830232656</v>
      </c>
      <c r="K157" s="2">
        <f t="shared" si="13"/>
        <v>4.884429141072089</v>
      </c>
    </row>
    <row r="158" spans="1:11" ht="13.5" x14ac:dyDescent="0.25">
      <c r="A158" s="3">
        <f>TITRES_STAT!B161</f>
        <v>42234</v>
      </c>
      <c r="B158" s="6">
        <f>TITRES_STAT!D161</f>
        <v>4.67</v>
      </c>
      <c r="C158" s="2">
        <f t="shared" si="14"/>
        <v>9.9999999999997868E-3</v>
      </c>
      <c r="D158" s="2">
        <f t="shared" si="15"/>
        <v>4.7459999999999996</v>
      </c>
      <c r="E158" s="2">
        <f t="shared" si="16"/>
        <v>4.7099999999999991</v>
      </c>
      <c r="F158" s="2">
        <f t="shared" si="17"/>
        <v>4.7779999999999996</v>
      </c>
      <c r="G158" s="2">
        <f t="shared" si="12"/>
        <v>4.8633999999999995</v>
      </c>
      <c r="H158" s="2"/>
      <c r="I158" s="2">
        <f t="array" ref="I158">SUMPRODUCT(B142:B161, (ROW(B142:B161)-ROW(B142)+1)) / (20*21/2)</f>
        <v>4.7161428571428567</v>
      </c>
      <c r="J158" s="2">
        <f t="shared" si="18"/>
        <v>4.7602786655924785</v>
      </c>
      <c r="K158" s="2">
        <f t="shared" si="13"/>
        <v>4.8760201551476943</v>
      </c>
    </row>
    <row r="159" spans="1:11" ht="13.5" x14ac:dyDescent="0.25">
      <c r="A159" s="3">
        <f>TITRES_STAT!B162</f>
        <v>42235</v>
      </c>
      <c r="B159" s="6">
        <f>TITRES_STAT!D162</f>
        <v>4.67</v>
      </c>
      <c r="C159" s="2">
        <f t="shared" si="14"/>
        <v>0</v>
      </c>
      <c r="D159" s="2">
        <f t="shared" si="15"/>
        <v>4.7200000000000006</v>
      </c>
      <c r="E159" s="2">
        <f t="shared" si="16"/>
        <v>4.7100000000000009</v>
      </c>
      <c r="F159" s="2">
        <f t="shared" si="17"/>
        <v>4.7769999999999992</v>
      </c>
      <c r="G159" s="2">
        <f t="shared" si="12"/>
        <v>4.8487999999999998</v>
      </c>
      <c r="H159" s="2"/>
      <c r="I159" s="2">
        <f t="array" ref="I159">SUMPRODUCT(B143:B162, (ROW(B143:B162)-ROW(B143)+1)) / (20*21/2)</f>
        <v>4.7072857142857139</v>
      </c>
      <c r="J159" s="2">
        <f t="shared" si="18"/>
        <v>4.7516806974408139</v>
      </c>
      <c r="K159" s="2">
        <f t="shared" si="13"/>
        <v>4.8679409333771968</v>
      </c>
    </row>
    <row r="160" spans="1:11" ht="13.5" x14ac:dyDescent="0.25">
      <c r="A160" s="3">
        <f>TITRES_STAT!B163</f>
        <v>42236</v>
      </c>
      <c r="B160" s="6">
        <f>TITRES_STAT!D163</f>
        <v>4.55</v>
      </c>
      <c r="C160" s="2">
        <f t="shared" si="14"/>
        <v>-0.12000000000000011</v>
      </c>
      <c r="D160" s="2">
        <f t="shared" si="15"/>
        <v>4.67</v>
      </c>
      <c r="E160" s="2">
        <f t="shared" si="16"/>
        <v>4.7</v>
      </c>
      <c r="F160" s="2">
        <f t="shared" si="17"/>
        <v>4.7720000000000002</v>
      </c>
      <c r="G160" s="2">
        <f t="shared" si="12"/>
        <v>4.8318000000000003</v>
      </c>
      <c r="H160" s="2"/>
      <c r="I160" s="2">
        <f t="array" ref="I160">SUMPRODUCT(B144:B163, (ROW(B144:B163)-ROW(B144)+1)) / (20*21/2)</f>
        <v>4.6880952380952383</v>
      </c>
      <c r="J160" s="2">
        <f t="shared" si="18"/>
        <v>4.73247301197026</v>
      </c>
      <c r="K160" s="2">
        <f t="shared" si="13"/>
        <v>4.8554726614800519</v>
      </c>
    </row>
    <row r="161" spans="1:11" ht="13.5" x14ac:dyDescent="0.25">
      <c r="A161" s="3">
        <f>TITRES_STAT!B164</f>
        <v>42237</v>
      </c>
      <c r="B161" s="6">
        <f>TITRES_STAT!D164</f>
        <v>4.67</v>
      </c>
      <c r="C161" s="2">
        <f t="shared" si="14"/>
        <v>0.12000000000000011</v>
      </c>
      <c r="D161" s="2">
        <f t="shared" si="15"/>
        <v>4.6440000000000001</v>
      </c>
      <c r="E161" s="2">
        <f t="shared" si="16"/>
        <v>4.702</v>
      </c>
      <c r="F161" s="2">
        <f t="shared" si="17"/>
        <v>4.7629999999999999</v>
      </c>
      <c r="G161" s="2">
        <f t="shared" si="12"/>
        <v>4.8211999999999993</v>
      </c>
      <c r="H161" s="2"/>
      <c r="I161" s="2">
        <f t="array" ref="I161">SUMPRODUCT(B145:B164, (ROW(B145:B164)-ROW(B145)+1)) / (20*21/2)</f>
        <v>4.6819999999999995</v>
      </c>
      <c r="J161" s="2">
        <f t="shared" si="18"/>
        <v>4.726523201306426</v>
      </c>
      <c r="K161" s="2">
        <f t="shared" si="13"/>
        <v>4.8481992237749525</v>
      </c>
    </row>
    <row r="162" spans="1:11" ht="13.5" x14ac:dyDescent="0.25">
      <c r="A162" s="3">
        <f>TITRES_STAT!B165</f>
        <v>42240</v>
      </c>
      <c r="B162" s="6">
        <f>TITRES_STAT!D165</f>
        <v>4.67</v>
      </c>
      <c r="C162" s="2">
        <f t="shared" si="14"/>
        <v>0</v>
      </c>
      <c r="D162" s="2">
        <f t="shared" si="15"/>
        <v>4.6460000000000008</v>
      </c>
      <c r="E162" s="2">
        <f t="shared" si="16"/>
        <v>4.7090000000000005</v>
      </c>
      <c r="F162" s="2">
        <f t="shared" si="17"/>
        <v>4.7514999999999992</v>
      </c>
      <c r="G162" s="2">
        <f t="shared" si="12"/>
        <v>4.8145999999999995</v>
      </c>
      <c r="H162" s="2"/>
      <c r="I162" s="2">
        <f t="array" ref="I162">SUMPRODUCT(B146:B165, (ROW(B146:B165)-ROW(B146)+1)) / (20*21/2)</f>
        <v>4.6769999999999996</v>
      </c>
      <c r="J162" s="2">
        <f t="shared" si="18"/>
        <v>4.7211400392772429</v>
      </c>
      <c r="K162" s="2">
        <f t="shared" si="13"/>
        <v>4.8412110189210331</v>
      </c>
    </row>
    <row r="163" spans="1:11" ht="13.5" x14ac:dyDescent="0.25">
      <c r="A163" s="3">
        <f>TITRES_STAT!B166</f>
        <v>42241</v>
      </c>
      <c r="B163" s="6">
        <f>TITRES_STAT!D166</f>
        <v>4.55</v>
      </c>
      <c r="C163" s="2">
        <f t="shared" si="14"/>
        <v>-0.12000000000000011</v>
      </c>
      <c r="D163" s="2">
        <f t="shared" si="15"/>
        <v>4.6219999999999999</v>
      </c>
      <c r="E163" s="2">
        <f t="shared" si="16"/>
        <v>4.6839999999999993</v>
      </c>
      <c r="F163" s="2">
        <f t="shared" si="17"/>
        <v>4.734</v>
      </c>
      <c r="G163" s="2">
        <f t="shared" si="12"/>
        <v>4.8026</v>
      </c>
      <c r="H163" s="2"/>
      <c r="I163" s="2">
        <f t="array" ref="I163">SUMPRODUCT(B147:B166, (ROW(B147:B166)-ROW(B147)+1)) / (20*21/2)</f>
        <v>4.6730952380952386</v>
      </c>
      <c r="J163" s="2">
        <f t="shared" si="18"/>
        <v>4.7048409879175059</v>
      </c>
      <c r="K163" s="2">
        <f t="shared" si="13"/>
        <v>4.829790978963346</v>
      </c>
    </row>
    <row r="164" spans="1:11" ht="13.5" x14ac:dyDescent="0.25">
      <c r="A164" s="3">
        <f>TITRES_STAT!B167</f>
        <v>42242</v>
      </c>
      <c r="B164" s="6">
        <f>TITRES_STAT!D167</f>
        <v>4.67</v>
      </c>
      <c r="C164" s="2">
        <f t="shared" si="14"/>
        <v>0.12000000000000011</v>
      </c>
      <c r="D164" s="2">
        <f t="shared" si="15"/>
        <v>4.6219999999999999</v>
      </c>
      <c r="E164" s="2">
        <f t="shared" si="16"/>
        <v>4.6710000000000003</v>
      </c>
      <c r="F164" s="2">
        <f t="shared" si="17"/>
        <v>4.7224999999999993</v>
      </c>
      <c r="G164" s="2">
        <f t="shared" si="12"/>
        <v>4.7939999999999996</v>
      </c>
      <c r="H164" s="2"/>
      <c r="I164" s="2">
        <f t="array" ref="I164">SUMPRODUCT(B148:B167, (ROW(B148:B167)-ROW(B148)+1)) / (20*21/2)</f>
        <v>4.6702380952380951</v>
      </c>
      <c r="J164" s="2">
        <f t="shared" si="18"/>
        <v>4.7015227985920296</v>
      </c>
      <c r="K164" s="2">
        <f t="shared" si="13"/>
        <v>4.8235246660628235</v>
      </c>
    </row>
    <row r="165" spans="1:11" ht="13.5" x14ac:dyDescent="0.25">
      <c r="A165" s="3">
        <f>TITRES_STAT!B168</f>
        <v>42243</v>
      </c>
      <c r="B165" s="6">
        <f>TITRES_STAT!D168</f>
        <v>4.67</v>
      </c>
      <c r="C165" s="2">
        <f t="shared" si="14"/>
        <v>0</v>
      </c>
      <c r="D165" s="2">
        <f t="shared" si="15"/>
        <v>4.6460000000000008</v>
      </c>
      <c r="E165" s="2">
        <f t="shared" si="16"/>
        <v>4.6580000000000004</v>
      </c>
      <c r="F165" s="2">
        <f t="shared" si="17"/>
        <v>4.7109999999999994</v>
      </c>
      <c r="G165" s="2">
        <f t="shared" si="12"/>
        <v>4.7873999999999999</v>
      </c>
      <c r="H165" s="2"/>
      <c r="I165" s="2">
        <f t="array" ref="I165">SUMPRODUCT(B149:B168, (ROW(B149:B168)-ROW(B149)+1)) / (20*21/2)</f>
        <v>4.6684285714285716</v>
      </c>
      <c r="J165" s="2">
        <f t="shared" si="18"/>
        <v>4.698520627297551</v>
      </c>
      <c r="K165" s="2">
        <f t="shared" si="13"/>
        <v>4.8175040909231051</v>
      </c>
    </row>
    <row r="166" spans="1:11" ht="13.5" x14ac:dyDescent="0.25">
      <c r="A166" s="3">
        <f>TITRES_STAT!B169</f>
        <v>42244</v>
      </c>
      <c r="B166" s="6">
        <f>TITRES_STAT!D169</f>
        <v>4.67</v>
      </c>
      <c r="C166" s="2">
        <f t="shared" si="14"/>
        <v>0</v>
      </c>
      <c r="D166" s="2">
        <f t="shared" si="15"/>
        <v>4.645999999999999</v>
      </c>
      <c r="E166" s="2">
        <f t="shared" si="16"/>
        <v>4.6450000000000005</v>
      </c>
      <c r="F166" s="2">
        <f t="shared" si="17"/>
        <v>4.7</v>
      </c>
      <c r="G166" s="2">
        <f t="shared" si="12"/>
        <v>4.7807999999999984</v>
      </c>
      <c r="H166" s="2"/>
      <c r="I166" s="2">
        <f t="array" ref="I166">SUMPRODUCT(B150:B169, (ROW(B150:B169)-ROW(B150)+1)) / (20*21/2)</f>
        <v>4.6676666666666664</v>
      </c>
      <c r="J166" s="2">
        <f t="shared" si="18"/>
        <v>4.695804377078737</v>
      </c>
      <c r="K166" s="2">
        <f t="shared" si="13"/>
        <v>4.811719616769258</v>
      </c>
    </row>
    <row r="167" spans="1:11" ht="13.5" x14ac:dyDescent="0.25">
      <c r="A167" s="3">
        <f>TITRES_STAT!B170</f>
        <v>42247</v>
      </c>
      <c r="B167" s="6">
        <f>TITRES_STAT!D170</f>
        <v>4.67</v>
      </c>
      <c r="C167" s="2">
        <f t="shared" si="14"/>
        <v>0</v>
      </c>
      <c r="D167" s="2">
        <f t="shared" si="15"/>
        <v>4.645999999999999</v>
      </c>
      <c r="E167" s="2">
        <f t="shared" si="16"/>
        <v>4.6460000000000008</v>
      </c>
      <c r="F167" s="2">
        <f t="shared" si="17"/>
        <v>4.6890000000000001</v>
      </c>
      <c r="G167" s="2">
        <f t="shared" si="12"/>
        <v>4.7741999999999987</v>
      </c>
      <c r="H167" s="2"/>
      <c r="I167" s="2">
        <f t="array" ref="I167">SUMPRODUCT(B151:B170, (ROW(B151:B170)-ROW(B151)+1)) / (20*21/2)</f>
        <v>4.6669047619047621</v>
      </c>
      <c r="J167" s="2">
        <f t="shared" si="18"/>
        <v>4.6933468173569528</v>
      </c>
      <c r="K167" s="2">
        <f t="shared" si="13"/>
        <v>4.8061619847390915</v>
      </c>
    </row>
    <row r="168" spans="1:11" ht="13.5" x14ac:dyDescent="0.25">
      <c r="A168" s="3">
        <f>TITRES_STAT!B171</f>
        <v>42248</v>
      </c>
      <c r="B168" s="6">
        <f>TITRES_STAT!D171</f>
        <v>4.67</v>
      </c>
      <c r="C168" s="2">
        <f t="shared" si="14"/>
        <v>0</v>
      </c>
      <c r="D168" s="2">
        <f t="shared" si="15"/>
        <v>4.67</v>
      </c>
      <c r="E168" s="2">
        <f t="shared" si="16"/>
        <v>4.6460000000000008</v>
      </c>
      <c r="F168" s="2">
        <f t="shared" si="17"/>
        <v>4.6779999999999999</v>
      </c>
      <c r="G168" s="2">
        <f t="shared" si="12"/>
        <v>4.7675999999999981</v>
      </c>
      <c r="H168" s="2"/>
      <c r="I168" s="2">
        <f t="array" ref="I168">SUMPRODUCT(B152:B171, (ROW(B152:B171)-ROW(B152)+1)) / (20*21/2)</f>
        <v>4.6622380952380951</v>
      </c>
      <c r="J168" s="2">
        <f t="shared" si="18"/>
        <v>4.6911233109420056</v>
      </c>
      <c r="K168" s="2">
        <f t="shared" si="13"/>
        <v>4.8008222990630491</v>
      </c>
    </row>
    <row r="169" spans="1:11" ht="13.5" x14ac:dyDescent="0.25">
      <c r="A169" s="3">
        <f>TITRES_STAT!B172</f>
        <v>42249</v>
      </c>
      <c r="B169" s="6">
        <f>TITRES_STAT!D172</f>
        <v>4.67</v>
      </c>
      <c r="C169" s="2">
        <f t="shared" si="14"/>
        <v>0</v>
      </c>
      <c r="D169" s="2">
        <f t="shared" si="15"/>
        <v>4.67</v>
      </c>
      <c r="E169" s="2">
        <f t="shared" si="16"/>
        <v>4.6460000000000008</v>
      </c>
      <c r="F169" s="2">
        <f t="shared" si="17"/>
        <v>4.6780000000000008</v>
      </c>
      <c r="G169" s="2">
        <f t="shared" si="12"/>
        <v>4.763799999999998</v>
      </c>
      <c r="H169" s="2"/>
      <c r="I169" s="2">
        <f t="array" ref="I169">SUMPRODUCT(B153:B172, (ROW(B153:B172)-ROW(B153)+1)) / (20*21/2)</f>
        <v>4.654809523809524</v>
      </c>
      <c r="J169" s="2">
        <f t="shared" si="18"/>
        <v>4.689111567042767</v>
      </c>
      <c r="K169" s="2">
        <f t="shared" si="13"/>
        <v>4.7956920128252829</v>
      </c>
    </row>
    <row r="170" spans="1:11" ht="13.5" x14ac:dyDescent="0.25">
      <c r="A170" s="3">
        <f>TITRES_STAT!B173</f>
        <v>42250</v>
      </c>
      <c r="B170" s="6">
        <f>TITRES_STAT!D173</f>
        <v>4.67</v>
      </c>
      <c r="C170" s="2">
        <f t="shared" si="14"/>
        <v>0</v>
      </c>
      <c r="D170" s="2">
        <f t="shared" si="15"/>
        <v>4.67</v>
      </c>
      <c r="E170" s="2">
        <f t="shared" si="16"/>
        <v>4.6580000000000013</v>
      </c>
      <c r="F170" s="2">
        <f t="shared" si="17"/>
        <v>4.6790000000000003</v>
      </c>
      <c r="G170" s="2">
        <f t="shared" si="12"/>
        <v>4.7581999999999987</v>
      </c>
      <c r="H170" s="2"/>
      <c r="I170" s="2">
        <f t="array" ref="I170">SUMPRODUCT(B154:B173, (ROW(B154:B173)-ROW(B154)+1)) / (20*21/2)</f>
        <v>4.6407142857142851</v>
      </c>
      <c r="J170" s="2">
        <f t="shared" si="18"/>
        <v>4.6872914178005995</v>
      </c>
      <c r="K170" s="2">
        <f t="shared" si="13"/>
        <v>4.7907629142831158</v>
      </c>
    </row>
    <row r="171" spans="1:11" ht="13.5" x14ac:dyDescent="0.25">
      <c r="A171" s="3">
        <f>TITRES_STAT!B174</f>
        <v>42251</v>
      </c>
      <c r="B171" s="6">
        <f>TITRES_STAT!D174</f>
        <v>4.63</v>
      </c>
      <c r="C171" s="2">
        <f t="shared" si="14"/>
        <v>-4.0000000000000036E-2</v>
      </c>
      <c r="D171" s="2">
        <f t="shared" si="15"/>
        <v>4.6619999999999999</v>
      </c>
      <c r="E171" s="2">
        <f t="shared" si="16"/>
        <v>4.6540000000000008</v>
      </c>
      <c r="F171" s="2">
        <f t="shared" si="17"/>
        <v>4.6779999999999999</v>
      </c>
      <c r="G171" s="2">
        <f t="shared" si="12"/>
        <v>4.7525999999999984</v>
      </c>
      <c r="H171" s="2"/>
      <c r="I171" s="2">
        <f t="array" ref="I171">SUMPRODUCT(B155:B174, (ROW(B155:B174)-ROW(B155)+1)) / (20*21/2)</f>
        <v>4.6345714285714283</v>
      </c>
      <c r="J171" s="2">
        <f t="shared" si="18"/>
        <v>4.6818350922957803</v>
      </c>
      <c r="K171" s="2">
        <f t="shared" si="13"/>
        <v>4.7844584862720136</v>
      </c>
    </row>
    <row r="172" spans="1:11" ht="13.5" x14ac:dyDescent="0.25">
      <c r="A172" s="3">
        <f>TITRES_STAT!B175</f>
        <v>42254</v>
      </c>
      <c r="B172" s="6">
        <f>TITRES_STAT!D175</f>
        <v>4.5999999999999996</v>
      </c>
      <c r="C172" s="2">
        <f t="shared" si="14"/>
        <v>-3.0000000000000249E-2</v>
      </c>
      <c r="D172" s="2">
        <f t="shared" si="15"/>
        <v>4.6480000000000006</v>
      </c>
      <c r="E172" s="2">
        <f t="shared" si="16"/>
        <v>4.6470000000000002</v>
      </c>
      <c r="F172" s="2">
        <f t="shared" si="17"/>
        <v>4.6779999999999999</v>
      </c>
      <c r="G172" s="2">
        <f t="shared" si="12"/>
        <v>4.7475999999999985</v>
      </c>
      <c r="H172" s="2"/>
      <c r="I172" s="2">
        <f t="array" ref="I172">SUMPRODUCT(B156:B175, (ROW(B156:B175)-ROW(B156)+1)) / (20*21/2)</f>
        <v>4.6103333333333332</v>
      </c>
      <c r="J172" s="2">
        <f t="shared" si="18"/>
        <v>4.6740412739818966</v>
      </c>
      <c r="K172" s="2">
        <f t="shared" si="13"/>
        <v>4.7772248201437</v>
      </c>
    </row>
    <row r="173" spans="1:11" ht="13.5" x14ac:dyDescent="0.25">
      <c r="A173" s="3">
        <f>TITRES_STAT!B176</f>
        <v>42255</v>
      </c>
      <c r="B173" s="6">
        <f>TITRES_STAT!D176</f>
        <v>4.53</v>
      </c>
      <c r="C173" s="2">
        <f t="shared" si="14"/>
        <v>-6.9999999999999396E-2</v>
      </c>
      <c r="D173" s="2">
        <f t="shared" si="15"/>
        <v>4.62</v>
      </c>
      <c r="E173" s="2">
        <f t="shared" si="16"/>
        <v>4.6450000000000014</v>
      </c>
      <c r="F173" s="2">
        <f t="shared" si="17"/>
        <v>4.6644999999999994</v>
      </c>
      <c r="G173" s="2">
        <f t="shared" si="12"/>
        <v>4.7391999999999985</v>
      </c>
      <c r="H173" s="2"/>
      <c r="I173" s="2">
        <f t="array" ref="I173">SUMPRODUCT(B157:B176, (ROW(B157:B176)-ROW(B157)+1)) / (20*21/2)</f>
        <v>4.5880000000000001</v>
      </c>
      <c r="J173" s="2">
        <f t="shared" si="18"/>
        <v>4.6603230574121923</v>
      </c>
      <c r="K173" s="2">
        <f t="shared" si="13"/>
        <v>4.7675297291576726</v>
      </c>
    </row>
    <row r="174" spans="1:11" ht="13.5" x14ac:dyDescent="0.25">
      <c r="A174" s="3">
        <f>TITRES_STAT!B177</f>
        <v>42256</v>
      </c>
      <c r="B174" s="6">
        <f>TITRES_STAT!D177</f>
        <v>4.5999999999999996</v>
      </c>
      <c r="C174" s="2">
        <f t="shared" si="14"/>
        <v>6.9999999999999396E-2</v>
      </c>
      <c r="D174" s="2">
        <f t="shared" si="15"/>
        <v>4.6059999999999999</v>
      </c>
      <c r="E174" s="2">
        <f t="shared" si="16"/>
        <v>4.6380000000000008</v>
      </c>
      <c r="F174" s="2">
        <f t="shared" si="17"/>
        <v>4.6544999999999996</v>
      </c>
      <c r="G174" s="2">
        <f t="shared" si="12"/>
        <v>4.7321999999999989</v>
      </c>
      <c r="H174" s="2"/>
      <c r="I174" s="2">
        <f t="array" ref="I174">SUMPRODUCT(B158:B177, (ROW(B158:B177)-ROW(B158)+1)) / (20*21/2)</f>
        <v>4.5675714285714291</v>
      </c>
      <c r="J174" s="2">
        <f t="shared" si="18"/>
        <v>4.6545780043253169</v>
      </c>
      <c r="K174" s="2">
        <f t="shared" si="13"/>
        <v>4.7609599358573718</v>
      </c>
    </row>
    <row r="175" spans="1:11" ht="13.5" x14ac:dyDescent="0.25">
      <c r="A175" s="3">
        <f>TITRES_STAT!B178</f>
        <v>42257</v>
      </c>
      <c r="B175" s="6">
        <f>TITRES_STAT!D178</f>
        <v>4.4000000000000004</v>
      </c>
      <c r="C175" s="2">
        <f t="shared" si="14"/>
        <v>-0.19999999999999929</v>
      </c>
      <c r="D175" s="2">
        <f t="shared" si="15"/>
        <v>4.5519999999999996</v>
      </c>
      <c r="E175" s="2">
        <f t="shared" si="16"/>
        <v>4.6109999999999998</v>
      </c>
      <c r="F175" s="2">
        <f t="shared" si="17"/>
        <v>4.6345000000000001</v>
      </c>
      <c r="G175" s="2">
        <f t="shared" si="12"/>
        <v>4.7211999999999987</v>
      </c>
      <c r="H175" s="2"/>
      <c r="I175" s="2">
        <f t="array" ref="I175">SUMPRODUCT(B159:B178, (ROW(B159:B178)-ROW(B159)+1)) / (20*21/2)</f>
        <v>4.5483809523809535</v>
      </c>
      <c r="J175" s="2">
        <f t="shared" si="18"/>
        <v>4.6303324801038581</v>
      </c>
      <c r="K175" s="2">
        <f t="shared" si="13"/>
        <v>4.7468046442551222</v>
      </c>
    </row>
    <row r="176" spans="1:11" ht="13.5" x14ac:dyDescent="0.25">
      <c r="A176" s="3">
        <f>TITRES_STAT!B179</f>
        <v>42258</v>
      </c>
      <c r="B176" s="6">
        <f>TITRES_STAT!D179</f>
        <v>4.4000000000000004</v>
      </c>
      <c r="C176" s="2">
        <f t="shared" si="14"/>
        <v>0</v>
      </c>
      <c r="D176" s="2">
        <f t="shared" si="15"/>
        <v>4.5060000000000002</v>
      </c>
      <c r="E176" s="2">
        <f t="shared" si="16"/>
        <v>4.5839999999999996</v>
      </c>
      <c r="F176" s="2">
        <f t="shared" si="17"/>
        <v>4.6145000000000005</v>
      </c>
      <c r="G176" s="2">
        <f t="shared" si="12"/>
        <v>4.7101999999999986</v>
      </c>
      <c r="H176" s="2"/>
      <c r="I176" s="2">
        <f t="array" ref="I176">SUMPRODUCT(B160:B179, (ROW(B160:B179)-ROW(B160)+1)) / (20*21/2)</f>
        <v>4.5304761904761914</v>
      </c>
      <c r="J176" s="2">
        <f t="shared" si="18"/>
        <v>4.6083960534273007</v>
      </c>
      <c r="K176" s="2">
        <f t="shared" si="13"/>
        <v>4.7332044621274711</v>
      </c>
    </row>
    <row r="177" spans="1:11" ht="13.5" x14ac:dyDescent="0.25">
      <c r="A177" s="3">
        <f>TITRES_STAT!B180</f>
        <v>42261</v>
      </c>
      <c r="B177" s="6">
        <f>TITRES_STAT!D180</f>
        <v>4.4000000000000004</v>
      </c>
      <c r="C177" s="2">
        <f t="shared" si="14"/>
        <v>0</v>
      </c>
      <c r="D177" s="2">
        <f t="shared" si="15"/>
        <v>4.4659999999999993</v>
      </c>
      <c r="E177" s="2">
        <f t="shared" si="16"/>
        <v>4.5570000000000004</v>
      </c>
      <c r="F177" s="2">
        <f t="shared" si="17"/>
        <v>4.6015000000000006</v>
      </c>
      <c r="G177" s="2">
        <f t="shared" si="12"/>
        <v>4.6991999999999985</v>
      </c>
      <c r="H177" s="2"/>
      <c r="I177" s="2">
        <f t="array" ref="I177">SUMPRODUCT(B161:B180, (ROW(B161:B180)-ROW(B161)+1)) / (20*21/2)</f>
        <v>4.5138571428571428</v>
      </c>
      <c r="J177" s="2">
        <f t="shared" si="18"/>
        <v>4.5885488102437488</v>
      </c>
      <c r="K177" s="2">
        <f t="shared" si="13"/>
        <v>4.7201376204754135</v>
      </c>
    </row>
    <row r="178" spans="1:11" ht="13.5" x14ac:dyDescent="0.25">
      <c r="A178" s="3">
        <f>TITRES_STAT!B181</f>
        <v>42262</v>
      </c>
      <c r="B178" s="6">
        <f>TITRES_STAT!D181</f>
        <v>4.4000000000000004</v>
      </c>
      <c r="C178" s="2">
        <f t="shared" si="14"/>
        <v>0</v>
      </c>
      <c r="D178" s="2">
        <f t="shared" si="15"/>
        <v>4.4400000000000004</v>
      </c>
      <c r="E178" s="2">
        <f t="shared" si="16"/>
        <v>4.5299999999999994</v>
      </c>
      <c r="F178" s="2">
        <f t="shared" si="17"/>
        <v>4.5880000000000019</v>
      </c>
      <c r="G178" s="2">
        <f t="shared" ref="G178:G241" si="19">AVERAGE(B129:B178)</f>
        <v>4.6871999999999989</v>
      </c>
      <c r="H178" s="2"/>
      <c r="I178" s="2">
        <f t="array" ref="I178">SUMPRODUCT(B162:B181, (ROW(B162:B181)-ROW(B162)+1)) / (20*21/2)</f>
        <v>4.4979523809523814</v>
      </c>
      <c r="J178" s="2">
        <f t="shared" si="18"/>
        <v>4.5705917806967253</v>
      </c>
      <c r="K178" s="2">
        <f t="shared" si="13"/>
        <v>4.7075832039861822</v>
      </c>
    </row>
    <row r="179" spans="1:11" ht="13.5" x14ac:dyDescent="0.25">
      <c r="A179" s="3">
        <f>TITRES_STAT!B182</f>
        <v>42263</v>
      </c>
      <c r="B179" s="6">
        <f>TITRES_STAT!D182</f>
        <v>4.4000000000000004</v>
      </c>
      <c r="C179" s="2">
        <f t="shared" si="14"/>
        <v>0</v>
      </c>
      <c r="D179" s="2">
        <f t="shared" si="15"/>
        <v>4.4000000000000004</v>
      </c>
      <c r="E179" s="2">
        <f t="shared" si="16"/>
        <v>4.5029999999999992</v>
      </c>
      <c r="F179" s="2">
        <f t="shared" si="17"/>
        <v>4.5745000000000022</v>
      </c>
      <c r="G179" s="2">
        <f t="shared" si="19"/>
        <v>4.679599999999998</v>
      </c>
      <c r="H179" s="2"/>
      <c r="I179" s="2">
        <f t="array" ref="I179">SUMPRODUCT(B163:B182, (ROW(B163:B182)-ROW(B163)+1)) / (20*21/2)</f>
        <v>4.4833333333333343</v>
      </c>
      <c r="J179" s="2">
        <f t="shared" si="18"/>
        <v>4.5543449444398947</v>
      </c>
      <c r="K179" s="2">
        <f t="shared" ref="K179:K242" si="20">$K$4*B179+(1-$K$4)*K178</f>
        <v>4.6955211175553524</v>
      </c>
    </row>
    <row r="180" spans="1:11" ht="13.5" x14ac:dyDescent="0.25">
      <c r="A180" s="3">
        <f>TITRES_STAT!B183</f>
        <v>42264</v>
      </c>
      <c r="B180" s="6">
        <f>TITRES_STAT!D183</f>
        <v>4.4000000000000004</v>
      </c>
      <c r="C180" s="2">
        <f t="shared" si="14"/>
        <v>0</v>
      </c>
      <c r="D180" s="2">
        <f t="shared" si="15"/>
        <v>4.4000000000000004</v>
      </c>
      <c r="E180" s="2">
        <f t="shared" si="16"/>
        <v>4.4759999999999991</v>
      </c>
      <c r="F180" s="2">
        <f t="shared" si="17"/>
        <v>4.5670000000000019</v>
      </c>
      <c r="G180" s="2">
        <f t="shared" si="19"/>
        <v>4.6721999999999984</v>
      </c>
      <c r="H180" s="2"/>
      <c r="I180" s="2">
        <f t="array" ref="I180">SUMPRODUCT(B164:B183, (ROW(B164:B183)-ROW(B164)+1)) / (20*21/2)</f>
        <v>4.4690476190476192</v>
      </c>
      <c r="J180" s="2">
        <f t="shared" si="18"/>
        <v>4.53964542592181</v>
      </c>
      <c r="K180" s="2">
        <f t="shared" si="20"/>
        <v>4.6839320541218097</v>
      </c>
    </row>
    <row r="181" spans="1:11" ht="13.5" x14ac:dyDescent="0.25">
      <c r="A181" s="3">
        <f>TITRES_STAT!B184</f>
        <v>42265</v>
      </c>
      <c r="B181" s="6">
        <f>TITRES_STAT!D184</f>
        <v>4.4000000000000004</v>
      </c>
      <c r="C181" s="2">
        <f t="shared" si="14"/>
        <v>0</v>
      </c>
      <c r="D181" s="2">
        <f t="shared" si="15"/>
        <v>4.4000000000000004</v>
      </c>
      <c r="E181" s="2">
        <f t="shared" si="16"/>
        <v>4.4529999999999994</v>
      </c>
      <c r="F181" s="2">
        <f t="shared" si="17"/>
        <v>4.5535000000000023</v>
      </c>
      <c r="G181" s="2">
        <f t="shared" si="19"/>
        <v>4.6647999999999978</v>
      </c>
      <c r="H181" s="2"/>
      <c r="I181" s="2">
        <f t="array" ref="I181">SUMPRODUCT(B165:B184, (ROW(B165:B184)-ROW(B165)+1)) / (20*21/2)</f>
        <v>4.4555238095238092</v>
      </c>
      <c r="J181" s="2">
        <f t="shared" si="18"/>
        <v>4.5263458615483048</v>
      </c>
      <c r="K181" s="2">
        <f t="shared" si="20"/>
        <v>4.6727974637640921</v>
      </c>
    </row>
    <row r="182" spans="1:11" ht="13.5" x14ac:dyDescent="0.25">
      <c r="A182" s="3">
        <f>TITRES_STAT!B185</f>
        <v>42268</v>
      </c>
      <c r="B182" s="6">
        <f>TITRES_STAT!D185</f>
        <v>4.4000000000000004</v>
      </c>
      <c r="C182" s="2">
        <f t="shared" si="14"/>
        <v>0</v>
      </c>
      <c r="D182" s="2">
        <f t="shared" si="15"/>
        <v>4.4000000000000004</v>
      </c>
      <c r="E182" s="2">
        <f t="shared" si="16"/>
        <v>4.4329999999999989</v>
      </c>
      <c r="F182" s="2">
        <f t="shared" si="17"/>
        <v>4.5400000000000018</v>
      </c>
      <c r="G182" s="2">
        <f t="shared" si="19"/>
        <v>4.6567999999999987</v>
      </c>
      <c r="H182" s="2"/>
      <c r="I182" s="2">
        <f t="array" ref="I182">SUMPRODUCT(B166:B185, (ROW(B166:B185)-ROW(B166)+1)) / (20*21/2)</f>
        <v>4.4433333333333334</v>
      </c>
      <c r="J182" s="2">
        <f t="shared" si="18"/>
        <v>4.5143129223532288</v>
      </c>
      <c r="K182" s="2">
        <f t="shared" si="20"/>
        <v>4.6620995240086378</v>
      </c>
    </row>
    <row r="183" spans="1:11" ht="13.5" x14ac:dyDescent="0.25">
      <c r="A183" s="3">
        <f>TITRES_STAT!B186</f>
        <v>42269</v>
      </c>
      <c r="B183" s="6">
        <f>TITRES_STAT!D186</f>
        <v>4.3899999999999997</v>
      </c>
      <c r="C183" s="2">
        <f t="shared" si="14"/>
        <v>-1.0000000000000675E-2</v>
      </c>
      <c r="D183" s="2">
        <f t="shared" si="15"/>
        <v>4.3980000000000006</v>
      </c>
      <c r="E183" s="2">
        <f t="shared" si="16"/>
        <v>4.4189999999999996</v>
      </c>
      <c r="F183" s="2">
        <f t="shared" si="17"/>
        <v>4.5320000000000018</v>
      </c>
      <c r="G183" s="2">
        <f t="shared" si="19"/>
        <v>4.6485999999999983</v>
      </c>
      <c r="H183" s="2"/>
      <c r="I183" s="2">
        <f t="array" ref="I183">SUMPRODUCT(B167:B186, (ROW(B167:B186)-ROW(B167)+1)) / (20*21/2)</f>
        <v>4.4334285714285704</v>
      </c>
      <c r="J183" s="2">
        <f t="shared" si="18"/>
        <v>4.5024735964148261</v>
      </c>
      <c r="K183" s="2">
        <f t="shared" si="20"/>
        <v>4.6514289544396714</v>
      </c>
    </row>
    <row r="184" spans="1:11" ht="13.5" x14ac:dyDescent="0.25">
      <c r="A184" s="3">
        <f>TITRES_STAT!B187</f>
        <v>42270</v>
      </c>
      <c r="B184" s="6">
        <f>TITRES_STAT!D187</f>
        <v>4.3899999999999997</v>
      </c>
      <c r="C184" s="2">
        <f t="shared" si="14"/>
        <v>0</v>
      </c>
      <c r="D184" s="2">
        <f t="shared" si="15"/>
        <v>4.3959999999999999</v>
      </c>
      <c r="E184" s="2">
        <f t="shared" si="16"/>
        <v>4.3979999999999997</v>
      </c>
      <c r="F184" s="2">
        <f t="shared" si="17"/>
        <v>4.5180000000000016</v>
      </c>
      <c r="G184" s="2">
        <f t="shared" si="19"/>
        <v>4.6403999999999979</v>
      </c>
      <c r="H184" s="2"/>
      <c r="I184" s="2">
        <f t="array" ref="I184">SUMPRODUCT(B168:B187, (ROW(B168:B187)-ROW(B168)+1)) / (20*21/2)</f>
        <v>4.4124285714285714</v>
      </c>
      <c r="J184" s="2">
        <f t="shared" si="18"/>
        <v>4.4917618253276999</v>
      </c>
      <c r="K184" s="2">
        <f t="shared" si="20"/>
        <v>4.641176838579292</v>
      </c>
    </row>
    <row r="185" spans="1:11" ht="13.5" x14ac:dyDescent="0.25">
      <c r="A185" s="3">
        <f>TITRES_STAT!B188</f>
        <v>42275</v>
      </c>
      <c r="B185" s="6">
        <f>TITRES_STAT!D188</f>
        <v>4.3899999999999997</v>
      </c>
      <c r="C185" s="2">
        <f t="shared" si="14"/>
        <v>0</v>
      </c>
      <c r="D185" s="2">
        <f t="shared" si="15"/>
        <v>4.3940000000000001</v>
      </c>
      <c r="E185" s="2">
        <f t="shared" si="16"/>
        <v>4.3970000000000002</v>
      </c>
      <c r="F185" s="2">
        <f t="shared" si="17"/>
        <v>4.5040000000000004</v>
      </c>
      <c r="G185" s="2">
        <f t="shared" si="19"/>
        <v>4.634999999999998</v>
      </c>
      <c r="H185" s="2"/>
      <c r="I185" s="2">
        <f t="array" ref="I185">SUMPRODUCT(B169:B188, (ROW(B169:B188)-ROW(B169)+1)) / (20*21/2)</f>
        <v>4.3933333333333335</v>
      </c>
      <c r="J185" s="2">
        <f t="shared" si="18"/>
        <v>4.4820702229155378</v>
      </c>
      <c r="K185" s="2">
        <f t="shared" si="20"/>
        <v>4.6313267664781428</v>
      </c>
    </row>
    <row r="186" spans="1:11" ht="13.5" x14ac:dyDescent="0.25">
      <c r="A186" s="3">
        <f>TITRES_STAT!B189</f>
        <v>42276</v>
      </c>
      <c r="B186" s="6">
        <f>TITRES_STAT!D189</f>
        <v>4.4000000000000004</v>
      </c>
      <c r="C186" s="2">
        <f t="shared" si="14"/>
        <v>1.0000000000000675E-2</v>
      </c>
      <c r="D186" s="2">
        <f t="shared" si="15"/>
        <v>4.3940000000000001</v>
      </c>
      <c r="E186" s="2">
        <f t="shared" si="16"/>
        <v>4.3970000000000002</v>
      </c>
      <c r="F186" s="2">
        <f t="shared" si="17"/>
        <v>4.4904999999999999</v>
      </c>
      <c r="G186" s="2">
        <f t="shared" si="19"/>
        <v>4.6321999999999983</v>
      </c>
      <c r="H186" s="2"/>
      <c r="I186" s="2">
        <f t="array" ref="I186">SUMPRODUCT(B170:B189, (ROW(B170:B189)-ROW(B170)+1)) / (20*21/2)</f>
        <v>4.3847142857142858</v>
      </c>
      <c r="J186" s="2">
        <f t="shared" si="18"/>
        <v>4.4742540112092968</v>
      </c>
      <c r="K186" s="2">
        <f t="shared" si="20"/>
        <v>4.6222551285770397</v>
      </c>
    </row>
    <row r="187" spans="1:11" ht="13.5" x14ac:dyDescent="0.25">
      <c r="A187" s="3">
        <f>TITRES_STAT!B190</f>
        <v>42277</v>
      </c>
      <c r="B187" s="6">
        <f>TITRES_STAT!D190</f>
        <v>4.2699999999999996</v>
      </c>
      <c r="C187" s="2">
        <f t="shared" si="14"/>
        <v>-0.13000000000000078</v>
      </c>
      <c r="D187" s="2">
        <f t="shared" si="15"/>
        <v>4.3680000000000003</v>
      </c>
      <c r="E187" s="2">
        <f t="shared" si="16"/>
        <v>4.3840000000000003</v>
      </c>
      <c r="F187" s="2">
        <f t="shared" si="17"/>
        <v>4.4704999999999995</v>
      </c>
      <c r="G187" s="2">
        <f t="shared" si="19"/>
        <v>4.6263999999999985</v>
      </c>
      <c r="H187" s="2"/>
      <c r="I187" s="2">
        <f t="array" ref="I187">SUMPRODUCT(B171:B190, (ROW(B171:B190)-ROW(B171)+1)) / (20*21/2)</f>
        <v>4.3775714285714287</v>
      </c>
      <c r="J187" s="2">
        <f t="shared" si="18"/>
        <v>4.4548012482369828</v>
      </c>
      <c r="K187" s="2">
        <f t="shared" si="20"/>
        <v>4.6084412019661753</v>
      </c>
    </row>
    <row r="188" spans="1:11" ht="13.5" x14ac:dyDescent="0.25">
      <c r="A188" s="3">
        <f>TITRES_STAT!B191</f>
        <v>42278</v>
      </c>
      <c r="B188" s="6">
        <f>TITRES_STAT!D191</f>
        <v>4.2699999999999996</v>
      </c>
      <c r="C188" s="2">
        <f t="shared" si="14"/>
        <v>0</v>
      </c>
      <c r="D188" s="2">
        <f t="shared" si="15"/>
        <v>4.3439999999999994</v>
      </c>
      <c r="E188" s="2">
        <f t="shared" si="16"/>
        <v>4.3709999999999996</v>
      </c>
      <c r="F188" s="2">
        <f t="shared" si="17"/>
        <v>4.4504999999999999</v>
      </c>
      <c r="G188" s="2">
        <f t="shared" si="19"/>
        <v>4.6205999999999987</v>
      </c>
      <c r="H188" s="2"/>
      <c r="I188" s="2">
        <f t="array" ref="I188">SUMPRODUCT(B172:B191, (ROW(B172:B191)-ROW(B172)+1)) / (20*21/2)</f>
        <v>4.3719047619047622</v>
      </c>
      <c r="J188" s="2">
        <f t="shared" si="18"/>
        <v>4.4372011293572697</v>
      </c>
      <c r="K188" s="2">
        <f t="shared" si="20"/>
        <v>4.5951689979675017</v>
      </c>
    </row>
    <row r="189" spans="1:11" ht="13.5" x14ac:dyDescent="0.25">
      <c r="A189" s="3">
        <f>TITRES_STAT!B192</f>
        <v>42279</v>
      </c>
      <c r="B189" s="6">
        <f>TITRES_STAT!D192</f>
        <v>4.3600000000000003</v>
      </c>
      <c r="C189" s="2">
        <f t="shared" si="14"/>
        <v>9.0000000000000746E-2</v>
      </c>
      <c r="D189" s="2">
        <f t="shared" si="15"/>
        <v>4.3379999999999992</v>
      </c>
      <c r="E189" s="2">
        <f t="shared" si="16"/>
        <v>4.367</v>
      </c>
      <c r="F189" s="2">
        <f t="shared" si="17"/>
        <v>4.4349999999999996</v>
      </c>
      <c r="G189" s="2">
        <f t="shared" si="19"/>
        <v>4.6139999999999999</v>
      </c>
      <c r="H189" s="2"/>
      <c r="I189" s="2">
        <f t="array" ref="I189">SUMPRODUCT(B173:B192, (ROW(B173:B192)-ROW(B173)+1)) / (20*21/2)</f>
        <v>4.36752380952381</v>
      </c>
      <c r="J189" s="2">
        <f t="shared" si="18"/>
        <v>4.4298486408470534</v>
      </c>
      <c r="K189" s="2">
        <f t="shared" si="20"/>
        <v>4.5859466843217174</v>
      </c>
    </row>
    <row r="190" spans="1:11" ht="13.5" x14ac:dyDescent="0.25">
      <c r="A190" s="3">
        <f>TITRES_STAT!B193</f>
        <v>42282</v>
      </c>
      <c r="B190" s="6">
        <f>TITRES_STAT!D193</f>
        <v>4.3600000000000003</v>
      </c>
      <c r="C190" s="2">
        <f t="shared" si="14"/>
        <v>0</v>
      </c>
      <c r="D190" s="2">
        <f t="shared" si="15"/>
        <v>4.3319999999999999</v>
      </c>
      <c r="E190" s="2">
        <f t="shared" si="16"/>
        <v>4.3630000000000004</v>
      </c>
      <c r="F190" s="2">
        <f t="shared" si="17"/>
        <v>4.4194999999999993</v>
      </c>
      <c r="G190" s="2">
        <f t="shared" si="19"/>
        <v>4.6082000000000001</v>
      </c>
      <c r="H190" s="2"/>
      <c r="I190" s="2">
        <f t="array" ref="I190">SUMPRODUCT(B174:B193, (ROW(B174:B193)-ROW(B174)+1)) / (20*21/2)</f>
        <v>4.3642857142857148</v>
      </c>
      <c r="J190" s="2">
        <f t="shared" si="18"/>
        <v>4.4231963893378099</v>
      </c>
      <c r="K190" s="2">
        <f t="shared" si="20"/>
        <v>4.5770860300345912</v>
      </c>
    </row>
    <row r="191" spans="1:11" ht="13.5" x14ac:dyDescent="0.25">
      <c r="A191" s="3">
        <f>TITRES_STAT!B194</f>
        <v>42283</v>
      </c>
      <c r="B191" s="6">
        <f>TITRES_STAT!D194</f>
        <v>4.3600000000000003</v>
      </c>
      <c r="C191" s="2">
        <f t="shared" si="14"/>
        <v>0</v>
      </c>
      <c r="D191" s="2">
        <f t="shared" si="15"/>
        <v>4.3239999999999998</v>
      </c>
      <c r="E191" s="2">
        <f t="shared" si="16"/>
        <v>4.359</v>
      </c>
      <c r="F191" s="2">
        <f t="shared" si="17"/>
        <v>4.4059999999999997</v>
      </c>
      <c r="G191" s="2">
        <f t="shared" si="19"/>
        <v>4.5984000000000007</v>
      </c>
      <c r="H191" s="2"/>
      <c r="I191" s="2">
        <f t="array" ref="I191">SUMPRODUCT(B175:B194, (ROW(B175:B194)-ROW(B175)+1)) / (20*21/2)</f>
        <v>4.3437619047619052</v>
      </c>
      <c r="J191" s="2">
        <f t="shared" si="18"/>
        <v>4.4171776855913514</v>
      </c>
      <c r="K191" s="2">
        <f t="shared" si="20"/>
        <v>4.5685728523861764</v>
      </c>
    </row>
    <row r="192" spans="1:11" ht="13.5" x14ac:dyDescent="0.25">
      <c r="A192" s="3">
        <f>TITRES_STAT!B195</f>
        <v>42284</v>
      </c>
      <c r="B192" s="6">
        <f>TITRES_STAT!D195</f>
        <v>4.3600000000000003</v>
      </c>
      <c r="C192" s="2">
        <f t="shared" si="14"/>
        <v>0</v>
      </c>
      <c r="D192" s="2">
        <f t="shared" si="15"/>
        <v>4.3419999999999996</v>
      </c>
      <c r="E192" s="2">
        <f t="shared" si="16"/>
        <v>4.3549999999999995</v>
      </c>
      <c r="F192" s="2">
        <f t="shared" si="17"/>
        <v>4.3939999999999992</v>
      </c>
      <c r="G192" s="2">
        <f t="shared" si="19"/>
        <v>4.587600000000001</v>
      </c>
      <c r="H192" s="2"/>
      <c r="I192" s="2">
        <f t="array" ref="I192">SUMPRODUCT(B176:B195, (ROW(B176:B195)-ROW(B176)+1)) / (20*21/2)</f>
        <v>4.3138571428571435</v>
      </c>
      <c r="J192" s="2">
        <f t="shared" si="18"/>
        <v>4.411732191725509</v>
      </c>
      <c r="K192" s="2">
        <f t="shared" si="20"/>
        <v>4.5603935248416203</v>
      </c>
    </row>
    <row r="193" spans="1:11" ht="13.5" x14ac:dyDescent="0.25">
      <c r="A193" s="3">
        <f>TITRES_STAT!B196</f>
        <v>42285</v>
      </c>
      <c r="B193" s="6">
        <f>TITRES_STAT!D196</f>
        <v>4.3600000000000003</v>
      </c>
      <c r="C193" s="2">
        <f t="shared" si="14"/>
        <v>0</v>
      </c>
      <c r="D193" s="2">
        <f t="shared" si="15"/>
        <v>4.3600000000000003</v>
      </c>
      <c r="E193" s="2">
        <f t="shared" si="16"/>
        <v>4.3519999999999994</v>
      </c>
      <c r="F193" s="2">
        <f t="shared" si="17"/>
        <v>4.3854999999999995</v>
      </c>
      <c r="G193" s="2">
        <f t="shared" si="19"/>
        <v>4.5768000000000022</v>
      </c>
      <c r="H193" s="2"/>
      <c r="I193" s="2">
        <f t="array" ref="I193">SUMPRODUCT(B177:B196, (ROW(B177:B196)-ROW(B177)+1)) / (20*21/2)</f>
        <v>4.2818095238095237</v>
      </c>
      <c r="J193" s="2">
        <f t="shared" si="18"/>
        <v>4.40680531632308</v>
      </c>
      <c r="K193" s="2">
        <f t="shared" si="20"/>
        <v>4.5525349552399881</v>
      </c>
    </row>
    <row r="194" spans="1:11" ht="13.5" x14ac:dyDescent="0.25">
      <c r="A194" s="3">
        <f>TITRES_STAT!B197</f>
        <v>42286</v>
      </c>
      <c r="B194" s="6">
        <f>TITRES_STAT!D197</f>
        <v>4.17</v>
      </c>
      <c r="C194" s="2">
        <f t="shared" si="14"/>
        <v>-0.19000000000000039</v>
      </c>
      <c r="D194" s="2">
        <f t="shared" si="15"/>
        <v>4.3220000000000001</v>
      </c>
      <c r="E194" s="2">
        <f t="shared" si="16"/>
        <v>4.33</v>
      </c>
      <c r="F194" s="2">
        <f t="shared" si="17"/>
        <v>4.363999999999999</v>
      </c>
      <c r="G194" s="2">
        <f t="shared" si="19"/>
        <v>4.5622000000000016</v>
      </c>
      <c r="H194" s="2"/>
      <c r="I194" s="2">
        <f t="array" ref="I194">SUMPRODUCT(B178:B197, (ROW(B178:B197)-ROW(B178)+1)) / (20*21/2)</f>
        <v>4.2516190476190472</v>
      </c>
      <c r="J194" s="2">
        <f t="shared" si="18"/>
        <v>4.3842524290542153</v>
      </c>
      <c r="K194" s="2">
        <f t="shared" si="20"/>
        <v>4.5375335844462628</v>
      </c>
    </row>
    <row r="195" spans="1:11" ht="13.5" x14ac:dyDescent="0.25">
      <c r="A195" s="3">
        <f>TITRES_STAT!B198</f>
        <v>42289</v>
      </c>
      <c r="B195" s="6">
        <f>TITRES_STAT!D198</f>
        <v>4.05</v>
      </c>
      <c r="C195" s="2">
        <f t="shared" si="14"/>
        <v>-0.12000000000000011</v>
      </c>
      <c r="D195" s="2">
        <f t="shared" si="15"/>
        <v>4.26</v>
      </c>
      <c r="E195" s="2">
        <f t="shared" si="16"/>
        <v>4.2960000000000003</v>
      </c>
      <c r="F195" s="2">
        <f t="shared" si="17"/>
        <v>4.3464999999999998</v>
      </c>
      <c r="G195" s="2">
        <f t="shared" si="19"/>
        <v>4.5452000000000012</v>
      </c>
      <c r="H195" s="2"/>
      <c r="I195" s="2">
        <f t="array" ref="I195">SUMPRODUCT(B179:B198, (ROW(B179:B198)-ROW(B179)+1)) / (20*21/2)</f>
        <v>4.2175714285714285</v>
      </c>
      <c r="J195" s="2">
        <f t="shared" si="18"/>
        <v>4.3524188643823853</v>
      </c>
      <c r="K195" s="2">
        <f t="shared" si="20"/>
        <v>4.518414620350331</v>
      </c>
    </row>
    <row r="196" spans="1:11" ht="13.5" x14ac:dyDescent="0.25">
      <c r="A196" s="3">
        <f>TITRES_STAT!B199</f>
        <v>42290</v>
      </c>
      <c r="B196" s="6">
        <f>TITRES_STAT!D199</f>
        <v>4.01</v>
      </c>
      <c r="C196" s="2">
        <f t="shared" ref="C196:C259" si="21">B196-B195</f>
        <v>-4.0000000000000036E-2</v>
      </c>
      <c r="D196" s="2">
        <f t="shared" si="15"/>
        <v>4.1900000000000004</v>
      </c>
      <c r="E196" s="2">
        <f t="shared" si="16"/>
        <v>4.2569999999999997</v>
      </c>
      <c r="F196" s="2">
        <f t="shared" si="17"/>
        <v>4.327</v>
      </c>
      <c r="G196" s="2">
        <f t="shared" si="19"/>
        <v>4.5276000000000014</v>
      </c>
      <c r="H196" s="2"/>
      <c r="I196" s="2">
        <f t="array" ref="I196">SUMPRODUCT(B180:B199, (ROW(B180:B199)-ROW(B180)+1)) / (20*21/2)</f>
        <v>4.1742380952380946</v>
      </c>
      <c r="J196" s="2">
        <f t="shared" si="18"/>
        <v>4.3198075439650152</v>
      </c>
      <c r="K196" s="2">
        <f t="shared" si="20"/>
        <v>4.4984767921012985</v>
      </c>
    </row>
    <row r="197" spans="1:11" ht="13.5" x14ac:dyDescent="0.25">
      <c r="A197" s="3">
        <f>TITRES_STAT!B200</f>
        <v>42293</v>
      </c>
      <c r="B197" s="6">
        <f>TITRES_STAT!D200</f>
        <v>4.01</v>
      </c>
      <c r="C197" s="2">
        <f t="shared" si="21"/>
        <v>0</v>
      </c>
      <c r="D197" s="2">
        <f t="shared" si="15"/>
        <v>4.12</v>
      </c>
      <c r="E197" s="2">
        <f t="shared" si="16"/>
        <v>4.230999999999999</v>
      </c>
      <c r="F197" s="2">
        <f t="shared" si="17"/>
        <v>4.3075000000000001</v>
      </c>
      <c r="G197" s="2">
        <f t="shared" si="19"/>
        <v>4.5100000000000016</v>
      </c>
      <c r="H197" s="2"/>
      <c r="I197" s="2">
        <f t="array" ref="I197">SUMPRODUCT(B181:B200, (ROW(B181:B200)-ROW(B181)+1)) / (20*21/2)</f>
        <v>4.1307619047619042</v>
      </c>
      <c r="J197" s="2">
        <f t="shared" si="18"/>
        <v>4.2903020635873945</v>
      </c>
      <c r="K197" s="2">
        <f t="shared" si="20"/>
        <v>4.4793208394698754</v>
      </c>
    </row>
    <row r="198" spans="1:11" ht="13.5" x14ac:dyDescent="0.25">
      <c r="A198" s="3">
        <f>TITRES_STAT!B201</f>
        <v>42296</v>
      </c>
      <c r="B198" s="6">
        <f>TITRES_STAT!D201</f>
        <v>3.95</v>
      </c>
      <c r="C198" s="2">
        <f t="shared" si="21"/>
        <v>-5.9999999999999609E-2</v>
      </c>
      <c r="D198" s="2">
        <f t="shared" ref="D198:D261" si="22">AVERAGE(B194:B198)</f>
        <v>4.0379999999999994</v>
      </c>
      <c r="E198" s="2">
        <f t="shared" si="16"/>
        <v>4.1989999999999998</v>
      </c>
      <c r="F198" s="2">
        <f t="shared" si="17"/>
        <v>4.2850000000000001</v>
      </c>
      <c r="G198" s="2">
        <f t="shared" si="19"/>
        <v>4.491200000000001</v>
      </c>
      <c r="H198" s="2"/>
      <c r="I198" s="2">
        <f t="array" ref="I198">SUMPRODUCT(B182:B201, (ROW(B182:B201)-ROW(B182)+1)) / (20*21/2)</f>
        <v>4.0901428571428573</v>
      </c>
      <c r="J198" s="2">
        <f t="shared" si="18"/>
        <v>4.2578923432457376</v>
      </c>
      <c r="K198" s="2">
        <f t="shared" si="20"/>
        <v>4.458563159490665</v>
      </c>
    </row>
    <row r="199" spans="1:11" ht="13.5" x14ac:dyDescent="0.25">
      <c r="A199" s="3">
        <f>TITRES_STAT!B202</f>
        <v>42297</v>
      </c>
      <c r="B199" s="6">
        <f>TITRES_STAT!D202</f>
        <v>3.83</v>
      </c>
      <c r="C199" s="2">
        <f t="shared" si="21"/>
        <v>-0.12000000000000011</v>
      </c>
      <c r="D199" s="2">
        <f t="shared" si="22"/>
        <v>3.97</v>
      </c>
      <c r="E199" s="2">
        <f t="shared" si="16"/>
        <v>4.1459999999999999</v>
      </c>
      <c r="F199" s="2">
        <f t="shared" si="17"/>
        <v>4.2565000000000008</v>
      </c>
      <c r="G199" s="2">
        <f t="shared" si="19"/>
        <v>4.4744000000000019</v>
      </c>
      <c r="H199" s="2"/>
      <c r="I199" s="2">
        <f t="array" ref="I199">SUMPRODUCT(B183:B202, (ROW(B183:B202)-ROW(B183)+1)) / (20*21/2)</f>
        <v>4.0419047619047621</v>
      </c>
      <c r="J199" s="2">
        <f t="shared" si="18"/>
        <v>4.2171406915080487</v>
      </c>
      <c r="K199" s="2">
        <f t="shared" si="20"/>
        <v>4.433913623824365</v>
      </c>
    </row>
    <row r="200" spans="1:11" ht="13.5" x14ac:dyDescent="0.25">
      <c r="A200" s="3">
        <f>TITRES_STAT!B203</f>
        <v>42298</v>
      </c>
      <c r="B200" s="6">
        <f>TITRES_STAT!D203</f>
        <v>3.8</v>
      </c>
      <c r="C200" s="2">
        <f t="shared" si="21"/>
        <v>-3.0000000000000249E-2</v>
      </c>
      <c r="D200" s="2">
        <f t="shared" si="22"/>
        <v>3.9199999999999995</v>
      </c>
      <c r="E200" s="2">
        <f t="shared" si="16"/>
        <v>4.09</v>
      </c>
      <c r="F200" s="2">
        <f t="shared" si="17"/>
        <v>4.2265000000000006</v>
      </c>
      <c r="G200" s="2">
        <f t="shared" si="19"/>
        <v>4.4574000000000016</v>
      </c>
      <c r="H200" s="2"/>
      <c r="I200" s="2">
        <f t="array" ref="I200">SUMPRODUCT(B184:B203, (ROW(B184:B203)-ROW(B184)+1)) / (20*21/2)</f>
        <v>3.9865714285714282</v>
      </c>
      <c r="J200" s="2">
        <f t="shared" si="18"/>
        <v>4.1774130066025199</v>
      </c>
      <c r="K200" s="2">
        <f t="shared" si="20"/>
        <v>4.409054266027332</v>
      </c>
    </row>
    <row r="201" spans="1:11" ht="13.5" x14ac:dyDescent="0.25">
      <c r="A201" s="3">
        <f>TITRES_STAT!B204</f>
        <v>42299</v>
      </c>
      <c r="B201" s="6">
        <f>TITRES_STAT!D204</f>
        <v>3.8</v>
      </c>
      <c r="C201" s="2">
        <f t="shared" si="21"/>
        <v>0</v>
      </c>
      <c r="D201" s="2">
        <f t="shared" si="22"/>
        <v>3.8780000000000001</v>
      </c>
      <c r="E201" s="2">
        <f t="shared" si="16"/>
        <v>4.0339999999999998</v>
      </c>
      <c r="F201" s="2">
        <f t="shared" si="17"/>
        <v>4.1964999999999995</v>
      </c>
      <c r="G201" s="2">
        <f t="shared" si="19"/>
        <v>4.4404000000000021</v>
      </c>
      <c r="H201" s="2">
        <f>AVERAGE(B2:B201)</f>
        <v>5.2740499999999928</v>
      </c>
      <c r="I201" s="2">
        <f t="array" ref="I201">SUMPRODUCT(B185:B204, (ROW(B185:B204)-ROW(B185)+1)) / (20*21/2)</f>
        <v>3.9274761904761903</v>
      </c>
      <c r="J201" s="2">
        <f t="shared" si="18"/>
        <v>4.1414689107356129</v>
      </c>
      <c r="K201" s="2">
        <f t="shared" si="20"/>
        <v>4.3851697850066529</v>
      </c>
    </row>
    <row r="202" spans="1:11" ht="13.5" x14ac:dyDescent="0.25">
      <c r="A202" s="3">
        <f>TITRES_STAT!B205</f>
        <v>42300</v>
      </c>
      <c r="B202" s="6">
        <f>TITRES_STAT!D205</f>
        <v>3.69</v>
      </c>
      <c r="C202" s="2">
        <f t="shared" si="21"/>
        <v>-0.10999999999999988</v>
      </c>
      <c r="D202" s="2">
        <f t="shared" si="22"/>
        <v>3.8140000000000001</v>
      </c>
      <c r="E202" s="2">
        <f t="shared" si="16"/>
        <v>3.9669999999999996</v>
      </c>
      <c r="F202" s="2">
        <f t="shared" si="17"/>
        <v>4.1609999999999996</v>
      </c>
      <c r="G202" s="2">
        <f t="shared" si="19"/>
        <v>4.4222000000000019</v>
      </c>
      <c r="H202" s="2">
        <f t="shared" ref="H202:H265" si="23">AVERAGE(B3:B202)</f>
        <v>5.260249999999993</v>
      </c>
      <c r="I202" s="2">
        <f t="array" ref="I202">SUMPRODUCT(B186:B205, (ROW(B186:B205)-ROW(B186)+1)) / (20*21/2)</f>
        <v>3.8726190476190476</v>
      </c>
      <c r="J202" s="2">
        <f t="shared" si="18"/>
        <v>4.0984718716179351</v>
      </c>
      <c r="K202" s="2">
        <f t="shared" si="20"/>
        <v>4.3579082248103136</v>
      </c>
    </row>
    <row r="203" spans="1:11" ht="13.5" x14ac:dyDescent="0.25">
      <c r="A203" s="3">
        <f>TITRES_STAT!B206</f>
        <v>42303</v>
      </c>
      <c r="B203" s="6">
        <f>TITRES_STAT!D206</f>
        <v>3.58</v>
      </c>
      <c r="C203" s="2">
        <f t="shared" si="21"/>
        <v>-0.10999999999999988</v>
      </c>
      <c r="D203" s="2">
        <f t="shared" si="22"/>
        <v>3.7399999999999998</v>
      </c>
      <c r="E203" s="2">
        <f t="shared" si="16"/>
        <v>3.8889999999999993</v>
      </c>
      <c r="F203" s="2">
        <f t="shared" si="17"/>
        <v>4.1204999999999989</v>
      </c>
      <c r="G203" s="2">
        <f t="shared" si="19"/>
        <v>4.3978000000000019</v>
      </c>
      <c r="H203" s="2">
        <f t="shared" si="23"/>
        <v>5.2458999999999927</v>
      </c>
      <c r="I203" s="2">
        <f t="array" ref="I203">SUMPRODUCT(B187:B206, (ROW(B187:B206)-ROW(B187)+1)) / (20*21/2)</f>
        <v>3.8124761904761906</v>
      </c>
      <c r="J203" s="2">
        <f t="shared" si="18"/>
        <v>4.0490935981305132</v>
      </c>
      <c r="K203" s="2">
        <f t="shared" si="20"/>
        <v>4.3274020199157919</v>
      </c>
    </row>
    <row r="204" spans="1:11" ht="13.5" x14ac:dyDescent="0.25">
      <c r="A204" s="3">
        <f>TITRES_STAT!B207</f>
        <v>42304</v>
      </c>
      <c r="B204" s="6">
        <f>TITRES_STAT!D207</f>
        <v>3.5</v>
      </c>
      <c r="C204" s="2">
        <f t="shared" si="21"/>
        <v>-8.0000000000000071E-2</v>
      </c>
      <c r="D204" s="2">
        <f t="shared" si="22"/>
        <v>3.6739999999999995</v>
      </c>
      <c r="E204" s="2">
        <f t="shared" ref="E204:E267" si="24">AVERAGE(B195:B204)</f>
        <v>3.8220000000000005</v>
      </c>
      <c r="F204" s="2">
        <f t="shared" si="17"/>
        <v>4.0759999999999987</v>
      </c>
      <c r="G204" s="2">
        <f t="shared" si="19"/>
        <v>4.3718000000000021</v>
      </c>
      <c r="H204" s="2">
        <f t="shared" si="23"/>
        <v>5.230199999999992</v>
      </c>
      <c r="I204" s="2">
        <f t="array" ref="I204">SUMPRODUCT(B188:B207, (ROW(B188:B207)-ROW(B188)+1)) / (20*21/2)</f>
        <v>3.7437619047619051</v>
      </c>
      <c r="J204" s="2">
        <f t="shared" si="18"/>
        <v>3.9967989697371311</v>
      </c>
      <c r="K204" s="2">
        <f t="shared" si="20"/>
        <v>4.2949548818798791</v>
      </c>
    </row>
    <row r="205" spans="1:11" ht="13.5" x14ac:dyDescent="0.25">
      <c r="A205" s="3">
        <f>TITRES_STAT!B208</f>
        <v>42305</v>
      </c>
      <c r="B205" s="6">
        <f>TITRES_STAT!D208</f>
        <v>3.5</v>
      </c>
      <c r="C205" s="2">
        <f t="shared" si="21"/>
        <v>0</v>
      </c>
      <c r="D205" s="2">
        <f t="shared" si="22"/>
        <v>3.6139999999999999</v>
      </c>
      <c r="E205" s="2">
        <f t="shared" si="24"/>
        <v>3.7670000000000003</v>
      </c>
      <c r="F205" s="2">
        <f t="shared" si="17"/>
        <v>4.0314999999999994</v>
      </c>
      <c r="G205" s="2">
        <f t="shared" si="19"/>
        <v>4.3458000000000023</v>
      </c>
      <c r="H205" s="2">
        <f t="shared" si="23"/>
        <v>5.2144499999999923</v>
      </c>
      <c r="I205" s="2">
        <f t="array" ref="I205">SUMPRODUCT(B189:B208, (ROW(B189:B208)-ROW(B189)+1)) / (20*21/2)</f>
        <v>3.6674761904761901</v>
      </c>
      <c r="J205" s="2">
        <f t="shared" si="18"/>
        <v>3.9494847821431187</v>
      </c>
      <c r="K205" s="2">
        <f t="shared" si="20"/>
        <v>4.2637801806296887</v>
      </c>
    </row>
    <row r="206" spans="1:11" ht="13.5" x14ac:dyDescent="0.25">
      <c r="A206" s="3">
        <f>TITRES_STAT!B209</f>
        <v>42306</v>
      </c>
      <c r="B206" s="6">
        <f>TITRES_STAT!D209</f>
        <v>3.4</v>
      </c>
      <c r="C206" s="2">
        <f t="shared" si="21"/>
        <v>-0.10000000000000009</v>
      </c>
      <c r="D206" s="2">
        <f t="shared" si="22"/>
        <v>3.5339999999999998</v>
      </c>
      <c r="E206" s="2">
        <f t="shared" si="24"/>
        <v>3.7060000000000004</v>
      </c>
      <c r="F206" s="2">
        <f t="shared" si="17"/>
        <v>3.9814999999999996</v>
      </c>
      <c r="G206" s="2">
        <f t="shared" si="19"/>
        <v>4.3178000000000027</v>
      </c>
      <c r="H206" s="2">
        <f t="shared" si="23"/>
        <v>5.1982499999999927</v>
      </c>
      <c r="I206" s="2">
        <f t="array" ref="I206">SUMPRODUCT(B190:B209, (ROW(B190:B209)-ROW(B190)+1)) / (20*21/2)</f>
        <v>3.609952380952381</v>
      </c>
      <c r="J206" s="2">
        <f t="shared" si="18"/>
        <v>3.8971528981294883</v>
      </c>
      <c r="K206" s="2">
        <f t="shared" si="20"/>
        <v>4.229906448055976</v>
      </c>
    </row>
    <row r="207" spans="1:11" ht="13.5" x14ac:dyDescent="0.25">
      <c r="A207" s="3">
        <f>TITRES_STAT!B210</f>
        <v>42307</v>
      </c>
      <c r="B207" s="6">
        <f>TITRES_STAT!D210</f>
        <v>3.26</v>
      </c>
      <c r="C207" s="2">
        <f t="shared" si="21"/>
        <v>-0.14000000000000012</v>
      </c>
      <c r="D207" s="2">
        <f t="shared" si="22"/>
        <v>3.4480000000000004</v>
      </c>
      <c r="E207" s="2">
        <f t="shared" si="24"/>
        <v>3.6309999999999993</v>
      </c>
      <c r="F207" s="2">
        <f t="shared" si="17"/>
        <v>3.9309999999999996</v>
      </c>
      <c r="G207" s="2">
        <f t="shared" si="19"/>
        <v>4.2898000000000032</v>
      </c>
      <c r="H207" s="2">
        <f t="shared" si="23"/>
        <v>5.1822999999999926</v>
      </c>
      <c r="I207" s="2">
        <f t="array" ref="I207">SUMPRODUCT(B191:B210, (ROW(B191:B210)-ROW(B191)+1)) / (20*21/2)</f>
        <v>3.5576190476190477</v>
      </c>
      <c r="J207" s="2">
        <f t="shared" si="18"/>
        <v>3.8364716697362038</v>
      </c>
      <c r="K207" s="2">
        <f t="shared" si="20"/>
        <v>4.191870901073389</v>
      </c>
    </row>
    <row r="208" spans="1:11" ht="13.5" x14ac:dyDescent="0.25">
      <c r="A208" s="3">
        <f>TITRES_STAT!B211</f>
        <v>42310</v>
      </c>
      <c r="B208" s="6">
        <f>TITRES_STAT!D211</f>
        <v>3.13</v>
      </c>
      <c r="C208" s="2">
        <f t="shared" si="21"/>
        <v>-0.12999999999999989</v>
      </c>
      <c r="D208" s="2">
        <f t="shared" si="22"/>
        <v>3.3579999999999997</v>
      </c>
      <c r="E208" s="2">
        <f t="shared" si="24"/>
        <v>3.5490000000000004</v>
      </c>
      <c r="F208" s="2">
        <f t="shared" si="17"/>
        <v>3.8740000000000001</v>
      </c>
      <c r="G208" s="2">
        <f t="shared" si="19"/>
        <v>4.259000000000003</v>
      </c>
      <c r="H208" s="2">
        <f t="shared" si="23"/>
        <v>5.1647499999999935</v>
      </c>
      <c r="I208" s="2">
        <f t="array" ref="I208">SUMPRODUCT(B192:B211, (ROW(B192:B211)-ROW(B192)+1)) / (20*21/2)</f>
        <v>3.5104761904761901</v>
      </c>
      <c r="J208" s="2">
        <f t="shared" si="18"/>
        <v>3.769188653570851</v>
      </c>
      <c r="K208" s="2">
        <f t="shared" si="20"/>
        <v>4.150228904952864</v>
      </c>
    </row>
    <row r="209" spans="1:11" ht="13.5" x14ac:dyDescent="0.25">
      <c r="A209" s="3">
        <f>TITRES_STAT!B212</f>
        <v>42311</v>
      </c>
      <c r="B209" s="6">
        <f>TITRES_STAT!D212</f>
        <v>3.27</v>
      </c>
      <c r="C209" s="2">
        <f t="shared" si="21"/>
        <v>0.14000000000000012</v>
      </c>
      <c r="D209" s="2">
        <f t="shared" si="22"/>
        <v>3.3119999999999998</v>
      </c>
      <c r="E209" s="2">
        <f t="shared" si="24"/>
        <v>3.4929999999999994</v>
      </c>
      <c r="F209" s="2">
        <f t="shared" si="17"/>
        <v>3.8194999999999992</v>
      </c>
      <c r="G209" s="2">
        <f t="shared" si="19"/>
        <v>4.2310000000000034</v>
      </c>
      <c r="H209" s="2">
        <f t="shared" si="23"/>
        <v>5.1483499999999927</v>
      </c>
      <c r="I209" s="2">
        <f t="array" ref="I209">SUMPRODUCT(B193:B212, (ROW(B193:B212)-ROW(B193)+1)) / (20*21/2)</f>
        <v>3.4599523809523811</v>
      </c>
      <c r="J209" s="2">
        <f t="shared" si="18"/>
        <v>3.7216468770402935</v>
      </c>
      <c r="K209" s="2">
        <f t="shared" si="20"/>
        <v>4.1157101243664771</v>
      </c>
    </row>
    <row r="210" spans="1:11" ht="13.5" x14ac:dyDescent="0.25">
      <c r="A210" s="3">
        <f>TITRES_STAT!B213</f>
        <v>42312</v>
      </c>
      <c r="B210" s="6">
        <f>TITRES_STAT!D213</f>
        <v>3.27</v>
      </c>
      <c r="C210" s="2">
        <f t="shared" si="21"/>
        <v>0</v>
      </c>
      <c r="D210" s="2">
        <f t="shared" si="22"/>
        <v>3.2659999999999996</v>
      </c>
      <c r="E210" s="2">
        <f t="shared" si="24"/>
        <v>3.44</v>
      </c>
      <c r="F210" s="2">
        <f t="shared" si="17"/>
        <v>3.7649999999999992</v>
      </c>
      <c r="G210" s="2">
        <f t="shared" si="19"/>
        <v>4.2054000000000027</v>
      </c>
      <c r="H210" s="2">
        <f t="shared" si="23"/>
        <v>5.132949999999993</v>
      </c>
      <c r="I210" s="2">
        <f t="array" ref="I210">SUMPRODUCT(B194:B213, (ROW(B194:B213)-ROW(B194)+1)) / (20*21/2)</f>
        <v>3.4093333333333331</v>
      </c>
      <c r="J210" s="2">
        <f t="shared" si="18"/>
        <v>3.6786328887507418</v>
      </c>
      <c r="K210" s="2">
        <f t="shared" si="20"/>
        <v>4.0825450214501444</v>
      </c>
    </row>
    <row r="211" spans="1:11" ht="13.5" x14ac:dyDescent="0.25">
      <c r="A211" s="3">
        <f>TITRES_STAT!B214</f>
        <v>42313</v>
      </c>
      <c r="B211" s="6">
        <f>TITRES_STAT!D214</f>
        <v>3.27</v>
      </c>
      <c r="C211" s="2">
        <f t="shared" si="21"/>
        <v>0</v>
      </c>
      <c r="D211" s="2">
        <f t="shared" si="22"/>
        <v>3.2399999999999998</v>
      </c>
      <c r="E211" s="2">
        <f t="shared" si="24"/>
        <v>3.3869999999999996</v>
      </c>
      <c r="F211" s="2">
        <f t="shared" si="17"/>
        <v>3.7104999999999988</v>
      </c>
      <c r="G211" s="2">
        <f t="shared" si="19"/>
        <v>4.1774000000000031</v>
      </c>
      <c r="H211" s="2">
        <f t="shared" si="23"/>
        <v>5.1172999999999922</v>
      </c>
      <c r="I211" s="2">
        <f t="array" ref="I211">SUMPRODUCT(B195:B214, (ROW(B195:B214)-ROW(B195)+1)) / (20*21/2)</f>
        <v>3.3560476190476192</v>
      </c>
      <c r="J211" s="2">
        <f t="shared" si="18"/>
        <v>3.6397154707744805</v>
      </c>
      <c r="K211" s="2">
        <f t="shared" si="20"/>
        <v>4.0506805108050408</v>
      </c>
    </row>
    <row r="212" spans="1:11" ht="13.5" x14ac:dyDescent="0.25">
      <c r="A212" s="3">
        <f>TITRES_STAT!B215</f>
        <v>42314</v>
      </c>
      <c r="B212" s="6">
        <f>TITRES_STAT!D215</f>
        <v>3.18</v>
      </c>
      <c r="C212" s="2">
        <f t="shared" si="21"/>
        <v>-8.9999999999999858E-2</v>
      </c>
      <c r="D212" s="2">
        <f t="shared" si="22"/>
        <v>3.2240000000000002</v>
      </c>
      <c r="E212" s="2">
        <f t="shared" si="24"/>
        <v>3.3359999999999999</v>
      </c>
      <c r="F212" s="2">
        <f t="shared" ref="F212:F275" si="25">AVERAGE(B193:B212)</f>
        <v>3.6515</v>
      </c>
      <c r="G212" s="2">
        <f t="shared" si="19"/>
        <v>4.1476000000000024</v>
      </c>
      <c r="H212" s="2">
        <f t="shared" si="23"/>
        <v>5.1004999999999914</v>
      </c>
      <c r="I212" s="2">
        <f t="array" ref="I212">SUMPRODUCT(B196:B215, (ROW(B196:B215)-ROW(B196)+1)) / (20*21/2)</f>
        <v>3.3205714285714292</v>
      </c>
      <c r="J212" s="2">
        <f t="shared" si="18"/>
        <v>3.5959330449864351</v>
      </c>
      <c r="K212" s="2">
        <f t="shared" si="20"/>
        <v>4.0165361770479802</v>
      </c>
    </row>
    <row r="213" spans="1:11" ht="13.5" x14ac:dyDescent="0.25">
      <c r="A213" s="3">
        <f>TITRES_STAT!B216</f>
        <v>42317</v>
      </c>
      <c r="B213" s="6">
        <f>TITRES_STAT!D216</f>
        <v>3.12</v>
      </c>
      <c r="C213" s="2">
        <f t="shared" si="21"/>
        <v>-6.0000000000000053E-2</v>
      </c>
      <c r="D213" s="2">
        <f t="shared" si="22"/>
        <v>3.222</v>
      </c>
      <c r="E213" s="2">
        <f t="shared" si="24"/>
        <v>3.29</v>
      </c>
      <c r="F213" s="2">
        <f t="shared" si="25"/>
        <v>3.5895000000000001</v>
      </c>
      <c r="G213" s="2">
        <f t="shared" si="19"/>
        <v>4.1190000000000024</v>
      </c>
      <c r="H213" s="2">
        <f t="shared" si="23"/>
        <v>5.0836999999999923</v>
      </c>
      <c r="I213" s="2">
        <f t="array" ref="I213">SUMPRODUCT(B197:B216, (ROW(B197:B216)-ROW(B197)+1)) / (20*21/2)</f>
        <v>3.2893333333333334</v>
      </c>
      <c r="J213" s="2">
        <f t="shared" ref="J213:J276" si="26">$J$4*B213+J212*(1-$J$4)</f>
        <v>3.5506060883210604</v>
      </c>
      <c r="K213" s="2">
        <f t="shared" si="20"/>
        <v>3.9813778955951187</v>
      </c>
    </row>
    <row r="214" spans="1:11" ht="13.5" x14ac:dyDescent="0.25">
      <c r="A214" s="3">
        <f>TITRES_STAT!B217</f>
        <v>42318</v>
      </c>
      <c r="B214" s="6">
        <f>TITRES_STAT!D217</f>
        <v>3.03</v>
      </c>
      <c r="C214" s="2">
        <f t="shared" si="21"/>
        <v>-9.0000000000000302E-2</v>
      </c>
      <c r="D214" s="2">
        <f t="shared" si="22"/>
        <v>3.1739999999999999</v>
      </c>
      <c r="E214" s="2">
        <f t="shared" si="24"/>
        <v>3.2429999999999999</v>
      </c>
      <c r="F214" s="2">
        <f t="shared" si="25"/>
        <v>3.5325000000000011</v>
      </c>
      <c r="G214" s="2">
        <f t="shared" si="19"/>
        <v>4.0862000000000016</v>
      </c>
      <c r="H214" s="2">
        <f t="shared" si="23"/>
        <v>5.0670999999999919</v>
      </c>
      <c r="I214" s="2">
        <f t="array" ref="I214">SUMPRODUCT(B198:B217, (ROW(B198:B217)-ROW(B198)+1)) / (20*21/2)</f>
        <v>3.262142857142857</v>
      </c>
      <c r="J214" s="2">
        <f t="shared" si="26"/>
        <v>3.5010245561000071</v>
      </c>
      <c r="K214" s="2">
        <f t="shared" si="20"/>
        <v>3.9440689585129571</v>
      </c>
    </row>
    <row r="215" spans="1:11" ht="13.5" x14ac:dyDescent="0.25">
      <c r="A215" s="3">
        <f>TITRES_STAT!B218</f>
        <v>42319</v>
      </c>
      <c r="B215" s="6">
        <f>TITRES_STAT!D218</f>
        <v>3.16</v>
      </c>
      <c r="C215" s="2">
        <f t="shared" si="21"/>
        <v>0.13000000000000034</v>
      </c>
      <c r="D215" s="2">
        <f t="shared" si="22"/>
        <v>3.1520000000000001</v>
      </c>
      <c r="E215" s="2">
        <f t="shared" si="24"/>
        <v>3.2090000000000005</v>
      </c>
      <c r="F215" s="2">
        <f t="shared" si="25"/>
        <v>3.4880000000000004</v>
      </c>
      <c r="G215" s="2">
        <f t="shared" si="19"/>
        <v>4.0560000000000009</v>
      </c>
      <c r="H215" s="2">
        <f t="shared" si="23"/>
        <v>5.0510999999999919</v>
      </c>
      <c r="I215" s="2">
        <f t="array" ref="I215">SUMPRODUCT(B199:B218, (ROW(B199:B218)-ROW(B199)+1)) / (20*21/2)</f>
        <v>3.231380952380952</v>
      </c>
      <c r="J215" s="2">
        <f t="shared" si="26"/>
        <v>3.4685460269476254</v>
      </c>
      <c r="K215" s="2">
        <f t="shared" si="20"/>
        <v>3.9133211562183314</v>
      </c>
    </row>
    <row r="216" spans="1:11" ht="13.5" x14ac:dyDescent="0.25">
      <c r="A216" s="3">
        <f>TITRES_STAT!B219</f>
        <v>42320</v>
      </c>
      <c r="B216" s="6">
        <f>TITRES_STAT!D219</f>
        <v>3.16</v>
      </c>
      <c r="C216" s="2">
        <f t="shared" si="21"/>
        <v>0</v>
      </c>
      <c r="D216" s="2">
        <f t="shared" si="22"/>
        <v>3.13</v>
      </c>
      <c r="E216" s="2">
        <f t="shared" si="24"/>
        <v>3.1850000000000001</v>
      </c>
      <c r="F216" s="2">
        <f t="shared" si="25"/>
        <v>3.4455000000000005</v>
      </c>
      <c r="G216" s="2">
        <f t="shared" si="19"/>
        <v>4.0258000000000012</v>
      </c>
      <c r="H216" s="2">
        <f t="shared" si="23"/>
        <v>5.0353499999999922</v>
      </c>
      <c r="I216" s="2">
        <f t="array" ref="I216">SUMPRODUCT(B200:B219, (ROW(B200:B219)-ROW(B200)+1)) / (20*21/2)</f>
        <v>3.2133333333333325</v>
      </c>
      <c r="J216" s="2">
        <f t="shared" si="26"/>
        <v>3.4391606910478516</v>
      </c>
      <c r="K216" s="2">
        <f t="shared" si="20"/>
        <v>3.8837791500921224</v>
      </c>
    </row>
    <row r="217" spans="1:11" ht="13.5" x14ac:dyDescent="0.25">
      <c r="A217" s="3">
        <f>TITRES_STAT!B220</f>
        <v>42321</v>
      </c>
      <c r="B217" s="6">
        <f>TITRES_STAT!D220</f>
        <v>3.16</v>
      </c>
      <c r="C217" s="2">
        <f t="shared" si="21"/>
        <v>0</v>
      </c>
      <c r="D217" s="2">
        <f t="shared" si="22"/>
        <v>3.1260000000000003</v>
      </c>
      <c r="E217" s="2">
        <f t="shared" si="24"/>
        <v>3.1750000000000003</v>
      </c>
      <c r="F217" s="2">
        <f t="shared" si="25"/>
        <v>3.403</v>
      </c>
      <c r="G217" s="2">
        <f t="shared" si="19"/>
        <v>3.9956000000000014</v>
      </c>
      <c r="H217" s="2">
        <f t="shared" si="23"/>
        <v>5.019799999999992</v>
      </c>
      <c r="I217" s="2">
        <f t="array" ref="I217">SUMPRODUCT(B201:B220, (ROW(B201:B220)-ROW(B201)+1)) / (20*21/2)</f>
        <v>3.1898571428571429</v>
      </c>
      <c r="J217" s="2">
        <f t="shared" si="26"/>
        <v>3.4125739585671035</v>
      </c>
      <c r="K217" s="2">
        <f t="shared" si="20"/>
        <v>3.8553956540100787</v>
      </c>
    </row>
    <row r="218" spans="1:11" ht="13.5" x14ac:dyDescent="0.25">
      <c r="A218" s="3">
        <f>TITRES_STAT!B221</f>
        <v>42324</v>
      </c>
      <c r="B218" s="6">
        <f>TITRES_STAT!D221</f>
        <v>3.08</v>
      </c>
      <c r="C218" s="2">
        <f t="shared" si="21"/>
        <v>-8.0000000000000071E-2</v>
      </c>
      <c r="D218" s="2">
        <f t="shared" si="22"/>
        <v>3.1179999999999999</v>
      </c>
      <c r="E218" s="2">
        <f t="shared" si="24"/>
        <v>3.1700000000000004</v>
      </c>
      <c r="F218" s="2">
        <f t="shared" si="25"/>
        <v>3.3594999999999997</v>
      </c>
      <c r="G218" s="2">
        <f t="shared" si="19"/>
        <v>3.9638000000000018</v>
      </c>
      <c r="H218" s="2">
        <f t="shared" si="23"/>
        <v>5.0036999999999932</v>
      </c>
      <c r="I218" s="2">
        <f t="array" ref="I218">SUMPRODUCT(B202:B221, (ROW(B202:B221)-ROW(B202)+1)) / (20*21/2)</f>
        <v>3.1764761904761909</v>
      </c>
      <c r="J218" s="2">
        <f t="shared" si="26"/>
        <v>3.3809002482273796</v>
      </c>
      <c r="K218" s="2">
        <f t="shared" si="20"/>
        <v>3.824987981303801</v>
      </c>
    </row>
    <row r="219" spans="1:11" ht="13.5" x14ac:dyDescent="0.25">
      <c r="A219" s="3">
        <f>TITRES_STAT!B222</f>
        <v>42325</v>
      </c>
      <c r="B219" s="6">
        <f>TITRES_STAT!D222</f>
        <v>3.17</v>
      </c>
      <c r="C219" s="2">
        <f t="shared" si="21"/>
        <v>8.9999999999999858E-2</v>
      </c>
      <c r="D219" s="2">
        <f t="shared" si="22"/>
        <v>3.1459999999999999</v>
      </c>
      <c r="E219" s="2">
        <f t="shared" si="24"/>
        <v>3.16</v>
      </c>
      <c r="F219" s="2">
        <f t="shared" si="25"/>
        <v>3.3264999999999993</v>
      </c>
      <c r="G219" s="2">
        <f t="shared" si="19"/>
        <v>3.9338000000000011</v>
      </c>
      <c r="H219" s="2">
        <f t="shared" si="23"/>
        <v>4.9880499999999932</v>
      </c>
      <c r="I219" s="2">
        <f t="array" ref="I219">SUMPRODUCT(B203:B222, (ROW(B203:B222)-ROW(B203)+1)) / (20*21/2)</f>
        <v>3.1585714285714284</v>
      </c>
      <c r="J219" s="2">
        <f t="shared" si="26"/>
        <v>3.3608145103009623</v>
      </c>
      <c r="K219" s="2">
        <f t="shared" si="20"/>
        <v>3.799302178115417</v>
      </c>
    </row>
    <row r="220" spans="1:11" ht="13.5" x14ac:dyDescent="0.25">
      <c r="A220" s="3">
        <f>TITRES_STAT!B223</f>
        <v>42326</v>
      </c>
      <c r="B220" s="6">
        <f>TITRES_STAT!D223</f>
        <v>3.08</v>
      </c>
      <c r="C220" s="2">
        <f t="shared" si="21"/>
        <v>-8.9999999999999858E-2</v>
      </c>
      <c r="D220" s="2">
        <f t="shared" si="22"/>
        <v>3.13</v>
      </c>
      <c r="E220" s="2">
        <f t="shared" si="24"/>
        <v>3.1410000000000005</v>
      </c>
      <c r="F220" s="2">
        <f t="shared" si="25"/>
        <v>3.2904999999999993</v>
      </c>
      <c r="G220" s="2">
        <f t="shared" si="19"/>
        <v>3.902000000000001</v>
      </c>
      <c r="H220" s="2">
        <f t="shared" si="23"/>
        <v>4.9724499999999932</v>
      </c>
      <c r="I220" s="2">
        <f t="array" ref="I220">SUMPRODUCT(B204:B223, (ROW(B204:B223)-ROW(B204)+1)) / (20*21/2)</f>
        <v>3.1464761904761911</v>
      </c>
      <c r="J220" s="2">
        <f t="shared" si="26"/>
        <v>3.3340702712246801</v>
      </c>
      <c r="K220" s="2">
        <f t="shared" si="20"/>
        <v>3.7710942495618713</v>
      </c>
    </row>
    <row r="221" spans="1:11" ht="13.5" x14ac:dyDescent="0.25">
      <c r="A221" s="3">
        <f>TITRES_STAT!B224</f>
        <v>42327</v>
      </c>
      <c r="B221" s="6">
        <f>TITRES_STAT!D224</f>
        <v>3.15</v>
      </c>
      <c r="C221" s="2">
        <f t="shared" si="21"/>
        <v>6.999999999999984E-2</v>
      </c>
      <c r="D221" s="2">
        <f t="shared" si="22"/>
        <v>3.1280000000000001</v>
      </c>
      <c r="E221" s="2">
        <f t="shared" si="24"/>
        <v>3.129</v>
      </c>
      <c r="F221" s="2">
        <f t="shared" si="25"/>
        <v>3.258</v>
      </c>
      <c r="G221" s="2">
        <f t="shared" si="19"/>
        <v>3.8724000000000012</v>
      </c>
      <c r="H221" s="2">
        <f t="shared" si="23"/>
        <v>4.9574999999999925</v>
      </c>
      <c r="I221" s="2">
        <f t="array" ref="I221">SUMPRODUCT(B205:B224, (ROW(B205:B224)-ROW(B205)+1)) / (20*21/2)</f>
        <v>3.1280952380952387</v>
      </c>
      <c r="J221" s="2">
        <f t="shared" si="26"/>
        <v>3.3165397692032821</v>
      </c>
      <c r="K221" s="2">
        <f t="shared" si="20"/>
        <v>3.7467376123241509</v>
      </c>
    </row>
    <row r="222" spans="1:11" ht="13.5" x14ac:dyDescent="0.25">
      <c r="A222" s="3">
        <f>TITRES_STAT!B225</f>
        <v>42328</v>
      </c>
      <c r="B222" s="6">
        <f>TITRES_STAT!D225</f>
        <v>3.07</v>
      </c>
      <c r="C222" s="2">
        <f t="shared" si="21"/>
        <v>-8.0000000000000071E-2</v>
      </c>
      <c r="D222" s="2">
        <f t="shared" si="22"/>
        <v>3.1100000000000003</v>
      </c>
      <c r="E222" s="2">
        <f t="shared" si="24"/>
        <v>3.1179999999999999</v>
      </c>
      <c r="F222" s="2">
        <f t="shared" si="25"/>
        <v>3.2269999999999994</v>
      </c>
      <c r="G222" s="2">
        <f t="shared" si="19"/>
        <v>3.8418000000000005</v>
      </c>
      <c r="H222" s="2">
        <f t="shared" si="23"/>
        <v>4.9413499999999928</v>
      </c>
      <c r="I222" s="2">
        <f t="array" ref="I222">SUMPRODUCT(B206:B225, (ROW(B206:B225)-ROW(B206)+1)) / (20*21/2)</f>
        <v>3.1110952380952379</v>
      </c>
      <c r="J222" s="2">
        <f t="shared" si="26"/>
        <v>3.2930597911839219</v>
      </c>
      <c r="K222" s="2">
        <f t="shared" si="20"/>
        <v>3.7201988824290866</v>
      </c>
    </row>
    <row r="223" spans="1:11" ht="13.5" x14ac:dyDescent="0.25">
      <c r="A223" s="3">
        <f>TITRES_STAT!B226</f>
        <v>42331</v>
      </c>
      <c r="B223" s="6">
        <f>TITRES_STAT!D226</f>
        <v>3.1</v>
      </c>
      <c r="C223" s="2">
        <f t="shared" si="21"/>
        <v>3.0000000000000249E-2</v>
      </c>
      <c r="D223" s="2">
        <f t="shared" si="22"/>
        <v>3.1139999999999999</v>
      </c>
      <c r="E223" s="2">
        <f t="shared" si="24"/>
        <v>3.1159999999999997</v>
      </c>
      <c r="F223" s="2">
        <f t="shared" si="25"/>
        <v>3.2029999999999994</v>
      </c>
      <c r="G223" s="2">
        <f t="shared" si="19"/>
        <v>3.8132000000000006</v>
      </c>
      <c r="H223" s="2">
        <f t="shared" si="23"/>
        <v>4.9258499999999934</v>
      </c>
      <c r="I223" s="2">
        <f t="array" ref="I223">SUMPRODUCT(B207:B226, (ROW(B207:B226)-ROW(B207)+1)) / (20*21/2)</f>
        <v>3.0964761904761904</v>
      </c>
      <c r="J223" s="2">
        <f t="shared" si="26"/>
        <v>3.2746731444045007</v>
      </c>
      <c r="K223" s="2">
        <f t="shared" si="20"/>
        <v>3.6958773576279462</v>
      </c>
    </row>
    <row r="224" spans="1:11" ht="13.5" x14ac:dyDescent="0.25">
      <c r="A224" s="3">
        <f>TITRES_STAT!B227</f>
        <v>42332</v>
      </c>
      <c r="B224" s="6">
        <f>TITRES_STAT!D227</f>
        <v>3.01</v>
      </c>
      <c r="C224" s="2">
        <f t="shared" si="21"/>
        <v>-9.0000000000000302E-2</v>
      </c>
      <c r="D224" s="2">
        <f t="shared" si="22"/>
        <v>3.0819999999999999</v>
      </c>
      <c r="E224" s="2">
        <f t="shared" si="24"/>
        <v>3.1139999999999999</v>
      </c>
      <c r="F224" s="2">
        <f t="shared" si="25"/>
        <v>3.1784999999999997</v>
      </c>
      <c r="G224" s="2">
        <f t="shared" si="19"/>
        <v>3.7814000000000005</v>
      </c>
      <c r="H224" s="2">
        <f t="shared" si="23"/>
        <v>4.9105999999999934</v>
      </c>
      <c r="I224" s="2">
        <f t="array" ref="I224">SUMPRODUCT(B208:B227, (ROW(B208:B227)-ROW(B208)+1)) / (20*21/2)</f>
        <v>3.0837619047619054</v>
      </c>
      <c r="J224" s="2">
        <f t="shared" si="26"/>
        <v>3.2494661782707386</v>
      </c>
      <c r="K224" s="2">
        <f t="shared" si="20"/>
        <v>3.6689802063484191</v>
      </c>
    </row>
    <row r="225" spans="1:11" ht="13.5" x14ac:dyDescent="0.25">
      <c r="A225" s="3">
        <f>TITRES_STAT!B228</f>
        <v>42333</v>
      </c>
      <c r="B225" s="6">
        <f>TITRES_STAT!D228</f>
        <v>3</v>
      </c>
      <c r="C225" s="2">
        <f t="shared" si="21"/>
        <v>-9.9999999999997868E-3</v>
      </c>
      <c r="D225" s="2">
        <f t="shared" si="22"/>
        <v>3.0659999999999998</v>
      </c>
      <c r="E225" s="2">
        <f t="shared" si="24"/>
        <v>3.0980000000000003</v>
      </c>
      <c r="F225" s="2">
        <f t="shared" si="25"/>
        <v>3.1534999999999997</v>
      </c>
      <c r="G225" s="2">
        <f t="shared" si="19"/>
        <v>3.7534000000000005</v>
      </c>
      <c r="H225" s="2">
        <f t="shared" si="23"/>
        <v>4.8952999999999935</v>
      </c>
      <c r="I225" s="2">
        <f t="array" ref="I225">SUMPRODUCT(B209:B228, (ROW(B209:B228)-ROW(B209)+1)) / (20*21/2)</f>
        <v>3.0722857142857145</v>
      </c>
      <c r="J225" s="2">
        <f t="shared" si="26"/>
        <v>3.2257074946259063</v>
      </c>
      <c r="K225" s="2">
        <f t="shared" si="20"/>
        <v>3.6427456884524028</v>
      </c>
    </row>
    <row r="226" spans="1:11" ht="13.5" x14ac:dyDescent="0.25">
      <c r="A226" s="3">
        <f>TITRES_STAT!B229</f>
        <v>42334</v>
      </c>
      <c r="B226" s="6">
        <f>TITRES_STAT!D229</f>
        <v>3</v>
      </c>
      <c r="C226" s="2">
        <f t="shared" si="21"/>
        <v>0</v>
      </c>
      <c r="D226" s="2">
        <f t="shared" si="22"/>
        <v>3.036</v>
      </c>
      <c r="E226" s="2">
        <f t="shared" si="24"/>
        <v>3.0819999999999999</v>
      </c>
      <c r="F226" s="2">
        <f t="shared" si="25"/>
        <v>3.1335000000000002</v>
      </c>
      <c r="G226" s="2">
        <f t="shared" si="19"/>
        <v>3.7254000000000009</v>
      </c>
      <c r="H226" s="2">
        <f t="shared" si="23"/>
        <v>4.8800499999999936</v>
      </c>
      <c r="I226" s="2">
        <f t="array" ref="I226">SUMPRODUCT(B210:B229, (ROW(B210:B229)-ROW(B210)+1)) / (20*21/2)</f>
        <v>3.0614285714285714</v>
      </c>
      <c r="J226" s="2">
        <f t="shared" si="26"/>
        <v>3.2042115427567723</v>
      </c>
      <c r="K226" s="2">
        <f t="shared" si="20"/>
        <v>3.6175399751797594</v>
      </c>
    </row>
    <row r="227" spans="1:11" ht="13.5" x14ac:dyDescent="0.25">
      <c r="A227" s="3">
        <f>TITRES_STAT!B230</f>
        <v>42335</v>
      </c>
      <c r="B227" s="6">
        <f>TITRES_STAT!D230</f>
        <v>3</v>
      </c>
      <c r="C227" s="2">
        <f t="shared" si="21"/>
        <v>0</v>
      </c>
      <c r="D227" s="2">
        <f t="shared" si="22"/>
        <v>3.0219999999999998</v>
      </c>
      <c r="E227" s="2">
        <f t="shared" si="24"/>
        <v>3.0660000000000003</v>
      </c>
      <c r="F227" s="2">
        <f t="shared" si="25"/>
        <v>3.1205000000000003</v>
      </c>
      <c r="G227" s="2">
        <f t="shared" si="19"/>
        <v>3.6974000000000005</v>
      </c>
      <c r="H227" s="2">
        <f t="shared" si="23"/>
        <v>4.863899999999993</v>
      </c>
      <c r="I227" s="2">
        <f t="array" ref="I227">SUMPRODUCT(B211:B230, (ROW(B211:B230)-ROW(B211)+1)) / (20*21/2)</f>
        <v>3.0594761904761909</v>
      </c>
      <c r="J227" s="2">
        <f t="shared" si="26"/>
        <v>3.1847628243989843</v>
      </c>
      <c r="K227" s="2">
        <f t="shared" si="20"/>
        <v>3.5933227212511416</v>
      </c>
    </row>
    <row r="228" spans="1:11" ht="13.5" x14ac:dyDescent="0.25">
      <c r="A228" s="3">
        <f>TITRES_STAT!B231</f>
        <v>42338</v>
      </c>
      <c r="B228" s="6">
        <f>TITRES_STAT!D231</f>
        <v>3</v>
      </c>
      <c r="C228" s="2">
        <f t="shared" si="21"/>
        <v>0</v>
      </c>
      <c r="D228" s="2">
        <f t="shared" si="22"/>
        <v>3.0019999999999998</v>
      </c>
      <c r="E228" s="2">
        <f t="shared" si="24"/>
        <v>3.0579999999999998</v>
      </c>
      <c r="F228" s="2">
        <f t="shared" si="25"/>
        <v>3.1139999999999999</v>
      </c>
      <c r="G228" s="2">
        <f t="shared" si="19"/>
        <v>3.6694</v>
      </c>
      <c r="H228" s="2">
        <f t="shared" si="23"/>
        <v>4.847899999999993</v>
      </c>
      <c r="I228" s="2">
        <f t="array" ref="I228">SUMPRODUCT(B212:B231, (ROW(B212:B231)-ROW(B212)+1)) / (20*21/2)</f>
        <v>3.0584285714285713</v>
      </c>
      <c r="J228" s="2">
        <f t="shared" si="26"/>
        <v>3.1671663649324144</v>
      </c>
      <c r="K228" s="2">
        <f t="shared" si="20"/>
        <v>3.5700551635550184</v>
      </c>
    </row>
    <row r="229" spans="1:11" ht="13.5" x14ac:dyDescent="0.25">
      <c r="A229" s="3">
        <f>TITRES_STAT!B232</f>
        <v>42339</v>
      </c>
      <c r="B229" s="6">
        <f>TITRES_STAT!D232</f>
        <v>3</v>
      </c>
      <c r="C229" s="2">
        <f t="shared" si="21"/>
        <v>0</v>
      </c>
      <c r="D229" s="2">
        <f t="shared" si="22"/>
        <v>3</v>
      </c>
      <c r="E229" s="2">
        <f t="shared" si="24"/>
        <v>3.0409999999999999</v>
      </c>
      <c r="F229" s="2">
        <f t="shared" si="25"/>
        <v>3.1004999999999998</v>
      </c>
      <c r="G229" s="2">
        <f t="shared" si="19"/>
        <v>3.6414</v>
      </c>
      <c r="H229" s="2">
        <f t="shared" si="23"/>
        <v>4.8323999999999927</v>
      </c>
      <c r="I229" s="2">
        <f t="array" ref="I229">SUMPRODUCT(B213:B232, (ROW(B213:B232)-ROW(B213)+1)) / (20*21/2)</f>
        <v>3.0497142857142849</v>
      </c>
      <c r="J229" s="2">
        <f t="shared" si="26"/>
        <v>3.1512457587483746</v>
      </c>
      <c r="K229" s="2">
        <f t="shared" si="20"/>
        <v>3.5477000591018806</v>
      </c>
    </row>
    <row r="230" spans="1:11" ht="13.5" x14ac:dyDescent="0.25">
      <c r="A230" s="3">
        <f>TITRES_STAT!B233</f>
        <v>42340</v>
      </c>
      <c r="B230" s="6">
        <f>TITRES_STAT!D233</f>
        <v>3.08</v>
      </c>
      <c r="C230" s="2">
        <f t="shared" si="21"/>
        <v>8.0000000000000071E-2</v>
      </c>
      <c r="D230" s="2">
        <f t="shared" si="22"/>
        <v>3.016</v>
      </c>
      <c r="E230" s="2">
        <f t="shared" si="24"/>
        <v>3.0409999999999995</v>
      </c>
      <c r="F230" s="2">
        <f t="shared" si="25"/>
        <v>3.0910000000000002</v>
      </c>
      <c r="G230" s="2">
        <f t="shared" si="19"/>
        <v>3.6150000000000002</v>
      </c>
      <c r="H230" s="2">
        <f t="shared" si="23"/>
        <v>4.817799999999993</v>
      </c>
      <c r="I230" s="2">
        <f t="array" ref="I230">SUMPRODUCT(B214:B233, (ROW(B214:B233)-ROW(B214)+1)) / (20*21/2)</f>
        <v>3.0419047619047617</v>
      </c>
      <c r="J230" s="2">
        <f t="shared" si="26"/>
        <v>3.1444604483913867</v>
      </c>
      <c r="K230" s="2">
        <f t="shared" si="20"/>
        <v>3.5293588803135716</v>
      </c>
    </row>
    <row r="231" spans="1:11" ht="13.5" x14ac:dyDescent="0.25">
      <c r="A231" s="3">
        <f>TITRES_STAT!B234</f>
        <v>42341</v>
      </c>
      <c r="B231" s="6">
        <f>TITRES_STAT!D234</f>
        <v>3.08</v>
      </c>
      <c r="C231" s="2">
        <f t="shared" si="21"/>
        <v>0</v>
      </c>
      <c r="D231" s="2">
        <f t="shared" si="22"/>
        <v>3.032</v>
      </c>
      <c r="E231" s="2">
        <f t="shared" si="24"/>
        <v>3.0339999999999998</v>
      </c>
      <c r="F231" s="2">
        <f t="shared" si="25"/>
        <v>3.0814999999999997</v>
      </c>
      <c r="G231" s="2">
        <f t="shared" si="19"/>
        <v>3.5886</v>
      </c>
      <c r="H231" s="2">
        <f t="shared" si="23"/>
        <v>4.8031999999999924</v>
      </c>
      <c r="I231" s="2">
        <f t="array" ref="I231">SUMPRODUCT(B215:B234, (ROW(B215:B234)-ROW(B215)+1)) / (20*21/2)</f>
        <v>3.0347142857142857</v>
      </c>
      <c r="J231" s="2">
        <f t="shared" si="26"/>
        <v>3.1383213580683975</v>
      </c>
      <c r="K231" s="2">
        <f t="shared" si="20"/>
        <v>3.5117369634385294</v>
      </c>
    </row>
    <row r="232" spans="1:11" ht="13.5" x14ac:dyDescent="0.25">
      <c r="A232" s="3">
        <f>TITRES_STAT!B235</f>
        <v>42342</v>
      </c>
      <c r="B232" s="6">
        <f>TITRES_STAT!D235</f>
        <v>2.99</v>
      </c>
      <c r="C232" s="2">
        <f t="shared" si="21"/>
        <v>-8.9999999999999858E-2</v>
      </c>
      <c r="D232" s="2">
        <f t="shared" si="22"/>
        <v>3.0300000000000002</v>
      </c>
      <c r="E232" s="2">
        <f t="shared" si="24"/>
        <v>3.0259999999999998</v>
      </c>
      <c r="F232" s="2">
        <f t="shared" si="25"/>
        <v>3.0720000000000001</v>
      </c>
      <c r="G232" s="2">
        <f t="shared" si="19"/>
        <v>3.5604</v>
      </c>
      <c r="H232" s="2">
        <f t="shared" si="23"/>
        <v>4.7872999999999921</v>
      </c>
      <c r="I232" s="2">
        <f t="array" ref="I232">SUMPRODUCT(B216:B235, (ROW(B216:B235)-ROW(B216)+1)) / (20*21/2)</f>
        <v>3.0200952380952382</v>
      </c>
      <c r="J232" s="2">
        <f t="shared" si="26"/>
        <v>3.1241955144428362</v>
      </c>
      <c r="K232" s="2">
        <f t="shared" si="20"/>
        <v>3.4912766903625085</v>
      </c>
    </row>
    <row r="233" spans="1:11" ht="13.5" x14ac:dyDescent="0.25">
      <c r="A233" s="3">
        <f>TITRES_STAT!B236</f>
        <v>42345</v>
      </c>
      <c r="B233" s="6">
        <f>TITRES_STAT!D236</f>
        <v>2.99</v>
      </c>
      <c r="C233" s="2">
        <f t="shared" si="21"/>
        <v>0</v>
      </c>
      <c r="D233" s="2">
        <f t="shared" si="22"/>
        <v>3.028</v>
      </c>
      <c r="E233" s="2">
        <f t="shared" si="24"/>
        <v>3.0149999999999997</v>
      </c>
      <c r="F233" s="2">
        <f t="shared" si="25"/>
        <v>3.0654999999999997</v>
      </c>
      <c r="G233" s="2">
        <f t="shared" si="19"/>
        <v>3.5324</v>
      </c>
      <c r="H233" s="2">
        <f t="shared" si="23"/>
        <v>4.7714499999999918</v>
      </c>
      <c r="I233" s="2">
        <f t="array" ref="I233">SUMPRODUCT(B217:B236, (ROW(B217:B236)-ROW(B217)+1)) / (20*21/2)</f>
        <v>3.0066666666666664</v>
      </c>
      <c r="J233" s="2">
        <f t="shared" si="26"/>
        <v>3.1114149892578045</v>
      </c>
      <c r="K233" s="2">
        <f t="shared" si="20"/>
        <v>3.4716187809365278</v>
      </c>
    </row>
    <row r="234" spans="1:11" ht="13.5" x14ac:dyDescent="0.25">
      <c r="A234" s="3">
        <f>TITRES_STAT!B237</f>
        <v>42346</v>
      </c>
      <c r="B234" s="6">
        <f>TITRES_STAT!D237</f>
        <v>2.99</v>
      </c>
      <c r="C234" s="2">
        <f t="shared" si="21"/>
        <v>0</v>
      </c>
      <c r="D234" s="2">
        <f t="shared" si="22"/>
        <v>3.0260000000000002</v>
      </c>
      <c r="E234" s="2">
        <f t="shared" si="24"/>
        <v>3.0130000000000003</v>
      </c>
      <c r="F234" s="2">
        <f t="shared" si="25"/>
        <v>3.0635000000000003</v>
      </c>
      <c r="G234" s="2">
        <f t="shared" si="19"/>
        <v>3.5044000000000004</v>
      </c>
      <c r="H234" s="2">
        <f t="shared" si="23"/>
        <v>4.7555999999999914</v>
      </c>
      <c r="I234" s="2">
        <f t="array" ref="I234">SUMPRODUCT(B218:B237, (ROW(B218:B237)-ROW(B218)+1)) / (20*21/2)</f>
        <v>2.9944285714285717</v>
      </c>
      <c r="J234" s="2">
        <f t="shared" si="26"/>
        <v>3.0998516569475374</v>
      </c>
      <c r="K234" s="2">
        <f t="shared" si="20"/>
        <v>3.4527317699194091</v>
      </c>
    </row>
    <row r="235" spans="1:11" ht="13.5" x14ac:dyDescent="0.25">
      <c r="A235" s="3">
        <f>TITRES_STAT!B238</f>
        <v>42347</v>
      </c>
      <c r="B235" s="6">
        <f>TITRES_STAT!D238</f>
        <v>2.91</v>
      </c>
      <c r="C235" s="2">
        <f t="shared" si="21"/>
        <v>-8.0000000000000071E-2</v>
      </c>
      <c r="D235" s="2">
        <f t="shared" si="22"/>
        <v>2.992</v>
      </c>
      <c r="E235" s="2">
        <f t="shared" si="24"/>
        <v>3.0040000000000004</v>
      </c>
      <c r="F235" s="2">
        <f t="shared" si="25"/>
        <v>3.0510000000000006</v>
      </c>
      <c r="G235" s="2">
        <f t="shared" si="19"/>
        <v>3.4748000000000006</v>
      </c>
      <c r="H235" s="2">
        <f t="shared" si="23"/>
        <v>4.7393999999999918</v>
      </c>
      <c r="I235" s="2">
        <f t="array" ref="I235">SUMPRODUCT(B219:B238, (ROW(B219:B238)-ROW(B219)+1)) / (20*21/2)</f>
        <v>2.9795714285714285</v>
      </c>
      <c r="J235" s="2">
        <f t="shared" si="26"/>
        <v>3.0817705467620575</v>
      </c>
      <c r="K235" s="2">
        <f t="shared" si="20"/>
        <v>3.4314481710990403</v>
      </c>
    </row>
    <row r="236" spans="1:11" ht="13.5" x14ac:dyDescent="0.25">
      <c r="A236" s="3">
        <f>TITRES_STAT!B239</f>
        <v>42348</v>
      </c>
      <c r="B236" s="6">
        <f>TITRES_STAT!D239</f>
        <v>2.91</v>
      </c>
      <c r="C236" s="2">
        <f t="shared" si="21"/>
        <v>0</v>
      </c>
      <c r="D236" s="2">
        <f t="shared" si="22"/>
        <v>2.9580000000000002</v>
      </c>
      <c r="E236" s="2">
        <f t="shared" si="24"/>
        <v>2.9950000000000001</v>
      </c>
      <c r="F236" s="2">
        <f t="shared" si="25"/>
        <v>3.0385</v>
      </c>
      <c r="G236" s="2">
        <f t="shared" si="19"/>
        <v>3.4450000000000007</v>
      </c>
      <c r="H236" s="2">
        <f t="shared" si="23"/>
        <v>4.7231999999999914</v>
      </c>
      <c r="I236" s="2">
        <f t="array" ref="I236">SUMPRODUCT(B220:B239, (ROW(B220:B239)-ROW(B220)+1)) / (20*21/2)</f>
        <v>2.9657142857142853</v>
      </c>
      <c r="J236" s="2">
        <f t="shared" si="26"/>
        <v>3.0654114470704332</v>
      </c>
      <c r="K236" s="2">
        <f t="shared" si="20"/>
        <v>3.4109992232128037</v>
      </c>
    </row>
    <row r="237" spans="1:11" ht="13.5" x14ac:dyDescent="0.25">
      <c r="A237" s="3">
        <f>TITRES_STAT!B240</f>
        <v>42349</v>
      </c>
      <c r="B237" s="6">
        <f>TITRES_STAT!D240</f>
        <v>2.91</v>
      </c>
      <c r="C237" s="2">
        <f t="shared" si="21"/>
        <v>0</v>
      </c>
      <c r="D237" s="2">
        <f t="shared" si="22"/>
        <v>2.9420000000000002</v>
      </c>
      <c r="E237" s="2">
        <f t="shared" si="24"/>
        <v>2.9860000000000002</v>
      </c>
      <c r="F237" s="2">
        <f t="shared" si="25"/>
        <v>3.0259999999999998</v>
      </c>
      <c r="G237" s="2">
        <f t="shared" si="19"/>
        <v>3.4178000000000002</v>
      </c>
      <c r="H237" s="2">
        <f t="shared" si="23"/>
        <v>4.706999999999991</v>
      </c>
      <c r="I237" s="2">
        <f t="array" ref="I237">SUMPRODUCT(B221:B240, (ROW(B221:B240)-ROW(B221)+1)) / (20*21/2)</f>
        <v>2.9694761904761906</v>
      </c>
      <c r="J237" s="2">
        <f t="shared" si="26"/>
        <v>3.050610356873249</v>
      </c>
      <c r="K237" s="2">
        <f t="shared" si="20"/>
        <v>3.3913521948515175</v>
      </c>
    </row>
    <row r="238" spans="1:11" ht="13.5" x14ac:dyDescent="0.25">
      <c r="A238" s="3">
        <f>TITRES_STAT!B241</f>
        <v>42352</v>
      </c>
      <c r="B238" s="6">
        <f>TITRES_STAT!D241</f>
        <v>2.87</v>
      </c>
      <c r="C238" s="2">
        <f t="shared" si="21"/>
        <v>-4.0000000000000036E-2</v>
      </c>
      <c r="D238" s="2">
        <f t="shared" si="22"/>
        <v>2.9180000000000001</v>
      </c>
      <c r="E238" s="2">
        <f t="shared" si="24"/>
        <v>2.9730000000000003</v>
      </c>
      <c r="F238" s="2">
        <f t="shared" si="25"/>
        <v>3.0154999999999998</v>
      </c>
      <c r="G238" s="2">
        <f t="shared" si="19"/>
        <v>3.3898000000000006</v>
      </c>
      <c r="H238" s="2">
        <f t="shared" si="23"/>
        <v>4.6906499999999918</v>
      </c>
      <c r="I238" s="2">
        <f t="array" ref="I238">SUMPRODUCT(B222:B241, (ROW(B222:B241)-ROW(B222)+1)) / (20*21/2)</f>
        <v>2.968666666666667</v>
      </c>
      <c r="J238" s="2">
        <f t="shared" si="26"/>
        <v>3.0334093705043683</v>
      </c>
      <c r="K238" s="2">
        <f t="shared" si="20"/>
        <v>3.3709070107396935</v>
      </c>
    </row>
    <row r="239" spans="1:11" ht="13.5" x14ac:dyDescent="0.25">
      <c r="A239" s="3">
        <f>TITRES_STAT!B242</f>
        <v>42353</v>
      </c>
      <c r="B239" s="6">
        <f>TITRES_STAT!D242</f>
        <v>2.87</v>
      </c>
      <c r="C239" s="2">
        <f t="shared" si="21"/>
        <v>0</v>
      </c>
      <c r="D239" s="2">
        <f t="shared" si="22"/>
        <v>2.8940000000000006</v>
      </c>
      <c r="E239" s="2">
        <f t="shared" si="24"/>
        <v>2.96</v>
      </c>
      <c r="F239" s="2">
        <f t="shared" si="25"/>
        <v>3.0004999999999997</v>
      </c>
      <c r="G239" s="2">
        <f t="shared" si="19"/>
        <v>3.3600000000000008</v>
      </c>
      <c r="H239" s="2">
        <f t="shared" si="23"/>
        <v>4.6749999999999918</v>
      </c>
      <c r="I239" s="2">
        <f t="array" ref="I239">SUMPRODUCT(B223:B242, (ROW(B223:B242)-ROW(B223)+1)) / (20*21/2)</f>
        <v>2.9762380952380956</v>
      </c>
      <c r="J239" s="2">
        <f t="shared" si="26"/>
        <v>3.0178465733134763</v>
      </c>
      <c r="K239" s="2">
        <f t="shared" si="20"/>
        <v>3.3512635985538228</v>
      </c>
    </row>
    <row r="240" spans="1:11" ht="13.5" x14ac:dyDescent="0.25">
      <c r="A240" s="3">
        <f>TITRES_STAT!B243</f>
        <v>42354</v>
      </c>
      <c r="B240" s="6">
        <f>TITRES_STAT!D243</f>
        <v>3.04</v>
      </c>
      <c r="C240" s="2">
        <f t="shared" si="21"/>
        <v>0.16999999999999993</v>
      </c>
      <c r="D240" s="2">
        <f t="shared" si="22"/>
        <v>2.9200000000000004</v>
      </c>
      <c r="E240" s="2">
        <f t="shared" si="24"/>
        <v>2.9560000000000004</v>
      </c>
      <c r="F240" s="2">
        <f t="shared" si="25"/>
        <v>2.9984999999999995</v>
      </c>
      <c r="G240" s="2">
        <f t="shared" si="19"/>
        <v>3.3336000000000001</v>
      </c>
      <c r="H240" s="2">
        <f t="shared" si="23"/>
        <v>4.6594999999999924</v>
      </c>
      <c r="I240" s="2">
        <f t="array" ref="I240">SUMPRODUCT(B224:B243, (ROW(B224:B243)-ROW(B224)+1)) / (20*21/2)</f>
        <v>2.992380952380953</v>
      </c>
      <c r="J240" s="2">
        <f t="shared" si="26"/>
        <v>3.0199564234740972</v>
      </c>
      <c r="K240" s="2">
        <f t="shared" si="20"/>
        <v>3.339057182924261</v>
      </c>
    </row>
    <row r="241" spans="1:11" ht="13.5" x14ac:dyDescent="0.25">
      <c r="A241" s="3">
        <f>TITRES_STAT!B244</f>
        <v>42355</v>
      </c>
      <c r="B241" s="6">
        <f>TITRES_STAT!D244</f>
        <v>2.99</v>
      </c>
      <c r="C241" s="2">
        <f t="shared" si="21"/>
        <v>-4.9999999999999822E-2</v>
      </c>
      <c r="D241" s="2">
        <f t="shared" si="22"/>
        <v>2.9360000000000004</v>
      </c>
      <c r="E241" s="2">
        <f t="shared" si="24"/>
        <v>2.9470000000000005</v>
      </c>
      <c r="F241" s="2">
        <f t="shared" si="25"/>
        <v>2.9904999999999995</v>
      </c>
      <c r="G241" s="2">
        <f t="shared" si="19"/>
        <v>3.3062000000000005</v>
      </c>
      <c r="H241" s="2">
        <f t="shared" si="23"/>
        <v>4.6441999999999926</v>
      </c>
      <c r="I241" s="2">
        <f t="array" ref="I241">SUMPRODUCT(B225:B244, (ROW(B225:B244)-ROW(B225)+1)) / (20*21/2)</f>
        <v>3.0072857142857141</v>
      </c>
      <c r="J241" s="2">
        <f t="shared" si="26"/>
        <v>3.0171034307622788</v>
      </c>
      <c r="K241" s="2">
        <f t="shared" si="20"/>
        <v>3.3253686659468391</v>
      </c>
    </row>
    <row r="242" spans="1:11" ht="13.5" x14ac:dyDescent="0.25">
      <c r="A242" s="3">
        <f>TITRES_STAT!B245</f>
        <v>42356</v>
      </c>
      <c r="B242" s="6">
        <f>TITRES_STAT!D245</f>
        <v>3.07</v>
      </c>
      <c r="C242" s="2">
        <f t="shared" si="21"/>
        <v>7.9999999999999627E-2</v>
      </c>
      <c r="D242" s="2">
        <f t="shared" si="22"/>
        <v>2.9680000000000004</v>
      </c>
      <c r="E242" s="2">
        <f t="shared" si="24"/>
        <v>2.9550000000000005</v>
      </c>
      <c r="F242" s="2">
        <f t="shared" si="25"/>
        <v>2.9904999999999999</v>
      </c>
      <c r="G242" s="2">
        <f t="shared" ref="G242:G305" si="27">AVERAGE(B193:B242)</f>
        <v>3.2804000000000006</v>
      </c>
      <c r="H242" s="2">
        <f t="shared" si="23"/>
        <v>4.6285999999999934</v>
      </c>
      <c r="I242" s="2">
        <f t="array" ref="I242">SUMPRODUCT(B226:B245, (ROW(B226:B245)-ROW(B226)+1)) / (20*21/2)</f>
        <v>3.0139047619047616</v>
      </c>
      <c r="J242" s="2">
        <f t="shared" si="26"/>
        <v>3.0221411992611094</v>
      </c>
      <c r="K242" s="2">
        <f t="shared" si="20"/>
        <v>3.3153542084587282</v>
      </c>
    </row>
    <row r="243" spans="1:11" ht="13.5" x14ac:dyDescent="0.25">
      <c r="A243" s="3">
        <f>TITRES_STAT!B246</f>
        <v>42359</v>
      </c>
      <c r="B243" s="6">
        <f>TITRES_STAT!D246</f>
        <v>3.16</v>
      </c>
      <c r="C243" s="2">
        <f t="shared" si="21"/>
        <v>9.0000000000000302E-2</v>
      </c>
      <c r="D243" s="2">
        <f t="shared" si="22"/>
        <v>3.0260000000000002</v>
      </c>
      <c r="E243" s="2">
        <f t="shared" si="24"/>
        <v>2.9720000000000004</v>
      </c>
      <c r="F243" s="2">
        <f t="shared" si="25"/>
        <v>2.9934999999999996</v>
      </c>
      <c r="G243" s="2">
        <f t="shared" si="27"/>
        <v>3.2563999999999997</v>
      </c>
      <c r="H243" s="2">
        <f t="shared" si="23"/>
        <v>4.6141499999999933</v>
      </c>
      <c r="I243" s="2">
        <f t="array" ref="I243">SUMPRODUCT(B227:B246, (ROW(B227:B246)-ROW(B227)+1)) / (20*21/2)</f>
        <v>3.0201904761904768</v>
      </c>
      <c r="J243" s="2">
        <f t="shared" si="26"/>
        <v>3.0352706088552894</v>
      </c>
      <c r="K243" s="2">
        <f t="shared" ref="K243:K306" si="28">$K$4*B243+(1-$K$4)*K242</f>
        <v>3.309261886558386</v>
      </c>
    </row>
    <row r="244" spans="1:11" ht="13.5" x14ac:dyDescent="0.25">
      <c r="A244" s="3">
        <f>TITRES_STAT!B247</f>
        <v>42360</v>
      </c>
      <c r="B244" s="6">
        <f>TITRES_STAT!D247</f>
        <v>3.15</v>
      </c>
      <c r="C244" s="2">
        <f t="shared" si="21"/>
        <v>-1.0000000000000231E-2</v>
      </c>
      <c r="D244" s="2">
        <f t="shared" si="22"/>
        <v>3.0819999999999999</v>
      </c>
      <c r="E244" s="2">
        <f t="shared" si="24"/>
        <v>2.988</v>
      </c>
      <c r="F244" s="2">
        <f t="shared" si="25"/>
        <v>3.0004999999999997</v>
      </c>
      <c r="G244" s="2">
        <f t="shared" si="27"/>
        <v>3.2360000000000002</v>
      </c>
      <c r="H244" s="2">
        <f t="shared" si="23"/>
        <v>4.5996499999999934</v>
      </c>
      <c r="I244" s="2">
        <f t="array" ref="I244">SUMPRODUCT(B228:B247, (ROW(B228:B247)-ROW(B228)+1)) / (20*21/2)</f>
        <v>3.0290000000000004</v>
      </c>
      <c r="J244" s="2">
        <f t="shared" si="26"/>
        <v>3.0461972175357377</v>
      </c>
      <c r="K244" s="2">
        <f t="shared" si="28"/>
        <v>3.3030163223796261</v>
      </c>
    </row>
    <row r="245" spans="1:11" ht="13.5" x14ac:dyDescent="0.25">
      <c r="A245" s="3">
        <f>TITRES_STAT!B248</f>
        <v>42361</v>
      </c>
      <c r="B245" s="6">
        <f>TITRES_STAT!D248</f>
        <v>3.07</v>
      </c>
      <c r="C245" s="2">
        <f t="shared" si="21"/>
        <v>-8.0000000000000071E-2</v>
      </c>
      <c r="D245" s="2">
        <f t="shared" si="22"/>
        <v>3.0880000000000001</v>
      </c>
      <c r="E245" s="2">
        <f t="shared" si="24"/>
        <v>3.0040000000000004</v>
      </c>
      <c r="F245" s="2">
        <f t="shared" si="25"/>
        <v>3.004</v>
      </c>
      <c r="G245" s="2">
        <f t="shared" si="27"/>
        <v>3.2163999999999993</v>
      </c>
      <c r="H245" s="2">
        <f t="shared" si="23"/>
        <v>4.5849999999999929</v>
      </c>
      <c r="I245" s="2">
        <f t="array" ref="I245">SUMPRODUCT(B229:B248, (ROW(B229:B248)-ROW(B229)+1)) / (20*21/2)</f>
        <v>3.0325714285714289</v>
      </c>
      <c r="J245" s="2">
        <f t="shared" si="26"/>
        <v>3.0484641491990008</v>
      </c>
      <c r="K245" s="2">
        <f t="shared" si="28"/>
        <v>3.2938784273843469</v>
      </c>
    </row>
    <row r="246" spans="1:11" ht="13.5" x14ac:dyDescent="0.25">
      <c r="A246" s="3">
        <f>TITRES_STAT!B249</f>
        <v>42363</v>
      </c>
      <c r="B246" s="6">
        <f>TITRES_STAT!D249</f>
        <v>3.07</v>
      </c>
      <c r="C246" s="2">
        <f t="shared" si="21"/>
        <v>0</v>
      </c>
      <c r="D246" s="2">
        <f t="shared" si="22"/>
        <v>3.1040000000000001</v>
      </c>
      <c r="E246" s="2">
        <f t="shared" si="24"/>
        <v>3.02</v>
      </c>
      <c r="F246" s="2">
        <f t="shared" si="25"/>
        <v>3.0074999999999998</v>
      </c>
      <c r="G246" s="2">
        <f t="shared" si="27"/>
        <v>3.1975999999999996</v>
      </c>
      <c r="H246" s="2">
        <f t="shared" si="23"/>
        <v>4.5703499999999933</v>
      </c>
      <c r="I246" s="2">
        <f t="array" ref="I246">SUMPRODUCT(B230:B249, (ROW(B230:B249)-ROW(B230)+1)) / (20*21/2)</f>
        <v>3.0387619047619054</v>
      </c>
      <c r="J246" s="2">
        <f t="shared" si="26"/>
        <v>3.0505151826086196</v>
      </c>
      <c r="K246" s="2">
        <f t="shared" si="28"/>
        <v>3.285098881212412</v>
      </c>
    </row>
    <row r="247" spans="1:11" ht="13.5" x14ac:dyDescent="0.25">
      <c r="A247" s="3">
        <f>TITRES_STAT!B250</f>
        <v>42366</v>
      </c>
      <c r="B247" s="6">
        <f>TITRES_STAT!D250</f>
        <v>3.1</v>
      </c>
      <c r="C247" s="2">
        <f t="shared" si="21"/>
        <v>3.0000000000000249E-2</v>
      </c>
      <c r="D247" s="2">
        <f t="shared" si="22"/>
        <v>3.1100000000000003</v>
      </c>
      <c r="E247" s="2">
        <f t="shared" si="24"/>
        <v>3.0390000000000001</v>
      </c>
      <c r="F247" s="2">
        <f t="shared" si="25"/>
        <v>3.0125000000000002</v>
      </c>
      <c r="G247" s="2">
        <f t="shared" si="27"/>
        <v>3.1793999999999993</v>
      </c>
      <c r="H247" s="2">
        <f t="shared" si="23"/>
        <v>4.5558499999999933</v>
      </c>
      <c r="I247" s="2">
        <f t="array" ref="I247">SUMPRODUCT(B231:B250, (ROW(B231:B250)-ROW(B231)+1)) / (20*21/2)</f>
        <v>3.0512380952380957</v>
      </c>
      <c r="J247" s="2">
        <f t="shared" si="26"/>
        <v>3.0552280223601795</v>
      </c>
      <c r="K247" s="2">
        <f t="shared" si="28"/>
        <v>3.2778401015570235</v>
      </c>
    </row>
    <row r="248" spans="1:11" ht="13.5" x14ac:dyDescent="0.25">
      <c r="A248" s="3">
        <f>TITRES_STAT!B251</f>
        <v>42367</v>
      </c>
      <c r="B248" s="6">
        <f>TITRES_STAT!D251</f>
        <v>3.05</v>
      </c>
      <c r="C248" s="2">
        <f t="shared" si="21"/>
        <v>-5.0000000000000266E-2</v>
      </c>
      <c r="D248" s="2">
        <f t="shared" si="22"/>
        <v>3.0879999999999996</v>
      </c>
      <c r="E248" s="2">
        <f t="shared" si="24"/>
        <v>3.0570000000000004</v>
      </c>
      <c r="F248" s="2">
        <f t="shared" si="25"/>
        <v>3.0149999999999997</v>
      </c>
      <c r="G248" s="2">
        <f t="shared" si="27"/>
        <v>3.1613999999999991</v>
      </c>
      <c r="H248" s="2">
        <f t="shared" si="23"/>
        <v>4.541099999999993</v>
      </c>
      <c r="I248" s="2">
        <f t="array" ref="I248">SUMPRODUCT(B232:B251, (ROW(B232:B251)-ROW(B232)+1)) / (20*21/2)</f>
        <v>3.0805238095238101</v>
      </c>
      <c r="J248" s="2">
        <f t="shared" si="26"/>
        <v>3.0547301154687339</v>
      </c>
      <c r="K248" s="2">
        <f t="shared" si="28"/>
        <v>3.2689051956136108</v>
      </c>
    </row>
    <row r="249" spans="1:11" ht="13.5" x14ac:dyDescent="0.25">
      <c r="A249" s="3">
        <f>TITRES_STAT!B252</f>
        <v>42368</v>
      </c>
      <c r="B249" s="6">
        <f>TITRES_STAT!D252</f>
        <v>3.08</v>
      </c>
      <c r="C249" s="2">
        <f t="shared" si="21"/>
        <v>3.0000000000000249E-2</v>
      </c>
      <c r="D249" s="2">
        <f t="shared" si="22"/>
        <v>3.0739999999999998</v>
      </c>
      <c r="E249" s="2">
        <f t="shared" si="24"/>
        <v>3.0780000000000003</v>
      </c>
      <c r="F249" s="2">
        <f t="shared" si="25"/>
        <v>3.0189999999999997</v>
      </c>
      <c r="G249" s="2">
        <f t="shared" si="27"/>
        <v>3.1463999999999994</v>
      </c>
      <c r="H249" s="2">
        <f t="shared" si="23"/>
        <v>4.5265499999999932</v>
      </c>
      <c r="I249" s="2">
        <f t="array" ref="I249">SUMPRODUCT(B233:B252, (ROW(B233:B252)-ROW(B233)+1)) / (20*21/2)</f>
        <v>3.1067142857142862</v>
      </c>
      <c r="J249" s="2">
        <f t="shared" si="26"/>
        <v>3.0571367711383783</v>
      </c>
      <c r="K249" s="2">
        <f t="shared" si="28"/>
        <v>3.2614971487268023</v>
      </c>
    </row>
    <row r="250" spans="1:11" ht="13.5" x14ac:dyDescent="0.25">
      <c r="A250" s="3">
        <f>TITRES_STAT!B253</f>
        <v>42369</v>
      </c>
      <c r="B250" s="6">
        <f>TITRES_STAT!D253</f>
        <v>3.15</v>
      </c>
      <c r="C250" s="2">
        <f t="shared" si="21"/>
        <v>6.999999999999984E-2</v>
      </c>
      <c r="D250" s="2">
        <f t="shared" si="22"/>
        <v>3.09</v>
      </c>
      <c r="E250" s="2">
        <f t="shared" si="24"/>
        <v>3.089</v>
      </c>
      <c r="F250" s="2">
        <f t="shared" si="25"/>
        <v>3.0225</v>
      </c>
      <c r="G250" s="2">
        <f t="shared" si="27"/>
        <v>3.1334</v>
      </c>
      <c r="H250" s="2">
        <f t="shared" si="23"/>
        <v>4.5123499999999943</v>
      </c>
      <c r="I250" s="2">
        <f t="array" ref="I250">SUMPRODUCT(B234:B253, (ROW(B234:B253)-ROW(B234)+1)) / (20*21/2)</f>
        <v>3.1294761904761903</v>
      </c>
      <c r="J250" s="2">
        <f t="shared" si="26"/>
        <v>3.0659808881728186</v>
      </c>
      <c r="K250" s="2">
        <f t="shared" si="28"/>
        <v>3.2571247115218296</v>
      </c>
    </row>
    <row r="251" spans="1:11" ht="13.5" x14ac:dyDescent="0.25">
      <c r="A251" s="3">
        <f>TITRES_STAT!B254</f>
        <v>42373</v>
      </c>
      <c r="B251" s="6">
        <f>TITRES_STAT!D254</f>
        <v>3.33</v>
      </c>
      <c r="C251" s="2">
        <f t="shared" si="21"/>
        <v>0.18000000000000016</v>
      </c>
      <c r="D251" s="2">
        <f t="shared" si="22"/>
        <v>3.1420000000000003</v>
      </c>
      <c r="E251" s="2">
        <f t="shared" si="24"/>
        <v>3.1229999999999998</v>
      </c>
      <c r="F251" s="2">
        <f t="shared" si="25"/>
        <v>3.0349999999999997</v>
      </c>
      <c r="G251" s="2">
        <f t="shared" si="27"/>
        <v>3.1239999999999997</v>
      </c>
      <c r="H251" s="2">
        <f t="shared" si="23"/>
        <v>4.4998499999999941</v>
      </c>
      <c r="I251" s="2">
        <f t="array" ref="I251">SUMPRODUCT(B235:B254, (ROW(B235:B254)-ROW(B235)+1)) / (20*21/2)</f>
        <v>3.1498571428571429</v>
      </c>
      <c r="J251" s="2">
        <f t="shared" si="26"/>
        <v>3.0911255654896932</v>
      </c>
      <c r="K251" s="2">
        <f t="shared" si="28"/>
        <v>3.2599825659719537</v>
      </c>
    </row>
    <row r="252" spans="1:11" ht="13.5" x14ac:dyDescent="0.25">
      <c r="A252" s="3">
        <f>TITRES_STAT!B255</f>
        <v>42374</v>
      </c>
      <c r="B252" s="6">
        <f>TITRES_STAT!D255</f>
        <v>3.31</v>
      </c>
      <c r="C252" s="2">
        <f t="shared" si="21"/>
        <v>-2.0000000000000018E-2</v>
      </c>
      <c r="D252" s="2">
        <f t="shared" si="22"/>
        <v>3.1840000000000002</v>
      </c>
      <c r="E252" s="2">
        <f t="shared" si="24"/>
        <v>3.1469999999999994</v>
      </c>
      <c r="F252" s="2">
        <f t="shared" si="25"/>
        <v>3.0510000000000002</v>
      </c>
      <c r="G252" s="2">
        <f t="shared" si="27"/>
        <v>3.1164000000000001</v>
      </c>
      <c r="H252" s="2">
        <f t="shared" si="23"/>
        <v>4.4864499999999943</v>
      </c>
      <c r="I252" s="2">
        <f t="array" ref="I252">SUMPRODUCT(B236:B255, (ROW(B236:B255)-ROW(B236)+1)) / (20*21/2)</f>
        <v>3.1698095238095232</v>
      </c>
      <c r="J252" s="2">
        <f t="shared" si="26"/>
        <v>3.1119707497287701</v>
      </c>
      <c r="K252" s="2">
        <f t="shared" si="28"/>
        <v>3.2619440339730539</v>
      </c>
    </row>
    <row r="253" spans="1:11" ht="13.5" x14ac:dyDescent="0.25">
      <c r="A253" s="3">
        <f>TITRES_STAT!B256</f>
        <v>42375</v>
      </c>
      <c r="B253" s="6">
        <f>TITRES_STAT!D256</f>
        <v>3.29</v>
      </c>
      <c r="C253" s="2">
        <f t="shared" si="21"/>
        <v>-2.0000000000000018E-2</v>
      </c>
      <c r="D253" s="2">
        <f t="shared" si="22"/>
        <v>3.2320000000000002</v>
      </c>
      <c r="E253" s="2">
        <f t="shared" si="24"/>
        <v>3.1599999999999993</v>
      </c>
      <c r="F253" s="2">
        <f t="shared" si="25"/>
        <v>3.0659999999999998</v>
      </c>
      <c r="G253" s="2">
        <f t="shared" si="27"/>
        <v>3.1105999999999998</v>
      </c>
      <c r="H253" s="2">
        <f t="shared" si="23"/>
        <v>4.4737999999999936</v>
      </c>
      <c r="I253" s="2">
        <f t="array" ref="I253">SUMPRODUCT(B237:B256, (ROW(B237:B256)-ROW(B237)+1)) / (20*21/2)</f>
        <v>3.179380952380952</v>
      </c>
      <c r="J253" s="2">
        <f t="shared" si="26"/>
        <v>3.1289259164212684</v>
      </c>
      <c r="K253" s="2">
        <f t="shared" si="28"/>
        <v>3.263044267934895</v>
      </c>
    </row>
    <row r="254" spans="1:11" ht="13.5" x14ac:dyDescent="0.25">
      <c r="A254" s="3">
        <f>TITRES_STAT!B257</f>
        <v>42376</v>
      </c>
      <c r="B254" s="6">
        <f>TITRES_STAT!D257</f>
        <v>3.28</v>
      </c>
      <c r="C254" s="2">
        <f t="shared" si="21"/>
        <v>-1.0000000000000231E-2</v>
      </c>
      <c r="D254" s="2">
        <f t="shared" si="22"/>
        <v>3.2720000000000007</v>
      </c>
      <c r="E254" s="2">
        <f t="shared" si="24"/>
        <v>3.173</v>
      </c>
      <c r="F254" s="2">
        <f t="shared" si="25"/>
        <v>3.0804999999999998</v>
      </c>
      <c r="G254" s="2">
        <f t="shared" si="27"/>
        <v>3.1061999999999999</v>
      </c>
      <c r="H254" s="2">
        <f t="shared" si="23"/>
        <v>4.4611999999999936</v>
      </c>
      <c r="I254" s="2">
        <f t="array" ref="I254">SUMPRODUCT(B238:B257, (ROW(B238:B257)-ROW(B238)+1)) / (20*21/2)</f>
        <v>3.1790000000000003</v>
      </c>
      <c r="J254" s="2">
        <f t="shared" si="26"/>
        <v>3.1433139243811477</v>
      </c>
      <c r="K254" s="2">
        <f t="shared" si="28"/>
        <v>3.2637091986041149</v>
      </c>
    </row>
    <row r="255" spans="1:11" ht="13.5" x14ac:dyDescent="0.25">
      <c r="A255" s="3">
        <f>TITRES_STAT!B258</f>
        <v>42377</v>
      </c>
      <c r="B255" s="6">
        <f>TITRES_STAT!D258</f>
        <v>3.29</v>
      </c>
      <c r="C255" s="2">
        <f t="shared" si="21"/>
        <v>1.0000000000000231E-2</v>
      </c>
      <c r="D255" s="2">
        <f t="shared" si="22"/>
        <v>3.3</v>
      </c>
      <c r="E255" s="2">
        <f t="shared" si="24"/>
        <v>3.1949999999999998</v>
      </c>
      <c r="F255" s="2">
        <f t="shared" si="25"/>
        <v>3.0994999999999999</v>
      </c>
      <c r="G255" s="2">
        <f t="shared" si="27"/>
        <v>3.1019999999999999</v>
      </c>
      <c r="H255" s="2">
        <f t="shared" si="23"/>
        <v>4.4486499999999936</v>
      </c>
      <c r="I255" s="2">
        <f t="array" ref="I255">SUMPRODUCT(B239:B258, (ROW(B239:B258)-ROW(B239)+1)) / (20*21/2)</f>
        <v>3.1862380952380951</v>
      </c>
      <c r="J255" s="2">
        <f t="shared" si="26"/>
        <v>3.1572840268210385</v>
      </c>
      <c r="K255" s="2">
        <f t="shared" si="28"/>
        <v>3.2647402104235614</v>
      </c>
    </row>
    <row r="256" spans="1:11" ht="13.5" x14ac:dyDescent="0.25">
      <c r="A256" s="3">
        <f>TITRES_STAT!B259</f>
        <v>42380</v>
      </c>
      <c r="B256" s="6">
        <f>TITRES_STAT!D259</f>
        <v>3.2</v>
      </c>
      <c r="C256" s="2">
        <f t="shared" si="21"/>
        <v>-8.9999999999999858E-2</v>
      </c>
      <c r="D256" s="2">
        <f t="shared" si="22"/>
        <v>3.2739999999999996</v>
      </c>
      <c r="E256" s="2">
        <f t="shared" si="24"/>
        <v>3.2079999999999997</v>
      </c>
      <c r="F256" s="2">
        <f t="shared" si="25"/>
        <v>3.1139999999999999</v>
      </c>
      <c r="G256" s="2">
        <f t="shared" si="27"/>
        <v>3.0979999999999994</v>
      </c>
      <c r="H256" s="2">
        <f t="shared" si="23"/>
        <v>4.4356499999999945</v>
      </c>
      <c r="I256" s="2">
        <f t="array" ref="I256">SUMPRODUCT(B240:B259, (ROW(B240:B259)-ROW(B240)+1)) / (20*21/2)</f>
        <v>3.1995238095238094</v>
      </c>
      <c r="J256" s="2">
        <f t="shared" si="26"/>
        <v>3.1613522147428448</v>
      </c>
      <c r="K256" s="2">
        <f t="shared" si="28"/>
        <v>3.2622013786422452</v>
      </c>
    </row>
    <row r="257" spans="1:11" ht="13.5" x14ac:dyDescent="0.25">
      <c r="A257" s="3">
        <f>TITRES_STAT!B260</f>
        <v>42381</v>
      </c>
      <c r="B257" s="6">
        <f>TITRES_STAT!D260</f>
        <v>3.11</v>
      </c>
      <c r="C257" s="2">
        <f t="shared" si="21"/>
        <v>-9.0000000000000302E-2</v>
      </c>
      <c r="D257" s="2">
        <f t="shared" si="22"/>
        <v>3.2339999999999995</v>
      </c>
      <c r="E257" s="2">
        <f t="shared" si="24"/>
        <v>3.2090000000000005</v>
      </c>
      <c r="F257" s="2">
        <f t="shared" si="25"/>
        <v>3.1239999999999997</v>
      </c>
      <c r="G257" s="2">
        <f t="shared" si="27"/>
        <v>3.0949999999999993</v>
      </c>
      <c r="H257" s="2">
        <f t="shared" si="23"/>
        <v>4.4221999999999948</v>
      </c>
      <c r="I257" s="2">
        <f t="array" ref="I257">SUMPRODUCT(B241:B260, (ROW(B241:B260)-ROW(B241)+1)) / (20*21/2)</f>
        <v>3.194666666666667</v>
      </c>
      <c r="J257" s="2">
        <f t="shared" si="26"/>
        <v>3.1564615276244785</v>
      </c>
      <c r="K257" s="2">
        <f t="shared" si="28"/>
        <v>3.2562326971268631</v>
      </c>
    </row>
    <row r="258" spans="1:11" ht="13.5" x14ac:dyDescent="0.25">
      <c r="A258" s="3">
        <f>TITRES_STAT!B261</f>
        <v>42382</v>
      </c>
      <c r="B258" s="6">
        <f>TITRES_STAT!D261</f>
        <v>3.2</v>
      </c>
      <c r="C258" s="2">
        <f t="shared" si="21"/>
        <v>9.0000000000000302E-2</v>
      </c>
      <c r="D258" s="2">
        <f t="shared" si="22"/>
        <v>3.2159999999999997</v>
      </c>
      <c r="E258" s="2">
        <f t="shared" si="24"/>
        <v>3.2240000000000002</v>
      </c>
      <c r="F258" s="2">
        <f t="shared" si="25"/>
        <v>3.1405000000000003</v>
      </c>
      <c r="G258" s="2">
        <f t="shared" si="27"/>
        <v>3.0963999999999987</v>
      </c>
      <c r="H258" s="2">
        <f t="shared" si="23"/>
        <v>4.4091999999999958</v>
      </c>
      <c r="I258" s="2">
        <f t="array" ref="I258">SUMPRODUCT(B242:B261, (ROW(B242:B261)-ROW(B242)+1)) / (20*21/2)</f>
        <v>3.1970952380952373</v>
      </c>
      <c r="J258" s="2">
        <f t="shared" si="26"/>
        <v>3.1606080488031001</v>
      </c>
      <c r="K258" s="2">
        <f t="shared" si="28"/>
        <v>3.2540274933179667</v>
      </c>
    </row>
    <row r="259" spans="1:11" ht="13.5" x14ac:dyDescent="0.25">
      <c r="A259" s="3">
        <f>TITRES_STAT!B262</f>
        <v>42384</v>
      </c>
      <c r="B259" s="6">
        <f>TITRES_STAT!D262</f>
        <v>3.28</v>
      </c>
      <c r="C259" s="2">
        <f t="shared" si="21"/>
        <v>7.9999999999999627E-2</v>
      </c>
      <c r="D259" s="2">
        <f t="shared" si="22"/>
        <v>3.2160000000000002</v>
      </c>
      <c r="E259" s="2">
        <f t="shared" si="24"/>
        <v>3.2439999999999998</v>
      </c>
      <c r="F259" s="2">
        <f t="shared" si="25"/>
        <v>3.1610000000000005</v>
      </c>
      <c r="G259" s="2">
        <f t="shared" si="27"/>
        <v>3.0965999999999991</v>
      </c>
      <c r="H259" s="2">
        <f t="shared" si="23"/>
        <v>4.3965999999999958</v>
      </c>
      <c r="I259" s="2">
        <f t="array" ref="I259">SUMPRODUCT(B243:B262, (ROW(B243:B262)-ROW(B243)+1)) / (20*21/2)</f>
        <v>3.1995238095238094</v>
      </c>
      <c r="J259" s="2">
        <f t="shared" si="26"/>
        <v>3.1719787108218527</v>
      </c>
      <c r="K259" s="2">
        <f t="shared" si="28"/>
        <v>3.2550460229917717</v>
      </c>
    </row>
    <row r="260" spans="1:11" ht="13.5" x14ac:dyDescent="0.25">
      <c r="A260" s="3">
        <f>TITRES_STAT!B263</f>
        <v>42387</v>
      </c>
      <c r="B260" s="6">
        <f>TITRES_STAT!D263</f>
        <v>3.11</v>
      </c>
      <c r="C260" s="2">
        <f t="shared" ref="C260:C323" si="29">B260-B259</f>
        <v>-0.16999999999999993</v>
      </c>
      <c r="D260" s="2">
        <f t="shared" si="22"/>
        <v>3.18</v>
      </c>
      <c r="E260" s="2">
        <f t="shared" si="24"/>
        <v>3.2399999999999998</v>
      </c>
      <c r="F260" s="2">
        <f t="shared" si="25"/>
        <v>3.1645000000000003</v>
      </c>
      <c r="G260" s="2">
        <f t="shared" si="27"/>
        <v>3.093399999999999</v>
      </c>
      <c r="H260" s="2">
        <f t="shared" si="23"/>
        <v>4.383149999999997</v>
      </c>
      <c r="I260" s="2">
        <f t="array" ref="I260">SUMPRODUCT(B244:B263, (ROW(B244:B263)-ROW(B244)+1)) / (20*21/2)</f>
        <v>3.2013333333333334</v>
      </c>
      <c r="J260" s="2">
        <f t="shared" si="26"/>
        <v>3.1660759764578668</v>
      </c>
      <c r="K260" s="2">
        <f t="shared" si="28"/>
        <v>3.2493579436587612</v>
      </c>
    </row>
    <row r="261" spans="1:11" ht="13.5" x14ac:dyDescent="0.25">
      <c r="A261" s="3">
        <f>TITRES_STAT!B264</f>
        <v>42388</v>
      </c>
      <c r="B261" s="6">
        <f>TITRES_STAT!D264</f>
        <v>3.19</v>
      </c>
      <c r="C261" s="2">
        <f t="shared" si="29"/>
        <v>8.0000000000000071E-2</v>
      </c>
      <c r="D261" s="2">
        <f t="shared" si="22"/>
        <v>3.1779999999999999</v>
      </c>
      <c r="E261" s="2">
        <f t="shared" si="24"/>
        <v>3.226</v>
      </c>
      <c r="F261" s="2">
        <f t="shared" si="25"/>
        <v>3.1745000000000001</v>
      </c>
      <c r="G261" s="2">
        <f t="shared" si="27"/>
        <v>3.0917999999999988</v>
      </c>
      <c r="H261" s="2">
        <f t="shared" si="23"/>
        <v>4.3695999999999966</v>
      </c>
      <c r="I261" s="2">
        <f t="array" ref="I261">SUMPRODUCT(B245:B264, (ROW(B245:B264)-ROW(B245)+1)) / (20*21/2)</f>
        <v>3.1953333333333327</v>
      </c>
      <c r="J261" s="2">
        <f t="shared" si="26"/>
        <v>3.168354454890451</v>
      </c>
      <c r="K261" s="2">
        <f t="shared" si="28"/>
        <v>3.247030181162339</v>
      </c>
    </row>
    <row r="262" spans="1:11" ht="13.5" x14ac:dyDescent="0.25">
      <c r="A262" s="3">
        <f>TITRES_STAT!B265</f>
        <v>42389</v>
      </c>
      <c r="B262" s="6">
        <f>TITRES_STAT!D265</f>
        <v>3.2</v>
      </c>
      <c r="C262" s="2">
        <f t="shared" si="29"/>
        <v>1.0000000000000231E-2</v>
      </c>
      <c r="D262" s="2">
        <f t="shared" ref="D262:D325" si="30">AVERAGE(B258:B262)</f>
        <v>3.1960000000000002</v>
      </c>
      <c r="E262" s="2">
        <f t="shared" si="24"/>
        <v>3.2149999999999999</v>
      </c>
      <c r="F262" s="2">
        <f t="shared" si="25"/>
        <v>3.181</v>
      </c>
      <c r="G262" s="2">
        <f t="shared" si="27"/>
        <v>3.0921999999999992</v>
      </c>
      <c r="H262" s="2">
        <f t="shared" si="23"/>
        <v>4.3555999999999981</v>
      </c>
      <c r="I262" s="2">
        <f t="array" ref="I262">SUMPRODUCT(B246:B265, (ROW(B246:B265)-ROW(B246)+1)) / (20*21/2)</f>
        <v>3.1809047619047623</v>
      </c>
      <c r="J262" s="2">
        <f t="shared" si="26"/>
        <v>3.1713683163294553</v>
      </c>
      <c r="K262" s="2">
        <f t="shared" si="28"/>
        <v>3.2451858603324433</v>
      </c>
    </row>
    <row r="263" spans="1:11" ht="13.5" x14ac:dyDescent="0.25">
      <c r="A263" s="3">
        <f>TITRES_STAT!B266</f>
        <v>42390</v>
      </c>
      <c r="B263" s="6">
        <f>TITRES_STAT!D266</f>
        <v>3.2</v>
      </c>
      <c r="C263" s="2">
        <f t="shared" si="29"/>
        <v>0</v>
      </c>
      <c r="D263" s="2">
        <f t="shared" si="30"/>
        <v>3.1960000000000002</v>
      </c>
      <c r="E263" s="2">
        <f t="shared" si="24"/>
        <v>3.2060000000000004</v>
      </c>
      <c r="F263" s="2">
        <f t="shared" si="25"/>
        <v>3.1829999999999998</v>
      </c>
      <c r="G263" s="2">
        <f t="shared" si="27"/>
        <v>3.0937999999999994</v>
      </c>
      <c r="H263" s="2">
        <f t="shared" si="23"/>
        <v>4.3416499999999987</v>
      </c>
      <c r="I263" s="2">
        <f t="array" ref="I263">SUMPRODUCT(B247:B266, (ROW(B247:B266)-ROW(B247)+1)) / (20*21/2)</f>
        <v>3.1695238095238101</v>
      </c>
      <c r="J263" s="2">
        <f t="shared" si="26"/>
        <v>3.1740951433456974</v>
      </c>
      <c r="K263" s="2">
        <f t="shared" si="28"/>
        <v>3.2434138658096026</v>
      </c>
    </row>
    <row r="264" spans="1:11" ht="13.5" x14ac:dyDescent="0.25">
      <c r="A264" s="3">
        <f>TITRES_STAT!B267</f>
        <v>42391</v>
      </c>
      <c r="B264" s="6">
        <f>TITRES_STAT!D267</f>
        <v>3.12</v>
      </c>
      <c r="C264" s="2">
        <f t="shared" si="29"/>
        <v>-8.0000000000000071E-2</v>
      </c>
      <c r="D264" s="2">
        <f t="shared" si="30"/>
        <v>3.1640000000000001</v>
      </c>
      <c r="E264" s="2">
        <f t="shared" si="24"/>
        <v>3.1900000000000004</v>
      </c>
      <c r="F264" s="2">
        <f t="shared" si="25"/>
        <v>3.1815000000000007</v>
      </c>
      <c r="G264" s="2">
        <f t="shared" si="27"/>
        <v>3.0956000000000001</v>
      </c>
      <c r="H264" s="2">
        <f t="shared" si="23"/>
        <v>4.3281499999999991</v>
      </c>
      <c r="I264" s="2">
        <f t="array" ref="I264">SUMPRODUCT(B248:B267, (ROW(B248:B267)-ROW(B248)+1)) / (20*21/2)</f>
        <v>3.1524761904761904</v>
      </c>
      <c r="J264" s="2">
        <f t="shared" si="26"/>
        <v>3.1689432249318217</v>
      </c>
      <c r="K264" s="2">
        <f t="shared" si="28"/>
        <v>3.2385741063660891</v>
      </c>
    </row>
    <row r="265" spans="1:11" ht="13.5" x14ac:dyDescent="0.25">
      <c r="A265" s="3">
        <f>TITRES_STAT!B268</f>
        <v>42394</v>
      </c>
      <c r="B265" s="6">
        <f>TITRES_STAT!D268</f>
        <v>3.03</v>
      </c>
      <c r="C265" s="2">
        <f t="shared" si="29"/>
        <v>-9.0000000000000302E-2</v>
      </c>
      <c r="D265" s="2">
        <f t="shared" si="30"/>
        <v>3.1480000000000001</v>
      </c>
      <c r="E265" s="2">
        <f t="shared" si="24"/>
        <v>3.1640000000000001</v>
      </c>
      <c r="F265" s="2">
        <f t="shared" si="25"/>
        <v>3.1795</v>
      </c>
      <c r="G265" s="2">
        <f t="shared" si="27"/>
        <v>3.093</v>
      </c>
      <c r="H265" s="2">
        <f t="shared" si="23"/>
        <v>4.3137999999999996</v>
      </c>
      <c r="I265" s="2">
        <f t="array" ref="I265">SUMPRODUCT(B249:B268, (ROW(B249:B268)-ROW(B249)+1)) / (20*21/2)</f>
        <v>3.1359047619047624</v>
      </c>
      <c r="J265" s="2">
        <f t="shared" si="26"/>
        <v>3.1557105368430771</v>
      </c>
      <c r="K265" s="2">
        <f t="shared" si="28"/>
        <v>3.2303947296458504</v>
      </c>
    </row>
    <row r="266" spans="1:11" ht="13.5" x14ac:dyDescent="0.25">
      <c r="A266" s="3">
        <f>TITRES_STAT!B269</f>
        <v>42395</v>
      </c>
      <c r="B266" s="6">
        <f>TITRES_STAT!D269</f>
        <v>3.06</v>
      </c>
      <c r="C266" s="2">
        <f t="shared" si="29"/>
        <v>3.0000000000000249E-2</v>
      </c>
      <c r="D266" s="2">
        <f t="shared" si="30"/>
        <v>3.1219999999999999</v>
      </c>
      <c r="E266" s="2">
        <f t="shared" si="24"/>
        <v>3.15</v>
      </c>
      <c r="F266" s="2">
        <f t="shared" si="25"/>
        <v>3.1790000000000003</v>
      </c>
      <c r="G266" s="2">
        <f t="shared" si="27"/>
        <v>3.0909999999999997</v>
      </c>
      <c r="H266" s="2">
        <f t="shared" ref="H266:H329" si="31">AVERAGE(B67:B266)</f>
        <v>4.299599999999999</v>
      </c>
      <c r="I266" s="2">
        <f t="array" ref="I266">SUMPRODUCT(B250:B269, (ROW(B250:B269)-ROW(B250)+1)) / (20*21/2)</f>
        <v>3.1195714285714291</v>
      </c>
      <c r="J266" s="2">
        <f t="shared" si="26"/>
        <v>3.1465952476199268</v>
      </c>
      <c r="K266" s="2">
        <f t="shared" si="28"/>
        <v>3.2237125833852289</v>
      </c>
    </row>
    <row r="267" spans="1:11" ht="13.5" x14ac:dyDescent="0.25">
      <c r="A267" s="3">
        <f>TITRES_STAT!B270</f>
        <v>42396</v>
      </c>
      <c r="B267" s="6">
        <f>TITRES_STAT!D270</f>
        <v>3</v>
      </c>
      <c r="C267" s="2">
        <f t="shared" si="29"/>
        <v>-6.0000000000000053E-2</v>
      </c>
      <c r="D267" s="2">
        <f t="shared" si="30"/>
        <v>3.0819999999999999</v>
      </c>
      <c r="E267" s="2">
        <f t="shared" si="24"/>
        <v>3.1390000000000002</v>
      </c>
      <c r="F267" s="2">
        <f t="shared" si="25"/>
        <v>3.1740000000000004</v>
      </c>
      <c r="G267" s="2">
        <f t="shared" si="27"/>
        <v>3.0877999999999997</v>
      </c>
      <c r="H267" s="2">
        <f t="shared" si="31"/>
        <v>4.2845999999999993</v>
      </c>
      <c r="I267" s="2">
        <f t="array" ref="I267">SUMPRODUCT(B251:B270, (ROW(B251:B270)-ROW(B251)+1)) / (20*21/2)</f>
        <v>3.1026666666666665</v>
      </c>
      <c r="J267" s="2">
        <f t="shared" si="26"/>
        <v>3.1326337954656478</v>
      </c>
      <c r="K267" s="2">
        <f t="shared" si="28"/>
        <v>3.2149395408995338</v>
      </c>
    </row>
    <row r="268" spans="1:11" ht="13.5" x14ac:dyDescent="0.25">
      <c r="A268" s="3">
        <f>TITRES_STAT!B271</f>
        <v>42397</v>
      </c>
      <c r="B268" s="6">
        <f>TITRES_STAT!D271</f>
        <v>3</v>
      </c>
      <c r="C268" s="2">
        <f t="shared" si="29"/>
        <v>0</v>
      </c>
      <c r="D268" s="2">
        <f t="shared" si="30"/>
        <v>3.0420000000000003</v>
      </c>
      <c r="E268" s="2">
        <f t="shared" ref="E268:E331" si="32">AVERAGE(B259:B268)</f>
        <v>3.1190000000000002</v>
      </c>
      <c r="F268" s="2">
        <f t="shared" si="25"/>
        <v>3.1715000000000004</v>
      </c>
      <c r="G268" s="2">
        <f t="shared" si="27"/>
        <v>3.0861999999999994</v>
      </c>
      <c r="H268" s="2">
        <f t="shared" si="31"/>
        <v>4.2701000000000002</v>
      </c>
      <c r="I268" s="2">
        <f t="array" ref="I268">SUMPRODUCT(B252:B271, (ROW(B252:B271)-ROW(B252)+1)) / (20*21/2)</f>
        <v>3.0941428571428564</v>
      </c>
      <c r="J268" s="2">
        <f t="shared" si="26"/>
        <v>3.1200020054213002</v>
      </c>
      <c r="K268" s="2">
        <f t="shared" si="28"/>
        <v>3.2065105392956306</v>
      </c>
    </row>
    <row r="269" spans="1:11" ht="13.5" x14ac:dyDescent="0.25">
      <c r="A269" s="3">
        <f>TITRES_STAT!B272</f>
        <v>42398</v>
      </c>
      <c r="B269" s="6">
        <f>TITRES_STAT!D272</f>
        <v>3</v>
      </c>
      <c r="C269" s="2">
        <f t="shared" si="29"/>
        <v>0</v>
      </c>
      <c r="D269" s="2">
        <f t="shared" si="30"/>
        <v>3.0179999999999998</v>
      </c>
      <c r="E269" s="2">
        <f t="shared" si="32"/>
        <v>3.0910000000000002</v>
      </c>
      <c r="F269" s="2">
        <f t="shared" si="25"/>
        <v>3.1675</v>
      </c>
      <c r="G269" s="2">
        <f t="shared" si="27"/>
        <v>3.0827999999999998</v>
      </c>
      <c r="H269" s="2">
        <f t="shared" si="31"/>
        <v>4.2564500000000001</v>
      </c>
      <c r="I269" s="2">
        <f t="array" ref="I269">SUMPRODUCT(B253:B272, (ROW(B253:B272)-ROW(B253)+1)) / (20*21/2)</f>
        <v>3.0811428571428574</v>
      </c>
      <c r="J269" s="2">
        <f t="shared" si="26"/>
        <v>3.1085732430002238</v>
      </c>
      <c r="K269" s="2">
        <f t="shared" si="28"/>
        <v>3.1984120867742334</v>
      </c>
    </row>
    <row r="270" spans="1:11" ht="13.5" x14ac:dyDescent="0.25">
      <c r="A270" s="3">
        <f>TITRES_STAT!B273</f>
        <v>42401</v>
      </c>
      <c r="B270" s="6">
        <f>TITRES_STAT!D273</f>
        <v>2.99</v>
      </c>
      <c r="C270" s="2">
        <f t="shared" si="29"/>
        <v>-9.9999999999997868E-3</v>
      </c>
      <c r="D270" s="2">
        <f t="shared" si="30"/>
        <v>3.0100000000000002</v>
      </c>
      <c r="E270" s="2">
        <f t="shared" si="32"/>
        <v>3.0789999999999997</v>
      </c>
      <c r="F270" s="2">
        <f t="shared" si="25"/>
        <v>3.1595000000000004</v>
      </c>
      <c r="G270" s="2">
        <f t="shared" si="27"/>
        <v>3.0809999999999995</v>
      </c>
      <c r="H270" s="2">
        <f t="shared" si="31"/>
        <v>4.2429000000000006</v>
      </c>
      <c r="I270" s="2">
        <f t="array" ref="I270">SUMPRODUCT(B254:B273, (ROW(B254:B273)-ROW(B254)+1)) / (20*21/2)</f>
        <v>3.0695714285714293</v>
      </c>
      <c r="J270" s="2">
        <f t="shared" si="26"/>
        <v>3.0972805531906786</v>
      </c>
      <c r="K270" s="2">
        <f t="shared" si="28"/>
        <v>3.190239063763479</v>
      </c>
    </row>
    <row r="271" spans="1:11" ht="13.5" x14ac:dyDescent="0.25">
      <c r="A271" s="3">
        <f>TITRES_STAT!B274</f>
        <v>42402</v>
      </c>
      <c r="B271" s="6">
        <f>TITRES_STAT!D274</f>
        <v>3.07</v>
      </c>
      <c r="C271" s="2">
        <f t="shared" si="29"/>
        <v>7.9999999999999627E-2</v>
      </c>
      <c r="D271" s="2">
        <f t="shared" si="30"/>
        <v>3.012</v>
      </c>
      <c r="E271" s="2">
        <f t="shared" si="32"/>
        <v>3.0670000000000002</v>
      </c>
      <c r="F271" s="2">
        <f t="shared" si="25"/>
        <v>3.1465000000000005</v>
      </c>
      <c r="G271" s="2">
        <f t="shared" si="27"/>
        <v>3.0794000000000001</v>
      </c>
      <c r="H271" s="2">
        <f t="shared" si="31"/>
        <v>4.2302499999999998</v>
      </c>
      <c r="I271" s="2">
        <f t="array" ref="I271">SUMPRODUCT(B255:B274, (ROW(B255:B274)-ROW(B255)+1)) / (20*21/2)</f>
        <v>3.0593333333333335</v>
      </c>
      <c r="J271" s="2">
        <f t="shared" si="26"/>
        <v>3.0946824052677568</v>
      </c>
      <c r="K271" s="2">
        <f t="shared" si="28"/>
        <v>3.1855238063609899</v>
      </c>
    </row>
    <row r="272" spans="1:11" ht="13.5" x14ac:dyDescent="0.25">
      <c r="A272" s="3">
        <f>TITRES_STAT!B275</f>
        <v>42403</v>
      </c>
      <c r="B272" s="6">
        <f>TITRES_STAT!D275</f>
        <v>3.01</v>
      </c>
      <c r="C272" s="2">
        <f t="shared" si="29"/>
        <v>-6.0000000000000053E-2</v>
      </c>
      <c r="D272" s="2">
        <f t="shared" si="30"/>
        <v>3.0140000000000002</v>
      </c>
      <c r="E272" s="2">
        <f t="shared" si="32"/>
        <v>3.0479999999999996</v>
      </c>
      <c r="F272" s="2">
        <f t="shared" si="25"/>
        <v>3.1315</v>
      </c>
      <c r="G272" s="2">
        <f t="shared" si="27"/>
        <v>3.0781999999999998</v>
      </c>
      <c r="H272" s="2">
        <f t="shared" si="31"/>
        <v>4.2168000000000001</v>
      </c>
      <c r="I272" s="2">
        <f t="array" ref="I272">SUMPRODUCT(B256:B275, (ROW(B256:B275)-ROW(B256)+1)) / (20*21/2)</f>
        <v>3.0446666666666671</v>
      </c>
      <c r="J272" s="2">
        <f t="shared" si="26"/>
        <v>3.0866174142898752</v>
      </c>
      <c r="K272" s="2">
        <f t="shared" si="28"/>
        <v>3.1786405198370296</v>
      </c>
    </row>
    <row r="273" spans="1:11" ht="13.5" x14ac:dyDescent="0.25">
      <c r="A273" s="3">
        <f>TITRES_STAT!B276</f>
        <v>42404</v>
      </c>
      <c r="B273" s="6">
        <f>TITRES_STAT!D276</f>
        <v>3.01</v>
      </c>
      <c r="C273" s="2">
        <f t="shared" si="29"/>
        <v>0</v>
      </c>
      <c r="D273" s="2">
        <f t="shared" si="30"/>
        <v>3.016</v>
      </c>
      <c r="E273" s="2">
        <f t="shared" si="32"/>
        <v>3.0289999999999999</v>
      </c>
      <c r="F273" s="2">
        <f t="shared" si="25"/>
        <v>3.1175000000000002</v>
      </c>
      <c r="G273" s="2">
        <f t="shared" si="27"/>
        <v>3.0764</v>
      </c>
      <c r="H273" s="2">
        <f t="shared" si="31"/>
        <v>4.2033499999999995</v>
      </c>
      <c r="I273" s="2">
        <f t="array" ref="I273">SUMPRODUCT(B257:B276, (ROW(B257:B276)-ROW(B257)+1)) / (20*21/2)</f>
        <v>3.0363809523809522</v>
      </c>
      <c r="J273" s="2">
        <f t="shared" si="26"/>
        <v>3.0793205176908396</v>
      </c>
      <c r="K273" s="2">
        <f t="shared" si="28"/>
        <v>3.1720271661179305</v>
      </c>
    </row>
    <row r="274" spans="1:11" ht="13.5" x14ac:dyDescent="0.25">
      <c r="A274" s="3">
        <f>TITRES_STAT!B277</f>
        <v>42405</v>
      </c>
      <c r="B274" s="6">
        <f>TITRES_STAT!D277</f>
        <v>3.01</v>
      </c>
      <c r="C274" s="2">
        <f t="shared" si="29"/>
        <v>0</v>
      </c>
      <c r="D274" s="2">
        <f t="shared" si="30"/>
        <v>3.0179999999999998</v>
      </c>
      <c r="E274" s="2">
        <f t="shared" si="32"/>
        <v>3.0179999999999993</v>
      </c>
      <c r="F274" s="2">
        <f t="shared" si="25"/>
        <v>3.1040000000000001</v>
      </c>
      <c r="G274" s="2">
        <f t="shared" si="27"/>
        <v>3.0764</v>
      </c>
      <c r="H274" s="2">
        <f t="shared" si="31"/>
        <v>4.1904000000000003</v>
      </c>
      <c r="I274" s="2">
        <f t="array" ref="I274">SUMPRODUCT(B258:B277, (ROW(B258:B277)-ROW(B258)+1)) / (20*21/2)</f>
        <v>3.0204761904761908</v>
      </c>
      <c r="J274" s="2">
        <f t="shared" si="26"/>
        <v>3.0727185636250454</v>
      </c>
      <c r="K274" s="2">
        <f t="shared" si="28"/>
        <v>3.1656731596035019</v>
      </c>
    </row>
    <row r="275" spans="1:11" ht="13.5" x14ac:dyDescent="0.25">
      <c r="A275" s="3">
        <f>TITRES_STAT!B278</f>
        <v>42408</v>
      </c>
      <c r="B275" s="6">
        <f>TITRES_STAT!D278</f>
        <v>2.95</v>
      </c>
      <c r="C275" s="2">
        <f t="shared" si="29"/>
        <v>-5.9999999999999609E-2</v>
      </c>
      <c r="D275" s="2">
        <f t="shared" si="30"/>
        <v>3.0100000000000002</v>
      </c>
      <c r="E275" s="2">
        <f t="shared" si="32"/>
        <v>3.01</v>
      </c>
      <c r="F275" s="2">
        <f t="shared" si="25"/>
        <v>3.0870000000000002</v>
      </c>
      <c r="G275" s="2">
        <f t="shared" si="27"/>
        <v>3.0753999999999997</v>
      </c>
      <c r="H275" s="2">
        <f t="shared" si="31"/>
        <v>4.1766500000000004</v>
      </c>
      <c r="I275" s="2">
        <f t="array" ref="I275">SUMPRODUCT(B259:B278, (ROW(B259:B278)-ROW(B259)+1)) / (20*21/2)</f>
        <v>3.004571428571428</v>
      </c>
      <c r="J275" s="2">
        <f t="shared" si="26"/>
        <v>3.0610310813750408</v>
      </c>
      <c r="K275" s="2">
        <f t="shared" si="28"/>
        <v>3.1572153886386589</v>
      </c>
    </row>
    <row r="276" spans="1:11" ht="13.5" x14ac:dyDescent="0.25">
      <c r="A276" s="3">
        <f>TITRES_STAT!B279</f>
        <v>42409</v>
      </c>
      <c r="B276" s="6">
        <f>TITRES_STAT!D279</f>
        <v>3</v>
      </c>
      <c r="C276" s="2">
        <f t="shared" si="29"/>
        <v>4.9999999999999822E-2</v>
      </c>
      <c r="D276" s="2">
        <f t="shared" si="30"/>
        <v>2.996</v>
      </c>
      <c r="E276" s="2">
        <f t="shared" si="32"/>
        <v>3.0039999999999996</v>
      </c>
      <c r="F276" s="2">
        <f t="shared" ref="F276:F339" si="33">AVERAGE(B257:B276)</f>
        <v>3.077</v>
      </c>
      <c r="G276" s="2">
        <f t="shared" si="27"/>
        <v>3.0753999999999997</v>
      </c>
      <c r="H276" s="2">
        <f t="shared" si="31"/>
        <v>4.1631499999999999</v>
      </c>
      <c r="I276" s="2">
        <f t="array" ref="I276">SUMPRODUCT(B260:B279, (ROW(B260:B279)-ROW(B260)+1)) / (20*21/2)</f>
        <v>2.9862857142857147</v>
      </c>
      <c r="J276" s="2">
        <f t="shared" si="26"/>
        <v>3.0552185974345605</v>
      </c>
      <c r="K276" s="2">
        <f t="shared" si="28"/>
        <v>3.1510500792802802</v>
      </c>
    </row>
    <row r="277" spans="1:11" ht="13.5" x14ac:dyDescent="0.25">
      <c r="A277" s="3">
        <f>TITRES_STAT!B280</f>
        <v>42410</v>
      </c>
      <c r="B277" s="6">
        <f>TITRES_STAT!D280</f>
        <v>2.91</v>
      </c>
      <c r="C277" s="2">
        <f t="shared" si="29"/>
        <v>-8.9999999999999858E-2</v>
      </c>
      <c r="D277" s="2">
        <f t="shared" si="30"/>
        <v>2.976</v>
      </c>
      <c r="E277" s="2">
        <f t="shared" si="32"/>
        <v>2.9949999999999997</v>
      </c>
      <c r="F277" s="2">
        <f t="shared" si="33"/>
        <v>3.0670000000000002</v>
      </c>
      <c r="G277" s="2">
        <f t="shared" si="27"/>
        <v>3.0735999999999994</v>
      </c>
      <c r="H277" s="2">
        <f t="shared" si="31"/>
        <v>4.1500500000000002</v>
      </c>
      <c r="I277" s="2">
        <f t="array" ref="I277">SUMPRODUCT(B261:B280, (ROW(B261:B280)-ROW(B261)+1)) / (20*21/2)</f>
        <v>2.9700000000000006</v>
      </c>
      <c r="J277" s="2">
        <f t="shared" ref="J277:J340" si="34">$J$4*B277+J276*(1-$J$4)</f>
        <v>3.041388254821745</v>
      </c>
      <c r="K277" s="2">
        <f t="shared" si="28"/>
        <v>3.1415971349947793</v>
      </c>
    </row>
    <row r="278" spans="1:11" ht="13.5" x14ac:dyDescent="0.25">
      <c r="A278" s="3">
        <f>TITRES_STAT!B281</f>
        <v>42411</v>
      </c>
      <c r="B278" s="6">
        <f>TITRES_STAT!D281</f>
        <v>2.9</v>
      </c>
      <c r="C278" s="2">
        <f t="shared" si="29"/>
        <v>-1.0000000000000231E-2</v>
      </c>
      <c r="D278" s="2">
        <f t="shared" si="30"/>
        <v>2.9540000000000002</v>
      </c>
      <c r="E278" s="2">
        <f t="shared" si="32"/>
        <v>2.9849999999999999</v>
      </c>
      <c r="F278" s="2">
        <f t="shared" si="33"/>
        <v>3.052</v>
      </c>
      <c r="G278" s="2">
        <f t="shared" si="27"/>
        <v>3.0715999999999997</v>
      </c>
      <c r="H278" s="2">
        <f t="shared" si="31"/>
        <v>4.1370499999999995</v>
      </c>
      <c r="I278" s="2">
        <f t="array" ref="I278">SUMPRODUCT(B262:B281, (ROW(B262:B281)-ROW(B262)+1)) / (20*21/2)</f>
        <v>2.9529999999999998</v>
      </c>
      <c r="J278" s="2">
        <f t="shared" si="34"/>
        <v>3.0279227067434835</v>
      </c>
      <c r="K278" s="2">
        <f t="shared" si="28"/>
        <v>3.1321227375440039</v>
      </c>
    </row>
    <row r="279" spans="1:11" ht="13.5" x14ac:dyDescent="0.25">
      <c r="A279" s="3">
        <f>TITRES_STAT!B282</f>
        <v>42412</v>
      </c>
      <c r="B279" s="6">
        <f>TITRES_STAT!D282</f>
        <v>2.86</v>
      </c>
      <c r="C279" s="2">
        <f t="shared" si="29"/>
        <v>-4.0000000000000036E-2</v>
      </c>
      <c r="D279" s="2">
        <f t="shared" si="30"/>
        <v>2.9239999999999999</v>
      </c>
      <c r="E279" s="2">
        <f t="shared" si="32"/>
        <v>2.9709999999999996</v>
      </c>
      <c r="F279" s="2">
        <f t="shared" si="33"/>
        <v>3.0309999999999997</v>
      </c>
      <c r="G279" s="2">
        <f t="shared" si="27"/>
        <v>3.0688</v>
      </c>
      <c r="H279" s="2">
        <f t="shared" si="31"/>
        <v>4.12385</v>
      </c>
      <c r="I279" s="2">
        <f t="array" ref="I279">SUMPRODUCT(B263:B282, (ROW(B263:B282)-ROW(B263)+1)) / (20*21/2)</f>
        <v>2.94052380952381</v>
      </c>
      <c r="J279" s="2">
        <f t="shared" si="34"/>
        <v>3.0119300680060088</v>
      </c>
      <c r="K279" s="2">
        <f t="shared" si="28"/>
        <v>3.1214512576403179</v>
      </c>
    </row>
    <row r="280" spans="1:11" ht="13.5" x14ac:dyDescent="0.25">
      <c r="A280" s="3">
        <f>TITRES_STAT!B283</f>
        <v>42415</v>
      </c>
      <c r="B280" s="6">
        <f>TITRES_STAT!D283</f>
        <v>2.86</v>
      </c>
      <c r="C280" s="2">
        <f t="shared" si="29"/>
        <v>0</v>
      </c>
      <c r="D280" s="2">
        <f t="shared" si="30"/>
        <v>2.9059999999999997</v>
      </c>
      <c r="E280" s="2">
        <f t="shared" si="32"/>
        <v>2.9579999999999997</v>
      </c>
      <c r="F280" s="2">
        <f t="shared" si="33"/>
        <v>3.0185</v>
      </c>
      <c r="G280" s="2">
        <f t="shared" si="27"/>
        <v>3.0644</v>
      </c>
      <c r="H280" s="2">
        <f t="shared" si="31"/>
        <v>4.1106499999999997</v>
      </c>
      <c r="I280" s="2">
        <f t="array" ref="I280">SUMPRODUCT(B264:B283, (ROW(B264:B283)-ROW(B264)+1)) / (20*21/2)</f>
        <v>2.9324761904761902</v>
      </c>
      <c r="J280" s="2">
        <f t="shared" si="34"/>
        <v>2.9974605377197223</v>
      </c>
      <c r="K280" s="2">
        <f t="shared" si="28"/>
        <v>3.1111982671446192</v>
      </c>
    </row>
    <row r="281" spans="1:11" ht="13.5" x14ac:dyDescent="0.25">
      <c r="A281" s="3">
        <f>TITRES_STAT!B284</f>
        <v>42416</v>
      </c>
      <c r="B281" s="6">
        <f>TITRES_STAT!D284</f>
        <v>2.84</v>
      </c>
      <c r="C281" s="2">
        <f t="shared" si="29"/>
        <v>-2.0000000000000018E-2</v>
      </c>
      <c r="D281" s="2">
        <f t="shared" si="30"/>
        <v>2.8739999999999997</v>
      </c>
      <c r="E281" s="2">
        <f t="shared" si="32"/>
        <v>2.9349999999999996</v>
      </c>
      <c r="F281" s="2">
        <f t="shared" si="33"/>
        <v>3.0009999999999999</v>
      </c>
      <c r="G281" s="2">
        <f t="shared" si="27"/>
        <v>3.0596000000000005</v>
      </c>
      <c r="H281" s="2">
        <f t="shared" si="31"/>
        <v>4.0963500000000002</v>
      </c>
      <c r="I281" s="2">
        <f t="array" ref="I281">SUMPRODUCT(B265:B284, (ROW(B265:B284)-ROW(B265)+1)) / (20*21/2)</f>
        <v>2.9258571428571427</v>
      </c>
      <c r="J281" s="2">
        <f t="shared" si="34"/>
        <v>2.9824642960321297</v>
      </c>
      <c r="K281" s="2">
        <f t="shared" si="28"/>
        <v>3.100563040982085</v>
      </c>
    </row>
    <row r="282" spans="1:11" ht="13.5" x14ac:dyDescent="0.25">
      <c r="A282" s="3">
        <f>TITRES_STAT!B285</f>
        <v>42417</v>
      </c>
      <c r="B282" s="6">
        <f>TITRES_STAT!D285</f>
        <v>2.87</v>
      </c>
      <c r="C282" s="2">
        <f t="shared" si="29"/>
        <v>3.0000000000000249E-2</v>
      </c>
      <c r="D282" s="2">
        <f t="shared" si="30"/>
        <v>2.8659999999999997</v>
      </c>
      <c r="E282" s="2">
        <f t="shared" si="32"/>
        <v>2.9209999999999998</v>
      </c>
      <c r="F282" s="2">
        <f t="shared" si="33"/>
        <v>2.9844999999999997</v>
      </c>
      <c r="G282" s="2">
        <f t="shared" si="27"/>
        <v>3.0572000000000008</v>
      </c>
      <c r="H282" s="2">
        <f t="shared" si="31"/>
        <v>4.0821999999999994</v>
      </c>
      <c r="I282" s="2">
        <f t="array" ref="I282">SUMPRODUCT(B266:B285, (ROW(B266:B285)-ROW(B266)+1)) / (20*21/2)</f>
        <v>2.9202857142857144</v>
      </c>
      <c r="J282" s="2">
        <f t="shared" si="34"/>
        <v>2.9717534106957366</v>
      </c>
      <c r="K282" s="2">
        <f t="shared" si="28"/>
        <v>3.0915213531004344</v>
      </c>
    </row>
    <row r="283" spans="1:11" ht="13.5" x14ac:dyDescent="0.25">
      <c r="A283" s="3">
        <f>TITRES_STAT!B286</f>
        <v>42418</v>
      </c>
      <c r="B283" s="6">
        <f>TITRES_STAT!D286</f>
        <v>2.9</v>
      </c>
      <c r="C283" s="2">
        <f t="shared" si="29"/>
        <v>2.9999999999999805E-2</v>
      </c>
      <c r="D283" s="2">
        <f t="shared" si="30"/>
        <v>2.8660000000000001</v>
      </c>
      <c r="E283" s="2">
        <f t="shared" si="32"/>
        <v>2.91</v>
      </c>
      <c r="F283" s="2">
        <f t="shared" si="33"/>
        <v>2.9694999999999991</v>
      </c>
      <c r="G283" s="2">
        <f t="shared" si="27"/>
        <v>3.0554000000000014</v>
      </c>
      <c r="H283" s="2">
        <f t="shared" si="31"/>
        <v>4.0681999999999992</v>
      </c>
      <c r="I283" s="2">
        <f t="array" ref="I283">SUMPRODUCT(B267:B286, (ROW(B267:B286)-ROW(B267)+1)) / (20*21/2)</f>
        <v>2.9153333333333333</v>
      </c>
      <c r="J283" s="2">
        <f t="shared" si="34"/>
        <v>2.9649197525342377</v>
      </c>
      <c r="K283" s="2">
        <f t="shared" si="28"/>
        <v>3.0840107118023781</v>
      </c>
    </row>
    <row r="284" spans="1:11" ht="13.5" x14ac:dyDescent="0.25">
      <c r="A284" s="3">
        <f>TITRES_STAT!B287</f>
        <v>42419</v>
      </c>
      <c r="B284" s="6">
        <f>TITRES_STAT!D287</f>
        <v>2.9</v>
      </c>
      <c r="C284" s="2">
        <f t="shared" si="29"/>
        <v>0</v>
      </c>
      <c r="D284" s="2">
        <f t="shared" si="30"/>
        <v>2.8740000000000001</v>
      </c>
      <c r="E284" s="2">
        <f t="shared" si="32"/>
        <v>2.899</v>
      </c>
      <c r="F284" s="2">
        <f t="shared" si="33"/>
        <v>2.958499999999999</v>
      </c>
      <c r="G284" s="2">
        <f t="shared" si="27"/>
        <v>3.0536000000000012</v>
      </c>
      <c r="H284" s="2">
        <f t="shared" si="31"/>
        <v>4.0547499999999994</v>
      </c>
      <c r="I284" s="2">
        <f t="array" ref="I284">SUMPRODUCT(B268:B287, (ROW(B268:B287)-ROW(B268)+1)) / (20*21/2)</f>
        <v>2.9063809523809518</v>
      </c>
      <c r="J284" s="2">
        <f t="shared" si="34"/>
        <v>2.9587369189595485</v>
      </c>
      <c r="K284" s="2">
        <f t="shared" si="28"/>
        <v>3.0767946054571871</v>
      </c>
    </row>
    <row r="285" spans="1:11" ht="13.5" x14ac:dyDescent="0.25">
      <c r="A285" s="3">
        <f>TITRES_STAT!B288</f>
        <v>42422</v>
      </c>
      <c r="B285" s="6">
        <f>TITRES_STAT!D288</f>
        <v>2.9</v>
      </c>
      <c r="C285" s="2">
        <f t="shared" si="29"/>
        <v>0</v>
      </c>
      <c r="D285" s="2">
        <f t="shared" si="30"/>
        <v>2.8820000000000001</v>
      </c>
      <c r="E285" s="2">
        <f t="shared" si="32"/>
        <v>2.8939999999999992</v>
      </c>
      <c r="F285" s="2">
        <f t="shared" si="33"/>
        <v>2.9519999999999991</v>
      </c>
      <c r="G285" s="2">
        <f t="shared" si="27"/>
        <v>3.0534000000000017</v>
      </c>
      <c r="H285" s="2">
        <f t="shared" si="31"/>
        <v>4.0414499999999993</v>
      </c>
      <c r="I285" s="2">
        <f t="array" ref="I285">SUMPRODUCT(B269:B288, (ROW(B269:B288)-ROW(B269)+1)) / (20*21/2)</f>
        <v>2.9029047619047619</v>
      </c>
      <c r="J285" s="2">
        <f t="shared" si="34"/>
        <v>2.9531429266776867</v>
      </c>
      <c r="K285" s="2">
        <f t="shared" si="28"/>
        <v>3.0698614836745524</v>
      </c>
    </row>
    <row r="286" spans="1:11" ht="13.5" x14ac:dyDescent="0.25">
      <c r="A286" s="3">
        <f>TITRES_STAT!B289</f>
        <v>42423</v>
      </c>
      <c r="B286" s="6">
        <f>TITRES_STAT!D289</f>
        <v>2.9</v>
      </c>
      <c r="C286" s="2">
        <f t="shared" si="29"/>
        <v>0</v>
      </c>
      <c r="D286" s="2">
        <f t="shared" si="30"/>
        <v>2.8940000000000001</v>
      </c>
      <c r="E286" s="2">
        <f t="shared" si="32"/>
        <v>2.8839999999999995</v>
      </c>
      <c r="F286" s="2">
        <f t="shared" si="33"/>
        <v>2.9439999999999995</v>
      </c>
      <c r="G286" s="2">
        <f t="shared" si="27"/>
        <v>3.0532000000000017</v>
      </c>
      <c r="H286" s="2">
        <f t="shared" si="31"/>
        <v>4.029399999999999</v>
      </c>
      <c r="I286" s="2">
        <f t="array" ref="I286">SUMPRODUCT(B270:B289, (ROW(B270:B289)-ROW(B270)+1)) / (20*21/2)</f>
        <v>2.9065714285714286</v>
      </c>
      <c r="J286" s="2">
        <f t="shared" si="34"/>
        <v>2.9480816955655262</v>
      </c>
      <c r="K286" s="2">
        <f t="shared" si="28"/>
        <v>3.0632002490206487</v>
      </c>
    </row>
    <row r="287" spans="1:11" ht="13.5" x14ac:dyDescent="0.25">
      <c r="A287" s="3">
        <f>TITRES_STAT!B290</f>
        <v>42424</v>
      </c>
      <c r="B287" s="6">
        <f>TITRES_STAT!D290</f>
        <v>2.85</v>
      </c>
      <c r="C287" s="2">
        <f t="shared" si="29"/>
        <v>-4.9999999999999822E-2</v>
      </c>
      <c r="D287" s="2">
        <f t="shared" si="30"/>
        <v>2.8899999999999997</v>
      </c>
      <c r="E287" s="2">
        <f t="shared" si="32"/>
        <v>2.8779999999999992</v>
      </c>
      <c r="F287" s="2">
        <f t="shared" si="33"/>
        <v>2.9364999999999997</v>
      </c>
      <c r="G287" s="2">
        <f t="shared" si="27"/>
        <v>3.0520000000000009</v>
      </c>
      <c r="H287" s="2">
        <f t="shared" si="31"/>
        <v>4.0182500000000001</v>
      </c>
      <c r="I287" s="2">
        <f t="array" ref="I287">SUMPRODUCT(B271:B290, (ROW(B271:B290)-ROW(B271)+1)) / (20*21/2)</f>
        <v>2.9037142857142855</v>
      </c>
      <c r="J287" s="2">
        <f t="shared" si="34"/>
        <v>2.9387405817021426</v>
      </c>
      <c r="K287" s="2">
        <f t="shared" si="28"/>
        <v>3.0548394549414075</v>
      </c>
    </row>
    <row r="288" spans="1:11" ht="13.5" x14ac:dyDescent="0.25">
      <c r="A288" s="3">
        <f>TITRES_STAT!B291</f>
        <v>42425</v>
      </c>
      <c r="B288" s="6">
        <f>TITRES_STAT!D291</f>
        <v>2.9</v>
      </c>
      <c r="C288" s="2">
        <f t="shared" si="29"/>
        <v>4.9999999999999822E-2</v>
      </c>
      <c r="D288" s="2">
        <f t="shared" si="30"/>
        <v>2.8899999999999997</v>
      </c>
      <c r="E288" s="2">
        <f t="shared" si="32"/>
        <v>2.8779999999999997</v>
      </c>
      <c r="F288" s="2">
        <f t="shared" si="33"/>
        <v>2.9314999999999993</v>
      </c>
      <c r="G288" s="2">
        <f t="shared" si="27"/>
        <v>3.0526000000000009</v>
      </c>
      <c r="H288" s="2">
        <f t="shared" si="31"/>
        <v>4.0068000000000001</v>
      </c>
      <c r="I288" s="2">
        <f t="array" ref="I288">SUMPRODUCT(B272:B291, (ROW(B272:B291)-ROW(B272)+1)) / (20*21/2)</f>
        <v>2.9012857142857142</v>
      </c>
      <c r="J288" s="2">
        <f t="shared" si="34"/>
        <v>2.9350510024924148</v>
      </c>
      <c r="K288" s="2">
        <f t="shared" si="28"/>
        <v>3.0487673194535092</v>
      </c>
    </row>
    <row r="289" spans="1:11" ht="13.5" x14ac:dyDescent="0.25">
      <c r="A289" s="3">
        <f>TITRES_STAT!B292</f>
        <v>42426</v>
      </c>
      <c r="B289" s="6">
        <f>TITRES_STAT!D292</f>
        <v>2.97</v>
      </c>
      <c r="C289" s="2">
        <f t="shared" si="29"/>
        <v>7.0000000000000284E-2</v>
      </c>
      <c r="D289" s="2">
        <f t="shared" si="30"/>
        <v>2.9040000000000004</v>
      </c>
      <c r="E289" s="2">
        <f t="shared" si="32"/>
        <v>2.8889999999999998</v>
      </c>
      <c r="F289" s="2">
        <f t="shared" si="33"/>
        <v>2.9299999999999993</v>
      </c>
      <c r="G289" s="2">
        <f t="shared" si="27"/>
        <v>3.0546000000000011</v>
      </c>
      <c r="H289" s="2">
        <f t="shared" si="31"/>
        <v>3.9951999999999996</v>
      </c>
      <c r="I289" s="2">
        <f t="array" ref="I289">SUMPRODUCT(B273:B292, (ROW(B273:B292)-ROW(B273)+1)) / (20*21/2)</f>
        <v>2.8929999999999998</v>
      </c>
      <c r="J289" s="2">
        <f t="shared" si="34"/>
        <v>2.9383794784455182</v>
      </c>
      <c r="K289" s="2">
        <f t="shared" si="28"/>
        <v>3.0456784049651366</v>
      </c>
    </row>
    <row r="290" spans="1:11" ht="13.5" x14ac:dyDescent="0.25">
      <c r="A290" s="3">
        <f>TITRES_STAT!B293</f>
        <v>42429</v>
      </c>
      <c r="B290" s="6">
        <f>TITRES_STAT!D293</f>
        <v>2.9</v>
      </c>
      <c r="C290" s="2">
        <f t="shared" si="29"/>
        <v>-7.0000000000000284E-2</v>
      </c>
      <c r="D290" s="2">
        <f t="shared" si="30"/>
        <v>2.9040000000000004</v>
      </c>
      <c r="E290" s="2">
        <f t="shared" si="32"/>
        <v>2.8929999999999998</v>
      </c>
      <c r="F290" s="2">
        <f t="shared" si="33"/>
        <v>2.9254999999999995</v>
      </c>
      <c r="G290" s="2">
        <f t="shared" si="27"/>
        <v>3.0518000000000014</v>
      </c>
      <c r="H290" s="2">
        <f t="shared" si="31"/>
        <v>3.984</v>
      </c>
      <c r="I290" s="2">
        <f t="array" ref="I290">SUMPRODUCT(B274:B293, (ROW(B274:B293)-ROW(B274)+1)) / (20*21/2)</f>
        <v>2.8874761904761903</v>
      </c>
      <c r="J290" s="2">
        <f t="shared" si="34"/>
        <v>2.9347242900221353</v>
      </c>
      <c r="K290" s="2">
        <f t="shared" si="28"/>
        <v>3.0399655263390528</v>
      </c>
    </row>
    <row r="291" spans="1:11" ht="13.5" x14ac:dyDescent="0.25">
      <c r="A291" s="3">
        <f>TITRES_STAT!B294</f>
        <v>42430</v>
      </c>
      <c r="B291" s="6">
        <f>TITRES_STAT!D294</f>
        <v>2.9</v>
      </c>
      <c r="C291" s="2">
        <f t="shared" si="29"/>
        <v>0</v>
      </c>
      <c r="D291" s="2">
        <f t="shared" si="30"/>
        <v>2.9040000000000004</v>
      </c>
      <c r="E291" s="2">
        <f t="shared" si="32"/>
        <v>2.8989999999999996</v>
      </c>
      <c r="F291" s="2">
        <f t="shared" si="33"/>
        <v>2.9169999999999994</v>
      </c>
      <c r="G291" s="2">
        <f t="shared" si="27"/>
        <v>3.0500000000000012</v>
      </c>
      <c r="H291" s="2">
        <f t="shared" si="31"/>
        <v>3.9731499999999995</v>
      </c>
      <c r="I291" s="2">
        <f t="array" ref="I291">SUMPRODUCT(B275:B294, (ROW(B275:B294)-ROW(B275)+1)) / (20*21/2)</f>
        <v>2.8779523809523808</v>
      </c>
      <c r="J291" s="2">
        <f t="shared" si="34"/>
        <v>2.931417214781932</v>
      </c>
      <c r="K291" s="2">
        <f t="shared" si="28"/>
        <v>3.034476682168894</v>
      </c>
    </row>
    <row r="292" spans="1:11" ht="13.5" x14ac:dyDescent="0.25">
      <c r="A292" s="3">
        <f>TITRES_STAT!B295</f>
        <v>42431</v>
      </c>
      <c r="B292" s="6">
        <f>TITRES_STAT!D295</f>
        <v>2.83</v>
      </c>
      <c r="C292" s="2">
        <f t="shared" si="29"/>
        <v>-6.999999999999984E-2</v>
      </c>
      <c r="D292" s="2">
        <f t="shared" si="30"/>
        <v>2.9</v>
      </c>
      <c r="E292" s="2">
        <f t="shared" si="32"/>
        <v>2.8949999999999996</v>
      </c>
      <c r="F292" s="2">
        <f t="shared" si="33"/>
        <v>2.9079999999999995</v>
      </c>
      <c r="G292" s="2">
        <f t="shared" si="27"/>
        <v>3.0452000000000017</v>
      </c>
      <c r="H292" s="2">
        <f t="shared" si="31"/>
        <v>3.9613499999999999</v>
      </c>
      <c r="I292" s="2">
        <f t="array" ref="I292">SUMPRODUCT(B276:B295, (ROW(B276:B295)-ROW(B276)+1)) / (20*21/2)</f>
        <v>2.8694285714285717</v>
      </c>
      <c r="J292" s="2">
        <f t="shared" si="34"/>
        <v>2.9217584324217478</v>
      </c>
      <c r="K292" s="2">
        <f t="shared" si="28"/>
        <v>3.0264579887505061</v>
      </c>
    </row>
    <row r="293" spans="1:11" ht="13.5" x14ac:dyDescent="0.25">
      <c r="A293" s="3">
        <f>TITRES_STAT!B296</f>
        <v>42432</v>
      </c>
      <c r="B293" s="6">
        <f>TITRES_STAT!D296</f>
        <v>2.85</v>
      </c>
      <c r="C293" s="2">
        <f t="shared" si="29"/>
        <v>2.0000000000000018E-2</v>
      </c>
      <c r="D293" s="2">
        <f t="shared" si="30"/>
        <v>2.8899999999999997</v>
      </c>
      <c r="E293" s="2">
        <f t="shared" si="32"/>
        <v>2.8899999999999997</v>
      </c>
      <c r="F293" s="2">
        <f t="shared" si="33"/>
        <v>2.8999999999999995</v>
      </c>
      <c r="G293" s="2">
        <f t="shared" si="27"/>
        <v>3.039000000000001</v>
      </c>
      <c r="H293" s="2">
        <f t="shared" si="31"/>
        <v>3.9496500000000001</v>
      </c>
      <c r="I293" s="2">
        <f t="array" ref="I293">SUMPRODUCT(B277:B296, (ROW(B277:B296)-ROW(B277)+1)) / (20*21/2)</f>
        <v>2.8616190476190475</v>
      </c>
      <c r="J293" s="2">
        <f t="shared" si="34"/>
        <v>2.914924296000629</v>
      </c>
      <c r="K293" s="2">
        <f t="shared" si="28"/>
        <v>3.0195380676230354</v>
      </c>
    </row>
    <row r="294" spans="1:11" ht="13.5" x14ac:dyDescent="0.25">
      <c r="A294" s="3">
        <f>TITRES_STAT!B297</f>
        <v>42433</v>
      </c>
      <c r="B294" s="6">
        <f>TITRES_STAT!D297</f>
        <v>2.8</v>
      </c>
      <c r="C294" s="2">
        <f t="shared" si="29"/>
        <v>-5.0000000000000266E-2</v>
      </c>
      <c r="D294" s="2">
        <f t="shared" si="30"/>
        <v>2.8559999999999994</v>
      </c>
      <c r="E294" s="2">
        <f t="shared" si="32"/>
        <v>2.88</v>
      </c>
      <c r="F294" s="2">
        <f t="shared" si="33"/>
        <v>2.8894999999999995</v>
      </c>
      <c r="G294" s="2">
        <f t="shared" si="27"/>
        <v>3.0320000000000018</v>
      </c>
      <c r="H294" s="2">
        <f t="shared" si="31"/>
        <v>3.9377</v>
      </c>
      <c r="I294" s="2">
        <f t="array" ref="I294">SUMPRODUCT(B278:B297, (ROW(B278:B297)-ROW(B278)+1)) / (20*21/2)</f>
        <v>2.8547619047619048</v>
      </c>
      <c r="J294" s="2">
        <f t="shared" si="34"/>
        <v>2.9039791249529499</v>
      </c>
      <c r="K294" s="2">
        <f t="shared" si="28"/>
        <v>3.0109287316378186</v>
      </c>
    </row>
    <row r="295" spans="1:11" ht="13.5" x14ac:dyDescent="0.25">
      <c r="A295" s="3">
        <f>TITRES_STAT!B298</f>
        <v>42436</v>
      </c>
      <c r="B295" s="6">
        <f>TITRES_STAT!D298</f>
        <v>2.8</v>
      </c>
      <c r="C295" s="2">
        <f t="shared" si="29"/>
        <v>0</v>
      </c>
      <c r="D295" s="2">
        <f t="shared" si="30"/>
        <v>2.8359999999999999</v>
      </c>
      <c r="E295" s="2">
        <f t="shared" si="32"/>
        <v>2.87</v>
      </c>
      <c r="F295" s="2">
        <f t="shared" si="33"/>
        <v>2.8819999999999988</v>
      </c>
      <c r="G295" s="2">
        <f t="shared" si="27"/>
        <v>3.026600000000002</v>
      </c>
      <c r="H295" s="2">
        <f t="shared" si="31"/>
        <v>3.9263999999999997</v>
      </c>
      <c r="I295" s="2">
        <f t="array" ref="I295">SUMPRODUCT(B279:B298, (ROW(B279:B298)-ROW(B279)+1)) / (20*21/2)</f>
        <v>2.8560476190476196</v>
      </c>
      <c r="J295" s="2">
        <f t="shared" si="34"/>
        <v>2.8940763511479068</v>
      </c>
      <c r="K295" s="2">
        <f t="shared" si="28"/>
        <v>3.00265701667163</v>
      </c>
    </row>
    <row r="296" spans="1:11" ht="13.5" x14ac:dyDescent="0.25">
      <c r="A296" s="3">
        <f>TITRES_STAT!B299</f>
        <v>42437</v>
      </c>
      <c r="B296" s="6">
        <f>TITRES_STAT!D299</f>
        <v>2.8</v>
      </c>
      <c r="C296" s="2">
        <f t="shared" si="29"/>
        <v>0</v>
      </c>
      <c r="D296" s="2">
        <f t="shared" si="30"/>
        <v>2.8160000000000003</v>
      </c>
      <c r="E296" s="2">
        <f t="shared" si="32"/>
        <v>2.8600000000000003</v>
      </c>
      <c r="F296" s="2">
        <f t="shared" si="33"/>
        <v>2.871999999999999</v>
      </c>
      <c r="G296" s="2">
        <f t="shared" si="27"/>
        <v>3.0212000000000017</v>
      </c>
      <c r="H296" s="2">
        <f t="shared" si="31"/>
        <v>3.9153999999999995</v>
      </c>
      <c r="I296" s="2">
        <f t="array" ref="I296">SUMPRODUCT(B280:B299, (ROW(B280:B299)-ROW(B280)+1)) / (20*21/2)</f>
        <v>2.8574285714285717</v>
      </c>
      <c r="J296" s="2">
        <f t="shared" si="34"/>
        <v>2.88511669865763</v>
      </c>
      <c r="K296" s="2">
        <f t="shared" si="28"/>
        <v>2.9947096826845074</v>
      </c>
    </row>
    <row r="297" spans="1:11" ht="13.5" x14ac:dyDescent="0.25">
      <c r="A297" s="3">
        <f>TITRES_STAT!B300</f>
        <v>42438</v>
      </c>
      <c r="B297" s="6">
        <f>TITRES_STAT!D300</f>
        <v>2.8</v>
      </c>
      <c r="C297" s="2">
        <f t="shared" si="29"/>
        <v>0</v>
      </c>
      <c r="D297" s="2">
        <f t="shared" si="30"/>
        <v>2.81</v>
      </c>
      <c r="E297" s="2">
        <f t="shared" si="32"/>
        <v>2.8550000000000004</v>
      </c>
      <c r="F297" s="2">
        <f t="shared" si="33"/>
        <v>2.8664999999999989</v>
      </c>
      <c r="G297" s="2">
        <f t="shared" si="27"/>
        <v>3.0152000000000028</v>
      </c>
      <c r="H297" s="2">
        <f t="shared" si="31"/>
        <v>3.9043999999999994</v>
      </c>
      <c r="I297" s="2">
        <f t="array" ref="I297">SUMPRODUCT(B281:B300, (ROW(B281:B300)-ROW(B281)+1)) / (20*21/2)</f>
        <v>2.8520476190476187</v>
      </c>
      <c r="J297" s="2">
        <f t="shared" si="34"/>
        <v>2.8770103464045222</v>
      </c>
      <c r="K297" s="2">
        <f t="shared" si="28"/>
        <v>2.9870740088537424</v>
      </c>
    </row>
    <row r="298" spans="1:11" ht="13.5" x14ac:dyDescent="0.25">
      <c r="A298" s="3">
        <f>TITRES_STAT!B301</f>
        <v>42439</v>
      </c>
      <c r="B298" s="6">
        <f>TITRES_STAT!D301</f>
        <v>2.88</v>
      </c>
      <c r="C298" s="2">
        <f t="shared" si="29"/>
        <v>8.0000000000000071E-2</v>
      </c>
      <c r="D298" s="2">
        <f t="shared" si="30"/>
        <v>2.8159999999999998</v>
      </c>
      <c r="E298" s="2">
        <f t="shared" si="32"/>
        <v>2.8530000000000002</v>
      </c>
      <c r="F298" s="2">
        <f t="shared" si="33"/>
        <v>2.8654999999999995</v>
      </c>
      <c r="G298" s="2">
        <f t="shared" si="27"/>
        <v>3.0118000000000018</v>
      </c>
      <c r="H298" s="2">
        <f t="shared" si="31"/>
        <v>3.8937999999999993</v>
      </c>
      <c r="I298" s="2">
        <f t="array" ref="I298">SUMPRODUCT(B282:B301, (ROW(B282:B301)-ROW(B282)+1)) / (20*21/2)</f>
        <v>2.8469047619047618</v>
      </c>
      <c r="J298" s="2">
        <f t="shared" si="34"/>
        <v>2.8772950753183775</v>
      </c>
      <c r="K298" s="2">
        <f t="shared" si="28"/>
        <v>2.9828750281143801</v>
      </c>
    </row>
    <row r="299" spans="1:11" ht="13.5" x14ac:dyDescent="0.25">
      <c r="A299" s="3">
        <f>TITRES_STAT!B302</f>
        <v>42440</v>
      </c>
      <c r="B299" s="6">
        <f>TITRES_STAT!D302</f>
        <v>2.88</v>
      </c>
      <c r="C299" s="2">
        <f t="shared" si="29"/>
        <v>0</v>
      </c>
      <c r="D299" s="2">
        <f t="shared" si="30"/>
        <v>2.8319999999999994</v>
      </c>
      <c r="E299" s="2">
        <f t="shared" si="32"/>
        <v>2.8439999999999999</v>
      </c>
      <c r="F299" s="2">
        <f t="shared" si="33"/>
        <v>2.8664999999999994</v>
      </c>
      <c r="G299" s="2">
        <f t="shared" si="27"/>
        <v>3.0078000000000018</v>
      </c>
      <c r="H299" s="2">
        <f t="shared" si="31"/>
        <v>3.8831999999999995</v>
      </c>
      <c r="I299" s="2">
        <f t="array" ref="I299">SUMPRODUCT(B283:B302, (ROW(B283:B302)-ROW(B283)+1)) / (20*21/2)</f>
        <v>2.8419047619047615</v>
      </c>
      <c r="J299" s="2">
        <f t="shared" si="34"/>
        <v>2.8775526871928179</v>
      </c>
      <c r="K299" s="2">
        <f t="shared" si="28"/>
        <v>2.978840713286365</v>
      </c>
    </row>
    <row r="300" spans="1:11" ht="13.5" x14ac:dyDescent="0.25">
      <c r="A300" s="3">
        <f>TITRES_STAT!B303</f>
        <v>42443</v>
      </c>
      <c r="B300" s="6">
        <f>TITRES_STAT!D303</f>
        <v>2.81</v>
      </c>
      <c r="C300" s="2">
        <f t="shared" si="29"/>
        <v>-6.999999999999984E-2</v>
      </c>
      <c r="D300" s="2">
        <f t="shared" si="30"/>
        <v>2.8340000000000001</v>
      </c>
      <c r="E300" s="2">
        <f t="shared" si="32"/>
        <v>2.835</v>
      </c>
      <c r="F300" s="2">
        <f t="shared" si="33"/>
        <v>2.8639999999999999</v>
      </c>
      <c r="G300" s="2">
        <f t="shared" si="27"/>
        <v>3.0010000000000021</v>
      </c>
      <c r="H300" s="2">
        <f t="shared" si="31"/>
        <v>3.8722499999999997</v>
      </c>
      <c r="I300" s="2">
        <f t="array" ref="I300">SUMPRODUCT(B284:B303, (ROW(B284:B303)-ROW(B284)+1)) / (20*21/2)</f>
        <v>2.837190476190476</v>
      </c>
      <c r="J300" s="2">
        <f t="shared" si="34"/>
        <v>2.8711190979363592</v>
      </c>
      <c r="K300" s="2">
        <f t="shared" si="28"/>
        <v>2.9722195088437626</v>
      </c>
    </row>
    <row r="301" spans="1:11" ht="13.5" x14ac:dyDescent="0.25">
      <c r="A301" s="3">
        <f>TITRES_STAT!B304</f>
        <v>42444</v>
      </c>
      <c r="B301" s="6">
        <f>TITRES_STAT!D304</f>
        <v>2.81</v>
      </c>
      <c r="C301" s="2">
        <f t="shared" si="29"/>
        <v>0</v>
      </c>
      <c r="D301" s="2">
        <f t="shared" si="30"/>
        <v>2.8359999999999999</v>
      </c>
      <c r="E301" s="2">
        <f t="shared" si="32"/>
        <v>2.8259999999999996</v>
      </c>
      <c r="F301" s="2">
        <f t="shared" si="33"/>
        <v>2.8624999999999998</v>
      </c>
      <c r="G301" s="2">
        <f t="shared" si="27"/>
        <v>2.9906000000000019</v>
      </c>
      <c r="H301" s="2">
        <f t="shared" si="31"/>
        <v>3.8619999999999992</v>
      </c>
      <c r="I301" s="2">
        <f t="array" ref="I301">SUMPRODUCT(B285:B304, (ROW(B285:B304)-ROW(B285)+1)) / (20*21/2)</f>
        <v>2.8338571428571422</v>
      </c>
      <c r="J301" s="2">
        <f t="shared" si="34"/>
        <v>2.8652982314662299</v>
      </c>
      <c r="K301" s="2">
        <f t="shared" si="28"/>
        <v>2.9658579594773409</v>
      </c>
    </row>
    <row r="302" spans="1:11" ht="13.5" x14ac:dyDescent="0.25">
      <c r="A302" s="3">
        <f>TITRES_STAT!B305</f>
        <v>42445</v>
      </c>
      <c r="B302" s="6">
        <f>TITRES_STAT!D305</f>
        <v>2.81</v>
      </c>
      <c r="C302" s="2">
        <f t="shared" si="29"/>
        <v>0</v>
      </c>
      <c r="D302" s="2">
        <f t="shared" si="30"/>
        <v>2.8380000000000001</v>
      </c>
      <c r="E302" s="2">
        <f t="shared" si="32"/>
        <v>2.8239999999999994</v>
      </c>
      <c r="F302" s="2">
        <f t="shared" si="33"/>
        <v>2.8594999999999997</v>
      </c>
      <c r="G302" s="2">
        <f t="shared" si="27"/>
        <v>2.9806000000000012</v>
      </c>
      <c r="H302" s="2">
        <f t="shared" si="31"/>
        <v>3.8517499999999996</v>
      </c>
      <c r="I302" s="2">
        <f t="array" ref="I302">SUMPRODUCT(B286:B305, (ROW(B286:B305)-ROW(B286)+1)) / (20*21/2)</f>
        <v>2.8309047619047614</v>
      </c>
      <c r="J302" s="2">
        <f t="shared" si="34"/>
        <v>2.860031733231351</v>
      </c>
      <c r="K302" s="2">
        <f t="shared" si="28"/>
        <v>2.9597458826350924</v>
      </c>
    </row>
    <row r="303" spans="1:11" ht="13.5" x14ac:dyDescent="0.25">
      <c r="A303" s="3">
        <f>TITRES_STAT!B306</f>
        <v>42446</v>
      </c>
      <c r="B303" s="6">
        <f>TITRES_STAT!D306</f>
        <v>2.81</v>
      </c>
      <c r="C303" s="2">
        <f t="shared" si="29"/>
        <v>0</v>
      </c>
      <c r="D303" s="2">
        <f t="shared" si="30"/>
        <v>2.8240000000000003</v>
      </c>
      <c r="E303" s="2">
        <f t="shared" si="32"/>
        <v>2.8199999999999994</v>
      </c>
      <c r="F303" s="2">
        <f t="shared" si="33"/>
        <v>2.8550000000000004</v>
      </c>
      <c r="G303" s="2">
        <f t="shared" si="27"/>
        <v>2.971000000000001</v>
      </c>
      <c r="H303" s="2">
        <f t="shared" si="31"/>
        <v>3.8417999999999997</v>
      </c>
      <c r="I303" s="2">
        <f t="array" ref="I303">SUMPRODUCT(B287:B306, (ROW(B287:B306)-ROW(B287)+1)) / (20*21/2)</f>
        <v>2.8283333333333331</v>
      </c>
      <c r="J303" s="2">
        <f t="shared" si="34"/>
        <v>2.8552668062569366</v>
      </c>
      <c r="K303" s="2">
        <f t="shared" si="28"/>
        <v>2.9538734950807752</v>
      </c>
    </row>
    <row r="304" spans="1:11" ht="13.5" x14ac:dyDescent="0.25">
      <c r="A304" s="3">
        <f>TITRES_STAT!B307</f>
        <v>42447</v>
      </c>
      <c r="B304" s="6">
        <f>TITRES_STAT!D307</f>
        <v>2.82</v>
      </c>
      <c r="C304" s="2">
        <f t="shared" si="29"/>
        <v>9.9999999999997868E-3</v>
      </c>
      <c r="D304" s="2">
        <f t="shared" si="30"/>
        <v>2.8120000000000003</v>
      </c>
      <c r="E304" s="2">
        <f t="shared" si="32"/>
        <v>2.8219999999999992</v>
      </c>
      <c r="F304" s="2">
        <f t="shared" si="33"/>
        <v>2.8510000000000004</v>
      </c>
      <c r="G304" s="2">
        <f t="shared" si="27"/>
        <v>2.9618000000000007</v>
      </c>
      <c r="H304" s="2">
        <f t="shared" si="31"/>
        <v>3.8318999999999992</v>
      </c>
      <c r="I304" s="2">
        <f t="array" ref="I304">SUMPRODUCT(B288:B307, (ROW(B288:B307)-ROW(B288)+1)) / (20*21/2)</f>
        <v>2.8251904761904765</v>
      </c>
      <c r="J304" s="2">
        <f t="shared" si="34"/>
        <v>2.8519080628038953</v>
      </c>
      <c r="K304" s="2">
        <f t="shared" si="28"/>
        <v>2.9486235540972152</v>
      </c>
    </row>
    <row r="305" spans="1:11" ht="13.5" x14ac:dyDescent="0.25">
      <c r="A305" s="3">
        <f>TITRES_STAT!B308</f>
        <v>42450</v>
      </c>
      <c r="B305" s="6">
        <f>TITRES_STAT!D308</f>
        <v>2.82</v>
      </c>
      <c r="C305" s="2">
        <f t="shared" si="29"/>
        <v>0</v>
      </c>
      <c r="D305" s="2">
        <f t="shared" si="30"/>
        <v>2.8140000000000001</v>
      </c>
      <c r="E305" s="2">
        <f t="shared" si="32"/>
        <v>2.8239999999999998</v>
      </c>
      <c r="F305" s="2">
        <f t="shared" si="33"/>
        <v>2.8470000000000009</v>
      </c>
      <c r="G305" s="2">
        <f t="shared" si="27"/>
        <v>2.9524000000000008</v>
      </c>
      <c r="H305" s="2">
        <f t="shared" si="31"/>
        <v>3.8219999999999992</v>
      </c>
      <c r="I305" s="2">
        <f t="array" ref="I305">SUMPRODUCT(B289:B308, (ROW(B289:B308)-ROW(B289)+1)) / (20*21/2)</f>
        <v>2.8212857142857146</v>
      </c>
      <c r="J305" s="2">
        <f t="shared" si="34"/>
        <v>2.8488691996797151</v>
      </c>
      <c r="K305" s="2">
        <f t="shared" si="28"/>
        <v>2.9435794931522263</v>
      </c>
    </row>
    <row r="306" spans="1:11" ht="13.5" x14ac:dyDescent="0.25">
      <c r="A306" s="3">
        <f>TITRES_STAT!B309</f>
        <v>42451</v>
      </c>
      <c r="B306" s="6">
        <f>TITRES_STAT!D309</f>
        <v>2.82</v>
      </c>
      <c r="C306" s="2">
        <f t="shared" si="29"/>
        <v>0</v>
      </c>
      <c r="D306" s="2">
        <f t="shared" si="30"/>
        <v>2.8159999999999998</v>
      </c>
      <c r="E306" s="2">
        <f t="shared" si="32"/>
        <v>2.8259999999999996</v>
      </c>
      <c r="F306" s="2">
        <f t="shared" si="33"/>
        <v>2.8430000000000009</v>
      </c>
      <c r="G306" s="2">
        <f t="shared" ref="G306:G369" si="35">AVERAGE(B257:B306)</f>
        <v>2.9448000000000003</v>
      </c>
      <c r="H306" s="2">
        <f t="shared" si="31"/>
        <v>3.8110999999999988</v>
      </c>
      <c r="I306" s="2">
        <f t="array" ref="I306">SUMPRODUCT(B290:B309, (ROW(B290:B309)-ROW(B290)+1)) / (20*21/2)</f>
        <v>2.8178571428571431</v>
      </c>
      <c r="J306" s="2">
        <f t="shared" si="34"/>
        <v>2.846119752091171</v>
      </c>
      <c r="K306" s="2">
        <f t="shared" si="28"/>
        <v>2.9387332385188056</v>
      </c>
    </row>
    <row r="307" spans="1:11" ht="13.5" x14ac:dyDescent="0.25">
      <c r="A307" s="3">
        <f>TITRES_STAT!B310</f>
        <v>42452</v>
      </c>
      <c r="B307" s="6">
        <f>TITRES_STAT!D310</f>
        <v>2.81</v>
      </c>
      <c r="C307" s="2">
        <f t="shared" si="29"/>
        <v>-9.9999999999997868E-3</v>
      </c>
      <c r="D307" s="2">
        <f t="shared" si="30"/>
        <v>2.8159999999999998</v>
      </c>
      <c r="E307" s="2">
        <f t="shared" si="32"/>
        <v>2.827</v>
      </c>
      <c r="F307" s="2">
        <f t="shared" si="33"/>
        <v>2.8410000000000006</v>
      </c>
      <c r="G307" s="2">
        <f t="shared" si="35"/>
        <v>2.9388000000000001</v>
      </c>
      <c r="H307" s="2">
        <f t="shared" si="31"/>
        <v>3.7998999999999983</v>
      </c>
      <c r="I307" s="2">
        <f t="array" ref="I307">SUMPRODUCT(B291:B310, (ROW(B291:B310)-ROW(B291)+1)) / (20*21/2)</f>
        <v>2.8152380952380955</v>
      </c>
      <c r="J307" s="2">
        <f t="shared" si="34"/>
        <v>2.8426797757015358</v>
      </c>
      <c r="K307" s="2">
        <f t="shared" ref="K307:K370" si="36">$K$4*B307+(1-$K$4)*K306</f>
        <v>2.9336848762239507</v>
      </c>
    </row>
    <row r="308" spans="1:11" ht="13.5" x14ac:dyDescent="0.25">
      <c r="A308" s="3">
        <f>TITRES_STAT!B311</f>
        <v>42453</v>
      </c>
      <c r="B308" s="6">
        <f>TITRES_STAT!D311</f>
        <v>2.8</v>
      </c>
      <c r="C308" s="2">
        <f t="shared" si="29"/>
        <v>-1.0000000000000231E-2</v>
      </c>
      <c r="D308" s="2">
        <f t="shared" si="30"/>
        <v>2.8140000000000001</v>
      </c>
      <c r="E308" s="2">
        <f t="shared" si="32"/>
        <v>2.819</v>
      </c>
      <c r="F308" s="2">
        <f t="shared" si="33"/>
        <v>2.8360000000000003</v>
      </c>
      <c r="G308" s="2">
        <f t="shared" si="35"/>
        <v>2.9308000000000005</v>
      </c>
      <c r="H308" s="2">
        <f t="shared" si="31"/>
        <v>3.7873999999999985</v>
      </c>
      <c r="I308" s="2">
        <f t="array" ref="I308">SUMPRODUCT(B292:B311, (ROW(B292:B311)-ROW(B292)+1)) / (20*21/2)</f>
        <v>2.8130952380952383</v>
      </c>
      <c r="J308" s="2">
        <f t="shared" si="34"/>
        <v>2.8386150351585324</v>
      </c>
      <c r="K308" s="2">
        <f t="shared" si="36"/>
        <v>2.9284423320583057</v>
      </c>
    </row>
    <row r="309" spans="1:11" ht="13.5" x14ac:dyDescent="0.25">
      <c r="A309" s="3">
        <f>TITRES_STAT!B312</f>
        <v>42454</v>
      </c>
      <c r="B309" s="6">
        <f>TITRES_STAT!D312</f>
        <v>2.8</v>
      </c>
      <c r="C309" s="2">
        <f t="shared" si="29"/>
        <v>0</v>
      </c>
      <c r="D309" s="2">
        <f t="shared" si="30"/>
        <v>2.81</v>
      </c>
      <c r="E309" s="2">
        <f t="shared" si="32"/>
        <v>2.8109999999999999</v>
      </c>
      <c r="F309" s="2">
        <f t="shared" si="33"/>
        <v>2.8274999999999997</v>
      </c>
      <c r="G309" s="2">
        <f t="shared" si="35"/>
        <v>2.9212000000000002</v>
      </c>
      <c r="H309" s="2">
        <f t="shared" si="31"/>
        <v>3.7743999999999978</v>
      </c>
      <c r="I309" s="2">
        <f t="array" ref="I309">SUMPRODUCT(B293:B312, (ROW(B293:B312)-ROW(B293)+1)) / (20*21/2)</f>
        <v>2.8114285714285714</v>
      </c>
      <c r="J309" s="2">
        <f t="shared" si="34"/>
        <v>2.8349374127624816</v>
      </c>
      <c r="K309" s="2">
        <f t="shared" si="36"/>
        <v>2.9234053778599409</v>
      </c>
    </row>
    <row r="310" spans="1:11" ht="13.5" x14ac:dyDescent="0.25">
      <c r="A310" s="3">
        <f>TITRES_STAT!B313</f>
        <v>42457</v>
      </c>
      <c r="B310" s="6">
        <f>TITRES_STAT!D313</f>
        <v>2.8</v>
      </c>
      <c r="C310" s="2">
        <f t="shared" si="29"/>
        <v>0</v>
      </c>
      <c r="D310" s="2">
        <f t="shared" si="30"/>
        <v>2.806</v>
      </c>
      <c r="E310" s="2">
        <f t="shared" si="32"/>
        <v>2.81</v>
      </c>
      <c r="F310" s="2">
        <f t="shared" si="33"/>
        <v>2.8224999999999998</v>
      </c>
      <c r="G310" s="2">
        <f t="shared" si="35"/>
        <v>2.9150000000000005</v>
      </c>
      <c r="H310" s="2">
        <f t="shared" si="31"/>
        <v>3.7613999999999974</v>
      </c>
      <c r="I310" s="2">
        <f t="array" ref="I310">SUMPRODUCT(B294:B313, (ROW(B294:B313)-ROW(B294)+1)) / (20*21/2)</f>
        <v>2.8051428571428572</v>
      </c>
      <c r="J310" s="2">
        <f t="shared" si="34"/>
        <v>2.8316100401184356</v>
      </c>
      <c r="K310" s="2">
        <f t="shared" si="36"/>
        <v>2.9185659512771984</v>
      </c>
    </row>
    <row r="311" spans="1:11" ht="13.5" x14ac:dyDescent="0.25">
      <c r="A311" s="3">
        <f>TITRES_STAT!B314</f>
        <v>42458</v>
      </c>
      <c r="B311" s="6">
        <f>TITRES_STAT!D314</f>
        <v>2.8</v>
      </c>
      <c r="C311" s="2">
        <f t="shared" si="29"/>
        <v>0</v>
      </c>
      <c r="D311" s="2">
        <f t="shared" si="30"/>
        <v>2.8020000000000005</v>
      </c>
      <c r="E311" s="2">
        <f t="shared" si="32"/>
        <v>2.8090000000000002</v>
      </c>
      <c r="F311" s="2">
        <f t="shared" si="33"/>
        <v>2.8174999999999994</v>
      </c>
      <c r="G311" s="2">
        <f t="shared" si="35"/>
        <v>2.9072000000000009</v>
      </c>
      <c r="H311" s="2">
        <f t="shared" si="31"/>
        <v>3.7493999999999965</v>
      </c>
      <c r="I311" s="2">
        <f t="array" ref="I311">SUMPRODUCT(B295:B314, (ROW(B295:B314)-ROW(B295)+1)) / (20*21/2)</f>
        <v>2.7993333333333332</v>
      </c>
      <c r="J311" s="2">
        <f t="shared" si="34"/>
        <v>2.8285995601071559</v>
      </c>
      <c r="K311" s="2">
        <f t="shared" si="36"/>
        <v>2.9139163061290732</v>
      </c>
    </row>
    <row r="312" spans="1:11" ht="13.5" x14ac:dyDescent="0.25">
      <c r="A312" s="3">
        <f>TITRES_STAT!B315</f>
        <v>42459</v>
      </c>
      <c r="B312" s="6">
        <f>TITRES_STAT!D315</f>
        <v>2.8</v>
      </c>
      <c r="C312" s="2">
        <f t="shared" si="29"/>
        <v>0</v>
      </c>
      <c r="D312" s="2">
        <f t="shared" si="30"/>
        <v>2.8</v>
      </c>
      <c r="E312" s="2">
        <f t="shared" si="32"/>
        <v>2.8080000000000003</v>
      </c>
      <c r="F312" s="2">
        <f t="shared" si="33"/>
        <v>2.8159999999999989</v>
      </c>
      <c r="G312" s="2">
        <f t="shared" si="35"/>
        <v>2.8992000000000009</v>
      </c>
      <c r="H312" s="2">
        <f t="shared" si="31"/>
        <v>3.7383999999999964</v>
      </c>
      <c r="I312" s="2">
        <f t="array" ref="I312">SUMPRODUCT(B296:B315, (ROW(B296:B315)-ROW(B296)+1)) / (20*21/2)</f>
        <v>2.7937619047619044</v>
      </c>
      <c r="J312" s="2">
        <f t="shared" si="34"/>
        <v>2.8258757924779028</v>
      </c>
      <c r="K312" s="2">
        <f t="shared" si="36"/>
        <v>2.9094490000063646</v>
      </c>
    </row>
    <row r="313" spans="1:11" ht="13.5" x14ac:dyDescent="0.25">
      <c r="A313" s="3">
        <f>TITRES_STAT!B316</f>
        <v>42460</v>
      </c>
      <c r="B313" s="6">
        <f>TITRES_STAT!D316</f>
        <v>2.75</v>
      </c>
      <c r="C313" s="2">
        <f t="shared" si="29"/>
        <v>-4.9999999999999822E-2</v>
      </c>
      <c r="D313" s="2">
        <f t="shared" si="30"/>
        <v>2.79</v>
      </c>
      <c r="E313" s="2">
        <f t="shared" si="32"/>
        <v>2.8020000000000005</v>
      </c>
      <c r="F313" s="2">
        <f t="shared" si="33"/>
        <v>2.8109999999999991</v>
      </c>
      <c r="G313" s="2">
        <f t="shared" si="35"/>
        <v>2.8902000000000005</v>
      </c>
      <c r="H313" s="2">
        <f t="shared" si="31"/>
        <v>3.7263999999999964</v>
      </c>
      <c r="I313" s="2">
        <f t="array" ref="I313">SUMPRODUCT(B297:B316, (ROW(B297:B316)-ROW(B297)+1)) / (20*21/2)</f>
        <v>2.7884285714285713</v>
      </c>
      <c r="J313" s="2">
        <f t="shared" si="34"/>
        <v>2.8186495265276261</v>
      </c>
      <c r="K313" s="2">
        <f t="shared" si="36"/>
        <v>2.9031960980453309</v>
      </c>
    </row>
    <row r="314" spans="1:11" ht="13.5" x14ac:dyDescent="0.25">
      <c r="A314" s="3">
        <f>TITRES_STAT!B317</f>
        <v>42461</v>
      </c>
      <c r="B314" s="6">
        <f>TITRES_STAT!D317</f>
        <v>2.75</v>
      </c>
      <c r="C314" s="2">
        <f t="shared" si="29"/>
        <v>0</v>
      </c>
      <c r="D314" s="2">
        <f t="shared" si="30"/>
        <v>2.78</v>
      </c>
      <c r="E314" s="2">
        <f t="shared" si="32"/>
        <v>2.7950000000000004</v>
      </c>
      <c r="F314" s="2">
        <f t="shared" si="33"/>
        <v>2.8084999999999991</v>
      </c>
      <c r="G314" s="2">
        <f t="shared" si="35"/>
        <v>2.8827999999999996</v>
      </c>
      <c r="H314" s="2">
        <f t="shared" si="31"/>
        <v>3.7146499999999971</v>
      </c>
      <c r="I314" s="2">
        <f t="array" ref="I314">SUMPRODUCT(B298:B317, (ROW(B298:B317)-ROW(B298)+1)) / (20*21/2)</f>
        <v>2.7766666666666668</v>
      </c>
      <c r="J314" s="2">
        <f t="shared" si="34"/>
        <v>2.812111476382138</v>
      </c>
      <c r="K314" s="2">
        <f t="shared" si="36"/>
        <v>2.8971884079259063</v>
      </c>
    </row>
    <row r="315" spans="1:11" ht="13.5" x14ac:dyDescent="0.25">
      <c r="A315" s="3">
        <f>TITRES_STAT!B318</f>
        <v>42464</v>
      </c>
      <c r="B315" s="6">
        <f>TITRES_STAT!D318</f>
        <v>2.75</v>
      </c>
      <c r="C315" s="2">
        <f t="shared" si="29"/>
        <v>0</v>
      </c>
      <c r="D315" s="2">
        <f t="shared" si="30"/>
        <v>2.77</v>
      </c>
      <c r="E315" s="2">
        <f t="shared" si="32"/>
        <v>2.7880000000000003</v>
      </c>
      <c r="F315" s="2">
        <f t="shared" si="33"/>
        <v>2.8059999999999992</v>
      </c>
      <c r="G315" s="2">
        <f t="shared" si="35"/>
        <v>2.8771999999999998</v>
      </c>
      <c r="H315" s="2">
        <f t="shared" si="31"/>
        <v>3.7033999999999967</v>
      </c>
      <c r="I315" s="2">
        <f t="array" ref="I315">SUMPRODUCT(B299:B318, (ROW(B299:B318)-ROW(B299)+1)) / (20*21/2)</f>
        <v>2.776904761904762</v>
      </c>
      <c r="J315" s="2">
        <f t="shared" si="34"/>
        <v>2.8061960976790772</v>
      </c>
      <c r="K315" s="2">
        <f t="shared" si="36"/>
        <v>2.8914163134974395</v>
      </c>
    </row>
    <row r="316" spans="1:11" ht="13.5" x14ac:dyDescent="0.25">
      <c r="A316" s="3">
        <f>TITRES_STAT!B319</f>
        <v>42465</v>
      </c>
      <c r="B316" s="6">
        <f>TITRES_STAT!D319</f>
        <v>2.75</v>
      </c>
      <c r="C316" s="2">
        <f t="shared" si="29"/>
        <v>0</v>
      </c>
      <c r="D316" s="2">
        <f t="shared" si="30"/>
        <v>2.7600000000000002</v>
      </c>
      <c r="E316" s="2">
        <f t="shared" si="32"/>
        <v>2.7810000000000001</v>
      </c>
      <c r="F316" s="2">
        <f t="shared" si="33"/>
        <v>2.8034999999999992</v>
      </c>
      <c r="G316" s="2">
        <f t="shared" si="35"/>
        <v>2.8709999999999996</v>
      </c>
      <c r="H316" s="2">
        <f t="shared" si="31"/>
        <v>3.6921499999999967</v>
      </c>
      <c r="I316" s="2">
        <f t="array" ref="I316">SUMPRODUCT(B300:B319, (ROW(B300:B319)-ROW(B300)+1)) / (20*21/2)</f>
        <v>2.7775238095238097</v>
      </c>
      <c r="J316" s="2">
        <f t="shared" si="34"/>
        <v>2.8008440883763077</v>
      </c>
      <c r="K316" s="2">
        <f t="shared" si="36"/>
        <v>2.8858705757132266</v>
      </c>
    </row>
    <row r="317" spans="1:11" ht="13.5" x14ac:dyDescent="0.25">
      <c r="A317" s="3">
        <f>TITRES_STAT!B320</f>
        <v>42466</v>
      </c>
      <c r="B317" s="6">
        <f>TITRES_STAT!D320</f>
        <v>2.68</v>
      </c>
      <c r="C317" s="2">
        <f t="shared" si="29"/>
        <v>-6.999999999999984E-2</v>
      </c>
      <c r="D317" s="2">
        <f t="shared" si="30"/>
        <v>2.7359999999999998</v>
      </c>
      <c r="E317" s="2">
        <f t="shared" si="32"/>
        <v>2.7679999999999998</v>
      </c>
      <c r="F317" s="2">
        <f t="shared" si="33"/>
        <v>2.7974999999999994</v>
      </c>
      <c r="G317" s="2">
        <f t="shared" si="35"/>
        <v>2.8645999999999994</v>
      </c>
      <c r="H317" s="2">
        <f t="shared" si="31"/>
        <v>3.6805499999999967</v>
      </c>
      <c r="I317" s="2">
        <f t="array" ref="I317">SUMPRODUCT(B301:B320, (ROW(B301:B320)-ROW(B301)+1)) / (20*21/2)</f>
        <v>2.7709047619047618</v>
      </c>
      <c r="J317" s="2">
        <f t="shared" si="34"/>
        <v>2.7893351275785641</v>
      </c>
      <c r="K317" s="2">
        <f t="shared" si="36"/>
        <v>2.877797219802904</v>
      </c>
    </row>
    <row r="318" spans="1:11" ht="13.5" x14ac:dyDescent="0.25">
      <c r="A318" s="3">
        <f>TITRES_STAT!B321</f>
        <v>42467</v>
      </c>
      <c r="B318" s="6">
        <f>TITRES_STAT!D321</f>
        <v>2.8</v>
      </c>
      <c r="C318" s="2">
        <f t="shared" si="29"/>
        <v>0.11999999999999966</v>
      </c>
      <c r="D318" s="2">
        <f t="shared" si="30"/>
        <v>2.746</v>
      </c>
      <c r="E318" s="2">
        <f t="shared" si="32"/>
        <v>2.7679999999999998</v>
      </c>
      <c r="F318" s="2">
        <f t="shared" si="33"/>
        <v>2.7934999999999994</v>
      </c>
      <c r="G318" s="2">
        <f t="shared" si="35"/>
        <v>2.8605999999999994</v>
      </c>
      <c r="H318" s="2">
        <f t="shared" si="31"/>
        <v>3.6695499999999956</v>
      </c>
      <c r="I318" s="2">
        <f t="array" ref="I318">SUMPRODUCT(B302:B321, (ROW(B302:B321)-ROW(B302)+1)) / (20*21/2)</f>
        <v>2.7761428571428572</v>
      </c>
      <c r="J318" s="2">
        <f t="shared" si="34"/>
        <v>2.790350829713939</v>
      </c>
      <c r="K318" s="2">
        <f t="shared" si="36"/>
        <v>2.8747463484380842</v>
      </c>
    </row>
    <row r="319" spans="1:11" ht="13.5" x14ac:dyDescent="0.25">
      <c r="A319" s="3">
        <f>TITRES_STAT!B322</f>
        <v>42468</v>
      </c>
      <c r="B319" s="6">
        <f>TITRES_STAT!D322</f>
        <v>2.8</v>
      </c>
      <c r="C319" s="2">
        <f t="shared" si="29"/>
        <v>0</v>
      </c>
      <c r="D319" s="2">
        <f t="shared" si="30"/>
        <v>2.7560000000000002</v>
      </c>
      <c r="E319" s="2">
        <f t="shared" si="32"/>
        <v>2.7679999999999998</v>
      </c>
      <c r="F319" s="2">
        <f t="shared" si="33"/>
        <v>2.7894999999999994</v>
      </c>
      <c r="G319" s="2">
        <f t="shared" si="35"/>
        <v>2.8565999999999998</v>
      </c>
      <c r="H319" s="2">
        <f t="shared" si="31"/>
        <v>3.6592499999999961</v>
      </c>
      <c r="I319" s="2">
        <f t="array" ref="I319">SUMPRODUCT(B303:B322, (ROW(B303:B322)-ROW(B303)+1)) / (20*21/2)</f>
        <v>2.7774285714285716</v>
      </c>
      <c r="J319" s="2">
        <f t="shared" si="34"/>
        <v>2.7912697983126113</v>
      </c>
      <c r="K319" s="2">
        <f t="shared" si="36"/>
        <v>2.8718151190875711</v>
      </c>
    </row>
    <row r="320" spans="1:11" ht="13.5" x14ac:dyDescent="0.25">
      <c r="A320" s="3">
        <f>TITRES_STAT!B323</f>
        <v>42471</v>
      </c>
      <c r="B320" s="6">
        <f>TITRES_STAT!D323</f>
        <v>2.72</v>
      </c>
      <c r="C320" s="2">
        <f t="shared" si="29"/>
        <v>-7.9999999999999627E-2</v>
      </c>
      <c r="D320" s="2">
        <f t="shared" si="30"/>
        <v>2.7500000000000004</v>
      </c>
      <c r="E320" s="2">
        <f t="shared" si="32"/>
        <v>2.7600000000000002</v>
      </c>
      <c r="F320" s="2">
        <f t="shared" si="33"/>
        <v>2.7849999999999997</v>
      </c>
      <c r="G320" s="2">
        <f t="shared" si="35"/>
        <v>2.8511999999999995</v>
      </c>
      <c r="H320" s="2">
        <f t="shared" si="31"/>
        <v>3.6480999999999955</v>
      </c>
      <c r="I320" s="2">
        <f t="array" ref="I320">SUMPRODUCT(B304:B323, (ROW(B304:B323)-ROW(B304)+1)) / (20*21/2)</f>
        <v>2.7768571428571427</v>
      </c>
      <c r="J320" s="2">
        <f t="shared" si="34"/>
        <v>2.7844821984733152</v>
      </c>
      <c r="K320" s="2">
        <f t="shared" si="36"/>
        <v>2.8658615850057054</v>
      </c>
    </row>
    <row r="321" spans="1:11" ht="13.5" x14ac:dyDescent="0.25">
      <c r="A321" s="3">
        <f>TITRES_STAT!B324</f>
        <v>42472</v>
      </c>
      <c r="B321" s="6">
        <f>TITRES_STAT!D324</f>
        <v>2.84</v>
      </c>
      <c r="C321" s="2">
        <f t="shared" si="29"/>
        <v>0.11999999999999966</v>
      </c>
      <c r="D321" s="2">
        <f t="shared" si="30"/>
        <v>2.7680000000000002</v>
      </c>
      <c r="E321" s="2">
        <f t="shared" si="32"/>
        <v>2.7640000000000002</v>
      </c>
      <c r="F321" s="2">
        <f t="shared" si="33"/>
        <v>2.7864999999999993</v>
      </c>
      <c r="G321" s="2">
        <f t="shared" si="35"/>
        <v>2.8465999999999996</v>
      </c>
      <c r="H321" s="2">
        <f t="shared" si="31"/>
        <v>3.6377499999999965</v>
      </c>
      <c r="I321" s="2">
        <f t="array" ref="I321">SUMPRODUCT(B305:B324, (ROW(B305:B324)-ROW(B305)+1)) / (20*21/2)</f>
        <v>2.7688095238095238</v>
      </c>
      <c r="J321" s="2">
        <f t="shared" si="34"/>
        <v>2.7897696081425232</v>
      </c>
      <c r="K321" s="2">
        <f t="shared" si="36"/>
        <v>2.86484740520156</v>
      </c>
    </row>
    <row r="322" spans="1:11" ht="13.5" x14ac:dyDescent="0.25">
      <c r="A322" s="3">
        <f>TITRES_STAT!B325</f>
        <v>42473</v>
      </c>
      <c r="B322" s="6">
        <f>TITRES_STAT!D325</f>
        <v>2.8</v>
      </c>
      <c r="C322" s="2">
        <f t="shared" si="29"/>
        <v>-4.0000000000000036E-2</v>
      </c>
      <c r="D322" s="2">
        <f t="shared" si="30"/>
        <v>2.7920000000000003</v>
      </c>
      <c r="E322" s="2">
        <f t="shared" si="32"/>
        <v>2.7640000000000002</v>
      </c>
      <c r="F322" s="2">
        <f t="shared" si="33"/>
        <v>2.7859999999999991</v>
      </c>
      <c r="G322" s="2">
        <f t="shared" si="35"/>
        <v>2.8423999999999996</v>
      </c>
      <c r="H322" s="2">
        <f t="shared" si="31"/>
        <v>3.6274999999999959</v>
      </c>
      <c r="I322" s="2">
        <f t="array" ref="I322">SUMPRODUCT(B306:B325, (ROW(B306:B325)-ROW(B306)+1)) / (20*21/2)</f>
        <v>2.7537142857142856</v>
      </c>
      <c r="J322" s="2">
        <f t="shared" si="34"/>
        <v>2.7907439311765687</v>
      </c>
      <c r="K322" s="2">
        <f t="shared" si="36"/>
        <v>2.8623043697034598</v>
      </c>
    </row>
    <row r="323" spans="1:11" ht="13.5" x14ac:dyDescent="0.25">
      <c r="A323" s="3">
        <f>TITRES_STAT!B326</f>
        <v>42474</v>
      </c>
      <c r="B323" s="6">
        <f>TITRES_STAT!D326</f>
        <v>2.78</v>
      </c>
      <c r="C323" s="2">
        <f t="shared" si="29"/>
        <v>-2.0000000000000018E-2</v>
      </c>
      <c r="D323" s="2">
        <f t="shared" si="30"/>
        <v>2.7879999999999998</v>
      </c>
      <c r="E323" s="2">
        <f t="shared" si="32"/>
        <v>2.7670000000000003</v>
      </c>
      <c r="F323" s="2">
        <f t="shared" si="33"/>
        <v>2.7845</v>
      </c>
      <c r="G323" s="2">
        <f t="shared" si="35"/>
        <v>2.8377999999999997</v>
      </c>
      <c r="H323" s="2">
        <f t="shared" si="31"/>
        <v>3.6166499999999955</v>
      </c>
      <c r="I323" s="2">
        <f t="array" ref="I323">SUMPRODUCT(B307:B326, (ROW(B307:B326)-ROW(B307)+1)) / (20*21/2)</f>
        <v>2.7376666666666671</v>
      </c>
      <c r="J323" s="2">
        <f t="shared" si="34"/>
        <v>2.7897206996359429</v>
      </c>
      <c r="K323" s="2">
        <f t="shared" si="36"/>
        <v>2.8590767473621477</v>
      </c>
    </row>
    <row r="324" spans="1:11" ht="13.5" x14ac:dyDescent="0.25">
      <c r="A324" s="3">
        <f>TITRES_STAT!B327</f>
        <v>42475</v>
      </c>
      <c r="B324" s="6">
        <f>TITRES_STAT!D327</f>
        <v>2.7</v>
      </c>
      <c r="C324" s="2">
        <f t="shared" ref="C324:C387" si="37">B324-B323</f>
        <v>-7.9999999999999627E-2</v>
      </c>
      <c r="D324" s="2">
        <f t="shared" si="30"/>
        <v>2.7679999999999998</v>
      </c>
      <c r="E324" s="2">
        <f t="shared" si="32"/>
        <v>2.762</v>
      </c>
      <c r="F324" s="2">
        <f t="shared" si="33"/>
        <v>2.7784999999999997</v>
      </c>
      <c r="G324" s="2">
        <f t="shared" si="35"/>
        <v>2.831599999999999</v>
      </c>
      <c r="H324" s="2">
        <f t="shared" si="31"/>
        <v>3.6053999999999968</v>
      </c>
      <c r="I324" s="2">
        <f t="array" ref="I324">SUMPRODUCT(B308:B327, (ROW(B308:B327)-ROW(B308)+1)) / (20*21/2)</f>
        <v>2.7369523809523812</v>
      </c>
      <c r="J324" s="2">
        <f t="shared" si="34"/>
        <v>2.7811758710991863</v>
      </c>
      <c r="K324" s="2">
        <f t="shared" si="36"/>
        <v>2.8528384435440244</v>
      </c>
    </row>
    <row r="325" spans="1:11" ht="13.5" x14ac:dyDescent="0.25">
      <c r="A325" s="3">
        <f>TITRES_STAT!B328</f>
        <v>42478</v>
      </c>
      <c r="B325" s="6">
        <f>TITRES_STAT!D328</f>
        <v>2.62</v>
      </c>
      <c r="C325" s="2">
        <f t="shared" si="37"/>
        <v>-8.0000000000000071E-2</v>
      </c>
      <c r="D325" s="2">
        <f t="shared" si="30"/>
        <v>2.7480000000000002</v>
      </c>
      <c r="E325" s="2">
        <f t="shared" si="32"/>
        <v>2.7490000000000006</v>
      </c>
      <c r="F325" s="2">
        <f t="shared" si="33"/>
        <v>2.7685</v>
      </c>
      <c r="G325" s="2">
        <f t="shared" si="35"/>
        <v>2.8249999999999988</v>
      </c>
      <c r="H325" s="2">
        <f t="shared" si="31"/>
        <v>3.5937499999999973</v>
      </c>
      <c r="I325" s="2">
        <f t="array" ref="I325">SUMPRODUCT(B309:B328, (ROW(B309:B328)-ROW(B309)+1)) / (20*21/2)</f>
        <v>2.7479523809523814</v>
      </c>
      <c r="J325" s="2">
        <f t="shared" si="34"/>
        <v>2.7658257881373594</v>
      </c>
      <c r="K325" s="2">
        <f t="shared" si="36"/>
        <v>2.8437075241893566</v>
      </c>
    </row>
    <row r="326" spans="1:11" ht="13.5" x14ac:dyDescent="0.25">
      <c r="A326" s="3">
        <f>TITRES_STAT!B329</f>
        <v>42479</v>
      </c>
      <c r="B326" s="6">
        <f>TITRES_STAT!D329</f>
        <v>2.6</v>
      </c>
      <c r="C326" s="2">
        <f t="shared" si="37"/>
        <v>-2.0000000000000018E-2</v>
      </c>
      <c r="D326" s="2">
        <f t="shared" ref="D326:D389" si="38">AVERAGE(B322:B326)</f>
        <v>2.7</v>
      </c>
      <c r="E326" s="2">
        <f t="shared" si="32"/>
        <v>2.7340000000000004</v>
      </c>
      <c r="F326" s="2">
        <f t="shared" si="33"/>
        <v>2.7574999999999994</v>
      </c>
      <c r="G326" s="2">
        <f t="shared" si="35"/>
        <v>2.8169999999999993</v>
      </c>
      <c r="H326" s="2">
        <f t="shared" si="31"/>
        <v>3.5819999999999972</v>
      </c>
      <c r="I326" s="2">
        <f t="array" ref="I326">SUMPRODUCT(B310:B329, (ROW(B310:B329)-ROW(B310)+1)) / (20*21/2)</f>
        <v>2.7452857142857141</v>
      </c>
      <c r="J326" s="2">
        <f t="shared" si="34"/>
        <v>2.7500328559338012</v>
      </c>
      <c r="K326" s="2">
        <f t="shared" si="36"/>
        <v>2.8341503663780094</v>
      </c>
    </row>
    <row r="327" spans="1:11" ht="13.5" x14ac:dyDescent="0.25">
      <c r="A327" s="3">
        <f>TITRES_STAT!B330</f>
        <v>42480</v>
      </c>
      <c r="B327" s="6">
        <f>TITRES_STAT!D330</f>
        <v>2.75</v>
      </c>
      <c r="C327" s="2">
        <f t="shared" si="37"/>
        <v>0.14999999999999991</v>
      </c>
      <c r="D327" s="2">
        <f t="shared" si="38"/>
        <v>2.6900000000000004</v>
      </c>
      <c r="E327" s="2">
        <f t="shared" si="32"/>
        <v>2.7410000000000005</v>
      </c>
      <c r="F327" s="2">
        <f t="shared" si="33"/>
        <v>2.7545000000000002</v>
      </c>
      <c r="G327" s="2">
        <f t="shared" si="35"/>
        <v>2.8137999999999987</v>
      </c>
      <c r="H327" s="2">
        <f t="shared" si="31"/>
        <v>3.5709999999999966</v>
      </c>
      <c r="I327" s="2">
        <f t="array" ref="I327">SUMPRODUCT(B311:B330, (ROW(B311:B330)-ROW(B311)+1)) / (20*21/2)</f>
        <v>2.7353333333333336</v>
      </c>
      <c r="J327" s="2">
        <f t="shared" si="34"/>
        <v>2.7500297267972487</v>
      </c>
      <c r="K327" s="2">
        <f t="shared" si="36"/>
        <v>2.8308503520102444</v>
      </c>
    </row>
    <row r="328" spans="1:11" ht="13.5" x14ac:dyDescent="0.25">
      <c r="A328" s="3">
        <f>TITRES_STAT!B331</f>
        <v>42481</v>
      </c>
      <c r="B328" s="6">
        <f>TITRES_STAT!D331</f>
        <v>2.87</v>
      </c>
      <c r="C328" s="2">
        <f t="shared" si="37"/>
        <v>0.12000000000000011</v>
      </c>
      <c r="D328" s="2">
        <f t="shared" si="38"/>
        <v>2.7079999999999997</v>
      </c>
      <c r="E328" s="2">
        <f t="shared" si="32"/>
        <v>2.7480000000000002</v>
      </c>
      <c r="F328" s="2">
        <f t="shared" si="33"/>
        <v>2.758</v>
      </c>
      <c r="G328" s="2">
        <f t="shared" si="35"/>
        <v>2.8131999999999993</v>
      </c>
      <c r="H328" s="2">
        <f t="shared" si="31"/>
        <v>3.5603499999999975</v>
      </c>
      <c r="I328" s="2">
        <f t="array" ref="I328">SUMPRODUCT(B312:B331, (ROW(B312:B331)-ROW(B312)+1)) / (20*21/2)</f>
        <v>2.7279999999999998</v>
      </c>
      <c r="J328" s="2">
        <f t="shared" si="34"/>
        <v>2.7614554671022726</v>
      </c>
      <c r="K328" s="2">
        <f t="shared" si="36"/>
        <v>2.8323856323235681</v>
      </c>
    </row>
    <row r="329" spans="1:11" ht="13.5" x14ac:dyDescent="0.25">
      <c r="A329" s="3">
        <f>TITRES_STAT!B332</f>
        <v>42482</v>
      </c>
      <c r="B329" s="6">
        <f>TITRES_STAT!D332</f>
        <v>2.73</v>
      </c>
      <c r="C329" s="2">
        <f t="shared" si="37"/>
        <v>-0.14000000000000012</v>
      </c>
      <c r="D329" s="2">
        <f t="shared" si="38"/>
        <v>2.714</v>
      </c>
      <c r="E329" s="2">
        <f t="shared" si="32"/>
        <v>2.7410000000000005</v>
      </c>
      <c r="F329" s="2">
        <f t="shared" si="33"/>
        <v>2.7544999999999993</v>
      </c>
      <c r="G329" s="2">
        <f t="shared" si="35"/>
        <v>2.8105999999999991</v>
      </c>
      <c r="H329" s="2">
        <f t="shared" si="31"/>
        <v>3.5500999999999969</v>
      </c>
      <c r="I329" s="2">
        <f t="array" ref="I329">SUMPRODUCT(B313:B332, (ROW(B313:B332)-ROW(B313)+1)) / (20*21/2)</f>
        <v>2.7279523809523805</v>
      </c>
      <c r="J329" s="2">
        <f t="shared" si="34"/>
        <v>2.7584597083306273</v>
      </c>
      <c r="K329" s="2">
        <f t="shared" si="36"/>
        <v>2.8283705094873497</v>
      </c>
    </row>
    <row r="330" spans="1:11" ht="13.5" x14ac:dyDescent="0.25">
      <c r="A330" s="3">
        <f>TITRES_STAT!B333</f>
        <v>42485</v>
      </c>
      <c r="B330" s="6">
        <f>TITRES_STAT!D333</f>
        <v>2.65</v>
      </c>
      <c r="C330" s="2">
        <f t="shared" si="37"/>
        <v>-8.0000000000000071E-2</v>
      </c>
      <c r="D330" s="2">
        <f t="shared" si="38"/>
        <v>2.7199999999999998</v>
      </c>
      <c r="E330" s="2">
        <f t="shared" si="32"/>
        <v>2.7340000000000004</v>
      </c>
      <c r="F330" s="2">
        <f t="shared" si="33"/>
        <v>2.7469999999999999</v>
      </c>
      <c r="G330" s="2">
        <f t="shared" si="35"/>
        <v>2.8063999999999991</v>
      </c>
      <c r="H330" s="2">
        <f t="shared" ref="H330:H393" si="39">AVERAGE(B131:B330)</f>
        <v>3.5394999999999963</v>
      </c>
      <c r="I330" s="2">
        <f t="array" ref="I330">SUMPRODUCT(B314:B333, (ROW(B314:B333)-ROW(B314)+1)) / (20*21/2)</f>
        <v>2.7205714285714295</v>
      </c>
      <c r="J330" s="2">
        <f t="shared" si="34"/>
        <v>2.7481302122991389</v>
      </c>
      <c r="K330" s="2">
        <f t="shared" si="36"/>
        <v>2.8213755875466693</v>
      </c>
    </row>
    <row r="331" spans="1:11" ht="13.5" x14ac:dyDescent="0.25">
      <c r="A331" s="3">
        <f>TITRES_STAT!B334</f>
        <v>42486</v>
      </c>
      <c r="B331" s="6">
        <f>TITRES_STAT!D334</f>
        <v>2.67</v>
      </c>
      <c r="C331" s="2">
        <f t="shared" si="37"/>
        <v>2.0000000000000018E-2</v>
      </c>
      <c r="D331" s="2">
        <f t="shared" si="38"/>
        <v>2.734</v>
      </c>
      <c r="E331" s="2">
        <f t="shared" si="32"/>
        <v>2.7170000000000001</v>
      </c>
      <c r="F331" s="2">
        <f t="shared" si="33"/>
        <v>2.7404999999999999</v>
      </c>
      <c r="G331" s="2">
        <f t="shared" si="35"/>
        <v>2.802999999999999</v>
      </c>
      <c r="H331" s="2">
        <f t="shared" si="39"/>
        <v>3.5289999999999959</v>
      </c>
      <c r="I331" s="2">
        <f t="array" ref="I331">SUMPRODUCT(B315:B334, (ROW(B315:B334)-ROW(B315)+1)) / (20*21/2)</f>
        <v>2.7174285714285711</v>
      </c>
      <c r="J331" s="2">
        <f t="shared" si="34"/>
        <v>2.7406892396992211</v>
      </c>
      <c r="K331" s="2">
        <f t="shared" si="36"/>
        <v>2.8154392899958194</v>
      </c>
    </row>
    <row r="332" spans="1:11" ht="13.5" x14ac:dyDescent="0.25">
      <c r="A332" s="3">
        <f>TITRES_STAT!B335</f>
        <v>42487</v>
      </c>
      <c r="B332" s="6">
        <f>TITRES_STAT!D335</f>
        <v>2.74</v>
      </c>
      <c r="C332" s="2">
        <f t="shared" si="37"/>
        <v>7.0000000000000284E-2</v>
      </c>
      <c r="D332" s="2">
        <f t="shared" si="38"/>
        <v>2.7320000000000002</v>
      </c>
      <c r="E332" s="2">
        <f t="shared" ref="E332:E395" si="40">AVERAGE(B323:B332)</f>
        <v>2.7109999999999999</v>
      </c>
      <c r="F332" s="2">
        <f t="shared" si="33"/>
        <v>2.7374999999999998</v>
      </c>
      <c r="G332" s="2">
        <f t="shared" si="35"/>
        <v>2.8003999999999998</v>
      </c>
      <c r="H332" s="2">
        <f t="shared" si="39"/>
        <v>3.5186999999999959</v>
      </c>
      <c r="I332" s="2">
        <f t="array" ref="I332">SUMPRODUCT(B316:B335, (ROW(B316:B335)-ROW(B316)+1)) / (20*21/2)</f>
        <v>2.7069047619047617</v>
      </c>
      <c r="J332" s="2">
        <f t="shared" si="34"/>
        <v>2.7406235978231046</v>
      </c>
      <c r="K332" s="2">
        <f t="shared" si="36"/>
        <v>2.8124808864665716</v>
      </c>
    </row>
    <row r="333" spans="1:11" ht="13.5" x14ac:dyDescent="0.25">
      <c r="A333" s="3">
        <f>TITRES_STAT!B336</f>
        <v>42488</v>
      </c>
      <c r="B333" s="6">
        <f>TITRES_STAT!D336</f>
        <v>2.66</v>
      </c>
      <c r="C333" s="2">
        <f t="shared" si="37"/>
        <v>-8.0000000000000071E-2</v>
      </c>
      <c r="D333" s="2">
        <f t="shared" si="38"/>
        <v>2.6900000000000004</v>
      </c>
      <c r="E333" s="2">
        <f t="shared" si="40"/>
        <v>2.6989999999999998</v>
      </c>
      <c r="F333" s="2">
        <f t="shared" si="33"/>
        <v>2.7329999999999997</v>
      </c>
      <c r="G333" s="2">
        <f t="shared" si="35"/>
        <v>2.7955999999999999</v>
      </c>
      <c r="H333" s="2">
        <f t="shared" si="39"/>
        <v>3.507999999999996</v>
      </c>
      <c r="I333" s="2">
        <f t="array" ref="I333">SUMPRODUCT(B317:B336, (ROW(B317:B336)-ROW(B317)+1)) / (20*21/2)</f>
        <v>2.7046190476190479</v>
      </c>
      <c r="J333" s="2">
        <f t="shared" si="34"/>
        <v>2.7329451599351899</v>
      </c>
      <c r="K333" s="2">
        <f t="shared" si="36"/>
        <v>2.8065012438600396</v>
      </c>
    </row>
    <row r="334" spans="1:11" ht="13.5" x14ac:dyDescent="0.25">
      <c r="A334" s="3">
        <f>TITRES_STAT!B337</f>
        <v>42489</v>
      </c>
      <c r="B334" s="6">
        <f>TITRES_STAT!D337</f>
        <v>2.7</v>
      </c>
      <c r="C334" s="2">
        <f t="shared" si="37"/>
        <v>4.0000000000000036E-2</v>
      </c>
      <c r="D334" s="2">
        <f t="shared" si="38"/>
        <v>2.6840000000000002</v>
      </c>
      <c r="E334" s="2">
        <f t="shared" si="40"/>
        <v>2.6990000000000003</v>
      </c>
      <c r="F334" s="2">
        <f t="shared" si="33"/>
        <v>2.7305000000000001</v>
      </c>
      <c r="G334" s="2">
        <f t="shared" si="35"/>
        <v>2.7915999999999999</v>
      </c>
      <c r="H334" s="2">
        <f t="shared" si="39"/>
        <v>3.4974999999999965</v>
      </c>
      <c r="I334" s="2">
        <f t="array" ref="I334">SUMPRODUCT(B318:B337, (ROW(B318:B337)-ROW(B318)+1)) / (20*21/2)</f>
        <v>2.6959047619047625</v>
      </c>
      <c r="J334" s="2">
        <f t="shared" si="34"/>
        <v>2.729807525655648</v>
      </c>
      <c r="K334" s="2">
        <f t="shared" si="36"/>
        <v>2.8023247244929794</v>
      </c>
    </row>
    <row r="335" spans="1:11" ht="13.5" x14ac:dyDescent="0.25">
      <c r="A335" s="3">
        <f>TITRES_STAT!B338</f>
        <v>42492</v>
      </c>
      <c r="B335" s="6">
        <f>TITRES_STAT!D338</f>
        <v>2.62</v>
      </c>
      <c r="C335" s="2">
        <f t="shared" si="37"/>
        <v>-8.0000000000000071E-2</v>
      </c>
      <c r="D335" s="2">
        <f t="shared" si="38"/>
        <v>2.6779999999999999</v>
      </c>
      <c r="E335" s="2">
        <f t="shared" si="40"/>
        <v>2.6989999999999998</v>
      </c>
      <c r="F335" s="2">
        <f t="shared" si="33"/>
        <v>2.7239999999999998</v>
      </c>
      <c r="G335" s="2">
        <f t="shared" si="35"/>
        <v>2.786</v>
      </c>
      <c r="H335" s="2">
        <f t="shared" si="39"/>
        <v>3.4872999999999963</v>
      </c>
      <c r="I335" s="2">
        <f t="array" ref="I335">SUMPRODUCT(B319:B338, (ROW(B319:B338)-ROW(B319)+1)) / (20*21/2)</f>
        <v>2.6845714285714291</v>
      </c>
      <c r="J335" s="2">
        <f t="shared" si="34"/>
        <v>2.7193496660693959</v>
      </c>
      <c r="K335" s="2">
        <f t="shared" si="36"/>
        <v>2.7951747352971763</v>
      </c>
    </row>
    <row r="336" spans="1:11" ht="13.5" x14ac:dyDescent="0.25">
      <c r="A336" s="3">
        <f>TITRES_STAT!B339</f>
        <v>42493</v>
      </c>
      <c r="B336" s="6">
        <f>TITRES_STAT!D339</f>
        <v>2.7</v>
      </c>
      <c r="C336" s="2">
        <f t="shared" si="37"/>
        <v>8.0000000000000071E-2</v>
      </c>
      <c r="D336" s="2">
        <f t="shared" si="38"/>
        <v>2.6840000000000002</v>
      </c>
      <c r="E336" s="2">
        <f t="shared" si="40"/>
        <v>2.7090000000000001</v>
      </c>
      <c r="F336" s="2">
        <f t="shared" si="33"/>
        <v>2.7214999999999998</v>
      </c>
      <c r="G336" s="2">
        <f t="shared" si="35"/>
        <v>2.7820000000000005</v>
      </c>
      <c r="H336" s="2">
        <f t="shared" si="39"/>
        <v>3.4780999999999964</v>
      </c>
      <c r="I336" s="2">
        <f t="array" ref="I336">SUMPRODUCT(B320:B339, (ROW(B320:B339)-ROW(B320)+1)) / (20*21/2)</f>
        <v>2.6789523809523805</v>
      </c>
      <c r="J336" s="2">
        <f t="shared" si="34"/>
        <v>2.7175068407294534</v>
      </c>
      <c r="K336" s="2">
        <f t="shared" si="36"/>
        <v>2.7914423927365029</v>
      </c>
    </row>
    <row r="337" spans="1:11" ht="13.5" x14ac:dyDescent="0.25">
      <c r="A337" s="3">
        <f>TITRES_STAT!B340</f>
        <v>42494</v>
      </c>
      <c r="B337" s="6">
        <f>TITRES_STAT!D340</f>
        <v>2.63</v>
      </c>
      <c r="C337" s="2">
        <f t="shared" si="37"/>
        <v>-7.0000000000000284E-2</v>
      </c>
      <c r="D337" s="2">
        <f t="shared" si="38"/>
        <v>2.6619999999999999</v>
      </c>
      <c r="E337" s="2">
        <f t="shared" si="40"/>
        <v>2.6970000000000001</v>
      </c>
      <c r="F337" s="2">
        <f t="shared" si="33"/>
        <v>2.7190000000000003</v>
      </c>
      <c r="G337" s="2">
        <f t="shared" si="35"/>
        <v>2.7776000000000001</v>
      </c>
      <c r="H337" s="2">
        <f t="shared" si="39"/>
        <v>3.4684499999999967</v>
      </c>
      <c r="I337" s="2">
        <f t="array" ref="I337">SUMPRODUCT(B321:B340, (ROW(B321:B340)-ROW(B321)+1)) / (20*21/2)</f>
        <v>2.6759523809523813</v>
      </c>
      <c r="J337" s="2">
        <f t="shared" si="34"/>
        <v>2.7091728558980765</v>
      </c>
      <c r="K337" s="2">
        <f t="shared" si="36"/>
        <v>2.7851113185115421</v>
      </c>
    </row>
    <row r="338" spans="1:11" ht="13.5" x14ac:dyDescent="0.25">
      <c r="A338" s="3">
        <f>TITRES_STAT!B341</f>
        <v>42495</v>
      </c>
      <c r="B338" s="6">
        <f>TITRES_STAT!D341</f>
        <v>2.6</v>
      </c>
      <c r="C338" s="2">
        <f t="shared" si="37"/>
        <v>-2.9999999999999805E-2</v>
      </c>
      <c r="D338" s="2">
        <f t="shared" si="38"/>
        <v>2.6499999999999995</v>
      </c>
      <c r="E338" s="2">
        <f t="shared" si="40"/>
        <v>2.6700000000000004</v>
      </c>
      <c r="F338" s="2">
        <f t="shared" si="33"/>
        <v>2.7090000000000005</v>
      </c>
      <c r="G338" s="2">
        <f t="shared" si="35"/>
        <v>2.7715999999999998</v>
      </c>
      <c r="H338" s="2">
        <f t="shared" si="39"/>
        <v>3.4586499999999969</v>
      </c>
      <c r="I338" s="2">
        <f t="array" ref="I338">SUMPRODUCT(B322:B341, (ROW(B322:B341)-ROW(B322)+1)) / (20*21/2)</f>
        <v>2.6684285714285716</v>
      </c>
      <c r="J338" s="2">
        <f t="shared" si="34"/>
        <v>2.6987754410506408</v>
      </c>
      <c r="K338" s="2">
        <f t="shared" si="36"/>
        <v>2.7778520511189329</v>
      </c>
    </row>
    <row r="339" spans="1:11" ht="13.5" x14ac:dyDescent="0.25">
      <c r="A339" s="3">
        <f>TITRES_STAT!B342</f>
        <v>42496</v>
      </c>
      <c r="B339" s="6">
        <f>TITRES_STAT!D342</f>
        <v>2.65</v>
      </c>
      <c r="C339" s="2">
        <f t="shared" si="37"/>
        <v>4.9999999999999822E-2</v>
      </c>
      <c r="D339" s="2">
        <f t="shared" si="38"/>
        <v>2.64</v>
      </c>
      <c r="E339" s="2">
        <f t="shared" si="40"/>
        <v>2.6619999999999999</v>
      </c>
      <c r="F339" s="2">
        <f t="shared" si="33"/>
        <v>2.7015000000000007</v>
      </c>
      <c r="G339" s="2">
        <f t="shared" si="35"/>
        <v>2.7651999999999997</v>
      </c>
      <c r="H339" s="2">
        <f t="shared" si="39"/>
        <v>3.4484499999999962</v>
      </c>
      <c r="I339" s="2">
        <f t="array" ref="I339">SUMPRODUCT(B323:B342, (ROW(B323:B342)-ROW(B323)+1)) / (20*21/2)</f>
        <v>2.6619523809523811</v>
      </c>
      <c r="J339" s="2">
        <f t="shared" si="34"/>
        <v>2.6941301609505799</v>
      </c>
      <c r="K339" s="2">
        <f t="shared" si="36"/>
        <v>2.7728382451927005</v>
      </c>
    </row>
    <row r="340" spans="1:11" ht="13.5" x14ac:dyDescent="0.25">
      <c r="A340" s="3">
        <f>TITRES_STAT!B343</f>
        <v>42499</v>
      </c>
      <c r="B340" s="6">
        <f>TITRES_STAT!D343</f>
        <v>2.67</v>
      </c>
      <c r="C340" s="2">
        <f t="shared" si="37"/>
        <v>2.0000000000000018E-2</v>
      </c>
      <c r="D340" s="2">
        <f t="shared" si="38"/>
        <v>2.65</v>
      </c>
      <c r="E340" s="2">
        <f t="shared" si="40"/>
        <v>2.6640000000000001</v>
      </c>
      <c r="F340" s="2">
        <f t="shared" ref="F340:F403" si="41">AVERAGE(B321:B340)</f>
        <v>2.6990000000000007</v>
      </c>
      <c r="G340" s="2">
        <f t="shared" si="35"/>
        <v>2.7606000000000002</v>
      </c>
      <c r="H340" s="2">
        <f t="shared" si="39"/>
        <v>3.4385499999999962</v>
      </c>
      <c r="I340" s="2">
        <f t="array" ref="I340">SUMPRODUCT(B324:B343, (ROW(B324:B343)-ROW(B324)+1)) / (20*21/2)</f>
        <v>2.6591904761904761</v>
      </c>
      <c r="J340" s="2">
        <f t="shared" si="34"/>
        <v>2.6918320503838582</v>
      </c>
      <c r="K340" s="2">
        <f t="shared" si="36"/>
        <v>2.7688053728322024</v>
      </c>
    </row>
    <row r="341" spans="1:11" ht="13.5" x14ac:dyDescent="0.25">
      <c r="A341" s="3">
        <f>TITRES_STAT!B344</f>
        <v>42500</v>
      </c>
      <c r="B341" s="6">
        <f>TITRES_STAT!D344</f>
        <v>2.62</v>
      </c>
      <c r="C341" s="2">
        <f t="shared" si="37"/>
        <v>-4.9999999999999822E-2</v>
      </c>
      <c r="D341" s="2">
        <f t="shared" si="38"/>
        <v>2.6340000000000003</v>
      </c>
      <c r="E341" s="2">
        <f t="shared" si="40"/>
        <v>2.6589999999999998</v>
      </c>
      <c r="F341" s="2">
        <f t="shared" si="41"/>
        <v>2.6880000000000006</v>
      </c>
      <c r="G341" s="2">
        <f t="shared" si="35"/>
        <v>2.7549999999999999</v>
      </c>
      <c r="H341" s="2">
        <f t="shared" si="39"/>
        <v>3.4273999999999969</v>
      </c>
      <c r="I341" s="2">
        <f t="array" ref="I341">SUMPRODUCT(B325:B344, (ROW(B325:B344)-ROW(B325)+1)) / (20*21/2)</f>
        <v>2.6646666666666667</v>
      </c>
      <c r="J341" s="2">
        <f t="shared" ref="J341:J404" si="42">$J$4*B341+J340*(1-$J$4)</f>
        <v>2.684990902728253</v>
      </c>
      <c r="K341" s="2">
        <f t="shared" si="36"/>
        <v>2.762969868015253</v>
      </c>
    </row>
    <row r="342" spans="1:11" ht="13.5" x14ac:dyDescent="0.25">
      <c r="A342" s="3">
        <f>TITRES_STAT!B345</f>
        <v>42501</v>
      </c>
      <c r="B342" s="6">
        <f>TITRES_STAT!D345</f>
        <v>2.62</v>
      </c>
      <c r="C342" s="2">
        <f t="shared" si="37"/>
        <v>0</v>
      </c>
      <c r="D342" s="2">
        <f t="shared" si="38"/>
        <v>2.6320000000000001</v>
      </c>
      <c r="E342" s="2">
        <f t="shared" si="40"/>
        <v>2.6469999999999998</v>
      </c>
      <c r="F342" s="2">
        <f t="shared" si="41"/>
        <v>2.6789999999999998</v>
      </c>
      <c r="G342" s="2">
        <f t="shared" si="35"/>
        <v>2.7507999999999999</v>
      </c>
      <c r="H342" s="2">
        <f t="shared" si="39"/>
        <v>3.4159999999999968</v>
      </c>
      <c r="I342" s="2">
        <f t="array" ref="I342">SUMPRODUCT(B326:B345, (ROW(B326:B345)-ROW(B326)+1)) / (20*21/2)</f>
        <v>2.6709523809523814</v>
      </c>
      <c r="J342" s="2">
        <f t="shared" si="42"/>
        <v>2.6788012929446099</v>
      </c>
      <c r="K342" s="2">
        <f t="shared" si="36"/>
        <v>2.7573632065244587</v>
      </c>
    </row>
    <row r="343" spans="1:11" ht="13.5" x14ac:dyDescent="0.25">
      <c r="A343" s="3">
        <f>TITRES_STAT!B346</f>
        <v>42502</v>
      </c>
      <c r="B343" s="6">
        <f>TITRES_STAT!D346</f>
        <v>2.65</v>
      </c>
      <c r="C343" s="2">
        <f t="shared" si="37"/>
        <v>2.9999999999999805E-2</v>
      </c>
      <c r="D343" s="2">
        <f t="shared" si="38"/>
        <v>2.6420000000000003</v>
      </c>
      <c r="E343" s="2">
        <f t="shared" si="40"/>
        <v>2.6459999999999999</v>
      </c>
      <c r="F343" s="2">
        <f t="shared" si="41"/>
        <v>2.6724999999999999</v>
      </c>
      <c r="G343" s="2">
        <f t="shared" si="35"/>
        <v>2.7467999999999999</v>
      </c>
      <c r="H343" s="2">
        <f t="shared" si="39"/>
        <v>3.4047499999999968</v>
      </c>
      <c r="I343" s="2">
        <f t="array" ref="I343">SUMPRODUCT(B327:B346, (ROW(B327:B346)-ROW(B327)+1)) / (20*21/2)</f>
        <v>2.6766666666666667</v>
      </c>
      <c r="J343" s="2">
        <f t="shared" si="42"/>
        <v>2.6760583126641708</v>
      </c>
      <c r="K343" s="2">
        <f t="shared" si="36"/>
        <v>2.7531528846999702</v>
      </c>
    </row>
    <row r="344" spans="1:11" ht="13.5" x14ac:dyDescent="0.25">
      <c r="A344" s="3">
        <f>TITRES_STAT!B347</f>
        <v>42503</v>
      </c>
      <c r="B344" s="6">
        <f>TITRES_STAT!D347</f>
        <v>2.73</v>
      </c>
      <c r="C344" s="2">
        <f t="shared" si="37"/>
        <v>8.0000000000000071E-2</v>
      </c>
      <c r="D344" s="2">
        <f t="shared" si="38"/>
        <v>2.6580000000000004</v>
      </c>
      <c r="E344" s="2">
        <f t="shared" si="40"/>
        <v>2.649</v>
      </c>
      <c r="F344" s="2">
        <f t="shared" si="41"/>
        <v>2.6739999999999999</v>
      </c>
      <c r="G344" s="2">
        <f t="shared" si="35"/>
        <v>2.7453999999999996</v>
      </c>
      <c r="H344" s="2">
        <f t="shared" si="39"/>
        <v>3.3938999999999968</v>
      </c>
      <c r="I344" s="2">
        <f t="array" ref="I344">SUMPRODUCT(B328:B347, (ROW(B328:B347)-ROW(B328)+1)) / (20*21/2)</f>
        <v>2.6740952380952385</v>
      </c>
      <c r="J344" s="2">
        <f t="shared" si="42"/>
        <v>2.6811956162199637</v>
      </c>
      <c r="K344" s="2">
        <f t="shared" si="36"/>
        <v>2.7522449284372263</v>
      </c>
    </row>
    <row r="345" spans="1:11" ht="13.5" x14ac:dyDescent="0.25">
      <c r="A345" s="3">
        <f>TITRES_STAT!B348</f>
        <v>42506</v>
      </c>
      <c r="B345" s="6">
        <f>TITRES_STAT!D348</f>
        <v>2.74</v>
      </c>
      <c r="C345" s="2">
        <f t="shared" si="37"/>
        <v>1.0000000000000231E-2</v>
      </c>
      <c r="D345" s="2">
        <f t="shared" si="38"/>
        <v>2.6720000000000002</v>
      </c>
      <c r="E345" s="2">
        <f t="shared" si="40"/>
        <v>2.661</v>
      </c>
      <c r="F345" s="2">
        <f t="shared" si="41"/>
        <v>2.6799999999999997</v>
      </c>
      <c r="G345" s="2">
        <f t="shared" si="35"/>
        <v>2.7442000000000002</v>
      </c>
      <c r="H345" s="2">
        <f t="shared" si="39"/>
        <v>3.3830999999999967</v>
      </c>
      <c r="I345" s="2">
        <f t="array" ref="I345">SUMPRODUCT(B329:B348, (ROW(B329:B348)-ROW(B329)+1)) / (20*21/2)</f>
        <v>2.6681428571428576</v>
      </c>
      <c r="J345" s="2">
        <f t="shared" si="42"/>
        <v>2.6867960337228243</v>
      </c>
      <c r="K345" s="2">
        <f t="shared" si="36"/>
        <v>2.7517647351651782</v>
      </c>
    </row>
    <row r="346" spans="1:11" ht="13.5" x14ac:dyDescent="0.25">
      <c r="A346" s="3">
        <f>TITRES_STAT!B349</f>
        <v>42507</v>
      </c>
      <c r="B346" s="6">
        <f>TITRES_STAT!D349</f>
        <v>2.74</v>
      </c>
      <c r="C346" s="2">
        <f t="shared" si="37"/>
        <v>0</v>
      </c>
      <c r="D346" s="2">
        <f t="shared" si="38"/>
        <v>2.6960000000000002</v>
      </c>
      <c r="E346" s="2">
        <f t="shared" si="40"/>
        <v>2.6650000000000005</v>
      </c>
      <c r="F346" s="2">
        <f t="shared" si="41"/>
        <v>2.6869999999999998</v>
      </c>
      <c r="G346" s="2">
        <f t="shared" si="35"/>
        <v>2.7430000000000003</v>
      </c>
      <c r="H346" s="2">
        <f t="shared" si="39"/>
        <v>3.3723499999999969</v>
      </c>
      <c r="I346" s="2">
        <f t="array" ref="I346">SUMPRODUCT(B330:B349, (ROW(B330:B349)-ROW(B330)+1)) / (20*21/2)</f>
        <v>2.6662380952380951</v>
      </c>
      <c r="J346" s="2">
        <f t="shared" si="42"/>
        <v>2.6918630781301744</v>
      </c>
      <c r="K346" s="2">
        <f t="shared" si="36"/>
        <v>2.7513033730018379</v>
      </c>
    </row>
    <row r="347" spans="1:11" ht="13.5" x14ac:dyDescent="0.25">
      <c r="A347" s="3">
        <f>TITRES_STAT!B350</f>
        <v>42508</v>
      </c>
      <c r="B347" s="6">
        <f>TITRES_STAT!D350</f>
        <v>2.66</v>
      </c>
      <c r="C347" s="2">
        <f t="shared" si="37"/>
        <v>-8.0000000000000071E-2</v>
      </c>
      <c r="D347" s="2">
        <f t="shared" si="38"/>
        <v>2.7040000000000002</v>
      </c>
      <c r="E347" s="2">
        <f t="shared" si="40"/>
        <v>2.6680000000000001</v>
      </c>
      <c r="F347" s="2">
        <f t="shared" si="41"/>
        <v>2.6824999999999997</v>
      </c>
      <c r="G347" s="2">
        <f t="shared" si="35"/>
        <v>2.7402000000000002</v>
      </c>
      <c r="H347" s="2">
        <f t="shared" si="39"/>
        <v>3.3611999999999966</v>
      </c>
      <c r="I347" s="2">
        <f t="array" ref="I347">SUMPRODUCT(B331:B350, (ROW(B331:B350)-ROW(B331)+1)) / (20*21/2)</f>
        <v>2.6694761904761912</v>
      </c>
      <c r="J347" s="2">
        <f t="shared" si="42"/>
        <v>2.6888284992606342</v>
      </c>
      <c r="K347" s="2">
        <f t="shared" si="36"/>
        <v>2.7477228485703935</v>
      </c>
    </row>
    <row r="348" spans="1:11" ht="13.5" x14ac:dyDescent="0.25">
      <c r="A348" s="3">
        <f>TITRES_STAT!B351</f>
        <v>42509</v>
      </c>
      <c r="B348" s="6">
        <f>TITRES_STAT!D351</f>
        <v>2.62</v>
      </c>
      <c r="C348" s="2">
        <f t="shared" si="37"/>
        <v>-4.0000000000000036E-2</v>
      </c>
      <c r="D348" s="2">
        <f t="shared" si="38"/>
        <v>2.6980000000000004</v>
      </c>
      <c r="E348" s="2">
        <f t="shared" si="40"/>
        <v>2.6700000000000004</v>
      </c>
      <c r="F348" s="2">
        <f t="shared" si="41"/>
        <v>2.67</v>
      </c>
      <c r="G348" s="2">
        <f t="shared" si="35"/>
        <v>2.7350000000000008</v>
      </c>
      <c r="H348" s="2">
        <f t="shared" si="39"/>
        <v>3.3498499999999973</v>
      </c>
      <c r="I348" s="2">
        <f t="array" ref="I348">SUMPRODUCT(B332:B351, (ROW(B332:B351)-ROW(B332)+1)) / (20*21/2)</f>
        <v>2.6648571428571435</v>
      </c>
      <c r="J348" s="2">
        <f t="shared" si="42"/>
        <v>2.682273404092955</v>
      </c>
      <c r="K348" s="2">
        <f t="shared" si="36"/>
        <v>2.7427141094107701</v>
      </c>
    </row>
    <row r="349" spans="1:11" ht="13.5" x14ac:dyDescent="0.25">
      <c r="A349" s="3">
        <f>TITRES_STAT!B352</f>
        <v>42510</v>
      </c>
      <c r="B349" s="6">
        <f>TITRES_STAT!D352</f>
        <v>2.65</v>
      </c>
      <c r="C349" s="2">
        <f t="shared" si="37"/>
        <v>2.9999999999999805E-2</v>
      </c>
      <c r="D349" s="2">
        <f t="shared" si="38"/>
        <v>2.6820000000000004</v>
      </c>
      <c r="E349" s="2">
        <f t="shared" si="40"/>
        <v>2.6700000000000004</v>
      </c>
      <c r="F349" s="2">
        <f t="shared" si="41"/>
        <v>2.6659999999999995</v>
      </c>
      <c r="G349" s="2">
        <f t="shared" si="35"/>
        <v>2.7304000000000008</v>
      </c>
      <c r="H349" s="2">
        <f t="shared" si="39"/>
        <v>3.3397499999999964</v>
      </c>
      <c r="I349" s="2">
        <f t="array" ref="I349">SUMPRODUCT(B333:B352, (ROW(B333:B352)-ROW(B333)+1)) / (20*21/2)</f>
        <v>2.6661904761904767</v>
      </c>
      <c r="J349" s="2">
        <f t="shared" si="42"/>
        <v>2.6791997465602928</v>
      </c>
      <c r="K349" s="2">
        <f t="shared" si="36"/>
        <v>2.7390782619828968</v>
      </c>
    </row>
    <row r="350" spans="1:11" ht="13.5" x14ac:dyDescent="0.25">
      <c r="A350" s="3">
        <f>TITRES_STAT!B353</f>
        <v>42513</v>
      </c>
      <c r="B350" s="6">
        <f>TITRES_STAT!D353</f>
        <v>2.7</v>
      </c>
      <c r="C350" s="2">
        <f t="shared" si="37"/>
        <v>5.0000000000000266E-2</v>
      </c>
      <c r="D350" s="2">
        <f t="shared" si="38"/>
        <v>2.6740000000000004</v>
      </c>
      <c r="E350" s="2">
        <f t="shared" si="40"/>
        <v>2.673</v>
      </c>
      <c r="F350" s="2">
        <f t="shared" si="41"/>
        <v>2.6685000000000003</v>
      </c>
      <c r="G350" s="2">
        <f t="shared" si="35"/>
        <v>2.7282000000000006</v>
      </c>
      <c r="H350" s="2">
        <f t="shared" si="39"/>
        <v>3.329999999999997</v>
      </c>
      <c r="I350" s="2">
        <f t="array" ref="I350">SUMPRODUCT(B334:B353, (ROW(B334:B353)-ROW(B334)+1)) / (20*21/2)</f>
        <v>2.6744761904761902</v>
      </c>
      <c r="J350" s="2">
        <f t="shared" si="42"/>
        <v>2.6811807230783602</v>
      </c>
      <c r="K350" s="2">
        <f t="shared" si="36"/>
        <v>2.7375457811208226</v>
      </c>
    </row>
    <row r="351" spans="1:11" ht="13.5" x14ac:dyDescent="0.25">
      <c r="A351" s="3">
        <f>TITRES_STAT!B354</f>
        <v>42514</v>
      </c>
      <c r="B351" s="6">
        <f>TITRES_STAT!D354</f>
        <v>2.62</v>
      </c>
      <c r="C351" s="2">
        <f t="shared" si="37"/>
        <v>-8.0000000000000071E-2</v>
      </c>
      <c r="D351" s="2">
        <f t="shared" si="38"/>
        <v>2.65</v>
      </c>
      <c r="E351" s="2">
        <f t="shared" si="40"/>
        <v>2.673</v>
      </c>
      <c r="F351" s="2">
        <f t="shared" si="41"/>
        <v>2.6659999999999999</v>
      </c>
      <c r="G351" s="2">
        <f t="shared" si="35"/>
        <v>2.7244000000000002</v>
      </c>
      <c r="H351" s="2">
        <f t="shared" si="39"/>
        <v>3.319849999999998</v>
      </c>
      <c r="I351" s="2">
        <f t="array" ref="I351">SUMPRODUCT(B335:B354, (ROW(B335:B354)-ROW(B335)+1)) / (20*21/2)</f>
        <v>2.687095238095238</v>
      </c>
      <c r="J351" s="2">
        <f t="shared" si="42"/>
        <v>2.675353987547088</v>
      </c>
      <c r="K351" s="2">
        <f t="shared" si="36"/>
        <v>2.7329361426454959</v>
      </c>
    </row>
    <row r="352" spans="1:11" ht="13.5" x14ac:dyDescent="0.25">
      <c r="A352" s="3">
        <f>TITRES_STAT!B355</f>
        <v>42515</v>
      </c>
      <c r="B352" s="6">
        <f>TITRES_STAT!D355</f>
        <v>2.68</v>
      </c>
      <c r="C352" s="2">
        <f t="shared" si="37"/>
        <v>6.0000000000000053E-2</v>
      </c>
      <c r="D352" s="2">
        <f t="shared" si="38"/>
        <v>2.6539999999999999</v>
      </c>
      <c r="E352" s="2">
        <f t="shared" si="40"/>
        <v>2.6789999999999998</v>
      </c>
      <c r="F352" s="2">
        <f t="shared" si="41"/>
        <v>2.6629999999999994</v>
      </c>
      <c r="G352" s="2">
        <f t="shared" si="35"/>
        <v>2.7218</v>
      </c>
      <c r="H352" s="2">
        <f t="shared" si="39"/>
        <v>3.3102499999999981</v>
      </c>
      <c r="I352" s="2">
        <f t="array" ref="I352">SUMPRODUCT(B336:B355, (ROW(B336:B355)-ROW(B336)+1)) / (20*21/2)</f>
        <v>2.7049523809523812</v>
      </c>
      <c r="J352" s="2">
        <f t="shared" si="42"/>
        <v>2.6757964649235557</v>
      </c>
      <c r="K352" s="2">
        <f t="shared" si="36"/>
        <v>2.7308602154829273</v>
      </c>
    </row>
    <row r="353" spans="1:11" ht="13.5" x14ac:dyDescent="0.25">
      <c r="A353" s="3">
        <f>TITRES_STAT!B356</f>
        <v>42516</v>
      </c>
      <c r="B353" s="6">
        <f>TITRES_STAT!D356</f>
        <v>2.75</v>
      </c>
      <c r="C353" s="2">
        <f t="shared" si="37"/>
        <v>6.999999999999984E-2</v>
      </c>
      <c r="D353" s="2">
        <f t="shared" si="38"/>
        <v>2.68</v>
      </c>
      <c r="E353" s="2">
        <f t="shared" si="40"/>
        <v>2.6890000000000001</v>
      </c>
      <c r="F353" s="2">
        <f t="shared" si="41"/>
        <v>2.6674999999999995</v>
      </c>
      <c r="G353" s="2">
        <f t="shared" si="35"/>
        <v>2.7206000000000006</v>
      </c>
      <c r="H353" s="2">
        <f t="shared" si="39"/>
        <v>3.2999999999999985</v>
      </c>
      <c r="I353" s="2">
        <f t="array" ref="I353">SUMPRODUCT(B337:B356, (ROW(B337:B356)-ROW(B337)+1)) / (20*21/2)</f>
        <v>2.7197619047619046</v>
      </c>
      <c r="J353" s="2">
        <f t="shared" si="42"/>
        <v>2.6828634682641694</v>
      </c>
      <c r="K353" s="2">
        <f t="shared" si="36"/>
        <v>2.7316107952679105</v>
      </c>
    </row>
    <row r="354" spans="1:11" ht="13.5" x14ac:dyDescent="0.25">
      <c r="A354" s="3">
        <f>TITRES_STAT!B357</f>
        <v>42517</v>
      </c>
      <c r="B354" s="6">
        <f>TITRES_STAT!D357</f>
        <v>2.8</v>
      </c>
      <c r="C354" s="2">
        <f t="shared" si="37"/>
        <v>4.9999999999999822E-2</v>
      </c>
      <c r="D354" s="2">
        <f t="shared" si="38"/>
        <v>2.71</v>
      </c>
      <c r="E354" s="2">
        <f t="shared" si="40"/>
        <v>2.6960000000000006</v>
      </c>
      <c r="F354" s="2">
        <f t="shared" si="41"/>
        <v>2.6725000000000003</v>
      </c>
      <c r="G354" s="2">
        <f t="shared" si="35"/>
        <v>2.7202000000000011</v>
      </c>
      <c r="H354" s="2">
        <f t="shared" si="39"/>
        <v>3.2899999999999983</v>
      </c>
      <c r="I354" s="2">
        <f t="array" ref="I354">SUMPRODUCT(B338:B357, (ROW(B338:B357)-ROW(B338)+1)) / (20*21/2)</f>
        <v>2.7339047619047618</v>
      </c>
      <c r="J354" s="2">
        <f t="shared" si="42"/>
        <v>2.6940193284294867</v>
      </c>
      <c r="K354" s="2">
        <f t="shared" si="36"/>
        <v>2.7342927248652473</v>
      </c>
    </row>
    <row r="355" spans="1:11" ht="13.5" x14ac:dyDescent="0.25">
      <c r="A355" s="3">
        <f>TITRES_STAT!B358</f>
        <v>42520</v>
      </c>
      <c r="B355" s="6">
        <f>TITRES_STAT!D358</f>
        <v>2.86</v>
      </c>
      <c r="C355" s="2">
        <f t="shared" si="37"/>
        <v>6.0000000000000053E-2</v>
      </c>
      <c r="D355" s="2">
        <f t="shared" si="38"/>
        <v>2.742</v>
      </c>
      <c r="E355" s="2">
        <f t="shared" si="40"/>
        <v>2.7080000000000002</v>
      </c>
      <c r="F355" s="2">
        <f t="shared" si="41"/>
        <v>2.6844999999999999</v>
      </c>
      <c r="G355" s="2">
        <f t="shared" si="35"/>
        <v>2.7210000000000014</v>
      </c>
      <c r="H355" s="2">
        <f t="shared" si="39"/>
        <v>3.2802999999999987</v>
      </c>
      <c r="I355" s="2">
        <f t="array" ref="I355">SUMPRODUCT(B339:B358, (ROW(B339:B358)-ROW(B339)+1)) / (20*21/2)</f>
        <v>2.7432380952380955</v>
      </c>
      <c r="J355" s="2">
        <f t="shared" si="42"/>
        <v>2.7098270114362024</v>
      </c>
      <c r="K355" s="2">
        <f t="shared" si="36"/>
        <v>2.7392224219293553</v>
      </c>
    </row>
    <row r="356" spans="1:11" ht="13.5" x14ac:dyDescent="0.25">
      <c r="A356" s="3">
        <f>TITRES_STAT!B359</f>
        <v>42521</v>
      </c>
      <c r="B356" s="6">
        <f>TITRES_STAT!D359</f>
        <v>2.84</v>
      </c>
      <c r="C356" s="2">
        <f t="shared" si="37"/>
        <v>-2.0000000000000018E-2</v>
      </c>
      <c r="D356" s="2">
        <f t="shared" si="38"/>
        <v>2.786</v>
      </c>
      <c r="E356" s="2">
        <f t="shared" si="40"/>
        <v>2.718</v>
      </c>
      <c r="F356" s="2">
        <f t="shared" si="41"/>
        <v>2.6915</v>
      </c>
      <c r="G356" s="2">
        <f t="shared" si="35"/>
        <v>2.7214000000000009</v>
      </c>
      <c r="H356" s="2">
        <f t="shared" si="39"/>
        <v>3.2704999999999989</v>
      </c>
      <c r="I356" s="2">
        <f t="array" ref="I356">SUMPRODUCT(B340:B359, (ROW(B340:B359)-ROW(B340)+1)) / (20*21/2)</f>
        <v>2.7535238095238097</v>
      </c>
      <c r="J356" s="2">
        <f t="shared" si="42"/>
        <v>2.7222244389184689</v>
      </c>
      <c r="K356" s="2">
        <f t="shared" si="36"/>
        <v>2.7431744838144785</v>
      </c>
    </row>
    <row r="357" spans="1:11" ht="13.5" x14ac:dyDescent="0.25">
      <c r="A357" s="3">
        <f>TITRES_STAT!B360</f>
        <v>42522</v>
      </c>
      <c r="B357" s="6">
        <f>TITRES_STAT!D360</f>
        <v>2.84</v>
      </c>
      <c r="C357" s="2">
        <f t="shared" si="37"/>
        <v>0</v>
      </c>
      <c r="D357" s="2">
        <f t="shared" si="38"/>
        <v>2.8180000000000001</v>
      </c>
      <c r="E357" s="2">
        <f t="shared" si="40"/>
        <v>2.7359999999999998</v>
      </c>
      <c r="F357" s="2">
        <f t="shared" si="41"/>
        <v>2.7020000000000004</v>
      </c>
      <c r="G357" s="2">
        <f t="shared" si="35"/>
        <v>2.7220000000000004</v>
      </c>
      <c r="H357" s="2">
        <f t="shared" si="39"/>
        <v>3.2613999999999987</v>
      </c>
      <c r="I357" s="2">
        <f t="array" ref="I357">SUMPRODUCT(B341:B360, (ROW(B341:B360)-ROW(B341)+1)) / (20*21/2)</f>
        <v>2.7629999999999999</v>
      </c>
      <c r="J357" s="2">
        <f t="shared" si="42"/>
        <v>2.7334411590214716</v>
      </c>
      <c r="K357" s="2">
        <f t="shared" si="36"/>
        <v>2.7469715628805775</v>
      </c>
    </row>
    <row r="358" spans="1:11" ht="13.5" x14ac:dyDescent="0.25">
      <c r="A358" s="3">
        <f>TITRES_STAT!B361</f>
        <v>42523</v>
      </c>
      <c r="B358" s="6">
        <f>TITRES_STAT!D361</f>
        <v>2.8</v>
      </c>
      <c r="C358" s="2">
        <f t="shared" si="37"/>
        <v>-4.0000000000000036E-2</v>
      </c>
      <c r="D358" s="2">
        <f t="shared" si="38"/>
        <v>2.8280000000000003</v>
      </c>
      <c r="E358" s="2">
        <f t="shared" si="40"/>
        <v>2.754</v>
      </c>
      <c r="F358" s="2">
        <f t="shared" si="41"/>
        <v>2.7119999999999997</v>
      </c>
      <c r="G358" s="2">
        <f t="shared" si="35"/>
        <v>2.7220000000000009</v>
      </c>
      <c r="H358" s="2">
        <f t="shared" si="39"/>
        <v>3.2520499999999992</v>
      </c>
      <c r="I358" s="2">
        <f t="array" ref="I358">SUMPRODUCT(B342:B361, (ROW(B342:B361)-ROW(B342)+1)) / (20*21/2)</f>
        <v>2.7717619047619046</v>
      </c>
      <c r="J358" s="2">
        <f t="shared" si="42"/>
        <v>2.7397800962575221</v>
      </c>
      <c r="K358" s="2">
        <f t="shared" si="36"/>
        <v>2.7490511094342804</v>
      </c>
    </row>
    <row r="359" spans="1:11" ht="13.5" x14ac:dyDescent="0.25">
      <c r="A359" s="3">
        <f>TITRES_STAT!B362</f>
        <v>42524</v>
      </c>
      <c r="B359" s="6">
        <f>TITRES_STAT!D362</f>
        <v>2.82</v>
      </c>
      <c r="C359" s="2">
        <f t="shared" si="37"/>
        <v>2.0000000000000018E-2</v>
      </c>
      <c r="D359" s="2">
        <f t="shared" si="38"/>
        <v>2.8319999999999999</v>
      </c>
      <c r="E359" s="2">
        <f t="shared" si="40"/>
        <v>2.7709999999999999</v>
      </c>
      <c r="F359" s="2">
        <f t="shared" si="41"/>
        <v>2.7205000000000004</v>
      </c>
      <c r="G359" s="2">
        <f t="shared" si="35"/>
        <v>2.7224000000000008</v>
      </c>
      <c r="H359" s="2">
        <f t="shared" si="39"/>
        <v>3.242799999999999</v>
      </c>
      <c r="I359" s="2">
        <f t="array" ref="I359">SUMPRODUCT(B343:B362, (ROW(B343:B362)-ROW(B343)+1)) / (20*21/2)</f>
        <v>2.7681428571428572</v>
      </c>
      <c r="J359" s="2">
        <f t="shared" si="42"/>
        <v>2.7474200870901391</v>
      </c>
      <c r="K359" s="2">
        <f t="shared" si="36"/>
        <v>2.7518334188682303</v>
      </c>
    </row>
    <row r="360" spans="1:11" ht="13.5" x14ac:dyDescent="0.25">
      <c r="A360" s="3">
        <f>TITRES_STAT!B363</f>
        <v>42527</v>
      </c>
      <c r="B360" s="6">
        <f>TITRES_STAT!D363</f>
        <v>2.82</v>
      </c>
      <c r="C360" s="2">
        <f t="shared" si="37"/>
        <v>0</v>
      </c>
      <c r="D360" s="2">
        <f t="shared" si="38"/>
        <v>2.8240000000000003</v>
      </c>
      <c r="E360" s="2">
        <f t="shared" si="40"/>
        <v>2.7830000000000004</v>
      </c>
      <c r="F360" s="2">
        <f t="shared" si="41"/>
        <v>2.7280000000000002</v>
      </c>
      <c r="G360" s="2">
        <f t="shared" si="35"/>
        <v>2.7228000000000008</v>
      </c>
      <c r="H360" s="2">
        <f t="shared" si="39"/>
        <v>3.2341500000000001</v>
      </c>
      <c r="I360" s="2">
        <f t="array" ref="I360">SUMPRODUCT(B344:B363, (ROW(B344:B363)-ROW(B344)+1)) / (20*21/2)</f>
        <v>2.768904761904762</v>
      </c>
      <c r="J360" s="2">
        <f t="shared" si="42"/>
        <v>2.7543324597482211</v>
      </c>
      <c r="K360" s="2">
        <f t="shared" si="36"/>
        <v>2.7545066181282998</v>
      </c>
    </row>
    <row r="361" spans="1:11" ht="13.5" x14ac:dyDescent="0.25">
      <c r="A361" s="3">
        <f>TITRES_STAT!B364</f>
        <v>42528</v>
      </c>
      <c r="B361" s="6">
        <f>TITRES_STAT!D364</f>
        <v>2.82</v>
      </c>
      <c r="C361" s="2">
        <f t="shared" si="37"/>
        <v>0</v>
      </c>
      <c r="D361" s="2">
        <f t="shared" si="38"/>
        <v>2.82</v>
      </c>
      <c r="E361" s="2">
        <f t="shared" si="40"/>
        <v>2.8029999999999999</v>
      </c>
      <c r="F361" s="2">
        <f t="shared" si="41"/>
        <v>2.738</v>
      </c>
      <c r="G361" s="2">
        <f t="shared" si="35"/>
        <v>2.7232000000000003</v>
      </c>
      <c r="H361" s="2">
        <f t="shared" si="39"/>
        <v>3.2249000000000008</v>
      </c>
      <c r="I361" s="2">
        <f t="array" ref="I361">SUMPRODUCT(B345:B364, (ROW(B345:B364)-ROW(B345)+1)) / (20*21/2)</f>
        <v>2.7739523809523812</v>
      </c>
      <c r="J361" s="2">
        <f t="shared" si="42"/>
        <v>2.7605865112007715</v>
      </c>
      <c r="K361" s="2">
        <f t="shared" si="36"/>
        <v>2.7570749860448367</v>
      </c>
    </row>
    <row r="362" spans="1:11" ht="13.5" x14ac:dyDescent="0.25">
      <c r="A362" s="3">
        <f>TITRES_STAT!B365</f>
        <v>42529</v>
      </c>
      <c r="B362" s="6">
        <f>TITRES_STAT!D365</f>
        <v>2.7</v>
      </c>
      <c r="C362" s="2">
        <f t="shared" si="37"/>
        <v>-0.11999999999999966</v>
      </c>
      <c r="D362" s="2">
        <f t="shared" si="38"/>
        <v>2.7920000000000003</v>
      </c>
      <c r="E362" s="2">
        <f t="shared" si="40"/>
        <v>2.8050000000000002</v>
      </c>
      <c r="F362" s="2">
        <f t="shared" si="41"/>
        <v>2.742</v>
      </c>
      <c r="G362" s="2">
        <f t="shared" si="35"/>
        <v>2.7212000000000001</v>
      </c>
      <c r="H362" s="2">
        <f t="shared" si="39"/>
        <v>3.2150500000000006</v>
      </c>
      <c r="I362" s="2">
        <f t="array" ref="I362">SUMPRODUCT(B346:B365, (ROW(B346:B365)-ROW(B346)+1)) / (20*21/2)</f>
        <v>2.7796190476190481</v>
      </c>
      <c r="J362" s="2">
        <f t="shared" si="42"/>
        <v>2.7548163672768884</v>
      </c>
      <c r="K362" s="2">
        <f t="shared" si="36"/>
        <v>2.7548367512979803</v>
      </c>
    </row>
    <row r="363" spans="1:11" ht="13.5" x14ac:dyDescent="0.25">
      <c r="A363" s="3">
        <f>TITRES_STAT!B366</f>
        <v>42530</v>
      </c>
      <c r="B363" s="6">
        <f>TITRES_STAT!D366</f>
        <v>2.75</v>
      </c>
      <c r="C363" s="2">
        <f t="shared" si="37"/>
        <v>4.9999999999999822E-2</v>
      </c>
      <c r="D363" s="2">
        <f t="shared" si="38"/>
        <v>2.782</v>
      </c>
      <c r="E363" s="2">
        <f t="shared" si="40"/>
        <v>2.8050000000000002</v>
      </c>
      <c r="F363" s="2">
        <f t="shared" si="41"/>
        <v>2.7470000000000003</v>
      </c>
      <c r="G363" s="2">
        <f t="shared" si="35"/>
        <v>2.7212000000000001</v>
      </c>
      <c r="H363" s="2">
        <f t="shared" si="39"/>
        <v>3.2060500000000007</v>
      </c>
      <c r="I363" s="2">
        <f t="array" ref="I363">SUMPRODUCT(B347:B366, (ROW(B347:B366)-ROW(B347)+1)) / (20*21/2)</f>
        <v>2.7849523809523813</v>
      </c>
      <c r="J363" s="2">
        <f t="shared" si="42"/>
        <v>2.7543576656314706</v>
      </c>
      <c r="K363" s="2">
        <f t="shared" si="36"/>
        <v>2.7546470747764911</v>
      </c>
    </row>
    <row r="364" spans="1:11" ht="13.5" x14ac:dyDescent="0.25">
      <c r="A364" s="3">
        <f>TITRES_STAT!B367</f>
        <v>42531</v>
      </c>
      <c r="B364" s="6">
        <f>TITRES_STAT!D367</f>
        <v>2.8</v>
      </c>
      <c r="C364" s="2">
        <f t="shared" si="37"/>
        <v>4.9999999999999822E-2</v>
      </c>
      <c r="D364" s="2">
        <f t="shared" si="38"/>
        <v>2.778</v>
      </c>
      <c r="E364" s="2">
        <f t="shared" si="40"/>
        <v>2.8050000000000002</v>
      </c>
      <c r="F364" s="2">
        <f t="shared" si="41"/>
        <v>2.7504999999999997</v>
      </c>
      <c r="G364" s="2">
        <f t="shared" si="35"/>
        <v>2.7222000000000004</v>
      </c>
      <c r="H364" s="2">
        <f t="shared" si="39"/>
        <v>3.1967000000000008</v>
      </c>
      <c r="I364" s="2">
        <f t="array" ref="I364">SUMPRODUCT(B348:B367, (ROW(B348:B367)-ROW(B348)+1)) / (20*21/2)</f>
        <v>2.7899523809523816</v>
      </c>
      <c r="J364" s="2">
        <f t="shared" si="42"/>
        <v>2.7587045546189497</v>
      </c>
      <c r="K364" s="2">
        <f t="shared" si="36"/>
        <v>2.7564256208636877</v>
      </c>
    </row>
    <row r="365" spans="1:11" ht="13.5" x14ac:dyDescent="0.25">
      <c r="A365" s="3">
        <f>TITRES_STAT!B368</f>
        <v>42534</v>
      </c>
      <c r="B365" s="6">
        <f>TITRES_STAT!D368</f>
        <v>2.81</v>
      </c>
      <c r="C365" s="2">
        <f t="shared" si="37"/>
        <v>1.0000000000000231E-2</v>
      </c>
      <c r="D365" s="2">
        <f t="shared" si="38"/>
        <v>2.7760000000000002</v>
      </c>
      <c r="E365" s="2">
        <f t="shared" si="40"/>
        <v>2.8</v>
      </c>
      <c r="F365" s="2">
        <f t="shared" si="41"/>
        <v>2.7540000000000004</v>
      </c>
      <c r="G365" s="2">
        <f t="shared" si="35"/>
        <v>2.7234000000000003</v>
      </c>
      <c r="H365" s="2">
        <f t="shared" si="39"/>
        <v>3.1874000000000007</v>
      </c>
      <c r="I365" s="2">
        <f t="array" ref="I365">SUMPRODUCT(B349:B368, (ROW(B349:B368)-ROW(B349)+1)) / (20*21/2)</f>
        <v>2.7866190476190478</v>
      </c>
      <c r="J365" s="2">
        <f t="shared" si="42"/>
        <v>2.7635898351314307</v>
      </c>
      <c r="K365" s="2">
        <f t="shared" si="36"/>
        <v>2.758526576908249</v>
      </c>
    </row>
    <row r="366" spans="1:11" ht="13.5" x14ac:dyDescent="0.25">
      <c r="A366" s="3">
        <f>TITRES_STAT!B369</f>
        <v>42535</v>
      </c>
      <c r="B366" s="6">
        <f>TITRES_STAT!D369</f>
        <v>2.81</v>
      </c>
      <c r="C366" s="2">
        <f t="shared" si="37"/>
        <v>0</v>
      </c>
      <c r="D366" s="2">
        <f t="shared" si="38"/>
        <v>2.774</v>
      </c>
      <c r="E366" s="2">
        <f t="shared" si="40"/>
        <v>2.7969999999999997</v>
      </c>
      <c r="F366" s="2">
        <f t="shared" si="41"/>
        <v>2.7575000000000003</v>
      </c>
      <c r="G366" s="2">
        <f t="shared" si="35"/>
        <v>2.7246000000000006</v>
      </c>
      <c r="H366" s="2">
        <f t="shared" si="39"/>
        <v>3.1781000000000006</v>
      </c>
      <c r="I366" s="2">
        <f t="array" ref="I366">SUMPRODUCT(B350:B369, (ROW(B350:B369)-ROW(B350)+1)) / (20*21/2)</f>
        <v>2.7827619047619048</v>
      </c>
      <c r="J366" s="2">
        <f t="shared" si="42"/>
        <v>2.7680098508331992</v>
      </c>
      <c r="K366" s="2">
        <f t="shared" si="36"/>
        <v>2.7605451425196903</v>
      </c>
    </row>
    <row r="367" spans="1:11" ht="13.5" x14ac:dyDescent="0.25">
      <c r="A367" s="3">
        <f>TITRES_STAT!B370</f>
        <v>42536</v>
      </c>
      <c r="B367" s="6">
        <f>TITRES_STAT!D370</f>
        <v>2.81</v>
      </c>
      <c r="C367" s="2">
        <f t="shared" si="37"/>
        <v>0</v>
      </c>
      <c r="D367" s="2">
        <f t="shared" si="38"/>
        <v>2.7960000000000003</v>
      </c>
      <c r="E367" s="2">
        <f t="shared" si="40"/>
        <v>2.7939999999999996</v>
      </c>
      <c r="F367" s="2">
        <f t="shared" si="41"/>
        <v>2.7650000000000001</v>
      </c>
      <c r="G367" s="2">
        <f t="shared" si="35"/>
        <v>2.7272000000000003</v>
      </c>
      <c r="H367" s="2">
        <f t="shared" si="39"/>
        <v>3.1688000000000005</v>
      </c>
      <c r="I367" s="2">
        <f t="array" ref="I367">SUMPRODUCT(B351:B370, (ROW(B351:B370)-ROW(B351)+1)) / (20*21/2)</f>
        <v>2.7785238095238092</v>
      </c>
      <c r="J367" s="2">
        <f t="shared" si="42"/>
        <v>2.7720089126586087</v>
      </c>
      <c r="K367" s="2">
        <f t="shared" si="36"/>
        <v>2.7624845486953888</v>
      </c>
    </row>
    <row r="368" spans="1:11" ht="13.5" x14ac:dyDescent="0.25">
      <c r="A368" s="3">
        <f>TITRES_STAT!B371</f>
        <v>42537</v>
      </c>
      <c r="B368" s="6">
        <f>TITRES_STAT!D371</f>
        <v>2.73</v>
      </c>
      <c r="C368" s="2">
        <f t="shared" si="37"/>
        <v>-8.0000000000000071E-2</v>
      </c>
      <c r="D368" s="2">
        <f t="shared" si="38"/>
        <v>2.7920000000000003</v>
      </c>
      <c r="E368" s="2">
        <f t="shared" si="40"/>
        <v>2.7869999999999999</v>
      </c>
      <c r="F368" s="2">
        <f t="shared" si="41"/>
        <v>2.7705000000000002</v>
      </c>
      <c r="G368" s="2">
        <f t="shared" si="35"/>
        <v>2.7258</v>
      </c>
      <c r="H368" s="2">
        <f t="shared" si="39"/>
        <v>3.1591000000000005</v>
      </c>
      <c r="I368" s="2">
        <f t="array" ref="I368">SUMPRODUCT(B352:B371, (ROW(B352:B371)-ROW(B352)+1)) / (20*21/2)</f>
        <v>2.7855714285714281</v>
      </c>
      <c r="J368" s="2">
        <f t="shared" si="42"/>
        <v>2.768008063833979</v>
      </c>
      <c r="K368" s="2">
        <f t="shared" si="36"/>
        <v>2.7612106448249816</v>
      </c>
    </row>
    <row r="369" spans="1:11" ht="13.5" x14ac:dyDescent="0.25">
      <c r="A369" s="3">
        <f>TITRES_STAT!B372</f>
        <v>42538</v>
      </c>
      <c r="B369" s="6">
        <f>TITRES_STAT!D372</f>
        <v>2.73</v>
      </c>
      <c r="C369" s="2">
        <f t="shared" si="37"/>
        <v>0</v>
      </c>
      <c r="D369" s="2">
        <f t="shared" si="38"/>
        <v>2.778</v>
      </c>
      <c r="E369" s="2">
        <f t="shared" si="40"/>
        <v>2.7779999999999996</v>
      </c>
      <c r="F369" s="2">
        <f t="shared" si="41"/>
        <v>2.7745000000000002</v>
      </c>
      <c r="G369" s="2">
        <f t="shared" si="35"/>
        <v>2.7244000000000002</v>
      </c>
      <c r="H369" s="2">
        <f t="shared" si="39"/>
        <v>3.1494</v>
      </c>
      <c r="I369" s="2">
        <f t="array" ref="I369">SUMPRODUCT(B353:B372, (ROW(B353:B372)-ROW(B353)+1)) / (20*21/2)</f>
        <v>2.7934285714285707</v>
      </c>
      <c r="J369" s="2">
        <f t="shared" si="42"/>
        <v>2.7643882482307429</v>
      </c>
      <c r="K369" s="2">
        <f t="shared" si="36"/>
        <v>2.7599866979690999</v>
      </c>
    </row>
    <row r="370" spans="1:11" ht="13.5" x14ac:dyDescent="0.25">
      <c r="A370" s="3">
        <f>TITRES_STAT!B373</f>
        <v>42541</v>
      </c>
      <c r="B370" s="6">
        <f>TITRES_STAT!D373</f>
        <v>2.73</v>
      </c>
      <c r="C370" s="2">
        <f t="shared" si="37"/>
        <v>0</v>
      </c>
      <c r="D370" s="2">
        <f t="shared" si="38"/>
        <v>2.762</v>
      </c>
      <c r="E370" s="2">
        <f t="shared" si="40"/>
        <v>2.7690000000000001</v>
      </c>
      <c r="F370" s="2">
        <f t="shared" si="41"/>
        <v>2.7759999999999998</v>
      </c>
      <c r="G370" s="2">
        <f t="shared" ref="G370:G433" si="43">AVERAGE(B321:B370)</f>
        <v>2.7245999999999992</v>
      </c>
      <c r="H370" s="2">
        <f t="shared" si="39"/>
        <v>3.1396999999999995</v>
      </c>
      <c r="I370" s="2">
        <f t="array" ref="I370">SUMPRODUCT(B354:B373, (ROW(B354:B373)-ROW(B354)+1)) / (20*21/2)</f>
        <v>2.800380952380952</v>
      </c>
      <c r="J370" s="2">
        <f t="shared" si="42"/>
        <v>2.7611131769706718</v>
      </c>
      <c r="K370" s="2">
        <f t="shared" si="36"/>
        <v>2.7588107490291351</v>
      </c>
    </row>
    <row r="371" spans="1:11" ht="13.5" x14ac:dyDescent="0.25">
      <c r="A371" s="3">
        <f>TITRES_STAT!B374</f>
        <v>42542</v>
      </c>
      <c r="B371" s="6">
        <f>TITRES_STAT!D374</f>
        <v>2.85</v>
      </c>
      <c r="C371" s="2">
        <f t="shared" si="37"/>
        <v>0.12000000000000011</v>
      </c>
      <c r="D371" s="2">
        <f t="shared" si="38"/>
        <v>2.77</v>
      </c>
      <c r="E371" s="2">
        <f t="shared" si="40"/>
        <v>2.7720000000000002</v>
      </c>
      <c r="F371" s="2">
        <f t="shared" si="41"/>
        <v>2.7875000000000001</v>
      </c>
      <c r="G371" s="2">
        <f t="shared" si="43"/>
        <v>2.7247999999999997</v>
      </c>
      <c r="H371" s="2">
        <f t="shared" si="39"/>
        <v>3.1308000000000002</v>
      </c>
      <c r="I371" s="2">
        <f t="array" ref="I371">SUMPRODUCT(B355:B374, (ROW(B355:B374)-ROW(B355)+1)) / (20*21/2)</f>
        <v>2.8067619047619043</v>
      </c>
      <c r="J371" s="2">
        <f t="shared" si="42"/>
        <v>2.7695785886877506</v>
      </c>
      <c r="K371" s="2">
        <f t="shared" ref="K371:K434" si="44">$K$4*B371+(1-$K$4)*K370</f>
        <v>2.7623867980868164</v>
      </c>
    </row>
    <row r="372" spans="1:11" ht="13.5" x14ac:dyDescent="0.25">
      <c r="A372" s="3">
        <f>TITRES_STAT!B375</f>
        <v>42543</v>
      </c>
      <c r="B372" s="6">
        <f>TITRES_STAT!D375</f>
        <v>2.87</v>
      </c>
      <c r="C372" s="2">
        <f t="shared" si="37"/>
        <v>2.0000000000000018E-2</v>
      </c>
      <c r="D372" s="2">
        <f t="shared" si="38"/>
        <v>2.782</v>
      </c>
      <c r="E372" s="2">
        <f t="shared" si="40"/>
        <v>2.7890000000000006</v>
      </c>
      <c r="F372" s="2">
        <f t="shared" si="41"/>
        <v>2.7969999999999997</v>
      </c>
      <c r="G372" s="2">
        <f t="shared" si="43"/>
        <v>2.7262</v>
      </c>
      <c r="H372" s="2">
        <f t="shared" si="39"/>
        <v>3.1221499999999995</v>
      </c>
      <c r="I372" s="2">
        <f t="array" ref="I372">SUMPRODUCT(B356:B375, (ROW(B356:B375)-ROW(B356)+1)) / (20*21/2)</f>
        <v>2.815666666666667</v>
      </c>
      <c r="J372" s="2">
        <f t="shared" si="42"/>
        <v>2.7791425326222505</v>
      </c>
      <c r="K372" s="2">
        <f t="shared" si="44"/>
        <v>2.7666069236520396</v>
      </c>
    </row>
    <row r="373" spans="1:11" ht="13.5" x14ac:dyDescent="0.25">
      <c r="A373" s="3">
        <f>TITRES_STAT!B376</f>
        <v>42544</v>
      </c>
      <c r="B373" s="6">
        <f>TITRES_STAT!D376</f>
        <v>2.87</v>
      </c>
      <c r="C373" s="2">
        <f t="shared" si="37"/>
        <v>0</v>
      </c>
      <c r="D373" s="2">
        <f t="shared" si="38"/>
        <v>2.81</v>
      </c>
      <c r="E373" s="2">
        <f t="shared" si="40"/>
        <v>2.8010000000000006</v>
      </c>
      <c r="F373" s="2">
        <f t="shared" si="41"/>
        <v>2.8029999999999999</v>
      </c>
      <c r="G373" s="2">
        <f t="shared" si="43"/>
        <v>2.7280000000000006</v>
      </c>
      <c r="H373" s="2">
        <f t="shared" si="39"/>
        <v>3.1138500000000007</v>
      </c>
      <c r="I373" s="2">
        <f t="array" ref="I373">SUMPRODUCT(B357:B376, (ROW(B357:B376)-ROW(B357)+1)) / (20*21/2)</f>
        <v>2.8243809523809524</v>
      </c>
      <c r="J373" s="2">
        <f t="shared" si="42"/>
        <v>2.787795624753465</v>
      </c>
      <c r="K373" s="2">
        <f t="shared" si="44"/>
        <v>2.7706615540970576</v>
      </c>
    </row>
    <row r="374" spans="1:11" ht="13.5" x14ac:dyDescent="0.25">
      <c r="A374" s="3">
        <f>TITRES_STAT!B377</f>
        <v>42545</v>
      </c>
      <c r="B374" s="6">
        <f>TITRES_STAT!D377</f>
        <v>2.87</v>
      </c>
      <c r="C374" s="2">
        <f t="shared" si="37"/>
        <v>0</v>
      </c>
      <c r="D374" s="2">
        <f t="shared" si="38"/>
        <v>2.8380000000000001</v>
      </c>
      <c r="E374" s="2">
        <f t="shared" si="40"/>
        <v>2.8080000000000007</v>
      </c>
      <c r="F374" s="2">
        <f t="shared" si="41"/>
        <v>2.8064999999999993</v>
      </c>
      <c r="G374" s="2">
        <f t="shared" si="43"/>
        <v>2.7314000000000003</v>
      </c>
      <c r="H374" s="2">
        <f t="shared" si="39"/>
        <v>3.1052</v>
      </c>
      <c r="I374" s="2">
        <f t="array" ref="I374">SUMPRODUCT(B358:B377, (ROW(B358:B377)-ROW(B358)+1)) / (20*21/2)</f>
        <v>2.8328095238095239</v>
      </c>
      <c r="J374" s="2">
        <f t="shared" si="42"/>
        <v>2.7956246128721829</v>
      </c>
      <c r="K374" s="2">
        <f t="shared" si="44"/>
        <v>2.7745571794265844</v>
      </c>
    </row>
    <row r="375" spans="1:11" ht="13.5" x14ac:dyDescent="0.25">
      <c r="A375" s="3">
        <f>TITRES_STAT!B378</f>
        <v>42548</v>
      </c>
      <c r="B375" s="6">
        <f>TITRES_STAT!D378</f>
        <v>2.9</v>
      </c>
      <c r="C375" s="2">
        <f t="shared" si="37"/>
        <v>2.9999999999999805E-2</v>
      </c>
      <c r="D375" s="2">
        <f t="shared" si="38"/>
        <v>2.8720000000000003</v>
      </c>
      <c r="E375" s="2">
        <f t="shared" si="40"/>
        <v>2.8170000000000002</v>
      </c>
      <c r="F375" s="2">
        <f t="shared" si="41"/>
        <v>2.8084999999999991</v>
      </c>
      <c r="G375" s="2">
        <f t="shared" si="43"/>
        <v>2.7370000000000005</v>
      </c>
      <c r="H375" s="2">
        <f t="shared" si="39"/>
        <v>3.0976999999999997</v>
      </c>
      <c r="I375" s="2">
        <f t="array" ref="I375">SUMPRODUCT(B359:B378, (ROW(B359:B378)-ROW(B359)+1)) / (20*21/2)</f>
        <v>2.8485714285714288</v>
      </c>
      <c r="J375" s="2">
        <f t="shared" si="42"/>
        <v>2.8055651259319747</v>
      </c>
      <c r="K375" s="2">
        <f t="shared" si="44"/>
        <v>2.7794765057235811</v>
      </c>
    </row>
    <row r="376" spans="1:11" ht="13.5" x14ac:dyDescent="0.25">
      <c r="A376" s="3">
        <f>TITRES_STAT!B379</f>
        <v>42549</v>
      </c>
      <c r="B376" s="6">
        <f>TITRES_STAT!D379</f>
        <v>2.9</v>
      </c>
      <c r="C376" s="2">
        <f t="shared" si="37"/>
        <v>0</v>
      </c>
      <c r="D376" s="2">
        <f t="shared" si="38"/>
        <v>2.8820000000000001</v>
      </c>
      <c r="E376" s="2">
        <f t="shared" si="40"/>
        <v>2.8259999999999996</v>
      </c>
      <c r="F376" s="2">
        <f t="shared" si="41"/>
        <v>2.8114999999999992</v>
      </c>
      <c r="G376" s="2">
        <f t="shared" si="43"/>
        <v>2.7430000000000003</v>
      </c>
      <c r="H376" s="2">
        <f t="shared" si="39"/>
        <v>3.0901999999999998</v>
      </c>
      <c r="I376" s="2">
        <f t="array" ref="I376">SUMPRODUCT(B360:B379, (ROW(B360:B379)-ROW(B360)+1)) / (20*21/2)</f>
        <v>2.8634761904761907</v>
      </c>
      <c r="J376" s="2">
        <f t="shared" si="42"/>
        <v>2.8145589234622626</v>
      </c>
      <c r="K376" s="2">
        <f t="shared" si="44"/>
        <v>2.784202917263833</v>
      </c>
    </row>
    <row r="377" spans="1:11" ht="13.5" x14ac:dyDescent="0.25">
      <c r="A377" s="3">
        <f>TITRES_STAT!B380</f>
        <v>42550</v>
      </c>
      <c r="B377" s="6">
        <f>TITRES_STAT!D380</f>
        <v>2.9</v>
      </c>
      <c r="C377" s="2">
        <f t="shared" si="37"/>
        <v>0</v>
      </c>
      <c r="D377" s="2">
        <f t="shared" si="38"/>
        <v>2.8880000000000003</v>
      </c>
      <c r="E377" s="2">
        <f t="shared" si="40"/>
        <v>2.835</v>
      </c>
      <c r="F377" s="2">
        <f t="shared" si="41"/>
        <v>2.8144999999999993</v>
      </c>
      <c r="G377" s="2">
        <f t="shared" si="43"/>
        <v>2.7460000000000004</v>
      </c>
      <c r="H377" s="2">
        <f t="shared" si="39"/>
        <v>3.0827</v>
      </c>
      <c r="I377" s="2">
        <f t="array" ref="I377">SUMPRODUCT(B361:B380, (ROW(B361:B380)-ROW(B361)+1)) / (20*21/2)</f>
        <v>2.8757142857142854</v>
      </c>
      <c r="J377" s="2">
        <f t="shared" si="42"/>
        <v>2.8226961688468091</v>
      </c>
      <c r="K377" s="2">
        <f t="shared" si="44"/>
        <v>2.788743979331918</v>
      </c>
    </row>
    <row r="378" spans="1:11" ht="13.5" x14ac:dyDescent="0.25">
      <c r="A378" s="3">
        <f>TITRES_STAT!B381</f>
        <v>42551</v>
      </c>
      <c r="B378" s="6">
        <f>TITRES_STAT!D381</f>
        <v>2.98</v>
      </c>
      <c r="C378" s="2">
        <f t="shared" si="37"/>
        <v>8.0000000000000071E-2</v>
      </c>
      <c r="D378" s="2">
        <f t="shared" si="38"/>
        <v>2.91</v>
      </c>
      <c r="E378" s="2">
        <f t="shared" si="40"/>
        <v>2.86</v>
      </c>
      <c r="F378" s="2">
        <f t="shared" si="41"/>
        <v>2.8234999999999992</v>
      </c>
      <c r="G378" s="2">
        <f t="shared" si="43"/>
        <v>2.7481999999999998</v>
      </c>
      <c r="H378" s="2">
        <f t="shared" si="39"/>
        <v>3.0756000000000001</v>
      </c>
      <c r="I378" s="2">
        <f t="array" ref="I378">SUMPRODUCT(B362:B381, (ROW(B362:B381)-ROW(B362)+1)) / (20*21/2)</f>
        <v>2.8872857142857145</v>
      </c>
      <c r="J378" s="2">
        <f t="shared" si="42"/>
        <v>2.8376774860994942</v>
      </c>
      <c r="K378" s="2">
        <f t="shared" si="44"/>
        <v>2.7962442154365488</v>
      </c>
    </row>
    <row r="379" spans="1:11" ht="13.5" x14ac:dyDescent="0.25">
      <c r="A379" s="3">
        <f>TITRES_STAT!B382</f>
        <v>42552</v>
      </c>
      <c r="B379" s="6">
        <f>TITRES_STAT!D382</f>
        <v>2.98</v>
      </c>
      <c r="C379" s="2">
        <f t="shared" si="37"/>
        <v>0</v>
      </c>
      <c r="D379" s="2">
        <f t="shared" si="38"/>
        <v>2.9319999999999999</v>
      </c>
      <c r="E379" s="2">
        <f t="shared" si="40"/>
        <v>2.8849999999999998</v>
      </c>
      <c r="F379" s="2">
        <f t="shared" si="41"/>
        <v>2.8314999999999992</v>
      </c>
      <c r="G379" s="2">
        <f t="shared" si="43"/>
        <v>2.7532000000000001</v>
      </c>
      <c r="H379" s="2">
        <f t="shared" si="39"/>
        <v>3.0685000000000002</v>
      </c>
      <c r="I379" s="2">
        <f t="array" ref="I379">SUMPRODUCT(B363:B382, (ROW(B363:B382)-ROW(B363)+1)) / (20*21/2)</f>
        <v>2.9019999999999997</v>
      </c>
      <c r="J379" s="2">
        <f t="shared" si="42"/>
        <v>2.851232011232876</v>
      </c>
      <c r="K379" s="2">
        <f t="shared" si="44"/>
        <v>2.8034503246351155</v>
      </c>
    </row>
    <row r="380" spans="1:11" ht="13.5" x14ac:dyDescent="0.25">
      <c r="A380" s="3">
        <f>TITRES_STAT!B383</f>
        <v>42555</v>
      </c>
      <c r="B380" s="6">
        <f>TITRES_STAT!D383</f>
        <v>2.96</v>
      </c>
      <c r="C380" s="2">
        <f t="shared" si="37"/>
        <v>-2.0000000000000018E-2</v>
      </c>
      <c r="D380" s="2">
        <f t="shared" si="38"/>
        <v>2.944</v>
      </c>
      <c r="E380" s="2">
        <f t="shared" si="40"/>
        <v>2.9080000000000004</v>
      </c>
      <c r="F380" s="2">
        <f t="shared" si="41"/>
        <v>2.8384999999999994</v>
      </c>
      <c r="G380" s="2">
        <f t="shared" si="43"/>
        <v>2.7593999999999999</v>
      </c>
      <c r="H380" s="2">
        <f t="shared" si="39"/>
        <v>3.0613000000000001</v>
      </c>
      <c r="I380" s="2">
        <f t="array" ref="I380">SUMPRODUCT(B364:B383, (ROW(B364:B383)-ROW(B364)+1)) / (20*21/2)</f>
        <v>2.9210000000000003</v>
      </c>
      <c r="J380" s="2">
        <f t="shared" si="42"/>
        <v>2.8615908673059356</v>
      </c>
      <c r="K380" s="2">
        <f t="shared" si="44"/>
        <v>2.8095895275906013</v>
      </c>
    </row>
    <row r="381" spans="1:11" ht="13.5" x14ac:dyDescent="0.25">
      <c r="A381" s="3">
        <f>TITRES_STAT!B384</f>
        <v>42559</v>
      </c>
      <c r="B381" s="6">
        <f>TITRES_STAT!D384</f>
        <v>2.96</v>
      </c>
      <c r="C381" s="2">
        <f t="shared" si="37"/>
        <v>0</v>
      </c>
      <c r="D381" s="2">
        <f t="shared" si="38"/>
        <v>2.9560000000000004</v>
      </c>
      <c r="E381" s="2">
        <f t="shared" si="40"/>
        <v>2.919</v>
      </c>
      <c r="F381" s="2">
        <f t="shared" si="41"/>
        <v>2.8454999999999995</v>
      </c>
      <c r="G381" s="2">
        <f t="shared" si="43"/>
        <v>2.7652000000000005</v>
      </c>
      <c r="H381" s="2">
        <f t="shared" si="39"/>
        <v>3.0541</v>
      </c>
      <c r="I381" s="2">
        <f t="array" ref="I381">SUMPRODUCT(B365:B384, (ROW(B365:B384)-ROW(B365)+1)) / (20*21/2)</f>
        <v>2.9299523809523809</v>
      </c>
      <c r="J381" s="2">
        <f t="shared" si="42"/>
        <v>2.8709631656577512</v>
      </c>
      <c r="K381" s="2">
        <f t="shared" si="44"/>
        <v>2.8154879774890094</v>
      </c>
    </row>
    <row r="382" spans="1:11" ht="13.5" x14ac:dyDescent="0.25">
      <c r="A382" s="3">
        <f>TITRES_STAT!B385</f>
        <v>42562</v>
      </c>
      <c r="B382" s="6">
        <f>TITRES_STAT!D385</f>
        <v>3</v>
      </c>
      <c r="C382" s="2">
        <f t="shared" si="37"/>
        <v>4.0000000000000036E-2</v>
      </c>
      <c r="D382" s="2">
        <f t="shared" si="38"/>
        <v>2.976</v>
      </c>
      <c r="E382" s="2">
        <f t="shared" si="40"/>
        <v>2.9320000000000004</v>
      </c>
      <c r="F382" s="2">
        <f t="shared" si="41"/>
        <v>2.8604999999999996</v>
      </c>
      <c r="G382" s="2">
        <f t="shared" si="43"/>
        <v>2.7704000000000009</v>
      </c>
      <c r="H382" s="2">
        <f t="shared" si="39"/>
        <v>3.0471000000000004</v>
      </c>
      <c r="I382" s="2">
        <f t="array" ref="I382">SUMPRODUCT(B366:B385, (ROW(B366:B385)-ROW(B366)+1)) / (20*21/2)</f>
        <v>2.940952380952381</v>
      </c>
      <c r="J382" s="2">
        <f t="shared" si="42"/>
        <v>2.8832523879760603</v>
      </c>
      <c r="K382" s="2">
        <f t="shared" si="44"/>
        <v>2.8227237430776757</v>
      </c>
    </row>
    <row r="383" spans="1:11" ht="13.5" x14ac:dyDescent="0.25">
      <c r="A383" s="3">
        <f>TITRES_STAT!B386</f>
        <v>42563</v>
      </c>
      <c r="B383" s="6">
        <f>TITRES_STAT!D386</f>
        <v>3.06</v>
      </c>
      <c r="C383" s="2">
        <f t="shared" si="37"/>
        <v>6.0000000000000053E-2</v>
      </c>
      <c r="D383" s="2">
        <f t="shared" si="38"/>
        <v>2.992</v>
      </c>
      <c r="E383" s="2">
        <f t="shared" si="40"/>
        <v>2.9510000000000001</v>
      </c>
      <c r="F383" s="2">
        <f t="shared" si="41"/>
        <v>2.8760000000000003</v>
      </c>
      <c r="G383" s="2">
        <f t="shared" si="43"/>
        <v>2.7784000000000009</v>
      </c>
      <c r="H383" s="2">
        <f t="shared" si="39"/>
        <v>3.0404500000000003</v>
      </c>
      <c r="I383" s="2">
        <f t="array" ref="I383">SUMPRODUCT(B367:B386, (ROW(B367:B386)-ROW(B367)+1)) / (20*21/2)</f>
        <v>2.9510476190476185</v>
      </c>
      <c r="J383" s="2">
        <f t="shared" si="42"/>
        <v>2.9000854938831022</v>
      </c>
      <c r="K383" s="2">
        <f t="shared" si="44"/>
        <v>2.8320286943295319</v>
      </c>
    </row>
    <row r="384" spans="1:11" ht="13.5" x14ac:dyDescent="0.25">
      <c r="A384" s="3">
        <f>TITRES_STAT!B387</f>
        <v>42564</v>
      </c>
      <c r="B384" s="6">
        <f>TITRES_STAT!D387</f>
        <v>2.97</v>
      </c>
      <c r="C384" s="2">
        <f t="shared" si="37"/>
        <v>-8.9999999999999858E-2</v>
      </c>
      <c r="D384" s="2">
        <f t="shared" si="38"/>
        <v>2.99</v>
      </c>
      <c r="E384" s="2">
        <f t="shared" si="40"/>
        <v>2.9609999999999999</v>
      </c>
      <c r="F384" s="2">
        <f t="shared" si="41"/>
        <v>2.8845000000000001</v>
      </c>
      <c r="G384" s="2">
        <f t="shared" si="43"/>
        <v>2.7838000000000007</v>
      </c>
      <c r="H384" s="2">
        <f t="shared" si="39"/>
        <v>3.0333500000000004</v>
      </c>
      <c r="I384" s="2">
        <f t="array" ref="I384">SUMPRODUCT(B368:B387, (ROW(B368:B387)-ROW(B368)+1)) / (20*21/2)</f>
        <v>2.9602380952380951</v>
      </c>
      <c r="J384" s="2">
        <f t="shared" si="42"/>
        <v>2.9067440182751878</v>
      </c>
      <c r="K384" s="2">
        <f t="shared" si="44"/>
        <v>2.8374393337675898</v>
      </c>
    </row>
    <row r="385" spans="1:11" ht="13.5" x14ac:dyDescent="0.25">
      <c r="A385" s="3">
        <f>TITRES_STAT!B388</f>
        <v>42565</v>
      </c>
      <c r="B385" s="6">
        <f>TITRES_STAT!D388</f>
        <v>3</v>
      </c>
      <c r="C385" s="2">
        <f t="shared" si="37"/>
        <v>2.9999999999999805E-2</v>
      </c>
      <c r="D385" s="2">
        <f t="shared" si="38"/>
        <v>2.9980000000000002</v>
      </c>
      <c r="E385" s="2">
        <f t="shared" si="40"/>
        <v>2.9709999999999996</v>
      </c>
      <c r="F385" s="2">
        <f t="shared" si="41"/>
        <v>2.8939999999999997</v>
      </c>
      <c r="G385" s="2">
        <f t="shared" si="43"/>
        <v>2.7914000000000003</v>
      </c>
      <c r="H385" s="2">
        <f t="shared" si="39"/>
        <v>3.0264000000000006</v>
      </c>
      <c r="I385" s="2">
        <f t="array" ref="I385">SUMPRODUCT(B369:B388, (ROW(B369:B388)-ROW(B369)+1)) / (20*21/2)</f>
        <v>2.9685238095238096</v>
      </c>
      <c r="J385" s="2">
        <f t="shared" si="42"/>
        <v>2.9156255403442173</v>
      </c>
      <c r="K385" s="2">
        <f t="shared" si="44"/>
        <v>2.8438142618551354</v>
      </c>
    </row>
    <row r="386" spans="1:11" ht="13.5" x14ac:dyDescent="0.25">
      <c r="A386" s="3">
        <f>TITRES_STAT!B389</f>
        <v>42566</v>
      </c>
      <c r="B386" s="6">
        <f>TITRES_STAT!D389</f>
        <v>3</v>
      </c>
      <c r="C386" s="2">
        <f t="shared" si="37"/>
        <v>0</v>
      </c>
      <c r="D386" s="2">
        <f t="shared" si="38"/>
        <v>3.0060000000000002</v>
      </c>
      <c r="E386" s="2">
        <f t="shared" si="40"/>
        <v>2.9809999999999999</v>
      </c>
      <c r="F386" s="2">
        <f t="shared" si="41"/>
        <v>2.9034999999999997</v>
      </c>
      <c r="G386" s="2">
        <f t="shared" si="43"/>
        <v>2.7974000000000006</v>
      </c>
      <c r="H386" s="2">
        <f t="shared" si="39"/>
        <v>3.019400000000001</v>
      </c>
      <c r="I386" s="2">
        <f t="array" ref="I386">SUMPRODUCT(B370:B389, (ROW(B370:B389)-ROW(B370)+1)) / (20*21/2)</f>
        <v>2.9755238095238101</v>
      </c>
      <c r="J386" s="2">
        <f t="shared" si="42"/>
        <v>2.9236612031685776</v>
      </c>
      <c r="K386" s="2">
        <f t="shared" si="44"/>
        <v>2.8499391927627773</v>
      </c>
    </row>
    <row r="387" spans="1:11" ht="13.5" x14ac:dyDescent="0.25">
      <c r="A387" s="3">
        <f>TITRES_STAT!B390</f>
        <v>42569</v>
      </c>
      <c r="B387" s="6">
        <f>TITRES_STAT!D390</f>
        <v>3</v>
      </c>
      <c r="C387" s="2">
        <f t="shared" si="37"/>
        <v>0</v>
      </c>
      <c r="D387" s="2">
        <f t="shared" si="38"/>
        <v>3.0060000000000002</v>
      </c>
      <c r="E387" s="2">
        <f t="shared" si="40"/>
        <v>2.9909999999999997</v>
      </c>
      <c r="F387" s="2">
        <f t="shared" si="41"/>
        <v>2.9129999999999998</v>
      </c>
      <c r="G387" s="2">
        <f t="shared" si="43"/>
        <v>2.8048000000000006</v>
      </c>
      <c r="H387" s="2">
        <f t="shared" si="39"/>
        <v>3.0130500000000007</v>
      </c>
      <c r="I387" s="2">
        <f t="array" ref="I387">SUMPRODUCT(B371:B390, (ROW(B371:B390)-ROW(B371)+1)) / (20*21/2)</f>
        <v>2.981238095238095</v>
      </c>
      <c r="J387" s="2">
        <f t="shared" si="42"/>
        <v>2.9309315647715701</v>
      </c>
      <c r="K387" s="2">
        <f t="shared" si="44"/>
        <v>2.8558239303014918</v>
      </c>
    </row>
    <row r="388" spans="1:11" ht="13.5" x14ac:dyDescent="0.25">
      <c r="A388" s="3">
        <f>TITRES_STAT!B391</f>
        <v>42570</v>
      </c>
      <c r="B388" s="6">
        <f>TITRES_STAT!D391</f>
        <v>3</v>
      </c>
      <c r="C388" s="2">
        <f t="shared" ref="C388:C451" si="45">B388-B387</f>
        <v>0</v>
      </c>
      <c r="D388" s="2">
        <f t="shared" si="38"/>
        <v>2.9940000000000002</v>
      </c>
      <c r="E388" s="2">
        <f t="shared" si="40"/>
        <v>2.9929999999999999</v>
      </c>
      <c r="F388" s="2">
        <f t="shared" si="41"/>
        <v>2.9264999999999999</v>
      </c>
      <c r="G388" s="2">
        <f t="shared" si="43"/>
        <v>2.8128000000000011</v>
      </c>
      <c r="H388" s="2">
        <f t="shared" si="39"/>
        <v>3.0067000000000008</v>
      </c>
      <c r="I388" s="2">
        <f t="array" ref="I388">SUMPRODUCT(B372:B391, (ROW(B372:B391)-ROW(B372)+1)) / (20*21/2)</f>
        <v>2.9837619047619048</v>
      </c>
      <c r="J388" s="2">
        <f t="shared" si="42"/>
        <v>2.9375095109838014</v>
      </c>
      <c r="K388" s="2">
        <f t="shared" si="44"/>
        <v>2.8614778938190804</v>
      </c>
    </row>
    <row r="389" spans="1:11" ht="13.5" x14ac:dyDescent="0.25">
      <c r="A389" s="3">
        <f>TITRES_STAT!B392</f>
        <v>42571</v>
      </c>
      <c r="B389" s="6">
        <f>TITRES_STAT!D392</f>
        <v>3</v>
      </c>
      <c r="C389" s="2">
        <f t="shared" si="45"/>
        <v>0</v>
      </c>
      <c r="D389" s="2">
        <f t="shared" si="38"/>
        <v>3</v>
      </c>
      <c r="E389" s="2">
        <f t="shared" si="40"/>
        <v>2.9950000000000001</v>
      </c>
      <c r="F389" s="2">
        <f t="shared" si="41"/>
        <v>2.94</v>
      </c>
      <c r="G389" s="2">
        <f t="shared" si="43"/>
        <v>2.8198000000000008</v>
      </c>
      <c r="H389" s="2">
        <f t="shared" si="39"/>
        <v>2.9999000000000007</v>
      </c>
      <c r="I389" s="2">
        <f t="array" ref="I389">SUMPRODUCT(B373:B392, (ROW(B373:B392)-ROW(B373)+1)) / (20*21/2)</f>
        <v>2.9732857142857143</v>
      </c>
      <c r="J389" s="2">
        <f t="shared" si="42"/>
        <v>2.9434609861282013</v>
      </c>
      <c r="K389" s="2">
        <f t="shared" si="44"/>
        <v>2.8669101332771558</v>
      </c>
    </row>
    <row r="390" spans="1:11" ht="13.5" x14ac:dyDescent="0.25">
      <c r="A390" s="3">
        <f>TITRES_STAT!B393</f>
        <v>42572</v>
      </c>
      <c r="B390" s="6">
        <f>TITRES_STAT!D393</f>
        <v>3</v>
      </c>
      <c r="C390" s="2">
        <f t="shared" si="45"/>
        <v>0</v>
      </c>
      <c r="D390" s="2">
        <f t="shared" ref="D390:D453" si="46">AVERAGE(B386:B390)</f>
        <v>3</v>
      </c>
      <c r="E390" s="2">
        <f t="shared" si="40"/>
        <v>2.9990000000000001</v>
      </c>
      <c r="F390" s="2">
        <f t="shared" si="41"/>
        <v>2.9535</v>
      </c>
      <c r="G390" s="2">
        <f t="shared" si="43"/>
        <v>2.8264000000000009</v>
      </c>
      <c r="H390" s="2">
        <f t="shared" si="39"/>
        <v>2.9931000000000001</v>
      </c>
      <c r="I390" s="2">
        <f t="array" ref="I390">SUMPRODUCT(B374:B393, (ROW(B374:B393)-ROW(B374)+1)) / (20*21/2)</f>
        <v>2.9629047619047619</v>
      </c>
      <c r="J390" s="2">
        <f t="shared" si="42"/>
        <v>2.9488456541159915</v>
      </c>
      <c r="K390" s="2">
        <f t="shared" si="44"/>
        <v>2.8721293437368751</v>
      </c>
    </row>
    <row r="391" spans="1:11" ht="13.5" x14ac:dyDescent="0.25">
      <c r="A391" s="3">
        <f>TITRES_STAT!B394</f>
        <v>42573</v>
      </c>
      <c r="B391" s="6">
        <f>TITRES_STAT!D394</f>
        <v>2.98</v>
      </c>
      <c r="C391" s="2">
        <f t="shared" si="45"/>
        <v>-2.0000000000000018E-2</v>
      </c>
      <c r="D391" s="2">
        <f t="shared" si="46"/>
        <v>2.996</v>
      </c>
      <c r="E391" s="2">
        <f t="shared" si="40"/>
        <v>3.0010000000000003</v>
      </c>
      <c r="F391" s="2">
        <f t="shared" si="41"/>
        <v>2.96</v>
      </c>
      <c r="G391" s="2">
        <f t="shared" si="43"/>
        <v>2.8336000000000006</v>
      </c>
      <c r="H391" s="2">
        <f t="shared" si="39"/>
        <v>2.9862000000000002</v>
      </c>
      <c r="I391" s="2">
        <f t="array" ref="I391">SUMPRODUCT(B375:B394, (ROW(B375:B394)-ROW(B375)+1)) / (20*21/2)</f>
        <v>2.9526190476190481</v>
      </c>
      <c r="J391" s="2">
        <f t="shared" si="42"/>
        <v>2.9518127346763734</v>
      </c>
      <c r="K391" s="2">
        <f t="shared" si="44"/>
        <v>2.8763595655511152</v>
      </c>
    </row>
    <row r="392" spans="1:11" ht="13.5" x14ac:dyDescent="0.25">
      <c r="A392" s="3">
        <f>TITRES_STAT!B395</f>
        <v>42577</v>
      </c>
      <c r="B392" s="6">
        <f>TITRES_STAT!D395</f>
        <v>2.85</v>
      </c>
      <c r="C392" s="2">
        <f t="shared" si="45"/>
        <v>-0.12999999999999989</v>
      </c>
      <c r="D392" s="2">
        <f t="shared" si="46"/>
        <v>2.9660000000000002</v>
      </c>
      <c r="E392" s="2">
        <f t="shared" si="40"/>
        <v>2.9860000000000002</v>
      </c>
      <c r="F392" s="2">
        <f t="shared" si="41"/>
        <v>2.9590000000000001</v>
      </c>
      <c r="G392" s="2">
        <f t="shared" si="43"/>
        <v>2.8382000000000005</v>
      </c>
      <c r="H392" s="2">
        <f t="shared" si="39"/>
        <v>2.97865</v>
      </c>
      <c r="I392" s="2">
        <f t="array" ref="I392">SUMPRODUCT(B376:B395, (ROW(B376:B395)-ROW(B376)+1)) / (20*21/2)</f>
        <v>2.9424285714285716</v>
      </c>
      <c r="J392" s="2">
        <f t="shared" si="42"/>
        <v>2.9421162837548138</v>
      </c>
      <c r="K392" s="2">
        <f t="shared" si="44"/>
        <v>2.8753258570981304</v>
      </c>
    </row>
    <row r="393" spans="1:11" ht="13.5" x14ac:dyDescent="0.25">
      <c r="A393" s="3">
        <f>TITRES_STAT!B396</f>
        <v>42578</v>
      </c>
      <c r="B393" s="6">
        <f>TITRES_STAT!D396</f>
        <v>2.85</v>
      </c>
      <c r="C393" s="2">
        <f t="shared" si="45"/>
        <v>0</v>
      </c>
      <c r="D393" s="2">
        <f t="shared" si="46"/>
        <v>2.9359999999999999</v>
      </c>
      <c r="E393" s="2">
        <f t="shared" si="40"/>
        <v>2.9650000000000003</v>
      </c>
      <c r="F393" s="2">
        <f t="shared" si="41"/>
        <v>2.9580000000000002</v>
      </c>
      <c r="G393" s="2">
        <f t="shared" si="43"/>
        <v>2.8422000000000001</v>
      </c>
      <c r="H393" s="2">
        <f t="shared" si="39"/>
        <v>2.9711000000000003</v>
      </c>
      <c r="I393" s="2">
        <f t="array" ref="I393">SUMPRODUCT(B377:B396, (ROW(B377:B396)-ROW(B377)+1)) / (20*21/2)</f>
        <v>2.9277142857142859</v>
      </c>
      <c r="J393" s="2">
        <f t="shared" si="42"/>
        <v>2.9333433043495933</v>
      </c>
      <c r="K393" s="2">
        <f t="shared" si="44"/>
        <v>2.8743326862315373</v>
      </c>
    </row>
    <row r="394" spans="1:11" ht="13.5" x14ac:dyDescent="0.25">
      <c r="A394" s="3">
        <f>TITRES_STAT!B397</f>
        <v>42579</v>
      </c>
      <c r="B394" s="6">
        <f>TITRES_STAT!D397</f>
        <v>2.85</v>
      </c>
      <c r="C394" s="2">
        <f t="shared" si="45"/>
        <v>0</v>
      </c>
      <c r="D394" s="2">
        <f t="shared" si="46"/>
        <v>2.9059999999999997</v>
      </c>
      <c r="E394" s="2">
        <f t="shared" si="40"/>
        <v>2.9530000000000003</v>
      </c>
      <c r="F394" s="2">
        <f t="shared" si="41"/>
        <v>2.9569999999999999</v>
      </c>
      <c r="G394" s="2">
        <f t="shared" si="43"/>
        <v>2.8446000000000002</v>
      </c>
      <c r="H394" s="2">
        <f t="shared" ref="H394:H457" si="47">AVERAGE(B195:B394)</f>
        <v>2.964500000000001</v>
      </c>
      <c r="I394" s="2">
        <f t="array" ref="I394">SUMPRODUCT(B378:B397, (ROW(B378:B397)-ROW(B378)+1)) / (20*21/2)</f>
        <v>2.9134761904761906</v>
      </c>
      <c r="J394" s="2">
        <f t="shared" si="42"/>
        <v>2.9254058467924891</v>
      </c>
      <c r="K394" s="2">
        <f t="shared" si="44"/>
        <v>2.8733784632420654</v>
      </c>
    </row>
    <row r="395" spans="1:11" ht="13.5" x14ac:dyDescent="0.25">
      <c r="A395" s="3">
        <f>TITRES_STAT!B398</f>
        <v>42580</v>
      </c>
      <c r="B395" s="6">
        <f>TITRES_STAT!D398</f>
        <v>2.85</v>
      </c>
      <c r="C395" s="2">
        <f t="shared" si="45"/>
        <v>0</v>
      </c>
      <c r="D395" s="2">
        <f t="shared" si="46"/>
        <v>2.8759999999999999</v>
      </c>
      <c r="E395" s="2">
        <f t="shared" si="40"/>
        <v>2.9380000000000006</v>
      </c>
      <c r="F395" s="2">
        <f t="shared" si="41"/>
        <v>2.9544999999999999</v>
      </c>
      <c r="G395" s="2">
        <f t="shared" si="43"/>
        <v>2.8468</v>
      </c>
      <c r="H395" s="2">
        <f t="shared" si="47"/>
        <v>2.9585000000000008</v>
      </c>
      <c r="I395" s="2">
        <f t="array" ref="I395">SUMPRODUCT(B379:B398, (ROW(B379:B398)-ROW(B379)+1)) / (20*21/2)</f>
        <v>2.909238095238095</v>
      </c>
      <c r="J395" s="2">
        <f t="shared" si="42"/>
        <v>2.9182243375741566</v>
      </c>
      <c r="K395" s="2">
        <f t="shared" si="44"/>
        <v>2.8724616607619846</v>
      </c>
    </row>
    <row r="396" spans="1:11" ht="13.5" x14ac:dyDescent="0.25">
      <c r="A396" s="3">
        <f>TITRES_STAT!B399</f>
        <v>42583</v>
      </c>
      <c r="B396" s="6">
        <f>TITRES_STAT!D399</f>
        <v>2.8</v>
      </c>
      <c r="C396" s="2">
        <f t="shared" si="45"/>
        <v>-5.0000000000000266E-2</v>
      </c>
      <c r="D396" s="2">
        <f t="shared" si="46"/>
        <v>2.84</v>
      </c>
      <c r="E396" s="2">
        <f t="shared" ref="E396:E459" si="48">AVERAGE(B387:B396)</f>
        <v>2.9180000000000006</v>
      </c>
      <c r="F396" s="2">
        <f t="shared" si="41"/>
        <v>2.9495</v>
      </c>
      <c r="G396" s="2">
        <f t="shared" si="43"/>
        <v>2.8480000000000003</v>
      </c>
      <c r="H396" s="2">
        <f t="shared" si="47"/>
        <v>2.9524500000000007</v>
      </c>
      <c r="I396" s="2">
        <f t="array" ref="I396">SUMPRODUCT(B380:B399, (ROW(B380:B399)-ROW(B380)+1)) / (20*21/2)</f>
        <v>2.9053809523809524</v>
      </c>
      <c r="J396" s="2">
        <f t="shared" si="42"/>
        <v>2.9069648768528085</v>
      </c>
      <c r="K396" s="2">
        <f t="shared" si="44"/>
        <v>2.8696200270066128</v>
      </c>
    </row>
    <row r="397" spans="1:11" ht="13.5" x14ac:dyDescent="0.25">
      <c r="A397" s="3">
        <f>TITRES_STAT!B400</f>
        <v>42584</v>
      </c>
      <c r="B397" s="6">
        <f>TITRES_STAT!D400</f>
        <v>2.8</v>
      </c>
      <c r="C397" s="2">
        <f t="shared" si="45"/>
        <v>0</v>
      </c>
      <c r="D397" s="2">
        <f t="shared" si="46"/>
        <v>2.8300000000000005</v>
      </c>
      <c r="E397" s="2">
        <f t="shared" si="48"/>
        <v>2.8980000000000006</v>
      </c>
      <c r="F397" s="2">
        <f t="shared" si="41"/>
        <v>2.9444999999999997</v>
      </c>
      <c r="G397" s="2">
        <f t="shared" si="43"/>
        <v>2.8508000000000004</v>
      </c>
      <c r="H397" s="2">
        <f t="shared" si="47"/>
        <v>2.9464000000000006</v>
      </c>
      <c r="I397" s="2">
        <f t="array" ref="I397">SUMPRODUCT(B381:B400, (ROW(B381:B400)-ROW(B381)+1)) / (20*21/2)</f>
        <v>2.9142857142857141</v>
      </c>
      <c r="J397" s="2">
        <f t="shared" si="42"/>
        <v>2.8967777457239694</v>
      </c>
      <c r="K397" s="2">
        <f t="shared" si="44"/>
        <v>2.8668898298690988</v>
      </c>
    </row>
    <row r="398" spans="1:11" ht="13.5" x14ac:dyDescent="0.25">
      <c r="A398" s="3">
        <f>TITRES_STAT!B401</f>
        <v>42585</v>
      </c>
      <c r="B398" s="6">
        <f>TITRES_STAT!D401</f>
        <v>2.9</v>
      </c>
      <c r="C398" s="2">
        <f t="shared" si="45"/>
        <v>0.10000000000000009</v>
      </c>
      <c r="D398" s="2">
        <f t="shared" si="46"/>
        <v>2.8400000000000003</v>
      </c>
      <c r="E398" s="2">
        <f t="shared" si="48"/>
        <v>2.8880000000000003</v>
      </c>
      <c r="F398" s="2">
        <f t="shared" si="41"/>
        <v>2.9404999999999997</v>
      </c>
      <c r="G398" s="2">
        <f t="shared" si="43"/>
        <v>2.8564000000000012</v>
      </c>
      <c r="H398" s="2">
        <f t="shared" si="47"/>
        <v>2.9411499999999999</v>
      </c>
      <c r="I398" s="2">
        <f t="array" ref="I398">SUMPRODUCT(B382:B401, (ROW(B382:B401)-ROW(B382)+1)) / (20*21/2)</f>
        <v>2.9257142857142862</v>
      </c>
      <c r="J398" s="2">
        <f t="shared" si="42"/>
        <v>2.8970846270835913</v>
      </c>
      <c r="K398" s="2">
        <f t="shared" si="44"/>
        <v>2.8681882679134478</v>
      </c>
    </row>
    <row r="399" spans="1:11" ht="13.5" x14ac:dyDescent="0.25">
      <c r="A399" s="3">
        <f>TITRES_STAT!B402</f>
        <v>42586</v>
      </c>
      <c r="B399" s="6">
        <f>TITRES_STAT!D402</f>
        <v>2.9</v>
      </c>
      <c r="C399" s="2">
        <f t="shared" si="45"/>
        <v>0</v>
      </c>
      <c r="D399" s="2">
        <f t="shared" si="46"/>
        <v>2.85</v>
      </c>
      <c r="E399" s="2">
        <f t="shared" si="48"/>
        <v>2.8779999999999997</v>
      </c>
      <c r="F399" s="2">
        <f t="shared" si="41"/>
        <v>2.9364999999999997</v>
      </c>
      <c r="G399" s="2">
        <f t="shared" si="43"/>
        <v>2.8614000000000011</v>
      </c>
      <c r="H399" s="2">
        <f t="shared" si="47"/>
        <v>2.9365000000000006</v>
      </c>
      <c r="I399" s="2">
        <f t="array" ref="I399">SUMPRODUCT(B383:B402, (ROW(B383:B402)-ROW(B383)+1)) / (20*21/2)</f>
        <v>2.9309523809523808</v>
      </c>
      <c r="J399" s="2">
        <f t="shared" si="42"/>
        <v>2.8973622816470588</v>
      </c>
      <c r="K399" s="2">
        <f t="shared" si="44"/>
        <v>2.8694357868188027</v>
      </c>
    </row>
    <row r="400" spans="1:11" ht="13.5" x14ac:dyDescent="0.25">
      <c r="A400" s="3">
        <f>TITRES_STAT!B403</f>
        <v>42587</v>
      </c>
      <c r="B400" s="6">
        <f>TITRES_STAT!D403</f>
        <v>3.03</v>
      </c>
      <c r="C400" s="2">
        <f t="shared" si="45"/>
        <v>0.12999999999999989</v>
      </c>
      <c r="D400" s="2">
        <f t="shared" si="46"/>
        <v>2.8860000000000001</v>
      </c>
      <c r="E400" s="2">
        <f t="shared" si="48"/>
        <v>2.8809999999999998</v>
      </c>
      <c r="F400" s="2">
        <f t="shared" si="41"/>
        <v>2.94</v>
      </c>
      <c r="G400" s="2">
        <f t="shared" si="43"/>
        <v>2.8680000000000008</v>
      </c>
      <c r="H400" s="2">
        <f t="shared" si="47"/>
        <v>2.9326500000000006</v>
      </c>
      <c r="I400" s="2">
        <f t="array" ref="I400">SUMPRODUCT(B384:B403, (ROW(B384:B403)-ROW(B384)+1)) / (20*21/2)</f>
        <v>2.9276190476190473</v>
      </c>
      <c r="J400" s="2">
        <f t="shared" si="42"/>
        <v>2.90999444529972</v>
      </c>
      <c r="K400" s="2">
        <f t="shared" si="44"/>
        <v>2.87573242262983</v>
      </c>
    </row>
    <row r="401" spans="1:11" ht="13.5" x14ac:dyDescent="0.25">
      <c r="A401" s="3">
        <f>TITRES_STAT!B404</f>
        <v>42590</v>
      </c>
      <c r="B401" s="6">
        <f>TITRES_STAT!D404</f>
        <v>3.06</v>
      </c>
      <c r="C401" s="2">
        <f t="shared" si="45"/>
        <v>3.0000000000000249E-2</v>
      </c>
      <c r="D401" s="2">
        <f t="shared" si="46"/>
        <v>2.9379999999999997</v>
      </c>
      <c r="E401" s="2">
        <f t="shared" si="48"/>
        <v>2.8889999999999998</v>
      </c>
      <c r="F401" s="2">
        <f t="shared" si="41"/>
        <v>2.9449999999999998</v>
      </c>
      <c r="G401" s="2">
        <f t="shared" si="43"/>
        <v>2.8768000000000007</v>
      </c>
      <c r="H401" s="2">
        <f t="shared" si="47"/>
        <v>2.9289500000000004</v>
      </c>
      <c r="I401" s="2">
        <f t="array" ref="I401">SUMPRODUCT(B385:B404, (ROW(B385:B404)-ROW(B385)+1)) / (20*21/2)</f>
        <v>2.919285714285714</v>
      </c>
      <c r="J401" s="2">
        <f t="shared" si="42"/>
        <v>2.9242806886045085</v>
      </c>
      <c r="K401" s="2">
        <f t="shared" si="44"/>
        <v>2.8829586021345426</v>
      </c>
    </row>
    <row r="402" spans="1:11" ht="13.5" x14ac:dyDescent="0.25">
      <c r="A402" s="3">
        <f>TITRES_STAT!B405</f>
        <v>42591</v>
      </c>
      <c r="B402" s="6">
        <f>TITRES_STAT!D405</f>
        <v>3</v>
      </c>
      <c r="C402" s="2">
        <f t="shared" si="45"/>
        <v>-6.0000000000000053E-2</v>
      </c>
      <c r="D402" s="2">
        <f t="shared" si="46"/>
        <v>2.9780000000000002</v>
      </c>
      <c r="E402" s="2">
        <f t="shared" si="48"/>
        <v>2.9039999999999999</v>
      </c>
      <c r="F402" s="2">
        <f t="shared" si="41"/>
        <v>2.9449999999999998</v>
      </c>
      <c r="G402" s="2">
        <f t="shared" si="43"/>
        <v>2.8832</v>
      </c>
      <c r="H402" s="2">
        <f t="shared" si="47"/>
        <v>2.9255</v>
      </c>
      <c r="I402" s="2">
        <f t="array" ref="I402">SUMPRODUCT(B386:B405, (ROW(B386:B405)-ROW(B386)+1)) / (20*21/2)</f>
        <v>2.9115238095238092</v>
      </c>
      <c r="J402" s="2">
        <f t="shared" si="42"/>
        <v>2.9314920515945553</v>
      </c>
      <c r="K402" s="2">
        <f t="shared" si="44"/>
        <v>2.8875484608743647</v>
      </c>
    </row>
    <row r="403" spans="1:11" ht="13.5" x14ac:dyDescent="0.25">
      <c r="A403" s="3">
        <f>TITRES_STAT!B406</f>
        <v>42592</v>
      </c>
      <c r="B403" s="6">
        <f>TITRES_STAT!D406</f>
        <v>2.91</v>
      </c>
      <c r="C403" s="2">
        <f t="shared" si="45"/>
        <v>-8.9999999999999858E-2</v>
      </c>
      <c r="D403" s="2">
        <f t="shared" si="46"/>
        <v>2.98</v>
      </c>
      <c r="E403" s="2">
        <f t="shared" si="48"/>
        <v>2.91</v>
      </c>
      <c r="F403" s="2">
        <f t="shared" si="41"/>
        <v>2.9375</v>
      </c>
      <c r="G403" s="2">
        <f t="shared" si="43"/>
        <v>2.8863999999999992</v>
      </c>
      <c r="H403" s="2">
        <f t="shared" si="47"/>
        <v>2.9221500000000002</v>
      </c>
      <c r="I403" s="2">
        <f t="array" ref="I403">SUMPRODUCT(B387:B406, (ROW(B387:B406)-ROW(B387)+1)) / (20*21/2)</f>
        <v>2.9044761904761907</v>
      </c>
      <c r="J403" s="2">
        <f t="shared" si="42"/>
        <v>2.929445189537931</v>
      </c>
      <c r="K403" s="2">
        <f t="shared" si="44"/>
        <v>2.8884289133890957</v>
      </c>
    </row>
    <row r="404" spans="1:11" ht="13.5" x14ac:dyDescent="0.25">
      <c r="A404" s="3">
        <f>TITRES_STAT!B407</f>
        <v>42593</v>
      </c>
      <c r="B404" s="6">
        <f>TITRES_STAT!D407</f>
        <v>2.85</v>
      </c>
      <c r="C404" s="2">
        <f t="shared" si="45"/>
        <v>-6.0000000000000053E-2</v>
      </c>
      <c r="D404" s="2">
        <f t="shared" si="46"/>
        <v>2.9699999999999998</v>
      </c>
      <c r="E404" s="2">
        <f t="shared" si="48"/>
        <v>2.91</v>
      </c>
      <c r="F404" s="2">
        <f t="shared" ref="F404:F467" si="49">AVERAGE(B385:B404)</f>
        <v>2.9315000000000002</v>
      </c>
      <c r="G404" s="2">
        <f t="shared" si="43"/>
        <v>2.8873999999999991</v>
      </c>
      <c r="H404" s="2">
        <f t="shared" si="47"/>
        <v>2.9189000000000003</v>
      </c>
      <c r="I404" s="2">
        <f t="array" ref="I404">SUMPRODUCT(B388:B407, (ROW(B388:B407)-ROW(B388)+1)) / (20*21/2)</f>
        <v>2.8981428571428571</v>
      </c>
      <c r="J404" s="2">
        <f t="shared" si="42"/>
        <v>2.9218789810105088</v>
      </c>
      <c r="K404" s="2">
        <f t="shared" si="44"/>
        <v>2.8869218971777588</v>
      </c>
    </row>
    <row r="405" spans="1:11" ht="13.5" x14ac:dyDescent="0.25">
      <c r="A405" s="3">
        <f>TITRES_STAT!B408</f>
        <v>42594</v>
      </c>
      <c r="B405" s="6">
        <f>TITRES_STAT!D408</f>
        <v>2.85</v>
      </c>
      <c r="C405" s="2">
        <f t="shared" si="45"/>
        <v>0</v>
      </c>
      <c r="D405" s="2">
        <f t="shared" si="46"/>
        <v>2.9340000000000002</v>
      </c>
      <c r="E405" s="2">
        <f t="shared" si="48"/>
        <v>2.91</v>
      </c>
      <c r="F405" s="2">
        <f t="shared" si="49"/>
        <v>2.9240000000000004</v>
      </c>
      <c r="G405" s="2">
        <f t="shared" si="43"/>
        <v>2.8871999999999987</v>
      </c>
      <c r="H405" s="2">
        <f t="shared" si="47"/>
        <v>2.9156500000000007</v>
      </c>
      <c r="I405" s="2">
        <f t="array" ref="I405">SUMPRODUCT(B389:B408, (ROW(B389:B408)-ROW(B389)+1)) / (20*21/2)</f>
        <v>2.8925238095238095</v>
      </c>
      <c r="J405" s="2">
        <f t="shared" ref="J405:J468" si="50">$J$4*B405+J404*(1-$J$4)</f>
        <v>2.9150333637714128</v>
      </c>
      <c r="K405" s="2">
        <f t="shared" si="44"/>
        <v>2.8854739796413762</v>
      </c>
    </row>
    <row r="406" spans="1:11" ht="13.5" x14ac:dyDescent="0.25">
      <c r="A406" s="3">
        <f>TITRES_STAT!B409</f>
        <v>42597</v>
      </c>
      <c r="B406" s="6">
        <f>TITRES_STAT!D409</f>
        <v>2.85</v>
      </c>
      <c r="C406" s="2">
        <f t="shared" si="45"/>
        <v>0</v>
      </c>
      <c r="D406" s="2">
        <f t="shared" si="46"/>
        <v>2.8919999999999999</v>
      </c>
      <c r="E406" s="2">
        <f t="shared" si="48"/>
        <v>2.915</v>
      </c>
      <c r="F406" s="2">
        <f t="shared" si="49"/>
        <v>2.916500000000001</v>
      </c>
      <c r="G406" s="2">
        <f t="shared" si="43"/>
        <v>2.8873999999999982</v>
      </c>
      <c r="H406" s="2">
        <f t="shared" si="47"/>
        <v>2.9129</v>
      </c>
      <c r="I406" s="2">
        <f t="array" ref="I406">SUMPRODUCT(B390:B409, (ROW(B390:B409)-ROW(B390)+1)) / (20*21/2)</f>
        <v>2.8828571428571426</v>
      </c>
      <c r="J406" s="2">
        <f t="shared" si="50"/>
        <v>2.9088397100788974</v>
      </c>
      <c r="K406" s="2">
        <f t="shared" si="44"/>
        <v>2.884082843184852</v>
      </c>
    </row>
    <row r="407" spans="1:11" ht="13.5" x14ac:dyDescent="0.25">
      <c r="A407" s="3">
        <f>TITRES_STAT!B410</f>
        <v>42598</v>
      </c>
      <c r="B407" s="6">
        <f>TITRES_STAT!D410</f>
        <v>2.85</v>
      </c>
      <c r="C407" s="2">
        <f t="shared" si="45"/>
        <v>0</v>
      </c>
      <c r="D407" s="2">
        <f t="shared" si="46"/>
        <v>2.8619999999999997</v>
      </c>
      <c r="E407" s="2">
        <f t="shared" si="48"/>
        <v>2.9200000000000008</v>
      </c>
      <c r="F407" s="2">
        <f t="shared" si="49"/>
        <v>2.9090000000000003</v>
      </c>
      <c r="G407" s="2">
        <f t="shared" si="43"/>
        <v>2.8875999999999986</v>
      </c>
      <c r="H407" s="2">
        <f t="shared" si="47"/>
        <v>2.9108500000000004</v>
      </c>
      <c r="I407" s="2">
        <f t="array" ref="I407">SUMPRODUCT(B391:B410, (ROW(B391:B410)-ROW(B391)+1)) / (20*21/2)</f>
        <v>2.8741428571428576</v>
      </c>
      <c r="J407" s="2">
        <f t="shared" si="50"/>
        <v>2.9032359281666213</v>
      </c>
      <c r="K407" s="2">
        <f t="shared" si="44"/>
        <v>2.8827462610991716</v>
      </c>
    </row>
    <row r="408" spans="1:11" ht="13.5" x14ac:dyDescent="0.25">
      <c r="A408" s="3">
        <f>TITRES_STAT!B411</f>
        <v>42599</v>
      </c>
      <c r="B408" s="6">
        <f>TITRES_STAT!D411</f>
        <v>2.85</v>
      </c>
      <c r="C408" s="2">
        <f t="shared" si="45"/>
        <v>0</v>
      </c>
      <c r="D408" s="2">
        <f t="shared" si="46"/>
        <v>2.85</v>
      </c>
      <c r="E408" s="2">
        <f t="shared" si="48"/>
        <v>2.9150000000000005</v>
      </c>
      <c r="F408" s="2">
        <f t="shared" si="49"/>
        <v>2.9015000000000004</v>
      </c>
      <c r="G408" s="2">
        <f t="shared" si="43"/>
        <v>2.8885999999999989</v>
      </c>
      <c r="H408" s="2">
        <f t="shared" si="47"/>
        <v>2.9094500000000005</v>
      </c>
      <c r="I408" s="2">
        <f t="array" ref="I408">SUMPRODUCT(B392:B411, (ROW(B392:B411)-ROW(B392)+1)) / (20*21/2)</f>
        <v>2.8663809523809523</v>
      </c>
      <c r="J408" s="2">
        <f t="shared" si="50"/>
        <v>2.8981658397698</v>
      </c>
      <c r="K408" s="2">
        <f t="shared" si="44"/>
        <v>2.8814620939972433</v>
      </c>
    </row>
    <row r="409" spans="1:11" ht="13.5" x14ac:dyDescent="0.25">
      <c r="A409" s="3">
        <f>TITRES_STAT!B412</f>
        <v>42600</v>
      </c>
      <c r="B409" s="6">
        <f>TITRES_STAT!D412</f>
        <v>2.8</v>
      </c>
      <c r="C409" s="2">
        <f t="shared" si="45"/>
        <v>-5.0000000000000266E-2</v>
      </c>
      <c r="D409" s="2">
        <f t="shared" si="46"/>
        <v>2.84</v>
      </c>
      <c r="E409" s="2">
        <f t="shared" si="48"/>
        <v>2.9050000000000002</v>
      </c>
      <c r="F409" s="2">
        <f t="shared" si="49"/>
        <v>2.8915000000000002</v>
      </c>
      <c r="G409" s="2">
        <f t="shared" si="43"/>
        <v>2.8881999999999994</v>
      </c>
      <c r="H409" s="2">
        <f t="shared" si="47"/>
        <v>2.9071000000000002</v>
      </c>
      <c r="I409" s="2">
        <f t="array" ref="I409">SUMPRODUCT(B393:B412, (ROW(B393:B412)-ROW(B393)+1)) / (20*21/2)</f>
        <v>2.8594761904761907</v>
      </c>
      <c r="J409" s="2">
        <f t="shared" si="50"/>
        <v>2.8888167121726762</v>
      </c>
      <c r="K409" s="2">
        <f t="shared" si="44"/>
        <v>2.8782675020757829</v>
      </c>
    </row>
    <row r="410" spans="1:11" ht="13.5" x14ac:dyDescent="0.25">
      <c r="A410" s="3">
        <f>TITRES_STAT!B413</f>
        <v>42601</v>
      </c>
      <c r="B410" s="6">
        <f>TITRES_STAT!D413</f>
        <v>2.8</v>
      </c>
      <c r="C410" s="2">
        <f t="shared" si="45"/>
        <v>0</v>
      </c>
      <c r="D410" s="2">
        <f t="shared" si="46"/>
        <v>2.8300000000000005</v>
      </c>
      <c r="E410" s="2">
        <f t="shared" si="48"/>
        <v>2.8820000000000006</v>
      </c>
      <c r="F410" s="2">
        <f t="shared" si="49"/>
        <v>2.8815</v>
      </c>
      <c r="G410" s="2">
        <f t="shared" si="43"/>
        <v>2.8877999999999999</v>
      </c>
      <c r="H410" s="2">
        <f t="shared" si="47"/>
        <v>2.9047500000000004</v>
      </c>
      <c r="I410" s="2">
        <f t="array" ref="I410">SUMPRODUCT(B394:B413, (ROW(B394:B413)-ROW(B394)+1)) / (20*21/2)</f>
        <v>2.8528095238095239</v>
      </c>
      <c r="J410" s="2">
        <f t="shared" si="50"/>
        <v>2.8803579776800405</v>
      </c>
      <c r="K410" s="2">
        <f t="shared" si="44"/>
        <v>2.8751981882688895</v>
      </c>
    </row>
    <row r="411" spans="1:11" ht="13.5" x14ac:dyDescent="0.25">
      <c r="A411" s="3">
        <f>TITRES_STAT!B414</f>
        <v>42604</v>
      </c>
      <c r="B411" s="6">
        <f>TITRES_STAT!D414</f>
        <v>2.8</v>
      </c>
      <c r="C411" s="2">
        <f t="shared" si="45"/>
        <v>0</v>
      </c>
      <c r="D411" s="2">
        <f t="shared" si="46"/>
        <v>2.8200000000000003</v>
      </c>
      <c r="E411" s="2">
        <f t="shared" si="48"/>
        <v>2.8560000000000003</v>
      </c>
      <c r="F411" s="2">
        <f t="shared" si="49"/>
        <v>2.8724999999999996</v>
      </c>
      <c r="G411" s="2">
        <f t="shared" si="43"/>
        <v>2.8874</v>
      </c>
      <c r="H411" s="2">
        <f t="shared" si="47"/>
        <v>2.9024000000000001</v>
      </c>
      <c r="I411" s="2">
        <f t="array" ref="I411">SUMPRODUCT(B395:B414, (ROW(B395:B414)-ROW(B395)+1)) / (20*21/2)</f>
        <v>2.8492380952380953</v>
      </c>
      <c r="J411" s="2">
        <f t="shared" si="50"/>
        <v>2.8727048369486079</v>
      </c>
      <c r="K411" s="2">
        <f t="shared" si="44"/>
        <v>2.8722492397093253</v>
      </c>
    </row>
    <row r="412" spans="1:11" ht="13.5" x14ac:dyDescent="0.25">
      <c r="A412" s="3">
        <f>TITRES_STAT!B415</f>
        <v>42605</v>
      </c>
      <c r="B412" s="6">
        <f>TITRES_STAT!D415</f>
        <v>2.8</v>
      </c>
      <c r="C412" s="2">
        <f t="shared" si="45"/>
        <v>0</v>
      </c>
      <c r="D412" s="2">
        <f t="shared" si="46"/>
        <v>2.81</v>
      </c>
      <c r="E412" s="2">
        <f t="shared" si="48"/>
        <v>2.8360000000000003</v>
      </c>
      <c r="F412" s="2">
        <f t="shared" si="49"/>
        <v>2.8699999999999997</v>
      </c>
      <c r="G412" s="2">
        <f t="shared" si="43"/>
        <v>2.8894000000000002</v>
      </c>
      <c r="H412" s="2">
        <f t="shared" si="47"/>
        <v>2.9004999999999996</v>
      </c>
      <c r="I412" s="2">
        <f t="array" ref="I412">SUMPRODUCT(B396:B415, (ROW(B396:B415)-ROW(B396)+1)) / (20*21/2)</f>
        <v>2.8476666666666666</v>
      </c>
      <c r="J412" s="2">
        <f t="shared" si="50"/>
        <v>2.8657805667630263</v>
      </c>
      <c r="K412" s="2">
        <f t="shared" si="44"/>
        <v>2.8694159361913125</v>
      </c>
    </row>
    <row r="413" spans="1:11" ht="13.5" x14ac:dyDescent="0.25">
      <c r="A413" s="3">
        <f>TITRES_STAT!B416</f>
        <v>42606</v>
      </c>
      <c r="B413" s="6">
        <f>TITRES_STAT!D416</f>
        <v>2.8</v>
      </c>
      <c r="C413" s="2">
        <f t="shared" si="45"/>
        <v>0</v>
      </c>
      <c r="D413" s="2">
        <f t="shared" si="46"/>
        <v>2.8</v>
      </c>
      <c r="E413" s="2">
        <f t="shared" si="48"/>
        <v>2.8250000000000002</v>
      </c>
      <c r="F413" s="2">
        <f t="shared" si="49"/>
        <v>2.8674999999999997</v>
      </c>
      <c r="G413" s="2">
        <f t="shared" si="43"/>
        <v>2.890400000000001</v>
      </c>
      <c r="H413" s="2">
        <f t="shared" si="47"/>
        <v>2.8988999999999998</v>
      </c>
      <c r="I413" s="2">
        <f t="array" ref="I413">SUMPRODUCT(B397:B416, (ROW(B397:B416)-ROW(B397)+1)) / (20*21/2)</f>
        <v>2.8460952380952378</v>
      </c>
      <c r="J413" s="2">
        <f t="shared" si="50"/>
        <v>2.8595157508808331</v>
      </c>
      <c r="K413" s="2">
        <f t="shared" si="44"/>
        <v>2.8666937426151828</v>
      </c>
    </row>
    <row r="414" spans="1:11" ht="13.5" x14ac:dyDescent="0.25">
      <c r="A414" s="3">
        <f>TITRES_STAT!B417</f>
        <v>42607</v>
      </c>
      <c r="B414" s="6">
        <f>TITRES_STAT!D417</f>
        <v>2.83</v>
      </c>
      <c r="C414" s="2">
        <f t="shared" si="45"/>
        <v>3.0000000000000249E-2</v>
      </c>
      <c r="D414" s="2">
        <f t="shared" si="46"/>
        <v>2.806</v>
      </c>
      <c r="E414" s="2">
        <f t="shared" si="48"/>
        <v>2.8230000000000004</v>
      </c>
      <c r="F414" s="2">
        <f t="shared" si="49"/>
        <v>2.8664999999999994</v>
      </c>
      <c r="G414" s="2">
        <f t="shared" si="43"/>
        <v>2.891</v>
      </c>
      <c r="H414" s="2">
        <f t="shared" si="47"/>
        <v>2.8979000000000004</v>
      </c>
      <c r="I414" s="2">
        <f t="array" ref="I414">SUMPRODUCT(B398:B417, (ROW(B398:B417)-ROW(B398)+1)) / (20*21/2)</f>
        <v>2.8442857142857139</v>
      </c>
      <c r="J414" s="2">
        <f t="shared" si="50"/>
        <v>2.8567047269874202</v>
      </c>
      <c r="K414" s="2">
        <f t="shared" si="44"/>
        <v>2.8652547723165482</v>
      </c>
    </row>
    <row r="415" spans="1:11" ht="13.5" x14ac:dyDescent="0.25">
      <c r="A415" s="3">
        <f>TITRES_STAT!B418</f>
        <v>42608</v>
      </c>
      <c r="B415" s="6">
        <f>TITRES_STAT!D418</f>
        <v>2.85</v>
      </c>
      <c r="C415" s="2">
        <f t="shared" si="45"/>
        <v>2.0000000000000018E-2</v>
      </c>
      <c r="D415" s="2">
        <f t="shared" si="46"/>
        <v>2.8159999999999998</v>
      </c>
      <c r="E415" s="2">
        <f t="shared" si="48"/>
        <v>2.8230000000000004</v>
      </c>
      <c r="F415" s="2">
        <f t="shared" si="49"/>
        <v>2.8664999999999994</v>
      </c>
      <c r="G415" s="2">
        <f t="shared" si="43"/>
        <v>2.8917999999999999</v>
      </c>
      <c r="H415" s="2">
        <f t="shared" si="47"/>
        <v>2.89635</v>
      </c>
      <c r="I415" s="2">
        <f t="array" ref="I415">SUMPRODUCT(B399:B418, (ROW(B399:B418)-ROW(B399)+1)) / (20*21/2)</f>
        <v>2.8422380952380952</v>
      </c>
      <c r="J415" s="2">
        <f t="shared" si="50"/>
        <v>2.8560661815600468</v>
      </c>
      <c r="K415" s="2">
        <f t="shared" si="44"/>
        <v>2.8646565459511937</v>
      </c>
    </row>
    <row r="416" spans="1:11" ht="13.5" x14ac:dyDescent="0.25">
      <c r="A416" s="3">
        <f>TITRES_STAT!B419</f>
        <v>42611</v>
      </c>
      <c r="B416" s="6">
        <f>TITRES_STAT!D419</f>
        <v>2.85</v>
      </c>
      <c r="C416" s="2">
        <f t="shared" si="45"/>
        <v>0</v>
      </c>
      <c r="D416" s="2">
        <f t="shared" si="46"/>
        <v>2.8259999999999996</v>
      </c>
      <c r="E416" s="2">
        <f t="shared" si="48"/>
        <v>2.8230000000000004</v>
      </c>
      <c r="F416" s="2">
        <f t="shared" si="49"/>
        <v>2.8689999999999993</v>
      </c>
      <c r="G416" s="2">
        <f t="shared" si="43"/>
        <v>2.8925999999999994</v>
      </c>
      <c r="H416" s="2">
        <f t="shared" si="47"/>
        <v>2.8948</v>
      </c>
      <c r="I416" s="2">
        <f t="array" ref="I416">SUMPRODUCT(B400:B419, (ROW(B400:B419)-ROW(B400)+1)) / (20*21/2)</f>
        <v>2.8356666666666666</v>
      </c>
      <c r="J416" s="2">
        <f t="shared" si="50"/>
        <v>2.8554884499828992</v>
      </c>
      <c r="K416" s="2">
        <f t="shared" si="44"/>
        <v>2.8640817794433038</v>
      </c>
    </row>
    <row r="417" spans="1:11" ht="13.5" x14ac:dyDescent="0.25">
      <c r="A417" s="3">
        <f>TITRES_STAT!B420</f>
        <v>42612</v>
      </c>
      <c r="B417" s="6">
        <f>TITRES_STAT!D420</f>
        <v>2.85</v>
      </c>
      <c r="C417" s="2">
        <f t="shared" si="45"/>
        <v>0</v>
      </c>
      <c r="D417" s="2">
        <f t="shared" si="46"/>
        <v>2.8359999999999999</v>
      </c>
      <c r="E417" s="2">
        <f t="shared" si="48"/>
        <v>2.8230000000000004</v>
      </c>
      <c r="F417" s="2">
        <f t="shared" si="49"/>
        <v>2.8714999999999997</v>
      </c>
      <c r="G417" s="2">
        <f t="shared" si="43"/>
        <v>2.8933999999999993</v>
      </c>
      <c r="H417" s="2">
        <f t="shared" si="47"/>
        <v>2.8932500000000005</v>
      </c>
      <c r="I417" s="2">
        <f t="array" ref="I417">SUMPRODUCT(B401:B420, (ROW(B401:B420)-ROW(B401)+1)) / (20*21/2)</f>
        <v>2.8295714285714286</v>
      </c>
      <c r="J417" s="2">
        <f t="shared" si="50"/>
        <v>2.854965740460718</v>
      </c>
      <c r="K417" s="2">
        <f t="shared" si="44"/>
        <v>2.8635295527984685</v>
      </c>
    </row>
    <row r="418" spans="1:11" ht="13.5" x14ac:dyDescent="0.25">
      <c r="A418" s="3">
        <f>TITRES_STAT!B421</f>
        <v>42613</v>
      </c>
      <c r="B418" s="6">
        <f>TITRES_STAT!D421</f>
        <v>2.85</v>
      </c>
      <c r="C418" s="2">
        <f t="shared" si="45"/>
        <v>0</v>
      </c>
      <c r="D418" s="2">
        <f t="shared" si="46"/>
        <v>2.8459999999999996</v>
      </c>
      <c r="E418" s="2">
        <f t="shared" si="48"/>
        <v>2.8230000000000004</v>
      </c>
      <c r="F418" s="2">
        <f t="shared" si="49"/>
        <v>2.8690000000000002</v>
      </c>
      <c r="G418" s="2">
        <f t="shared" si="43"/>
        <v>2.8957999999999986</v>
      </c>
      <c r="H418" s="2">
        <f t="shared" si="47"/>
        <v>2.8921000000000006</v>
      </c>
      <c r="I418" s="2">
        <f t="array" ref="I418">SUMPRODUCT(B402:B421, (ROW(B402:B421)-ROW(B402)+1)) / (20*21/2)</f>
        <v>2.8255238095238098</v>
      </c>
      <c r="J418" s="2">
        <f t="shared" si="50"/>
        <v>2.8544928127977927</v>
      </c>
      <c r="K418" s="2">
        <f t="shared" si="44"/>
        <v>2.8629989821004895</v>
      </c>
    </row>
    <row r="419" spans="1:11" ht="13.5" x14ac:dyDescent="0.25">
      <c r="A419" s="3">
        <f>TITRES_STAT!B422</f>
        <v>42614</v>
      </c>
      <c r="B419" s="6">
        <f>TITRES_STAT!D422</f>
        <v>2.8</v>
      </c>
      <c r="C419" s="2">
        <f t="shared" si="45"/>
        <v>-5.0000000000000266E-2</v>
      </c>
      <c r="D419" s="2">
        <f t="shared" si="46"/>
        <v>2.84</v>
      </c>
      <c r="E419" s="2">
        <f t="shared" si="48"/>
        <v>2.8230000000000004</v>
      </c>
      <c r="F419" s="2">
        <f t="shared" si="49"/>
        <v>2.8639999999999999</v>
      </c>
      <c r="G419" s="2">
        <f t="shared" si="43"/>
        <v>2.8971999999999984</v>
      </c>
      <c r="H419" s="2">
        <f t="shared" si="47"/>
        <v>2.8902500000000004</v>
      </c>
      <c r="I419" s="2">
        <f t="array" ref="I419">SUMPRODUCT(B403:B422, (ROW(B403:B422)-ROW(B403)+1)) / (20*21/2)</f>
        <v>2.8217142857142856</v>
      </c>
      <c r="J419" s="2">
        <f t="shared" si="50"/>
        <v>2.8493030211027648</v>
      </c>
      <c r="K419" s="2">
        <f t="shared" si="44"/>
        <v>2.8605284337828234</v>
      </c>
    </row>
    <row r="420" spans="1:11" ht="13.5" x14ac:dyDescent="0.25">
      <c r="A420" s="3">
        <f>TITRES_STAT!B423</f>
        <v>42615</v>
      </c>
      <c r="B420" s="6">
        <f>TITRES_STAT!D423</f>
        <v>2.8</v>
      </c>
      <c r="C420" s="2">
        <f t="shared" si="45"/>
        <v>0</v>
      </c>
      <c r="D420" s="2">
        <f t="shared" si="46"/>
        <v>2.8300000000000005</v>
      </c>
      <c r="E420" s="2">
        <f t="shared" si="48"/>
        <v>2.8230000000000004</v>
      </c>
      <c r="F420" s="2">
        <f t="shared" si="49"/>
        <v>2.8525</v>
      </c>
      <c r="G420" s="2">
        <f t="shared" si="43"/>
        <v>2.8985999999999992</v>
      </c>
      <c r="H420" s="2">
        <f t="shared" si="47"/>
        <v>2.888850000000001</v>
      </c>
      <c r="I420" s="2">
        <f t="array" ref="I420">SUMPRODUCT(B404:B423, (ROW(B404:B423)-ROW(B404)+1)) / (20*21/2)</f>
        <v>2.8264761904761904</v>
      </c>
      <c r="J420" s="2">
        <f t="shared" si="50"/>
        <v>2.8446074952834537</v>
      </c>
      <c r="K420" s="2">
        <f t="shared" si="44"/>
        <v>2.8581547697129088</v>
      </c>
    </row>
    <row r="421" spans="1:11" ht="13.5" x14ac:dyDescent="0.25">
      <c r="A421" s="3">
        <f>TITRES_STAT!B424</f>
        <v>42618</v>
      </c>
      <c r="B421" s="6">
        <f>TITRES_STAT!D424</f>
        <v>2.81</v>
      </c>
      <c r="C421" s="2">
        <f t="shared" si="45"/>
        <v>1.0000000000000231E-2</v>
      </c>
      <c r="D421" s="2">
        <f t="shared" si="46"/>
        <v>2.8220000000000001</v>
      </c>
      <c r="E421" s="2">
        <f t="shared" si="48"/>
        <v>2.8240000000000003</v>
      </c>
      <c r="F421" s="2">
        <f t="shared" si="49"/>
        <v>2.8400000000000003</v>
      </c>
      <c r="G421" s="2">
        <f t="shared" si="43"/>
        <v>2.8977999999999993</v>
      </c>
      <c r="H421" s="2">
        <f t="shared" si="47"/>
        <v>2.8871500000000001</v>
      </c>
      <c r="I421" s="2">
        <f t="array" ref="I421">SUMPRODUCT(B405:B424, (ROW(B405:B424)-ROW(B405)+1)) / (20*21/2)</f>
        <v>2.8342380952380948</v>
      </c>
      <c r="J421" s="2">
        <f t="shared" si="50"/>
        <v>2.8413115433516962</v>
      </c>
      <c r="K421" s="2">
        <f t="shared" si="44"/>
        <v>2.8562663473712262</v>
      </c>
    </row>
    <row r="422" spans="1:11" ht="13.5" x14ac:dyDescent="0.25">
      <c r="A422" s="3">
        <f>TITRES_STAT!B425</f>
        <v>42619</v>
      </c>
      <c r="B422" s="6">
        <f>TITRES_STAT!D425</f>
        <v>2.8</v>
      </c>
      <c r="C422" s="2">
        <f t="shared" si="45"/>
        <v>-1.0000000000000231E-2</v>
      </c>
      <c r="D422" s="2">
        <f t="shared" si="46"/>
        <v>2.8119999999999998</v>
      </c>
      <c r="E422" s="2">
        <f t="shared" si="48"/>
        <v>2.8240000000000003</v>
      </c>
      <c r="F422" s="2">
        <f t="shared" si="49"/>
        <v>2.83</v>
      </c>
      <c r="G422" s="2">
        <f t="shared" si="43"/>
        <v>2.8963999999999994</v>
      </c>
      <c r="H422" s="2">
        <f t="shared" si="47"/>
        <v>2.8858000000000006</v>
      </c>
      <c r="I422" s="2">
        <f t="array" ref="I422">SUMPRODUCT(B406:B425, (ROW(B406:B425)-ROW(B406)+1)) / (20*21/2)</f>
        <v>2.8493333333333331</v>
      </c>
      <c r="J422" s="2">
        <f t="shared" si="50"/>
        <v>2.8373771106515346</v>
      </c>
      <c r="K422" s="2">
        <f t="shared" si="44"/>
        <v>2.8540598239449038</v>
      </c>
    </row>
    <row r="423" spans="1:11" ht="13.5" x14ac:dyDescent="0.25">
      <c r="A423" s="3">
        <f>TITRES_STAT!B426</f>
        <v>42620</v>
      </c>
      <c r="B423" s="6">
        <f>TITRES_STAT!D426</f>
        <v>2.88</v>
      </c>
      <c r="C423" s="2">
        <f t="shared" si="45"/>
        <v>8.0000000000000071E-2</v>
      </c>
      <c r="D423" s="2">
        <f t="shared" si="46"/>
        <v>2.8180000000000001</v>
      </c>
      <c r="E423" s="2">
        <f t="shared" si="48"/>
        <v>2.8319999999999999</v>
      </c>
      <c r="F423" s="2">
        <f t="shared" si="49"/>
        <v>2.8285000000000005</v>
      </c>
      <c r="G423" s="2">
        <f t="shared" si="43"/>
        <v>2.8965999999999998</v>
      </c>
      <c r="H423" s="2">
        <f t="shared" si="47"/>
        <v>2.8847000000000005</v>
      </c>
      <c r="I423" s="2">
        <f t="array" ref="I423">SUMPRODUCT(B407:B426, (ROW(B407:B426)-ROW(B407)+1)) / (20*21/2)</f>
        <v>2.8637619047619043</v>
      </c>
      <c r="J423" s="2">
        <f t="shared" si="50"/>
        <v>2.8414364334466269</v>
      </c>
      <c r="K423" s="2">
        <f t="shared" si="44"/>
        <v>2.855077085750986</v>
      </c>
    </row>
    <row r="424" spans="1:11" ht="13.5" x14ac:dyDescent="0.25">
      <c r="A424" s="3">
        <f>TITRES_STAT!B427</f>
        <v>42621</v>
      </c>
      <c r="B424" s="6">
        <f>TITRES_STAT!D427</f>
        <v>2.91</v>
      </c>
      <c r="C424" s="2">
        <f t="shared" si="45"/>
        <v>3.0000000000000249E-2</v>
      </c>
      <c r="D424" s="2">
        <f t="shared" si="46"/>
        <v>2.84</v>
      </c>
      <c r="E424" s="2">
        <f t="shared" si="48"/>
        <v>2.84</v>
      </c>
      <c r="F424" s="2">
        <f t="shared" si="49"/>
        <v>2.8315000000000006</v>
      </c>
      <c r="G424" s="2">
        <f t="shared" si="43"/>
        <v>2.8973999999999993</v>
      </c>
      <c r="H424" s="2">
        <f t="shared" si="47"/>
        <v>2.8842000000000003</v>
      </c>
      <c r="I424" s="2">
        <f t="array" ref="I424">SUMPRODUCT(B408:B427, (ROW(B408:B427)-ROW(B408)+1)) / (20*21/2)</f>
        <v>2.8775238095238089</v>
      </c>
      <c r="J424" s="2">
        <f t="shared" si="50"/>
        <v>2.8479662969279005</v>
      </c>
      <c r="K424" s="2">
        <f t="shared" si="44"/>
        <v>2.8572309255254571</v>
      </c>
    </row>
    <row r="425" spans="1:11" ht="13.5" x14ac:dyDescent="0.25">
      <c r="A425" s="3">
        <f>TITRES_STAT!B428</f>
        <v>42622</v>
      </c>
      <c r="B425" s="6">
        <f>TITRES_STAT!D428</f>
        <v>2.99</v>
      </c>
      <c r="C425" s="2">
        <f t="shared" si="45"/>
        <v>8.0000000000000071E-2</v>
      </c>
      <c r="D425" s="2">
        <f t="shared" si="46"/>
        <v>2.8779999999999997</v>
      </c>
      <c r="E425" s="2">
        <f t="shared" si="48"/>
        <v>2.8540000000000001</v>
      </c>
      <c r="F425" s="2">
        <f t="shared" si="49"/>
        <v>2.8385000000000002</v>
      </c>
      <c r="G425" s="2">
        <f t="shared" si="43"/>
        <v>2.8991999999999991</v>
      </c>
      <c r="H425" s="2">
        <f t="shared" si="47"/>
        <v>2.8841500000000009</v>
      </c>
      <c r="I425" s="2">
        <f t="array" ref="I425">SUMPRODUCT(B409:B428, (ROW(B409:B428)-ROW(B409)+1)) / (20*21/2)</f>
        <v>2.8906190476190474</v>
      </c>
      <c r="J425" s="2">
        <f t="shared" si="50"/>
        <v>2.8614933162681009</v>
      </c>
      <c r="K425" s="2">
        <f t="shared" si="44"/>
        <v>2.8624375558970079</v>
      </c>
    </row>
    <row r="426" spans="1:11" ht="13.5" x14ac:dyDescent="0.25">
      <c r="A426" s="3">
        <f>TITRES_STAT!B429</f>
        <v>42627</v>
      </c>
      <c r="B426" s="6">
        <f>TITRES_STAT!D429</f>
        <v>2.99</v>
      </c>
      <c r="C426" s="2">
        <f t="shared" si="45"/>
        <v>0</v>
      </c>
      <c r="D426" s="2">
        <f t="shared" si="46"/>
        <v>2.9140000000000001</v>
      </c>
      <c r="E426" s="2">
        <f t="shared" si="48"/>
        <v>2.8679999999999999</v>
      </c>
      <c r="F426" s="2">
        <f t="shared" si="49"/>
        <v>2.8455000000000004</v>
      </c>
      <c r="G426" s="2">
        <f t="shared" si="43"/>
        <v>2.9009999999999989</v>
      </c>
      <c r="H426" s="2">
        <f t="shared" si="47"/>
        <v>2.884100000000001</v>
      </c>
      <c r="I426" s="2">
        <f t="array" ref="I426">SUMPRODUCT(B410:B429, (ROW(B410:B429)-ROW(B410)+1)) / (20*21/2)</f>
        <v>2.8954285714285715</v>
      </c>
      <c r="J426" s="2">
        <f t="shared" si="50"/>
        <v>2.8737320480520916</v>
      </c>
      <c r="K426" s="2">
        <f t="shared" si="44"/>
        <v>2.8674400046853603</v>
      </c>
    </row>
    <row r="427" spans="1:11" ht="13.5" x14ac:dyDescent="0.25">
      <c r="A427" s="3">
        <f>TITRES_STAT!B430</f>
        <v>42628</v>
      </c>
      <c r="B427" s="6">
        <f>TITRES_STAT!D430</f>
        <v>2.99</v>
      </c>
      <c r="C427" s="2">
        <f t="shared" si="45"/>
        <v>0</v>
      </c>
      <c r="D427" s="2">
        <f t="shared" si="46"/>
        <v>2.9520000000000004</v>
      </c>
      <c r="E427" s="2">
        <f t="shared" si="48"/>
        <v>2.8820000000000001</v>
      </c>
      <c r="F427" s="2">
        <f t="shared" si="49"/>
        <v>2.8525</v>
      </c>
      <c r="G427" s="2">
        <f t="shared" si="43"/>
        <v>2.9027999999999992</v>
      </c>
      <c r="H427" s="2">
        <f t="shared" si="47"/>
        <v>2.8840500000000007</v>
      </c>
      <c r="I427" s="2">
        <f t="array" ref="I427">SUMPRODUCT(B411:B430, (ROW(B411:B430)-ROW(B411)+1)) / (20*21/2)</f>
        <v>2.8987619047619049</v>
      </c>
      <c r="J427" s="2">
        <f t="shared" si="50"/>
        <v>2.8848051863328452</v>
      </c>
      <c r="K427" s="2">
        <f t="shared" si="44"/>
        <v>2.8722462790114247</v>
      </c>
    </row>
    <row r="428" spans="1:11" ht="13.5" x14ac:dyDescent="0.25">
      <c r="A428" s="3">
        <f>TITRES_STAT!B431</f>
        <v>42629</v>
      </c>
      <c r="B428" s="6">
        <f>TITRES_STAT!D431</f>
        <v>2.99</v>
      </c>
      <c r="C428" s="2">
        <f t="shared" si="45"/>
        <v>0</v>
      </c>
      <c r="D428" s="2">
        <f t="shared" si="46"/>
        <v>2.9740000000000002</v>
      </c>
      <c r="E428" s="2">
        <f t="shared" si="48"/>
        <v>2.8960000000000008</v>
      </c>
      <c r="F428" s="2">
        <f t="shared" si="49"/>
        <v>2.8595000000000006</v>
      </c>
      <c r="G428" s="2">
        <f t="shared" si="43"/>
        <v>2.9029999999999991</v>
      </c>
      <c r="H428" s="2">
        <f t="shared" si="47"/>
        <v>2.8840000000000008</v>
      </c>
      <c r="I428" s="2">
        <f t="array" ref="I428">SUMPRODUCT(B412:B431, (ROW(B412:B431)-ROW(B412)+1)) / (20*21/2)</f>
        <v>2.902571428571429</v>
      </c>
      <c r="J428" s="2">
        <f t="shared" si="50"/>
        <v>2.8948237400154317</v>
      </c>
      <c r="K428" s="2">
        <f t="shared" si="44"/>
        <v>2.8768640719913687</v>
      </c>
    </row>
    <row r="429" spans="1:11" ht="13.5" x14ac:dyDescent="0.25">
      <c r="A429" s="3">
        <f>TITRES_STAT!B432</f>
        <v>42632</v>
      </c>
      <c r="B429" s="6">
        <f>TITRES_STAT!D432</f>
        <v>2.91</v>
      </c>
      <c r="C429" s="2">
        <f t="shared" si="45"/>
        <v>-8.0000000000000071E-2</v>
      </c>
      <c r="D429" s="2">
        <f t="shared" si="46"/>
        <v>2.9740000000000002</v>
      </c>
      <c r="E429" s="2">
        <f t="shared" si="48"/>
        <v>2.9070000000000005</v>
      </c>
      <c r="F429" s="2">
        <f t="shared" si="49"/>
        <v>2.8650000000000007</v>
      </c>
      <c r="G429" s="2">
        <f t="shared" si="43"/>
        <v>2.9015999999999993</v>
      </c>
      <c r="H429" s="2">
        <f t="shared" si="47"/>
        <v>2.8835500000000009</v>
      </c>
      <c r="I429" s="2">
        <f t="array" ref="I429">SUMPRODUCT(B413:B432, (ROW(B413:B432)-ROW(B413)+1)) / (20*21/2)</f>
        <v>2.9030000000000005</v>
      </c>
      <c r="J429" s="2">
        <f t="shared" si="50"/>
        <v>2.8962690981092001</v>
      </c>
      <c r="K429" s="2">
        <f t="shared" si="44"/>
        <v>2.8781635201485702</v>
      </c>
    </row>
    <row r="430" spans="1:11" ht="13.5" x14ac:dyDescent="0.25">
      <c r="A430" s="3">
        <f>TITRES_STAT!B433</f>
        <v>42633</v>
      </c>
      <c r="B430" s="6">
        <f>TITRES_STAT!D433</f>
        <v>2.9</v>
      </c>
      <c r="C430" s="2">
        <f t="shared" si="45"/>
        <v>-1.0000000000000231E-2</v>
      </c>
      <c r="D430" s="2">
        <f t="shared" si="46"/>
        <v>2.9560000000000004</v>
      </c>
      <c r="E430" s="2">
        <f t="shared" si="48"/>
        <v>2.9169999999999998</v>
      </c>
      <c r="F430" s="2">
        <f t="shared" si="49"/>
        <v>2.8700000000000006</v>
      </c>
      <c r="G430" s="2">
        <f t="shared" si="43"/>
        <v>2.900399999999999</v>
      </c>
      <c r="H430" s="2">
        <f t="shared" si="47"/>
        <v>2.8826500000000004</v>
      </c>
      <c r="I430" s="2">
        <f t="array" ref="I430">SUMPRODUCT(B414:B433, (ROW(B414:B433)-ROW(B414)+1)) / (20*21/2)</f>
        <v>2.9030476190476193</v>
      </c>
      <c r="J430" s="2">
        <f t="shared" si="50"/>
        <v>2.8966244220988</v>
      </c>
      <c r="K430" s="2">
        <f t="shared" si="44"/>
        <v>2.8790198526917639</v>
      </c>
    </row>
    <row r="431" spans="1:11" ht="13.5" x14ac:dyDescent="0.25">
      <c r="A431" s="3">
        <f>TITRES_STAT!B434</f>
        <v>42634</v>
      </c>
      <c r="B431" s="6">
        <f>TITRES_STAT!D434</f>
        <v>2.91</v>
      </c>
      <c r="C431" s="2">
        <f t="shared" si="45"/>
        <v>1.0000000000000231E-2</v>
      </c>
      <c r="D431" s="2">
        <f t="shared" si="46"/>
        <v>2.9400000000000004</v>
      </c>
      <c r="E431" s="2">
        <f t="shared" si="48"/>
        <v>2.9270000000000005</v>
      </c>
      <c r="F431" s="2">
        <f t="shared" si="49"/>
        <v>2.8755000000000002</v>
      </c>
      <c r="G431" s="2">
        <f t="shared" si="43"/>
        <v>2.8993999999999986</v>
      </c>
      <c r="H431" s="2">
        <f t="shared" si="47"/>
        <v>2.8818000000000006</v>
      </c>
      <c r="I431" s="2">
        <f t="array" ref="I431">SUMPRODUCT(B415:B434, (ROW(B415:B434)-ROW(B415)+1)) / (20*21/2)</f>
        <v>2.8979523809523813</v>
      </c>
      <c r="J431" s="2">
        <f t="shared" si="50"/>
        <v>2.8978982866608192</v>
      </c>
      <c r="K431" s="2">
        <f t="shared" si="44"/>
        <v>2.8802347604293419</v>
      </c>
    </row>
    <row r="432" spans="1:11" ht="13.5" x14ac:dyDescent="0.25">
      <c r="A432" s="3">
        <f>TITRES_STAT!B435</f>
        <v>42635</v>
      </c>
      <c r="B432" s="6">
        <f>TITRES_STAT!D435</f>
        <v>2.88</v>
      </c>
      <c r="C432" s="2">
        <f t="shared" si="45"/>
        <v>-3.0000000000000249E-2</v>
      </c>
      <c r="D432" s="2">
        <f t="shared" si="46"/>
        <v>2.9180000000000001</v>
      </c>
      <c r="E432" s="2">
        <f t="shared" si="48"/>
        <v>2.9349999999999996</v>
      </c>
      <c r="F432" s="2">
        <f t="shared" si="49"/>
        <v>2.8795000000000006</v>
      </c>
      <c r="G432" s="2">
        <f t="shared" si="43"/>
        <v>2.896999999999998</v>
      </c>
      <c r="H432" s="2">
        <f t="shared" si="47"/>
        <v>2.881250000000001</v>
      </c>
      <c r="I432" s="2">
        <f t="array" ref="I432">SUMPRODUCT(B416:B435, (ROW(B416:B435)-ROW(B416)+1)) / (20*21/2)</f>
        <v>2.8899999999999997</v>
      </c>
      <c r="J432" s="2">
        <f t="shared" si="50"/>
        <v>2.8961936879312171</v>
      </c>
      <c r="K432" s="2">
        <f t="shared" si="44"/>
        <v>2.8802255541379953</v>
      </c>
    </row>
    <row r="433" spans="1:11" ht="13.5" x14ac:dyDescent="0.25">
      <c r="A433" s="3">
        <f>TITRES_STAT!B436</f>
        <v>42636</v>
      </c>
      <c r="B433" s="6">
        <f>TITRES_STAT!D436</f>
        <v>2.88</v>
      </c>
      <c r="C433" s="2">
        <f t="shared" si="45"/>
        <v>0</v>
      </c>
      <c r="D433" s="2">
        <f t="shared" si="46"/>
        <v>2.8959999999999999</v>
      </c>
      <c r="E433" s="2">
        <f t="shared" si="48"/>
        <v>2.9349999999999996</v>
      </c>
      <c r="F433" s="2">
        <f t="shared" si="49"/>
        <v>2.8835000000000006</v>
      </c>
      <c r="G433" s="2">
        <f t="shared" si="43"/>
        <v>2.893399999999998</v>
      </c>
      <c r="H433" s="2">
        <f t="shared" si="47"/>
        <v>2.8807000000000009</v>
      </c>
      <c r="I433" s="2">
        <f t="array" ref="I433">SUMPRODUCT(B417:B436, (ROW(B417:B436)-ROW(B417)+1)) / (20*21/2)</f>
        <v>2.8803809523809525</v>
      </c>
      <c r="J433" s="2">
        <f t="shared" si="50"/>
        <v>2.8946514319377679</v>
      </c>
      <c r="K433" s="2">
        <f t="shared" si="44"/>
        <v>2.8802167088776818</v>
      </c>
    </row>
    <row r="434" spans="1:11" ht="13.5" x14ac:dyDescent="0.25">
      <c r="A434" s="3">
        <f>TITRES_STAT!B437</f>
        <v>42639</v>
      </c>
      <c r="B434" s="6">
        <f>TITRES_STAT!D437</f>
        <v>2.83</v>
      </c>
      <c r="C434" s="2">
        <f t="shared" si="45"/>
        <v>-4.9999999999999822E-2</v>
      </c>
      <c r="D434" s="2">
        <f t="shared" si="46"/>
        <v>2.88</v>
      </c>
      <c r="E434" s="2">
        <f t="shared" si="48"/>
        <v>2.9269999999999996</v>
      </c>
      <c r="F434" s="2">
        <f t="shared" si="49"/>
        <v>2.8835000000000006</v>
      </c>
      <c r="G434" s="2">
        <f t="shared" ref="G434:G497" si="51">AVERAGE(B385:B434)</f>
        <v>2.8905999999999983</v>
      </c>
      <c r="H434" s="2">
        <f t="shared" si="47"/>
        <v>2.8799000000000019</v>
      </c>
      <c r="I434" s="2">
        <f t="array" ref="I434">SUMPRODUCT(B418:B437, (ROW(B418:B437)-ROW(B418)+1)) / (20*21/2)</f>
        <v>2.8710952380952377</v>
      </c>
      <c r="J434" s="2">
        <f t="shared" si="50"/>
        <v>2.8884941527055998</v>
      </c>
      <c r="K434" s="2">
        <f t="shared" si="44"/>
        <v>2.8782474261765962</v>
      </c>
    </row>
    <row r="435" spans="1:11" ht="13.5" x14ac:dyDescent="0.25">
      <c r="A435" s="3">
        <f>TITRES_STAT!B438</f>
        <v>42640</v>
      </c>
      <c r="B435" s="6">
        <f>TITRES_STAT!D438</f>
        <v>2.8</v>
      </c>
      <c r="C435" s="2">
        <f t="shared" si="45"/>
        <v>-3.0000000000000249E-2</v>
      </c>
      <c r="D435" s="2">
        <f t="shared" si="46"/>
        <v>2.8600000000000003</v>
      </c>
      <c r="E435" s="2">
        <f t="shared" si="48"/>
        <v>2.9080000000000004</v>
      </c>
      <c r="F435" s="2">
        <f t="shared" si="49"/>
        <v>2.8810000000000002</v>
      </c>
      <c r="G435" s="2">
        <f t="shared" si="51"/>
        <v>2.8865999999999987</v>
      </c>
      <c r="H435" s="2">
        <f t="shared" si="47"/>
        <v>2.8793500000000019</v>
      </c>
      <c r="I435" s="2">
        <f t="array" ref="I435">SUMPRODUCT(B419:B438, (ROW(B419:B438)-ROW(B419)+1)) / (20*21/2)</f>
        <v>2.8592857142857144</v>
      </c>
      <c r="J435" s="2">
        <f t="shared" si="50"/>
        <v>2.8800661381622095</v>
      </c>
      <c r="K435" s="2">
        <f t="shared" ref="K435:K498" si="52">$K$4*B435+(1-$K$4)*K434</f>
        <v>2.8751788996598671</v>
      </c>
    </row>
    <row r="436" spans="1:11" ht="13.5" x14ac:dyDescent="0.25">
      <c r="A436" s="3">
        <f>TITRES_STAT!B439</f>
        <v>42641</v>
      </c>
      <c r="B436" s="6">
        <f>TITRES_STAT!D439</f>
        <v>2.78</v>
      </c>
      <c r="C436" s="2">
        <f t="shared" si="45"/>
        <v>-2.0000000000000018E-2</v>
      </c>
      <c r="D436" s="2">
        <f t="shared" si="46"/>
        <v>2.8340000000000001</v>
      </c>
      <c r="E436" s="2">
        <f t="shared" si="48"/>
        <v>2.887</v>
      </c>
      <c r="F436" s="2">
        <f t="shared" si="49"/>
        <v>2.8775000000000004</v>
      </c>
      <c r="G436" s="2">
        <f t="shared" si="51"/>
        <v>2.8821999999999992</v>
      </c>
      <c r="H436" s="2">
        <f t="shared" si="47"/>
        <v>2.8787000000000016</v>
      </c>
      <c r="I436" s="2">
        <f t="array" ref="I436">SUMPRODUCT(B420:B439, (ROW(B420:B439)-ROW(B420)+1)) / (20*21/2)</f>
        <v>2.8527142857142853</v>
      </c>
      <c r="J436" s="2">
        <f t="shared" si="50"/>
        <v>2.8705360297658089</v>
      </c>
      <c r="K436" s="2">
        <f t="shared" si="52"/>
        <v>2.8714463937908525</v>
      </c>
    </row>
    <row r="437" spans="1:11" ht="13.5" x14ac:dyDescent="0.25">
      <c r="A437" s="3">
        <f>TITRES_STAT!B440</f>
        <v>42642</v>
      </c>
      <c r="B437" s="6">
        <f>TITRES_STAT!D440</f>
        <v>2.78</v>
      </c>
      <c r="C437" s="2">
        <f t="shared" si="45"/>
        <v>0</v>
      </c>
      <c r="D437" s="2">
        <f t="shared" si="46"/>
        <v>2.8139999999999996</v>
      </c>
      <c r="E437" s="2">
        <f t="shared" si="48"/>
        <v>2.8660000000000001</v>
      </c>
      <c r="F437" s="2">
        <f t="shared" si="49"/>
        <v>2.8740000000000001</v>
      </c>
      <c r="G437" s="2">
        <f t="shared" si="51"/>
        <v>2.8777999999999992</v>
      </c>
      <c r="H437" s="2">
        <f t="shared" si="47"/>
        <v>2.8780500000000013</v>
      </c>
      <c r="I437" s="2">
        <f t="array" ref="I437">SUMPRODUCT(B421:B440, (ROW(B421:B440)-ROW(B421)+1)) / (20*21/2)</f>
        <v>2.8461428571428575</v>
      </c>
      <c r="J437" s="2">
        <f t="shared" si="50"/>
        <v>2.8619135507404936</v>
      </c>
      <c r="K437" s="2">
        <f t="shared" si="52"/>
        <v>2.8678602607010153</v>
      </c>
    </row>
    <row r="438" spans="1:11" ht="13.5" x14ac:dyDescent="0.25">
      <c r="A438" s="3">
        <f>TITRES_STAT!B441</f>
        <v>42643</v>
      </c>
      <c r="B438" s="6">
        <f>TITRES_STAT!D441</f>
        <v>2.75</v>
      </c>
      <c r="C438" s="2">
        <f t="shared" si="45"/>
        <v>-2.9999999999999805E-2</v>
      </c>
      <c r="D438" s="2">
        <f t="shared" si="46"/>
        <v>2.7879999999999998</v>
      </c>
      <c r="E438" s="2">
        <f t="shared" si="48"/>
        <v>2.8420000000000005</v>
      </c>
      <c r="F438" s="2">
        <f t="shared" si="49"/>
        <v>2.8690000000000007</v>
      </c>
      <c r="G438" s="2">
        <f t="shared" si="51"/>
        <v>2.8727999999999994</v>
      </c>
      <c r="H438" s="2">
        <f t="shared" si="47"/>
        <v>2.8774500000000014</v>
      </c>
      <c r="I438" s="2">
        <f t="array" ref="I438">SUMPRODUCT(B422:B441, (ROW(B422:B441)-ROW(B422)+1)) / (20*21/2)</f>
        <v>2.8357619047619047</v>
      </c>
      <c r="J438" s="2">
        <f t="shared" si="50"/>
        <v>2.8512551173366369</v>
      </c>
      <c r="K438" s="2">
        <f t="shared" si="52"/>
        <v>2.8632382896931325</v>
      </c>
    </row>
    <row r="439" spans="1:11" ht="13.5" x14ac:dyDescent="0.25">
      <c r="A439" s="3">
        <f>TITRES_STAT!B442</f>
        <v>42647</v>
      </c>
      <c r="B439" s="6">
        <f>TITRES_STAT!D442</f>
        <v>2.8</v>
      </c>
      <c r="C439" s="2">
        <f t="shared" si="45"/>
        <v>4.9999999999999822E-2</v>
      </c>
      <c r="D439" s="2">
        <f t="shared" si="46"/>
        <v>2.782</v>
      </c>
      <c r="E439" s="2">
        <f t="shared" si="48"/>
        <v>2.8310000000000004</v>
      </c>
      <c r="F439" s="2">
        <f t="shared" si="49"/>
        <v>2.8690000000000002</v>
      </c>
      <c r="G439" s="2">
        <f t="shared" si="51"/>
        <v>2.8687999999999994</v>
      </c>
      <c r="H439" s="2">
        <f t="shared" si="47"/>
        <v>2.8771000000000009</v>
      </c>
      <c r="I439" s="2">
        <f t="array" ref="I439">SUMPRODUCT(B423:B442, (ROW(B423:B442)-ROW(B423)+1)) / (20*21/2)</f>
        <v>2.8246666666666669</v>
      </c>
      <c r="J439" s="2">
        <f t="shared" si="50"/>
        <v>2.8463736775902904</v>
      </c>
      <c r="K439" s="2">
        <f t="shared" si="52"/>
        <v>2.86075835676399</v>
      </c>
    </row>
    <row r="440" spans="1:11" ht="13.5" x14ac:dyDescent="0.25">
      <c r="A440" s="3">
        <f>TITRES_STAT!B443</f>
        <v>42648</v>
      </c>
      <c r="B440" s="6">
        <f>TITRES_STAT!D443</f>
        <v>2.8</v>
      </c>
      <c r="C440" s="2">
        <f t="shared" si="45"/>
        <v>0</v>
      </c>
      <c r="D440" s="2">
        <f t="shared" si="46"/>
        <v>2.782</v>
      </c>
      <c r="E440" s="2">
        <f t="shared" si="48"/>
        <v>2.8210000000000006</v>
      </c>
      <c r="F440" s="2">
        <f t="shared" si="49"/>
        <v>2.8689999999999998</v>
      </c>
      <c r="G440" s="2">
        <f t="shared" si="51"/>
        <v>2.8647999999999989</v>
      </c>
      <c r="H440" s="2">
        <f t="shared" si="47"/>
        <v>2.875900000000001</v>
      </c>
      <c r="I440" s="2">
        <f t="array" ref="I440">SUMPRODUCT(B424:B443, (ROW(B424:B443)-ROW(B424)+1)) / (20*21/2)</f>
        <v>2.8166666666666673</v>
      </c>
      <c r="J440" s="2">
        <f t="shared" si="50"/>
        <v>2.8419571368674057</v>
      </c>
      <c r="K440" s="2">
        <f t="shared" si="52"/>
        <v>2.8583756761065788</v>
      </c>
    </row>
    <row r="441" spans="1:11" ht="13.5" x14ac:dyDescent="0.25">
      <c r="A441" s="3">
        <f>TITRES_STAT!B444</f>
        <v>42649</v>
      </c>
      <c r="B441" s="6">
        <f>TITRES_STAT!D444</f>
        <v>2.76</v>
      </c>
      <c r="C441" s="2">
        <f t="shared" si="45"/>
        <v>-4.0000000000000036E-2</v>
      </c>
      <c r="D441" s="2">
        <f t="shared" si="46"/>
        <v>2.7779999999999996</v>
      </c>
      <c r="E441" s="2">
        <f t="shared" si="48"/>
        <v>2.806</v>
      </c>
      <c r="F441" s="2">
        <f t="shared" si="49"/>
        <v>2.8664999999999998</v>
      </c>
      <c r="G441" s="2">
        <f t="shared" si="51"/>
        <v>2.8603999999999985</v>
      </c>
      <c r="H441" s="2">
        <f t="shared" si="47"/>
        <v>2.8747500000000006</v>
      </c>
      <c r="I441" s="2">
        <f t="array" ref="I441">SUMPRODUCT(B425:B444, (ROW(B425:B444)-ROW(B425)+1)) / (20*21/2)</f>
        <v>2.8072380952380951</v>
      </c>
      <c r="J441" s="2">
        <f t="shared" si="50"/>
        <v>2.834151695260986</v>
      </c>
      <c r="K441" s="2">
        <f t="shared" si="52"/>
        <v>2.8545178064553407</v>
      </c>
    </row>
    <row r="442" spans="1:11" ht="13.5" x14ac:dyDescent="0.25">
      <c r="A442" s="3">
        <f>TITRES_STAT!B445</f>
        <v>42650</v>
      </c>
      <c r="B442" s="6">
        <f>TITRES_STAT!D445</f>
        <v>2.75</v>
      </c>
      <c r="C442" s="2">
        <f t="shared" si="45"/>
        <v>-9.9999999999997868E-3</v>
      </c>
      <c r="D442" s="2">
        <f t="shared" si="46"/>
        <v>2.7719999999999998</v>
      </c>
      <c r="E442" s="2">
        <f t="shared" si="48"/>
        <v>2.7930000000000001</v>
      </c>
      <c r="F442" s="2">
        <f t="shared" si="49"/>
        <v>2.8639999999999994</v>
      </c>
      <c r="G442" s="2">
        <f t="shared" si="51"/>
        <v>2.8583999999999987</v>
      </c>
      <c r="H442" s="2">
        <f t="shared" si="47"/>
        <v>2.8731500000000016</v>
      </c>
      <c r="I442" s="2">
        <f t="array" ref="I442">SUMPRODUCT(B426:B445, (ROW(B426:B445)-ROW(B426)+1)) / (20*21/2)</f>
        <v>2.7994761904761902</v>
      </c>
      <c r="J442" s="2">
        <f t="shared" si="50"/>
        <v>2.8261372480932732</v>
      </c>
      <c r="K442" s="2">
        <f t="shared" si="52"/>
        <v>2.8504190689472884</v>
      </c>
    </row>
    <row r="443" spans="1:11" ht="13.5" x14ac:dyDescent="0.25">
      <c r="A443" s="3">
        <f>TITRES_STAT!B446</f>
        <v>42653</v>
      </c>
      <c r="B443" s="6">
        <f>TITRES_STAT!D446</f>
        <v>2.78</v>
      </c>
      <c r="C443" s="2">
        <f t="shared" si="45"/>
        <v>2.9999999999999805E-2</v>
      </c>
      <c r="D443" s="2">
        <f t="shared" si="46"/>
        <v>2.7779999999999996</v>
      </c>
      <c r="E443" s="2">
        <f t="shared" si="48"/>
        <v>2.7829999999999999</v>
      </c>
      <c r="F443" s="2">
        <f t="shared" si="49"/>
        <v>2.8589999999999995</v>
      </c>
      <c r="G443" s="2">
        <f t="shared" si="51"/>
        <v>2.8569999999999989</v>
      </c>
      <c r="H443" s="2">
        <f t="shared" si="47"/>
        <v>2.8712500000000016</v>
      </c>
      <c r="I443" s="2">
        <f t="array" ref="I443">SUMPRODUCT(B427:B446, (ROW(B427:B446)-ROW(B427)+1)) / (20*21/2)</f>
        <v>2.7918095238095235</v>
      </c>
      <c r="J443" s="2">
        <f t="shared" si="50"/>
        <v>2.821743224465342</v>
      </c>
      <c r="K443" s="2">
        <f t="shared" si="52"/>
        <v>2.8476575368317083</v>
      </c>
    </row>
    <row r="444" spans="1:11" ht="13.5" x14ac:dyDescent="0.25">
      <c r="A444" s="3">
        <f>TITRES_STAT!B447</f>
        <v>42654</v>
      </c>
      <c r="B444" s="6">
        <f>TITRES_STAT!D447</f>
        <v>2.76</v>
      </c>
      <c r="C444" s="2">
        <f t="shared" si="45"/>
        <v>-2.0000000000000018E-2</v>
      </c>
      <c r="D444" s="2">
        <f t="shared" si="46"/>
        <v>2.7699999999999996</v>
      </c>
      <c r="E444" s="2">
        <f t="shared" si="48"/>
        <v>2.7759999999999998</v>
      </c>
      <c r="F444" s="2">
        <f t="shared" si="49"/>
        <v>2.8514999999999993</v>
      </c>
      <c r="G444" s="2">
        <f t="shared" si="51"/>
        <v>2.8551999999999986</v>
      </c>
      <c r="H444" s="2">
        <f t="shared" si="47"/>
        <v>2.8693000000000017</v>
      </c>
      <c r="I444" s="2">
        <f t="array" ref="I444">SUMPRODUCT(B428:B447, (ROW(B428:B447)-ROW(B428)+1)) / (20*21/2)</f>
        <v>2.7852380952380957</v>
      </c>
      <c r="J444" s="2">
        <f t="shared" si="50"/>
        <v>2.8158629173734049</v>
      </c>
      <c r="K444" s="2">
        <f t="shared" si="52"/>
        <v>2.8442199863677198</v>
      </c>
    </row>
    <row r="445" spans="1:11" ht="13.5" x14ac:dyDescent="0.25">
      <c r="A445" s="3">
        <f>TITRES_STAT!B448</f>
        <v>42655</v>
      </c>
      <c r="B445" s="6">
        <f>TITRES_STAT!D448</f>
        <v>2.77</v>
      </c>
      <c r="C445" s="2">
        <f t="shared" si="45"/>
        <v>1.0000000000000231E-2</v>
      </c>
      <c r="D445" s="2">
        <f t="shared" si="46"/>
        <v>2.7639999999999998</v>
      </c>
      <c r="E445" s="2">
        <f t="shared" si="48"/>
        <v>2.7730000000000001</v>
      </c>
      <c r="F445" s="2">
        <f t="shared" si="49"/>
        <v>2.8404999999999996</v>
      </c>
      <c r="G445" s="2">
        <f t="shared" si="51"/>
        <v>2.8535999999999988</v>
      </c>
      <c r="H445" s="2">
        <f t="shared" si="47"/>
        <v>2.8678000000000012</v>
      </c>
      <c r="I445" s="2">
        <f t="array" ref="I445">SUMPRODUCT(B429:B448, (ROW(B429:B448)-ROW(B429)+1)) / (20*21/2)</f>
        <v>2.7873809523809525</v>
      </c>
      <c r="J445" s="2">
        <f t="shared" si="50"/>
        <v>2.8114950204806997</v>
      </c>
      <c r="K445" s="2">
        <f t="shared" si="52"/>
        <v>2.8413093986670246</v>
      </c>
    </row>
    <row r="446" spans="1:11" ht="13.5" x14ac:dyDescent="0.25">
      <c r="A446" s="3">
        <f>TITRES_STAT!B449</f>
        <v>42656</v>
      </c>
      <c r="B446" s="6">
        <f>TITRES_STAT!D449</f>
        <v>2.76</v>
      </c>
      <c r="C446" s="2">
        <f t="shared" si="45"/>
        <v>-1.0000000000000231E-2</v>
      </c>
      <c r="D446" s="2">
        <f t="shared" si="46"/>
        <v>2.7639999999999998</v>
      </c>
      <c r="E446" s="2">
        <f t="shared" si="48"/>
        <v>2.7709999999999999</v>
      </c>
      <c r="F446" s="2">
        <f t="shared" si="49"/>
        <v>2.8289999999999997</v>
      </c>
      <c r="G446" s="2">
        <f t="shared" si="51"/>
        <v>2.8527999999999984</v>
      </c>
      <c r="H446" s="2">
        <f t="shared" si="47"/>
        <v>2.8662500000000017</v>
      </c>
      <c r="I446" s="2">
        <f t="array" ref="I446">SUMPRODUCT(B430:B449, (ROW(B430:B449)-ROW(B430)+1)) / (20*21/2)</f>
        <v>2.7902380952380947</v>
      </c>
      <c r="J446" s="2">
        <f t="shared" si="50"/>
        <v>2.806590732815871</v>
      </c>
      <c r="K446" s="2">
        <f t="shared" si="52"/>
        <v>2.8381207947977298</v>
      </c>
    </row>
    <row r="447" spans="1:11" ht="13.5" x14ac:dyDescent="0.25">
      <c r="A447" s="3">
        <f>TITRES_STAT!B450</f>
        <v>42657</v>
      </c>
      <c r="B447" s="6">
        <f>TITRES_STAT!D450</f>
        <v>2.76</v>
      </c>
      <c r="C447" s="2">
        <f t="shared" si="45"/>
        <v>0</v>
      </c>
      <c r="D447" s="2">
        <f t="shared" si="46"/>
        <v>2.7659999999999996</v>
      </c>
      <c r="E447" s="2">
        <f t="shared" si="48"/>
        <v>2.7689999999999997</v>
      </c>
      <c r="F447" s="2">
        <f t="shared" si="49"/>
        <v>2.8174999999999999</v>
      </c>
      <c r="G447" s="2">
        <f t="shared" si="51"/>
        <v>2.8519999999999985</v>
      </c>
      <c r="H447" s="2">
        <f t="shared" si="47"/>
        <v>2.8645500000000017</v>
      </c>
      <c r="I447" s="2">
        <f t="array" ref="I447">SUMPRODUCT(B431:B450, (ROW(B431:B450)-ROW(B431)+1)) / (20*21/2)</f>
        <v>2.7934285714285707</v>
      </c>
      <c r="J447" s="2">
        <f t="shared" si="50"/>
        <v>2.8021535201667405</v>
      </c>
      <c r="K447" s="2">
        <f t="shared" si="52"/>
        <v>2.8350572342174267</v>
      </c>
    </row>
    <row r="448" spans="1:11" ht="13.5" x14ac:dyDescent="0.25">
      <c r="A448" s="3">
        <f>TITRES_STAT!B451</f>
        <v>42660</v>
      </c>
      <c r="B448" s="6">
        <f>TITRES_STAT!D451</f>
        <v>2.84</v>
      </c>
      <c r="C448" s="2">
        <f t="shared" si="45"/>
        <v>8.0000000000000071E-2</v>
      </c>
      <c r="D448" s="2">
        <f t="shared" si="46"/>
        <v>2.7779999999999996</v>
      </c>
      <c r="E448" s="2">
        <f t="shared" si="48"/>
        <v>2.7779999999999996</v>
      </c>
      <c r="F448" s="2">
        <f t="shared" si="49"/>
        <v>2.81</v>
      </c>
      <c r="G448" s="2">
        <f t="shared" si="51"/>
        <v>2.8507999999999987</v>
      </c>
      <c r="H448" s="2">
        <f t="shared" si="47"/>
        <v>2.8635000000000015</v>
      </c>
      <c r="I448" s="2">
        <f t="array" ref="I448">SUMPRODUCT(B432:B451, (ROW(B432:B451)-ROW(B432)+1)) / (20*21/2)</f>
        <v>2.7969047619047616</v>
      </c>
      <c r="J448" s="2">
        <f t="shared" si="50"/>
        <v>2.8057579468175269</v>
      </c>
      <c r="K448" s="2">
        <f t="shared" si="52"/>
        <v>2.8352510681696845</v>
      </c>
    </row>
    <row r="449" spans="1:11" ht="13.5" x14ac:dyDescent="0.25">
      <c r="A449" s="3">
        <f>TITRES_STAT!B452</f>
        <v>42661</v>
      </c>
      <c r="B449" s="6">
        <f>TITRES_STAT!D452</f>
        <v>2.84</v>
      </c>
      <c r="C449" s="2">
        <f t="shared" si="45"/>
        <v>0</v>
      </c>
      <c r="D449" s="2">
        <f t="shared" si="46"/>
        <v>2.7939999999999996</v>
      </c>
      <c r="E449" s="2">
        <f t="shared" si="48"/>
        <v>2.7819999999999991</v>
      </c>
      <c r="F449" s="2">
        <f t="shared" si="49"/>
        <v>2.8065000000000007</v>
      </c>
      <c r="G449" s="2">
        <f t="shared" si="51"/>
        <v>2.8495999999999992</v>
      </c>
      <c r="H449" s="2">
        <f t="shared" si="47"/>
        <v>2.8623000000000021</v>
      </c>
      <c r="I449" s="2">
        <f t="array" ref="I449">SUMPRODUCT(B433:B452, (ROW(B433:B452)-ROW(B433)+1)) / (20*21/2)</f>
        <v>2.8007142857142857</v>
      </c>
      <c r="J449" s="2">
        <f t="shared" si="50"/>
        <v>2.8090190947396669</v>
      </c>
      <c r="K449" s="2">
        <f t="shared" si="52"/>
        <v>2.8354373007904812</v>
      </c>
    </row>
    <row r="450" spans="1:11" ht="13.5" x14ac:dyDescent="0.25">
      <c r="A450" s="3">
        <f>TITRES_STAT!B453</f>
        <v>42662</v>
      </c>
      <c r="B450" s="6">
        <f>TITRES_STAT!D453</f>
        <v>2.84</v>
      </c>
      <c r="C450" s="2">
        <f t="shared" si="45"/>
        <v>0</v>
      </c>
      <c r="D450" s="2">
        <f t="shared" si="46"/>
        <v>2.8079999999999998</v>
      </c>
      <c r="E450" s="2">
        <f t="shared" si="48"/>
        <v>2.7859999999999996</v>
      </c>
      <c r="F450" s="2">
        <f t="shared" si="49"/>
        <v>2.8035000000000005</v>
      </c>
      <c r="G450" s="2">
        <f t="shared" si="51"/>
        <v>2.8457999999999992</v>
      </c>
      <c r="H450" s="2">
        <f t="shared" si="47"/>
        <v>2.8607500000000021</v>
      </c>
      <c r="I450" s="2">
        <f t="array" ref="I450">SUMPRODUCT(B434:B453, (ROW(B434:B453)-ROW(B434)+1)) / (20*21/2)</f>
        <v>2.8047142857142857</v>
      </c>
      <c r="J450" s="2">
        <f t="shared" si="50"/>
        <v>2.8119696571454127</v>
      </c>
      <c r="K450" s="2">
        <f t="shared" si="52"/>
        <v>2.8356162301712469</v>
      </c>
    </row>
    <row r="451" spans="1:11" ht="13.5" x14ac:dyDescent="0.25">
      <c r="A451" s="3">
        <f>TITRES_STAT!B454</f>
        <v>42663</v>
      </c>
      <c r="B451" s="6">
        <f>TITRES_STAT!D454</f>
        <v>2.84</v>
      </c>
      <c r="C451" s="2">
        <f t="shared" si="45"/>
        <v>0</v>
      </c>
      <c r="D451" s="2">
        <f t="shared" si="46"/>
        <v>2.8239999999999998</v>
      </c>
      <c r="E451" s="2">
        <f t="shared" si="48"/>
        <v>2.7939999999999996</v>
      </c>
      <c r="F451" s="2">
        <f t="shared" si="49"/>
        <v>2.8000000000000007</v>
      </c>
      <c r="G451" s="2">
        <f t="shared" si="51"/>
        <v>2.8413999999999997</v>
      </c>
      <c r="H451" s="2">
        <f t="shared" si="47"/>
        <v>2.8583000000000025</v>
      </c>
      <c r="I451" s="2">
        <f t="array" ref="I451">SUMPRODUCT(B435:B454, (ROW(B435:B454)-ROW(B435)+1)) / (20*21/2)</f>
        <v>2.8146190476190478</v>
      </c>
      <c r="J451" s="2">
        <f t="shared" si="50"/>
        <v>2.8146392136077543</v>
      </c>
      <c r="K451" s="2">
        <f t="shared" si="52"/>
        <v>2.8357881427135507</v>
      </c>
    </row>
    <row r="452" spans="1:11" ht="13.5" x14ac:dyDescent="0.25">
      <c r="A452" s="3">
        <f>TITRES_STAT!B455</f>
        <v>42664</v>
      </c>
      <c r="B452" s="6">
        <f>TITRES_STAT!D455</f>
        <v>2.84</v>
      </c>
      <c r="C452" s="2">
        <f t="shared" ref="C452:C515" si="53">B452-B451</f>
        <v>0</v>
      </c>
      <c r="D452" s="2">
        <f t="shared" si="46"/>
        <v>2.84</v>
      </c>
      <c r="E452" s="2">
        <f t="shared" si="48"/>
        <v>2.8029999999999999</v>
      </c>
      <c r="F452" s="2">
        <f t="shared" si="49"/>
        <v>2.7980000000000005</v>
      </c>
      <c r="G452" s="2">
        <f t="shared" si="51"/>
        <v>2.8382000000000001</v>
      </c>
      <c r="H452" s="2">
        <f t="shared" si="47"/>
        <v>2.8559500000000027</v>
      </c>
      <c r="I452" s="2">
        <f t="array" ref="I452">SUMPRODUCT(B436:B455, (ROW(B436:B455)-ROW(B436)+1)) / (20*21/2)</f>
        <v>2.8260952380952382</v>
      </c>
      <c r="J452" s="2">
        <f t="shared" si="50"/>
        <v>2.817054526597492</v>
      </c>
      <c r="K452" s="2">
        <f t="shared" si="52"/>
        <v>2.8359533135875292</v>
      </c>
    </row>
    <row r="453" spans="1:11" ht="13.5" x14ac:dyDescent="0.25">
      <c r="A453" s="3">
        <f>TITRES_STAT!B456</f>
        <v>42667</v>
      </c>
      <c r="B453" s="6">
        <f>TITRES_STAT!D456</f>
        <v>2.84</v>
      </c>
      <c r="C453" s="2">
        <f t="shared" si="53"/>
        <v>0</v>
      </c>
      <c r="D453" s="2">
        <f t="shared" si="46"/>
        <v>2.84</v>
      </c>
      <c r="E453" s="2">
        <f t="shared" si="48"/>
        <v>2.8089999999999997</v>
      </c>
      <c r="F453" s="2">
        <f t="shared" si="49"/>
        <v>2.7960000000000007</v>
      </c>
      <c r="G453" s="2">
        <f t="shared" si="51"/>
        <v>2.8368000000000002</v>
      </c>
      <c r="H453" s="2">
        <f t="shared" si="47"/>
        <v>2.853700000000003</v>
      </c>
      <c r="I453" s="2">
        <f t="array" ref="I453">SUMPRODUCT(B437:B456, (ROW(B437:B456)-ROW(B437)+1)) / (20*21/2)</f>
        <v>2.8408095238095239</v>
      </c>
      <c r="J453" s="2">
        <f t="shared" si="50"/>
        <v>2.8192398097786833</v>
      </c>
      <c r="K453" s="2">
        <f t="shared" si="52"/>
        <v>2.836112007172332</v>
      </c>
    </row>
    <row r="454" spans="1:11" ht="13.5" x14ac:dyDescent="0.25">
      <c r="A454" s="3">
        <f>TITRES_STAT!B457</f>
        <v>42668</v>
      </c>
      <c r="B454" s="6">
        <f>TITRES_STAT!D457</f>
        <v>2.9</v>
      </c>
      <c r="C454" s="2">
        <f t="shared" si="53"/>
        <v>6.0000000000000053E-2</v>
      </c>
      <c r="D454" s="2">
        <f t="shared" ref="D454:D517" si="54">AVERAGE(B450:B454)</f>
        <v>2.8519999999999999</v>
      </c>
      <c r="E454" s="2">
        <f t="shared" si="48"/>
        <v>2.8229999999999995</v>
      </c>
      <c r="F454" s="2">
        <f t="shared" si="49"/>
        <v>2.799500000000001</v>
      </c>
      <c r="G454" s="2">
        <f t="shared" si="51"/>
        <v>2.8378000000000001</v>
      </c>
      <c r="H454" s="2">
        <f t="shared" si="47"/>
        <v>2.8518000000000026</v>
      </c>
      <c r="I454" s="2">
        <f t="array" ref="I454">SUMPRODUCT(B438:B457, (ROW(B438:B457)-ROW(B438)+1)) / (20*21/2)</f>
        <v>2.8546666666666667</v>
      </c>
      <c r="J454" s="2">
        <f t="shared" si="50"/>
        <v>2.8269312564664277</v>
      </c>
      <c r="K454" s="2">
        <f t="shared" si="52"/>
        <v>2.8386174186557702</v>
      </c>
    </row>
    <row r="455" spans="1:11" ht="13.5" x14ac:dyDescent="0.25">
      <c r="A455" s="3">
        <f>TITRES_STAT!B458</f>
        <v>42669</v>
      </c>
      <c r="B455" s="6">
        <f>TITRES_STAT!D458</f>
        <v>2.92</v>
      </c>
      <c r="C455" s="2">
        <f t="shared" si="53"/>
        <v>2.0000000000000018E-2</v>
      </c>
      <c r="D455" s="2">
        <f t="shared" si="54"/>
        <v>2.8679999999999999</v>
      </c>
      <c r="E455" s="2">
        <f t="shared" si="48"/>
        <v>2.8379999999999996</v>
      </c>
      <c r="F455" s="2">
        <f t="shared" si="49"/>
        <v>2.8055000000000012</v>
      </c>
      <c r="G455" s="2">
        <f t="shared" si="51"/>
        <v>2.8391999999999999</v>
      </c>
      <c r="H455" s="2">
        <f t="shared" si="47"/>
        <v>2.8499500000000024</v>
      </c>
      <c r="I455" s="2">
        <f t="array" ref="I455">SUMPRODUCT(B439:B458, (ROW(B439:B458)-ROW(B439)+1)) / (20*21/2)</f>
        <v>2.867666666666667</v>
      </c>
      <c r="J455" s="2">
        <f t="shared" si="50"/>
        <v>2.835794946326768</v>
      </c>
      <c r="K455" s="2">
        <f t="shared" si="52"/>
        <v>2.8418088924339751</v>
      </c>
    </row>
    <row r="456" spans="1:11" ht="13.5" x14ac:dyDescent="0.25">
      <c r="A456" s="3">
        <f>TITRES_STAT!B459</f>
        <v>42670</v>
      </c>
      <c r="B456" s="6">
        <f>TITRES_STAT!D459</f>
        <v>2.96</v>
      </c>
      <c r="C456" s="2">
        <f t="shared" si="53"/>
        <v>4.0000000000000036E-2</v>
      </c>
      <c r="D456" s="2">
        <f t="shared" si="54"/>
        <v>2.8920000000000003</v>
      </c>
      <c r="E456" s="2">
        <f t="shared" si="48"/>
        <v>2.8579999999999997</v>
      </c>
      <c r="F456" s="2">
        <f t="shared" si="49"/>
        <v>2.8145000000000011</v>
      </c>
      <c r="G456" s="2">
        <f t="shared" si="51"/>
        <v>2.8414000000000006</v>
      </c>
      <c r="H456" s="2">
        <f t="shared" si="47"/>
        <v>2.8487500000000021</v>
      </c>
      <c r="I456" s="2">
        <f t="array" ref="I456">SUMPRODUCT(B440:B459, (ROW(B440:B459)-ROW(B440)+1)) / (20*21/2)</f>
        <v>2.8796666666666675</v>
      </c>
      <c r="J456" s="2">
        <f t="shared" si="50"/>
        <v>2.8476239990575518</v>
      </c>
      <c r="K456" s="2">
        <f t="shared" si="52"/>
        <v>2.8464438378287213</v>
      </c>
    </row>
    <row r="457" spans="1:11" ht="13.5" x14ac:dyDescent="0.25">
      <c r="A457" s="3">
        <f>TITRES_STAT!B460</f>
        <v>42671</v>
      </c>
      <c r="B457" s="6">
        <f>TITRES_STAT!D460</f>
        <v>2.96</v>
      </c>
      <c r="C457" s="2">
        <f t="shared" si="53"/>
        <v>0</v>
      </c>
      <c r="D457" s="2">
        <f t="shared" si="54"/>
        <v>2.9160000000000004</v>
      </c>
      <c r="E457" s="2">
        <f t="shared" si="48"/>
        <v>2.8780000000000001</v>
      </c>
      <c r="F457" s="2">
        <f t="shared" si="49"/>
        <v>2.8235000000000001</v>
      </c>
      <c r="G457" s="2">
        <f t="shared" si="51"/>
        <v>2.8436000000000008</v>
      </c>
      <c r="H457" s="2">
        <f t="shared" si="47"/>
        <v>2.8480000000000025</v>
      </c>
      <c r="I457" s="2">
        <f t="array" ref="I457">SUMPRODUCT(B441:B460, (ROW(B441:B460)-ROW(B441)+1)) / (20*21/2)</f>
        <v>2.8842380952380955</v>
      </c>
      <c r="J457" s="2">
        <f t="shared" si="50"/>
        <v>2.8583264753377851</v>
      </c>
      <c r="K457" s="2">
        <f t="shared" si="52"/>
        <v>2.8508970206589677</v>
      </c>
    </row>
    <row r="458" spans="1:11" ht="13.5" x14ac:dyDescent="0.25">
      <c r="A458" s="3">
        <f>TITRES_STAT!B461</f>
        <v>42674</v>
      </c>
      <c r="B458" s="6">
        <f>TITRES_STAT!D461</f>
        <v>2.96</v>
      </c>
      <c r="C458" s="2">
        <f t="shared" si="53"/>
        <v>0</v>
      </c>
      <c r="D458" s="2">
        <f t="shared" si="54"/>
        <v>2.9400000000000004</v>
      </c>
      <c r="E458" s="2">
        <f t="shared" si="48"/>
        <v>2.8899999999999997</v>
      </c>
      <c r="F458" s="2">
        <f t="shared" si="49"/>
        <v>2.8340000000000005</v>
      </c>
      <c r="G458" s="2">
        <f t="shared" si="51"/>
        <v>2.845800000000001</v>
      </c>
      <c r="H458" s="2">
        <f t="shared" ref="H458:H521" si="55">AVERAGE(B259:B458)</f>
        <v>2.8468000000000031</v>
      </c>
      <c r="I458" s="2">
        <f t="array" ref="I458">SUMPRODUCT(B442:B461, (ROW(B442:B461)-ROW(B442)+1)) / (20*21/2)</f>
        <v>2.8845714285714279</v>
      </c>
      <c r="J458" s="2">
        <f t="shared" si="50"/>
        <v>2.8680096681627578</v>
      </c>
      <c r="K458" s="2">
        <f t="shared" si="52"/>
        <v>2.8551755688684199</v>
      </c>
    </row>
    <row r="459" spans="1:11" ht="13.5" x14ac:dyDescent="0.25">
      <c r="A459" s="3">
        <f>TITRES_STAT!B462</f>
        <v>42675</v>
      </c>
      <c r="B459" s="6">
        <f>TITRES_STAT!D462</f>
        <v>2.96</v>
      </c>
      <c r="C459" s="2">
        <f t="shared" si="53"/>
        <v>0</v>
      </c>
      <c r="D459" s="2">
        <f t="shared" si="54"/>
        <v>2.9520000000000004</v>
      </c>
      <c r="E459" s="2">
        <f t="shared" si="48"/>
        <v>2.9020000000000001</v>
      </c>
      <c r="F459" s="2">
        <f t="shared" si="49"/>
        <v>2.8419999999999996</v>
      </c>
      <c r="G459" s="2">
        <f t="shared" si="51"/>
        <v>2.8490000000000015</v>
      </c>
      <c r="H459" s="2">
        <f t="shared" si="55"/>
        <v>2.8452000000000033</v>
      </c>
      <c r="I459" s="2">
        <f t="array" ref="I459">SUMPRODUCT(B443:B462, (ROW(B443:B462)-ROW(B443)+1)) / (20*21/2)</f>
        <v>2.8920952380952376</v>
      </c>
      <c r="J459" s="2">
        <f t="shared" si="50"/>
        <v>2.8767706521472571</v>
      </c>
      <c r="K459" s="2">
        <f t="shared" si="52"/>
        <v>2.8592863308735801</v>
      </c>
    </row>
    <row r="460" spans="1:11" ht="13.5" x14ac:dyDescent="0.25">
      <c r="A460" s="3">
        <f>TITRES_STAT!B463</f>
        <v>42676</v>
      </c>
      <c r="B460" s="6">
        <f>TITRES_STAT!D463</f>
        <v>2.89</v>
      </c>
      <c r="C460" s="2">
        <f t="shared" si="53"/>
        <v>-6.999999999999984E-2</v>
      </c>
      <c r="D460" s="2">
        <f t="shared" si="54"/>
        <v>2.9460000000000002</v>
      </c>
      <c r="E460" s="2">
        <f t="shared" ref="E460:E523" si="56">AVERAGE(B451:B460)</f>
        <v>2.9070000000000005</v>
      </c>
      <c r="F460" s="2">
        <f t="shared" si="49"/>
        <v>2.8464999999999998</v>
      </c>
      <c r="G460" s="2">
        <f t="shared" si="51"/>
        <v>2.8508000000000013</v>
      </c>
      <c r="H460" s="2">
        <f t="shared" si="55"/>
        <v>2.8441000000000036</v>
      </c>
      <c r="I460" s="2">
        <f t="array" ref="I460">SUMPRODUCT(B444:B463, (ROW(B444:B463)-ROW(B444)+1)) / (20*21/2)</f>
        <v>2.8930476190476191</v>
      </c>
      <c r="J460" s="2">
        <f t="shared" si="50"/>
        <v>2.8780305900379943</v>
      </c>
      <c r="K460" s="2">
        <f t="shared" si="52"/>
        <v>2.8604907884863811</v>
      </c>
    </row>
    <row r="461" spans="1:11" ht="13.5" x14ac:dyDescent="0.25">
      <c r="A461" s="3">
        <f>TITRES_STAT!B464</f>
        <v>42677</v>
      </c>
      <c r="B461" s="6">
        <f>TITRES_STAT!D464</f>
        <v>2.85</v>
      </c>
      <c r="C461" s="2">
        <f t="shared" si="53"/>
        <v>-4.0000000000000036E-2</v>
      </c>
      <c r="D461" s="2">
        <f t="shared" si="54"/>
        <v>2.9239999999999999</v>
      </c>
      <c r="E461" s="2">
        <f t="shared" si="56"/>
        <v>2.9080000000000004</v>
      </c>
      <c r="F461" s="2">
        <f t="shared" si="49"/>
        <v>2.851</v>
      </c>
      <c r="G461" s="2">
        <f t="shared" si="51"/>
        <v>2.8518000000000008</v>
      </c>
      <c r="H461" s="2">
        <f t="shared" si="55"/>
        <v>2.8424000000000036</v>
      </c>
      <c r="I461" s="2">
        <f t="array" ref="I461">SUMPRODUCT(B445:B464, (ROW(B445:B464)-ROW(B445)+1)) / (20*21/2)</f>
        <v>2.9011904761904761</v>
      </c>
      <c r="J461" s="2">
        <f t="shared" si="50"/>
        <v>2.8753610100343758</v>
      </c>
      <c r="K461" s="2">
        <f t="shared" si="52"/>
        <v>2.8600793850163271</v>
      </c>
    </row>
    <row r="462" spans="1:11" ht="13.5" x14ac:dyDescent="0.25">
      <c r="A462" s="3">
        <f>TITRES_STAT!B465</f>
        <v>42678</v>
      </c>
      <c r="B462" s="6">
        <f>TITRES_STAT!D465</f>
        <v>2.93</v>
      </c>
      <c r="C462" s="2">
        <f t="shared" si="53"/>
        <v>8.0000000000000071E-2</v>
      </c>
      <c r="D462" s="2">
        <f t="shared" si="54"/>
        <v>2.9180000000000001</v>
      </c>
      <c r="E462" s="2">
        <f t="shared" si="56"/>
        <v>2.9170000000000007</v>
      </c>
      <c r="F462" s="2">
        <f t="shared" si="49"/>
        <v>2.8600000000000003</v>
      </c>
      <c r="G462" s="2">
        <f t="shared" si="51"/>
        <v>2.8544000000000009</v>
      </c>
      <c r="H462" s="2">
        <f t="shared" si="55"/>
        <v>2.8410500000000032</v>
      </c>
      <c r="I462" s="2">
        <f t="array" ref="I462">SUMPRODUCT(B446:B465, (ROW(B446:B465)-ROW(B446)+1)) / (20*21/2)</f>
        <v>2.9008095238095239</v>
      </c>
      <c r="J462" s="2">
        <f t="shared" si="50"/>
        <v>2.8805647233644356</v>
      </c>
      <c r="K462" s="2">
        <f t="shared" si="52"/>
        <v>2.8628213699176475</v>
      </c>
    </row>
    <row r="463" spans="1:11" ht="13.5" x14ac:dyDescent="0.25">
      <c r="A463" s="3">
        <f>TITRES_STAT!B466</f>
        <v>42681</v>
      </c>
      <c r="B463" s="6">
        <f>TITRES_STAT!D466</f>
        <v>2.87</v>
      </c>
      <c r="C463" s="2">
        <f t="shared" si="53"/>
        <v>-6.0000000000000053E-2</v>
      </c>
      <c r="D463" s="2">
        <f t="shared" si="54"/>
        <v>2.9</v>
      </c>
      <c r="E463" s="2">
        <f t="shared" si="56"/>
        <v>2.9200000000000008</v>
      </c>
      <c r="F463" s="2">
        <f t="shared" si="49"/>
        <v>2.8645</v>
      </c>
      <c r="G463" s="2">
        <f t="shared" si="51"/>
        <v>2.8558000000000008</v>
      </c>
      <c r="H463" s="2">
        <f t="shared" si="55"/>
        <v>2.8394000000000035</v>
      </c>
      <c r="I463" s="2">
        <f t="array" ref="I463">SUMPRODUCT(B447:B466, (ROW(B447:B466)-ROW(B447)+1)) / (20*21/2)</f>
        <v>2.8999523809523811</v>
      </c>
      <c r="J463" s="2">
        <f t="shared" si="50"/>
        <v>2.8795585592344897</v>
      </c>
      <c r="K463" s="2">
        <f t="shared" si="52"/>
        <v>2.8631028848228377</v>
      </c>
    </row>
    <row r="464" spans="1:11" ht="13.5" x14ac:dyDescent="0.25">
      <c r="A464" s="3">
        <f>TITRES_STAT!B467</f>
        <v>42682</v>
      </c>
      <c r="B464" s="6">
        <f>TITRES_STAT!D467</f>
        <v>2.95</v>
      </c>
      <c r="C464" s="2">
        <f t="shared" si="53"/>
        <v>8.0000000000000071E-2</v>
      </c>
      <c r="D464" s="2">
        <f t="shared" si="54"/>
        <v>2.8979999999999997</v>
      </c>
      <c r="E464" s="2">
        <f t="shared" si="56"/>
        <v>2.9250000000000003</v>
      </c>
      <c r="F464" s="2">
        <f t="shared" si="49"/>
        <v>2.8740000000000001</v>
      </c>
      <c r="G464" s="2">
        <f t="shared" si="51"/>
        <v>2.8582000000000005</v>
      </c>
      <c r="H464" s="2">
        <f t="shared" si="55"/>
        <v>2.8385500000000037</v>
      </c>
      <c r="I464" s="2">
        <f t="array" ref="I464">SUMPRODUCT(B448:B467, (ROW(B448:B467)-ROW(B448)+1)) / (20*21/2)</f>
        <v>2.9052380952380954</v>
      </c>
      <c r="J464" s="2">
        <f t="shared" si="50"/>
        <v>2.8862672678788237</v>
      </c>
      <c r="K464" s="2">
        <f t="shared" si="52"/>
        <v>2.8665106148297852</v>
      </c>
    </row>
    <row r="465" spans="1:11" ht="13.5" x14ac:dyDescent="0.25">
      <c r="A465" s="3">
        <f>TITRES_STAT!B468</f>
        <v>42683</v>
      </c>
      <c r="B465" s="6">
        <f>TITRES_STAT!D468</f>
        <v>2.87</v>
      </c>
      <c r="C465" s="2">
        <f t="shared" si="53"/>
        <v>-8.0000000000000071E-2</v>
      </c>
      <c r="D465" s="2">
        <f t="shared" si="54"/>
        <v>2.8940000000000006</v>
      </c>
      <c r="E465" s="2">
        <f t="shared" si="56"/>
        <v>2.9200000000000004</v>
      </c>
      <c r="F465" s="2">
        <f t="shared" si="49"/>
        <v>2.879</v>
      </c>
      <c r="G465" s="2">
        <f t="shared" si="51"/>
        <v>2.8586</v>
      </c>
      <c r="H465" s="2">
        <f t="shared" si="55"/>
        <v>2.8377500000000038</v>
      </c>
      <c r="I465" s="2">
        <f t="array" ref="I465">SUMPRODUCT(B449:B468, (ROW(B449:B468)-ROW(B449)+1)) / (20*21/2)</f>
        <v>2.9106190476190479</v>
      </c>
      <c r="J465" s="2">
        <f t="shared" si="50"/>
        <v>2.884718004271317</v>
      </c>
      <c r="K465" s="2">
        <f t="shared" si="52"/>
        <v>2.8666474534639113</v>
      </c>
    </row>
    <row r="466" spans="1:11" ht="13.5" x14ac:dyDescent="0.25">
      <c r="A466" s="3">
        <f>TITRES_STAT!B469</f>
        <v>42684</v>
      </c>
      <c r="B466" s="6">
        <f>TITRES_STAT!D469</f>
        <v>2.87</v>
      </c>
      <c r="C466" s="2">
        <f t="shared" si="53"/>
        <v>0</v>
      </c>
      <c r="D466" s="2">
        <f t="shared" si="54"/>
        <v>2.8980000000000006</v>
      </c>
      <c r="E466" s="2">
        <f t="shared" si="56"/>
        <v>2.9110000000000005</v>
      </c>
      <c r="F466" s="2">
        <f t="shared" si="49"/>
        <v>2.8845000000000001</v>
      </c>
      <c r="G466" s="2">
        <f t="shared" si="51"/>
        <v>2.8590000000000009</v>
      </c>
      <c r="H466" s="2">
        <f t="shared" si="55"/>
        <v>2.8368000000000033</v>
      </c>
      <c r="I466" s="2">
        <f t="array" ref="I466">SUMPRODUCT(B450:B469, (ROW(B450:B469)-ROW(B450)+1)) / (20*21/2)</f>
        <v>2.9078571428571429</v>
      </c>
      <c r="J466" s="2">
        <f t="shared" si="50"/>
        <v>2.8833162895788109</v>
      </c>
      <c r="K466" s="2">
        <f t="shared" si="52"/>
        <v>2.8667789258770915</v>
      </c>
    </row>
    <row r="467" spans="1:11" ht="13.5" x14ac:dyDescent="0.25">
      <c r="A467" s="3">
        <f>TITRES_STAT!B470</f>
        <v>42685</v>
      </c>
      <c r="B467" s="6">
        <f>TITRES_STAT!D470</f>
        <v>2.94</v>
      </c>
      <c r="C467" s="2">
        <f t="shared" si="53"/>
        <v>6.999999999999984E-2</v>
      </c>
      <c r="D467" s="2">
        <f t="shared" si="54"/>
        <v>2.9000000000000004</v>
      </c>
      <c r="E467" s="2">
        <f t="shared" si="56"/>
        <v>2.9090000000000003</v>
      </c>
      <c r="F467" s="2">
        <f t="shared" si="49"/>
        <v>2.8935</v>
      </c>
      <c r="G467" s="2">
        <f t="shared" si="51"/>
        <v>2.8608000000000002</v>
      </c>
      <c r="H467" s="2">
        <f t="shared" si="55"/>
        <v>2.8365000000000036</v>
      </c>
      <c r="I467" s="2">
        <f t="array" ref="I467">SUMPRODUCT(B451:B470, (ROW(B451:B470)-ROW(B451)+1)) / (20*21/2)</f>
        <v>2.9125714285714293</v>
      </c>
      <c r="J467" s="2">
        <f t="shared" si="50"/>
        <v>2.8887147381903526</v>
      </c>
      <c r="K467" s="2">
        <f t="shared" si="52"/>
        <v>2.8696503405485783</v>
      </c>
    </row>
    <row r="468" spans="1:11" ht="13.5" x14ac:dyDescent="0.25">
      <c r="A468" s="3">
        <f>TITRES_STAT!B471</f>
        <v>42688</v>
      </c>
      <c r="B468" s="6">
        <f>TITRES_STAT!D471</f>
        <v>2.95</v>
      </c>
      <c r="C468" s="2">
        <f t="shared" si="53"/>
        <v>1.0000000000000231E-2</v>
      </c>
      <c r="D468" s="2">
        <f t="shared" si="54"/>
        <v>2.9160000000000004</v>
      </c>
      <c r="E468" s="2">
        <f t="shared" si="56"/>
        <v>2.9080000000000004</v>
      </c>
      <c r="F468" s="2">
        <f t="shared" ref="F468:F531" si="57">AVERAGE(B449:B468)</f>
        <v>2.899</v>
      </c>
      <c r="G468" s="2">
        <f t="shared" si="51"/>
        <v>2.8628000000000005</v>
      </c>
      <c r="H468" s="2">
        <f t="shared" si="55"/>
        <v>2.8362500000000033</v>
      </c>
      <c r="I468" s="2">
        <f t="array" ref="I468">SUMPRODUCT(B452:B471, (ROW(B452:B471)-ROW(B452)+1)) / (20*21/2)</f>
        <v>2.9091428571428577</v>
      </c>
      <c r="J468" s="2">
        <f t="shared" si="50"/>
        <v>2.8945514297912713</v>
      </c>
      <c r="K468" s="2">
        <f t="shared" si="52"/>
        <v>2.8728013075858891</v>
      </c>
    </row>
    <row r="469" spans="1:11" ht="13.5" x14ac:dyDescent="0.25">
      <c r="A469" s="3">
        <f>TITRES_STAT!B472</f>
        <v>42689</v>
      </c>
      <c r="B469" s="6">
        <f>TITRES_STAT!D472</f>
        <v>2.87</v>
      </c>
      <c r="C469" s="2">
        <f t="shared" si="53"/>
        <v>-8.0000000000000071E-2</v>
      </c>
      <c r="D469" s="2">
        <f t="shared" si="54"/>
        <v>2.9</v>
      </c>
      <c r="E469" s="2">
        <f t="shared" si="56"/>
        <v>2.899</v>
      </c>
      <c r="F469" s="2">
        <f t="shared" si="57"/>
        <v>2.9005000000000001</v>
      </c>
      <c r="G469" s="2">
        <f t="shared" si="51"/>
        <v>2.8642000000000003</v>
      </c>
      <c r="H469" s="2">
        <f t="shared" si="55"/>
        <v>2.835600000000003</v>
      </c>
      <c r="I469" s="2">
        <f t="array" ref="I469">SUMPRODUCT(B453:B472, (ROW(B453:B472)-ROW(B453)+1)) / (20*21/2)</f>
        <v>2.9122380952380955</v>
      </c>
      <c r="J469" s="2">
        <f t="shared" ref="J469:J532" si="58">$J$4*B469+J468*(1-$J$4)</f>
        <v>2.8922131983825787</v>
      </c>
      <c r="K469" s="2">
        <f t="shared" si="52"/>
        <v>2.8726914523864426</v>
      </c>
    </row>
    <row r="470" spans="1:11" ht="13.5" x14ac:dyDescent="0.25">
      <c r="A470" s="3">
        <f>TITRES_STAT!B473</f>
        <v>42690</v>
      </c>
      <c r="B470" s="6">
        <f>TITRES_STAT!D473</f>
        <v>2.95</v>
      </c>
      <c r="C470" s="2">
        <f t="shared" si="53"/>
        <v>8.0000000000000071E-2</v>
      </c>
      <c r="D470" s="2">
        <f t="shared" si="54"/>
        <v>2.9160000000000004</v>
      </c>
      <c r="E470" s="2">
        <f t="shared" si="56"/>
        <v>2.9050000000000002</v>
      </c>
      <c r="F470" s="2">
        <f t="shared" si="57"/>
        <v>2.9060000000000001</v>
      </c>
      <c r="G470" s="2">
        <f t="shared" si="51"/>
        <v>2.8671999999999995</v>
      </c>
      <c r="H470" s="2">
        <f t="shared" si="55"/>
        <v>2.835400000000003</v>
      </c>
      <c r="I470" s="2">
        <f t="array" ref="I470">SUMPRODUCT(B454:B473, (ROW(B454:B473)-ROW(B454)+1)) / (20*21/2)</f>
        <v>2.914857142857143</v>
      </c>
      <c r="J470" s="2">
        <f t="shared" si="58"/>
        <v>2.8977167032985234</v>
      </c>
      <c r="K470" s="2">
        <f t="shared" si="52"/>
        <v>2.875723160135994</v>
      </c>
    </row>
    <row r="471" spans="1:11" ht="13.5" x14ac:dyDescent="0.25">
      <c r="A471" s="3">
        <f>TITRES_STAT!B474</f>
        <v>42691</v>
      </c>
      <c r="B471" s="6">
        <f>TITRES_STAT!D474</f>
        <v>2.87</v>
      </c>
      <c r="C471" s="2">
        <f t="shared" si="53"/>
        <v>-8.0000000000000071E-2</v>
      </c>
      <c r="D471" s="2">
        <f t="shared" si="54"/>
        <v>2.9160000000000004</v>
      </c>
      <c r="E471" s="2">
        <f t="shared" si="56"/>
        <v>2.9070000000000005</v>
      </c>
      <c r="F471" s="2">
        <f t="shared" si="57"/>
        <v>2.9074999999999998</v>
      </c>
      <c r="G471" s="2">
        <f t="shared" si="51"/>
        <v>2.8684000000000003</v>
      </c>
      <c r="H471" s="2">
        <f t="shared" si="55"/>
        <v>2.8344000000000023</v>
      </c>
      <c r="I471" s="2">
        <f t="array" ref="I471">SUMPRODUCT(B455:B474, (ROW(B455:B474)-ROW(B455)+1)) / (20*21/2)</f>
        <v>2.9169999999999998</v>
      </c>
      <c r="J471" s="2">
        <f t="shared" si="58"/>
        <v>2.8950770172700926</v>
      </c>
      <c r="K471" s="2">
        <f t="shared" si="52"/>
        <v>2.8754987224836022</v>
      </c>
    </row>
    <row r="472" spans="1:11" ht="13.5" x14ac:dyDescent="0.25">
      <c r="A472" s="3">
        <f>TITRES_STAT!B475</f>
        <v>42692</v>
      </c>
      <c r="B472" s="6">
        <f>TITRES_STAT!D475</f>
        <v>2.94</v>
      </c>
      <c r="C472" s="2">
        <f t="shared" si="53"/>
        <v>6.999999999999984E-2</v>
      </c>
      <c r="D472" s="2">
        <f t="shared" si="54"/>
        <v>2.9159999999999999</v>
      </c>
      <c r="E472" s="2">
        <f t="shared" si="56"/>
        <v>2.9080000000000004</v>
      </c>
      <c r="F472" s="2">
        <f t="shared" si="57"/>
        <v>2.9125000000000001</v>
      </c>
      <c r="G472" s="2">
        <f t="shared" si="51"/>
        <v>2.8712</v>
      </c>
      <c r="H472" s="2">
        <f t="shared" si="55"/>
        <v>2.8340500000000026</v>
      </c>
      <c r="I472" s="2">
        <f t="array" ref="I472">SUMPRODUCT(B456:B475, (ROW(B456:B475)-ROW(B456)+1)) / (20*21/2)</f>
        <v>2.9113333333333338</v>
      </c>
      <c r="J472" s="2">
        <f t="shared" si="58"/>
        <v>2.8993553965777026</v>
      </c>
      <c r="K472" s="2">
        <f t="shared" si="52"/>
        <v>2.8780281843469901</v>
      </c>
    </row>
    <row r="473" spans="1:11" ht="13.5" x14ac:dyDescent="0.25">
      <c r="A473" s="3">
        <f>TITRES_STAT!B476</f>
        <v>42695</v>
      </c>
      <c r="B473" s="6">
        <f>TITRES_STAT!D476</f>
        <v>2.94</v>
      </c>
      <c r="C473" s="2">
        <f t="shared" si="53"/>
        <v>0</v>
      </c>
      <c r="D473" s="2">
        <f t="shared" si="54"/>
        <v>2.9140000000000001</v>
      </c>
      <c r="E473" s="2">
        <f t="shared" si="56"/>
        <v>2.9150000000000005</v>
      </c>
      <c r="F473" s="2">
        <f t="shared" si="57"/>
        <v>2.9174999999999995</v>
      </c>
      <c r="G473" s="2">
        <f t="shared" si="51"/>
        <v>2.8724000000000003</v>
      </c>
      <c r="H473" s="2">
        <f t="shared" si="55"/>
        <v>2.833700000000003</v>
      </c>
      <c r="I473" s="2">
        <f t="array" ref="I473">SUMPRODUCT(B457:B476, (ROW(B457:B476)-ROW(B457)+1)) / (20*21/2)</f>
        <v>2.9002380952380955</v>
      </c>
      <c r="J473" s="2">
        <f t="shared" si="58"/>
        <v>2.9032263111893499</v>
      </c>
      <c r="K473" s="2">
        <f t="shared" si="52"/>
        <v>2.8804584516275002</v>
      </c>
    </row>
    <row r="474" spans="1:11" ht="13.5" x14ac:dyDescent="0.25">
      <c r="A474" s="3">
        <f>TITRES_STAT!B477</f>
        <v>42696</v>
      </c>
      <c r="B474" s="6">
        <f>TITRES_STAT!D477</f>
        <v>2.94</v>
      </c>
      <c r="C474" s="2">
        <f t="shared" si="53"/>
        <v>0</v>
      </c>
      <c r="D474" s="2">
        <f t="shared" si="54"/>
        <v>2.9279999999999999</v>
      </c>
      <c r="E474" s="2">
        <f t="shared" si="56"/>
        <v>2.9140000000000006</v>
      </c>
      <c r="F474" s="2">
        <f t="shared" si="57"/>
        <v>2.9194999999999998</v>
      </c>
      <c r="G474" s="2">
        <f t="shared" si="51"/>
        <v>2.8730000000000002</v>
      </c>
      <c r="H474" s="2">
        <f t="shared" si="55"/>
        <v>2.8333500000000034</v>
      </c>
      <c r="I474" s="2">
        <f t="array" ref="I474">SUMPRODUCT(B458:B477, (ROW(B458:B477)-ROW(B458)+1)) / (20*21/2)</f>
        <v>2.8889523809523814</v>
      </c>
      <c r="J474" s="2">
        <f t="shared" si="58"/>
        <v>2.9067285672665544</v>
      </c>
      <c r="K474" s="2">
        <f t="shared" si="52"/>
        <v>2.8827934143087748</v>
      </c>
    </row>
    <row r="475" spans="1:11" ht="13.5" x14ac:dyDescent="0.25">
      <c r="A475" s="3">
        <f>TITRES_STAT!B478</f>
        <v>42697</v>
      </c>
      <c r="B475" s="6">
        <f>TITRES_STAT!D478</f>
        <v>2.86</v>
      </c>
      <c r="C475" s="2">
        <f t="shared" si="53"/>
        <v>-8.0000000000000071E-2</v>
      </c>
      <c r="D475" s="2">
        <f t="shared" si="54"/>
        <v>2.9099999999999997</v>
      </c>
      <c r="E475" s="2">
        <f t="shared" si="56"/>
        <v>2.9130000000000007</v>
      </c>
      <c r="F475" s="2">
        <f t="shared" si="57"/>
        <v>2.9164999999999996</v>
      </c>
      <c r="G475" s="2">
        <f t="shared" si="51"/>
        <v>2.8704000000000001</v>
      </c>
      <c r="H475" s="2">
        <f t="shared" si="55"/>
        <v>2.8329000000000031</v>
      </c>
      <c r="I475" s="2">
        <f t="array" ref="I475">SUMPRODUCT(B459:B478, (ROW(B459:B478)-ROW(B459)+1)) / (20*21/2)</f>
        <v>2.8784761904761904</v>
      </c>
      <c r="J475" s="2">
        <f t="shared" si="58"/>
        <v>2.9022782275268826</v>
      </c>
      <c r="K475" s="2">
        <f t="shared" si="52"/>
        <v>2.8818995549241171</v>
      </c>
    </row>
    <row r="476" spans="1:11" ht="13.5" x14ac:dyDescent="0.25">
      <c r="A476" s="3">
        <f>TITRES_STAT!B479</f>
        <v>42698</v>
      </c>
      <c r="B476" s="6">
        <f>TITRES_STAT!D479</f>
        <v>2.8</v>
      </c>
      <c r="C476" s="2">
        <f t="shared" si="53"/>
        <v>-6.0000000000000053E-2</v>
      </c>
      <c r="D476" s="2">
        <f t="shared" si="54"/>
        <v>2.8959999999999999</v>
      </c>
      <c r="E476" s="2">
        <f t="shared" si="56"/>
        <v>2.9060000000000006</v>
      </c>
      <c r="F476" s="2">
        <f t="shared" si="57"/>
        <v>2.9084999999999996</v>
      </c>
      <c r="G476" s="2">
        <f t="shared" si="51"/>
        <v>2.8666000000000009</v>
      </c>
      <c r="H476" s="2">
        <f t="shared" si="55"/>
        <v>2.8319000000000023</v>
      </c>
      <c r="I476" s="2">
        <f t="array" ref="I476">SUMPRODUCT(B460:B479, (ROW(B460:B479)-ROW(B460)+1)) / (20*21/2)</f>
        <v>2.8697619047619045</v>
      </c>
      <c r="J476" s="2">
        <f t="shared" si="58"/>
        <v>2.8925374439528939</v>
      </c>
      <c r="K476" s="2">
        <f t="shared" si="52"/>
        <v>2.8786878076721911</v>
      </c>
    </row>
    <row r="477" spans="1:11" ht="13.5" x14ac:dyDescent="0.25">
      <c r="A477" s="3">
        <f>TITRES_STAT!B480</f>
        <v>42699</v>
      </c>
      <c r="B477" s="6">
        <f>TITRES_STAT!D480</f>
        <v>2.79</v>
      </c>
      <c r="C477" s="2">
        <f t="shared" si="53"/>
        <v>-9.9999999999997868E-3</v>
      </c>
      <c r="D477" s="2">
        <f t="shared" si="54"/>
        <v>2.8659999999999997</v>
      </c>
      <c r="E477" s="2">
        <f t="shared" si="56"/>
        <v>2.891</v>
      </c>
      <c r="F477" s="2">
        <f t="shared" si="57"/>
        <v>2.8999999999999995</v>
      </c>
      <c r="G477" s="2">
        <f t="shared" si="51"/>
        <v>2.8626000000000009</v>
      </c>
      <c r="H477" s="2">
        <f t="shared" si="55"/>
        <v>2.8313000000000015</v>
      </c>
      <c r="I477" s="2">
        <f t="array" ref="I477">SUMPRODUCT(B461:B480, (ROW(B461:B480)-ROW(B461)+1)) / (20*21/2)</f>
        <v>2.8618095238095238</v>
      </c>
      <c r="J477" s="2">
        <f t="shared" si="58"/>
        <v>2.8827719731002373</v>
      </c>
      <c r="K477" s="2">
        <f t="shared" si="52"/>
        <v>2.8752098544301443</v>
      </c>
    </row>
    <row r="478" spans="1:11" ht="13.5" x14ac:dyDescent="0.25">
      <c r="A478" s="3">
        <f>TITRES_STAT!B481</f>
        <v>42702</v>
      </c>
      <c r="B478" s="6">
        <f>TITRES_STAT!D481</f>
        <v>2.79</v>
      </c>
      <c r="C478" s="2">
        <f t="shared" si="53"/>
        <v>0</v>
      </c>
      <c r="D478" s="2">
        <f t="shared" si="54"/>
        <v>2.8359999999999999</v>
      </c>
      <c r="E478" s="2">
        <f t="shared" si="56"/>
        <v>2.875</v>
      </c>
      <c r="F478" s="2">
        <f t="shared" si="57"/>
        <v>2.8914999999999997</v>
      </c>
      <c r="G478" s="2">
        <f t="shared" si="51"/>
        <v>2.8586000000000009</v>
      </c>
      <c r="H478" s="2">
        <f t="shared" si="55"/>
        <v>2.8307500000000014</v>
      </c>
      <c r="I478" s="2">
        <f t="array" ref="I478">SUMPRODUCT(B462:B481, (ROW(B462:B481)-ROW(B462)+1)) / (20*21/2)</f>
        <v>2.8542857142857145</v>
      </c>
      <c r="J478" s="2">
        <f t="shared" si="58"/>
        <v>2.8739365470906906</v>
      </c>
      <c r="K478" s="2">
        <f t="shared" si="52"/>
        <v>2.8718682915113152</v>
      </c>
    </row>
    <row r="479" spans="1:11" ht="13.5" x14ac:dyDescent="0.25">
      <c r="A479" s="3">
        <f>TITRES_STAT!B482</f>
        <v>42703</v>
      </c>
      <c r="B479" s="6">
        <f>TITRES_STAT!D482</f>
        <v>2.8</v>
      </c>
      <c r="C479" s="2">
        <f t="shared" si="53"/>
        <v>9.9999999999997868E-3</v>
      </c>
      <c r="D479" s="2">
        <f t="shared" si="54"/>
        <v>2.8079999999999998</v>
      </c>
      <c r="E479" s="2">
        <f t="shared" si="56"/>
        <v>2.8679999999999999</v>
      </c>
      <c r="F479" s="2">
        <f t="shared" si="57"/>
        <v>2.8834999999999993</v>
      </c>
      <c r="G479" s="2">
        <f t="shared" si="51"/>
        <v>2.8564000000000012</v>
      </c>
      <c r="H479" s="2">
        <f t="shared" si="55"/>
        <v>2.8304500000000008</v>
      </c>
      <c r="I479" s="2">
        <f t="array" ref="I479">SUMPRODUCT(B463:B482, (ROW(B463:B482)-ROW(B463)+1)) / (20*21/2)</f>
        <v>2.847</v>
      </c>
      <c r="J479" s="2">
        <f t="shared" si="58"/>
        <v>2.8668949711772913</v>
      </c>
      <c r="K479" s="2">
        <f t="shared" si="52"/>
        <v>2.8690499271383225</v>
      </c>
    </row>
    <row r="480" spans="1:11" ht="13.5" x14ac:dyDescent="0.25">
      <c r="A480" s="3">
        <f>TITRES_STAT!B483</f>
        <v>42704</v>
      </c>
      <c r="B480" s="6">
        <f>TITRES_STAT!D483</f>
        <v>2.8</v>
      </c>
      <c r="C480" s="2">
        <f t="shared" si="53"/>
        <v>0</v>
      </c>
      <c r="D480" s="2">
        <f t="shared" si="54"/>
        <v>2.7960000000000003</v>
      </c>
      <c r="E480" s="2">
        <f t="shared" si="56"/>
        <v>2.8529999999999998</v>
      </c>
      <c r="F480" s="2">
        <f t="shared" si="57"/>
        <v>2.8789999999999996</v>
      </c>
      <c r="G480" s="2">
        <f t="shared" si="51"/>
        <v>2.8544000000000009</v>
      </c>
      <c r="H480" s="2">
        <f t="shared" si="55"/>
        <v>2.8301500000000011</v>
      </c>
      <c r="I480" s="2">
        <f t="array" ref="I480">SUMPRODUCT(B464:B483, (ROW(B464:B483)-ROW(B464)+1)) / (20*21/2)</f>
        <v>2.8403333333333336</v>
      </c>
      <c r="J480" s="2">
        <f t="shared" si="58"/>
        <v>2.8605240215413588</v>
      </c>
      <c r="K480" s="2">
        <f t="shared" si="52"/>
        <v>2.8663420868583884</v>
      </c>
    </row>
    <row r="481" spans="1:11" ht="13.5" x14ac:dyDescent="0.25">
      <c r="A481" s="3">
        <f>TITRES_STAT!B484</f>
        <v>42705</v>
      </c>
      <c r="B481" s="6">
        <f>TITRES_STAT!D484</f>
        <v>2.8</v>
      </c>
      <c r="C481" s="2">
        <f t="shared" si="53"/>
        <v>0</v>
      </c>
      <c r="D481" s="2">
        <f t="shared" si="54"/>
        <v>2.7960000000000003</v>
      </c>
      <c r="E481" s="2">
        <f t="shared" si="56"/>
        <v>2.8460000000000001</v>
      </c>
      <c r="F481" s="2">
        <f t="shared" si="57"/>
        <v>2.8764999999999992</v>
      </c>
      <c r="G481" s="2">
        <f t="shared" si="51"/>
        <v>2.8522000000000007</v>
      </c>
      <c r="H481" s="2">
        <f t="shared" si="55"/>
        <v>2.8299500000000006</v>
      </c>
      <c r="I481" s="2">
        <f t="array" ref="I481">SUMPRODUCT(B465:B484, (ROW(B465:B484)-ROW(B465)+1)) / (20*21/2)</f>
        <v>2.8340000000000001</v>
      </c>
      <c r="J481" s="2">
        <f t="shared" si="58"/>
        <v>2.8547598290136103</v>
      </c>
      <c r="K481" s="2">
        <f t="shared" si="52"/>
        <v>2.8637404363933538</v>
      </c>
    </row>
    <row r="482" spans="1:11" ht="13.5" x14ac:dyDescent="0.25">
      <c r="A482" s="3">
        <f>TITRES_STAT!B485</f>
        <v>42706</v>
      </c>
      <c r="B482" s="6">
        <f>TITRES_STAT!D485</f>
        <v>2.8</v>
      </c>
      <c r="C482" s="2">
        <f t="shared" si="53"/>
        <v>0</v>
      </c>
      <c r="D482" s="2">
        <f t="shared" si="54"/>
        <v>2.7980000000000005</v>
      </c>
      <c r="E482" s="2">
        <f t="shared" si="56"/>
        <v>2.8319999999999999</v>
      </c>
      <c r="F482" s="2">
        <f t="shared" si="57"/>
        <v>2.8699999999999992</v>
      </c>
      <c r="G482" s="2">
        <f t="shared" si="51"/>
        <v>2.8506000000000005</v>
      </c>
      <c r="H482" s="2">
        <f t="shared" si="55"/>
        <v>2.8296000000000006</v>
      </c>
      <c r="I482" s="2">
        <f t="array" ref="I482">SUMPRODUCT(B466:B485, (ROW(B466:B485)-ROW(B466)+1)) / (20*21/2)</f>
        <v>2.8283809523809524</v>
      </c>
      <c r="J482" s="2">
        <f t="shared" si="58"/>
        <v>2.8495446072027901</v>
      </c>
      <c r="K482" s="2">
        <f t="shared" si="52"/>
        <v>2.861240811436752</v>
      </c>
    </row>
    <row r="483" spans="1:11" ht="13.5" x14ac:dyDescent="0.25">
      <c r="A483" s="3">
        <f>TITRES_STAT!B486</f>
        <v>42709</v>
      </c>
      <c r="B483" s="6">
        <f>TITRES_STAT!D486</f>
        <v>2.8</v>
      </c>
      <c r="C483" s="2">
        <f t="shared" si="53"/>
        <v>0</v>
      </c>
      <c r="D483" s="2">
        <f t="shared" si="54"/>
        <v>2.8</v>
      </c>
      <c r="E483" s="2">
        <f t="shared" si="56"/>
        <v>2.8180000000000005</v>
      </c>
      <c r="F483" s="2">
        <f t="shared" si="57"/>
        <v>2.8664999999999994</v>
      </c>
      <c r="G483" s="2">
        <f t="shared" si="51"/>
        <v>2.8490000000000015</v>
      </c>
      <c r="H483" s="2">
        <f t="shared" si="55"/>
        <v>2.8291000000000004</v>
      </c>
      <c r="I483" s="2">
        <f t="array" ref="I483">SUMPRODUCT(B467:B486, (ROW(B467:B486)-ROW(B467)+1)) / (20*21/2)</f>
        <v>2.8230952380952381</v>
      </c>
      <c r="J483" s="2">
        <f t="shared" si="58"/>
        <v>2.8448260731834769</v>
      </c>
      <c r="K483" s="2">
        <f t="shared" si="52"/>
        <v>2.8588392109882519</v>
      </c>
    </row>
    <row r="484" spans="1:11" ht="13.5" x14ac:dyDescent="0.25">
      <c r="A484" s="3">
        <f>TITRES_STAT!B487</f>
        <v>42710</v>
      </c>
      <c r="B484" s="6">
        <f>TITRES_STAT!D487</f>
        <v>2.8</v>
      </c>
      <c r="C484" s="2">
        <f t="shared" si="53"/>
        <v>0</v>
      </c>
      <c r="D484" s="2">
        <f t="shared" si="54"/>
        <v>2.8</v>
      </c>
      <c r="E484" s="2">
        <f t="shared" si="56"/>
        <v>2.8040000000000003</v>
      </c>
      <c r="F484" s="2">
        <f t="shared" si="57"/>
        <v>2.8589999999999991</v>
      </c>
      <c r="G484" s="2">
        <f t="shared" si="51"/>
        <v>2.848400000000002</v>
      </c>
      <c r="H484" s="2">
        <f t="shared" si="55"/>
        <v>2.8286000000000002</v>
      </c>
      <c r="I484" s="2">
        <f t="array" ref="I484">SUMPRODUCT(B468:B487, (ROW(B468:B487)-ROW(B468)+1)) / (20*21/2)</f>
        <v>2.8181428571428571</v>
      </c>
      <c r="J484" s="2">
        <f t="shared" si="58"/>
        <v>2.8405569233564791</v>
      </c>
      <c r="K484" s="2">
        <f t="shared" si="52"/>
        <v>2.8565317909494969</v>
      </c>
    </row>
    <row r="485" spans="1:11" ht="13.5" x14ac:dyDescent="0.25">
      <c r="A485" s="3">
        <f>TITRES_STAT!B488</f>
        <v>42711</v>
      </c>
      <c r="B485" s="6">
        <f>TITRES_STAT!D488</f>
        <v>2.8</v>
      </c>
      <c r="C485" s="2">
        <f t="shared" si="53"/>
        <v>0</v>
      </c>
      <c r="D485" s="2">
        <f t="shared" si="54"/>
        <v>2.8</v>
      </c>
      <c r="E485" s="2">
        <f t="shared" si="56"/>
        <v>2.7980000000000005</v>
      </c>
      <c r="F485" s="2">
        <f t="shared" si="57"/>
        <v>2.8554999999999993</v>
      </c>
      <c r="G485" s="2">
        <f t="shared" si="51"/>
        <v>2.848400000000002</v>
      </c>
      <c r="H485" s="2">
        <f t="shared" si="55"/>
        <v>2.8281000000000001</v>
      </c>
      <c r="I485" s="2">
        <f t="array" ref="I485">SUMPRODUCT(B469:B488, (ROW(B469:B488)-ROW(B469)+1)) / (20*21/2)</f>
        <v>2.8138571428571426</v>
      </c>
      <c r="J485" s="2">
        <f t="shared" si="58"/>
        <v>2.8366943592272906</v>
      </c>
      <c r="K485" s="2">
        <f t="shared" si="52"/>
        <v>2.8543148579710853</v>
      </c>
    </row>
    <row r="486" spans="1:11" ht="13.5" x14ac:dyDescent="0.25">
      <c r="A486" s="3">
        <f>TITRES_STAT!B489</f>
        <v>42712</v>
      </c>
      <c r="B486" s="6">
        <f>TITRES_STAT!D489</f>
        <v>2.8</v>
      </c>
      <c r="C486" s="2">
        <f t="shared" si="53"/>
        <v>0</v>
      </c>
      <c r="D486" s="2">
        <f t="shared" si="54"/>
        <v>2.8</v>
      </c>
      <c r="E486" s="2">
        <f t="shared" si="56"/>
        <v>2.7980000000000005</v>
      </c>
      <c r="F486" s="2">
        <f t="shared" si="57"/>
        <v>2.8519999999999994</v>
      </c>
      <c r="G486" s="2">
        <f t="shared" si="51"/>
        <v>2.8488000000000024</v>
      </c>
      <c r="H486" s="2">
        <f t="shared" si="55"/>
        <v>2.8275999999999994</v>
      </c>
      <c r="I486" s="2">
        <f t="array" ref="I486">SUMPRODUCT(B470:B489, (ROW(B470:B489)-ROW(B470)+1)) / (20*21/2)</f>
        <v>2.8102857142857141</v>
      </c>
      <c r="J486" s="2">
        <f t="shared" si="58"/>
        <v>2.8331996583485011</v>
      </c>
      <c r="K486" s="2">
        <f t="shared" si="52"/>
        <v>2.8521848635408467</v>
      </c>
    </row>
    <row r="487" spans="1:11" ht="13.5" x14ac:dyDescent="0.25">
      <c r="A487" s="3">
        <f>TITRES_STAT!B490</f>
        <v>42713</v>
      </c>
      <c r="B487" s="6">
        <f>TITRES_STAT!D490</f>
        <v>2.8</v>
      </c>
      <c r="C487" s="2">
        <f t="shared" si="53"/>
        <v>0</v>
      </c>
      <c r="D487" s="2">
        <f t="shared" si="54"/>
        <v>2.8</v>
      </c>
      <c r="E487" s="2">
        <f t="shared" si="56"/>
        <v>2.7990000000000004</v>
      </c>
      <c r="F487" s="2">
        <f t="shared" si="57"/>
        <v>2.8449999999999989</v>
      </c>
      <c r="G487" s="2">
        <f t="shared" si="51"/>
        <v>2.849200000000002</v>
      </c>
      <c r="H487" s="2">
        <f t="shared" si="55"/>
        <v>2.8273499999999991</v>
      </c>
      <c r="I487" s="2">
        <f t="array" ref="I487">SUMPRODUCT(B471:B490, (ROW(B471:B490)-ROW(B471)+1)) / (20*21/2)</f>
        <v>2.8070476190476192</v>
      </c>
      <c r="J487" s="2">
        <f t="shared" si="58"/>
        <v>2.8300377861248345</v>
      </c>
      <c r="K487" s="2">
        <f t="shared" si="52"/>
        <v>2.850138398303951</v>
      </c>
    </row>
    <row r="488" spans="1:11" ht="13.5" x14ac:dyDescent="0.25">
      <c r="A488" s="3">
        <f>TITRES_STAT!B491</f>
        <v>42717</v>
      </c>
      <c r="B488" s="6">
        <f>TITRES_STAT!D491</f>
        <v>2.8</v>
      </c>
      <c r="C488" s="2">
        <f t="shared" si="53"/>
        <v>0</v>
      </c>
      <c r="D488" s="2">
        <f t="shared" si="54"/>
        <v>2.8</v>
      </c>
      <c r="E488" s="2">
        <f t="shared" si="56"/>
        <v>2.8000000000000003</v>
      </c>
      <c r="F488" s="2">
        <f t="shared" si="57"/>
        <v>2.837499999999999</v>
      </c>
      <c r="G488" s="2">
        <f t="shared" si="51"/>
        <v>2.8502000000000023</v>
      </c>
      <c r="H488" s="2">
        <f t="shared" si="55"/>
        <v>2.826849999999999</v>
      </c>
      <c r="I488" s="2">
        <f t="array" ref="I488">SUMPRODUCT(B472:B491, (ROW(B472:B491)-ROW(B472)+1)) / (20*21/2)</f>
        <v>2.7997619047619051</v>
      </c>
      <c r="J488" s="2">
        <f t="shared" si="58"/>
        <v>2.8271770445891358</v>
      </c>
      <c r="K488" s="2">
        <f t="shared" si="52"/>
        <v>2.848172186605757</v>
      </c>
    </row>
    <row r="489" spans="1:11" ht="13.5" x14ac:dyDescent="0.25">
      <c r="A489" s="3">
        <f>TITRES_STAT!B492</f>
        <v>42718</v>
      </c>
      <c r="B489" s="6">
        <f>TITRES_STAT!D492</f>
        <v>2.8</v>
      </c>
      <c r="C489" s="2">
        <f t="shared" si="53"/>
        <v>0</v>
      </c>
      <c r="D489" s="2">
        <f t="shared" si="54"/>
        <v>2.8</v>
      </c>
      <c r="E489" s="2">
        <f t="shared" si="56"/>
        <v>2.8000000000000003</v>
      </c>
      <c r="F489" s="2">
        <f t="shared" si="57"/>
        <v>2.8339999999999987</v>
      </c>
      <c r="G489" s="2">
        <f t="shared" si="51"/>
        <v>2.8502000000000014</v>
      </c>
      <c r="H489" s="2">
        <f t="shared" si="55"/>
        <v>2.8259999999999987</v>
      </c>
      <c r="I489" s="2">
        <f t="array" ref="I489">SUMPRODUCT(B473:B492, (ROW(B473:B492)-ROW(B473)+1)) / (20*21/2)</f>
        <v>2.793047619047619</v>
      </c>
      <c r="J489" s="2">
        <f t="shared" si="58"/>
        <v>2.8245887546282655</v>
      </c>
      <c r="K489" s="2">
        <f t="shared" si="52"/>
        <v>2.8462830812486688</v>
      </c>
    </row>
    <row r="490" spans="1:11" ht="13.5" x14ac:dyDescent="0.25">
      <c r="A490" s="3">
        <f>TITRES_STAT!B493</f>
        <v>42719</v>
      </c>
      <c r="B490" s="6">
        <f>TITRES_STAT!D493</f>
        <v>2.8</v>
      </c>
      <c r="C490" s="2">
        <f t="shared" si="53"/>
        <v>0</v>
      </c>
      <c r="D490" s="2">
        <f t="shared" si="54"/>
        <v>2.8</v>
      </c>
      <c r="E490" s="2">
        <f t="shared" si="56"/>
        <v>2.8000000000000003</v>
      </c>
      <c r="F490" s="2">
        <f t="shared" si="57"/>
        <v>2.8264999999999985</v>
      </c>
      <c r="G490" s="2">
        <f t="shared" si="51"/>
        <v>2.8502000000000014</v>
      </c>
      <c r="H490" s="2">
        <f t="shared" si="55"/>
        <v>2.8254999999999986</v>
      </c>
      <c r="I490" s="2">
        <f t="array" ref="I490">SUMPRODUCT(B474:B493, (ROW(B474:B493)-ROW(B474)+1)) / (20*21/2)</f>
        <v>2.7872380952380955</v>
      </c>
      <c r="J490" s="2">
        <f t="shared" si="58"/>
        <v>2.8222469684731926</v>
      </c>
      <c r="K490" s="2">
        <f t="shared" si="52"/>
        <v>2.8444680584546034</v>
      </c>
    </row>
    <row r="491" spans="1:11" ht="13.5" x14ac:dyDescent="0.25">
      <c r="A491" s="3">
        <f>TITRES_STAT!B494</f>
        <v>42720</v>
      </c>
      <c r="B491" s="6">
        <f>TITRES_STAT!D494</f>
        <v>2.75</v>
      </c>
      <c r="C491" s="2">
        <f t="shared" si="53"/>
        <v>-4.9999999999999822E-2</v>
      </c>
      <c r="D491" s="2">
        <f t="shared" si="54"/>
        <v>2.79</v>
      </c>
      <c r="E491" s="2">
        <f t="shared" si="56"/>
        <v>2.7950000000000004</v>
      </c>
      <c r="F491" s="2">
        <f t="shared" si="57"/>
        <v>2.8204999999999991</v>
      </c>
      <c r="G491" s="2">
        <f t="shared" si="51"/>
        <v>2.850000000000001</v>
      </c>
      <c r="H491" s="2">
        <f t="shared" si="55"/>
        <v>2.8247499999999981</v>
      </c>
      <c r="I491" s="2">
        <f t="array" ref="I491">SUMPRODUCT(B475:B494, (ROW(B475:B494)-ROW(B475)+1)) / (20*21/2)</f>
        <v>2.7823333333333333</v>
      </c>
      <c r="J491" s="2">
        <f t="shared" si="58"/>
        <v>2.8153663048090789</v>
      </c>
      <c r="K491" s="2">
        <f t="shared" si="52"/>
        <v>2.840763428711286</v>
      </c>
    </row>
    <row r="492" spans="1:11" ht="13.5" x14ac:dyDescent="0.25">
      <c r="A492" s="3">
        <f>TITRES_STAT!B495</f>
        <v>42723</v>
      </c>
      <c r="B492" s="6">
        <f>TITRES_STAT!D495</f>
        <v>2.75</v>
      </c>
      <c r="C492" s="2">
        <f t="shared" si="53"/>
        <v>0</v>
      </c>
      <c r="D492" s="2">
        <f t="shared" si="54"/>
        <v>2.78</v>
      </c>
      <c r="E492" s="2">
        <f t="shared" si="56"/>
        <v>2.79</v>
      </c>
      <c r="F492" s="2">
        <f t="shared" si="57"/>
        <v>2.8109999999999991</v>
      </c>
      <c r="G492" s="2">
        <f t="shared" si="51"/>
        <v>2.8500000000000005</v>
      </c>
      <c r="H492" s="2">
        <f t="shared" si="55"/>
        <v>2.8243499999999973</v>
      </c>
      <c r="I492" s="2">
        <f t="array" ref="I492">SUMPRODUCT(B476:B495, (ROW(B476:B495)-ROW(B476)+1)) / (20*21/2)</f>
        <v>2.7773809523809523</v>
      </c>
      <c r="J492" s="2">
        <f t="shared" si="58"/>
        <v>2.8091409424463096</v>
      </c>
      <c r="K492" s="2">
        <f t="shared" si="52"/>
        <v>2.8372040785657453</v>
      </c>
    </row>
    <row r="493" spans="1:11" ht="13.5" x14ac:dyDescent="0.25">
      <c r="A493" s="3">
        <f>TITRES_STAT!B496</f>
        <v>42724</v>
      </c>
      <c r="B493" s="6">
        <f>TITRES_STAT!D496</f>
        <v>2.75</v>
      </c>
      <c r="C493" s="2">
        <f t="shared" si="53"/>
        <v>0</v>
      </c>
      <c r="D493" s="2">
        <f t="shared" si="54"/>
        <v>2.77</v>
      </c>
      <c r="E493" s="2">
        <f t="shared" si="56"/>
        <v>2.7850000000000001</v>
      </c>
      <c r="F493" s="2">
        <f t="shared" si="57"/>
        <v>2.8014999999999994</v>
      </c>
      <c r="G493" s="2">
        <f t="shared" si="51"/>
        <v>2.8494000000000006</v>
      </c>
      <c r="H493" s="2">
        <f t="shared" si="55"/>
        <v>2.8238499999999971</v>
      </c>
      <c r="I493" s="2">
        <f t="array" ref="I493">SUMPRODUCT(B477:B496, (ROW(B477:B496)-ROW(B477)+1)) / (20*21/2)</f>
        <v>2.7863333333333333</v>
      </c>
      <c r="J493" s="2">
        <f t="shared" si="58"/>
        <v>2.8035084717371372</v>
      </c>
      <c r="K493" s="2">
        <f t="shared" si="52"/>
        <v>2.8337843107788534</v>
      </c>
    </row>
    <row r="494" spans="1:11" ht="13.5" x14ac:dyDescent="0.25">
      <c r="A494" s="3">
        <f>TITRES_STAT!B497</f>
        <v>42725</v>
      </c>
      <c r="B494" s="6">
        <f>TITRES_STAT!D497</f>
        <v>2.75</v>
      </c>
      <c r="C494" s="2">
        <f t="shared" si="53"/>
        <v>0</v>
      </c>
      <c r="D494" s="2">
        <f t="shared" si="54"/>
        <v>2.7600000000000002</v>
      </c>
      <c r="E494" s="2">
        <f t="shared" si="56"/>
        <v>2.7800000000000002</v>
      </c>
      <c r="F494" s="2">
        <f t="shared" si="57"/>
        <v>2.7919999999999994</v>
      </c>
      <c r="G494" s="2">
        <f t="shared" si="51"/>
        <v>2.8492000000000002</v>
      </c>
      <c r="H494" s="2">
        <f t="shared" si="55"/>
        <v>2.8235999999999972</v>
      </c>
      <c r="I494" s="2">
        <f t="array" ref="I494">SUMPRODUCT(B478:B497, (ROW(B478:B497)-ROW(B478)+1)) / (20*21/2)</f>
        <v>2.8110952380952381</v>
      </c>
      <c r="J494" s="2">
        <f t="shared" si="58"/>
        <v>2.798412426809791</v>
      </c>
      <c r="K494" s="2">
        <f t="shared" si="52"/>
        <v>2.8304986515326238</v>
      </c>
    </row>
    <row r="495" spans="1:11" ht="13.5" x14ac:dyDescent="0.25">
      <c r="A495" s="3">
        <f>TITRES_STAT!B498</f>
        <v>42726</v>
      </c>
      <c r="B495" s="6">
        <f>TITRES_STAT!D498</f>
        <v>2.74</v>
      </c>
      <c r="C495" s="2">
        <f t="shared" si="53"/>
        <v>-9.9999999999997868E-3</v>
      </c>
      <c r="D495" s="2">
        <f t="shared" si="54"/>
        <v>2.7480000000000002</v>
      </c>
      <c r="E495" s="2">
        <f t="shared" si="56"/>
        <v>2.774</v>
      </c>
      <c r="F495" s="2">
        <f t="shared" si="57"/>
        <v>2.786</v>
      </c>
      <c r="G495" s="2">
        <f t="shared" si="51"/>
        <v>2.8485999999999994</v>
      </c>
      <c r="H495" s="2">
        <f t="shared" si="55"/>
        <v>2.8232999999999979</v>
      </c>
      <c r="I495" s="2">
        <f t="array" ref="I495">SUMPRODUCT(B479:B498, (ROW(B479:B498)-ROW(B479)+1)) / (20*21/2)</f>
        <v>2.8479523809523806</v>
      </c>
      <c r="J495" s="2">
        <f t="shared" si="58"/>
        <v>2.7928493385421915</v>
      </c>
      <c r="K495" s="2">
        <f t="shared" si="52"/>
        <v>2.8269496848058542</v>
      </c>
    </row>
    <row r="496" spans="1:11" ht="13.5" x14ac:dyDescent="0.25">
      <c r="A496" s="3">
        <f>TITRES_STAT!B499</f>
        <v>42727</v>
      </c>
      <c r="B496" s="6">
        <f>TITRES_STAT!D499</f>
        <v>2.88</v>
      </c>
      <c r="C496" s="2">
        <f t="shared" si="53"/>
        <v>0.13999999999999968</v>
      </c>
      <c r="D496" s="2">
        <f t="shared" si="54"/>
        <v>2.774</v>
      </c>
      <c r="E496" s="2">
        <f t="shared" si="56"/>
        <v>2.7819999999999996</v>
      </c>
      <c r="F496" s="2">
        <f t="shared" si="57"/>
        <v>2.79</v>
      </c>
      <c r="G496" s="2">
        <f t="shared" si="51"/>
        <v>2.8509999999999995</v>
      </c>
      <c r="H496" s="2">
        <f t="shared" si="55"/>
        <v>2.8236999999999979</v>
      </c>
      <c r="I496" s="2">
        <f t="array" ref="I496">SUMPRODUCT(B480:B499, (ROW(B480:B499)-ROW(B480)+1)) / (20*21/2)</f>
        <v>2.9009999999999998</v>
      </c>
      <c r="J496" s="2">
        <f t="shared" si="58"/>
        <v>2.801149401538173</v>
      </c>
      <c r="K496" s="2">
        <f t="shared" si="52"/>
        <v>2.8290300893232718</v>
      </c>
    </row>
    <row r="497" spans="1:11" ht="13.5" x14ac:dyDescent="0.25">
      <c r="A497" s="3">
        <f>TITRES_STAT!B500</f>
        <v>42730</v>
      </c>
      <c r="B497" s="6">
        <f>TITRES_STAT!D500</f>
        <v>3.05</v>
      </c>
      <c r="C497" s="2">
        <f t="shared" si="53"/>
        <v>0.16999999999999993</v>
      </c>
      <c r="D497" s="2">
        <f t="shared" si="54"/>
        <v>2.8340000000000005</v>
      </c>
      <c r="E497" s="2">
        <f t="shared" si="56"/>
        <v>2.8069999999999999</v>
      </c>
      <c r="F497" s="2">
        <f t="shared" si="57"/>
        <v>2.8029999999999999</v>
      </c>
      <c r="G497" s="2">
        <f t="shared" si="51"/>
        <v>2.8567999999999993</v>
      </c>
      <c r="H497" s="2">
        <f t="shared" si="55"/>
        <v>2.8249499999999985</v>
      </c>
      <c r="I497" s="2">
        <f t="array" ref="I497">SUMPRODUCT(B481:B500, (ROW(B481:B500)-ROW(B481)+1)) / (20*21/2)</f>
        <v>2.9636666666666662</v>
      </c>
      <c r="J497" s="2">
        <f t="shared" si="58"/>
        <v>2.8248494585345374</v>
      </c>
      <c r="K497" s="2">
        <f t="shared" si="52"/>
        <v>2.8376955760164768</v>
      </c>
    </row>
    <row r="498" spans="1:11" ht="13.5" x14ac:dyDescent="0.25">
      <c r="A498" s="3">
        <f>TITRES_STAT!B501</f>
        <v>42731</v>
      </c>
      <c r="B498" s="6">
        <f>TITRES_STAT!D501</f>
        <v>3.19</v>
      </c>
      <c r="C498" s="2">
        <f t="shared" si="53"/>
        <v>0.14000000000000012</v>
      </c>
      <c r="D498" s="2">
        <f t="shared" si="54"/>
        <v>2.9220000000000002</v>
      </c>
      <c r="E498" s="2">
        <f t="shared" si="56"/>
        <v>2.8460000000000005</v>
      </c>
      <c r="F498" s="2">
        <f t="shared" si="57"/>
        <v>2.823</v>
      </c>
      <c r="G498" s="2">
        <f t="shared" ref="G498:G561" si="59">AVERAGE(B449:B498)</f>
        <v>2.8637999999999999</v>
      </c>
      <c r="H498" s="2">
        <f t="shared" si="55"/>
        <v>2.8264999999999985</v>
      </c>
      <c r="I498" s="2">
        <f t="array" ref="I498">SUMPRODUCT(B482:B501, (ROW(B482:B501)-ROW(B482)+1)) / (20*21/2)</f>
        <v>3.0229523809523808</v>
      </c>
      <c r="J498" s="2">
        <f t="shared" si="58"/>
        <v>2.8596257005788672</v>
      </c>
      <c r="K498" s="2">
        <f t="shared" si="52"/>
        <v>2.8515114357805365</v>
      </c>
    </row>
    <row r="499" spans="1:11" ht="13.5" x14ac:dyDescent="0.25">
      <c r="A499" s="3">
        <f>TITRES_STAT!B502</f>
        <v>42732</v>
      </c>
      <c r="B499" s="6">
        <f>TITRES_STAT!D502</f>
        <v>3.38</v>
      </c>
      <c r="C499" s="2">
        <f t="shared" si="53"/>
        <v>0.18999999999999995</v>
      </c>
      <c r="D499" s="2">
        <f t="shared" si="54"/>
        <v>3.0479999999999996</v>
      </c>
      <c r="E499" s="2">
        <f t="shared" si="56"/>
        <v>2.9039999999999999</v>
      </c>
      <c r="F499" s="2">
        <f t="shared" si="57"/>
        <v>2.8520000000000003</v>
      </c>
      <c r="G499" s="2">
        <f t="shared" si="59"/>
        <v>2.8745999999999992</v>
      </c>
      <c r="H499" s="2">
        <f t="shared" si="55"/>
        <v>2.8289999999999993</v>
      </c>
      <c r="I499" s="2">
        <f t="array" ref="I499">SUMPRODUCT(B483:B502, (ROW(B483:B502)-ROW(B483)+1)) / (20*21/2)</f>
        <v>3.0798095238095238</v>
      </c>
      <c r="J499" s="2">
        <f t="shared" si="58"/>
        <v>2.9091851576665944</v>
      </c>
      <c r="K499" s="2">
        <f t="shared" ref="K499:K562" si="60">$K$4*B499+(1-$K$4)*K498</f>
        <v>2.8722364775146327</v>
      </c>
    </row>
    <row r="500" spans="1:11" ht="13.5" x14ac:dyDescent="0.25">
      <c r="A500" s="3">
        <f>TITRES_STAT!B503</f>
        <v>42733</v>
      </c>
      <c r="B500" s="6">
        <f>TITRES_STAT!D503</f>
        <v>3.51</v>
      </c>
      <c r="C500" s="2">
        <f t="shared" si="53"/>
        <v>0.12999999999999989</v>
      </c>
      <c r="D500" s="2">
        <f t="shared" si="54"/>
        <v>3.2019999999999995</v>
      </c>
      <c r="E500" s="2">
        <f t="shared" si="56"/>
        <v>2.9750000000000001</v>
      </c>
      <c r="F500" s="2">
        <f t="shared" si="57"/>
        <v>2.8875000000000002</v>
      </c>
      <c r="G500" s="2">
        <f t="shared" si="59"/>
        <v>2.8879999999999995</v>
      </c>
      <c r="H500" s="2">
        <f t="shared" si="55"/>
        <v>2.8324999999999987</v>
      </c>
      <c r="I500" s="2">
        <f t="array" ref="I500">SUMPRODUCT(B484:B503, (ROW(B484:B503)-ROW(B484)+1)) / (20*21/2)</f>
        <v>3.1332380952380947</v>
      </c>
      <c r="J500" s="2">
        <f t="shared" si="58"/>
        <v>2.966405618841204</v>
      </c>
      <c r="K500" s="2">
        <f t="shared" si="60"/>
        <v>2.8972468117297452</v>
      </c>
    </row>
    <row r="501" spans="1:11" ht="13.5" x14ac:dyDescent="0.25">
      <c r="A501" s="3">
        <f>TITRES_STAT!B504</f>
        <v>42734</v>
      </c>
      <c r="B501" s="6">
        <f>TITRES_STAT!D504</f>
        <v>3.51</v>
      </c>
      <c r="C501" s="2">
        <f t="shared" si="53"/>
        <v>0</v>
      </c>
      <c r="D501" s="2">
        <f t="shared" si="54"/>
        <v>3.3280000000000003</v>
      </c>
      <c r="E501" s="2">
        <f t="shared" si="56"/>
        <v>3.0509999999999997</v>
      </c>
      <c r="F501" s="2">
        <f t="shared" si="57"/>
        <v>2.923</v>
      </c>
      <c r="G501" s="2">
        <f t="shared" si="59"/>
        <v>2.9013999999999993</v>
      </c>
      <c r="H501" s="2">
        <f t="shared" si="55"/>
        <v>2.835999999999999</v>
      </c>
      <c r="I501" s="2">
        <f t="array" ref="I501">SUMPRODUCT(B485:B504, (ROW(B485:B504)-ROW(B485)+1)) / (20*21/2)</f>
        <v>3.1689523809523803</v>
      </c>
      <c r="J501" s="2">
        <f t="shared" si="58"/>
        <v>3.0181765122848985</v>
      </c>
      <c r="K501" s="2">
        <f t="shared" si="60"/>
        <v>2.9212763485246573</v>
      </c>
    </row>
    <row r="502" spans="1:11" ht="13.5" x14ac:dyDescent="0.25">
      <c r="A502" s="3">
        <f>TITRES_STAT!B505</f>
        <v>42737</v>
      </c>
      <c r="B502" s="6">
        <f>TITRES_STAT!D505</f>
        <v>3.52</v>
      </c>
      <c r="C502" s="2">
        <f t="shared" si="53"/>
        <v>1.0000000000000231E-2</v>
      </c>
      <c r="D502" s="2">
        <f t="shared" si="54"/>
        <v>3.4219999999999997</v>
      </c>
      <c r="E502" s="2">
        <f t="shared" si="56"/>
        <v>3.1279999999999997</v>
      </c>
      <c r="F502" s="2">
        <f t="shared" si="57"/>
        <v>2.9590000000000005</v>
      </c>
      <c r="G502" s="2">
        <f t="shared" si="59"/>
        <v>2.9149999999999987</v>
      </c>
      <c r="H502" s="2">
        <f t="shared" si="55"/>
        <v>2.8395499999999991</v>
      </c>
      <c r="I502" s="2">
        <f t="array" ref="I502">SUMPRODUCT(B486:B505, (ROW(B486:B505)-ROW(B486)+1)) / (20*21/2)</f>
        <v>3.2019523809523807</v>
      </c>
      <c r="J502" s="2">
        <f t="shared" si="58"/>
        <v>3.0659692254006221</v>
      </c>
      <c r="K502" s="2">
        <f t="shared" si="60"/>
        <v>2.9447557074060438</v>
      </c>
    </row>
    <row r="503" spans="1:11" ht="13.5" x14ac:dyDescent="0.25">
      <c r="A503" s="3">
        <f>TITRES_STAT!B506</f>
        <v>42738</v>
      </c>
      <c r="B503" s="6">
        <f>TITRES_STAT!D506</f>
        <v>3.52</v>
      </c>
      <c r="C503" s="2">
        <f t="shared" si="53"/>
        <v>0</v>
      </c>
      <c r="D503" s="2">
        <f t="shared" si="54"/>
        <v>3.4879999999999995</v>
      </c>
      <c r="E503" s="2">
        <f t="shared" si="56"/>
        <v>3.2049999999999996</v>
      </c>
      <c r="F503" s="2">
        <f t="shared" si="57"/>
        <v>2.9950000000000001</v>
      </c>
      <c r="G503" s="2">
        <f t="shared" si="59"/>
        <v>2.928599999999999</v>
      </c>
      <c r="H503" s="2">
        <f t="shared" si="55"/>
        <v>2.8430999999999993</v>
      </c>
      <c r="I503" s="2">
        <f t="array" ref="I503">SUMPRODUCT(B487:B506, (ROW(B487:B506)-ROW(B487)+1)) / (20*21/2)</f>
        <v>3.2322380952380945</v>
      </c>
      <c r="J503" s="2">
        <f t="shared" si="58"/>
        <v>3.1092102515529438</v>
      </c>
      <c r="K503" s="2">
        <f t="shared" si="60"/>
        <v>2.9673143071156107</v>
      </c>
    </row>
    <row r="504" spans="1:11" ht="13.5" x14ac:dyDescent="0.25">
      <c r="A504" s="3">
        <f>TITRES_STAT!B507</f>
        <v>42739</v>
      </c>
      <c r="B504" s="6">
        <f>TITRES_STAT!D507</f>
        <v>3.37</v>
      </c>
      <c r="C504" s="2">
        <f t="shared" si="53"/>
        <v>-0.14999999999999991</v>
      </c>
      <c r="D504" s="2">
        <f t="shared" si="54"/>
        <v>3.4859999999999998</v>
      </c>
      <c r="E504" s="2">
        <f t="shared" si="56"/>
        <v>3.2669999999999995</v>
      </c>
      <c r="F504" s="2">
        <f t="shared" si="57"/>
        <v>3.0234999999999999</v>
      </c>
      <c r="G504" s="2">
        <f t="shared" si="59"/>
        <v>2.9379999999999997</v>
      </c>
      <c r="H504" s="2">
        <f t="shared" si="55"/>
        <v>2.8458499999999991</v>
      </c>
      <c r="I504" s="2">
        <f t="array" ref="I504">SUMPRODUCT(B488:B507, (ROW(B488:B507)-ROW(B488)+1)) / (20*21/2)</f>
        <v>3.2598095238095235</v>
      </c>
      <c r="J504" s="2">
        <f t="shared" si="58"/>
        <v>3.1340473704526635</v>
      </c>
      <c r="K504" s="2">
        <f t="shared" si="60"/>
        <v>2.9831059029149989</v>
      </c>
    </row>
    <row r="505" spans="1:11" ht="13.5" x14ac:dyDescent="0.25">
      <c r="A505" s="3">
        <f>TITRES_STAT!B508</f>
        <v>42740</v>
      </c>
      <c r="B505" s="6">
        <f>TITRES_STAT!D508</f>
        <v>3.37</v>
      </c>
      <c r="C505" s="2">
        <f t="shared" si="53"/>
        <v>0</v>
      </c>
      <c r="D505" s="2">
        <f t="shared" si="54"/>
        <v>3.4579999999999997</v>
      </c>
      <c r="E505" s="2">
        <f t="shared" si="56"/>
        <v>3.3299999999999996</v>
      </c>
      <c r="F505" s="2">
        <f t="shared" si="57"/>
        <v>3.052</v>
      </c>
      <c r="G505" s="2">
        <f t="shared" si="59"/>
        <v>2.9469999999999992</v>
      </c>
      <c r="H505" s="2">
        <f t="shared" si="55"/>
        <v>2.8485999999999994</v>
      </c>
      <c r="I505" s="2">
        <f t="array" ref="I505">SUMPRODUCT(B489:B508, (ROW(B489:B508)-ROW(B489)+1)) / (20*21/2)</f>
        <v>3.2846666666666664</v>
      </c>
      <c r="J505" s="2">
        <f t="shared" si="58"/>
        <v>3.1565190494571715</v>
      </c>
      <c r="K505" s="2">
        <f t="shared" si="60"/>
        <v>2.9982782204477441</v>
      </c>
    </row>
    <row r="506" spans="1:11" ht="13.5" x14ac:dyDescent="0.25">
      <c r="A506" s="3">
        <f>TITRES_STAT!B509</f>
        <v>42741</v>
      </c>
      <c r="B506" s="6">
        <f>TITRES_STAT!D509</f>
        <v>3.37</v>
      </c>
      <c r="C506" s="2">
        <f t="shared" si="53"/>
        <v>0</v>
      </c>
      <c r="D506" s="2">
        <f t="shared" si="54"/>
        <v>3.4300000000000006</v>
      </c>
      <c r="E506" s="2">
        <f t="shared" si="56"/>
        <v>3.379</v>
      </c>
      <c r="F506" s="2">
        <f t="shared" si="57"/>
        <v>3.0804999999999998</v>
      </c>
      <c r="G506" s="2">
        <f t="shared" si="59"/>
        <v>2.9551999999999996</v>
      </c>
      <c r="H506" s="2">
        <f t="shared" si="55"/>
        <v>2.8513500000000001</v>
      </c>
      <c r="I506" s="2">
        <f t="array" ref="I506">SUMPRODUCT(B490:B509, (ROW(B490:B509)-ROW(B490)+1)) / (20*21/2)</f>
        <v>3.2972857142857146</v>
      </c>
      <c r="J506" s="2">
        <f t="shared" si="58"/>
        <v>3.1768505685564885</v>
      </c>
      <c r="K506" s="2">
        <f t="shared" si="60"/>
        <v>3.0128555451360679</v>
      </c>
    </row>
    <row r="507" spans="1:11" ht="13.5" x14ac:dyDescent="0.25">
      <c r="A507" s="3">
        <f>TITRES_STAT!B510</f>
        <v>42744</v>
      </c>
      <c r="B507" s="6">
        <f>TITRES_STAT!D510</f>
        <v>3.37</v>
      </c>
      <c r="C507" s="2">
        <f t="shared" si="53"/>
        <v>0</v>
      </c>
      <c r="D507" s="2">
        <f t="shared" si="54"/>
        <v>3.4000000000000008</v>
      </c>
      <c r="E507" s="2">
        <f t="shared" si="56"/>
        <v>3.411</v>
      </c>
      <c r="F507" s="2">
        <f t="shared" si="57"/>
        <v>3.1089999999999995</v>
      </c>
      <c r="G507" s="2">
        <f t="shared" si="59"/>
        <v>2.9633999999999996</v>
      </c>
      <c r="H507" s="2">
        <f t="shared" si="55"/>
        <v>2.8541500000000002</v>
      </c>
      <c r="I507" s="2">
        <f t="array" ref="I507">SUMPRODUCT(B491:B510, (ROW(B491:B510)-ROW(B491)+1)) / (20*21/2)</f>
        <v>3.3067142857142859</v>
      </c>
      <c r="J507" s="2">
        <f t="shared" si="58"/>
        <v>3.1952457525034896</v>
      </c>
      <c r="K507" s="2">
        <f t="shared" si="60"/>
        <v>3.0268612100326928</v>
      </c>
    </row>
    <row r="508" spans="1:11" ht="13.5" x14ac:dyDescent="0.25">
      <c r="A508" s="3">
        <f>TITRES_STAT!B511</f>
        <v>42745</v>
      </c>
      <c r="B508" s="6">
        <f>TITRES_STAT!D511</f>
        <v>3.37</v>
      </c>
      <c r="C508" s="2">
        <f t="shared" si="53"/>
        <v>0</v>
      </c>
      <c r="D508" s="2">
        <f t="shared" si="54"/>
        <v>3.37</v>
      </c>
      <c r="E508" s="2">
        <f t="shared" si="56"/>
        <v>3.4289999999999998</v>
      </c>
      <c r="F508" s="2">
        <f t="shared" si="57"/>
        <v>3.1374999999999997</v>
      </c>
      <c r="G508" s="2">
        <f t="shared" si="59"/>
        <v>2.9715999999999996</v>
      </c>
      <c r="H508" s="2">
        <f t="shared" si="55"/>
        <v>2.8570000000000011</v>
      </c>
      <c r="I508" s="2">
        <f t="array" ref="I508">SUMPRODUCT(B492:B511, (ROW(B492:B511)-ROW(B492)+1)) / (20*21/2)</f>
        <v>3.3034761904761907</v>
      </c>
      <c r="J508" s="2">
        <f t="shared" si="58"/>
        <v>3.2118890141698238</v>
      </c>
      <c r="K508" s="2">
        <f t="shared" si="60"/>
        <v>3.0403176331686659</v>
      </c>
    </row>
    <row r="509" spans="1:11" ht="13.5" x14ac:dyDescent="0.25">
      <c r="A509" s="3">
        <f>TITRES_STAT!B512</f>
        <v>42746</v>
      </c>
      <c r="B509" s="6">
        <f>TITRES_STAT!D512</f>
        <v>3.27</v>
      </c>
      <c r="C509" s="2">
        <f t="shared" si="53"/>
        <v>-0.10000000000000009</v>
      </c>
      <c r="D509" s="2">
        <f t="shared" si="54"/>
        <v>3.35</v>
      </c>
      <c r="E509" s="2">
        <f t="shared" si="56"/>
        <v>3.4180000000000006</v>
      </c>
      <c r="F509" s="2">
        <f t="shared" si="57"/>
        <v>3.1609999999999996</v>
      </c>
      <c r="G509" s="2">
        <f t="shared" si="59"/>
        <v>2.9777999999999998</v>
      </c>
      <c r="H509" s="2">
        <f t="shared" si="55"/>
        <v>2.8593500000000009</v>
      </c>
      <c r="I509" s="2">
        <f t="array" ref="I509">SUMPRODUCT(B493:B512, (ROW(B493:B512)-ROW(B493)+1)) / (20*21/2)</f>
        <v>3.3030952380952381</v>
      </c>
      <c r="J509" s="2">
        <f t="shared" si="58"/>
        <v>3.2174233937726977</v>
      </c>
      <c r="K509" s="2">
        <f t="shared" si="60"/>
        <v>3.0493247848091105</v>
      </c>
    </row>
    <row r="510" spans="1:11" ht="13.5" x14ac:dyDescent="0.25">
      <c r="A510" s="3">
        <f>TITRES_STAT!B513</f>
        <v>42747</v>
      </c>
      <c r="B510" s="6">
        <f>TITRES_STAT!D513</f>
        <v>3.26</v>
      </c>
      <c r="C510" s="2">
        <f t="shared" si="53"/>
        <v>-1.0000000000000231E-2</v>
      </c>
      <c r="D510" s="2">
        <f t="shared" si="54"/>
        <v>3.3280000000000003</v>
      </c>
      <c r="E510" s="2">
        <f t="shared" si="56"/>
        <v>3.3929999999999998</v>
      </c>
      <c r="F510" s="2">
        <f t="shared" si="57"/>
        <v>3.1839999999999997</v>
      </c>
      <c r="G510" s="2">
        <f t="shared" si="59"/>
        <v>2.9851999999999994</v>
      </c>
      <c r="H510" s="2">
        <f t="shared" si="55"/>
        <v>2.8616500000000014</v>
      </c>
      <c r="I510" s="2">
        <f t="array" ref="I510">SUMPRODUCT(B494:B513, (ROW(B494:B513)-ROW(B494)+1)) / (20*21/2)</f>
        <v>3.3005714285714287</v>
      </c>
      <c r="J510" s="2">
        <f t="shared" si="58"/>
        <v>3.2214783086514882</v>
      </c>
      <c r="K510" s="2">
        <f t="shared" si="60"/>
        <v>3.0575865579538513</v>
      </c>
    </row>
    <row r="511" spans="1:11" ht="13.5" x14ac:dyDescent="0.25">
      <c r="A511" s="3">
        <f>TITRES_STAT!B514</f>
        <v>42748</v>
      </c>
      <c r="B511" s="6">
        <f>TITRES_STAT!D514</f>
        <v>3.15</v>
      </c>
      <c r="C511" s="2">
        <f t="shared" si="53"/>
        <v>-0.10999999999999988</v>
      </c>
      <c r="D511" s="2">
        <f t="shared" si="54"/>
        <v>3.2839999999999998</v>
      </c>
      <c r="E511" s="2">
        <f t="shared" si="56"/>
        <v>3.3570000000000002</v>
      </c>
      <c r="F511" s="2">
        <f t="shared" si="57"/>
        <v>3.2039999999999997</v>
      </c>
      <c r="G511" s="2">
        <f t="shared" si="59"/>
        <v>2.9911999999999996</v>
      </c>
      <c r="H511" s="2">
        <f t="shared" si="55"/>
        <v>2.8634000000000008</v>
      </c>
      <c r="I511" s="2">
        <f t="array" ref="I511">SUMPRODUCT(B495:B514, (ROW(B495:B514)-ROW(B495)+1)) / (20*21/2)</f>
        <v>3.2873333333333337</v>
      </c>
      <c r="J511" s="2">
        <f t="shared" si="58"/>
        <v>3.2146708506846795</v>
      </c>
      <c r="K511" s="2">
        <f t="shared" si="60"/>
        <v>3.0612106145046809</v>
      </c>
    </row>
    <row r="512" spans="1:11" ht="13.5" x14ac:dyDescent="0.25">
      <c r="A512" s="3">
        <f>TITRES_STAT!B515</f>
        <v>42751</v>
      </c>
      <c r="B512" s="6">
        <f>TITRES_STAT!D515</f>
        <v>3.2</v>
      </c>
      <c r="C512" s="2">
        <f t="shared" si="53"/>
        <v>5.0000000000000266E-2</v>
      </c>
      <c r="D512" s="2">
        <f t="shared" si="54"/>
        <v>3.25</v>
      </c>
      <c r="E512" s="2">
        <f t="shared" si="56"/>
        <v>3.3250000000000006</v>
      </c>
      <c r="F512" s="2">
        <f t="shared" si="57"/>
        <v>3.2264999999999993</v>
      </c>
      <c r="G512" s="2">
        <f t="shared" si="59"/>
        <v>2.996599999999999</v>
      </c>
      <c r="H512" s="2">
        <f t="shared" si="55"/>
        <v>2.8654000000000006</v>
      </c>
      <c r="I512" s="2">
        <f t="array" ref="I512">SUMPRODUCT(B496:B515, (ROW(B496:B515)-ROW(B496)+1)) / (20*21/2)</f>
        <v>3.2723809523809524</v>
      </c>
      <c r="J512" s="2">
        <f t="shared" si="58"/>
        <v>3.213273626809948</v>
      </c>
      <c r="K512" s="2">
        <f t="shared" si="60"/>
        <v>3.0666533355044976</v>
      </c>
    </row>
    <row r="513" spans="1:11" ht="13.5" x14ac:dyDescent="0.25">
      <c r="A513" s="3">
        <f>TITRES_STAT!B516</f>
        <v>42752</v>
      </c>
      <c r="B513" s="6">
        <f>TITRES_STAT!D516</f>
        <v>3.2</v>
      </c>
      <c r="C513" s="2">
        <f t="shared" si="53"/>
        <v>0</v>
      </c>
      <c r="D513" s="2">
        <f t="shared" si="54"/>
        <v>3.2159999999999997</v>
      </c>
      <c r="E513" s="2">
        <f t="shared" si="56"/>
        <v>3.2930000000000001</v>
      </c>
      <c r="F513" s="2">
        <f t="shared" si="57"/>
        <v>3.2489999999999997</v>
      </c>
      <c r="G513" s="2">
        <f t="shared" si="59"/>
        <v>3.0031999999999988</v>
      </c>
      <c r="H513" s="2">
        <f t="shared" si="55"/>
        <v>2.8676500000000011</v>
      </c>
      <c r="I513" s="2">
        <f t="array" ref="I513">SUMPRODUCT(B497:B516, (ROW(B497:B516)-ROW(B497)+1)) / (20*21/2)</f>
        <v>3.2642380952380954</v>
      </c>
      <c r="J513" s="2">
        <f t="shared" si="58"/>
        <v>3.2120094718756675</v>
      </c>
      <c r="K513" s="2">
        <f t="shared" si="60"/>
        <v>3.0718826164651056</v>
      </c>
    </row>
    <row r="514" spans="1:11" ht="13.5" x14ac:dyDescent="0.25">
      <c r="A514" s="3">
        <f>TITRES_STAT!B517</f>
        <v>42753</v>
      </c>
      <c r="B514" s="6">
        <f>TITRES_STAT!D517</f>
        <v>3.11</v>
      </c>
      <c r="C514" s="2">
        <f t="shared" si="53"/>
        <v>-9.0000000000000302E-2</v>
      </c>
      <c r="D514" s="2">
        <f t="shared" si="54"/>
        <v>3.1839999999999997</v>
      </c>
      <c r="E514" s="2">
        <f t="shared" si="56"/>
        <v>3.2669999999999995</v>
      </c>
      <c r="F514" s="2">
        <f t="shared" si="57"/>
        <v>3.2669999999999995</v>
      </c>
      <c r="G514" s="2">
        <f t="shared" si="59"/>
        <v>3.0063999999999993</v>
      </c>
      <c r="H514" s="2">
        <f t="shared" si="55"/>
        <v>2.8694500000000009</v>
      </c>
      <c r="I514" s="2">
        <f t="array" ref="I514">SUMPRODUCT(B498:B517, (ROW(B498:B517)-ROW(B498)+1)) / (20*21/2)</f>
        <v>3.2498095238095233</v>
      </c>
      <c r="J514" s="2">
        <f t="shared" si="58"/>
        <v>3.2022942840779849</v>
      </c>
      <c r="K514" s="2">
        <f t="shared" si="60"/>
        <v>3.0733774158194156</v>
      </c>
    </row>
    <row r="515" spans="1:11" ht="13.5" x14ac:dyDescent="0.25">
      <c r="A515" s="3">
        <f>TITRES_STAT!B518</f>
        <v>42754</v>
      </c>
      <c r="B515" s="6">
        <f>TITRES_STAT!D518</f>
        <v>3.11</v>
      </c>
      <c r="C515" s="2">
        <f t="shared" si="53"/>
        <v>0</v>
      </c>
      <c r="D515" s="2">
        <f t="shared" si="54"/>
        <v>3.1539999999999999</v>
      </c>
      <c r="E515" s="2">
        <f t="shared" si="56"/>
        <v>3.2409999999999997</v>
      </c>
      <c r="F515" s="2">
        <f t="shared" si="57"/>
        <v>3.2854999999999999</v>
      </c>
      <c r="G515" s="2">
        <f t="shared" si="59"/>
        <v>3.0111999999999997</v>
      </c>
      <c r="H515" s="2">
        <f t="shared" si="55"/>
        <v>2.8712500000000012</v>
      </c>
      <c r="I515" s="2">
        <f t="array" ref="I515">SUMPRODUCT(B499:B518, (ROW(B499:B518)-ROW(B499)+1)) / (20*21/2)</f>
        <v>3.2263333333333337</v>
      </c>
      <c r="J515" s="2">
        <f t="shared" si="58"/>
        <v>3.193504352261034</v>
      </c>
      <c r="K515" s="2">
        <f t="shared" si="60"/>
        <v>3.0748135955912033</v>
      </c>
    </row>
    <row r="516" spans="1:11" ht="13.5" x14ac:dyDescent="0.25">
      <c r="A516" s="3">
        <f>TITRES_STAT!B519</f>
        <v>42755</v>
      </c>
      <c r="B516" s="6">
        <f>TITRES_STAT!D519</f>
        <v>3.2</v>
      </c>
      <c r="C516" s="2">
        <f t="shared" ref="C516:C579" si="61">B516-B515</f>
        <v>9.0000000000000302E-2</v>
      </c>
      <c r="D516" s="2">
        <f t="shared" si="54"/>
        <v>3.1640000000000001</v>
      </c>
      <c r="E516" s="2">
        <f t="shared" si="56"/>
        <v>3.2239999999999993</v>
      </c>
      <c r="F516" s="2">
        <f t="shared" si="57"/>
        <v>3.3014999999999999</v>
      </c>
      <c r="G516" s="2">
        <f t="shared" si="59"/>
        <v>3.0177999999999998</v>
      </c>
      <c r="H516" s="2">
        <f t="shared" si="55"/>
        <v>2.8735000000000008</v>
      </c>
      <c r="I516" s="2">
        <f t="array" ref="I516">SUMPRODUCT(B500:B519, (ROW(B500:B519)-ROW(B500)+1)) / (20*21/2)</f>
        <v>3.203476190476191</v>
      </c>
      <c r="J516" s="2">
        <f t="shared" si="58"/>
        <v>3.1941229853790309</v>
      </c>
      <c r="K516" s="2">
        <f t="shared" si="60"/>
        <v>3.0797228663523328</v>
      </c>
    </row>
    <row r="517" spans="1:11" ht="13.5" x14ac:dyDescent="0.25">
      <c r="A517" s="3">
        <f>TITRES_STAT!B520</f>
        <v>42758</v>
      </c>
      <c r="B517" s="6">
        <f>TITRES_STAT!D520</f>
        <v>3.15</v>
      </c>
      <c r="C517" s="2">
        <f t="shared" si="61"/>
        <v>-5.0000000000000266E-2</v>
      </c>
      <c r="D517" s="2">
        <f t="shared" si="54"/>
        <v>3.1540000000000004</v>
      </c>
      <c r="E517" s="2">
        <f t="shared" si="56"/>
        <v>3.2019999999999995</v>
      </c>
      <c r="F517" s="2">
        <f t="shared" si="57"/>
        <v>3.3065000000000007</v>
      </c>
      <c r="G517" s="2">
        <f t="shared" si="59"/>
        <v>3.0219999999999994</v>
      </c>
      <c r="H517" s="2">
        <f t="shared" si="55"/>
        <v>2.8758500000000011</v>
      </c>
      <c r="I517" s="2">
        <f t="array" ref="I517">SUMPRODUCT(B501:B520, (ROW(B501:B520)-ROW(B501)+1)) / (20*21/2)</f>
        <v>3.1735714285714289</v>
      </c>
      <c r="J517" s="2">
        <f t="shared" si="58"/>
        <v>3.1899207962953136</v>
      </c>
      <c r="K517" s="2">
        <f t="shared" si="60"/>
        <v>3.0824788323777317</v>
      </c>
    </row>
    <row r="518" spans="1:11" ht="13.5" x14ac:dyDescent="0.25">
      <c r="A518" s="3">
        <f>TITRES_STAT!B521</f>
        <v>42759</v>
      </c>
      <c r="B518" s="6">
        <f>TITRES_STAT!D521</f>
        <v>3.06</v>
      </c>
      <c r="C518" s="2">
        <f t="shared" si="61"/>
        <v>-8.9999999999999858E-2</v>
      </c>
      <c r="D518" s="2">
        <f t="shared" ref="D518:D581" si="62">AVERAGE(B514:B518)</f>
        <v>3.1260000000000003</v>
      </c>
      <c r="E518" s="2">
        <f t="shared" si="56"/>
        <v>3.1709999999999994</v>
      </c>
      <c r="F518" s="2">
        <f t="shared" si="57"/>
        <v>3.3</v>
      </c>
      <c r="G518" s="2">
        <f t="shared" si="59"/>
        <v>3.0241999999999996</v>
      </c>
      <c r="H518" s="2">
        <f t="shared" si="55"/>
        <v>2.8771500000000003</v>
      </c>
      <c r="I518" s="2">
        <f t="array" ref="I518">SUMPRODUCT(B502:B521, (ROW(B502:B521)-ROW(B502)+1)) / (20*21/2)</f>
        <v>3.1386190476190472</v>
      </c>
      <c r="J518" s="2">
        <f t="shared" si="58"/>
        <v>3.1775473871243314</v>
      </c>
      <c r="K518" s="2">
        <f t="shared" si="60"/>
        <v>3.0815973095393896</v>
      </c>
    </row>
    <row r="519" spans="1:11" ht="13.5" x14ac:dyDescent="0.25">
      <c r="A519" s="3">
        <f>TITRES_STAT!B522</f>
        <v>42760</v>
      </c>
      <c r="B519" s="6">
        <f>TITRES_STAT!D522</f>
        <v>3.06</v>
      </c>
      <c r="C519" s="2">
        <f t="shared" si="61"/>
        <v>0</v>
      </c>
      <c r="D519" s="2">
        <f t="shared" si="62"/>
        <v>3.1160000000000005</v>
      </c>
      <c r="E519" s="2">
        <f t="shared" si="56"/>
        <v>3.1499999999999995</v>
      </c>
      <c r="F519" s="2">
        <f t="shared" si="57"/>
        <v>3.2840000000000003</v>
      </c>
      <c r="G519" s="2">
        <f t="shared" si="59"/>
        <v>3.028</v>
      </c>
      <c r="H519" s="2">
        <f t="shared" si="55"/>
        <v>2.8784500000000004</v>
      </c>
      <c r="I519" s="2">
        <f t="array" ref="I519">SUMPRODUCT(B503:B522, (ROW(B503:B522)-ROW(B503)+1)) / (20*21/2)</f>
        <v>3.1104285714285713</v>
      </c>
      <c r="J519" s="2">
        <f t="shared" si="58"/>
        <v>3.166352397874395</v>
      </c>
      <c r="K519" s="2">
        <f t="shared" si="60"/>
        <v>3.0807503562241196</v>
      </c>
    </row>
    <row r="520" spans="1:11" ht="13.5" x14ac:dyDescent="0.25">
      <c r="A520" s="3">
        <f>TITRES_STAT!B523</f>
        <v>42761</v>
      </c>
      <c r="B520" s="6">
        <f>TITRES_STAT!D523</f>
        <v>2.97</v>
      </c>
      <c r="C520" s="2">
        <f t="shared" si="61"/>
        <v>-8.9999999999999858E-2</v>
      </c>
      <c r="D520" s="2">
        <f t="shared" si="62"/>
        <v>3.0880000000000001</v>
      </c>
      <c r="E520" s="2">
        <f t="shared" si="56"/>
        <v>3.1209999999999996</v>
      </c>
      <c r="F520" s="2">
        <f t="shared" si="57"/>
        <v>3.2570000000000006</v>
      </c>
      <c r="G520" s="2">
        <f t="shared" si="59"/>
        <v>3.0284000000000004</v>
      </c>
      <c r="H520" s="2">
        <f t="shared" si="55"/>
        <v>2.8797000000000001</v>
      </c>
      <c r="I520" s="2">
        <f t="array" ref="I520">SUMPRODUCT(B504:B523, (ROW(B504:B523)-ROW(B504)+1)) / (20*21/2)</f>
        <v>3.0850476190476193</v>
      </c>
      <c r="J520" s="2">
        <f t="shared" si="58"/>
        <v>3.1476521695054052</v>
      </c>
      <c r="K520" s="2">
        <f t="shared" si="60"/>
        <v>3.0764072049996445</v>
      </c>
    </row>
    <row r="521" spans="1:11" ht="13.5" x14ac:dyDescent="0.25">
      <c r="A521" s="3">
        <f>TITRES_STAT!B524</f>
        <v>42762</v>
      </c>
      <c r="B521" s="6">
        <f>TITRES_STAT!D524</f>
        <v>2.89</v>
      </c>
      <c r="C521" s="2">
        <f t="shared" si="61"/>
        <v>-8.0000000000000071E-2</v>
      </c>
      <c r="D521" s="2">
        <f t="shared" si="62"/>
        <v>3.0260000000000002</v>
      </c>
      <c r="E521" s="2">
        <f t="shared" si="56"/>
        <v>3.0949999999999998</v>
      </c>
      <c r="F521" s="2">
        <f t="shared" si="57"/>
        <v>3.2260000000000004</v>
      </c>
      <c r="G521" s="2">
        <f t="shared" si="59"/>
        <v>3.0287999999999999</v>
      </c>
      <c r="H521" s="2">
        <f t="shared" si="55"/>
        <v>2.87995</v>
      </c>
      <c r="I521" s="2">
        <f t="array" ref="I521">SUMPRODUCT(B505:B524, (ROW(B505:B524)-ROW(B505)+1)) / (20*21/2)</f>
        <v>3.0624761904761906</v>
      </c>
      <c r="J521" s="2">
        <f t="shared" si="58"/>
        <v>3.1231138676477475</v>
      </c>
      <c r="K521" s="2">
        <f t="shared" si="60"/>
        <v>3.0690971185290703</v>
      </c>
    </row>
    <row r="522" spans="1:11" ht="13.5" x14ac:dyDescent="0.25">
      <c r="A522" s="3">
        <f>TITRES_STAT!B525</f>
        <v>42765</v>
      </c>
      <c r="B522" s="6">
        <f>TITRES_STAT!D525</f>
        <v>2.93</v>
      </c>
      <c r="C522" s="2">
        <f t="shared" si="61"/>
        <v>4.0000000000000036E-2</v>
      </c>
      <c r="D522" s="2">
        <f t="shared" si="62"/>
        <v>2.9820000000000002</v>
      </c>
      <c r="E522" s="2">
        <f t="shared" si="56"/>
        <v>3.0680000000000001</v>
      </c>
      <c r="F522" s="2">
        <f t="shared" si="57"/>
        <v>3.1965000000000008</v>
      </c>
      <c r="G522" s="2">
        <f t="shared" si="59"/>
        <v>3.0286</v>
      </c>
      <c r="H522" s="2">
        <f t="shared" ref="H522:H585" si="63">AVERAGE(B323:B522)</f>
        <v>2.8805999999999998</v>
      </c>
      <c r="I522" s="2">
        <f t="array" ref="I522">SUMPRODUCT(B506:B525, (ROW(B506:B525)-ROW(B506)+1)) / (20*21/2)</f>
        <v>3.0391428571428571</v>
      </c>
      <c r="J522" s="2">
        <f t="shared" si="58"/>
        <v>3.1047220707289145</v>
      </c>
      <c r="K522" s="2">
        <f t="shared" si="60"/>
        <v>3.0636423295671458</v>
      </c>
    </row>
    <row r="523" spans="1:11" ht="13.5" x14ac:dyDescent="0.25">
      <c r="A523" s="3">
        <f>TITRES_STAT!B526</f>
        <v>42766</v>
      </c>
      <c r="B523" s="6">
        <f>TITRES_STAT!D526</f>
        <v>2.93</v>
      </c>
      <c r="C523" s="2">
        <f t="shared" si="61"/>
        <v>0</v>
      </c>
      <c r="D523" s="2">
        <f t="shared" si="62"/>
        <v>2.956</v>
      </c>
      <c r="E523" s="2">
        <f t="shared" si="56"/>
        <v>3.0409999999999999</v>
      </c>
      <c r="F523" s="2">
        <f t="shared" si="57"/>
        <v>3.1670000000000003</v>
      </c>
      <c r="G523" s="2">
        <f t="shared" si="59"/>
        <v>3.0284000000000004</v>
      </c>
      <c r="H523" s="2">
        <f t="shared" si="63"/>
        <v>2.8813499999999999</v>
      </c>
      <c r="I523" s="2">
        <f t="array" ref="I523">SUMPRODUCT(B507:B526, (ROW(B507:B526)-ROW(B507)+1)) / (20*21/2)</f>
        <v>3.0104285714285717</v>
      </c>
      <c r="J523" s="2">
        <f t="shared" si="58"/>
        <v>3.0880818735166371</v>
      </c>
      <c r="K523" s="2">
        <f t="shared" si="60"/>
        <v>3.0584014538978459</v>
      </c>
    </row>
    <row r="524" spans="1:11" ht="13.5" x14ac:dyDescent="0.25">
      <c r="A524" s="3">
        <f>TITRES_STAT!B527</f>
        <v>42767</v>
      </c>
      <c r="B524" s="6">
        <f>TITRES_STAT!D527</f>
        <v>2.93</v>
      </c>
      <c r="C524" s="2">
        <f t="shared" si="61"/>
        <v>0</v>
      </c>
      <c r="D524" s="2">
        <f t="shared" si="62"/>
        <v>2.93</v>
      </c>
      <c r="E524" s="2">
        <f t="shared" ref="E524:E587" si="64">AVERAGE(B515:B524)</f>
        <v>3.0230000000000001</v>
      </c>
      <c r="F524" s="2">
        <f t="shared" si="57"/>
        <v>3.145</v>
      </c>
      <c r="G524" s="2">
        <f t="shared" si="59"/>
        <v>3.0282000000000004</v>
      </c>
      <c r="H524" s="2">
        <f t="shared" si="63"/>
        <v>2.8824999999999994</v>
      </c>
      <c r="I524" s="2">
        <f t="array" ref="I524">SUMPRODUCT(B508:B527, (ROW(B508:B527)-ROW(B508)+1)) / (20*21/2)</f>
        <v>2.9824285714285717</v>
      </c>
      <c r="J524" s="2">
        <f t="shared" si="58"/>
        <v>3.0730264569912431</v>
      </c>
      <c r="K524" s="2">
        <f t="shared" si="60"/>
        <v>3.0533661027645969</v>
      </c>
    </row>
    <row r="525" spans="1:11" ht="13.5" x14ac:dyDescent="0.25">
      <c r="A525" s="3">
        <f>TITRES_STAT!B528</f>
        <v>42768</v>
      </c>
      <c r="B525" s="6">
        <f>TITRES_STAT!D528</f>
        <v>2.9</v>
      </c>
      <c r="C525" s="2">
        <f t="shared" si="61"/>
        <v>-3.0000000000000249E-2</v>
      </c>
      <c r="D525" s="2">
        <f t="shared" si="62"/>
        <v>2.9159999999999999</v>
      </c>
      <c r="E525" s="2">
        <f t="shared" si="64"/>
        <v>3.0019999999999998</v>
      </c>
      <c r="F525" s="2">
        <f t="shared" si="57"/>
        <v>3.1215000000000002</v>
      </c>
      <c r="G525" s="2">
        <f t="shared" si="59"/>
        <v>3.0290000000000008</v>
      </c>
      <c r="H525" s="2">
        <f t="shared" si="63"/>
        <v>2.8838999999999992</v>
      </c>
      <c r="I525" s="2">
        <f t="array" ref="I525">SUMPRODUCT(B509:B528, (ROW(B509:B528)-ROW(B509)+1)) / (20*21/2)</f>
        <v>2.9504761904761905</v>
      </c>
      <c r="J525" s="2">
        <f t="shared" si="58"/>
        <v>3.0565477468016007</v>
      </c>
      <c r="K525" s="2">
        <f t="shared" si="60"/>
        <v>3.0473517457934363</v>
      </c>
    </row>
    <row r="526" spans="1:11" ht="13.5" x14ac:dyDescent="0.25">
      <c r="A526" s="3">
        <f>TITRES_STAT!B529</f>
        <v>42769</v>
      </c>
      <c r="B526" s="6">
        <f>TITRES_STAT!D529</f>
        <v>2.82</v>
      </c>
      <c r="C526" s="2">
        <f t="shared" si="61"/>
        <v>-8.0000000000000071E-2</v>
      </c>
      <c r="D526" s="2">
        <f t="shared" si="62"/>
        <v>2.9020000000000001</v>
      </c>
      <c r="E526" s="2">
        <f t="shared" si="64"/>
        <v>2.964</v>
      </c>
      <c r="F526" s="2">
        <f t="shared" si="57"/>
        <v>3.0939999999999999</v>
      </c>
      <c r="G526" s="2">
        <f t="shared" si="59"/>
        <v>3.0294000000000012</v>
      </c>
      <c r="H526" s="2">
        <f t="shared" si="63"/>
        <v>2.8849999999999993</v>
      </c>
      <c r="I526" s="2">
        <f t="array" ref="I526">SUMPRODUCT(B510:B529, (ROW(B510:B529)-ROW(B510)+1)) / (20*21/2)</f>
        <v>2.9234761904761903</v>
      </c>
      <c r="J526" s="2">
        <f t="shared" si="58"/>
        <v>3.034019389963353</v>
      </c>
      <c r="K526" s="2">
        <f t="shared" si="60"/>
        <v>3.0384359910564385</v>
      </c>
    </row>
    <row r="527" spans="1:11" ht="13.5" x14ac:dyDescent="0.25">
      <c r="A527" s="3">
        <f>TITRES_STAT!B530</f>
        <v>42772</v>
      </c>
      <c r="B527" s="6">
        <f>TITRES_STAT!D530</f>
        <v>2.8</v>
      </c>
      <c r="C527" s="2">
        <f t="shared" si="61"/>
        <v>-2.0000000000000018E-2</v>
      </c>
      <c r="D527" s="2">
        <f t="shared" si="62"/>
        <v>2.8759999999999999</v>
      </c>
      <c r="E527" s="2">
        <f t="shared" si="64"/>
        <v>2.9289999999999998</v>
      </c>
      <c r="F527" s="2">
        <f t="shared" si="57"/>
        <v>3.0654999999999997</v>
      </c>
      <c r="G527" s="2">
        <f t="shared" si="59"/>
        <v>3.0296000000000007</v>
      </c>
      <c r="H527" s="2">
        <f t="shared" si="63"/>
        <v>2.8852499999999988</v>
      </c>
      <c r="I527" s="2">
        <f t="array" ref="I527">SUMPRODUCT(B511:B530, (ROW(B511:B530)-ROW(B511)+1)) / (20*21/2)</f>
        <v>2.8875238095238096</v>
      </c>
      <c r="J527" s="2">
        <f t="shared" si="58"/>
        <v>3.0117318290144621</v>
      </c>
      <c r="K527" s="2">
        <f t="shared" si="60"/>
        <v>3.0290855600346176</v>
      </c>
    </row>
    <row r="528" spans="1:11" ht="13.5" x14ac:dyDescent="0.25">
      <c r="A528" s="3">
        <f>TITRES_STAT!B531</f>
        <v>42773</v>
      </c>
      <c r="B528" s="6">
        <f>TITRES_STAT!D531</f>
        <v>2.73</v>
      </c>
      <c r="C528" s="2">
        <f t="shared" si="61"/>
        <v>-6.999999999999984E-2</v>
      </c>
      <c r="D528" s="2">
        <f t="shared" si="62"/>
        <v>2.8359999999999999</v>
      </c>
      <c r="E528" s="2">
        <f t="shared" si="64"/>
        <v>2.8959999999999999</v>
      </c>
      <c r="F528" s="2">
        <f t="shared" si="57"/>
        <v>3.0334999999999992</v>
      </c>
      <c r="G528" s="2">
        <f t="shared" si="59"/>
        <v>3.0284000000000009</v>
      </c>
      <c r="H528" s="2">
        <f t="shared" si="63"/>
        <v>2.8845499999999986</v>
      </c>
      <c r="I528" s="2">
        <f t="array" ref="I528">SUMPRODUCT(B512:B531, (ROW(B512:B531)-ROW(B512)+1)) / (20*21/2)</f>
        <v>2.8498095238095247</v>
      </c>
      <c r="J528" s="2">
        <f t="shared" si="58"/>
        <v>2.9849002262511801</v>
      </c>
      <c r="K528" s="2">
        <f t="shared" si="60"/>
        <v>3.0173567145430638</v>
      </c>
    </row>
    <row r="529" spans="1:11" ht="13.5" x14ac:dyDescent="0.25">
      <c r="A529" s="3">
        <f>TITRES_STAT!B532</f>
        <v>42774</v>
      </c>
      <c r="B529" s="6">
        <f>TITRES_STAT!D532</f>
        <v>2.75</v>
      </c>
      <c r="C529" s="2">
        <f t="shared" si="61"/>
        <v>2.0000000000000018E-2</v>
      </c>
      <c r="D529" s="2">
        <f t="shared" si="62"/>
        <v>2.8</v>
      </c>
      <c r="E529" s="2">
        <f t="shared" si="64"/>
        <v>2.8650000000000002</v>
      </c>
      <c r="F529" s="2">
        <f t="shared" si="57"/>
        <v>3.0074999999999994</v>
      </c>
      <c r="G529" s="2">
        <f t="shared" si="59"/>
        <v>3.0274000000000014</v>
      </c>
      <c r="H529" s="2">
        <f t="shared" si="63"/>
        <v>2.8846499999999988</v>
      </c>
      <c r="I529" s="2">
        <f t="array" ref="I529">SUMPRODUCT(B513:B532, (ROW(B513:B532)-ROW(B513)+1)) / (20*21/2)</f>
        <v>2.8157619047619047</v>
      </c>
      <c r="J529" s="2">
        <f t="shared" si="58"/>
        <v>2.9625287761320203</v>
      </c>
      <c r="K529" s="2">
        <f t="shared" si="60"/>
        <v>3.0068721375021594</v>
      </c>
    </row>
    <row r="530" spans="1:11" ht="13.5" x14ac:dyDescent="0.25">
      <c r="A530" s="3">
        <f>TITRES_STAT!B533</f>
        <v>42775</v>
      </c>
      <c r="B530" s="6">
        <f>TITRES_STAT!D533</f>
        <v>2.63</v>
      </c>
      <c r="C530" s="2">
        <f t="shared" si="61"/>
        <v>-0.12000000000000011</v>
      </c>
      <c r="D530" s="2">
        <f t="shared" si="62"/>
        <v>2.746</v>
      </c>
      <c r="E530" s="2">
        <f t="shared" si="64"/>
        <v>2.831</v>
      </c>
      <c r="F530" s="2">
        <f t="shared" si="57"/>
        <v>2.9759999999999995</v>
      </c>
      <c r="G530" s="2">
        <f t="shared" si="59"/>
        <v>3.0240000000000009</v>
      </c>
      <c r="H530" s="2">
        <f t="shared" si="63"/>
        <v>2.8845499999999991</v>
      </c>
      <c r="I530" s="2">
        <f t="array" ref="I530">SUMPRODUCT(B514:B533, (ROW(B514:B533)-ROW(B514)+1)) / (20*21/2)</f>
        <v>2.7779523809523812</v>
      </c>
      <c r="J530" s="2">
        <f t="shared" si="58"/>
        <v>2.9308593688813516</v>
      </c>
      <c r="K530" s="2">
        <f t="shared" si="60"/>
        <v>2.9920928379922707</v>
      </c>
    </row>
    <row r="531" spans="1:11" ht="13.5" x14ac:dyDescent="0.25">
      <c r="A531" s="3">
        <f>TITRES_STAT!B534</f>
        <v>42776</v>
      </c>
      <c r="B531" s="6">
        <f>TITRES_STAT!D534</f>
        <v>2.58</v>
      </c>
      <c r="C531" s="2">
        <f t="shared" si="61"/>
        <v>-4.9999999999999822E-2</v>
      </c>
      <c r="D531" s="2">
        <f t="shared" si="62"/>
        <v>2.698</v>
      </c>
      <c r="E531" s="2">
        <f t="shared" si="64"/>
        <v>2.8</v>
      </c>
      <c r="F531" s="2">
        <f t="shared" si="57"/>
        <v>2.9474999999999993</v>
      </c>
      <c r="G531" s="2">
        <f t="shared" si="59"/>
        <v>3.0196000000000014</v>
      </c>
      <c r="H531" s="2">
        <f t="shared" si="63"/>
        <v>2.8840999999999992</v>
      </c>
      <c r="I531" s="2">
        <f t="array" ref="I531">SUMPRODUCT(B515:B534, (ROW(B515:B534)-ROW(B515)+1)) / (20*21/2)</f>
        <v>2.7414761904761908</v>
      </c>
      <c r="J531" s="2">
        <f t="shared" si="58"/>
        <v>2.8974441908926512</v>
      </c>
      <c r="K531" s="2">
        <f t="shared" si="60"/>
        <v>2.9759323345415933</v>
      </c>
    </row>
    <row r="532" spans="1:11" ht="13.5" x14ac:dyDescent="0.25">
      <c r="A532" s="3">
        <f>TITRES_STAT!B535</f>
        <v>42779</v>
      </c>
      <c r="B532" s="6">
        <f>TITRES_STAT!D535</f>
        <v>2.59</v>
      </c>
      <c r="C532" s="2">
        <f t="shared" si="61"/>
        <v>9.9999999999997868E-3</v>
      </c>
      <c r="D532" s="2">
        <f t="shared" si="62"/>
        <v>2.6559999999999997</v>
      </c>
      <c r="E532" s="2">
        <f t="shared" si="64"/>
        <v>2.766</v>
      </c>
      <c r="F532" s="2">
        <f t="shared" ref="F532:F595" si="65">AVERAGE(B513:B532)</f>
        <v>2.9169999999999994</v>
      </c>
      <c r="G532" s="2">
        <f t="shared" si="59"/>
        <v>3.0154000000000014</v>
      </c>
      <c r="H532" s="2">
        <f t="shared" si="63"/>
        <v>2.8833499999999996</v>
      </c>
      <c r="I532" s="2">
        <f t="array" ref="I532">SUMPRODUCT(B516:B535, (ROW(B516:B535)-ROW(B516)+1)) / (20*21/2)</f>
        <v>2.7107619047619047</v>
      </c>
      <c r="J532" s="2">
        <f t="shared" si="58"/>
        <v>2.8681637917600176</v>
      </c>
      <c r="K532" s="2">
        <f t="shared" si="60"/>
        <v>2.9607977331870212</v>
      </c>
    </row>
    <row r="533" spans="1:11" ht="13.5" x14ac:dyDescent="0.25">
      <c r="A533" s="3">
        <f>TITRES_STAT!B536</f>
        <v>42780</v>
      </c>
      <c r="B533" s="6">
        <f>TITRES_STAT!D536</f>
        <v>2.52</v>
      </c>
      <c r="C533" s="2">
        <f t="shared" si="61"/>
        <v>-6.999999999999984E-2</v>
      </c>
      <c r="D533" s="2">
        <f t="shared" si="62"/>
        <v>2.6139999999999999</v>
      </c>
      <c r="E533" s="2">
        <f t="shared" si="64"/>
        <v>2.7250000000000001</v>
      </c>
      <c r="F533" s="2">
        <f t="shared" si="65"/>
        <v>2.883</v>
      </c>
      <c r="G533" s="2">
        <f t="shared" si="59"/>
        <v>3.0098000000000011</v>
      </c>
      <c r="H533" s="2">
        <f t="shared" si="63"/>
        <v>2.8826499999999995</v>
      </c>
      <c r="I533" s="2">
        <f t="array" ref="I533">SUMPRODUCT(B517:B536, (ROW(B517:B536)-ROW(B517)+1)) / (20*21/2)</f>
        <v>2.6780476190476188</v>
      </c>
      <c r="J533" s="2">
        <f t="shared" ref="J533:J596" si="66">$J$4*B533+J532*(1-$J$4)</f>
        <v>2.8350053354019202</v>
      </c>
      <c r="K533" s="2">
        <f t="shared" si="60"/>
        <v>2.9435115475718439</v>
      </c>
    </row>
    <row r="534" spans="1:11" ht="13.5" x14ac:dyDescent="0.25">
      <c r="A534" s="3">
        <f>TITRES_STAT!B537</f>
        <v>42781</v>
      </c>
      <c r="B534" s="6">
        <f>TITRES_STAT!D537</f>
        <v>2.5</v>
      </c>
      <c r="C534" s="2">
        <f t="shared" si="61"/>
        <v>-2.0000000000000018E-2</v>
      </c>
      <c r="D534" s="2">
        <f t="shared" si="62"/>
        <v>2.5640000000000001</v>
      </c>
      <c r="E534" s="2">
        <f t="shared" si="64"/>
        <v>2.6819999999999999</v>
      </c>
      <c r="F534" s="2">
        <f t="shared" si="65"/>
        <v>2.8525</v>
      </c>
      <c r="G534" s="2">
        <f t="shared" si="59"/>
        <v>3.0038000000000018</v>
      </c>
      <c r="H534" s="2">
        <f t="shared" si="63"/>
        <v>2.8816499999999992</v>
      </c>
      <c r="I534" s="2">
        <f t="array" ref="I534">SUMPRODUCT(B518:B537, (ROW(B518:B537)-ROW(B518)+1)) / (20*21/2)</f>
        <v>2.6478095238095238</v>
      </c>
      <c r="J534" s="2">
        <f t="shared" si="66"/>
        <v>2.8031000653636422</v>
      </c>
      <c r="K534" s="2">
        <f t="shared" si="60"/>
        <v>2.9261189378631443</v>
      </c>
    </row>
    <row r="535" spans="1:11" ht="13.5" x14ac:dyDescent="0.25">
      <c r="A535" s="3">
        <f>TITRES_STAT!B538</f>
        <v>42782</v>
      </c>
      <c r="B535" s="6">
        <f>TITRES_STAT!D538</f>
        <v>2.5299999999999998</v>
      </c>
      <c r="C535" s="2">
        <f t="shared" si="61"/>
        <v>2.9999999999999805E-2</v>
      </c>
      <c r="D535" s="2">
        <f t="shared" si="62"/>
        <v>2.5439999999999996</v>
      </c>
      <c r="E535" s="2">
        <f t="shared" si="64"/>
        <v>2.6450000000000005</v>
      </c>
      <c r="F535" s="2">
        <f t="shared" si="65"/>
        <v>2.8234999999999997</v>
      </c>
      <c r="G535" s="2">
        <f t="shared" si="59"/>
        <v>2.9984000000000015</v>
      </c>
      <c r="H535" s="2">
        <f t="shared" si="63"/>
        <v>2.8811999999999984</v>
      </c>
      <c r="I535" s="2">
        <f t="array" ref="I535">SUMPRODUCT(B519:B538, (ROW(B519:B538)-ROW(B519)+1)) / (20*21/2)</f>
        <v>2.6208095238095237</v>
      </c>
      <c r="J535" s="2">
        <f t="shared" si="66"/>
        <v>2.7770905353290094</v>
      </c>
      <c r="K535" s="2">
        <f t="shared" si="60"/>
        <v>2.9105848618685113</v>
      </c>
    </row>
    <row r="536" spans="1:11" ht="13.5" x14ac:dyDescent="0.25">
      <c r="A536" s="3">
        <f>TITRES_STAT!B539</f>
        <v>42783</v>
      </c>
      <c r="B536" s="6">
        <f>TITRES_STAT!D539</f>
        <v>2.48</v>
      </c>
      <c r="C536" s="2">
        <f t="shared" si="61"/>
        <v>-4.9999999999999822E-2</v>
      </c>
      <c r="D536" s="2">
        <f t="shared" si="62"/>
        <v>2.524</v>
      </c>
      <c r="E536" s="2">
        <f t="shared" si="64"/>
        <v>2.6109999999999998</v>
      </c>
      <c r="F536" s="2">
        <f t="shared" si="65"/>
        <v>2.7875000000000001</v>
      </c>
      <c r="G536" s="2">
        <f t="shared" si="59"/>
        <v>2.9920000000000009</v>
      </c>
      <c r="H536" s="2">
        <f t="shared" si="63"/>
        <v>2.8800999999999983</v>
      </c>
      <c r="I536" s="2">
        <f t="array" ref="I536">SUMPRODUCT(B520:B539, (ROW(B520:B539)-ROW(B520)+1)) / (20*21/2)</f>
        <v>2.6004285714285715</v>
      </c>
      <c r="J536" s="2">
        <f t="shared" si="66"/>
        <v>2.7487961986310085</v>
      </c>
      <c r="K536" s="2">
        <f t="shared" si="60"/>
        <v>2.8936991810109225</v>
      </c>
    </row>
    <row r="537" spans="1:11" ht="13.5" x14ac:dyDescent="0.25">
      <c r="A537" s="3">
        <f>TITRES_STAT!B540</f>
        <v>42786</v>
      </c>
      <c r="B537" s="6">
        <f>TITRES_STAT!D540</f>
        <v>2.4700000000000002</v>
      </c>
      <c r="C537" s="2">
        <f t="shared" si="61"/>
        <v>-9.9999999999997868E-3</v>
      </c>
      <c r="D537" s="2">
        <f t="shared" si="62"/>
        <v>2.5</v>
      </c>
      <c r="E537" s="2">
        <f t="shared" si="64"/>
        <v>2.5779999999999998</v>
      </c>
      <c r="F537" s="2">
        <f t="shared" si="65"/>
        <v>2.7534999999999998</v>
      </c>
      <c r="G537" s="2">
        <f t="shared" si="59"/>
        <v>2.9854000000000007</v>
      </c>
      <c r="H537" s="2">
        <f t="shared" si="63"/>
        <v>2.8792999999999984</v>
      </c>
      <c r="I537" s="2">
        <f t="array" ref="I537">SUMPRODUCT(B521:B540, (ROW(B521:B540)-ROW(B521)+1)) / (20*21/2)</f>
        <v>2.5874285714285716</v>
      </c>
      <c r="J537" s="2">
        <f t="shared" si="66"/>
        <v>2.72224417971377</v>
      </c>
      <c r="K537" s="2">
        <f t="shared" si="60"/>
        <v>2.8770835268536312</v>
      </c>
    </row>
    <row r="538" spans="1:11" ht="13.5" x14ac:dyDescent="0.25">
      <c r="A538" s="3">
        <f>TITRES_STAT!B541</f>
        <v>42787</v>
      </c>
      <c r="B538" s="6">
        <f>TITRES_STAT!D541</f>
        <v>2.4700000000000002</v>
      </c>
      <c r="C538" s="2">
        <f t="shared" si="61"/>
        <v>0</v>
      </c>
      <c r="D538" s="2">
        <f t="shared" si="62"/>
        <v>2.4900000000000002</v>
      </c>
      <c r="E538" s="2">
        <f t="shared" si="64"/>
        <v>2.552</v>
      </c>
      <c r="F538" s="2">
        <f t="shared" si="65"/>
        <v>2.7240000000000002</v>
      </c>
      <c r="G538" s="2">
        <f t="shared" si="59"/>
        <v>2.978800000000001</v>
      </c>
      <c r="H538" s="2">
        <f t="shared" si="63"/>
        <v>2.878649999999999</v>
      </c>
      <c r="I538" s="2">
        <f t="array" ref="I538">SUMPRODUCT(B522:B541, (ROW(B522:B541)-ROW(B522)+1)) / (20*21/2)</f>
        <v>2.5716190476190475</v>
      </c>
      <c r="J538" s="2">
        <f t="shared" si="66"/>
        <v>2.6982209245029347</v>
      </c>
      <c r="K538" s="2">
        <f t="shared" si="60"/>
        <v>2.8611194669770184</v>
      </c>
    </row>
    <row r="539" spans="1:11" ht="13.5" x14ac:dyDescent="0.25">
      <c r="A539" s="3">
        <f>TITRES_STAT!B542</f>
        <v>42788</v>
      </c>
      <c r="B539" s="6">
        <f>TITRES_STAT!D542</f>
        <v>2.5099999999999998</v>
      </c>
      <c r="C539" s="2">
        <f t="shared" si="61"/>
        <v>3.9999999999999591E-2</v>
      </c>
      <c r="D539" s="2">
        <f t="shared" si="62"/>
        <v>2.492</v>
      </c>
      <c r="E539" s="2">
        <f t="shared" si="64"/>
        <v>2.5279999999999996</v>
      </c>
      <c r="F539" s="2">
        <f t="shared" si="65"/>
        <v>2.6964999999999999</v>
      </c>
      <c r="G539" s="2">
        <f t="shared" si="59"/>
        <v>2.9730000000000008</v>
      </c>
      <c r="H539" s="2">
        <f t="shared" si="63"/>
        <v>2.8779499999999985</v>
      </c>
      <c r="I539" s="2">
        <f t="array" ref="I539">SUMPRODUCT(B523:B542, (ROW(B523:B542)-ROW(B523)+1)) / (20*21/2)</f>
        <v>2.5509523809523804</v>
      </c>
      <c r="J539" s="2">
        <f t="shared" si="66"/>
        <v>2.6802951221693219</v>
      </c>
      <c r="K539" s="2">
        <f t="shared" si="60"/>
        <v>2.8473500761151747</v>
      </c>
    </row>
    <row r="540" spans="1:11" ht="13.5" x14ac:dyDescent="0.25">
      <c r="A540" s="3">
        <f>TITRES_STAT!B543</f>
        <v>42789</v>
      </c>
      <c r="B540" s="6">
        <f>TITRES_STAT!D543</f>
        <v>2.56</v>
      </c>
      <c r="C540" s="2">
        <f t="shared" si="61"/>
        <v>5.0000000000000266E-2</v>
      </c>
      <c r="D540" s="2">
        <f t="shared" si="62"/>
        <v>2.4980000000000002</v>
      </c>
      <c r="E540" s="2">
        <f t="shared" si="64"/>
        <v>2.5209999999999999</v>
      </c>
      <c r="F540" s="2">
        <f t="shared" si="65"/>
        <v>2.6760000000000002</v>
      </c>
      <c r="G540" s="2">
        <f t="shared" si="59"/>
        <v>2.9682000000000004</v>
      </c>
      <c r="H540" s="2">
        <f t="shared" si="63"/>
        <v>2.8773999999999984</v>
      </c>
      <c r="I540" s="2">
        <f t="array" ref="I540">SUMPRODUCT(B524:B543, (ROW(B524:B543)-ROW(B524)+1)) / (20*21/2)</f>
        <v>2.5450000000000004</v>
      </c>
      <c r="J540" s="2">
        <f t="shared" si="66"/>
        <v>2.6688384438674819</v>
      </c>
      <c r="K540" s="2">
        <f t="shared" si="60"/>
        <v>2.8360814456792856</v>
      </c>
    </row>
    <row r="541" spans="1:11" ht="13.5" x14ac:dyDescent="0.25">
      <c r="A541" s="3">
        <f>TITRES_STAT!B544</f>
        <v>42790</v>
      </c>
      <c r="B541" s="6">
        <f>TITRES_STAT!D544</f>
        <v>2.5099999999999998</v>
      </c>
      <c r="C541" s="2">
        <f t="shared" si="61"/>
        <v>-5.0000000000000266E-2</v>
      </c>
      <c r="D541" s="2">
        <f t="shared" si="62"/>
        <v>2.504</v>
      </c>
      <c r="E541" s="2">
        <f t="shared" si="64"/>
        <v>2.5140000000000002</v>
      </c>
      <c r="F541" s="2">
        <f t="shared" si="65"/>
        <v>2.6569999999999996</v>
      </c>
      <c r="G541" s="2">
        <f t="shared" si="59"/>
        <v>2.9634000000000005</v>
      </c>
      <c r="H541" s="2">
        <f t="shared" si="63"/>
        <v>2.8768499999999984</v>
      </c>
      <c r="I541" s="2">
        <f t="array" ref="I541">SUMPRODUCT(B525:B544, (ROW(B525:B544)-ROW(B525)+1)) / (20*21/2)</f>
        <v>2.5417142857142858</v>
      </c>
      <c r="J541" s="2">
        <f t="shared" si="66"/>
        <v>2.6537109730229598</v>
      </c>
      <c r="K541" s="2">
        <f t="shared" si="60"/>
        <v>2.8232939380055884</v>
      </c>
    </row>
    <row r="542" spans="1:11" ht="13.5" x14ac:dyDescent="0.25">
      <c r="A542" s="3">
        <f>TITRES_STAT!B545</f>
        <v>42793</v>
      </c>
      <c r="B542" s="6">
        <f>TITRES_STAT!D545</f>
        <v>2.44</v>
      </c>
      <c r="C542" s="2">
        <f t="shared" si="61"/>
        <v>-6.999999999999984E-2</v>
      </c>
      <c r="D542" s="2">
        <f t="shared" si="62"/>
        <v>2.4980000000000002</v>
      </c>
      <c r="E542" s="2">
        <f t="shared" si="64"/>
        <v>2.4989999999999997</v>
      </c>
      <c r="F542" s="2">
        <f t="shared" si="65"/>
        <v>2.6324999999999994</v>
      </c>
      <c r="G542" s="2">
        <f t="shared" si="59"/>
        <v>2.9571999999999998</v>
      </c>
      <c r="H542" s="2">
        <f t="shared" si="63"/>
        <v>2.8759499999999991</v>
      </c>
      <c r="I542" s="2">
        <f t="array" ref="I542">SUMPRODUCT(B526:B545, (ROW(B526:B545)-ROW(B526)+1)) / (20*21/2)</f>
        <v>2.5419999999999998</v>
      </c>
      <c r="J542" s="2">
        <f t="shared" si="66"/>
        <v>2.6333575470207733</v>
      </c>
      <c r="K542" s="2">
        <f t="shared" si="60"/>
        <v>2.8082628031818397</v>
      </c>
    </row>
    <row r="543" spans="1:11" ht="13.5" x14ac:dyDescent="0.25">
      <c r="A543" s="3">
        <f>TITRES_STAT!B546</f>
        <v>42794</v>
      </c>
      <c r="B543" s="6">
        <f>TITRES_STAT!D546</f>
        <v>2.57</v>
      </c>
      <c r="C543" s="2">
        <f t="shared" si="61"/>
        <v>0.12999999999999989</v>
      </c>
      <c r="D543" s="2">
        <f t="shared" si="62"/>
        <v>2.5179999999999998</v>
      </c>
      <c r="E543" s="2">
        <f t="shared" si="64"/>
        <v>2.5040000000000004</v>
      </c>
      <c r="F543" s="2">
        <f t="shared" si="65"/>
        <v>2.6144999999999996</v>
      </c>
      <c r="G543" s="2">
        <f t="shared" si="59"/>
        <v>2.9535999999999998</v>
      </c>
      <c r="H543" s="2">
        <f t="shared" si="63"/>
        <v>2.8755499999999987</v>
      </c>
      <c r="I543" s="2">
        <f t="array" ref="I543">SUMPRODUCT(B527:B546, (ROW(B527:B546)-ROW(B527)+1)) / (20*21/2)</f>
        <v>2.5475238095238097</v>
      </c>
      <c r="J543" s="2">
        <f t="shared" si="66"/>
        <v>2.6273234949235569</v>
      </c>
      <c r="K543" s="2">
        <f t="shared" si="60"/>
        <v>2.7989191638413753</v>
      </c>
    </row>
    <row r="544" spans="1:11" ht="13.5" x14ac:dyDescent="0.25">
      <c r="A544" s="3">
        <f>TITRES_STAT!B547</f>
        <v>42795</v>
      </c>
      <c r="B544" s="6">
        <f>TITRES_STAT!D547</f>
        <v>2.58</v>
      </c>
      <c r="C544" s="2">
        <f t="shared" si="61"/>
        <v>1.0000000000000231E-2</v>
      </c>
      <c r="D544" s="2">
        <f t="shared" si="62"/>
        <v>2.532</v>
      </c>
      <c r="E544" s="2">
        <f t="shared" si="64"/>
        <v>2.5120000000000005</v>
      </c>
      <c r="F544" s="2">
        <f t="shared" si="65"/>
        <v>2.597</v>
      </c>
      <c r="G544" s="2">
        <f t="shared" si="59"/>
        <v>2.9502000000000006</v>
      </c>
      <c r="H544" s="2">
        <f t="shared" si="63"/>
        <v>2.8747999999999996</v>
      </c>
      <c r="I544" s="2">
        <f t="array" ref="I544">SUMPRODUCT(B528:B547, (ROW(B528:B547)-ROW(B528)+1)) / (20*21/2)</f>
        <v>2.5529523809523815</v>
      </c>
      <c r="J544" s="2">
        <f t="shared" si="66"/>
        <v>2.6228164954070277</v>
      </c>
      <c r="K544" s="2">
        <f t="shared" si="60"/>
        <v>2.7903340985926941</v>
      </c>
    </row>
    <row r="545" spans="1:11" ht="13.5" x14ac:dyDescent="0.25">
      <c r="A545" s="3">
        <f>TITRES_STAT!B548</f>
        <v>42796</v>
      </c>
      <c r="B545" s="6">
        <f>TITRES_STAT!D548</f>
        <v>2.6</v>
      </c>
      <c r="C545" s="2">
        <f t="shared" si="61"/>
        <v>2.0000000000000018E-2</v>
      </c>
      <c r="D545" s="2">
        <f t="shared" si="62"/>
        <v>2.54</v>
      </c>
      <c r="E545" s="2">
        <f t="shared" si="64"/>
        <v>2.5190000000000006</v>
      </c>
      <c r="F545" s="2">
        <f t="shared" si="65"/>
        <v>2.5819999999999999</v>
      </c>
      <c r="G545" s="2">
        <f t="shared" si="59"/>
        <v>2.9474</v>
      </c>
      <c r="H545" s="2">
        <f t="shared" si="63"/>
        <v>2.8740999999999999</v>
      </c>
      <c r="I545" s="2">
        <f t="array" ref="I545">SUMPRODUCT(B529:B548, (ROW(B529:B548)-ROW(B529)+1)) / (20*21/2)</f>
        <v>2.5553809523809519</v>
      </c>
      <c r="J545" s="2">
        <f t="shared" si="66"/>
        <v>2.6206434958444538</v>
      </c>
      <c r="K545" s="2">
        <f t="shared" si="60"/>
        <v>2.7828700162949414</v>
      </c>
    </row>
    <row r="546" spans="1:11" ht="13.5" x14ac:dyDescent="0.25">
      <c r="A546" s="3">
        <f>TITRES_STAT!B549</f>
        <v>42797</v>
      </c>
      <c r="B546" s="6">
        <f>TITRES_STAT!D549</f>
        <v>2.64</v>
      </c>
      <c r="C546" s="2">
        <f t="shared" si="61"/>
        <v>4.0000000000000036E-2</v>
      </c>
      <c r="D546" s="2">
        <f t="shared" si="62"/>
        <v>2.5659999999999998</v>
      </c>
      <c r="E546" s="2">
        <f t="shared" si="64"/>
        <v>2.5350000000000001</v>
      </c>
      <c r="F546" s="2">
        <f t="shared" si="65"/>
        <v>2.5729999999999995</v>
      </c>
      <c r="G546" s="2">
        <f t="shared" si="59"/>
        <v>2.9426000000000001</v>
      </c>
      <c r="H546" s="2">
        <f t="shared" si="63"/>
        <v>2.8736000000000002</v>
      </c>
      <c r="I546" s="2">
        <f t="array" ref="I546">SUMPRODUCT(B530:B549, (ROW(B530:B549)-ROW(B530)+1)) / (20*21/2)</f>
        <v>2.5632380952380953</v>
      </c>
      <c r="J546" s="2">
        <f t="shared" si="66"/>
        <v>2.6224869724306963</v>
      </c>
      <c r="K546" s="2">
        <f t="shared" si="60"/>
        <v>2.7772672705578847</v>
      </c>
    </row>
    <row r="547" spans="1:11" ht="13.5" x14ac:dyDescent="0.25">
      <c r="A547" s="3">
        <f>TITRES_STAT!B550</f>
        <v>42800</v>
      </c>
      <c r="B547" s="6">
        <f>TITRES_STAT!D550</f>
        <v>2.63</v>
      </c>
      <c r="C547" s="2">
        <f t="shared" si="61"/>
        <v>-1.0000000000000231E-2</v>
      </c>
      <c r="D547" s="2">
        <f t="shared" si="62"/>
        <v>2.6040000000000001</v>
      </c>
      <c r="E547" s="2">
        <f t="shared" si="64"/>
        <v>2.5510000000000002</v>
      </c>
      <c r="F547" s="2">
        <f t="shared" si="65"/>
        <v>2.5644999999999998</v>
      </c>
      <c r="G547" s="2">
        <f t="shared" si="59"/>
        <v>2.9342000000000001</v>
      </c>
      <c r="H547" s="2">
        <f t="shared" si="63"/>
        <v>2.8734500000000001</v>
      </c>
      <c r="I547" s="2">
        <f t="array" ref="I547">SUMPRODUCT(B531:B550, (ROW(B531:B550)-ROW(B531)+1)) / (20*21/2)</f>
        <v>2.5687619047619048</v>
      </c>
      <c r="J547" s="2">
        <f t="shared" si="66"/>
        <v>2.6232024988658678</v>
      </c>
      <c r="K547" s="2">
        <f t="shared" si="60"/>
        <v>2.7714920834771832</v>
      </c>
    </row>
    <row r="548" spans="1:11" ht="13.5" x14ac:dyDescent="0.25">
      <c r="A548" s="3">
        <f>TITRES_STAT!B551</f>
        <v>42801</v>
      </c>
      <c r="B548" s="6">
        <f>TITRES_STAT!D551</f>
        <v>2.59</v>
      </c>
      <c r="C548" s="2">
        <f t="shared" si="61"/>
        <v>-4.0000000000000036E-2</v>
      </c>
      <c r="D548" s="2">
        <f t="shared" si="62"/>
        <v>2.6079999999999997</v>
      </c>
      <c r="E548" s="2">
        <f t="shared" si="64"/>
        <v>2.5629999999999997</v>
      </c>
      <c r="F548" s="2">
        <f t="shared" si="65"/>
        <v>2.5575000000000001</v>
      </c>
      <c r="G548" s="2">
        <f t="shared" si="59"/>
        <v>2.9222000000000001</v>
      </c>
      <c r="H548" s="2">
        <f t="shared" si="63"/>
        <v>2.8733000000000009</v>
      </c>
      <c r="I548" s="2">
        <f t="array" ref="I548">SUMPRODUCT(B532:B551, (ROW(B532:B551)-ROW(B532)+1)) / (20*21/2)</f>
        <v>2.5858095238095231</v>
      </c>
      <c r="J548" s="2">
        <f t="shared" si="66"/>
        <v>2.6200403561167374</v>
      </c>
      <c r="K548" s="2">
        <f t="shared" si="60"/>
        <v>2.7643747468702351</v>
      </c>
    </row>
    <row r="549" spans="1:11" ht="13.5" x14ac:dyDescent="0.25">
      <c r="A549" s="3">
        <f>TITRES_STAT!B552</f>
        <v>42802</v>
      </c>
      <c r="B549" s="6">
        <f>TITRES_STAT!D552</f>
        <v>2.64</v>
      </c>
      <c r="C549" s="2">
        <f t="shared" si="61"/>
        <v>5.0000000000000266E-2</v>
      </c>
      <c r="D549" s="2">
        <f t="shared" si="62"/>
        <v>2.62</v>
      </c>
      <c r="E549" s="2">
        <f t="shared" si="64"/>
        <v>2.5759999999999996</v>
      </c>
      <c r="F549" s="2">
        <f t="shared" si="65"/>
        <v>2.5519999999999996</v>
      </c>
      <c r="G549" s="2">
        <f t="shared" si="59"/>
        <v>2.9074</v>
      </c>
      <c r="H549" s="2">
        <f t="shared" si="63"/>
        <v>2.873250000000001</v>
      </c>
      <c r="I549" s="2">
        <f t="array" ref="I549">SUMPRODUCT(B533:B552, (ROW(B533:B552)-ROW(B533)+1)) / (20*21/2)</f>
        <v>2.6088095238095241</v>
      </c>
      <c r="J549" s="2">
        <f t="shared" si="66"/>
        <v>2.6219412745818098</v>
      </c>
      <c r="K549" s="2">
        <f t="shared" si="60"/>
        <v>2.7594973058165007</v>
      </c>
    </row>
    <row r="550" spans="1:11" ht="13.5" x14ac:dyDescent="0.25">
      <c r="A550" s="3">
        <f>TITRES_STAT!B553</f>
        <v>42803</v>
      </c>
      <c r="B550" s="6">
        <f>TITRES_STAT!D553</f>
        <v>2.61</v>
      </c>
      <c r="C550" s="2">
        <f t="shared" si="61"/>
        <v>-3.0000000000000249E-2</v>
      </c>
      <c r="D550" s="2">
        <f t="shared" si="62"/>
        <v>2.6219999999999999</v>
      </c>
      <c r="E550" s="2">
        <f t="shared" si="64"/>
        <v>2.581</v>
      </c>
      <c r="F550" s="2">
        <f t="shared" si="65"/>
        <v>2.5509999999999997</v>
      </c>
      <c r="G550" s="2">
        <f t="shared" si="59"/>
        <v>2.8894000000000006</v>
      </c>
      <c r="H550" s="2">
        <f t="shared" si="63"/>
        <v>2.8728000000000007</v>
      </c>
      <c r="I550" s="2">
        <f t="array" ref="I550">SUMPRODUCT(B534:B553, (ROW(B534:B553)-ROW(B534)+1)) / (20*21/2)</f>
        <v>2.6346190476190476</v>
      </c>
      <c r="J550" s="2">
        <f t="shared" si="66"/>
        <v>2.6208040103359234</v>
      </c>
      <c r="K550" s="2">
        <f t="shared" si="60"/>
        <v>2.7536346663727165</v>
      </c>
    </row>
    <row r="551" spans="1:11" ht="13.5" x14ac:dyDescent="0.25">
      <c r="A551" s="3">
        <f>TITRES_STAT!B554</f>
        <v>42804</v>
      </c>
      <c r="B551" s="6">
        <f>TITRES_STAT!D554</f>
        <v>2.73</v>
      </c>
      <c r="C551" s="2">
        <f t="shared" si="61"/>
        <v>0.12000000000000011</v>
      </c>
      <c r="D551" s="2">
        <f t="shared" si="62"/>
        <v>2.6399999999999997</v>
      </c>
      <c r="E551" s="2">
        <f t="shared" si="64"/>
        <v>2.6030000000000002</v>
      </c>
      <c r="F551" s="2">
        <f t="shared" si="65"/>
        <v>2.5585000000000004</v>
      </c>
      <c r="G551" s="2">
        <f t="shared" si="59"/>
        <v>2.8738000000000001</v>
      </c>
      <c r="H551" s="2">
        <f t="shared" si="63"/>
        <v>2.8733500000000007</v>
      </c>
      <c r="I551" s="2">
        <f t="array" ref="I551">SUMPRODUCT(B535:B554, (ROW(B535:B554)-ROW(B535)+1)) / (20*21/2)</f>
        <v>2.6522380952380953</v>
      </c>
      <c r="J551" s="2">
        <f t="shared" si="66"/>
        <v>2.6312036283991684</v>
      </c>
      <c r="K551" s="2">
        <f t="shared" si="60"/>
        <v>2.7527078167110415</v>
      </c>
    </row>
    <row r="552" spans="1:11" ht="13.5" x14ac:dyDescent="0.25">
      <c r="A552" s="3">
        <f>TITRES_STAT!B555</f>
        <v>42807</v>
      </c>
      <c r="B552" s="6">
        <f>TITRES_STAT!D555</f>
        <v>2.8</v>
      </c>
      <c r="C552" s="2">
        <f t="shared" si="61"/>
        <v>6.999999999999984E-2</v>
      </c>
      <c r="D552" s="2">
        <f t="shared" si="62"/>
        <v>2.6740000000000004</v>
      </c>
      <c r="E552" s="2">
        <f t="shared" si="64"/>
        <v>2.6390000000000002</v>
      </c>
      <c r="F552" s="2">
        <f t="shared" si="65"/>
        <v>2.569</v>
      </c>
      <c r="G552" s="2">
        <f t="shared" si="59"/>
        <v>2.8594000000000004</v>
      </c>
      <c r="H552" s="2">
        <f t="shared" si="63"/>
        <v>2.8739500000000002</v>
      </c>
      <c r="I552" s="2">
        <f t="array" ref="I552">SUMPRODUCT(B536:B555, (ROW(B536:B555)-ROW(B536)+1)) / (20*21/2)</f>
        <v>2.667619047619048</v>
      </c>
      <c r="J552" s="2">
        <f t="shared" si="66"/>
        <v>2.6472794733135334</v>
      </c>
      <c r="K552" s="2">
        <f t="shared" si="60"/>
        <v>2.7545624121341379</v>
      </c>
    </row>
    <row r="553" spans="1:11" ht="13.5" x14ac:dyDescent="0.25">
      <c r="A553" s="3">
        <f>TITRES_STAT!B556</f>
        <v>42808</v>
      </c>
      <c r="B553" s="6">
        <f>TITRES_STAT!D556</f>
        <v>2.84</v>
      </c>
      <c r="C553" s="2">
        <f t="shared" si="61"/>
        <v>4.0000000000000036E-2</v>
      </c>
      <c r="D553" s="2">
        <f t="shared" si="62"/>
        <v>2.7240000000000002</v>
      </c>
      <c r="E553" s="2">
        <f t="shared" si="64"/>
        <v>2.6659999999999999</v>
      </c>
      <c r="F553" s="2">
        <f t="shared" si="65"/>
        <v>2.585</v>
      </c>
      <c r="G553" s="2">
        <f t="shared" si="59"/>
        <v>2.8457999999999997</v>
      </c>
      <c r="H553" s="2">
        <f t="shared" si="63"/>
        <v>2.8744000000000005</v>
      </c>
      <c r="I553" s="2">
        <f t="array" ref="I553">SUMPRODUCT(B537:B556, (ROW(B537:B556)-ROW(B537)+1)) / (20*21/2)</f>
        <v>2.6885714285714286</v>
      </c>
      <c r="J553" s="2">
        <f t="shared" si="66"/>
        <v>2.6656338091884351</v>
      </c>
      <c r="K553" s="2">
        <f t="shared" si="60"/>
        <v>2.7579129057759366</v>
      </c>
    </row>
    <row r="554" spans="1:11" ht="13.5" x14ac:dyDescent="0.25">
      <c r="A554" s="3">
        <f>TITRES_STAT!B557</f>
        <v>42809</v>
      </c>
      <c r="B554" s="6">
        <f>TITRES_STAT!D557</f>
        <v>2.77</v>
      </c>
      <c r="C554" s="2">
        <f t="shared" si="61"/>
        <v>-6.999999999999984E-2</v>
      </c>
      <c r="D554" s="2">
        <f t="shared" si="62"/>
        <v>2.75</v>
      </c>
      <c r="E554" s="2">
        <f t="shared" si="64"/>
        <v>2.6850000000000001</v>
      </c>
      <c r="F554" s="2">
        <f t="shared" si="65"/>
        <v>2.5985000000000005</v>
      </c>
      <c r="G554" s="2">
        <f t="shared" si="59"/>
        <v>2.8338000000000001</v>
      </c>
      <c r="H554" s="2">
        <f t="shared" si="63"/>
        <v>2.8742500000000009</v>
      </c>
      <c r="I554" s="2">
        <f t="array" ref="I554">SUMPRODUCT(B538:B557, (ROW(B538:B557)-ROW(B538)+1)) / (20*21/2)</f>
        <v>2.704047619047619</v>
      </c>
      <c r="J554" s="2">
        <f t="shared" si="66"/>
        <v>2.6755734464085843</v>
      </c>
      <c r="K554" s="2">
        <f t="shared" si="60"/>
        <v>2.7583869094709978</v>
      </c>
    </row>
    <row r="555" spans="1:11" ht="13.5" x14ac:dyDescent="0.25">
      <c r="A555" s="3">
        <f>TITRES_STAT!B558</f>
        <v>42810</v>
      </c>
      <c r="B555" s="6">
        <f>TITRES_STAT!D558</f>
        <v>2.76</v>
      </c>
      <c r="C555" s="2">
        <f t="shared" si="61"/>
        <v>-1.0000000000000231E-2</v>
      </c>
      <c r="D555" s="2">
        <f t="shared" si="62"/>
        <v>2.78</v>
      </c>
      <c r="E555" s="2">
        <f t="shared" si="64"/>
        <v>2.7009999999999996</v>
      </c>
      <c r="F555" s="2">
        <f t="shared" si="65"/>
        <v>2.6100000000000003</v>
      </c>
      <c r="G555" s="2">
        <f t="shared" si="59"/>
        <v>2.8216000000000001</v>
      </c>
      <c r="H555" s="2">
        <f t="shared" si="63"/>
        <v>2.8737500000000007</v>
      </c>
      <c r="I555" s="2">
        <f t="array" ref="I555">SUMPRODUCT(B539:B558, (ROW(B539:B558)-ROW(B539)+1)) / (20*21/2)</f>
        <v>2.7218095238095241</v>
      </c>
      <c r="J555" s="2">
        <f t="shared" si="66"/>
        <v>2.6836140705601479</v>
      </c>
      <c r="K555" s="2">
        <f t="shared" si="60"/>
        <v>2.7584501679231157</v>
      </c>
    </row>
    <row r="556" spans="1:11" ht="13.5" x14ac:dyDescent="0.25">
      <c r="A556" s="3">
        <f>TITRES_STAT!B559</f>
        <v>42811</v>
      </c>
      <c r="B556" s="6">
        <f>TITRES_STAT!D559</f>
        <v>2.83</v>
      </c>
      <c r="C556" s="2">
        <f t="shared" si="61"/>
        <v>7.0000000000000284E-2</v>
      </c>
      <c r="D556" s="2">
        <f t="shared" si="62"/>
        <v>2.8</v>
      </c>
      <c r="E556" s="2">
        <f t="shared" si="64"/>
        <v>2.7199999999999998</v>
      </c>
      <c r="F556" s="2">
        <f t="shared" si="65"/>
        <v>2.6274999999999999</v>
      </c>
      <c r="G556" s="2">
        <f t="shared" si="59"/>
        <v>2.8108000000000004</v>
      </c>
      <c r="H556" s="2">
        <f t="shared" si="63"/>
        <v>2.8737000000000008</v>
      </c>
      <c r="I556" s="2">
        <f t="array" ref="I556">SUMPRODUCT(B540:B559, (ROW(B540:B559)-ROW(B540)+1)) / (20*21/2)</f>
        <v>2.7311904761904766</v>
      </c>
      <c r="J556" s="2">
        <f t="shared" si="66"/>
        <v>2.6975555876496573</v>
      </c>
      <c r="K556" s="2">
        <f t="shared" si="60"/>
        <v>2.7612560436908367</v>
      </c>
    </row>
    <row r="557" spans="1:11" ht="13.5" x14ac:dyDescent="0.25">
      <c r="A557" s="3">
        <f>TITRES_STAT!B560</f>
        <v>42815</v>
      </c>
      <c r="B557" s="6">
        <f>TITRES_STAT!D560</f>
        <v>2.79</v>
      </c>
      <c r="C557" s="2">
        <f t="shared" si="61"/>
        <v>-4.0000000000000036E-2</v>
      </c>
      <c r="D557" s="2">
        <f t="shared" si="62"/>
        <v>2.7979999999999996</v>
      </c>
      <c r="E557" s="2">
        <f t="shared" si="64"/>
        <v>2.7359999999999998</v>
      </c>
      <c r="F557" s="2">
        <f t="shared" si="65"/>
        <v>2.6435</v>
      </c>
      <c r="G557" s="2">
        <f t="shared" si="59"/>
        <v>2.7991999999999995</v>
      </c>
      <c r="H557" s="2">
        <f t="shared" si="63"/>
        <v>2.8734500000000001</v>
      </c>
      <c r="I557" s="2">
        <f t="array" ref="I557">SUMPRODUCT(B541:B560, (ROW(B541:B560)-ROW(B541)+1)) / (20*21/2)</f>
        <v>2.7412857142857141</v>
      </c>
      <c r="J557" s="2">
        <f t="shared" si="66"/>
        <v>2.7063598173973089</v>
      </c>
      <c r="K557" s="2">
        <f t="shared" si="60"/>
        <v>2.7623832576637453</v>
      </c>
    </row>
    <row r="558" spans="1:11" ht="13.5" x14ac:dyDescent="0.25">
      <c r="A558" s="3">
        <f>TITRES_STAT!B561</f>
        <v>42816</v>
      </c>
      <c r="B558" s="6">
        <f>TITRES_STAT!D561</f>
        <v>2.83</v>
      </c>
      <c r="C558" s="2">
        <f t="shared" si="61"/>
        <v>4.0000000000000036E-2</v>
      </c>
      <c r="D558" s="2">
        <f t="shared" si="62"/>
        <v>2.7959999999999998</v>
      </c>
      <c r="E558" s="2">
        <f t="shared" si="64"/>
        <v>2.7599999999999993</v>
      </c>
      <c r="F558" s="2">
        <f t="shared" si="65"/>
        <v>2.6614999999999998</v>
      </c>
      <c r="G558" s="2">
        <f t="shared" si="59"/>
        <v>2.7883999999999998</v>
      </c>
      <c r="H558" s="2">
        <f t="shared" si="63"/>
        <v>2.8736000000000006</v>
      </c>
      <c r="I558" s="2">
        <f t="array" ref="I558">SUMPRODUCT(B542:B561, (ROW(B542:B561)-ROW(B542)+1)) / (20*21/2)</f>
        <v>2.7522380952380954</v>
      </c>
      <c r="J558" s="2">
        <f t="shared" si="66"/>
        <v>2.7181350728832792</v>
      </c>
      <c r="K558" s="2">
        <f t="shared" si="60"/>
        <v>2.765034894618108</v>
      </c>
    </row>
    <row r="559" spans="1:11" ht="13.5" x14ac:dyDescent="0.25">
      <c r="A559" s="3">
        <f>TITRES_STAT!B562</f>
        <v>42817</v>
      </c>
      <c r="B559" s="6">
        <f>TITRES_STAT!D562</f>
        <v>2.76</v>
      </c>
      <c r="C559" s="2">
        <f t="shared" si="61"/>
        <v>-7.0000000000000284E-2</v>
      </c>
      <c r="D559" s="2">
        <f t="shared" si="62"/>
        <v>2.7939999999999996</v>
      </c>
      <c r="E559" s="2">
        <f t="shared" si="64"/>
        <v>2.7719999999999994</v>
      </c>
      <c r="F559" s="2">
        <f t="shared" si="65"/>
        <v>2.6739999999999995</v>
      </c>
      <c r="G559" s="2">
        <f t="shared" si="59"/>
        <v>2.7782</v>
      </c>
      <c r="H559" s="2">
        <f t="shared" si="63"/>
        <v>2.8733000000000004</v>
      </c>
      <c r="I559" s="2">
        <f t="array" ref="I559">SUMPRODUCT(B543:B562, (ROW(B543:B562)-ROW(B543)+1)) / (20*21/2)</f>
        <v>2.7637142857142862</v>
      </c>
      <c r="J559" s="2">
        <f t="shared" si="66"/>
        <v>2.7221222087991572</v>
      </c>
      <c r="K559" s="2">
        <f t="shared" si="60"/>
        <v>2.7648374477703395</v>
      </c>
    </row>
    <row r="560" spans="1:11" ht="13.5" x14ac:dyDescent="0.25">
      <c r="A560" s="3">
        <f>TITRES_STAT!B563</f>
        <v>42818</v>
      </c>
      <c r="B560" s="6">
        <f>TITRES_STAT!D563</f>
        <v>2.78</v>
      </c>
      <c r="C560" s="2">
        <f t="shared" si="61"/>
        <v>2.0000000000000018E-2</v>
      </c>
      <c r="D560" s="2">
        <f t="shared" si="62"/>
        <v>2.7979999999999996</v>
      </c>
      <c r="E560" s="2">
        <f t="shared" si="64"/>
        <v>2.7889999999999993</v>
      </c>
      <c r="F560" s="2">
        <f t="shared" si="65"/>
        <v>2.6849999999999996</v>
      </c>
      <c r="G560" s="2">
        <f t="shared" si="59"/>
        <v>2.7685999999999997</v>
      </c>
      <c r="H560" s="2">
        <f t="shared" si="63"/>
        <v>2.8731000000000004</v>
      </c>
      <c r="I560" s="2">
        <f t="array" ref="I560">SUMPRODUCT(B544:B563, (ROW(B544:B563)-ROW(B544)+1)) / (20*21/2)</f>
        <v>2.778142857142857</v>
      </c>
      <c r="J560" s="2">
        <f t="shared" si="66"/>
        <v>2.7276343793897135</v>
      </c>
      <c r="K560" s="2">
        <f t="shared" si="60"/>
        <v>2.7654320576616986</v>
      </c>
    </row>
    <row r="561" spans="1:11" ht="13.5" x14ac:dyDescent="0.25">
      <c r="A561" s="3">
        <f>TITRES_STAT!B564</f>
        <v>42821</v>
      </c>
      <c r="B561" s="6">
        <f>TITRES_STAT!D564</f>
        <v>2.8</v>
      </c>
      <c r="C561" s="2">
        <f t="shared" si="61"/>
        <v>2.0000000000000018E-2</v>
      </c>
      <c r="D561" s="2">
        <f t="shared" si="62"/>
        <v>2.7919999999999994</v>
      </c>
      <c r="E561" s="2">
        <f t="shared" si="64"/>
        <v>2.7959999999999998</v>
      </c>
      <c r="F561" s="2">
        <f t="shared" si="65"/>
        <v>2.6994999999999996</v>
      </c>
      <c r="G561" s="2">
        <f t="shared" si="59"/>
        <v>2.7616000000000001</v>
      </c>
      <c r="H561" s="2">
        <f t="shared" si="63"/>
        <v>2.8730000000000007</v>
      </c>
      <c r="I561" s="2">
        <f t="array" ref="I561">SUMPRODUCT(B545:B564, (ROW(B545:B564)-ROW(B545)+1)) / (20*21/2)</f>
        <v>2.7911428571428569</v>
      </c>
      <c r="J561" s="2">
        <f t="shared" si="66"/>
        <v>2.7345263432573597</v>
      </c>
      <c r="K561" s="2">
        <f t="shared" si="60"/>
        <v>2.7667876632435928</v>
      </c>
    </row>
    <row r="562" spans="1:11" ht="13.5" x14ac:dyDescent="0.25">
      <c r="A562" s="3">
        <f>TITRES_STAT!B565</f>
        <v>42822</v>
      </c>
      <c r="B562" s="6">
        <f>TITRES_STAT!D565</f>
        <v>2.82</v>
      </c>
      <c r="C562" s="2">
        <f t="shared" si="61"/>
        <v>2.0000000000000018E-2</v>
      </c>
      <c r="D562" s="2">
        <f t="shared" si="62"/>
        <v>2.7979999999999996</v>
      </c>
      <c r="E562" s="2">
        <f t="shared" si="64"/>
        <v>2.798</v>
      </c>
      <c r="F562" s="2">
        <f t="shared" si="65"/>
        <v>2.7184999999999997</v>
      </c>
      <c r="G562" s="2">
        <f t="shared" ref="G562:G625" si="67">AVERAGE(B513:B562)</f>
        <v>2.7539999999999996</v>
      </c>
      <c r="H562" s="2">
        <f t="shared" si="63"/>
        <v>2.8736000000000015</v>
      </c>
      <c r="I562" s="2">
        <f t="array" ref="I562">SUMPRODUCT(B546:B565, (ROW(B546:B565)-ROW(B546)+1)) / (20*21/2)</f>
        <v>2.8046666666666669</v>
      </c>
      <c r="J562" s="2">
        <f t="shared" si="66"/>
        <v>2.7426666915185636</v>
      </c>
      <c r="K562" s="2">
        <f t="shared" si="60"/>
        <v>2.7688744215477654</v>
      </c>
    </row>
    <row r="563" spans="1:11" ht="13.5" x14ac:dyDescent="0.25">
      <c r="A563" s="3">
        <f>TITRES_STAT!B566</f>
        <v>42823</v>
      </c>
      <c r="B563" s="6">
        <f>TITRES_STAT!D566</f>
        <v>2.87</v>
      </c>
      <c r="C563" s="2">
        <f t="shared" si="61"/>
        <v>5.0000000000000266E-2</v>
      </c>
      <c r="D563" s="2">
        <f t="shared" si="62"/>
        <v>2.806</v>
      </c>
      <c r="E563" s="2">
        <f t="shared" si="64"/>
        <v>2.8010000000000002</v>
      </c>
      <c r="F563" s="2">
        <f t="shared" si="65"/>
        <v>2.7334999999999994</v>
      </c>
      <c r="G563" s="2">
        <f t="shared" si="67"/>
        <v>2.7474000000000003</v>
      </c>
      <c r="H563" s="2">
        <f t="shared" si="63"/>
        <v>2.8742000000000014</v>
      </c>
      <c r="I563" s="2">
        <f t="array" ref="I563">SUMPRODUCT(B547:B566, (ROW(B547:B566)-ROW(B547)+1)) / (20*21/2)</f>
        <v>2.8177619047619049</v>
      </c>
      <c r="J563" s="2">
        <f t="shared" si="66"/>
        <v>2.7547936732787006</v>
      </c>
      <c r="K563" s="2">
        <f t="shared" ref="K563:K626" si="68">$K$4*B563+(1-$K$4)*K562</f>
        <v>2.772840130506677</v>
      </c>
    </row>
    <row r="564" spans="1:11" ht="13.5" x14ac:dyDescent="0.25">
      <c r="A564" s="3">
        <f>TITRES_STAT!B567</f>
        <v>42824</v>
      </c>
      <c r="B564" s="6">
        <f>TITRES_STAT!D567</f>
        <v>2.87</v>
      </c>
      <c r="C564" s="2">
        <f t="shared" si="61"/>
        <v>0</v>
      </c>
      <c r="D564" s="2">
        <f t="shared" si="62"/>
        <v>2.8280000000000003</v>
      </c>
      <c r="E564" s="2">
        <f t="shared" si="64"/>
        <v>2.8110000000000004</v>
      </c>
      <c r="F564" s="2">
        <f t="shared" si="65"/>
        <v>2.7479999999999993</v>
      </c>
      <c r="G564" s="2">
        <f t="shared" si="67"/>
        <v>2.7426000000000004</v>
      </c>
      <c r="H564" s="2">
        <f t="shared" si="63"/>
        <v>2.8745500000000015</v>
      </c>
      <c r="I564" s="2">
        <f t="array" ref="I564">SUMPRODUCT(B548:B567, (ROW(B548:B567)-ROW(B548)+1)) / (20*21/2)</f>
        <v>2.8286666666666664</v>
      </c>
      <c r="J564" s="2">
        <f t="shared" si="66"/>
        <v>2.7657657043950148</v>
      </c>
      <c r="K564" s="2">
        <f t="shared" si="68"/>
        <v>2.7766503214671996</v>
      </c>
    </row>
    <row r="565" spans="1:11" ht="13.5" x14ac:dyDescent="0.25">
      <c r="A565" s="3">
        <f>TITRES_STAT!B568</f>
        <v>42825</v>
      </c>
      <c r="B565" s="6">
        <f>TITRES_STAT!D568</f>
        <v>2.89</v>
      </c>
      <c r="C565" s="2">
        <f t="shared" si="61"/>
        <v>2.0000000000000018E-2</v>
      </c>
      <c r="D565" s="2">
        <f t="shared" si="62"/>
        <v>2.85</v>
      </c>
      <c r="E565" s="2">
        <f t="shared" si="64"/>
        <v>2.8240000000000003</v>
      </c>
      <c r="F565" s="2">
        <f t="shared" si="65"/>
        <v>2.7624999999999993</v>
      </c>
      <c r="G565" s="2">
        <f t="shared" si="67"/>
        <v>2.7382</v>
      </c>
      <c r="H565" s="2">
        <f t="shared" si="63"/>
        <v>2.874950000000001</v>
      </c>
      <c r="I565" s="2">
        <f t="array" ref="I565">SUMPRODUCT(B549:B568, (ROW(B549:B568)-ROW(B549)+1)) / (20*21/2)</f>
        <v>2.8383333333333329</v>
      </c>
      <c r="J565" s="2">
        <f t="shared" si="66"/>
        <v>2.7775975420716801</v>
      </c>
      <c r="K565" s="2">
        <f t="shared" si="68"/>
        <v>2.7810954068998583</v>
      </c>
    </row>
    <row r="566" spans="1:11" ht="13.5" x14ac:dyDescent="0.25">
      <c r="A566" s="3">
        <f>TITRES_STAT!B569</f>
        <v>42828</v>
      </c>
      <c r="B566" s="6">
        <f>TITRES_STAT!D569</f>
        <v>2.9</v>
      </c>
      <c r="C566" s="2">
        <f t="shared" si="61"/>
        <v>9.9999999999997868E-3</v>
      </c>
      <c r="D566" s="2">
        <f t="shared" si="62"/>
        <v>2.87</v>
      </c>
      <c r="E566" s="2">
        <f t="shared" si="64"/>
        <v>2.831</v>
      </c>
      <c r="F566" s="2">
        <f t="shared" si="65"/>
        <v>2.7754999999999992</v>
      </c>
      <c r="G566" s="2">
        <f t="shared" si="67"/>
        <v>2.7321999999999997</v>
      </c>
      <c r="H566" s="2">
        <f t="shared" si="63"/>
        <v>2.8754000000000004</v>
      </c>
      <c r="I566" s="2">
        <f t="array" ref="I566">SUMPRODUCT(B550:B569, (ROW(B550:B569)-ROW(B550)+1)) / (20*21/2)</f>
        <v>2.8446666666666665</v>
      </c>
      <c r="J566" s="2">
        <f t="shared" si="66"/>
        <v>2.7892549190172344</v>
      </c>
      <c r="K566" s="2">
        <f t="shared" si="68"/>
        <v>2.7857583321194719</v>
      </c>
    </row>
    <row r="567" spans="1:11" ht="13.5" x14ac:dyDescent="0.25">
      <c r="A567" s="3">
        <f>TITRES_STAT!B570</f>
        <v>42829</v>
      </c>
      <c r="B567" s="6">
        <f>TITRES_STAT!D570</f>
        <v>2.89</v>
      </c>
      <c r="C567" s="2">
        <f t="shared" si="61"/>
        <v>-9.9999999999997868E-3</v>
      </c>
      <c r="D567" s="2">
        <f t="shared" si="62"/>
        <v>2.8840000000000003</v>
      </c>
      <c r="E567" s="2">
        <f t="shared" si="64"/>
        <v>2.8410000000000002</v>
      </c>
      <c r="F567" s="2">
        <f t="shared" si="65"/>
        <v>2.7884999999999995</v>
      </c>
      <c r="G567" s="2">
        <f t="shared" si="67"/>
        <v>2.7269999999999994</v>
      </c>
      <c r="H567" s="2">
        <f t="shared" si="63"/>
        <v>2.8758000000000004</v>
      </c>
      <c r="I567" s="2">
        <f t="array" ref="I567">SUMPRODUCT(B551:B570, (ROW(B551:B570)-ROW(B551)+1)) / (20*21/2)</f>
        <v>2.8527619047619046</v>
      </c>
      <c r="J567" s="2">
        <f t="shared" si="66"/>
        <v>2.7988496886346406</v>
      </c>
      <c r="K567" s="2">
        <f t="shared" si="68"/>
        <v>2.7898462406638065</v>
      </c>
    </row>
    <row r="568" spans="1:11" ht="13.5" x14ac:dyDescent="0.25">
      <c r="A568" s="3">
        <f>TITRES_STAT!B571</f>
        <v>42830</v>
      </c>
      <c r="B568" s="6">
        <f>TITRES_STAT!D571</f>
        <v>2.89</v>
      </c>
      <c r="C568" s="2">
        <f t="shared" si="61"/>
        <v>0</v>
      </c>
      <c r="D568" s="2">
        <f t="shared" si="62"/>
        <v>2.8880000000000003</v>
      </c>
      <c r="E568" s="2">
        <f t="shared" si="64"/>
        <v>2.8470000000000004</v>
      </c>
      <c r="F568" s="2">
        <f t="shared" si="65"/>
        <v>2.8034999999999992</v>
      </c>
      <c r="G568" s="2">
        <f t="shared" si="67"/>
        <v>2.7235999999999994</v>
      </c>
      <c r="H568" s="2">
        <f t="shared" si="63"/>
        <v>2.8766000000000003</v>
      </c>
      <c r="I568" s="2">
        <f t="array" ref="I568">SUMPRODUCT(B552:B571, (ROW(B552:B571)-ROW(B552)+1)) / (20*21/2)</f>
        <v>2.8575714285714287</v>
      </c>
      <c r="J568" s="2">
        <f t="shared" si="66"/>
        <v>2.8075306706694367</v>
      </c>
      <c r="K568" s="2">
        <f t="shared" si="68"/>
        <v>2.7937738390691473</v>
      </c>
    </row>
    <row r="569" spans="1:11" ht="13.5" x14ac:dyDescent="0.25">
      <c r="A569" s="3">
        <f>TITRES_STAT!B572</f>
        <v>42831</v>
      </c>
      <c r="B569" s="6">
        <f>TITRES_STAT!D572</f>
        <v>2.87</v>
      </c>
      <c r="C569" s="2">
        <f t="shared" si="61"/>
        <v>-2.0000000000000018E-2</v>
      </c>
      <c r="D569" s="2">
        <f t="shared" si="62"/>
        <v>2.8880000000000003</v>
      </c>
      <c r="E569" s="2">
        <f t="shared" si="64"/>
        <v>2.8580000000000001</v>
      </c>
      <c r="F569" s="2">
        <f t="shared" si="65"/>
        <v>2.8149999999999991</v>
      </c>
      <c r="G569" s="2">
        <f t="shared" si="67"/>
        <v>2.7197999999999998</v>
      </c>
      <c r="H569" s="2">
        <f t="shared" si="63"/>
        <v>2.8773</v>
      </c>
      <c r="I569" s="2">
        <f t="array" ref="I569">SUMPRODUCT(B553:B572, (ROW(B553:B572)-ROW(B553)+1)) / (20*21/2)</f>
        <v>2.855952380952381</v>
      </c>
      <c r="J569" s="2">
        <f t="shared" si="66"/>
        <v>2.8134801306056811</v>
      </c>
      <c r="K569" s="2">
        <f t="shared" si="68"/>
        <v>2.7967631002821216</v>
      </c>
    </row>
    <row r="570" spans="1:11" ht="13.5" x14ac:dyDescent="0.25">
      <c r="A570" s="3">
        <f>TITRES_STAT!B573</f>
        <v>42832</v>
      </c>
      <c r="B570" s="6">
        <f>TITRES_STAT!D573</f>
        <v>2.9</v>
      </c>
      <c r="C570" s="2">
        <f t="shared" si="61"/>
        <v>2.9999999999999805E-2</v>
      </c>
      <c r="D570" s="2">
        <f t="shared" si="62"/>
        <v>2.89</v>
      </c>
      <c r="E570" s="2">
        <f t="shared" si="64"/>
        <v>2.87</v>
      </c>
      <c r="F570" s="2">
        <f t="shared" si="65"/>
        <v>2.829499999999999</v>
      </c>
      <c r="G570" s="2">
        <f t="shared" si="67"/>
        <v>2.7184000000000004</v>
      </c>
      <c r="H570" s="2">
        <f t="shared" si="63"/>
        <v>2.8781499999999998</v>
      </c>
      <c r="I570" s="2">
        <f t="array" ref="I570">SUMPRODUCT(B554:B573, (ROW(B554:B573)-ROW(B554)+1)) / (20*21/2)</f>
        <v>2.8466190476190474</v>
      </c>
      <c r="J570" s="2">
        <f t="shared" si="66"/>
        <v>2.8217201181670446</v>
      </c>
      <c r="K570" s="2">
        <f t="shared" si="68"/>
        <v>2.800811606153411</v>
      </c>
    </row>
    <row r="571" spans="1:11" ht="13.5" x14ac:dyDescent="0.25">
      <c r="A571" s="3">
        <f>TITRES_STAT!B574</f>
        <v>42835</v>
      </c>
      <c r="B571" s="6">
        <f>TITRES_STAT!D574</f>
        <v>2.88</v>
      </c>
      <c r="C571" s="2">
        <f t="shared" si="61"/>
        <v>-2.0000000000000018E-2</v>
      </c>
      <c r="D571" s="2">
        <f t="shared" si="62"/>
        <v>2.8860000000000001</v>
      </c>
      <c r="E571" s="2">
        <f t="shared" si="64"/>
        <v>2.8779999999999997</v>
      </c>
      <c r="F571" s="2">
        <f t="shared" si="65"/>
        <v>2.8369999999999997</v>
      </c>
      <c r="G571" s="2">
        <f t="shared" si="67"/>
        <v>2.7181999999999999</v>
      </c>
      <c r="H571" s="2">
        <f t="shared" si="63"/>
        <v>2.8783000000000003</v>
      </c>
      <c r="I571" s="2">
        <f t="array" ref="I571">SUMPRODUCT(B555:B574, (ROW(B555:B574)-ROW(B555)+1)) / (20*21/2)</f>
        <v>2.837761904761904</v>
      </c>
      <c r="J571" s="2">
        <f t="shared" si="66"/>
        <v>2.8272705831035161</v>
      </c>
      <c r="K571" s="2">
        <f t="shared" si="68"/>
        <v>2.803917033363081</v>
      </c>
    </row>
    <row r="572" spans="1:11" ht="13.5" x14ac:dyDescent="0.25">
      <c r="A572" s="3">
        <f>TITRES_STAT!B575</f>
        <v>42836</v>
      </c>
      <c r="B572" s="6">
        <f>TITRES_STAT!D575</f>
        <v>2.82</v>
      </c>
      <c r="C572" s="2">
        <f t="shared" si="61"/>
        <v>-6.0000000000000053E-2</v>
      </c>
      <c r="D572" s="2">
        <f t="shared" si="62"/>
        <v>2.8719999999999999</v>
      </c>
      <c r="E572" s="2">
        <f t="shared" si="64"/>
        <v>2.8780000000000001</v>
      </c>
      <c r="F572" s="2">
        <f t="shared" si="65"/>
        <v>2.8380000000000001</v>
      </c>
      <c r="G572" s="2">
        <f t="shared" si="67"/>
        <v>2.7160000000000002</v>
      </c>
      <c r="H572" s="2">
        <f t="shared" si="63"/>
        <v>2.87805</v>
      </c>
      <c r="I572" s="2">
        <f t="array" ref="I572">SUMPRODUCT(B556:B575, (ROW(B556:B575)-ROW(B556)+1)) / (20*21/2)</f>
        <v>2.8290476190476186</v>
      </c>
      <c r="J572" s="2">
        <f t="shared" si="66"/>
        <v>2.8265781466174671</v>
      </c>
      <c r="K572" s="2">
        <f t="shared" si="68"/>
        <v>2.8045477379370776</v>
      </c>
    </row>
    <row r="573" spans="1:11" ht="13.5" x14ac:dyDescent="0.25">
      <c r="A573" s="3">
        <f>TITRES_STAT!B576</f>
        <v>42837</v>
      </c>
      <c r="B573" s="6">
        <f>TITRES_STAT!D576</f>
        <v>2.74</v>
      </c>
      <c r="C573" s="2">
        <f t="shared" si="61"/>
        <v>-7.9999999999999627E-2</v>
      </c>
      <c r="D573" s="2">
        <f t="shared" si="62"/>
        <v>2.8419999999999996</v>
      </c>
      <c r="E573" s="2">
        <f t="shared" si="64"/>
        <v>2.8649999999999998</v>
      </c>
      <c r="F573" s="2">
        <f t="shared" si="65"/>
        <v>2.8330000000000002</v>
      </c>
      <c r="G573" s="2">
        <f t="shared" si="67"/>
        <v>2.7122000000000011</v>
      </c>
      <c r="H573" s="2">
        <f t="shared" si="63"/>
        <v>2.8774000000000002</v>
      </c>
      <c r="I573" s="2">
        <f t="array" ref="I573">SUMPRODUCT(B557:B576, (ROW(B557:B576)-ROW(B557)+1)) / (20*21/2)</f>
        <v>2.8204285714285713</v>
      </c>
      <c r="J573" s="2">
        <f t="shared" si="66"/>
        <v>2.8183326088443748</v>
      </c>
      <c r="K573" s="2">
        <f t="shared" si="68"/>
        <v>2.8020164540964081</v>
      </c>
    </row>
    <row r="574" spans="1:11" ht="13.5" x14ac:dyDescent="0.25">
      <c r="A574" s="3">
        <f>TITRES_STAT!B577</f>
        <v>42838</v>
      </c>
      <c r="B574" s="6">
        <f>TITRES_STAT!D577</f>
        <v>2.74</v>
      </c>
      <c r="C574" s="2">
        <f t="shared" si="61"/>
        <v>0</v>
      </c>
      <c r="D574" s="2">
        <f t="shared" si="62"/>
        <v>2.8159999999999998</v>
      </c>
      <c r="E574" s="2">
        <f t="shared" si="64"/>
        <v>2.8520000000000003</v>
      </c>
      <c r="F574" s="2">
        <f t="shared" si="65"/>
        <v>2.8315000000000006</v>
      </c>
      <c r="G574" s="2">
        <f t="shared" si="67"/>
        <v>2.708400000000001</v>
      </c>
      <c r="H574" s="2">
        <f t="shared" si="63"/>
        <v>2.8767500000000008</v>
      </c>
      <c r="I574" s="2">
        <f t="array" ref="I574">SUMPRODUCT(B558:B577, (ROW(B558:B577)-ROW(B558)+1)) / (20*21/2)</f>
        <v>2.8036666666666665</v>
      </c>
      <c r="J574" s="2">
        <f t="shared" si="66"/>
        <v>2.8108723603830055</v>
      </c>
      <c r="K574" s="2">
        <f t="shared" si="68"/>
        <v>2.7995844362887059</v>
      </c>
    </row>
    <row r="575" spans="1:11" ht="13.5" x14ac:dyDescent="0.25">
      <c r="A575" s="3">
        <f>TITRES_STAT!B578</f>
        <v>42839</v>
      </c>
      <c r="B575" s="6">
        <f>TITRES_STAT!D578</f>
        <v>2.74</v>
      </c>
      <c r="C575" s="2">
        <f t="shared" si="61"/>
        <v>0</v>
      </c>
      <c r="D575" s="2">
        <f t="shared" si="62"/>
        <v>2.7839999999999998</v>
      </c>
      <c r="E575" s="2">
        <f t="shared" si="64"/>
        <v>2.8370000000000006</v>
      </c>
      <c r="F575" s="2">
        <f t="shared" si="65"/>
        <v>2.8305000000000002</v>
      </c>
      <c r="G575" s="2">
        <f t="shared" si="67"/>
        <v>2.7052000000000009</v>
      </c>
      <c r="H575" s="2">
        <f t="shared" si="63"/>
        <v>2.8759500000000005</v>
      </c>
      <c r="I575" s="2">
        <f t="array" ref="I575">SUMPRODUCT(B559:B578, (ROW(B559:B578)-ROW(B559)+1)) / (20*21/2)</f>
        <v>2.7875714285714284</v>
      </c>
      <c r="J575" s="2">
        <f t="shared" si="66"/>
        <v>2.8041226117750999</v>
      </c>
      <c r="K575" s="2">
        <f t="shared" si="68"/>
        <v>2.7972477917283647</v>
      </c>
    </row>
    <row r="576" spans="1:11" ht="13.5" x14ac:dyDescent="0.25">
      <c r="A576" s="3">
        <f>TITRES_STAT!B579</f>
        <v>42842</v>
      </c>
      <c r="B576" s="6">
        <f>TITRES_STAT!D579</f>
        <v>2.74</v>
      </c>
      <c r="C576" s="2">
        <f t="shared" si="61"/>
        <v>0</v>
      </c>
      <c r="D576" s="2">
        <f t="shared" si="62"/>
        <v>2.7560000000000002</v>
      </c>
      <c r="E576" s="2">
        <f t="shared" si="64"/>
        <v>2.8210000000000006</v>
      </c>
      <c r="F576" s="2">
        <f t="shared" si="65"/>
        <v>2.8260000000000001</v>
      </c>
      <c r="G576" s="2">
        <f t="shared" si="67"/>
        <v>2.7036000000000007</v>
      </c>
      <c r="H576" s="2">
        <f t="shared" si="63"/>
        <v>2.8751500000000005</v>
      </c>
      <c r="I576" s="2">
        <f t="array" ref="I576">SUMPRODUCT(B560:B579, (ROW(B560:B579)-ROW(B560)+1)) / (20*21/2)</f>
        <v>2.7723333333333335</v>
      </c>
      <c r="J576" s="2">
        <f t="shared" si="66"/>
        <v>2.7980156963679472</v>
      </c>
      <c r="K576" s="2">
        <f t="shared" si="68"/>
        <v>2.7950027802880366</v>
      </c>
    </row>
    <row r="577" spans="1:11" ht="13.5" x14ac:dyDescent="0.25">
      <c r="A577" s="3">
        <f>TITRES_STAT!B580</f>
        <v>42843</v>
      </c>
      <c r="B577" s="6">
        <f>TITRES_STAT!D580</f>
        <v>2.65</v>
      </c>
      <c r="C577" s="2">
        <f t="shared" si="61"/>
        <v>-9.0000000000000302E-2</v>
      </c>
      <c r="D577" s="2">
        <f t="shared" si="62"/>
        <v>2.7220000000000004</v>
      </c>
      <c r="E577" s="2">
        <f t="shared" si="64"/>
        <v>2.7970000000000006</v>
      </c>
      <c r="F577" s="2">
        <f t="shared" si="65"/>
        <v>2.8190000000000004</v>
      </c>
      <c r="G577" s="2">
        <f t="shared" si="67"/>
        <v>2.7006000000000006</v>
      </c>
      <c r="H577" s="2">
        <f t="shared" si="63"/>
        <v>2.8739000000000003</v>
      </c>
      <c r="I577" s="2">
        <f t="array" ref="I577">SUMPRODUCT(B561:B580, (ROW(B561:B580)-ROW(B561)+1)) / (20*21/2)</f>
        <v>2.7576190476190483</v>
      </c>
      <c r="J577" s="2">
        <f t="shared" si="66"/>
        <v>2.7839189633805237</v>
      </c>
      <c r="K577" s="2">
        <f t="shared" si="68"/>
        <v>2.7893163967473296</v>
      </c>
    </row>
    <row r="578" spans="1:11" ht="13.5" x14ac:dyDescent="0.25">
      <c r="A578" s="3">
        <f>TITRES_STAT!B581</f>
        <v>42844</v>
      </c>
      <c r="B578" s="6">
        <f>TITRES_STAT!D581</f>
        <v>2.65</v>
      </c>
      <c r="C578" s="2">
        <f t="shared" si="61"/>
        <v>0</v>
      </c>
      <c r="D578" s="2">
        <f t="shared" si="62"/>
        <v>2.7040000000000002</v>
      </c>
      <c r="E578" s="2">
        <f t="shared" si="64"/>
        <v>2.7729999999999997</v>
      </c>
      <c r="F578" s="2">
        <f t="shared" si="65"/>
        <v>2.8100000000000005</v>
      </c>
      <c r="G578" s="2">
        <f t="shared" si="67"/>
        <v>2.6990000000000003</v>
      </c>
      <c r="H578" s="2">
        <f t="shared" si="63"/>
        <v>2.8722499999999997</v>
      </c>
      <c r="I578" s="2">
        <f t="array" ref="I578">SUMPRODUCT(B562:B581, (ROW(B562:B581)-ROW(B562)+1)) / (20*21/2)</f>
        <v>2.7435238095238099</v>
      </c>
      <c r="J578" s="2">
        <f t="shared" si="66"/>
        <v>2.7711647763919025</v>
      </c>
      <c r="K578" s="2">
        <f t="shared" si="68"/>
        <v>2.7838530086395914</v>
      </c>
    </row>
    <row r="579" spans="1:11" ht="13.5" x14ac:dyDescent="0.25">
      <c r="A579" s="3">
        <f>TITRES_STAT!B582</f>
        <v>42845</v>
      </c>
      <c r="B579" s="6">
        <f>TITRES_STAT!D582</f>
        <v>2.65</v>
      </c>
      <c r="C579" s="2">
        <f t="shared" si="61"/>
        <v>0</v>
      </c>
      <c r="D579" s="2">
        <f t="shared" si="62"/>
        <v>2.6860000000000004</v>
      </c>
      <c r="E579" s="2">
        <f t="shared" si="64"/>
        <v>2.7509999999999999</v>
      </c>
      <c r="F579" s="2">
        <f t="shared" si="65"/>
        <v>2.8045</v>
      </c>
      <c r="G579" s="2">
        <f t="shared" si="67"/>
        <v>2.6970000000000001</v>
      </c>
      <c r="H579" s="2">
        <f t="shared" si="63"/>
        <v>2.8706</v>
      </c>
      <c r="I579" s="2">
        <f t="array" ref="I579">SUMPRODUCT(B563:B582, (ROW(B563:B582)-ROW(B563)+1)) / (20*21/2)</f>
        <v>2.730142857142857</v>
      </c>
      <c r="J579" s="2">
        <f t="shared" si="66"/>
        <v>2.7596252738783882</v>
      </c>
      <c r="K579" s="2">
        <f t="shared" si="68"/>
        <v>2.778603871045882</v>
      </c>
    </row>
    <row r="580" spans="1:11" ht="13.5" x14ac:dyDescent="0.25">
      <c r="A580" s="3">
        <f>TITRES_STAT!B583</f>
        <v>42846</v>
      </c>
      <c r="B580" s="6">
        <f>TITRES_STAT!D583</f>
        <v>2.65</v>
      </c>
      <c r="C580" s="2">
        <f t="shared" ref="C580:C643" si="69">B580-B579</f>
        <v>0</v>
      </c>
      <c r="D580" s="2">
        <f t="shared" si="62"/>
        <v>2.6680000000000001</v>
      </c>
      <c r="E580" s="2">
        <f t="shared" si="64"/>
        <v>2.7259999999999995</v>
      </c>
      <c r="F580" s="2">
        <f t="shared" si="65"/>
        <v>2.798</v>
      </c>
      <c r="G580" s="2">
        <f t="shared" si="67"/>
        <v>2.6974</v>
      </c>
      <c r="H580" s="2">
        <f t="shared" si="63"/>
        <v>2.8690499999999997</v>
      </c>
      <c r="I580" s="2">
        <f t="array" ref="I580">SUMPRODUCT(B564:B583, (ROW(B564:B583)-ROW(B564)+1)) / (20*21/2)</f>
        <v>2.717571428571429</v>
      </c>
      <c r="J580" s="2">
        <f t="shared" si="66"/>
        <v>2.7491847716042561</v>
      </c>
      <c r="K580" s="2">
        <f t="shared" si="68"/>
        <v>2.7735605819852593</v>
      </c>
    </row>
    <row r="581" spans="1:11" ht="13.5" x14ac:dyDescent="0.25">
      <c r="A581" s="3">
        <f>TITRES_STAT!B584</f>
        <v>42849</v>
      </c>
      <c r="B581" s="6">
        <f>TITRES_STAT!D584</f>
        <v>2.65</v>
      </c>
      <c r="C581" s="2">
        <f t="shared" si="69"/>
        <v>0</v>
      </c>
      <c r="D581" s="2">
        <f t="shared" si="62"/>
        <v>2.65</v>
      </c>
      <c r="E581" s="2">
        <f t="shared" si="64"/>
        <v>2.7029999999999994</v>
      </c>
      <c r="F581" s="2">
        <f t="shared" si="65"/>
        <v>2.7904999999999998</v>
      </c>
      <c r="G581" s="2">
        <f t="shared" si="67"/>
        <v>2.6988000000000003</v>
      </c>
      <c r="H581" s="2">
        <f t="shared" si="63"/>
        <v>2.8674999999999993</v>
      </c>
      <c r="I581" s="2">
        <f t="array" ref="I581">SUMPRODUCT(B565:B584, (ROW(B565:B584)-ROW(B565)+1)) / (20*21/2)</f>
        <v>2.7060476190476188</v>
      </c>
      <c r="J581" s="2">
        <f t="shared" si="66"/>
        <v>2.7397386028800415</v>
      </c>
      <c r="K581" s="2">
        <f t="shared" si="68"/>
        <v>2.7687150689662299</v>
      </c>
    </row>
    <row r="582" spans="1:11" ht="13.5" x14ac:dyDescent="0.25">
      <c r="A582" s="3">
        <f>TITRES_STAT!B585</f>
        <v>42850</v>
      </c>
      <c r="B582" s="6">
        <f>TITRES_STAT!D585</f>
        <v>2.65</v>
      </c>
      <c r="C582" s="2">
        <f t="shared" si="69"/>
        <v>0</v>
      </c>
      <c r="D582" s="2">
        <f t="shared" ref="D582:D645" si="70">AVERAGE(B578:B582)</f>
        <v>2.65</v>
      </c>
      <c r="E582" s="2">
        <f t="shared" si="64"/>
        <v>2.6859999999999995</v>
      </c>
      <c r="F582" s="2">
        <f t="shared" si="65"/>
        <v>2.782</v>
      </c>
      <c r="G582" s="2">
        <f t="shared" si="67"/>
        <v>2.7000000000000006</v>
      </c>
      <c r="H582" s="2">
        <f t="shared" si="63"/>
        <v>2.8657499999999994</v>
      </c>
      <c r="I582" s="2">
        <f t="array" ref="I582">SUMPRODUCT(B566:B585, (ROW(B566:B585)-ROW(B566)+1)) / (20*21/2)</f>
        <v>2.6955714285714287</v>
      </c>
      <c r="J582" s="2">
        <f t="shared" si="66"/>
        <v>2.7311920692724185</v>
      </c>
      <c r="K582" s="2">
        <f t="shared" si="68"/>
        <v>2.7640595760655935</v>
      </c>
    </row>
    <row r="583" spans="1:11" ht="13.5" x14ac:dyDescent="0.25">
      <c r="A583" s="3">
        <f>TITRES_STAT!B586</f>
        <v>42851</v>
      </c>
      <c r="B583" s="6">
        <f>TITRES_STAT!D586</f>
        <v>2.65</v>
      </c>
      <c r="C583" s="2">
        <f t="shared" si="69"/>
        <v>0</v>
      </c>
      <c r="D583" s="2">
        <f t="shared" si="70"/>
        <v>2.65</v>
      </c>
      <c r="E583" s="2">
        <f t="shared" si="64"/>
        <v>2.6769999999999996</v>
      </c>
      <c r="F583" s="2">
        <f t="shared" si="65"/>
        <v>2.7709999999999999</v>
      </c>
      <c r="G583" s="2">
        <f t="shared" si="67"/>
        <v>2.7026000000000003</v>
      </c>
      <c r="H583" s="2">
        <f t="shared" si="63"/>
        <v>2.8636999999999988</v>
      </c>
      <c r="I583" s="2">
        <f t="array" ref="I583">SUMPRODUCT(B567:B586, (ROW(B567:B586)-ROW(B567)+1)) / (20*21/2)</f>
        <v>2.6862380952380951</v>
      </c>
      <c r="J583" s="2">
        <f t="shared" si="66"/>
        <v>2.7234594912464738</v>
      </c>
      <c r="K583" s="2">
        <f t="shared" si="68"/>
        <v>2.759586651514002</v>
      </c>
    </row>
    <row r="584" spans="1:11" ht="13.5" x14ac:dyDescent="0.25">
      <c r="A584" s="3">
        <f>TITRES_STAT!B587</f>
        <v>42852</v>
      </c>
      <c r="B584" s="6">
        <f>TITRES_STAT!D587</f>
        <v>2.65</v>
      </c>
      <c r="C584" s="2">
        <f t="shared" si="69"/>
        <v>0</v>
      </c>
      <c r="D584" s="2">
        <f t="shared" si="70"/>
        <v>2.65</v>
      </c>
      <c r="E584" s="2">
        <f t="shared" si="64"/>
        <v>2.6679999999999997</v>
      </c>
      <c r="F584" s="2">
        <f t="shared" si="65"/>
        <v>2.76</v>
      </c>
      <c r="G584" s="2">
        <f t="shared" si="67"/>
        <v>2.7056000000000004</v>
      </c>
      <c r="H584" s="2">
        <f t="shared" si="63"/>
        <v>2.8620999999999985</v>
      </c>
      <c r="I584" s="2">
        <f t="array" ref="I584">SUMPRODUCT(B568:B587, (ROW(B568:B587)-ROW(B568)+1)) / (20*21/2)</f>
        <v>2.6780952380952385</v>
      </c>
      <c r="J584" s="2">
        <f t="shared" si="66"/>
        <v>2.7164633492229999</v>
      </c>
      <c r="K584" s="2">
        <f t="shared" si="68"/>
        <v>2.7552891357683551</v>
      </c>
    </row>
    <row r="585" spans="1:11" ht="13.5" x14ac:dyDescent="0.25">
      <c r="A585" s="3">
        <f>TITRES_STAT!B588</f>
        <v>42853</v>
      </c>
      <c r="B585" s="6">
        <f>TITRES_STAT!D588</f>
        <v>2.65</v>
      </c>
      <c r="C585" s="2">
        <f t="shared" si="69"/>
        <v>0</v>
      </c>
      <c r="D585" s="2">
        <f t="shared" si="70"/>
        <v>2.65</v>
      </c>
      <c r="E585" s="2">
        <f t="shared" si="64"/>
        <v>2.6589999999999998</v>
      </c>
      <c r="F585" s="2">
        <f t="shared" si="65"/>
        <v>2.7479999999999998</v>
      </c>
      <c r="G585" s="2">
        <f t="shared" si="67"/>
        <v>2.7080000000000006</v>
      </c>
      <c r="H585" s="2">
        <f t="shared" si="63"/>
        <v>2.8603499999999986</v>
      </c>
      <c r="I585" s="2">
        <f t="array" ref="I585">SUMPRODUCT(B569:B588, (ROW(B569:B588)-ROW(B569)+1)) / (20*21/2)</f>
        <v>2.6777619047619048</v>
      </c>
      <c r="J585" s="2">
        <f t="shared" si="66"/>
        <v>2.7101335064398571</v>
      </c>
      <c r="K585" s="2">
        <f t="shared" si="68"/>
        <v>2.7511601500519491</v>
      </c>
    </row>
    <row r="586" spans="1:11" ht="13.5" x14ac:dyDescent="0.25">
      <c r="A586" s="3">
        <f>TITRES_STAT!B589</f>
        <v>42857</v>
      </c>
      <c r="B586" s="6">
        <f>TITRES_STAT!D589</f>
        <v>2.65</v>
      </c>
      <c r="C586" s="2">
        <f t="shared" si="69"/>
        <v>0</v>
      </c>
      <c r="D586" s="2">
        <f t="shared" si="70"/>
        <v>2.65</v>
      </c>
      <c r="E586" s="2">
        <f t="shared" si="64"/>
        <v>2.6499999999999995</v>
      </c>
      <c r="F586" s="2">
        <f t="shared" si="65"/>
        <v>2.7354999999999996</v>
      </c>
      <c r="G586" s="2">
        <f t="shared" si="67"/>
        <v>2.7114000000000003</v>
      </c>
      <c r="H586" s="2">
        <f t="shared" ref="H586:H649" si="71">AVERAGE(B387:B586)</f>
        <v>2.8585999999999991</v>
      </c>
      <c r="I586" s="2">
        <f t="array" ref="I586">SUMPRODUCT(B570:B589, (ROW(B570:B589)-ROW(B570)+1)) / (20*21/2)</f>
        <v>2.6706190476190472</v>
      </c>
      <c r="J586" s="2">
        <f t="shared" si="66"/>
        <v>2.7044065058265372</v>
      </c>
      <c r="K586" s="2">
        <f t="shared" si="68"/>
        <v>2.7471930853440298</v>
      </c>
    </row>
    <row r="587" spans="1:11" ht="13.5" x14ac:dyDescent="0.25">
      <c r="A587" s="3">
        <f>TITRES_STAT!B590</f>
        <v>42858</v>
      </c>
      <c r="B587" s="6">
        <f>TITRES_STAT!D590</f>
        <v>2.65</v>
      </c>
      <c r="C587" s="2">
        <f t="shared" si="69"/>
        <v>0</v>
      </c>
      <c r="D587" s="2">
        <f t="shared" si="70"/>
        <v>2.65</v>
      </c>
      <c r="E587" s="2">
        <f t="shared" si="64"/>
        <v>2.6499999999999995</v>
      </c>
      <c r="F587" s="2">
        <f t="shared" si="65"/>
        <v>2.7234999999999996</v>
      </c>
      <c r="G587" s="2">
        <f t="shared" si="67"/>
        <v>2.7150000000000007</v>
      </c>
      <c r="H587" s="2">
        <f t="shared" si="71"/>
        <v>2.8568499999999988</v>
      </c>
      <c r="I587" s="2">
        <f t="array" ref="I587">SUMPRODUCT(B571:B590, (ROW(B571:B590)-ROW(B571)+1)) / (20*21/2)</f>
        <v>2.6645714285714281</v>
      </c>
      <c r="J587" s="2">
        <f t="shared" si="66"/>
        <v>2.6992249338430576</v>
      </c>
      <c r="K587" s="2">
        <f t="shared" si="68"/>
        <v>2.7433815918011271</v>
      </c>
    </row>
    <row r="588" spans="1:11" ht="13.5" x14ac:dyDescent="0.25">
      <c r="A588" s="3">
        <f>TITRES_STAT!B591</f>
        <v>42859</v>
      </c>
      <c r="B588" s="6">
        <f>TITRES_STAT!D591</f>
        <v>2.72</v>
      </c>
      <c r="C588" s="2">
        <f t="shared" si="69"/>
        <v>7.0000000000000284E-2</v>
      </c>
      <c r="D588" s="2">
        <f t="shared" si="70"/>
        <v>2.6640000000000001</v>
      </c>
      <c r="E588" s="2">
        <f t="shared" ref="E588:E651" si="72">AVERAGE(B579:B588)</f>
        <v>2.6569999999999996</v>
      </c>
      <c r="F588" s="2">
        <f t="shared" si="65"/>
        <v>2.714999999999999</v>
      </c>
      <c r="G588" s="2">
        <f t="shared" si="67"/>
        <v>2.7200000000000006</v>
      </c>
      <c r="H588" s="2">
        <f t="shared" si="71"/>
        <v>2.8554499999999985</v>
      </c>
      <c r="I588" s="2">
        <f t="array" ref="I588">SUMPRODUCT(B572:B591, (ROW(B572:B591)-ROW(B572)+1)) / (20*21/2)</f>
        <v>2.6673809523809524</v>
      </c>
      <c r="J588" s="2">
        <f t="shared" si="66"/>
        <v>2.7012035115722903</v>
      </c>
      <c r="K588" s="2">
        <f t="shared" si="68"/>
        <v>2.7424646666324555</v>
      </c>
    </row>
    <row r="589" spans="1:11" ht="13.5" x14ac:dyDescent="0.25">
      <c r="A589" s="3">
        <f>TITRES_STAT!B592</f>
        <v>42860</v>
      </c>
      <c r="B589" s="6">
        <f>TITRES_STAT!D592</f>
        <v>2.64</v>
      </c>
      <c r="C589" s="2">
        <f t="shared" si="69"/>
        <v>-8.0000000000000071E-2</v>
      </c>
      <c r="D589" s="2">
        <f t="shared" si="70"/>
        <v>2.6619999999999999</v>
      </c>
      <c r="E589" s="2">
        <f t="shared" si="72"/>
        <v>2.6559999999999997</v>
      </c>
      <c r="F589" s="2">
        <f t="shared" si="65"/>
        <v>2.7034999999999991</v>
      </c>
      <c r="G589" s="2">
        <f t="shared" si="67"/>
        <v>2.7226000000000004</v>
      </c>
      <c r="H589" s="2">
        <f t="shared" si="71"/>
        <v>2.8536499999999982</v>
      </c>
      <c r="I589" s="2">
        <f t="array" ref="I589">SUMPRODUCT(B573:B592, (ROW(B573:B592)-ROW(B573)+1)) / (20*21/2)</f>
        <v>2.6690476190476189</v>
      </c>
      <c r="J589" s="2">
        <f t="shared" si="66"/>
        <v>2.6953746057082628</v>
      </c>
      <c r="K589" s="2">
        <f t="shared" si="68"/>
        <v>2.7384464444115748</v>
      </c>
    </row>
    <row r="590" spans="1:11" ht="13.5" x14ac:dyDescent="0.25">
      <c r="A590" s="3">
        <f>TITRES_STAT!B593</f>
        <v>42863</v>
      </c>
      <c r="B590" s="6">
        <f>TITRES_STAT!D593</f>
        <v>2.64</v>
      </c>
      <c r="C590" s="2">
        <f t="shared" si="69"/>
        <v>0</v>
      </c>
      <c r="D590" s="2">
        <f t="shared" si="70"/>
        <v>2.66</v>
      </c>
      <c r="E590" s="2">
        <f t="shared" si="72"/>
        <v>2.6550000000000002</v>
      </c>
      <c r="F590" s="2">
        <f t="shared" si="65"/>
        <v>2.6904999999999992</v>
      </c>
      <c r="G590" s="2">
        <f t="shared" si="67"/>
        <v>2.7242000000000002</v>
      </c>
      <c r="H590" s="2">
        <f t="shared" si="71"/>
        <v>2.8518499999999976</v>
      </c>
      <c r="I590" s="2">
        <f t="array" ref="I590">SUMPRODUCT(B574:B593, (ROW(B574:B593)-ROW(B574)+1)) / (20*21/2)</f>
        <v>2.6712857142857143</v>
      </c>
      <c r="J590" s="2">
        <f t="shared" si="66"/>
        <v>2.690100833736047</v>
      </c>
      <c r="K590" s="2">
        <f t="shared" si="68"/>
        <v>2.7345857995326894</v>
      </c>
    </row>
    <row r="591" spans="1:11" ht="13.5" x14ac:dyDescent="0.25">
      <c r="A591" s="3">
        <f>TITRES_STAT!B594</f>
        <v>42864</v>
      </c>
      <c r="B591" s="6">
        <f>TITRES_STAT!D594</f>
        <v>2.72</v>
      </c>
      <c r="C591" s="2">
        <f t="shared" si="69"/>
        <v>8.0000000000000071E-2</v>
      </c>
      <c r="D591" s="2">
        <f t="shared" si="70"/>
        <v>2.6740000000000004</v>
      </c>
      <c r="E591" s="2">
        <f t="shared" si="72"/>
        <v>2.6619999999999999</v>
      </c>
      <c r="F591" s="2">
        <f t="shared" si="65"/>
        <v>2.6824999999999992</v>
      </c>
      <c r="G591" s="2">
        <f t="shared" si="67"/>
        <v>2.7284000000000002</v>
      </c>
      <c r="H591" s="2">
        <f t="shared" si="71"/>
        <v>2.8505499999999984</v>
      </c>
      <c r="I591" s="2">
        <f t="array" ref="I591">SUMPRODUCT(B575:B594, (ROW(B575:B594)-ROW(B575)+1)) / (20*21/2)</f>
        <v>2.6737142857142859</v>
      </c>
      <c r="J591" s="2">
        <f t="shared" si="66"/>
        <v>2.6929483733802333</v>
      </c>
      <c r="K591" s="2">
        <f t="shared" si="68"/>
        <v>2.7340138073941525</v>
      </c>
    </row>
    <row r="592" spans="1:11" ht="13.5" x14ac:dyDescent="0.25">
      <c r="A592" s="3">
        <f>TITRES_STAT!B595</f>
        <v>42865</v>
      </c>
      <c r="B592" s="6">
        <f>TITRES_STAT!D595</f>
        <v>2.7</v>
      </c>
      <c r="C592" s="2">
        <f t="shared" si="69"/>
        <v>-2.0000000000000018E-2</v>
      </c>
      <c r="D592" s="2">
        <f t="shared" si="70"/>
        <v>2.6840000000000002</v>
      </c>
      <c r="E592" s="2">
        <f t="shared" si="72"/>
        <v>2.6669999999999998</v>
      </c>
      <c r="F592" s="2">
        <f t="shared" si="65"/>
        <v>2.6764999999999999</v>
      </c>
      <c r="G592" s="2">
        <f t="shared" si="67"/>
        <v>2.7336</v>
      </c>
      <c r="H592" s="2">
        <f t="shared" si="71"/>
        <v>2.8497999999999983</v>
      </c>
      <c r="I592" s="2">
        <f t="array" ref="I592">SUMPRODUCT(B576:B595, (ROW(B576:B595)-ROW(B576)+1)) / (20*21/2)</f>
        <v>2.668714285714286</v>
      </c>
      <c r="J592" s="2">
        <f t="shared" si="66"/>
        <v>2.6936199568678303</v>
      </c>
      <c r="K592" s="2">
        <f t="shared" si="68"/>
        <v>2.7326799325943818</v>
      </c>
    </row>
    <row r="593" spans="1:11" ht="13.5" x14ac:dyDescent="0.25">
      <c r="A593" s="3">
        <f>TITRES_STAT!B596</f>
        <v>42866</v>
      </c>
      <c r="B593" s="6">
        <f>TITRES_STAT!D596</f>
        <v>2.7</v>
      </c>
      <c r="C593" s="2">
        <f t="shared" si="69"/>
        <v>0</v>
      </c>
      <c r="D593" s="2">
        <f t="shared" si="70"/>
        <v>2.6799999999999997</v>
      </c>
      <c r="E593" s="2">
        <f t="shared" si="72"/>
        <v>2.6719999999999997</v>
      </c>
      <c r="F593" s="2">
        <f t="shared" si="65"/>
        <v>2.6744999999999997</v>
      </c>
      <c r="G593" s="2">
        <f t="shared" si="67"/>
        <v>2.7362000000000002</v>
      </c>
      <c r="H593" s="2">
        <f t="shared" si="71"/>
        <v>2.8490499999999988</v>
      </c>
      <c r="I593" s="2">
        <f t="array" ref="I593">SUMPRODUCT(B577:B596, (ROW(B577:B596)-ROW(B577)+1)) / (20*21/2)</f>
        <v>2.6642857142857141</v>
      </c>
      <c r="J593" s="2">
        <f t="shared" si="66"/>
        <v>2.6942275800232749</v>
      </c>
      <c r="K593" s="2">
        <f t="shared" si="68"/>
        <v>2.7313983666102883</v>
      </c>
    </row>
    <row r="594" spans="1:11" ht="13.5" x14ac:dyDescent="0.25">
      <c r="A594" s="3">
        <f>TITRES_STAT!B597</f>
        <v>42867</v>
      </c>
      <c r="B594" s="6">
        <f>TITRES_STAT!D597</f>
        <v>2.7</v>
      </c>
      <c r="C594" s="2">
        <f t="shared" si="69"/>
        <v>0</v>
      </c>
      <c r="D594" s="2">
        <f t="shared" si="70"/>
        <v>2.6920000000000002</v>
      </c>
      <c r="E594" s="2">
        <f t="shared" si="72"/>
        <v>2.677</v>
      </c>
      <c r="F594" s="2">
        <f t="shared" si="65"/>
        <v>2.6725000000000003</v>
      </c>
      <c r="G594" s="2">
        <f t="shared" si="67"/>
        <v>2.7385999999999999</v>
      </c>
      <c r="H594" s="2">
        <f t="shared" si="71"/>
        <v>2.8482999999999987</v>
      </c>
      <c r="I594" s="2">
        <f t="array" ref="I594">SUMPRODUCT(B578:B597, (ROW(B578:B597)-ROW(B578)+1)) / (20*21/2)</f>
        <v>2.6670952380952384</v>
      </c>
      <c r="J594" s="2">
        <f t="shared" si="66"/>
        <v>2.6947773343067727</v>
      </c>
      <c r="K594" s="2">
        <f t="shared" si="68"/>
        <v>2.7301670581157675</v>
      </c>
    </row>
    <row r="595" spans="1:11" ht="13.5" x14ac:dyDescent="0.25">
      <c r="A595" s="3">
        <f>TITRES_STAT!B598</f>
        <v>42870</v>
      </c>
      <c r="B595" s="6">
        <f>TITRES_STAT!D598</f>
        <v>2.62</v>
      </c>
      <c r="C595" s="2">
        <f t="shared" si="69"/>
        <v>-8.0000000000000071E-2</v>
      </c>
      <c r="D595" s="2">
        <f t="shared" si="70"/>
        <v>2.6880000000000002</v>
      </c>
      <c r="E595" s="2">
        <f t="shared" si="72"/>
        <v>2.6739999999999999</v>
      </c>
      <c r="F595" s="2">
        <f t="shared" si="65"/>
        <v>2.6665000000000001</v>
      </c>
      <c r="G595" s="2">
        <f t="shared" si="67"/>
        <v>2.7389999999999999</v>
      </c>
      <c r="H595" s="2">
        <f t="shared" si="71"/>
        <v>2.8471499999999987</v>
      </c>
      <c r="I595" s="2">
        <f t="array" ref="I595">SUMPRODUCT(B579:B598, (ROW(B579:B598)-ROW(B579)+1)) / (20*21/2)</f>
        <v>2.6697142857142855</v>
      </c>
      <c r="J595" s="2">
        <f t="shared" si="66"/>
        <v>2.6876556834204135</v>
      </c>
      <c r="K595" s="2">
        <f t="shared" si="68"/>
        <v>2.7258467813269136</v>
      </c>
    </row>
    <row r="596" spans="1:11" ht="13.5" x14ac:dyDescent="0.25">
      <c r="A596" s="3">
        <f>TITRES_STAT!B599</f>
        <v>42871</v>
      </c>
      <c r="B596" s="6">
        <f>TITRES_STAT!D599</f>
        <v>2.62</v>
      </c>
      <c r="C596" s="2">
        <f t="shared" si="69"/>
        <v>0</v>
      </c>
      <c r="D596" s="2">
        <f t="shared" si="70"/>
        <v>2.6680000000000006</v>
      </c>
      <c r="E596" s="2">
        <f t="shared" si="72"/>
        <v>2.6710000000000003</v>
      </c>
      <c r="F596" s="2">
        <f t="shared" ref="F596:F659" si="73">AVERAGE(B577:B596)</f>
        <v>2.6604999999999999</v>
      </c>
      <c r="G596" s="2">
        <f t="shared" si="67"/>
        <v>2.7385999999999999</v>
      </c>
      <c r="H596" s="2">
        <f t="shared" si="71"/>
        <v>2.8462499999999982</v>
      </c>
      <c r="I596" s="2">
        <f t="array" ref="I596">SUMPRODUCT(B580:B599, (ROW(B580:B599)-ROW(B580)+1)) / (20*21/2)</f>
        <v>2.6721428571428572</v>
      </c>
      <c r="J596" s="2">
        <f t="shared" si="66"/>
        <v>2.6812122849994218</v>
      </c>
      <c r="K596" s="2">
        <f t="shared" si="68"/>
        <v>2.7216959271572305</v>
      </c>
    </row>
    <row r="597" spans="1:11" ht="13.5" x14ac:dyDescent="0.25">
      <c r="A597" s="3">
        <f>TITRES_STAT!B600</f>
        <v>42872</v>
      </c>
      <c r="B597" s="6">
        <f>TITRES_STAT!D600</f>
        <v>2.69</v>
      </c>
      <c r="C597" s="2">
        <f t="shared" si="69"/>
        <v>6.999999999999984E-2</v>
      </c>
      <c r="D597" s="2">
        <f t="shared" si="70"/>
        <v>2.6659999999999999</v>
      </c>
      <c r="E597" s="2">
        <f t="shared" si="72"/>
        <v>2.6750000000000003</v>
      </c>
      <c r="F597" s="2">
        <f t="shared" si="73"/>
        <v>2.6624999999999996</v>
      </c>
      <c r="G597" s="2">
        <f t="shared" si="67"/>
        <v>2.7398000000000007</v>
      </c>
      <c r="H597" s="2">
        <f t="shared" si="71"/>
        <v>2.845699999999999</v>
      </c>
      <c r="I597" s="2">
        <f t="array" ref="I597">SUMPRODUCT(B581:B600, (ROW(B581:B600)-ROW(B581)+1)) / (20*21/2)</f>
        <v>2.6734285714285719</v>
      </c>
      <c r="J597" s="2">
        <f t="shared" ref="J597:J660" si="74">$J$4*B597+J596*(1-$J$4)</f>
        <v>2.6820492102375719</v>
      </c>
      <c r="K597" s="2">
        <f t="shared" si="68"/>
        <v>2.7204529496216527</v>
      </c>
    </row>
    <row r="598" spans="1:11" ht="13.5" x14ac:dyDescent="0.25">
      <c r="A598" s="3">
        <f>TITRES_STAT!B601</f>
        <v>42873</v>
      </c>
      <c r="B598" s="6">
        <f>TITRES_STAT!D601</f>
        <v>2.69</v>
      </c>
      <c r="C598" s="2">
        <f t="shared" si="69"/>
        <v>0</v>
      </c>
      <c r="D598" s="2">
        <f t="shared" si="70"/>
        <v>2.6640000000000001</v>
      </c>
      <c r="E598" s="2">
        <f t="shared" si="72"/>
        <v>2.6720000000000002</v>
      </c>
      <c r="F598" s="2">
        <f t="shared" si="73"/>
        <v>2.6644999999999999</v>
      </c>
      <c r="G598" s="2">
        <f t="shared" si="67"/>
        <v>2.7418000000000005</v>
      </c>
      <c r="H598" s="2">
        <f t="shared" si="71"/>
        <v>2.8446499999999992</v>
      </c>
      <c r="I598" s="2">
        <f t="array" ref="I598">SUMPRODUCT(B582:B601, (ROW(B582:B601)-ROW(B582)+1)) / (20*21/2)</f>
        <v>2.6726666666666672</v>
      </c>
      <c r="J598" s="2">
        <f t="shared" si="74"/>
        <v>2.682806428310184</v>
      </c>
      <c r="K598" s="2">
        <f t="shared" si="68"/>
        <v>2.7192587163031567</v>
      </c>
    </row>
    <row r="599" spans="1:11" ht="13.5" x14ac:dyDescent="0.25">
      <c r="A599" s="3">
        <f>TITRES_STAT!B602</f>
        <v>42874</v>
      </c>
      <c r="B599" s="6">
        <f>TITRES_STAT!D602</f>
        <v>2.69</v>
      </c>
      <c r="C599" s="2">
        <f t="shared" si="69"/>
        <v>0</v>
      </c>
      <c r="D599" s="2">
        <f t="shared" si="70"/>
        <v>2.6619999999999999</v>
      </c>
      <c r="E599" s="2">
        <f t="shared" si="72"/>
        <v>2.6770000000000005</v>
      </c>
      <c r="F599" s="2">
        <f t="shared" si="73"/>
        <v>2.6664999999999996</v>
      </c>
      <c r="G599" s="2">
        <f t="shared" si="67"/>
        <v>2.7428000000000003</v>
      </c>
      <c r="H599" s="2">
        <f t="shared" si="71"/>
        <v>2.8435999999999995</v>
      </c>
      <c r="I599" s="2">
        <f t="array" ref="I599">SUMPRODUCT(B583:B602, (ROW(B583:B602)-ROW(B583)+1)) / (20*21/2)</f>
        <v>2.6651904761904763</v>
      </c>
      <c r="J599" s="2">
        <f t="shared" si="74"/>
        <v>2.6834915303758806</v>
      </c>
      <c r="K599" s="2">
        <f t="shared" si="68"/>
        <v>2.7181113156638173</v>
      </c>
    </row>
    <row r="600" spans="1:11" ht="13.5" x14ac:dyDescent="0.25">
      <c r="A600" s="3">
        <f>TITRES_STAT!B603</f>
        <v>42877</v>
      </c>
      <c r="B600" s="6">
        <f>TITRES_STAT!D603</f>
        <v>2.68</v>
      </c>
      <c r="C600" s="2">
        <f t="shared" si="69"/>
        <v>-9.9999999999997868E-3</v>
      </c>
      <c r="D600" s="2">
        <f t="shared" si="70"/>
        <v>2.6739999999999999</v>
      </c>
      <c r="E600" s="2">
        <f t="shared" si="72"/>
        <v>2.6810000000000005</v>
      </c>
      <c r="F600" s="2">
        <f t="shared" si="73"/>
        <v>2.6679999999999997</v>
      </c>
      <c r="G600" s="2">
        <f t="shared" si="67"/>
        <v>2.7442000000000011</v>
      </c>
      <c r="H600" s="2">
        <f t="shared" si="71"/>
        <v>2.8418499999999995</v>
      </c>
      <c r="I600" s="2">
        <f t="array" ref="I600">SUMPRODUCT(B584:B603, (ROW(B584:B603)-ROW(B584)+1)) / (20*21/2)</f>
        <v>2.6580000000000004</v>
      </c>
      <c r="J600" s="2">
        <f t="shared" si="74"/>
        <v>2.6831590036734161</v>
      </c>
      <c r="K600" s="2">
        <f t="shared" si="68"/>
        <v>2.7166167542652362</v>
      </c>
    </row>
    <row r="601" spans="1:11" ht="13.5" x14ac:dyDescent="0.25">
      <c r="A601" s="3">
        <f>TITRES_STAT!B604</f>
        <v>42878</v>
      </c>
      <c r="B601" s="6">
        <f>TITRES_STAT!D604</f>
        <v>2.66</v>
      </c>
      <c r="C601" s="2">
        <f t="shared" si="69"/>
        <v>-2.0000000000000018E-2</v>
      </c>
      <c r="D601" s="2">
        <f t="shared" si="70"/>
        <v>2.6819999999999999</v>
      </c>
      <c r="E601" s="2">
        <f t="shared" si="72"/>
        <v>2.6750000000000007</v>
      </c>
      <c r="F601" s="2">
        <f t="shared" si="73"/>
        <v>2.6684999999999994</v>
      </c>
      <c r="G601" s="2">
        <f t="shared" si="67"/>
        <v>2.7428000000000012</v>
      </c>
      <c r="H601" s="2">
        <f t="shared" si="71"/>
        <v>2.8398499999999998</v>
      </c>
      <c r="I601" s="2">
        <f t="array" ref="I601">SUMPRODUCT(B585:B604, (ROW(B585:B604)-ROW(B585)+1)) / (20*21/2)</f>
        <v>2.6510952380952384</v>
      </c>
      <c r="J601" s="2">
        <f t="shared" si="74"/>
        <v>2.6809533842759481</v>
      </c>
      <c r="K601" s="2">
        <f t="shared" si="68"/>
        <v>2.7143964893920898</v>
      </c>
    </row>
    <row r="602" spans="1:11" ht="13.5" x14ac:dyDescent="0.25">
      <c r="A602" s="3">
        <f>TITRES_STAT!B605</f>
        <v>42879</v>
      </c>
      <c r="B602" s="6">
        <f>TITRES_STAT!D605</f>
        <v>2.59</v>
      </c>
      <c r="C602" s="2">
        <f t="shared" si="69"/>
        <v>-7.0000000000000284E-2</v>
      </c>
      <c r="D602" s="2">
        <f t="shared" si="70"/>
        <v>2.6619999999999999</v>
      </c>
      <c r="E602" s="2">
        <f t="shared" si="72"/>
        <v>2.6640000000000001</v>
      </c>
      <c r="F602" s="2">
        <f t="shared" si="73"/>
        <v>2.6654999999999993</v>
      </c>
      <c r="G602" s="2">
        <f t="shared" si="67"/>
        <v>2.7386000000000017</v>
      </c>
      <c r="H602" s="2">
        <f t="shared" si="71"/>
        <v>2.8377999999999997</v>
      </c>
      <c r="I602" s="2">
        <f t="array" ref="I602">SUMPRODUCT(B586:B605, (ROW(B586:B605)-ROW(B586)+1)) / (20*21/2)</f>
        <v>2.64447619047619</v>
      </c>
      <c r="J602" s="2">
        <f t="shared" si="74"/>
        <v>2.6722911572020482</v>
      </c>
      <c r="K602" s="2">
        <f t="shared" si="68"/>
        <v>2.7095181956904391</v>
      </c>
    </row>
    <row r="603" spans="1:11" ht="13.5" x14ac:dyDescent="0.25">
      <c r="A603" s="3">
        <f>TITRES_STAT!B606</f>
        <v>42880</v>
      </c>
      <c r="B603" s="6">
        <f>TITRES_STAT!D606</f>
        <v>2.59</v>
      </c>
      <c r="C603" s="2">
        <f t="shared" si="69"/>
        <v>0</v>
      </c>
      <c r="D603" s="2">
        <f t="shared" si="70"/>
        <v>2.6420000000000003</v>
      </c>
      <c r="E603" s="2">
        <f t="shared" si="72"/>
        <v>2.653</v>
      </c>
      <c r="F603" s="2">
        <f t="shared" si="73"/>
        <v>2.6625000000000001</v>
      </c>
      <c r="G603" s="2">
        <f t="shared" si="67"/>
        <v>2.7336000000000018</v>
      </c>
      <c r="H603" s="2">
        <f t="shared" si="71"/>
        <v>2.8361999999999998</v>
      </c>
      <c r="I603" s="2">
        <f t="array" ref="I603">SUMPRODUCT(B587:B606, (ROW(B587:B606)-ROW(B587)+1)) / (20*21/2)</f>
        <v>2.6314761904761905</v>
      </c>
      <c r="J603" s="2">
        <f t="shared" si="74"/>
        <v>2.6644539041351862</v>
      </c>
      <c r="K603" s="2">
        <f t="shared" si="68"/>
        <v>2.7048312076241472</v>
      </c>
    </row>
    <row r="604" spans="1:11" ht="13.5" x14ac:dyDescent="0.25">
      <c r="A604" s="3">
        <f>TITRES_STAT!B607</f>
        <v>42881</v>
      </c>
      <c r="B604" s="6">
        <f>TITRES_STAT!D607</f>
        <v>2.59</v>
      </c>
      <c r="C604" s="2">
        <f t="shared" si="69"/>
        <v>0</v>
      </c>
      <c r="D604" s="2">
        <f t="shared" si="70"/>
        <v>2.6219999999999999</v>
      </c>
      <c r="E604" s="2">
        <f t="shared" si="72"/>
        <v>2.6419999999999999</v>
      </c>
      <c r="F604" s="2">
        <f t="shared" si="73"/>
        <v>2.6595</v>
      </c>
      <c r="G604" s="2">
        <f t="shared" si="67"/>
        <v>2.7300000000000022</v>
      </c>
      <c r="H604" s="2">
        <f t="shared" si="71"/>
        <v>2.8349000000000002</v>
      </c>
      <c r="I604" s="2">
        <f t="array" ref="I604">SUMPRODUCT(B588:B607, (ROW(B588:B607)-ROW(B588)+1)) / (20*21/2)</f>
        <v>2.6190952380952379</v>
      </c>
      <c r="J604" s="2">
        <f t="shared" si="74"/>
        <v>2.6573630561223114</v>
      </c>
      <c r="K604" s="2">
        <f t="shared" si="68"/>
        <v>2.7003280230114357</v>
      </c>
    </row>
    <row r="605" spans="1:11" ht="13.5" x14ac:dyDescent="0.25">
      <c r="A605" s="3">
        <f>TITRES_STAT!B608</f>
        <v>42884</v>
      </c>
      <c r="B605" s="6">
        <f>TITRES_STAT!D608</f>
        <v>2.59</v>
      </c>
      <c r="C605" s="2">
        <f t="shared" si="69"/>
        <v>0</v>
      </c>
      <c r="D605" s="2">
        <f t="shared" si="70"/>
        <v>2.6040000000000001</v>
      </c>
      <c r="E605" s="2">
        <f t="shared" si="72"/>
        <v>2.6390000000000002</v>
      </c>
      <c r="F605" s="2">
        <f t="shared" si="73"/>
        <v>2.6565000000000003</v>
      </c>
      <c r="G605" s="2">
        <f t="shared" si="67"/>
        <v>2.7266000000000012</v>
      </c>
      <c r="H605" s="2">
        <f t="shared" si="71"/>
        <v>2.8336000000000001</v>
      </c>
      <c r="I605" s="2">
        <f t="array" ref="I605">SUMPRODUCT(B589:B608, (ROW(B589:B608)-ROW(B589)+1)) / (20*21/2)</f>
        <v>2.6139999999999999</v>
      </c>
      <c r="J605" s="2">
        <f t="shared" si="74"/>
        <v>2.6509475269678053</v>
      </c>
      <c r="K605" s="2">
        <f t="shared" si="68"/>
        <v>2.6960014338737324</v>
      </c>
    </row>
    <row r="606" spans="1:11" ht="13.5" x14ac:dyDescent="0.25">
      <c r="A606" s="3">
        <f>TITRES_STAT!B609</f>
        <v>42885</v>
      </c>
      <c r="B606" s="6">
        <f>TITRES_STAT!D609</f>
        <v>2.52</v>
      </c>
      <c r="C606" s="2">
        <f t="shared" si="69"/>
        <v>-6.999999999999984E-2</v>
      </c>
      <c r="D606" s="2">
        <f t="shared" si="70"/>
        <v>2.5759999999999996</v>
      </c>
      <c r="E606" s="2">
        <f t="shared" si="72"/>
        <v>2.629</v>
      </c>
      <c r="F606" s="2">
        <f t="shared" si="73"/>
        <v>2.6500000000000012</v>
      </c>
      <c r="G606" s="2">
        <f t="shared" si="67"/>
        <v>2.7204000000000015</v>
      </c>
      <c r="H606" s="2">
        <f t="shared" si="71"/>
        <v>2.8319500000000004</v>
      </c>
      <c r="I606" s="2">
        <f t="array" ref="I606">SUMPRODUCT(B590:B609, (ROW(B590:B609)-ROW(B590)+1)) / (20*21/2)</f>
        <v>2.6095238095238096</v>
      </c>
      <c r="J606" s="2">
        <f t="shared" si="74"/>
        <v>2.6384763339232524</v>
      </c>
      <c r="K606" s="2">
        <f t="shared" si="68"/>
        <v>2.6890994168590763</v>
      </c>
    </row>
    <row r="607" spans="1:11" ht="13.5" x14ac:dyDescent="0.25">
      <c r="A607" s="3">
        <f>TITRES_STAT!B610</f>
        <v>42886</v>
      </c>
      <c r="B607" s="6">
        <f>TITRES_STAT!D610</f>
        <v>2.52</v>
      </c>
      <c r="C607" s="2">
        <f t="shared" si="69"/>
        <v>0</v>
      </c>
      <c r="D607" s="2">
        <f t="shared" si="70"/>
        <v>2.5619999999999998</v>
      </c>
      <c r="E607" s="2">
        <f t="shared" si="72"/>
        <v>2.6120000000000001</v>
      </c>
      <c r="F607" s="2">
        <f t="shared" si="73"/>
        <v>2.6435000000000008</v>
      </c>
      <c r="G607" s="2">
        <f t="shared" si="67"/>
        <v>2.7150000000000016</v>
      </c>
      <c r="H607" s="2">
        <f t="shared" si="71"/>
        <v>2.8303000000000003</v>
      </c>
      <c r="I607" s="2">
        <f t="array" ref="I607">SUMPRODUCT(B591:B610, (ROW(B591:B610)-ROW(B591)+1)) / (20*21/2)</f>
        <v>2.6052857142857144</v>
      </c>
      <c r="J607" s="2">
        <f t="shared" si="74"/>
        <v>2.6271928735496095</v>
      </c>
      <c r="K607" s="2">
        <f t="shared" si="68"/>
        <v>2.6824680671783283</v>
      </c>
    </row>
    <row r="608" spans="1:11" ht="13.5" x14ac:dyDescent="0.25">
      <c r="A608" s="3">
        <f>TITRES_STAT!B611</f>
        <v>42887</v>
      </c>
      <c r="B608" s="6">
        <f>TITRES_STAT!D611</f>
        <v>2.59</v>
      </c>
      <c r="C608" s="2">
        <f t="shared" si="69"/>
        <v>6.999999999999984E-2</v>
      </c>
      <c r="D608" s="2">
        <f t="shared" si="70"/>
        <v>2.5619999999999998</v>
      </c>
      <c r="E608" s="2">
        <f t="shared" si="72"/>
        <v>2.6019999999999999</v>
      </c>
      <c r="F608" s="2">
        <f t="shared" si="73"/>
        <v>2.6370000000000013</v>
      </c>
      <c r="G608" s="2">
        <f t="shared" si="67"/>
        <v>2.7102000000000017</v>
      </c>
      <c r="H608" s="2">
        <f t="shared" si="71"/>
        <v>2.8290000000000002</v>
      </c>
      <c r="I608" s="2">
        <f t="array" ref="I608">SUMPRODUCT(B592:B611, (ROW(B592:B611)-ROW(B592)+1)) / (20*21/2)</f>
        <v>2.601285714285714</v>
      </c>
      <c r="J608" s="2">
        <f t="shared" si="74"/>
        <v>2.6236506951163134</v>
      </c>
      <c r="K608" s="2">
        <f t="shared" si="68"/>
        <v>2.6788418684654527</v>
      </c>
    </row>
    <row r="609" spans="1:11" ht="13.5" x14ac:dyDescent="0.25">
      <c r="A609" s="3">
        <f>TITRES_STAT!B612</f>
        <v>42888</v>
      </c>
      <c r="B609" s="6">
        <f>TITRES_STAT!D612</f>
        <v>2.59</v>
      </c>
      <c r="C609" s="2">
        <f t="shared" si="69"/>
        <v>0</v>
      </c>
      <c r="D609" s="2">
        <f t="shared" si="70"/>
        <v>2.5619999999999998</v>
      </c>
      <c r="E609" s="2">
        <f t="shared" si="72"/>
        <v>2.5919999999999996</v>
      </c>
      <c r="F609" s="2">
        <f t="shared" si="73"/>
        <v>2.6345000000000014</v>
      </c>
      <c r="G609" s="2">
        <f t="shared" si="67"/>
        <v>2.7068000000000012</v>
      </c>
      <c r="H609" s="2">
        <f t="shared" si="71"/>
        <v>2.8279500000000009</v>
      </c>
      <c r="I609" s="2">
        <f t="array" ref="I609">SUMPRODUCT(B593:B612, (ROW(B593:B612)-ROW(B593)+1)) / (20*21/2)</f>
        <v>2.5988571428571428</v>
      </c>
      <c r="J609" s="2">
        <f t="shared" si="74"/>
        <v>2.6204458670099977</v>
      </c>
      <c r="K609" s="2">
        <f t="shared" si="68"/>
        <v>2.6753578736236703</v>
      </c>
    </row>
    <row r="610" spans="1:11" ht="13.5" x14ac:dyDescent="0.25">
      <c r="A610" s="3">
        <f>TITRES_STAT!B613</f>
        <v>42891</v>
      </c>
      <c r="B610" s="6">
        <f>TITRES_STAT!D613</f>
        <v>2.59</v>
      </c>
      <c r="C610" s="2">
        <f t="shared" si="69"/>
        <v>0</v>
      </c>
      <c r="D610" s="2">
        <f t="shared" si="70"/>
        <v>2.5619999999999998</v>
      </c>
      <c r="E610" s="2">
        <f t="shared" si="72"/>
        <v>2.5829999999999997</v>
      </c>
      <c r="F610" s="2">
        <f t="shared" si="73"/>
        <v>2.6320000000000014</v>
      </c>
      <c r="G610" s="2">
        <f t="shared" si="67"/>
        <v>2.7030000000000007</v>
      </c>
      <c r="H610" s="2">
        <f t="shared" si="71"/>
        <v>2.8269000000000011</v>
      </c>
      <c r="I610" s="2">
        <f t="array" ref="I610">SUMPRODUCT(B594:B613, (ROW(B594:B613)-ROW(B594)+1)) / (20*21/2)</f>
        <v>2.5921428571428571</v>
      </c>
      <c r="J610" s="2">
        <f t="shared" si="74"/>
        <v>2.6175462606280933</v>
      </c>
      <c r="K610" s="2">
        <f t="shared" si="68"/>
        <v>2.6720105060305852</v>
      </c>
    </row>
    <row r="611" spans="1:11" ht="13.5" x14ac:dyDescent="0.25">
      <c r="A611" s="3">
        <f>TITRES_STAT!B614</f>
        <v>42892</v>
      </c>
      <c r="B611" s="6">
        <f>TITRES_STAT!D614</f>
        <v>2.59</v>
      </c>
      <c r="C611" s="2">
        <f t="shared" si="69"/>
        <v>0</v>
      </c>
      <c r="D611" s="2">
        <f t="shared" si="70"/>
        <v>2.5759999999999996</v>
      </c>
      <c r="E611" s="2">
        <f t="shared" si="72"/>
        <v>2.5759999999999996</v>
      </c>
      <c r="F611" s="2">
        <f t="shared" si="73"/>
        <v>2.6255000000000015</v>
      </c>
      <c r="G611" s="2">
        <f t="shared" si="67"/>
        <v>2.6988000000000003</v>
      </c>
      <c r="H611" s="2">
        <f t="shared" si="71"/>
        <v>2.8258500000000004</v>
      </c>
      <c r="I611" s="2">
        <f t="array" ref="I611">SUMPRODUCT(B595:B614, (ROW(B595:B614)-ROW(B595)+1)) / (20*21/2)</f>
        <v>2.5861428571428573</v>
      </c>
      <c r="J611" s="2">
        <f t="shared" si="74"/>
        <v>2.6149228072349415</v>
      </c>
      <c r="K611" s="2">
        <f t="shared" si="68"/>
        <v>2.6687944077548762</v>
      </c>
    </row>
    <row r="612" spans="1:11" ht="13.5" x14ac:dyDescent="0.25">
      <c r="A612" s="3">
        <f>TITRES_STAT!B615</f>
        <v>42893</v>
      </c>
      <c r="B612" s="6">
        <f>TITRES_STAT!D615</f>
        <v>2.6</v>
      </c>
      <c r="C612" s="2">
        <f t="shared" si="69"/>
        <v>1.0000000000000231E-2</v>
      </c>
      <c r="D612" s="2">
        <f t="shared" si="70"/>
        <v>2.5919999999999996</v>
      </c>
      <c r="E612" s="2">
        <f t="shared" si="72"/>
        <v>2.577</v>
      </c>
      <c r="F612" s="2">
        <f t="shared" si="73"/>
        <v>2.6205000000000007</v>
      </c>
      <c r="G612" s="2">
        <f t="shared" si="67"/>
        <v>2.6944000000000004</v>
      </c>
      <c r="H612" s="2">
        <f t="shared" si="71"/>
        <v>2.8248500000000005</v>
      </c>
      <c r="I612" s="2">
        <f t="array" ref="I612">SUMPRODUCT(B596:B615, (ROW(B596:B615)-ROW(B596)+1)) / (20*21/2)</f>
        <v>2.5751428571428572</v>
      </c>
      <c r="J612" s="2">
        <f t="shared" si="74"/>
        <v>2.6135015874982805</v>
      </c>
      <c r="K612" s="2">
        <f t="shared" si="68"/>
        <v>2.6660965878429206</v>
      </c>
    </row>
    <row r="613" spans="1:11" ht="13.5" x14ac:dyDescent="0.25">
      <c r="A613" s="3">
        <f>TITRES_STAT!B616</f>
        <v>42894</v>
      </c>
      <c r="B613" s="6">
        <f>TITRES_STAT!D616</f>
        <v>2.5499999999999998</v>
      </c>
      <c r="C613" s="2">
        <f t="shared" si="69"/>
        <v>-5.0000000000000266E-2</v>
      </c>
      <c r="D613" s="2">
        <f t="shared" si="70"/>
        <v>2.5839999999999996</v>
      </c>
      <c r="E613" s="2">
        <f t="shared" si="72"/>
        <v>2.573</v>
      </c>
      <c r="F613" s="2">
        <f t="shared" si="73"/>
        <v>2.6130000000000004</v>
      </c>
      <c r="G613" s="2">
        <f t="shared" si="67"/>
        <v>2.6880000000000006</v>
      </c>
      <c r="H613" s="2">
        <f t="shared" si="71"/>
        <v>2.8236000000000003</v>
      </c>
      <c r="I613" s="2">
        <f t="array" ref="I613">SUMPRODUCT(B597:B616, (ROW(B597:B616)-ROW(B597)+1)) / (20*21/2)</f>
        <v>2.5580952380952384</v>
      </c>
      <c r="J613" s="2">
        <f t="shared" si="74"/>
        <v>2.6074538172603492</v>
      </c>
      <c r="K613" s="2">
        <f t="shared" si="68"/>
        <v>2.6615437804765318</v>
      </c>
    </row>
    <row r="614" spans="1:11" ht="13.5" x14ac:dyDescent="0.25">
      <c r="A614" s="3">
        <f>TITRES_STAT!B617</f>
        <v>42895</v>
      </c>
      <c r="B614" s="6">
        <f>TITRES_STAT!D617</f>
        <v>2.5499999999999998</v>
      </c>
      <c r="C614" s="2">
        <f t="shared" si="69"/>
        <v>0</v>
      </c>
      <c r="D614" s="2">
        <f t="shared" si="70"/>
        <v>2.5759999999999996</v>
      </c>
      <c r="E614" s="2">
        <f t="shared" si="72"/>
        <v>2.569</v>
      </c>
      <c r="F614" s="2">
        <f t="shared" si="73"/>
        <v>2.6055000000000001</v>
      </c>
      <c r="G614" s="2">
        <f t="shared" si="67"/>
        <v>2.6816000000000009</v>
      </c>
      <c r="H614" s="2">
        <f t="shared" si="71"/>
        <v>2.8221999999999996</v>
      </c>
      <c r="I614" s="2">
        <f t="array" ref="I614">SUMPRODUCT(B598:B617, (ROW(B598:B617)-ROW(B598)+1)) / (20*21/2)</f>
        <v>2.5486666666666666</v>
      </c>
      <c r="J614" s="2">
        <f t="shared" si="74"/>
        <v>2.6019820251403161</v>
      </c>
      <c r="K614" s="2">
        <f t="shared" si="68"/>
        <v>2.6571695145754917</v>
      </c>
    </row>
    <row r="615" spans="1:11" ht="13.5" x14ac:dyDescent="0.25">
      <c r="A615" s="3">
        <f>TITRES_STAT!B618</f>
        <v>42898</v>
      </c>
      <c r="B615" s="6">
        <f>TITRES_STAT!D618</f>
        <v>2.4900000000000002</v>
      </c>
      <c r="C615" s="2">
        <f t="shared" si="69"/>
        <v>-5.9999999999999609E-2</v>
      </c>
      <c r="D615" s="2">
        <f t="shared" si="70"/>
        <v>2.556</v>
      </c>
      <c r="E615" s="2">
        <f t="shared" si="72"/>
        <v>2.5590000000000002</v>
      </c>
      <c r="F615" s="2">
        <f t="shared" si="73"/>
        <v>2.5990000000000002</v>
      </c>
      <c r="G615" s="2">
        <f t="shared" si="67"/>
        <v>2.6736000000000009</v>
      </c>
      <c r="H615" s="2">
        <f t="shared" si="71"/>
        <v>2.8203999999999998</v>
      </c>
      <c r="I615" s="2">
        <f t="array" ref="I615">SUMPRODUCT(B599:B618, (ROW(B599:B618)-ROW(B599)+1)) / (20*21/2)</f>
        <v>2.5506666666666664</v>
      </c>
      <c r="J615" s="2">
        <f t="shared" si="74"/>
        <v>2.5913170703650477</v>
      </c>
      <c r="K615" s="2">
        <f t="shared" si="68"/>
        <v>2.6506138473372372</v>
      </c>
    </row>
    <row r="616" spans="1:11" ht="13.5" x14ac:dyDescent="0.25">
      <c r="A616" s="3">
        <f>TITRES_STAT!B619</f>
        <v>42899</v>
      </c>
      <c r="B616" s="6">
        <f>TITRES_STAT!D619</f>
        <v>2.42</v>
      </c>
      <c r="C616" s="2">
        <f t="shared" si="69"/>
        <v>-7.0000000000000284E-2</v>
      </c>
      <c r="D616" s="2">
        <f t="shared" si="70"/>
        <v>2.5220000000000002</v>
      </c>
      <c r="E616" s="2">
        <f t="shared" si="72"/>
        <v>2.5490000000000004</v>
      </c>
      <c r="F616" s="2">
        <f t="shared" si="73"/>
        <v>2.589</v>
      </c>
      <c r="G616" s="2">
        <f t="shared" si="67"/>
        <v>2.6640000000000001</v>
      </c>
      <c r="H616" s="2">
        <f t="shared" si="71"/>
        <v>2.8182499999999995</v>
      </c>
      <c r="I616" s="2">
        <f t="array" ref="I616">SUMPRODUCT(B600:B619, (ROW(B600:B619)-ROW(B600)+1)) / (20*21/2)</f>
        <v>2.5530952380952376</v>
      </c>
      <c r="J616" s="2">
        <f t="shared" si="74"/>
        <v>2.5750011589017094</v>
      </c>
      <c r="K616" s="2">
        <f t="shared" si="68"/>
        <v>2.6415701670495024</v>
      </c>
    </row>
    <row r="617" spans="1:11" ht="13.5" x14ac:dyDescent="0.25">
      <c r="A617" s="3">
        <f>TITRES_STAT!B620</f>
        <v>42900</v>
      </c>
      <c r="B617" s="6">
        <f>TITRES_STAT!D620</f>
        <v>2.4900000000000002</v>
      </c>
      <c r="C617" s="2">
        <f t="shared" si="69"/>
        <v>7.0000000000000284E-2</v>
      </c>
      <c r="D617" s="2">
        <f t="shared" si="70"/>
        <v>2.5</v>
      </c>
      <c r="E617" s="2">
        <f t="shared" si="72"/>
        <v>2.5460000000000003</v>
      </c>
      <c r="F617" s="2">
        <f t="shared" si="73"/>
        <v>2.5790000000000002</v>
      </c>
      <c r="G617" s="2">
        <f t="shared" si="67"/>
        <v>2.6560000000000001</v>
      </c>
      <c r="H617" s="2">
        <f t="shared" si="71"/>
        <v>2.8164499999999992</v>
      </c>
      <c r="I617" s="2">
        <f t="array" ref="I617">SUMPRODUCT(B601:B620, (ROW(B601:B620)-ROW(B601)+1)) / (20*21/2)</f>
        <v>2.5607142857142855</v>
      </c>
      <c r="J617" s="2">
        <f t="shared" si="74"/>
        <v>2.5669058104348799</v>
      </c>
      <c r="K617" s="2">
        <f t="shared" si="68"/>
        <v>2.6356262389299143</v>
      </c>
    </row>
    <row r="618" spans="1:11" ht="13.5" x14ac:dyDescent="0.25">
      <c r="A618" s="3">
        <f>TITRES_STAT!B621</f>
        <v>42901</v>
      </c>
      <c r="B618" s="6">
        <f>TITRES_STAT!D621</f>
        <v>2.6</v>
      </c>
      <c r="C618" s="2">
        <f t="shared" si="69"/>
        <v>0.10999999999999988</v>
      </c>
      <c r="D618" s="2">
        <f t="shared" si="70"/>
        <v>2.5099999999999998</v>
      </c>
      <c r="E618" s="2">
        <f t="shared" si="72"/>
        <v>2.5470000000000006</v>
      </c>
      <c r="F618" s="2">
        <f t="shared" si="73"/>
        <v>2.5745</v>
      </c>
      <c r="G618" s="2">
        <f t="shared" si="67"/>
        <v>2.6501999999999999</v>
      </c>
      <c r="H618" s="2">
        <f t="shared" si="71"/>
        <v>2.8151999999999986</v>
      </c>
      <c r="I618" s="2">
        <f t="array" ref="I618">SUMPRODUCT(B602:B621, (ROW(B602:B621)-ROW(B602)+1)) / (20*21/2)</f>
        <v>2.580857142857143</v>
      </c>
      <c r="J618" s="2">
        <f t="shared" si="74"/>
        <v>2.5700576380125102</v>
      </c>
      <c r="K618" s="2">
        <f t="shared" si="68"/>
        <v>2.6342291315208981</v>
      </c>
    </row>
    <row r="619" spans="1:11" ht="13.5" x14ac:dyDescent="0.25">
      <c r="A619" s="3">
        <f>TITRES_STAT!B622</f>
        <v>42902</v>
      </c>
      <c r="B619" s="6">
        <f>TITRES_STAT!D622</f>
        <v>2.6</v>
      </c>
      <c r="C619" s="2">
        <f t="shared" si="69"/>
        <v>0</v>
      </c>
      <c r="D619" s="2">
        <f t="shared" si="70"/>
        <v>2.52</v>
      </c>
      <c r="E619" s="2">
        <f t="shared" si="72"/>
        <v>2.5480000000000005</v>
      </c>
      <c r="F619" s="2">
        <f t="shared" si="73"/>
        <v>2.57</v>
      </c>
      <c r="G619" s="2">
        <f t="shared" si="67"/>
        <v>2.6447999999999996</v>
      </c>
      <c r="H619" s="2">
        <f t="shared" si="71"/>
        <v>2.8141999999999991</v>
      </c>
      <c r="I619" s="2">
        <f t="array" ref="I619">SUMPRODUCT(B603:B622, (ROW(B603:B622)-ROW(B603)+1)) / (20*21/2)</f>
        <v>2.6156666666666673</v>
      </c>
      <c r="J619" s="2">
        <f t="shared" si="74"/>
        <v>2.5729092915351282</v>
      </c>
      <c r="K619" s="2">
        <f t="shared" si="68"/>
        <v>2.6328868126377256</v>
      </c>
    </row>
    <row r="620" spans="1:11" ht="13.5" x14ac:dyDescent="0.25">
      <c r="A620" s="3">
        <f>TITRES_STAT!B623</f>
        <v>42905</v>
      </c>
      <c r="B620" s="6">
        <f>TITRES_STAT!D623</f>
        <v>2.65</v>
      </c>
      <c r="C620" s="2">
        <f t="shared" si="69"/>
        <v>4.9999999999999822E-2</v>
      </c>
      <c r="D620" s="2">
        <f t="shared" si="70"/>
        <v>2.552</v>
      </c>
      <c r="E620" s="2">
        <f t="shared" si="72"/>
        <v>2.5539999999999998</v>
      </c>
      <c r="F620" s="2">
        <f t="shared" si="73"/>
        <v>2.5685000000000002</v>
      </c>
      <c r="G620" s="2">
        <f t="shared" si="67"/>
        <v>2.6398000000000001</v>
      </c>
      <c r="H620" s="2">
        <f t="shared" si="71"/>
        <v>2.8134499999999991</v>
      </c>
      <c r="I620" s="2">
        <f t="array" ref="I620">SUMPRODUCT(B604:B623, (ROW(B604:B623)-ROW(B604)+1)) / (20*21/2)</f>
        <v>2.6535714285714285</v>
      </c>
      <c r="J620" s="2">
        <f t="shared" si="74"/>
        <v>2.580251263769878</v>
      </c>
      <c r="K620" s="2">
        <f t="shared" si="68"/>
        <v>2.6335579180244815</v>
      </c>
    </row>
    <row r="621" spans="1:11" ht="13.5" x14ac:dyDescent="0.25">
      <c r="A621" s="3">
        <f>TITRES_STAT!B624</f>
        <v>42906</v>
      </c>
      <c r="B621" s="6">
        <f>TITRES_STAT!D624</f>
        <v>2.78</v>
      </c>
      <c r="C621" s="2">
        <f t="shared" si="69"/>
        <v>0.12999999999999989</v>
      </c>
      <c r="D621" s="2">
        <f t="shared" si="70"/>
        <v>2.6239999999999997</v>
      </c>
      <c r="E621" s="2">
        <f t="shared" si="72"/>
        <v>2.5730000000000004</v>
      </c>
      <c r="F621" s="2">
        <f t="shared" si="73"/>
        <v>2.5745000000000005</v>
      </c>
      <c r="G621" s="2">
        <f t="shared" si="67"/>
        <v>2.6377999999999999</v>
      </c>
      <c r="H621" s="2">
        <f t="shared" si="71"/>
        <v>2.8132999999999995</v>
      </c>
      <c r="I621" s="2">
        <f t="array" ref="I621">SUMPRODUCT(B605:B624, (ROW(B605:B624)-ROW(B605)+1)) / (20*21/2)</f>
        <v>2.6943333333333332</v>
      </c>
      <c r="J621" s="2">
        <f t="shared" si="74"/>
        <v>2.5992749529346515</v>
      </c>
      <c r="K621" s="2">
        <f t="shared" si="68"/>
        <v>2.6393007447686192</v>
      </c>
    </row>
    <row r="622" spans="1:11" ht="13.5" x14ac:dyDescent="0.25">
      <c r="A622" s="3">
        <f>TITRES_STAT!B625</f>
        <v>42907</v>
      </c>
      <c r="B622" s="6">
        <f>TITRES_STAT!D625</f>
        <v>2.94</v>
      </c>
      <c r="C622" s="2">
        <f t="shared" si="69"/>
        <v>0.16000000000000014</v>
      </c>
      <c r="D622" s="2">
        <f t="shared" si="70"/>
        <v>2.7139999999999995</v>
      </c>
      <c r="E622" s="2">
        <f t="shared" si="72"/>
        <v>2.6070000000000002</v>
      </c>
      <c r="F622" s="2">
        <f t="shared" si="73"/>
        <v>2.5920000000000001</v>
      </c>
      <c r="G622" s="2">
        <f t="shared" si="67"/>
        <v>2.6401999999999997</v>
      </c>
      <c r="H622" s="2">
        <f t="shared" si="71"/>
        <v>2.8139999999999992</v>
      </c>
      <c r="I622" s="2">
        <f t="array" ref="I622">SUMPRODUCT(B606:B625, (ROW(B606:B625)-ROW(B606)+1)) / (20*21/2)</f>
        <v>2.7329523809523808</v>
      </c>
      <c r="J622" s="2">
        <f t="shared" si="74"/>
        <v>2.6317249574170654</v>
      </c>
      <c r="K622" s="2">
        <f t="shared" si="68"/>
        <v>2.6510928724247518</v>
      </c>
    </row>
    <row r="623" spans="1:11" ht="13.5" x14ac:dyDescent="0.25">
      <c r="A623" s="3">
        <f>TITRES_STAT!B626</f>
        <v>42908</v>
      </c>
      <c r="B623" s="6">
        <f>TITRES_STAT!D626</f>
        <v>2.99</v>
      </c>
      <c r="C623" s="2">
        <f t="shared" si="69"/>
        <v>5.0000000000000266E-2</v>
      </c>
      <c r="D623" s="2">
        <f t="shared" si="70"/>
        <v>2.7919999999999998</v>
      </c>
      <c r="E623" s="2">
        <f t="shared" si="72"/>
        <v>2.6509999999999998</v>
      </c>
      <c r="F623" s="2">
        <f t="shared" si="73"/>
        <v>2.6120000000000005</v>
      </c>
      <c r="G623" s="2">
        <f t="shared" si="67"/>
        <v>2.6452</v>
      </c>
      <c r="H623" s="2">
        <f t="shared" si="71"/>
        <v>2.8145499999999992</v>
      </c>
      <c r="I623" s="2">
        <f t="array" ref="I623">SUMPRODUCT(B607:B626, (ROW(B607:B626)-ROW(B607)+1)) / (20*21/2)</f>
        <v>2.7694285714285711</v>
      </c>
      <c r="J623" s="2">
        <f t="shared" si="74"/>
        <v>2.6658463900440115</v>
      </c>
      <c r="K623" s="2">
        <f t="shared" si="68"/>
        <v>2.6643833480159378</v>
      </c>
    </row>
    <row r="624" spans="1:11" ht="13.5" x14ac:dyDescent="0.25">
      <c r="A624" s="3">
        <f>TITRES_STAT!B627</f>
        <v>42909</v>
      </c>
      <c r="B624" s="6">
        <f>TITRES_STAT!D627</f>
        <v>3.04</v>
      </c>
      <c r="C624" s="2">
        <f t="shared" si="69"/>
        <v>4.9999999999999822E-2</v>
      </c>
      <c r="D624" s="2">
        <f t="shared" si="70"/>
        <v>2.88</v>
      </c>
      <c r="E624" s="2">
        <f t="shared" si="72"/>
        <v>2.7</v>
      </c>
      <c r="F624" s="2">
        <f t="shared" si="73"/>
        <v>2.6345000000000001</v>
      </c>
      <c r="G624" s="2">
        <f t="shared" si="67"/>
        <v>2.6511999999999993</v>
      </c>
      <c r="H624" s="2">
        <f t="shared" si="71"/>
        <v>2.8151999999999986</v>
      </c>
      <c r="I624" s="2">
        <f t="array" ref="I624">SUMPRODUCT(B608:B627, (ROW(B608:B627)-ROW(B608)+1)) / (20*21/2)</f>
        <v>2.804380952380952</v>
      </c>
      <c r="J624" s="2">
        <f t="shared" si="74"/>
        <v>2.7014800671826773</v>
      </c>
      <c r="K624" s="2">
        <f t="shared" si="68"/>
        <v>2.6791134127996266</v>
      </c>
    </row>
    <row r="625" spans="1:11" ht="13.5" x14ac:dyDescent="0.25">
      <c r="A625" s="3">
        <f>TITRES_STAT!B628</f>
        <v>42914</v>
      </c>
      <c r="B625" s="6">
        <f>TITRES_STAT!D628</f>
        <v>3.04</v>
      </c>
      <c r="C625" s="2">
        <f t="shared" si="69"/>
        <v>0</v>
      </c>
      <c r="D625" s="2">
        <f t="shared" si="70"/>
        <v>2.9579999999999997</v>
      </c>
      <c r="E625" s="2">
        <f t="shared" si="72"/>
        <v>2.7549999999999999</v>
      </c>
      <c r="F625" s="2">
        <f t="shared" si="73"/>
        <v>2.6570000000000005</v>
      </c>
      <c r="G625" s="2">
        <f t="shared" si="67"/>
        <v>2.6571999999999996</v>
      </c>
      <c r="H625" s="2">
        <f t="shared" si="71"/>
        <v>2.8154499999999985</v>
      </c>
      <c r="I625" s="2">
        <f t="array" ref="I625">SUMPRODUCT(B609:B628, (ROW(B609:B628)-ROW(B609)+1)) / (20*21/2)</f>
        <v>2.8368095238095239</v>
      </c>
      <c r="J625" s="2">
        <f t="shared" si="74"/>
        <v>2.7337200607843268</v>
      </c>
      <c r="K625" s="2">
        <f t="shared" si="68"/>
        <v>2.693265827983955</v>
      </c>
    </row>
    <row r="626" spans="1:11" ht="13.5" x14ac:dyDescent="0.25">
      <c r="A626" s="3">
        <f>TITRES_STAT!B629</f>
        <v>42915</v>
      </c>
      <c r="B626" s="6">
        <f>TITRES_STAT!D629</f>
        <v>3.04</v>
      </c>
      <c r="C626" s="2">
        <f t="shared" si="69"/>
        <v>0</v>
      </c>
      <c r="D626" s="2">
        <f t="shared" si="70"/>
        <v>3.0099999999999993</v>
      </c>
      <c r="E626" s="2">
        <f t="shared" si="72"/>
        <v>2.8169999999999993</v>
      </c>
      <c r="F626" s="2">
        <f t="shared" si="73"/>
        <v>2.6830000000000003</v>
      </c>
      <c r="G626" s="2">
        <f t="shared" ref="G626:G689" si="75">AVERAGE(B577:B626)</f>
        <v>2.6631999999999993</v>
      </c>
      <c r="H626" s="2">
        <f t="shared" si="71"/>
        <v>2.8156999999999983</v>
      </c>
      <c r="I626" s="2">
        <f t="array" ref="I626">SUMPRODUCT(B610:B629, (ROW(B610:B629)-ROW(B610)+1)) / (20*21/2)</f>
        <v>2.8670476190476193</v>
      </c>
      <c r="J626" s="2">
        <f t="shared" si="74"/>
        <v>2.7628895788048675</v>
      </c>
      <c r="K626" s="2">
        <f t="shared" si="68"/>
        <v>2.7068632464943883</v>
      </c>
    </row>
    <row r="627" spans="1:11" ht="13.5" x14ac:dyDescent="0.25">
      <c r="A627" s="3">
        <f>TITRES_STAT!B630</f>
        <v>42916</v>
      </c>
      <c r="B627" s="6">
        <f>TITRES_STAT!D630</f>
        <v>3.05</v>
      </c>
      <c r="C627" s="2">
        <f t="shared" si="69"/>
        <v>9.9999999999997868E-3</v>
      </c>
      <c r="D627" s="2">
        <f t="shared" si="70"/>
        <v>3.032</v>
      </c>
      <c r="E627" s="2">
        <f t="shared" si="72"/>
        <v>2.8729999999999998</v>
      </c>
      <c r="F627" s="2">
        <f t="shared" si="73"/>
        <v>2.7094999999999998</v>
      </c>
      <c r="G627" s="2">
        <f t="shared" si="75"/>
        <v>2.6712000000000002</v>
      </c>
      <c r="H627" s="2">
        <f t="shared" si="71"/>
        <v>2.8159999999999972</v>
      </c>
      <c r="I627" s="2">
        <f t="array" ref="I627">SUMPRODUCT(B611:B630, (ROW(B611:B630)-ROW(B611)+1)) / (20*21/2)</f>
        <v>2.8827142857142856</v>
      </c>
      <c r="J627" s="2">
        <f t="shared" si="74"/>
        <v>2.790233428442499</v>
      </c>
      <c r="K627" s="2">
        <f t="shared" ref="K627:K690" si="76">$K$4*B627+(1-$K$4)*K626</f>
        <v>2.7203195897691184</v>
      </c>
    </row>
    <row r="628" spans="1:11" ht="13.5" x14ac:dyDescent="0.25">
      <c r="A628" s="3">
        <f>TITRES_STAT!B631</f>
        <v>42919</v>
      </c>
      <c r="B628" s="6">
        <f>TITRES_STAT!D631</f>
        <v>3.05</v>
      </c>
      <c r="C628" s="2">
        <f t="shared" si="69"/>
        <v>0</v>
      </c>
      <c r="D628" s="2">
        <f t="shared" si="70"/>
        <v>3.0440000000000005</v>
      </c>
      <c r="E628" s="2">
        <f t="shared" si="72"/>
        <v>2.9180000000000001</v>
      </c>
      <c r="F628" s="2">
        <f t="shared" si="73"/>
        <v>2.7324999999999999</v>
      </c>
      <c r="G628" s="2">
        <f t="shared" si="75"/>
        <v>2.6792000000000002</v>
      </c>
      <c r="H628" s="2">
        <f t="shared" si="71"/>
        <v>2.8162999999999969</v>
      </c>
      <c r="I628" s="2">
        <f t="array" ref="I628">SUMPRODUCT(B612:B631, (ROW(B612:B631)-ROW(B612)+1)) / (20*21/2)</f>
        <v>2.8968095238095239</v>
      </c>
      <c r="J628" s="2">
        <f t="shared" si="74"/>
        <v>2.8149731019241657</v>
      </c>
      <c r="K628" s="2">
        <f t="shared" si="76"/>
        <v>2.7332482333075845</v>
      </c>
    </row>
    <row r="629" spans="1:11" ht="13.5" x14ac:dyDescent="0.25">
      <c r="A629" s="3">
        <f>TITRES_STAT!B632</f>
        <v>42920</v>
      </c>
      <c r="B629" s="6">
        <f>TITRES_STAT!D632</f>
        <v>3.05</v>
      </c>
      <c r="C629" s="2">
        <f t="shared" si="69"/>
        <v>0</v>
      </c>
      <c r="D629" s="2">
        <f t="shared" si="70"/>
        <v>3.0460000000000003</v>
      </c>
      <c r="E629" s="2">
        <f t="shared" si="72"/>
        <v>2.9630000000000001</v>
      </c>
      <c r="F629" s="2">
        <f t="shared" si="73"/>
        <v>2.7554999999999996</v>
      </c>
      <c r="G629" s="2">
        <f t="shared" si="75"/>
        <v>2.6872000000000003</v>
      </c>
      <c r="H629" s="2">
        <f t="shared" si="71"/>
        <v>2.8169999999999966</v>
      </c>
      <c r="I629" s="2">
        <f t="array" ref="I629">SUMPRODUCT(B613:B632, (ROW(B613:B632)-ROW(B613)+1)) / (20*21/2)</f>
        <v>2.9093333333333331</v>
      </c>
      <c r="J629" s="2">
        <f t="shared" si="74"/>
        <v>2.8373566160266259</v>
      </c>
      <c r="K629" s="2">
        <f t="shared" si="76"/>
        <v>2.7456698712170913</v>
      </c>
    </row>
    <row r="630" spans="1:11" ht="13.5" x14ac:dyDescent="0.25">
      <c r="A630" s="3">
        <f>TITRES_STAT!B633</f>
        <v>42921</v>
      </c>
      <c r="B630" s="6">
        <f>TITRES_STAT!D633</f>
        <v>2.92</v>
      </c>
      <c r="C630" s="2">
        <f t="shared" si="69"/>
        <v>-0.12999999999999989</v>
      </c>
      <c r="D630" s="2">
        <f t="shared" si="70"/>
        <v>3.0220000000000002</v>
      </c>
      <c r="E630" s="2">
        <f t="shared" si="72"/>
        <v>2.9899999999999998</v>
      </c>
      <c r="F630" s="2">
        <f t="shared" si="73"/>
        <v>2.7719999999999994</v>
      </c>
      <c r="G630" s="2">
        <f t="shared" si="75"/>
        <v>2.6926000000000001</v>
      </c>
      <c r="H630" s="2">
        <f t="shared" si="71"/>
        <v>2.8170999999999964</v>
      </c>
      <c r="I630" s="2">
        <f t="array" ref="I630">SUMPRODUCT(B614:B633, (ROW(B614:B633)-ROW(B614)+1)) / (20*21/2)</f>
        <v>2.9279523809523811</v>
      </c>
      <c r="J630" s="2">
        <f t="shared" si="74"/>
        <v>2.8452274145002807</v>
      </c>
      <c r="K630" s="2">
        <f t="shared" si="76"/>
        <v>2.752506346855637</v>
      </c>
    </row>
    <row r="631" spans="1:11" ht="13.5" x14ac:dyDescent="0.25">
      <c r="A631" s="3">
        <f>TITRES_STAT!B634</f>
        <v>42922</v>
      </c>
      <c r="B631" s="6">
        <f>TITRES_STAT!D634</f>
        <v>2.92</v>
      </c>
      <c r="C631" s="2">
        <f t="shared" si="69"/>
        <v>0</v>
      </c>
      <c r="D631" s="2">
        <f t="shared" si="70"/>
        <v>2.9979999999999998</v>
      </c>
      <c r="E631" s="2">
        <f t="shared" si="72"/>
        <v>3.004</v>
      </c>
      <c r="F631" s="2">
        <f t="shared" si="73"/>
        <v>2.7885</v>
      </c>
      <c r="G631" s="2">
        <f t="shared" si="75"/>
        <v>2.6979999999999995</v>
      </c>
      <c r="H631" s="2">
        <f t="shared" si="71"/>
        <v>2.8171499999999963</v>
      </c>
      <c r="I631" s="2">
        <f t="array" ref="I631">SUMPRODUCT(B615:B634, (ROW(B615:B634)-ROW(B615)+1)) / (20*21/2)</f>
        <v>2.9358571428571429</v>
      </c>
      <c r="J631" s="2">
        <f t="shared" si="74"/>
        <v>2.8523486131193017</v>
      </c>
      <c r="K631" s="2">
        <f t="shared" si="76"/>
        <v>2.7590747254103176</v>
      </c>
    </row>
    <row r="632" spans="1:11" ht="13.5" x14ac:dyDescent="0.25">
      <c r="A632" s="3">
        <f>TITRES_STAT!B635</f>
        <v>42923</v>
      </c>
      <c r="B632" s="6">
        <f>TITRES_STAT!D635</f>
        <v>2.92</v>
      </c>
      <c r="C632" s="2">
        <f t="shared" si="69"/>
        <v>0</v>
      </c>
      <c r="D632" s="2">
        <f t="shared" si="70"/>
        <v>2.972</v>
      </c>
      <c r="E632" s="2">
        <f t="shared" si="72"/>
        <v>3.0020000000000002</v>
      </c>
      <c r="F632" s="2">
        <f t="shared" si="73"/>
        <v>2.8045</v>
      </c>
      <c r="G632" s="2">
        <f t="shared" si="75"/>
        <v>2.7033999999999994</v>
      </c>
      <c r="H632" s="2">
        <f t="shared" si="71"/>
        <v>2.8173499999999962</v>
      </c>
      <c r="I632" s="2">
        <f t="array" ref="I632">SUMPRODUCT(B616:B635, (ROW(B616:B635)-ROW(B616)+1)) / (20*21/2)</f>
        <v>2.950619047619047</v>
      </c>
      <c r="J632" s="2">
        <f t="shared" si="74"/>
        <v>2.8587916023460349</v>
      </c>
      <c r="K632" s="2">
        <f t="shared" si="76"/>
        <v>2.7653855204922664</v>
      </c>
    </row>
    <row r="633" spans="1:11" ht="13.5" x14ac:dyDescent="0.25">
      <c r="A633" s="3">
        <f>TITRES_STAT!B636</f>
        <v>42926</v>
      </c>
      <c r="B633" s="6">
        <f>TITRES_STAT!D636</f>
        <v>3</v>
      </c>
      <c r="C633" s="2">
        <f t="shared" si="69"/>
        <v>8.0000000000000071E-2</v>
      </c>
      <c r="D633" s="2">
        <f t="shared" si="70"/>
        <v>2.9620000000000002</v>
      </c>
      <c r="E633" s="2">
        <f t="shared" si="72"/>
        <v>3.003000000000001</v>
      </c>
      <c r="F633" s="2">
        <f t="shared" si="73"/>
        <v>2.8269999999999995</v>
      </c>
      <c r="G633" s="2">
        <f t="shared" si="75"/>
        <v>2.7103999999999995</v>
      </c>
      <c r="H633" s="2">
        <f t="shared" si="71"/>
        <v>2.8179499999999962</v>
      </c>
      <c r="I633" s="2">
        <f t="array" ref="I633">SUMPRODUCT(B617:B636, (ROW(B617:B636)-ROW(B617)+1)) / (20*21/2)</f>
        <v>2.9629523809523812</v>
      </c>
      <c r="J633" s="2">
        <f t="shared" si="74"/>
        <v>2.8722400211702221</v>
      </c>
      <c r="K633" s="2">
        <f t="shared" si="76"/>
        <v>2.7745860883160991</v>
      </c>
    </row>
    <row r="634" spans="1:11" ht="13.5" x14ac:dyDescent="0.25">
      <c r="A634" s="3">
        <f>TITRES_STAT!B637</f>
        <v>42927</v>
      </c>
      <c r="B634" s="6">
        <f>TITRES_STAT!D637</f>
        <v>2.91</v>
      </c>
      <c r="C634" s="2">
        <f t="shared" si="69"/>
        <v>-8.9999999999999858E-2</v>
      </c>
      <c r="D634" s="2">
        <f t="shared" si="70"/>
        <v>2.9340000000000002</v>
      </c>
      <c r="E634" s="2">
        <f t="shared" si="72"/>
        <v>2.99</v>
      </c>
      <c r="F634" s="2">
        <f t="shared" si="73"/>
        <v>2.8449999999999998</v>
      </c>
      <c r="G634" s="2">
        <f t="shared" si="75"/>
        <v>2.7156000000000002</v>
      </c>
      <c r="H634" s="2">
        <f t="shared" si="71"/>
        <v>2.8183499999999966</v>
      </c>
      <c r="I634" s="2">
        <f t="array" ref="I634">SUMPRODUCT(B618:B637, (ROW(B618:B637)-ROW(B618)+1)) / (20*21/2)</f>
        <v>2.9725238095238096</v>
      </c>
      <c r="J634" s="2">
        <f t="shared" si="74"/>
        <v>2.8758362096302008</v>
      </c>
      <c r="K634" s="2">
        <f t="shared" si="76"/>
        <v>2.7798964377938993</v>
      </c>
    </row>
    <row r="635" spans="1:11" ht="13.5" x14ac:dyDescent="0.25">
      <c r="A635" s="3">
        <f>TITRES_STAT!B638</f>
        <v>42928</v>
      </c>
      <c r="B635" s="6">
        <f>TITRES_STAT!D638</f>
        <v>3</v>
      </c>
      <c r="C635" s="2">
        <f t="shared" si="69"/>
        <v>8.9999999999999858E-2</v>
      </c>
      <c r="D635" s="2">
        <f t="shared" si="70"/>
        <v>2.95</v>
      </c>
      <c r="E635" s="2">
        <f t="shared" si="72"/>
        <v>2.9860000000000002</v>
      </c>
      <c r="F635" s="2">
        <f t="shared" si="73"/>
        <v>2.8704999999999998</v>
      </c>
      <c r="G635" s="2">
        <f t="shared" si="75"/>
        <v>2.7226000000000004</v>
      </c>
      <c r="H635" s="2">
        <f t="shared" si="71"/>
        <v>2.819349999999996</v>
      </c>
      <c r="I635" s="2">
        <f t="array" ref="I635">SUMPRODUCT(B619:B638, (ROW(B619:B638)-ROW(B619)+1)) / (20*21/2)</f>
        <v>2.9787142857142856</v>
      </c>
      <c r="J635" s="2">
        <f t="shared" si="74"/>
        <v>2.8876613325225624</v>
      </c>
      <c r="K635" s="2">
        <f t="shared" si="76"/>
        <v>2.7885279500372757</v>
      </c>
    </row>
    <row r="636" spans="1:11" ht="13.5" x14ac:dyDescent="0.25">
      <c r="A636" s="3">
        <f>TITRES_STAT!B639</f>
        <v>42929</v>
      </c>
      <c r="B636" s="6">
        <f>TITRES_STAT!D639</f>
        <v>3</v>
      </c>
      <c r="C636" s="2">
        <f t="shared" si="69"/>
        <v>0</v>
      </c>
      <c r="D636" s="2">
        <f t="shared" si="70"/>
        <v>2.9660000000000002</v>
      </c>
      <c r="E636" s="2">
        <f t="shared" si="72"/>
        <v>2.9819999999999998</v>
      </c>
      <c r="F636" s="2">
        <f t="shared" si="73"/>
        <v>2.8994999999999997</v>
      </c>
      <c r="G636" s="2">
        <f t="shared" si="75"/>
        <v>2.7296000000000005</v>
      </c>
      <c r="H636" s="2">
        <f t="shared" si="71"/>
        <v>2.8204499999999961</v>
      </c>
      <c r="I636" s="2">
        <f t="array" ref="I636">SUMPRODUCT(B620:B639, (ROW(B620:B639)-ROW(B620)+1)) / (20*21/2)</f>
        <v>2.9830476190476194</v>
      </c>
      <c r="J636" s="2">
        <f t="shared" si="74"/>
        <v>2.8983602532346993</v>
      </c>
      <c r="K636" s="2">
        <f t="shared" si="76"/>
        <v>2.7968209716044417</v>
      </c>
    </row>
    <row r="637" spans="1:11" ht="13.5" x14ac:dyDescent="0.25">
      <c r="A637" s="3">
        <f>TITRES_STAT!B640</f>
        <v>42930</v>
      </c>
      <c r="B637" s="6">
        <f>TITRES_STAT!D640</f>
        <v>3</v>
      </c>
      <c r="C637" s="2">
        <f t="shared" si="69"/>
        <v>0</v>
      </c>
      <c r="D637" s="2">
        <f t="shared" si="70"/>
        <v>2.9820000000000002</v>
      </c>
      <c r="E637" s="2">
        <f t="shared" si="72"/>
        <v>2.9769999999999999</v>
      </c>
      <c r="F637" s="2">
        <f t="shared" si="73"/>
        <v>2.9249999999999998</v>
      </c>
      <c r="G637" s="2">
        <f t="shared" si="75"/>
        <v>2.7366000000000001</v>
      </c>
      <c r="H637" s="2">
        <f t="shared" si="71"/>
        <v>2.8215499999999962</v>
      </c>
      <c r="I637" s="2">
        <f t="array" ref="I637">SUMPRODUCT(B621:B640, (ROW(B621:B640)-ROW(B621)+1)) / (20*21/2)</f>
        <v>2.985523809523809</v>
      </c>
      <c r="J637" s="2">
        <f t="shared" si="74"/>
        <v>2.9080402291171086</v>
      </c>
      <c r="K637" s="2">
        <f t="shared" si="76"/>
        <v>2.8047887766395618</v>
      </c>
    </row>
    <row r="638" spans="1:11" ht="13.5" x14ac:dyDescent="0.25">
      <c r="A638" s="3">
        <f>TITRES_STAT!B641</f>
        <v>42933</v>
      </c>
      <c r="B638" s="6">
        <f>TITRES_STAT!D641</f>
        <v>2.99</v>
      </c>
      <c r="C638" s="2">
        <f t="shared" si="69"/>
        <v>-9.9999999999997868E-3</v>
      </c>
      <c r="D638" s="2">
        <f t="shared" si="70"/>
        <v>2.98</v>
      </c>
      <c r="E638" s="2">
        <f t="shared" si="72"/>
        <v>2.9710000000000001</v>
      </c>
      <c r="F638" s="2">
        <f t="shared" si="73"/>
        <v>2.9445000000000006</v>
      </c>
      <c r="G638" s="2">
        <f t="shared" si="75"/>
        <v>2.7420000000000004</v>
      </c>
      <c r="H638" s="2">
        <f t="shared" si="71"/>
        <v>2.8227499999999965</v>
      </c>
      <c r="I638" s="2">
        <f t="array" ref="I638">SUMPRODUCT(B622:B641, (ROW(B622:B641)-ROW(B622)+1)) / (20*21/2)</f>
        <v>2.9863809523809519</v>
      </c>
      <c r="J638" s="2">
        <f t="shared" si="74"/>
        <v>2.9158459215821457</v>
      </c>
      <c r="K638" s="2">
        <f t="shared" si="76"/>
        <v>2.8120519618693831</v>
      </c>
    </row>
    <row r="639" spans="1:11" ht="13.5" x14ac:dyDescent="0.25">
      <c r="A639" s="3">
        <f>TITRES_STAT!B642</f>
        <v>42934</v>
      </c>
      <c r="B639" s="6">
        <f>TITRES_STAT!D642</f>
        <v>2.99</v>
      </c>
      <c r="C639" s="2">
        <f t="shared" si="69"/>
        <v>0</v>
      </c>
      <c r="D639" s="2">
        <f t="shared" si="70"/>
        <v>2.996</v>
      </c>
      <c r="E639" s="2">
        <f t="shared" si="72"/>
        <v>2.9650000000000007</v>
      </c>
      <c r="F639" s="2">
        <f t="shared" si="73"/>
        <v>2.964</v>
      </c>
      <c r="G639" s="2">
        <f t="shared" si="75"/>
        <v>2.749000000000001</v>
      </c>
      <c r="H639" s="2">
        <f t="shared" si="71"/>
        <v>2.8236999999999961</v>
      </c>
      <c r="I639" s="2">
        <f t="array" ref="I639">SUMPRODUCT(B623:B642, (ROW(B623:B642)-ROW(B623)+1)) / (20*21/2)</f>
        <v>2.9862380952380949</v>
      </c>
      <c r="J639" s="2">
        <f t="shared" si="74"/>
        <v>2.9229082147647985</v>
      </c>
      <c r="K639" s="2">
        <f t="shared" si="76"/>
        <v>2.8190303163058781</v>
      </c>
    </row>
    <row r="640" spans="1:11" ht="13.5" x14ac:dyDescent="0.25">
      <c r="A640" s="3">
        <f>TITRES_STAT!B643</f>
        <v>42935</v>
      </c>
      <c r="B640" s="6">
        <f>TITRES_STAT!D643</f>
        <v>2.99</v>
      </c>
      <c r="C640" s="2">
        <f t="shared" si="69"/>
        <v>0</v>
      </c>
      <c r="D640" s="2">
        <f t="shared" si="70"/>
        <v>2.9940000000000002</v>
      </c>
      <c r="E640" s="2">
        <f t="shared" si="72"/>
        <v>2.9720000000000004</v>
      </c>
      <c r="F640" s="2">
        <f t="shared" si="73"/>
        <v>2.9810000000000008</v>
      </c>
      <c r="G640" s="2">
        <f t="shared" si="75"/>
        <v>2.7560000000000016</v>
      </c>
      <c r="H640" s="2">
        <f t="shared" si="71"/>
        <v>2.8246499999999957</v>
      </c>
      <c r="I640" s="2">
        <f t="array" ref="I640">SUMPRODUCT(B624:B643, (ROW(B624:B643)-ROW(B624)+1)) / (20*21/2)</f>
        <v>2.9868095238095238</v>
      </c>
      <c r="J640" s="2">
        <f t="shared" si="74"/>
        <v>2.9292979085967223</v>
      </c>
      <c r="K640" s="2">
        <f t="shared" si="76"/>
        <v>2.8257350097840788</v>
      </c>
    </row>
    <row r="641" spans="1:11" ht="13.5" x14ac:dyDescent="0.25">
      <c r="A641" s="3">
        <f>TITRES_STAT!B644</f>
        <v>42936</v>
      </c>
      <c r="B641" s="6">
        <f>TITRES_STAT!D644</f>
        <v>2.99</v>
      </c>
      <c r="C641" s="2">
        <f t="shared" si="69"/>
        <v>0</v>
      </c>
      <c r="D641" s="2">
        <f t="shared" si="70"/>
        <v>2.992</v>
      </c>
      <c r="E641" s="2">
        <f t="shared" si="72"/>
        <v>2.9790000000000005</v>
      </c>
      <c r="F641" s="2">
        <f t="shared" si="73"/>
        <v>2.9915000000000007</v>
      </c>
      <c r="G641" s="2">
        <f t="shared" si="75"/>
        <v>2.761400000000001</v>
      </c>
      <c r="H641" s="2">
        <f t="shared" si="71"/>
        <v>2.8257999999999956</v>
      </c>
      <c r="I641" s="2">
        <f t="array" ref="I641">SUMPRODUCT(B625:B644, (ROW(B625:B644)-ROW(B625)+1)) / (20*21/2)</f>
        <v>2.9873333333333334</v>
      </c>
      <c r="J641" s="2">
        <f t="shared" si="74"/>
        <v>2.9350790601589392</v>
      </c>
      <c r="K641" s="2">
        <f t="shared" si="76"/>
        <v>2.8321767741062716</v>
      </c>
    </row>
    <row r="642" spans="1:11" ht="13.5" x14ac:dyDescent="0.25">
      <c r="A642" s="3">
        <f>TITRES_STAT!B645</f>
        <v>42937</v>
      </c>
      <c r="B642" s="6">
        <f>TITRES_STAT!D645</f>
        <v>2.99</v>
      </c>
      <c r="C642" s="2">
        <f t="shared" si="69"/>
        <v>0</v>
      </c>
      <c r="D642" s="2">
        <f t="shared" si="70"/>
        <v>2.99</v>
      </c>
      <c r="E642" s="2">
        <f t="shared" si="72"/>
        <v>2.9860000000000007</v>
      </c>
      <c r="F642" s="2">
        <f t="shared" si="73"/>
        <v>2.9940000000000007</v>
      </c>
      <c r="G642" s="2">
        <f t="shared" si="75"/>
        <v>2.7672000000000008</v>
      </c>
      <c r="H642" s="2">
        <f t="shared" si="71"/>
        <v>2.826999999999996</v>
      </c>
      <c r="I642" s="2">
        <f t="array" ref="I642">SUMPRODUCT(B626:B645, (ROW(B626:B645)-ROW(B626)+1)) / (20*21/2)</f>
        <v>2.9880476190476193</v>
      </c>
      <c r="J642" s="2">
        <f t="shared" si="74"/>
        <v>2.9403096258580881</v>
      </c>
      <c r="K642" s="2">
        <f t="shared" si="76"/>
        <v>2.8383659202197511</v>
      </c>
    </row>
    <row r="643" spans="1:11" ht="13.5" x14ac:dyDescent="0.25">
      <c r="A643" s="3">
        <f>TITRES_STAT!B646</f>
        <v>42940</v>
      </c>
      <c r="B643" s="6">
        <f>TITRES_STAT!D646</f>
        <v>3</v>
      </c>
      <c r="C643" s="2">
        <f t="shared" si="69"/>
        <v>9.9999999999997868E-3</v>
      </c>
      <c r="D643" s="2">
        <f t="shared" si="70"/>
        <v>2.992</v>
      </c>
      <c r="E643" s="2">
        <f t="shared" si="72"/>
        <v>2.9860000000000007</v>
      </c>
      <c r="F643" s="2">
        <f t="shared" si="73"/>
        <v>2.9945000000000013</v>
      </c>
      <c r="G643" s="2">
        <f t="shared" si="75"/>
        <v>2.7732000000000006</v>
      </c>
      <c r="H643" s="2">
        <f t="shared" si="71"/>
        <v>2.8280999999999965</v>
      </c>
      <c r="I643" s="2">
        <f t="array" ref="I643">SUMPRODUCT(B627:B646, (ROW(B627:B646)-ROW(B627)+1)) / (20*21/2)</f>
        <v>2.9889523809523815</v>
      </c>
      <c r="J643" s="2">
        <f t="shared" si="74"/>
        <v>2.9459944233954127</v>
      </c>
      <c r="K643" s="2">
        <f t="shared" si="76"/>
        <v>2.8447045115836826</v>
      </c>
    </row>
    <row r="644" spans="1:11" ht="13.5" x14ac:dyDescent="0.25">
      <c r="A644" s="3">
        <f>TITRES_STAT!B647</f>
        <v>42942</v>
      </c>
      <c r="B644" s="6">
        <f>TITRES_STAT!D647</f>
        <v>3</v>
      </c>
      <c r="C644" s="2">
        <f t="shared" ref="C644:C707" si="77">B644-B643</f>
        <v>0</v>
      </c>
      <c r="D644" s="2">
        <f t="shared" si="70"/>
        <v>2.9940000000000002</v>
      </c>
      <c r="E644" s="2">
        <f t="shared" si="72"/>
        <v>2.9950000000000001</v>
      </c>
      <c r="F644" s="2">
        <f t="shared" si="73"/>
        <v>2.9925000000000006</v>
      </c>
      <c r="G644" s="2">
        <f t="shared" si="75"/>
        <v>2.7792000000000003</v>
      </c>
      <c r="H644" s="2">
        <f t="shared" si="71"/>
        <v>2.8292999999999968</v>
      </c>
      <c r="I644" s="2">
        <f t="array" ref="I644">SUMPRODUCT(B628:B647, (ROW(B628:B647)-ROW(B628)+1)) / (20*21/2)</f>
        <v>2.9814761904761911</v>
      </c>
      <c r="J644" s="2">
        <f t="shared" si="74"/>
        <v>2.9511378116434686</v>
      </c>
      <c r="K644" s="2">
        <f t="shared" si="76"/>
        <v>2.850794530737264</v>
      </c>
    </row>
    <row r="645" spans="1:11" ht="13.5" x14ac:dyDescent="0.25">
      <c r="A645" s="3">
        <f>TITRES_STAT!B648</f>
        <v>42943</v>
      </c>
      <c r="B645" s="6">
        <f>TITRES_STAT!D648</f>
        <v>3</v>
      </c>
      <c r="C645" s="2">
        <f t="shared" si="77"/>
        <v>0</v>
      </c>
      <c r="D645" s="2">
        <f t="shared" si="70"/>
        <v>2.996</v>
      </c>
      <c r="E645" s="2">
        <f t="shared" si="72"/>
        <v>2.9950000000000001</v>
      </c>
      <c r="F645" s="2">
        <f t="shared" si="73"/>
        <v>2.9905000000000004</v>
      </c>
      <c r="G645" s="2">
        <f t="shared" si="75"/>
        <v>2.7867999999999999</v>
      </c>
      <c r="H645" s="2">
        <f t="shared" si="71"/>
        <v>2.8304499999999968</v>
      </c>
      <c r="I645" s="2">
        <f t="array" ref="I645">SUMPRODUCT(B629:B648, (ROW(B629:B648)-ROW(B629)+1)) / (20*21/2)</f>
        <v>2.9746666666666668</v>
      </c>
      <c r="J645" s="2">
        <f t="shared" si="74"/>
        <v>2.9557913533917097</v>
      </c>
      <c r="K645" s="2">
        <f t="shared" si="76"/>
        <v>2.8566457256103126</v>
      </c>
    </row>
    <row r="646" spans="1:11" ht="13.5" x14ac:dyDescent="0.25">
      <c r="A646" s="3">
        <f>TITRES_STAT!B649</f>
        <v>42944</v>
      </c>
      <c r="B646" s="6">
        <f>TITRES_STAT!D649</f>
        <v>3</v>
      </c>
      <c r="C646" s="2">
        <f t="shared" si="77"/>
        <v>0</v>
      </c>
      <c r="D646" s="2">
        <f t="shared" ref="D646:D709" si="78">AVERAGE(B642:B646)</f>
        <v>2.9980000000000002</v>
      </c>
      <c r="E646" s="2">
        <f t="shared" si="72"/>
        <v>2.9950000000000001</v>
      </c>
      <c r="F646" s="2">
        <f t="shared" si="73"/>
        <v>2.9885000000000002</v>
      </c>
      <c r="G646" s="2">
        <f t="shared" si="75"/>
        <v>2.7943999999999996</v>
      </c>
      <c r="H646" s="2">
        <f t="shared" si="71"/>
        <v>2.8316499999999976</v>
      </c>
      <c r="I646" s="2">
        <f t="array" ref="I646">SUMPRODUCT(B630:B649, (ROW(B630:B649)-ROW(B630)+1)) / (20*21/2)</f>
        <v>2.9685238095238096</v>
      </c>
      <c r="J646" s="2">
        <f t="shared" si="74"/>
        <v>2.9600017006877373</v>
      </c>
      <c r="K646" s="2">
        <f t="shared" si="76"/>
        <v>2.8622674618608888</v>
      </c>
    </row>
    <row r="647" spans="1:11" ht="13.5" x14ac:dyDescent="0.25">
      <c r="A647" s="3">
        <f>TITRES_STAT!B650</f>
        <v>42947</v>
      </c>
      <c r="B647" s="6">
        <f>TITRES_STAT!D650</f>
        <v>2.91</v>
      </c>
      <c r="C647" s="2">
        <f t="shared" si="77"/>
        <v>-8.9999999999999858E-2</v>
      </c>
      <c r="D647" s="2">
        <f t="shared" si="78"/>
        <v>2.9820000000000002</v>
      </c>
      <c r="E647" s="2">
        <f t="shared" si="72"/>
        <v>2.9860000000000002</v>
      </c>
      <c r="F647" s="2">
        <f t="shared" si="73"/>
        <v>2.9815000000000005</v>
      </c>
      <c r="G647" s="2">
        <f t="shared" si="75"/>
        <v>2.7987999999999995</v>
      </c>
      <c r="H647" s="2">
        <f t="shared" si="71"/>
        <v>2.8323999999999971</v>
      </c>
      <c r="I647" s="2">
        <f t="array" ref="I647">SUMPRODUCT(B631:B650, (ROW(B631:B650)-ROW(B631)+1)) / (20*21/2)</f>
        <v>2.9630476190476189</v>
      </c>
      <c r="J647" s="2">
        <f t="shared" si="74"/>
        <v>2.9552396339555718</v>
      </c>
      <c r="K647" s="2">
        <f t="shared" si="76"/>
        <v>2.8641393261016383</v>
      </c>
    </row>
    <row r="648" spans="1:11" ht="13.5" x14ac:dyDescent="0.25">
      <c r="A648" s="3">
        <f>TITRES_STAT!B651</f>
        <v>42948</v>
      </c>
      <c r="B648" s="6">
        <f>TITRES_STAT!D651</f>
        <v>2.91</v>
      </c>
      <c r="C648" s="2">
        <f t="shared" si="77"/>
        <v>0</v>
      </c>
      <c r="D648" s="2">
        <f t="shared" si="78"/>
        <v>2.964</v>
      </c>
      <c r="E648" s="2">
        <f t="shared" si="72"/>
        <v>2.9780000000000002</v>
      </c>
      <c r="F648" s="2">
        <f t="shared" si="73"/>
        <v>2.9745000000000004</v>
      </c>
      <c r="G648" s="2">
        <f t="shared" si="75"/>
        <v>2.8031999999999995</v>
      </c>
      <c r="H648" s="2">
        <f t="shared" si="71"/>
        <v>2.8327499999999977</v>
      </c>
      <c r="I648" s="2">
        <f t="array" ref="I648">SUMPRODUCT(B632:B651, (ROW(B632:B651)-ROW(B632)+1)) / (20*21/2)</f>
        <v>2.9576190476190476</v>
      </c>
      <c r="J648" s="2">
        <f t="shared" si="74"/>
        <v>2.9509310973883744</v>
      </c>
      <c r="K648" s="2">
        <f t="shared" si="76"/>
        <v>2.8659377839015745</v>
      </c>
    </row>
    <row r="649" spans="1:11" ht="13.5" x14ac:dyDescent="0.25">
      <c r="A649" s="3">
        <f>TITRES_STAT!B652</f>
        <v>42949</v>
      </c>
      <c r="B649" s="6">
        <f>TITRES_STAT!D652</f>
        <v>2.91</v>
      </c>
      <c r="C649" s="2">
        <f t="shared" si="77"/>
        <v>0</v>
      </c>
      <c r="D649" s="2">
        <f t="shared" si="78"/>
        <v>2.9460000000000002</v>
      </c>
      <c r="E649" s="2">
        <f t="shared" si="72"/>
        <v>2.9699999999999998</v>
      </c>
      <c r="F649" s="2">
        <f t="shared" si="73"/>
        <v>2.9675000000000002</v>
      </c>
      <c r="G649" s="2">
        <f t="shared" si="75"/>
        <v>2.8075999999999994</v>
      </c>
      <c r="H649" s="2">
        <f t="shared" si="71"/>
        <v>2.8330999999999973</v>
      </c>
      <c r="I649" s="2">
        <f t="array" ref="I649">SUMPRODUCT(B633:B652, (ROW(B633:B652)-ROW(B633)+1)) / (20*21/2)</f>
        <v>2.9560476190476188</v>
      </c>
      <c r="J649" s="2">
        <f t="shared" si="74"/>
        <v>2.9470328976371007</v>
      </c>
      <c r="K649" s="2">
        <f t="shared" si="76"/>
        <v>2.8676657139446502</v>
      </c>
    </row>
    <row r="650" spans="1:11" ht="13.5" x14ac:dyDescent="0.25">
      <c r="A650" s="3">
        <f>TITRES_STAT!B653</f>
        <v>42950</v>
      </c>
      <c r="B650" s="6">
        <f>TITRES_STAT!D653</f>
        <v>2.91</v>
      </c>
      <c r="C650" s="2">
        <f t="shared" si="77"/>
        <v>0</v>
      </c>
      <c r="D650" s="2">
        <f t="shared" si="78"/>
        <v>2.9279999999999999</v>
      </c>
      <c r="E650" s="2">
        <f t="shared" si="72"/>
        <v>2.9620000000000002</v>
      </c>
      <c r="F650" s="2">
        <f t="shared" si="73"/>
        <v>2.9670000000000001</v>
      </c>
      <c r="G650" s="2">
        <f t="shared" si="75"/>
        <v>2.8121999999999989</v>
      </c>
      <c r="H650" s="2">
        <f t="shared" ref="H650:H713" si="79">AVERAGE(B451:B650)</f>
        <v>2.8334499999999974</v>
      </c>
      <c r="I650" s="2">
        <f t="array" ref="I650">SUMPRODUCT(B634:B653, (ROW(B634:B653)-ROW(B634)+1)) / (20*21/2)</f>
        <v>2.9590952380952378</v>
      </c>
      <c r="J650" s="2">
        <f t="shared" si="74"/>
        <v>2.943505955004996</v>
      </c>
      <c r="K650" s="2">
        <f t="shared" si="76"/>
        <v>2.8693258820252523</v>
      </c>
    </row>
    <row r="651" spans="1:11" ht="13.5" x14ac:dyDescent="0.25">
      <c r="A651" s="3">
        <f>TITRES_STAT!B654</f>
        <v>42951</v>
      </c>
      <c r="B651" s="6">
        <f>TITRES_STAT!D654</f>
        <v>2.91</v>
      </c>
      <c r="C651" s="2">
        <f t="shared" si="77"/>
        <v>0</v>
      </c>
      <c r="D651" s="2">
        <f t="shared" si="78"/>
        <v>2.91</v>
      </c>
      <c r="E651" s="2">
        <f t="shared" si="72"/>
        <v>2.9539999999999997</v>
      </c>
      <c r="F651" s="2">
        <f t="shared" si="73"/>
        <v>2.9664999999999999</v>
      </c>
      <c r="G651" s="2">
        <f t="shared" si="75"/>
        <v>2.8171999999999993</v>
      </c>
      <c r="H651" s="2">
        <f t="shared" si="79"/>
        <v>2.8337999999999979</v>
      </c>
      <c r="I651" s="2">
        <f t="array" ref="I651">SUMPRODUCT(B635:B654, (ROW(B635:B654)-ROW(B635)+1)) / (20*21/2)</f>
        <v>2.9621428571428567</v>
      </c>
      <c r="J651" s="2">
        <f t="shared" si="74"/>
        <v>2.9403149116711869</v>
      </c>
      <c r="K651" s="2">
        <f t="shared" si="76"/>
        <v>2.8709209454752425</v>
      </c>
    </row>
    <row r="652" spans="1:11" ht="13.5" x14ac:dyDescent="0.25">
      <c r="A652" s="3">
        <f>TITRES_STAT!B655</f>
        <v>42954</v>
      </c>
      <c r="B652" s="6">
        <f>TITRES_STAT!D655</f>
        <v>2.95</v>
      </c>
      <c r="C652" s="2">
        <f t="shared" si="77"/>
        <v>4.0000000000000036E-2</v>
      </c>
      <c r="D652" s="2">
        <f t="shared" si="78"/>
        <v>2.9180000000000001</v>
      </c>
      <c r="E652" s="2">
        <f t="shared" ref="E652:E715" si="80">AVERAGE(B643:B652)</f>
        <v>2.95</v>
      </c>
      <c r="F652" s="2">
        <f t="shared" si="73"/>
        <v>2.968</v>
      </c>
      <c r="G652" s="2">
        <f t="shared" si="75"/>
        <v>2.8243999999999989</v>
      </c>
      <c r="H652" s="2">
        <f t="shared" si="79"/>
        <v>2.8343499999999979</v>
      </c>
      <c r="I652" s="2">
        <f t="array" ref="I652">SUMPRODUCT(B636:B655, (ROW(B636:B655)-ROW(B636)+1)) / (20*21/2)</f>
        <v>2.9590476190476189</v>
      </c>
      <c r="J652" s="2">
        <f t="shared" si="74"/>
        <v>2.9412373010358355</v>
      </c>
      <c r="K652" s="2">
        <f t="shared" si="76"/>
        <v>2.8740220848683702</v>
      </c>
    </row>
    <row r="653" spans="1:11" ht="13.5" x14ac:dyDescent="0.25">
      <c r="A653" s="3">
        <f>TITRES_STAT!B656</f>
        <v>42955</v>
      </c>
      <c r="B653" s="6">
        <f>TITRES_STAT!D656</f>
        <v>3</v>
      </c>
      <c r="C653" s="2">
        <f t="shared" si="77"/>
        <v>4.9999999999999822E-2</v>
      </c>
      <c r="D653" s="2">
        <f t="shared" si="78"/>
        <v>2.9359999999999999</v>
      </c>
      <c r="E653" s="2">
        <f t="shared" si="80"/>
        <v>2.95</v>
      </c>
      <c r="F653" s="2">
        <f t="shared" si="73"/>
        <v>2.968</v>
      </c>
      <c r="G653" s="2">
        <f t="shared" si="75"/>
        <v>2.8325999999999993</v>
      </c>
      <c r="H653" s="2">
        <f t="shared" si="79"/>
        <v>2.8351499999999983</v>
      </c>
      <c r="I653" s="2">
        <f t="array" ref="I653">SUMPRODUCT(B637:B656, (ROW(B637:B656)-ROW(B637)+1)) / (20*21/2)</f>
        <v>2.9562380952380951</v>
      </c>
      <c r="J653" s="2">
        <f t="shared" si="74"/>
        <v>2.9468337485562319</v>
      </c>
      <c r="K653" s="2">
        <f t="shared" si="76"/>
        <v>2.8789623952656891</v>
      </c>
    </row>
    <row r="654" spans="1:11" ht="13.5" x14ac:dyDescent="0.25">
      <c r="A654" s="3">
        <f>TITRES_STAT!B657</f>
        <v>42956</v>
      </c>
      <c r="B654" s="6">
        <f>TITRES_STAT!D657</f>
        <v>3</v>
      </c>
      <c r="C654" s="2">
        <f t="shared" si="77"/>
        <v>0</v>
      </c>
      <c r="D654" s="2">
        <f t="shared" si="78"/>
        <v>2.9539999999999997</v>
      </c>
      <c r="E654" s="2">
        <f t="shared" si="80"/>
        <v>2.95</v>
      </c>
      <c r="F654" s="2">
        <f t="shared" si="73"/>
        <v>2.9724999999999993</v>
      </c>
      <c r="G654" s="2">
        <f t="shared" si="75"/>
        <v>2.8407999999999993</v>
      </c>
      <c r="H654" s="2">
        <f t="shared" si="79"/>
        <v>2.8356499999999976</v>
      </c>
      <c r="I654" s="2">
        <f t="array" ref="I654">SUMPRODUCT(B638:B657, (ROW(B638:B657)-ROW(B638)+1)) / (20*21/2)</f>
        <v>2.9537142857142857</v>
      </c>
      <c r="J654" s="2">
        <f t="shared" si="74"/>
        <v>2.951897201074686</v>
      </c>
      <c r="K654" s="2">
        <f t="shared" si="76"/>
        <v>2.8837089680003682</v>
      </c>
    </row>
    <row r="655" spans="1:11" ht="13.5" x14ac:dyDescent="0.25">
      <c r="A655" s="3">
        <f>TITRES_STAT!B658</f>
        <v>42957</v>
      </c>
      <c r="B655" s="6">
        <f>TITRES_STAT!D658</f>
        <v>2.94</v>
      </c>
      <c r="C655" s="2">
        <f t="shared" si="77"/>
        <v>-6.0000000000000053E-2</v>
      </c>
      <c r="D655" s="2">
        <f t="shared" si="78"/>
        <v>2.96</v>
      </c>
      <c r="E655" s="2">
        <f t="shared" si="80"/>
        <v>2.944</v>
      </c>
      <c r="F655" s="2">
        <f t="shared" si="73"/>
        <v>2.9694999999999991</v>
      </c>
      <c r="G655" s="2">
        <f t="shared" si="75"/>
        <v>2.847799999999999</v>
      </c>
      <c r="H655" s="2">
        <f t="shared" si="79"/>
        <v>2.8357499999999982</v>
      </c>
      <c r="I655" s="2">
        <f t="array" ref="I655">SUMPRODUCT(B639:B658, (ROW(B639:B658)-ROW(B639)+1)) / (20*21/2)</f>
        <v>2.9486190476190477</v>
      </c>
      <c r="J655" s="2">
        <f t="shared" si="74"/>
        <v>2.9507641343056683</v>
      </c>
      <c r="K655" s="2">
        <f t="shared" si="76"/>
        <v>2.8859164594513342</v>
      </c>
    </row>
    <row r="656" spans="1:11" ht="13.5" x14ac:dyDescent="0.25">
      <c r="A656" s="3">
        <f>TITRES_STAT!B659</f>
        <v>42958</v>
      </c>
      <c r="B656" s="6">
        <f>TITRES_STAT!D659</f>
        <v>2.94</v>
      </c>
      <c r="C656" s="2">
        <f t="shared" si="77"/>
        <v>0</v>
      </c>
      <c r="D656" s="2">
        <f t="shared" si="78"/>
        <v>2.9659999999999997</v>
      </c>
      <c r="E656" s="2">
        <f t="shared" si="80"/>
        <v>2.9380000000000002</v>
      </c>
      <c r="F656" s="2">
        <f t="shared" si="73"/>
        <v>2.966499999999999</v>
      </c>
      <c r="G656" s="2">
        <f t="shared" si="75"/>
        <v>2.856199999999999</v>
      </c>
      <c r="H656" s="2">
        <f t="shared" si="79"/>
        <v>2.8356499999999984</v>
      </c>
      <c r="I656" s="2">
        <f t="array" ref="I656">SUMPRODUCT(B640:B659, (ROW(B640:B659)-ROW(B640)+1)) / (20*21/2)</f>
        <v>2.9439047619047627</v>
      </c>
      <c r="J656" s="2">
        <f t="shared" si="74"/>
        <v>2.9497389786575092</v>
      </c>
      <c r="K656" s="2">
        <f t="shared" si="76"/>
        <v>2.8880373826101056</v>
      </c>
    </row>
    <row r="657" spans="1:11" ht="13.5" x14ac:dyDescent="0.25">
      <c r="A657" s="3">
        <f>TITRES_STAT!B660</f>
        <v>42961</v>
      </c>
      <c r="B657" s="6">
        <f>TITRES_STAT!D660</f>
        <v>2.94</v>
      </c>
      <c r="C657" s="2">
        <f t="shared" si="77"/>
        <v>0</v>
      </c>
      <c r="D657" s="2">
        <f t="shared" si="78"/>
        <v>2.9639999999999995</v>
      </c>
      <c r="E657" s="2">
        <f t="shared" si="80"/>
        <v>2.9410000000000003</v>
      </c>
      <c r="F657" s="2">
        <f t="shared" si="73"/>
        <v>2.9634999999999998</v>
      </c>
      <c r="G657" s="2">
        <f t="shared" si="75"/>
        <v>2.8645999999999985</v>
      </c>
      <c r="H657" s="2">
        <f t="shared" si="79"/>
        <v>2.8355499999999982</v>
      </c>
      <c r="I657" s="2">
        <f t="array" ref="I657">SUMPRODUCT(B641:B660, (ROW(B641:B660)-ROW(B641)+1)) / (20*21/2)</f>
        <v>2.9395714285714294</v>
      </c>
      <c r="J657" s="2">
        <f t="shared" si="74"/>
        <v>2.9488114568806032</v>
      </c>
      <c r="K657" s="2">
        <f t="shared" si="76"/>
        <v>2.89007513231167</v>
      </c>
    </row>
    <row r="658" spans="1:11" ht="13.5" x14ac:dyDescent="0.25">
      <c r="A658" s="3">
        <f>TITRES_STAT!B661</f>
        <v>42962</v>
      </c>
      <c r="B658" s="6">
        <f>TITRES_STAT!D661</f>
        <v>2.91</v>
      </c>
      <c r="C658" s="2">
        <f t="shared" si="77"/>
        <v>-2.9999999999999805E-2</v>
      </c>
      <c r="D658" s="2">
        <f t="shared" si="78"/>
        <v>2.9459999999999997</v>
      </c>
      <c r="E658" s="2">
        <f t="shared" si="80"/>
        <v>2.9410000000000003</v>
      </c>
      <c r="F658" s="2">
        <f t="shared" si="73"/>
        <v>2.9594999999999994</v>
      </c>
      <c r="G658" s="2">
        <f t="shared" si="75"/>
        <v>2.8709999999999987</v>
      </c>
      <c r="H658" s="2">
        <f t="shared" si="79"/>
        <v>2.8352999999999984</v>
      </c>
      <c r="I658" s="2">
        <f t="array" ref="I658">SUMPRODUCT(B642:B661, (ROW(B642:B661)-ROW(B642)+1)) / (20*21/2)</f>
        <v>2.9356190476190478</v>
      </c>
      <c r="J658" s="2">
        <f t="shared" si="74"/>
        <v>2.945115127653879</v>
      </c>
      <c r="K658" s="2">
        <f t="shared" si="76"/>
        <v>2.890856499671997</v>
      </c>
    </row>
    <row r="659" spans="1:11" ht="13.5" x14ac:dyDescent="0.25">
      <c r="A659" s="3">
        <f>TITRES_STAT!B662</f>
        <v>42963</v>
      </c>
      <c r="B659" s="6">
        <f>TITRES_STAT!D662</f>
        <v>2.91</v>
      </c>
      <c r="C659" s="2">
        <f t="shared" si="77"/>
        <v>0</v>
      </c>
      <c r="D659" s="2">
        <f t="shared" si="78"/>
        <v>2.9279999999999999</v>
      </c>
      <c r="E659" s="2">
        <f t="shared" si="80"/>
        <v>2.9410000000000003</v>
      </c>
      <c r="F659" s="2">
        <f t="shared" si="73"/>
        <v>2.9554999999999993</v>
      </c>
      <c r="G659" s="2">
        <f t="shared" si="75"/>
        <v>2.8773999999999988</v>
      </c>
      <c r="H659" s="2">
        <f t="shared" si="79"/>
        <v>2.8350499999999981</v>
      </c>
      <c r="I659" s="2">
        <f t="array" ref="I659">SUMPRODUCT(B643:B662, (ROW(B643:B662)-ROW(B643)+1)) / (20*21/2)</f>
        <v>2.9320476190476192</v>
      </c>
      <c r="J659" s="2">
        <f t="shared" si="74"/>
        <v>2.9417708297820808</v>
      </c>
      <c r="K659" s="2">
        <f t="shared" si="76"/>
        <v>2.891607225175056</v>
      </c>
    </row>
    <row r="660" spans="1:11" ht="13.5" x14ac:dyDescent="0.25">
      <c r="A660" s="3">
        <f>TITRES_STAT!B663</f>
        <v>42964</v>
      </c>
      <c r="B660" s="6">
        <f>TITRES_STAT!D663</f>
        <v>2.91</v>
      </c>
      <c r="C660" s="2">
        <f t="shared" si="77"/>
        <v>0</v>
      </c>
      <c r="D660" s="2">
        <f t="shared" si="78"/>
        <v>2.9219999999999997</v>
      </c>
      <c r="E660" s="2">
        <f t="shared" si="80"/>
        <v>2.9409999999999998</v>
      </c>
      <c r="F660" s="2">
        <f t="shared" ref="F660:F723" si="81">AVERAGE(B641:B660)</f>
        <v>2.9514999999999993</v>
      </c>
      <c r="G660" s="2">
        <f t="shared" si="75"/>
        <v>2.883799999999999</v>
      </c>
      <c r="H660" s="2">
        <f t="shared" si="79"/>
        <v>2.8351499999999983</v>
      </c>
      <c r="I660" s="2">
        <f t="array" ref="I660">SUMPRODUCT(B644:B663, (ROW(B644:B663)-ROW(B644)+1)) / (20*21/2)</f>
        <v>2.9288571428571424</v>
      </c>
      <c r="J660" s="2">
        <f t="shared" si="74"/>
        <v>2.9387450364695016</v>
      </c>
      <c r="K660" s="2">
        <f t="shared" si="76"/>
        <v>2.8923285104623089</v>
      </c>
    </row>
    <row r="661" spans="1:11" ht="13.5" x14ac:dyDescent="0.25">
      <c r="A661" s="3">
        <f>TITRES_STAT!B664</f>
        <v>42965</v>
      </c>
      <c r="B661" s="6">
        <f>TITRES_STAT!D664</f>
        <v>2.91</v>
      </c>
      <c r="C661" s="2">
        <f t="shared" si="77"/>
        <v>0</v>
      </c>
      <c r="D661" s="2">
        <f t="shared" si="78"/>
        <v>2.9159999999999999</v>
      </c>
      <c r="E661" s="2">
        <f t="shared" si="80"/>
        <v>2.9409999999999998</v>
      </c>
      <c r="F661" s="2">
        <f t="shared" si="81"/>
        <v>2.9474999999999993</v>
      </c>
      <c r="G661" s="2">
        <f t="shared" si="75"/>
        <v>2.8901999999999988</v>
      </c>
      <c r="H661" s="2">
        <f t="shared" si="79"/>
        <v>2.835449999999998</v>
      </c>
      <c r="I661" s="2">
        <f t="array" ref="I661">SUMPRODUCT(B645:B664, (ROW(B645:B664)-ROW(B645)+1)) / (20*21/2)</f>
        <v>2.9260952380952383</v>
      </c>
      <c r="J661" s="2">
        <f t="shared" ref="J661:J724" si="82">$J$4*B661+J660*(1-$J$4)</f>
        <v>2.9360074139485968</v>
      </c>
      <c r="K661" s="2">
        <f t="shared" si="76"/>
        <v>2.8930215100520225</v>
      </c>
    </row>
    <row r="662" spans="1:11" ht="13.5" x14ac:dyDescent="0.25">
      <c r="A662" s="3">
        <f>TITRES_STAT!B665</f>
        <v>42968</v>
      </c>
      <c r="B662" s="6">
        <f>TITRES_STAT!D665</f>
        <v>2.91</v>
      </c>
      <c r="C662" s="2">
        <f t="shared" si="77"/>
        <v>0</v>
      </c>
      <c r="D662" s="2">
        <f t="shared" si="78"/>
        <v>2.91</v>
      </c>
      <c r="E662" s="2">
        <f t="shared" si="80"/>
        <v>2.9369999999999998</v>
      </c>
      <c r="F662" s="2">
        <f t="shared" si="81"/>
        <v>2.9434999999999989</v>
      </c>
      <c r="G662" s="2">
        <f t="shared" si="75"/>
        <v>2.8963999999999985</v>
      </c>
      <c r="H662" s="2">
        <f t="shared" si="79"/>
        <v>2.8353499999999974</v>
      </c>
      <c r="I662" s="2">
        <f t="array" ref="I662">SUMPRODUCT(B646:B665, (ROW(B646:B665)-ROW(B646)+1)) / (20*21/2)</f>
        <v>2.9237619047619048</v>
      </c>
      <c r="J662" s="2">
        <f t="shared" si="82"/>
        <v>2.9335305173820636</v>
      </c>
      <c r="K662" s="2">
        <f t="shared" si="76"/>
        <v>2.8936873331872373</v>
      </c>
    </row>
    <row r="663" spans="1:11" ht="13.5" x14ac:dyDescent="0.25">
      <c r="A663" s="3">
        <f>TITRES_STAT!B666</f>
        <v>42969</v>
      </c>
      <c r="B663" s="6">
        <f>TITRES_STAT!D666</f>
        <v>2.91</v>
      </c>
      <c r="C663" s="2">
        <f t="shared" si="77"/>
        <v>0</v>
      </c>
      <c r="D663" s="2">
        <f t="shared" si="78"/>
        <v>2.91</v>
      </c>
      <c r="E663" s="2">
        <f t="shared" si="80"/>
        <v>2.9279999999999999</v>
      </c>
      <c r="F663" s="2">
        <f t="shared" si="81"/>
        <v>2.9389999999999987</v>
      </c>
      <c r="G663" s="2">
        <f t="shared" si="75"/>
        <v>2.9035999999999986</v>
      </c>
      <c r="H663" s="2">
        <f t="shared" si="79"/>
        <v>2.8355499999999978</v>
      </c>
      <c r="I663" s="2">
        <f t="array" ref="I663">SUMPRODUCT(B647:B666, (ROW(B647:B666)-ROW(B647)+1)) / (20*21/2)</f>
        <v>2.9218571428571432</v>
      </c>
      <c r="J663" s="2">
        <f t="shared" si="82"/>
        <v>2.931289515726629</v>
      </c>
      <c r="K663" s="2">
        <f t="shared" si="76"/>
        <v>2.8943270456112673</v>
      </c>
    </row>
    <row r="664" spans="1:11" ht="13.5" x14ac:dyDescent="0.25">
      <c r="A664" s="3">
        <f>TITRES_STAT!B667</f>
        <v>42970</v>
      </c>
      <c r="B664" s="6">
        <f>TITRES_STAT!D667</f>
        <v>2.91</v>
      </c>
      <c r="C664" s="2">
        <f t="shared" si="77"/>
        <v>0</v>
      </c>
      <c r="D664" s="2">
        <f t="shared" si="78"/>
        <v>2.91</v>
      </c>
      <c r="E664" s="2">
        <f t="shared" si="80"/>
        <v>2.919</v>
      </c>
      <c r="F664" s="2">
        <f t="shared" si="81"/>
        <v>2.9344999999999986</v>
      </c>
      <c r="G664" s="2">
        <f t="shared" si="75"/>
        <v>2.9107999999999987</v>
      </c>
      <c r="H664" s="2">
        <f t="shared" si="79"/>
        <v>2.8353499999999974</v>
      </c>
      <c r="I664" s="2">
        <f t="array" ref="I664">SUMPRODUCT(B648:B667, (ROW(B648:B667)-ROW(B648)+1)) / (20*21/2)</f>
        <v>2.9203809523809521</v>
      </c>
      <c r="J664" s="2">
        <f t="shared" si="82"/>
        <v>2.9292619428002835</v>
      </c>
      <c r="K664" s="2">
        <f t="shared" si="76"/>
        <v>2.8949416712735707</v>
      </c>
    </row>
    <row r="665" spans="1:11" ht="13.5" x14ac:dyDescent="0.25">
      <c r="A665" s="3">
        <f>TITRES_STAT!B668</f>
        <v>42971</v>
      </c>
      <c r="B665" s="6">
        <f>TITRES_STAT!D668</f>
        <v>2.91</v>
      </c>
      <c r="C665" s="2">
        <f t="shared" si="77"/>
        <v>0</v>
      </c>
      <c r="D665" s="2">
        <f t="shared" si="78"/>
        <v>2.91</v>
      </c>
      <c r="E665" s="2">
        <f t="shared" si="80"/>
        <v>2.9159999999999999</v>
      </c>
      <c r="F665" s="2">
        <f t="shared" si="81"/>
        <v>2.9299999999999988</v>
      </c>
      <c r="G665" s="2">
        <f t="shared" si="75"/>
        <v>2.9191999999999982</v>
      </c>
      <c r="H665" s="2">
        <f t="shared" si="79"/>
        <v>2.8355499999999978</v>
      </c>
      <c r="I665" s="2">
        <f t="array" ref="I665">SUMPRODUCT(B649:B668, (ROW(B649:B668)-ROW(B649)+1)) / (20*21/2)</f>
        <v>2.9189047619047619</v>
      </c>
      <c r="J665" s="2">
        <f t="shared" si="82"/>
        <v>2.9274274720573992</v>
      </c>
      <c r="K665" s="2">
        <f t="shared" si="76"/>
        <v>2.8955321939687249</v>
      </c>
    </row>
    <row r="666" spans="1:11" ht="13.5" x14ac:dyDescent="0.25">
      <c r="A666" s="3">
        <f>TITRES_STAT!B669</f>
        <v>42972</v>
      </c>
      <c r="B666" s="6">
        <f>TITRES_STAT!D669</f>
        <v>2.91</v>
      </c>
      <c r="C666" s="2">
        <f t="shared" si="77"/>
        <v>0</v>
      </c>
      <c r="D666" s="2">
        <f t="shared" si="78"/>
        <v>2.91</v>
      </c>
      <c r="E666" s="2">
        <f t="shared" si="80"/>
        <v>2.9130000000000003</v>
      </c>
      <c r="F666" s="2">
        <f t="shared" si="81"/>
        <v>2.9254999999999987</v>
      </c>
      <c r="G666" s="2">
        <f t="shared" si="75"/>
        <v>2.9289999999999985</v>
      </c>
      <c r="H666" s="2">
        <f t="shared" si="79"/>
        <v>2.8357499999999982</v>
      </c>
      <c r="I666" s="2">
        <f t="array" ref="I666">SUMPRODUCT(B650:B669, (ROW(B650:B669)-ROW(B650)+1)) / (20*21/2)</f>
        <v>2.9174285714285713</v>
      </c>
      <c r="J666" s="2">
        <f t="shared" si="82"/>
        <v>2.9257677128138373</v>
      </c>
      <c r="K666" s="2">
        <f t="shared" si="76"/>
        <v>2.896099558911128</v>
      </c>
    </row>
    <row r="667" spans="1:11" ht="13.5" x14ac:dyDescent="0.25">
      <c r="A667" s="3">
        <f>TITRES_STAT!B670</f>
        <v>42975</v>
      </c>
      <c r="B667" s="6">
        <f>TITRES_STAT!D670</f>
        <v>2.91</v>
      </c>
      <c r="C667" s="2">
        <f t="shared" si="77"/>
        <v>0</v>
      </c>
      <c r="D667" s="2">
        <f t="shared" si="78"/>
        <v>2.91</v>
      </c>
      <c r="E667" s="2">
        <f t="shared" si="80"/>
        <v>2.91</v>
      </c>
      <c r="F667" s="2">
        <f t="shared" si="81"/>
        <v>2.9254999999999987</v>
      </c>
      <c r="G667" s="2">
        <f t="shared" si="75"/>
        <v>2.9373999999999989</v>
      </c>
      <c r="H667" s="2">
        <f t="shared" si="79"/>
        <v>2.8355999999999977</v>
      </c>
      <c r="I667" s="2">
        <f t="array" ref="I667">SUMPRODUCT(B651:B670, (ROW(B651:B670)-ROW(B651)+1)) / (20*21/2)</f>
        <v>2.9159523809523811</v>
      </c>
      <c r="J667" s="2">
        <f t="shared" si="82"/>
        <v>2.9242660258791862</v>
      </c>
      <c r="K667" s="2">
        <f t="shared" si="76"/>
        <v>2.8966446742479466</v>
      </c>
    </row>
    <row r="668" spans="1:11" ht="13.5" x14ac:dyDescent="0.25">
      <c r="A668" s="3">
        <f>TITRES_STAT!B671</f>
        <v>42976</v>
      </c>
      <c r="B668" s="6">
        <f>TITRES_STAT!D671</f>
        <v>2.91</v>
      </c>
      <c r="C668" s="2">
        <f t="shared" si="77"/>
        <v>0</v>
      </c>
      <c r="D668" s="2">
        <f t="shared" si="78"/>
        <v>2.91</v>
      </c>
      <c r="E668" s="2">
        <f t="shared" si="80"/>
        <v>2.91</v>
      </c>
      <c r="F668" s="2">
        <f t="shared" si="81"/>
        <v>2.9254999999999987</v>
      </c>
      <c r="G668" s="2">
        <f t="shared" si="75"/>
        <v>2.9435999999999991</v>
      </c>
      <c r="H668" s="2">
        <f t="shared" si="79"/>
        <v>2.8353999999999981</v>
      </c>
      <c r="I668" s="2">
        <f t="array" ref="I668">SUMPRODUCT(B652:B671, (ROW(B652:B671)-ROW(B652)+1)) / (20*21/2)</f>
        <v>2.9144761904761904</v>
      </c>
      <c r="J668" s="2">
        <f t="shared" si="82"/>
        <v>2.9229073567478352</v>
      </c>
      <c r="K668" s="2">
        <f t="shared" si="76"/>
        <v>2.897168412512733</v>
      </c>
    </row>
    <row r="669" spans="1:11" ht="13.5" x14ac:dyDescent="0.25">
      <c r="A669" s="3">
        <f>TITRES_STAT!B672</f>
        <v>42977</v>
      </c>
      <c r="B669" s="6">
        <f>TITRES_STAT!D672</f>
        <v>2.91</v>
      </c>
      <c r="C669" s="2">
        <f t="shared" si="77"/>
        <v>0</v>
      </c>
      <c r="D669" s="2">
        <f t="shared" si="78"/>
        <v>2.91</v>
      </c>
      <c r="E669" s="2">
        <f t="shared" si="80"/>
        <v>2.91</v>
      </c>
      <c r="F669" s="2">
        <f t="shared" si="81"/>
        <v>2.9254999999999987</v>
      </c>
      <c r="G669" s="2">
        <f t="shared" si="75"/>
        <v>2.9497999999999989</v>
      </c>
      <c r="H669" s="2">
        <f t="shared" si="79"/>
        <v>2.8355999999999981</v>
      </c>
      <c r="I669" s="2">
        <f t="array" ref="I669">SUMPRODUCT(B653:B672, (ROW(B653:B672)-ROW(B653)+1)) / (20*21/2)</f>
        <v>2.9130000000000003</v>
      </c>
      <c r="J669" s="2">
        <f t="shared" si="82"/>
        <v>2.9216780846766128</v>
      </c>
      <c r="K669" s="2">
        <f t="shared" si="76"/>
        <v>2.8976716120220378</v>
      </c>
    </row>
    <row r="670" spans="1:11" ht="13.5" x14ac:dyDescent="0.25">
      <c r="A670" s="3">
        <f>TITRES_STAT!B673</f>
        <v>42978</v>
      </c>
      <c r="B670" s="6">
        <f>TITRES_STAT!D673</f>
        <v>2.91</v>
      </c>
      <c r="C670" s="2">
        <f t="shared" si="77"/>
        <v>0</v>
      </c>
      <c r="D670" s="2">
        <f t="shared" si="78"/>
        <v>2.91</v>
      </c>
      <c r="E670" s="2">
        <f t="shared" si="80"/>
        <v>2.91</v>
      </c>
      <c r="F670" s="2">
        <f t="shared" si="81"/>
        <v>2.9254999999999987</v>
      </c>
      <c r="G670" s="2">
        <f t="shared" si="75"/>
        <v>2.9549999999999987</v>
      </c>
      <c r="H670" s="2">
        <f t="shared" si="79"/>
        <v>2.8353999999999986</v>
      </c>
      <c r="I670" s="2">
        <f t="array" ref="I670">SUMPRODUCT(B654:B673, (ROW(B654:B673)-ROW(B654)+1)) / (20*21/2)</f>
        <v>2.9117142857142859</v>
      </c>
      <c r="J670" s="2">
        <f t="shared" si="82"/>
        <v>2.9205658861359831</v>
      </c>
      <c r="K670" s="2">
        <f t="shared" si="76"/>
        <v>2.8981550782172523</v>
      </c>
    </row>
    <row r="671" spans="1:11" ht="13.5" x14ac:dyDescent="0.25">
      <c r="A671" s="3">
        <f>TITRES_STAT!B674</f>
        <v>42982</v>
      </c>
      <c r="B671" s="6">
        <f>TITRES_STAT!D674</f>
        <v>2.91</v>
      </c>
      <c r="C671" s="2">
        <f t="shared" si="77"/>
        <v>0</v>
      </c>
      <c r="D671" s="2">
        <f t="shared" si="78"/>
        <v>2.91</v>
      </c>
      <c r="E671" s="2">
        <f t="shared" si="80"/>
        <v>2.91</v>
      </c>
      <c r="F671" s="2">
        <f t="shared" si="81"/>
        <v>2.9254999999999987</v>
      </c>
      <c r="G671" s="2">
        <f t="shared" si="75"/>
        <v>2.9575999999999993</v>
      </c>
      <c r="H671" s="2">
        <f t="shared" si="79"/>
        <v>2.8355999999999981</v>
      </c>
      <c r="I671" s="2">
        <f t="array" ref="I671">SUMPRODUCT(B655:B674, (ROW(B655:B674)-ROW(B655)+1)) / (20*21/2)</f>
        <v>2.9108571428571426</v>
      </c>
      <c r="J671" s="2">
        <f t="shared" si="82"/>
        <v>2.9195596112658895</v>
      </c>
      <c r="K671" s="2">
        <f t="shared" si="76"/>
        <v>2.8986195849538308</v>
      </c>
    </row>
    <row r="672" spans="1:11" ht="13.5" x14ac:dyDescent="0.25">
      <c r="A672" s="3">
        <f>TITRES_STAT!B675</f>
        <v>42983</v>
      </c>
      <c r="B672" s="6">
        <f>TITRES_STAT!D675</f>
        <v>2.91</v>
      </c>
      <c r="C672" s="2">
        <f t="shared" si="77"/>
        <v>0</v>
      </c>
      <c r="D672" s="2">
        <f t="shared" si="78"/>
        <v>2.91</v>
      </c>
      <c r="E672" s="2">
        <f t="shared" si="80"/>
        <v>2.91</v>
      </c>
      <c r="F672" s="2">
        <f t="shared" si="81"/>
        <v>2.9234999999999984</v>
      </c>
      <c r="G672" s="2">
        <f t="shared" si="75"/>
        <v>2.9569999999999994</v>
      </c>
      <c r="H672" s="2">
        <f t="shared" si="79"/>
        <v>2.835449999999998</v>
      </c>
      <c r="I672" s="2">
        <f t="array" ref="I672">SUMPRODUCT(B656:B675, (ROW(B656:B675)-ROW(B656)+1)) / (20*21/2)</f>
        <v>2.9104285714285716</v>
      </c>
      <c r="J672" s="2">
        <f t="shared" si="82"/>
        <v>2.9186491720977097</v>
      </c>
      <c r="K672" s="2">
        <f t="shared" si="76"/>
        <v>2.8990658757399554</v>
      </c>
    </row>
    <row r="673" spans="1:11" ht="13.5" x14ac:dyDescent="0.25">
      <c r="A673" s="3">
        <f>TITRES_STAT!B676</f>
        <v>42984</v>
      </c>
      <c r="B673" s="6">
        <f>TITRES_STAT!D676</f>
        <v>2.91</v>
      </c>
      <c r="C673" s="2">
        <f t="shared" si="77"/>
        <v>0</v>
      </c>
      <c r="D673" s="2">
        <f t="shared" si="78"/>
        <v>2.91</v>
      </c>
      <c r="E673" s="2">
        <f t="shared" si="80"/>
        <v>2.91</v>
      </c>
      <c r="F673" s="2">
        <f t="shared" si="81"/>
        <v>2.9189999999999983</v>
      </c>
      <c r="G673" s="2">
        <f t="shared" si="75"/>
        <v>2.9553999999999991</v>
      </c>
      <c r="H673" s="2">
        <f t="shared" si="79"/>
        <v>2.8352999999999975</v>
      </c>
      <c r="I673" s="2">
        <f t="array" ref="I673">SUMPRODUCT(B657:B676, (ROW(B657:B676)-ROW(B657)+1)) / (20*21/2)</f>
        <v>2.9101428571428571</v>
      </c>
      <c r="J673" s="2">
        <f t="shared" si="82"/>
        <v>2.9178254414217375</v>
      </c>
      <c r="K673" s="2">
        <f t="shared" si="76"/>
        <v>2.8994946649266242</v>
      </c>
    </row>
    <row r="674" spans="1:11" ht="13.5" x14ac:dyDescent="0.25">
      <c r="A674" s="3">
        <f>TITRES_STAT!B677</f>
        <v>42985</v>
      </c>
      <c r="B674" s="6">
        <f>TITRES_STAT!D677</f>
        <v>2.91</v>
      </c>
      <c r="C674" s="2">
        <f t="shared" si="77"/>
        <v>0</v>
      </c>
      <c r="D674" s="2">
        <f t="shared" si="78"/>
        <v>2.91</v>
      </c>
      <c r="E674" s="2">
        <f t="shared" si="80"/>
        <v>2.91</v>
      </c>
      <c r="F674" s="2">
        <f t="shared" si="81"/>
        <v>2.914499999999999</v>
      </c>
      <c r="G674" s="2">
        <f t="shared" si="75"/>
        <v>2.952799999999999</v>
      </c>
      <c r="H674" s="2">
        <f t="shared" si="79"/>
        <v>2.835149999999997</v>
      </c>
      <c r="I674" s="2">
        <f t="array" ref="I674">SUMPRODUCT(B658:B677, (ROW(B658:B677)-ROW(B658)+1)) / (20*21/2)</f>
        <v>2.91</v>
      </c>
      <c r="J674" s="2">
        <f t="shared" si="82"/>
        <v>2.917080161286334</v>
      </c>
      <c r="K674" s="2">
        <f t="shared" si="76"/>
        <v>2.8999066388510704</v>
      </c>
    </row>
    <row r="675" spans="1:11" ht="13.5" x14ac:dyDescent="0.25">
      <c r="A675" s="3">
        <f>TITRES_STAT!B678</f>
        <v>42986</v>
      </c>
      <c r="B675" s="6">
        <f>TITRES_STAT!D678</f>
        <v>2.91</v>
      </c>
      <c r="C675" s="2">
        <f t="shared" si="77"/>
        <v>0</v>
      </c>
      <c r="D675" s="2">
        <f t="shared" si="78"/>
        <v>2.91</v>
      </c>
      <c r="E675" s="2">
        <f t="shared" si="80"/>
        <v>2.91</v>
      </c>
      <c r="F675" s="2">
        <f t="shared" si="81"/>
        <v>2.9129999999999989</v>
      </c>
      <c r="G675" s="2">
        <f t="shared" si="75"/>
        <v>2.9501999999999988</v>
      </c>
      <c r="H675" s="2">
        <f t="shared" si="79"/>
        <v>2.8353999999999968</v>
      </c>
      <c r="I675" s="2">
        <f t="array" ref="I675">SUMPRODUCT(B659:B678, (ROW(B659:B678)-ROW(B659)+1)) / (20*21/2)</f>
        <v>2.91</v>
      </c>
      <c r="J675" s="2">
        <f t="shared" si="82"/>
        <v>2.9164058602114449</v>
      </c>
      <c r="K675" s="2">
        <f t="shared" si="76"/>
        <v>2.9003024569353424</v>
      </c>
    </row>
    <row r="676" spans="1:11" ht="13.5" x14ac:dyDescent="0.25">
      <c r="A676" s="3">
        <f>TITRES_STAT!B679</f>
        <v>42989</v>
      </c>
      <c r="B676" s="6">
        <f>TITRES_STAT!D679</f>
        <v>2.91</v>
      </c>
      <c r="C676" s="2">
        <f t="shared" si="77"/>
        <v>0</v>
      </c>
      <c r="D676" s="2">
        <f t="shared" si="78"/>
        <v>2.91</v>
      </c>
      <c r="E676" s="2">
        <f t="shared" si="80"/>
        <v>2.91</v>
      </c>
      <c r="F676" s="2">
        <f t="shared" si="81"/>
        <v>2.9114999999999989</v>
      </c>
      <c r="G676" s="2">
        <f t="shared" si="75"/>
        <v>2.9475999999999987</v>
      </c>
      <c r="H676" s="2">
        <f t="shared" si="79"/>
        <v>2.8359499999999969</v>
      </c>
      <c r="I676" s="2">
        <f t="array" ref="I676">SUMPRODUCT(B660:B679, (ROW(B660:B679)-ROW(B660)+1)) / (20*21/2)</f>
        <v>2.9023809523809523</v>
      </c>
      <c r="J676" s="2">
        <f t="shared" si="82"/>
        <v>2.9157957782865456</v>
      </c>
      <c r="K676" s="2">
        <f t="shared" si="76"/>
        <v>2.9006827527417998</v>
      </c>
    </row>
    <row r="677" spans="1:11" ht="13.5" x14ac:dyDescent="0.25">
      <c r="A677" s="3">
        <f>TITRES_STAT!B680</f>
        <v>42990</v>
      </c>
      <c r="B677" s="6">
        <f>TITRES_STAT!D680</f>
        <v>2.91</v>
      </c>
      <c r="C677" s="2">
        <f t="shared" si="77"/>
        <v>0</v>
      </c>
      <c r="D677" s="2">
        <f t="shared" si="78"/>
        <v>2.91</v>
      </c>
      <c r="E677" s="2">
        <f t="shared" si="80"/>
        <v>2.91</v>
      </c>
      <c r="F677" s="2">
        <f t="shared" si="81"/>
        <v>2.9099999999999988</v>
      </c>
      <c r="G677" s="2">
        <f t="shared" si="75"/>
        <v>2.9447999999999985</v>
      </c>
      <c r="H677" s="2">
        <f t="shared" si="79"/>
        <v>2.8365499999999968</v>
      </c>
      <c r="I677" s="2">
        <f t="array" ref="I677">SUMPRODUCT(B661:B680, (ROW(B661:B680)-ROW(B661)+1)) / (20*21/2)</f>
        <v>2.895142857142857</v>
      </c>
      <c r="J677" s="2">
        <f t="shared" si="82"/>
        <v>2.9152437994021128</v>
      </c>
      <c r="K677" s="2">
        <f t="shared" si="76"/>
        <v>2.9010481349872195</v>
      </c>
    </row>
    <row r="678" spans="1:11" ht="13.5" x14ac:dyDescent="0.25">
      <c r="A678" s="3">
        <f>TITRES_STAT!B681</f>
        <v>42991</v>
      </c>
      <c r="B678" s="6">
        <f>TITRES_STAT!D681</f>
        <v>2.91</v>
      </c>
      <c r="C678" s="2">
        <f t="shared" si="77"/>
        <v>0</v>
      </c>
      <c r="D678" s="2">
        <f t="shared" si="78"/>
        <v>2.91</v>
      </c>
      <c r="E678" s="2">
        <f t="shared" si="80"/>
        <v>2.91</v>
      </c>
      <c r="F678" s="2">
        <f t="shared" si="81"/>
        <v>2.9099999999999988</v>
      </c>
      <c r="G678" s="2">
        <f t="shared" si="75"/>
        <v>2.9419999999999988</v>
      </c>
      <c r="H678" s="2">
        <f t="shared" si="79"/>
        <v>2.8371499999999967</v>
      </c>
      <c r="I678" s="2">
        <f t="array" ref="I678">SUMPRODUCT(B662:B681, (ROW(B662:B681)-ROW(B662)+1)) / (20*21/2)</f>
        <v>2.8882857142857148</v>
      </c>
      <c r="J678" s="2">
        <f t="shared" si="82"/>
        <v>2.9147443899352448</v>
      </c>
      <c r="K678" s="2">
        <f t="shared" si="76"/>
        <v>2.9013991885171326</v>
      </c>
    </row>
    <row r="679" spans="1:11" ht="13.5" x14ac:dyDescent="0.25">
      <c r="A679" s="3">
        <f>TITRES_STAT!B682</f>
        <v>42992</v>
      </c>
      <c r="B679" s="6">
        <f>TITRES_STAT!D682</f>
        <v>2.83</v>
      </c>
      <c r="C679" s="2">
        <f t="shared" si="77"/>
        <v>-8.0000000000000071E-2</v>
      </c>
      <c r="D679" s="2">
        <f t="shared" si="78"/>
        <v>2.8940000000000001</v>
      </c>
      <c r="E679" s="2">
        <f t="shared" si="80"/>
        <v>2.9020000000000001</v>
      </c>
      <c r="F679" s="2">
        <f t="shared" si="81"/>
        <v>2.9059999999999988</v>
      </c>
      <c r="G679" s="2">
        <f t="shared" si="75"/>
        <v>2.9375999999999989</v>
      </c>
      <c r="H679" s="2">
        <f t="shared" si="79"/>
        <v>2.8372999999999973</v>
      </c>
      <c r="I679" s="2">
        <f t="array" ref="I679">SUMPRODUCT(B663:B682, (ROW(B663:B682)-ROW(B663)+1)) / (20*21/2)</f>
        <v>2.8741904761904764</v>
      </c>
      <c r="J679" s="2">
        <f t="shared" si="82"/>
        <v>2.9066734956556974</v>
      </c>
      <c r="K679" s="2">
        <f t="shared" si="76"/>
        <v>2.8985992203399902</v>
      </c>
    </row>
    <row r="680" spans="1:11" ht="13.5" x14ac:dyDescent="0.25">
      <c r="A680" s="3">
        <f>TITRES_STAT!B683</f>
        <v>42993</v>
      </c>
      <c r="B680" s="6">
        <f>TITRES_STAT!D683</f>
        <v>2.83</v>
      </c>
      <c r="C680" s="2">
        <f t="shared" si="77"/>
        <v>0</v>
      </c>
      <c r="D680" s="2">
        <f t="shared" si="78"/>
        <v>2.8780000000000001</v>
      </c>
      <c r="E680" s="2">
        <f t="shared" si="80"/>
        <v>2.8939999999999997</v>
      </c>
      <c r="F680" s="2">
        <f t="shared" si="81"/>
        <v>2.9019999999999988</v>
      </c>
      <c r="G680" s="2">
        <f t="shared" si="75"/>
        <v>2.9357999999999991</v>
      </c>
      <c r="H680" s="2">
        <f t="shared" si="79"/>
        <v>2.8374499999999978</v>
      </c>
      <c r="I680" s="2">
        <f t="array" ref="I680">SUMPRODUCT(B664:B683, (ROW(B664:B683)-ROW(B664)+1)) / (20*21/2)</f>
        <v>2.8608571428571428</v>
      </c>
      <c r="J680" s="2">
        <f t="shared" si="82"/>
        <v>2.8993712579742024</v>
      </c>
      <c r="K680" s="2">
        <f t="shared" si="76"/>
        <v>2.8959090548364612</v>
      </c>
    </row>
    <row r="681" spans="1:11" ht="13.5" x14ac:dyDescent="0.25">
      <c r="A681" s="3">
        <f>TITRES_STAT!B684</f>
        <v>42996</v>
      </c>
      <c r="B681" s="6">
        <f>TITRES_STAT!D684</f>
        <v>2.83</v>
      </c>
      <c r="C681" s="2">
        <f t="shared" si="77"/>
        <v>0</v>
      </c>
      <c r="D681" s="2">
        <f t="shared" si="78"/>
        <v>2.8620000000000001</v>
      </c>
      <c r="E681" s="2">
        <f t="shared" si="80"/>
        <v>2.8860000000000001</v>
      </c>
      <c r="F681" s="2">
        <f t="shared" si="81"/>
        <v>2.8979999999999988</v>
      </c>
      <c r="G681" s="2">
        <f t="shared" si="75"/>
        <v>2.9339999999999993</v>
      </c>
      <c r="H681" s="2">
        <f t="shared" si="79"/>
        <v>2.8375999999999988</v>
      </c>
      <c r="I681" s="2">
        <f t="array" ref="I681">SUMPRODUCT(B665:B684, (ROW(B665:B684)-ROW(B665)+1)) / (20*21/2)</f>
        <v>2.8482857142857143</v>
      </c>
      <c r="J681" s="2">
        <f t="shared" si="82"/>
        <v>2.8927644715004686</v>
      </c>
      <c r="K681" s="2">
        <f t="shared" si="76"/>
        <v>2.8933243860193452</v>
      </c>
    </row>
    <row r="682" spans="1:11" ht="13.5" x14ac:dyDescent="0.25">
      <c r="A682" s="3">
        <f>TITRES_STAT!B685</f>
        <v>42997</v>
      </c>
      <c r="B682" s="6">
        <f>TITRES_STAT!D685</f>
        <v>2.75</v>
      </c>
      <c r="C682" s="2">
        <f t="shared" si="77"/>
        <v>-8.0000000000000071E-2</v>
      </c>
      <c r="D682" s="2">
        <f t="shared" si="78"/>
        <v>2.83</v>
      </c>
      <c r="E682" s="2">
        <f t="shared" si="80"/>
        <v>2.8699999999999997</v>
      </c>
      <c r="F682" s="2">
        <f t="shared" si="81"/>
        <v>2.8899999999999992</v>
      </c>
      <c r="G682" s="2">
        <f t="shared" si="75"/>
        <v>2.9305999999999996</v>
      </c>
      <c r="H682" s="2">
        <f t="shared" si="79"/>
        <v>2.8373499999999989</v>
      </c>
      <c r="I682" s="2">
        <f t="array" ref="I682">SUMPRODUCT(B666:B685, (ROW(B666:B685)-ROW(B666)+1)) / (20*21/2)</f>
        <v>2.8317142857142854</v>
      </c>
      <c r="J682" s="2">
        <f t="shared" si="82"/>
        <v>2.8791678551670907</v>
      </c>
      <c r="K682" s="2">
        <f t="shared" si="76"/>
        <v>2.8877038218617241</v>
      </c>
    </row>
    <row r="683" spans="1:11" ht="13.5" x14ac:dyDescent="0.25">
      <c r="A683" s="3">
        <f>TITRES_STAT!B686</f>
        <v>42998</v>
      </c>
      <c r="B683" s="6">
        <f>TITRES_STAT!D686</f>
        <v>2.75</v>
      </c>
      <c r="C683" s="2">
        <f t="shared" si="77"/>
        <v>0</v>
      </c>
      <c r="D683" s="2">
        <f t="shared" si="78"/>
        <v>2.798</v>
      </c>
      <c r="E683" s="2">
        <f t="shared" si="80"/>
        <v>2.8540000000000001</v>
      </c>
      <c r="F683" s="2">
        <f t="shared" si="81"/>
        <v>2.8819999999999992</v>
      </c>
      <c r="G683" s="2">
        <f t="shared" si="75"/>
        <v>2.9255999999999993</v>
      </c>
      <c r="H683" s="2">
        <f t="shared" si="79"/>
        <v>2.8370999999999991</v>
      </c>
      <c r="I683" s="2">
        <f t="array" ref="I683">SUMPRODUCT(B667:B686, (ROW(B667:B686)-ROW(B667)+1)) / (20*21/2)</f>
        <v>2.8161428571428573</v>
      </c>
      <c r="J683" s="2">
        <f t="shared" si="82"/>
        <v>2.866866154674987</v>
      </c>
      <c r="K683" s="2">
        <f t="shared" si="76"/>
        <v>2.8823036719847939</v>
      </c>
    </row>
    <row r="684" spans="1:11" ht="13.5" x14ac:dyDescent="0.25">
      <c r="A684" s="3">
        <f>TITRES_STAT!B687</f>
        <v>43000</v>
      </c>
      <c r="B684" s="6">
        <f>TITRES_STAT!D687</f>
        <v>2.75</v>
      </c>
      <c r="C684" s="2">
        <f t="shared" si="77"/>
        <v>0</v>
      </c>
      <c r="D684" s="2">
        <f t="shared" si="78"/>
        <v>2.782</v>
      </c>
      <c r="E684" s="2">
        <f t="shared" si="80"/>
        <v>2.8380000000000001</v>
      </c>
      <c r="F684" s="2">
        <f t="shared" si="81"/>
        <v>2.8739999999999997</v>
      </c>
      <c r="G684" s="2">
        <f t="shared" si="75"/>
        <v>2.9223999999999988</v>
      </c>
      <c r="H684" s="2">
        <f t="shared" si="79"/>
        <v>2.8368499999999996</v>
      </c>
      <c r="I684" s="2">
        <f t="array" ref="I684">SUMPRODUCT(B668:B687, (ROW(B668:B687)-ROW(B668)+1)) / (20*21/2)</f>
        <v>2.8015714285714286</v>
      </c>
      <c r="J684" s="2">
        <f t="shared" si="82"/>
        <v>2.8557360447059406</v>
      </c>
      <c r="K684" s="2">
        <f t="shared" si="76"/>
        <v>2.8771152926912729</v>
      </c>
    </row>
    <row r="685" spans="1:11" ht="13.5" x14ac:dyDescent="0.25">
      <c r="A685" s="3">
        <f>TITRES_STAT!B688</f>
        <v>43003</v>
      </c>
      <c r="B685" s="6">
        <f>TITRES_STAT!D688</f>
        <v>2.7</v>
      </c>
      <c r="C685" s="2">
        <f t="shared" si="77"/>
        <v>-4.9999999999999822E-2</v>
      </c>
      <c r="D685" s="2">
        <f t="shared" si="78"/>
        <v>2.7560000000000002</v>
      </c>
      <c r="E685" s="2">
        <f t="shared" si="80"/>
        <v>2.8169999999999997</v>
      </c>
      <c r="F685" s="2">
        <f t="shared" si="81"/>
        <v>2.8634999999999997</v>
      </c>
      <c r="G685" s="2">
        <f t="shared" si="75"/>
        <v>2.9163999999999985</v>
      </c>
      <c r="H685" s="2">
        <f t="shared" si="79"/>
        <v>2.8363499999999999</v>
      </c>
      <c r="I685" s="2">
        <f t="array" ref="I685">SUMPRODUCT(B669:B688, (ROW(B669:B688)-ROW(B669)+1)) / (20*21/2)</f>
        <v>2.7880000000000003</v>
      </c>
      <c r="J685" s="2">
        <f t="shared" si="82"/>
        <v>2.840904040448232</v>
      </c>
      <c r="K685" s="2">
        <f t="shared" si="76"/>
        <v>2.8701695949386741</v>
      </c>
    </row>
    <row r="686" spans="1:11" ht="13.5" x14ac:dyDescent="0.25">
      <c r="A686" s="3">
        <f>TITRES_STAT!B689</f>
        <v>43004</v>
      </c>
      <c r="B686" s="6">
        <f>TITRES_STAT!D689</f>
        <v>2.7</v>
      </c>
      <c r="C686" s="2">
        <f t="shared" si="77"/>
        <v>0</v>
      </c>
      <c r="D686" s="2">
        <f t="shared" si="78"/>
        <v>2.7299999999999995</v>
      </c>
      <c r="E686" s="2">
        <f t="shared" si="80"/>
        <v>2.7960000000000003</v>
      </c>
      <c r="F686" s="2">
        <f t="shared" si="81"/>
        <v>2.8530000000000002</v>
      </c>
      <c r="G686" s="2">
        <f t="shared" si="75"/>
        <v>2.9103999999999979</v>
      </c>
      <c r="H686" s="2">
        <f t="shared" si="79"/>
        <v>2.8358500000000002</v>
      </c>
      <c r="I686" s="2">
        <f t="array" ref="I686">SUMPRODUCT(B670:B689, (ROW(B670:B689)-ROW(B670)+1)) / (20*21/2)</f>
        <v>2.7754285714285718</v>
      </c>
      <c r="J686" s="2">
        <f t="shared" si="82"/>
        <v>2.8274846080245908</v>
      </c>
      <c r="K686" s="2">
        <f t="shared" si="76"/>
        <v>2.8634962774900989</v>
      </c>
    </row>
    <row r="687" spans="1:11" ht="13.5" x14ac:dyDescent="0.25">
      <c r="A687" s="3">
        <f>TITRES_STAT!B690</f>
        <v>43005</v>
      </c>
      <c r="B687" s="6">
        <f>TITRES_STAT!D690</f>
        <v>2.7</v>
      </c>
      <c r="C687" s="2">
        <f t="shared" si="77"/>
        <v>0</v>
      </c>
      <c r="D687" s="2">
        <f t="shared" si="78"/>
        <v>2.7199999999999998</v>
      </c>
      <c r="E687" s="2">
        <f t="shared" si="80"/>
        <v>2.7749999999999995</v>
      </c>
      <c r="F687" s="2">
        <f t="shared" si="81"/>
        <v>2.8425000000000002</v>
      </c>
      <c r="G687" s="2">
        <f t="shared" si="75"/>
        <v>2.9043999999999977</v>
      </c>
      <c r="H687" s="2">
        <f t="shared" si="79"/>
        <v>2.8353500000000009</v>
      </c>
      <c r="I687" s="2">
        <f t="array" ref="I687">SUMPRODUCT(B671:B690, (ROW(B671:B690)-ROW(B671)+1)) / (20*21/2)</f>
        <v>2.7638571428571428</v>
      </c>
      <c r="J687" s="2">
        <f t="shared" si="82"/>
        <v>2.8153432167841537</v>
      </c>
      <c r="K687" s="2">
        <f t="shared" si="76"/>
        <v>2.8570846587649972</v>
      </c>
    </row>
    <row r="688" spans="1:11" ht="13.5" x14ac:dyDescent="0.25">
      <c r="A688" s="3">
        <f>TITRES_STAT!B691</f>
        <v>43006</v>
      </c>
      <c r="B688" s="6">
        <f>TITRES_STAT!D691</f>
        <v>2.7</v>
      </c>
      <c r="C688" s="2">
        <f t="shared" si="77"/>
        <v>0</v>
      </c>
      <c r="D688" s="2">
        <f t="shared" si="78"/>
        <v>2.71</v>
      </c>
      <c r="E688" s="2">
        <f t="shared" si="80"/>
        <v>2.754</v>
      </c>
      <c r="F688" s="2">
        <f t="shared" si="81"/>
        <v>2.8320000000000003</v>
      </c>
      <c r="G688" s="2">
        <f t="shared" si="75"/>
        <v>2.8985999999999974</v>
      </c>
      <c r="H688" s="2">
        <f t="shared" si="79"/>
        <v>2.8348500000000016</v>
      </c>
      <c r="I688" s="2">
        <f t="array" ref="I688">SUMPRODUCT(B672:B691, (ROW(B672:B691)-ROW(B672)+1)) / (20*21/2)</f>
        <v>2.7532857142857141</v>
      </c>
      <c r="J688" s="2">
        <f t="shared" si="82"/>
        <v>2.8043581485189963</v>
      </c>
      <c r="K688" s="2">
        <f t="shared" si="76"/>
        <v>2.8509244760683305</v>
      </c>
    </row>
    <row r="689" spans="1:11" ht="13.5" x14ac:dyDescent="0.25">
      <c r="A689" s="3">
        <f>TITRES_STAT!B692</f>
        <v>43007</v>
      </c>
      <c r="B689" s="6">
        <f>TITRES_STAT!D692</f>
        <v>2.7</v>
      </c>
      <c r="C689" s="2">
        <f t="shared" si="77"/>
        <v>0</v>
      </c>
      <c r="D689" s="2">
        <f t="shared" si="78"/>
        <v>2.7</v>
      </c>
      <c r="E689" s="2">
        <f t="shared" si="80"/>
        <v>2.7409999999999997</v>
      </c>
      <c r="F689" s="2">
        <f t="shared" si="81"/>
        <v>2.8215000000000008</v>
      </c>
      <c r="G689" s="2">
        <f t="shared" si="75"/>
        <v>2.8927999999999976</v>
      </c>
      <c r="H689" s="2">
        <f t="shared" si="79"/>
        <v>2.8343500000000024</v>
      </c>
      <c r="I689" s="2">
        <f t="array" ref="I689">SUMPRODUCT(B673:B692, (ROW(B673:B692)-ROW(B673)+1)) / (20*21/2)</f>
        <v>2.7437142857142853</v>
      </c>
      <c r="J689" s="2">
        <f t="shared" si="82"/>
        <v>2.7944192772314729</v>
      </c>
      <c r="K689" s="2">
        <f t="shared" si="76"/>
        <v>2.8450058691636904</v>
      </c>
    </row>
    <row r="690" spans="1:11" ht="13.5" x14ac:dyDescent="0.25">
      <c r="A690" s="3">
        <f>TITRES_STAT!B693</f>
        <v>43010</v>
      </c>
      <c r="B690" s="6">
        <f>TITRES_STAT!D693</f>
        <v>2.7</v>
      </c>
      <c r="C690" s="2">
        <f t="shared" si="77"/>
        <v>0</v>
      </c>
      <c r="D690" s="2">
        <f t="shared" si="78"/>
        <v>2.7</v>
      </c>
      <c r="E690" s="2">
        <f t="shared" si="80"/>
        <v>2.7279999999999998</v>
      </c>
      <c r="F690" s="2">
        <f t="shared" si="81"/>
        <v>2.8110000000000008</v>
      </c>
      <c r="G690" s="2">
        <f t="shared" ref="G690:G753" si="83">AVERAGE(B641:B690)</f>
        <v>2.8869999999999969</v>
      </c>
      <c r="H690" s="2">
        <f t="shared" si="79"/>
        <v>2.8338500000000026</v>
      </c>
      <c r="I690" s="2">
        <f t="array" ref="I690">SUMPRODUCT(B674:B693, (ROW(B674:B693)-ROW(B674)+1)) / (20*21/2)</f>
        <v>2.7351428571428573</v>
      </c>
      <c r="J690" s="2">
        <f t="shared" si="82"/>
        <v>2.7854269651141896</v>
      </c>
      <c r="K690" s="2">
        <f t="shared" si="76"/>
        <v>2.8393193644906045</v>
      </c>
    </row>
    <row r="691" spans="1:11" ht="13.5" x14ac:dyDescent="0.25">
      <c r="A691" s="3">
        <f>TITRES_STAT!B694</f>
        <v>43011</v>
      </c>
      <c r="B691" s="6">
        <f>TITRES_STAT!D694</f>
        <v>2.7</v>
      </c>
      <c r="C691" s="2">
        <f t="shared" si="77"/>
        <v>0</v>
      </c>
      <c r="D691" s="2">
        <f t="shared" si="78"/>
        <v>2.7</v>
      </c>
      <c r="E691" s="2">
        <f t="shared" si="80"/>
        <v>2.7149999999999994</v>
      </c>
      <c r="F691" s="2">
        <f t="shared" si="81"/>
        <v>2.8005000000000009</v>
      </c>
      <c r="G691" s="2">
        <f t="shared" si="83"/>
        <v>2.8811999999999971</v>
      </c>
      <c r="H691" s="2">
        <f t="shared" si="79"/>
        <v>2.8336000000000037</v>
      </c>
      <c r="I691" s="2">
        <f t="array" ref="I691">SUMPRODUCT(B675:B694, (ROW(B675:B694)-ROW(B675)+1)) / (20*21/2)</f>
        <v>2.731380952380952</v>
      </c>
      <c r="J691" s="2">
        <f t="shared" si="82"/>
        <v>2.7772910636747432</v>
      </c>
      <c r="K691" s="2">
        <f t="shared" ref="K691:K754" si="84">$K$4*B691+(1-$K$4)*K690</f>
        <v>2.833855860000777</v>
      </c>
    </row>
    <row r="692" spans="1:11" ht="13.5" x14ac:dyDescent="0.25">
      <c r="A692" s="3">
        <f>TITRES_STAT!B695</f>
        <v>43012</v>
      </c>
      <c r="B692" s="6">
        <f>TITRES_STAT!D695</f>
        <v>2.7</v>
      </c>
      <c r="C692" s="2">
        <f t="shared" si="77"/>
        <v>0</v>
      </c>
      <c r="D692" s="2">
        <f t="shared" si="78"/>
        <v>2.7</v>
      </c>
      <c r="E692" s="2">
        <f t="shared" si="80"/>
        <v>2.7099999999999995</v>
      </c>
      <c r="F692" s="2">
        <f t="shared" si="81"/>
        <v>2.7900000000000009</v>
      </c>
      <c r="G692" s="2">
        <f t="shared" si="83"/>
        <v>2.8753999999999973</v>
      </c>
      <c r="H692" s="2">
        <f t="shared" si="79"/>
        <v>2.8333500000000038</v>
      </c>
      <c r="I692" s="2">
        <f t="array" ref="I692">SUMPRODUCT(B676:B695, (ROW(B676:B695)-ROW(B676)+1)) / (20*21/2)</f>
        <v>2.7274761904761911</v>
      </c>
      <c r="J692" s="2">
        <f t="shared" si="82"/>
        <v>2.7699300099914343</v>
      </c>
      <c r="K692" s="2">
        <f t="shared" si="84"/>
        <v>2.8286066105889822</v>
      </c>
    </row>
    <row r="693" spans="1:11" ht="13.5" x14ac:dyDescent="0.25">
      <c r="A693" s="3">
        <f>TITRES_STAT!B696</f>
        <v>43013</v>
      </c>
      <c r="B693" s="6">
        <f>TITRES_STAT!D696</f>
        <v>2.7</v>
      </c>
      <c r="C693" s="2">
        <f t="shared" si="77"/>
        <v>0</v>
      </c>
      <c r="D693" s="2">
        <f t="shared" si="78"/>
        <v>2.7</v>
      </c>
      <c r="E693" s="2">
        <f t="shared" si="80"/>
        <v>2.7049999999999996</v>
      </c>
      <c r="F693" s="2">
        <f t="shared" si="81"/>
        <v>2.7795000000000014</v>
      </c>
      <c r="G693" s="2">
        <f t="shared" si="83"/>
        <v>2.8693999999999971</v>
      </c>
      <c r="H693" s="2">
        <f t="shared" si="79"/>
        <v>2.8331000000000044</v>
      </c>
      <c r="I693" s="2">
        <f t="array" ref="I693">SUMPRODUCT(B677:B696, (ROW(B677:B696)-ROW(B677)+1)) / (20*21/2)</f>
        <v>2.7244285714285712</v>
      </c>
      <c r="J693" s="2">
        <f t="shared" si="82"/>
        <v>2.7632700090398692</v>
      </c>
      <c r="K693" s="2">
        <f t="shared" si="84"/>
        <v>2.8235632140952966</v>
      </c>
    </row>
    <row r="694" spans="1:11" ht="13.5" x14ac:dyDescent="0.25">
      <c r="A694" s="3">
        <f>TITRES_STAT!B697</f>
        <v>43014</v>
      </c>
      <c r="B694" s="6">
        <f>TITRES_STAT!D697</f>
        <v>2.74</v>
      </c>
      <c r="C694" s="2">
        <f t="shared" si="77"/>
        <v>4.0000000000000036E-2</v>
      </c>
      <c r="D694" s="2">
        <f t="shared" si="78"/>
        <v>2.7080000000000002</v>
      </c>
      <c r="E694" s="2">
        <f t="shared" si="80"/>
        <v>2.7039999999999997</v>
      </c>
      <c r="F694" s="2">
        <f t="shared" si="81"/>
        <v>2.7710000000000012</v>
      </c>
      <c r="G694" s="2">
        <f t="shared" si="83"/>
        <v>2.8641999999999981</v>
      </c>
      <c r="H694" s="2">
        <f t="shared" si="79"/>
        <v>2.8330500000000054</v>
      </c>
      <c r="I694" s="2">
        <f t="array" ref="I694">SUMPRODUCT(B678:B697, (ROW(B678:B697)-ROW(B678)+1)) / (20*21/2)</f>
        <v>2.7222380952380951</v>
      </c>
      <c r="J694" s="2">
        <f t="shared" si="82"/>
        <v>2.7610538177027388</v>
      </c>
      <c r="K694" s="2">
        <f t="shared" si="84"/>
        <v>2.820286225307246</v>
      </c>
    </row>
    <row r="695" spans="1:11" ht="13.5" x14ac:dyDescent="0.25">
      <c r="A695" s="3">
        <f>TITRES_STAT!B698</f>
        <v>43017</v>
      </c>
      <c r="B695" s="6">
        <f>TITRES_STAT!D698</f>
        <v>2.73</v>
      </c>
      <c r="C695" s="2">
        <f t="shared" si="77"/>
        <v>-1.0000000000000231E-2</v>
      </c>
      <c r="D695" s="2">
        <f t="shared" si="78"/>
        <v>2.7140000000000004</v>
      </c>
      <c r="E695" s="2">
        <f t="shared" si="80"/>
        <v>2.7069999999999999</v>
      </c>
      <c r="F695" s="2">
        <f t="shared" si="81"/>
        <v>2.7620000000000009</v>
      </c>
      <c r="G695" s="2">
        <f t="shared" si="83"/>
        <v>2.8587999999999982</v>
      </c>
      <c r="H695" s="2">
        <f t="shared" si="79"/>
        <v>2.833000000000006</v>
      </c>
      <c r="I695" s="2">
        <f t="array" ref="I695">SUMPRODUCT(B679:B698, (ROW(B679:B698)-ROW(B679)+1)) / (20*21/2)</f>
        <v>2.7209047619047619</v>
      </c>
      <c r="J695" s="2">
        <f t="shared" si="82"/>
        <v>2.7580963112548593</v>
      </c>
      <c r="K695" s="2">
        <f t="shared" si="84"/>
        <v>2.8167455890206874</v>
      </c>
    </row>
    <row r="696" spans="1:11" ht="13.5" x14ac:dyDescent="0.25">
      <c r="A696" s="3">
        <f>TITRES_STAT!B699</f>
        <v>43018</v>
      </c>
      <c r="B696" s="6">
        <f>TITRES_STAT!D699</f>
        <v>2.73</v>
      </c>
      <c r="C696" s="2">
        <f t="shared" si="77"/>
        <v>0</v>
      </c>
      <c r="D696" s="2">
        <f t="shared" si="78"/>
        <v>2.72</v>
      </c>
      <c r="E696" s="2">
        <f t="shared" si="80"/>
        <v>2.71</v>
      </c>
      <c r="F696" s="2">
        <f t="shared" si="81"/>
        <v>2.7530000000000006</v>
      </c>
      <c r="G696" s="2">
        <f t="shared" si="83"/>
        <v>2.8533999999999979</v>
      </c>
      <c r="H696" s="2">
        <f t="shared" si="79"/>
        <v>2.8322500000000064</v>
      </c>
      <c r="I696" s="2">
        <f t="array" ref="I696">SUMPRODUCT(B680:B699, (ROW(B680:B699)-ROW(B680)+1)) / (20*21/2)</f>
        <v>2.7204285714285716</v>
      </c>
      <c r="J696" s="2">
        <f t="shared" si="82"/>
        <v>2.7554204720877298</v>
      </c>
      <c r="K696" s="2">
        <f t="shared" si="84"/>
        <v>2.8133438012159546</v>
      </c>
    </row>
    <row r="697" spans="1:11" ht="13.5" x14ac:dyDescent="0.25">
      <c r="A697" s="3">
        <f>TITRES_STAT!B700</f>
        <v>43019</v>
      </c>
      <c r="B697" s="6">
        <f>TITRES_STAT!D700</f>
        <v>2.73</v>
      </c>
      <c r="C697" s="2">
        <f t="shared" si="77"/>
        <v>0</v>
      </c>
      <c r="D697" s="2">
        <f t="shared" si="78"/>
        <v>2.726</v>
      </c>
      <c r="E697" s="2">
        <f t="shared" si="80"/>
        <v>2.7130000000000001</v>
      </c>
      <c r="F697" s="2">
        <f t="shared" si="81"/>
        <v>2.7440000000000002</v>
      </c>
      <c r="G697" s="2">
        <f t="shared" si="83"/>
        <v>2.8497999999999983</v>
      </c>
      <c r="H697" s="2">
        <f t="shared" si="79"/>
        <v>2.830650000000007</v>
      </c>
      <c r="I697" s="2">
        <f t="array" ref="I697">SUMPRODUCT(B681:B700, (ROW(B681:B700)-ROW(B681)+1)) / (20*21/2)</f>
        <v>2.7156666666666665</v>
      </c>
      <c r="J697" s="2">
        <f t="shared" si="82"/>
        <v>2.7529994747460416</v>
      </c>
      <c r="K697" s="2">
        <f t="shared" si="84"/>
        <v>2.8100754168545445</v>
      </c>
    </row>
    <row r="698" spans="1:11" ht="13.5" x14ac:dyDescent="0.25">
      <c r="A698" s="3">
        <f>TITRES_STAT!B701</f>
        <v>43020</v>
      </c>
      <c r="B698" s="6">
        <f>TITRES_STAT!D701</f>
        <v>2.73</v>
      </c>
      <c r="C698" s="2">
        <f t="shared" si="77"/>
        <v>0</v>
      </c>
      <c r="D698" s="2">
        <f t="shared" si="78"/>
        <v>2.7320000000000002</v>
      </c>
      <c r="E698" s="2">
        <f t="shared" si="80"/>
        <v>2.7160000000000002</v>
      </c>
      <c r="F698" s="2">
        <f t="shared" si="81"/>
        <v>2.7349999999999999</v>
      </c>
      <c r="G698" s="2">
        <f t="shared" si="83"/>
        <v>2.8461999999999983</v>
      </c>
      <c r="H698" s="2">
        <f t="shared" si="79"/>
        <v>2.828350000000007</v>
      </c>
      <c r="I698" s="2">
        <f t="array" ref="I698">SUMPRODUCT(B682:B701, (ROW(B682:B701)-ROW(B682)+1)) / (20*21/2)</f>
        <v>2.7116190476190472</v>
      </c>
      <c r="J698" s="2">
        <f t="shared" si="82"/>
        <v>2.7508090485797521</v>
      </c>
      <c r="K698" s="2">
        <f t="shared" si="84"/>
        <v>2.8069352044288762</v>
      </c>
    </row>
    <row r="699" spans="1:11" ht="13.5" x14ac:dyDescent="0.25">
      <c r="A699" s="3">
        <f>TITRES_STAT!B702</f>
        <v>43021</v>
      </c>
      <c r="B699" s="6">
        <f>TITRES_STAT!D702</f>
        <v>2.73</v>
      </c>
      <c r="C699" s="2">
        <f t="shared" si="77"/>
        <v>0</v>
      </c>
      <c r="D699" s="2">
        <f t="shared" si="78"/>
        <v>2.73</v>
      </c>
      <c r="E699" s="2">
        <f t="shared" si="80"/>
        <v>2.7190000000000003</v>
      </c>
      <c r="F699" s="2">
        <f t="shared" si="81"/>
        <v>2.7299999999999995</v>
      </c>
      <c r="G699" s="2">
        <f t="shared" si="83"/>
        <v>2.8425999999999982</v>
      </c>
      <c r="H699" s="2">
        <f t="shared" si="79"/>
        <v>2.8251000000000066</v>
      </c>
      <c r="I699" s="2">
        <f t="array" ref="I699">SUMPRODUCT(B683:B702, (ROW(B683:B702)-ROW(B683)+1)) / (20*21/2)</f>
        <v>2.7082857142857142</v>
      </c>
      <c r="J699" s="2">
        <f t="shared" si="82"/>
        <v>2.7488272344292994</v>
      </c>
      <c r="K699" s="2">
        <f t="shared" si="84"/>
        <v>2.803918137588528</v>
      </c>
    </row>
    <row r="700" spans="1:11" ht="13.5" x14ac:dyDescent="0.25">
      <c r="A700" s="3">
        <f>TITRES_STAT!B703</f>
        <v>43024</v>
      </c>
      <c r="B700" s="6">
        <f>TITRES_STAT!D703</f>
        <v>2.68</v>
      </c>
      <c r="C700" s="2">
        <f t="shared" si="77"/>
        <v>-4.9999999999999822E-2</v>
      </c>
      <c r="D700" s="2">
        <f t="shared" si="78"/>
        <v>2.7199999999999998</v>
      </c>
      <c r="E700" s="2">
        <f t="shared" si="80"/>
        <v>2.7170000000000001</v>
      </c>
      <c r="F700" s="2">
        <f t="shared" si="81"/>
        <v>2.7224999999999993</v>
      </c>
      <c r="G700" s="2">
        <f t="shared" si="83"/>
        <v>2.8379999999999983</v>
      </c>
      <c r="H700" s="2">
        <f t="shared" si="79"/>
        <v>2.8209500000000061</v>
      </c>
      <c r="I700" s="2">
        <f t="array" ref="I700">SUMPRODUCT(B684:B703, (ROW(B684:B703)-ROW(B684)+1)) / (20*21/2)</f>
        <v>2.7052857142857145</v>
      </c>
      <c r="J700" s="2">
        <f t="shared" si="82"/>
        <v>2.742272259721747</v>
      </c>
      <c r="K700" s="2">
        <f t="shared" si="84"/>
        <v>2.7990586027811348</v>
      </c>
    </row>
    <row r="701" spans="1:11" ht="13.5" x14ac:dyDescent="0.25">
      <c r="A701" s="3">
        <f>TITRES_STAT!B704</f>
        <v>43025</v>
      </c>
      <c r="B701" s="6">
        <f>TITRES_STAT!D704</f>
        <v>2.68</v>
      </c>
      <c r="C701" s="2">
        <f t="shared" si="77"/>
        <v>0</v>
      </c>
      <c r="D701" s="2">
        <f t="shared" si="78"/>
        <v>2.71</v>
      </c>
      <c r="E701" s="2">
        <f t="shared" si="80"/>
        <v>2.7150000000000003</v>
      </c>
      <c r="F701" s="2">
        <f t="shared" si="81"/>
        <v>2.714999999999999</v>
      </c>
      <c r="G701" s="2">
        <f t="shared" si="83"/>
        <v>2.8333999999999993</v>
      </c>
      <c r="H701" s="2">
        <f t="shared" si="79"/>
        <v>2.816800000000006</v>
      </c>
      <c r="I701" s="2">
        <f t="array" ref="I701">SUMPRODUCT(B685:B704, (ROW(B685:B704)-ROW(B685)+1)) / (20*21/2)</f>
        <v>2.7026190476190473</v>
      </c>
      <c r="J701" s="2">
        <f t="shared" si="82"/>
        <v>2.7363415683196761</v>
      </c>
      <c r="K701" s="2">
        <f t="shared" si="84"/>
        <v>2.7943896379661886</v>
      </c>
    </row>
    <row r="702" spans="1:11" ht="13.5" x14ac:dyDescent="0.25">
      <c r="A702" s="3">
        <f>TITRES_STAT!B705</f>
        <v>43026</v>
      </c>
      <c r="B702" s="6">
        <f>TITRES_STAT!D705</f>
        <v>2.68</v>
      </c>
      <c r="C702" s="2">
        <f t="shared" si="77"/>
        <v>0</v>
      </c>
      <c r="D702" s="2">
        <f t="shared" si="78"/>
        <v>2.7</v>
      </c>
      <c r="E702" s="2">
        <f t="shared" si="80"/>
        <v>2.7130000000000001</v>
      </c>
      <c r="F702" s="2">
        <f t="shared" si="81"/>
        <v>2.7114999999999987</v>
      </c>
      <c r="G702" s="2">
        <f t="shared" si="83"/>
        <v>2.8279999999999994</v>
      </c>
      <c r="H702" s="2">
        <f t="shared" si="79"/>
        <v>2.8126000000000055</v>
      </c>
      <c r="I702" s="2">
        <f t="array" ref="I702">SUMPRODUCT(B686:B705, (ROW(B686:B705)-ROW(B686)+1)) / (20*21/2)</f>
        <v>2.6926666666666668</v>
      </c>
      <c r="J702" s="2">
        <f t="shared" si="82"/>
        <v>2.7309757046701835</v>
      </c>
      <c r="K702" s="2">
        <f t="shared" si="84"/>
        <v>2.7899037698106519</v>
      </c>
    </row>
    <row r="703" spans="1:11" ht="13.5" x14ac:dyDescent="0.25">
      <c r="A703" s="3">
        <f>TITRES_STAT!B706</f>
        <v>43027</v>
      </c>
      <c r="B703" s="6">
        <f>TITRES_STAT!D706</f>
        <v>2.68</v>
      </c>
      <c r="C703" s="2">
        <f t="shared" si="77"/>
        <v>0</v>
      </c>
      <c r="D703" s="2">
        <f t="shared" si="78"/>
        <v>2.69</v>
      </c>
      <c r="E703" s="2">
        <f t="shared" si="80"/>
        <v>2.7109999999999999</v>
      </c>
      <c r="F703" s="2">
        <f t="shared" si="81"/>
        <v>2.7079999999999993</v>
      </c>
      <c r="G703" s="2">
        <f t="shared" si="83"/>
        <v>2.8216000000000001</v>
      </c>
      <c r="H703" s="2">
        <f t="shared" si="79"/>
        <v>2.8084000000000047</v>
      </c>
      <c r="I703" s="2">
        <f t="array" ref="I703">SUMPRODUCT(B687:B706, (ROW(B687:B706)-ROW(B687)+1)) / (20*21/2)</f>
        <v>2.6784285714285714</v>
      </c>
      <c r="J703" s="2">
        <f t="shared" si="82"/>
        <v>2.7261208756539759</v>
      </c>
      <c r="K703" s="2">
        <f t="shared" si="84"/>
        <v>2.7855938180533713</v>
      </c>
    </row>
    <row r="704" spans="1:11" ht="13.5" x14ac:dyDescent="0.25">
      <c r="A704" s="3">
        <f>TITRES_STAT!B707</f>
        <v>43028</v>
      </c>
      <c r="B704" s="6">
        <f>TITRES_STAT!D707</f>
        <v>2.68</v>
      </c>
      <c r="C704" s="2">
        <f t="shared" si="77"/>
        <v>0</v>
      </c>
      <c r="D704" s="2">
        <f t="shared" si="78"/>
        <v>2.68</v>
      </c>
      <c r="E704" s="2">
        <f t="shared" si="80"/>
        <v>2.7050000000000001</v>
      </c>
      <c r="F704" s="2">
        <f t="shared" si="81"/>
        <v>2.7044999999999995</v>
      </c>
      <c r="G704" s="2">
        <f t="shared" si="83"/>
        <v>2.8152000000000004</v>
      </c>
      <c r="H704" s="2">
        <f t="shared" si="79"/>
        <v>2.8049500000000038</v>
      </c>
      <c r="I704" s="2">
        <f t="array" ref="I704">SUMPRODUCT(B688:B707, (ROW(B688:B707)-ROW(B688)+1)) / (20*21/2)</f>
        <v>2.6601428571428571</v>
      </c>
      <c r="J704" s="2">
        <f t="shared" si="82"/>
        <v>2.7217284113059783</v>
      </c>
      <c r="K704" s="2">
        <f t="shared" si="84"/>
        <v>2.7814528840120625</v>
      </c>
    </row>
    <row r="705" spans="1:11" ht="13.5" x14ac:dyDescent="0.25">
      <c r="A705" s="3">
        <f>TITRES_STAT!B708</f>
        <v>43031</v>
      </c>
      <c r="B705" s="6">
        <f>TITRES_STAT!D708</f>
        <v>2.6</v>
      </c>
      <c r="C705" s="2">
        <f t="shared" si="77"/>
        <v>-8.0000000000000071E-2</v>
      </c>
      <c r="D705" s="2">
        <f t="shared" si="78"/>
        <v>2.6640000000000001</v>
      </c>
      <c r="E705" s="2">
        <f t="shared" si="80"/>
        <v>2.6920000000000002</v>
      </c>
      <c r="F705" s="2">
        <f t="shared" si="81"/>
        <v>2.6994999999999996</v>
      </c>
      <c r="G705" s="2">
        <f t="shared" si="83"/>
        <v>2.8084000000000002</v>
      </c>
      <c r="H705" s="2">
        <f t="shared" si="79"/>
        <v>2.8011000000000039</v>
      </c>
      <c r="I705" s="2">
        <f t="array" ref="I705">SUMPRODUCT(B689:B708, (ROW(B689:B708)-ROW(B689)+1)) / (20*21/2)</f>
        <v>2.6428095238095239</v>
      </c>
      <c r="J705" s="2">
        <f t="shared" si="82"/>
        <v>2.7101352292768377</v>
      </c>
      <c r="K705" s="2">
        <f t="shared" si="84"/>
        <v>2.7743370846390407</v>
      </c>
    </row>
    <row r="706" spans="1:11" ht="13.5" x14ac:dyDescent="0.25">
      <c r="A706" s="3">
        <f>TITRES_STAT!B709</f>
        <v>43032</v>
      </c>
      <c r="B706" s="6">
        <f>TITRES_STAT!D709</f>
        <v>2.5499999999999998</v>
      </c>
      <c r="C706" s="2">
        <f t="shared" si="77"/>
        <v>-5.0000000000000266E-2</v>
      </c>
      <c r="D706" s="2">
        <f t="shared" si="78"/>
        <v>2.6380000000000003</v>
      </c>
      <c r="E706" s="2">
        <f t="shared" si="80"/>
        <v>2.6740000000000004</v>
      </c>
      <c r="F706" s="2">
        <f t="shared" si="81"/>
        <v>2.6919999999999997</v>
      </c>
      <c r="G706" s="2">
        <f t="shared" si="83"/>
        <v>2.8006000000000006</v>
      </c>
      <c r="H706" s="2">
        <f t="shared" si="79"/>
        <v>2.7970000000000033</v>
      </c>
      <c r="I706" s="2">
        <f t="array" ref="I706">SUMPRODUCT(B690:B709, (ROW(B690:B709)-ROW(B690)+1)) / (20*21/2)</f>
        <v>2.6264285714285713</v>
      </c>
      <c r="J706" s="2">
        <f t="shared" si="82"/>
        <v>2.6948842550599958</v>
      </c>
      <c r="K706" s="2">
        <f t="shared" si="84"/>
        <v>2.7655395519080983</v>
      </c>
    </row>
    <row r="707" spans="1:11" ht="13.5" x14ac:dyDescent="0.25">
      <c r="A707" s="3">
        <f>TITRES_STAT!B710</f>
        <v>43033</v>
      </c>
      <c r="B707" s="6">
        <f>TITRES_STAT!D710</f>
        <v>2.5</v>
      </c>
      <c r="C707" s="2">
        <f t="shared" si="77"/>
        <v>-4.9999999999999822E-2</v>
      </c>
      <c r="D707" s="2">
        <f t="shared" si="78"/>
        <v>2.6020000000000003</v>
      </c>
      <c r="E707" s="2">
        <f t="shared" si="80"/>
        <v>2.6510000000000002</v>
      </c>
      <c r="F707" s="2">
        <f t="shared" si="81"/>
        <v>2.6819999999999995</v>
      </c>
      <c r="G707" s="2">
        <f t="shared" si="83"/>
        <v>2.7918000000000007</v>
      </c>
      <c r="H707" s="2">
        <f t="shared" si="79"/>
        <v>2.7926500000000027</v>
      </c>
      <c r="I707" s="2">
        <f t="array" ref="I707">SUMPRODUCT(B691:B710, (ROW(B691:B710)-ROW(B691)+1)) / (20*21/2)</f>
        <v>2.6109999999999998</v>
      </c>
      <c r="J707" s="2">
        <f t="shared" si="82"/>
        <v>2.6763238498161868</v>
      </c>
      <c r="K707" s="2">
        <f t="shared" si="84"/>
        <v>2.7551262361469964</v>
      </c>
    </row>
    <row r="708" spans="1:11" ht="13.5" x14ac:dyDescent="0.25">
      <c r="A708" s="3">
        <f>TITRES_STAT!B711</f>
        <v>43034</v>
      </c>
      <c r="B708" s="6">
        <f>TITRES_STAT!D711</f>
        <v>2.5</v>
      </c>
      <c r="C708" s="2">
        <f t="shared" ref="C708:C771" si="85">B708-B707</f>
        <v>0</v>
      </c>
      <c r="D708" s="2">
        <f t="shared" si="78"/>
        <v>2.5659999999999998</v>
      </c>
      <c r="E708" s="2">
        <f t="shared" si="80"/>
        <v>2.6280000000000001</v>
      </c>
      <c r="F708" s="2">
        <f t="shared" si="81"/>
        <v>2.6720000000000002</v>
      </c>
      <c r="G708" s="2">
        <f t="shared" si="83"/>
        <v>2.7836000000000007</v>
      </c>
      <c r="H708" s="2">
        <f t="shared" si="79"/>
        <v>2.7883000000000027</v>
      </c>
      <c r="I708" s="2">
        <f t="array" ref="I708">SUMPRODUCT(B692:B711, (ROW(B692:B711)-ROW(B692)+1)) / (20*21/2)</f>
        <v>2.5965238095238092</v>
      </c>
      <c r="J708" s="2">
        <f t="shared" si="82"/>
        <v>2.6595311022146451</v>
      </c>
      <c r="K708" s="2">
        <f t="shared" si="84"/>
        <v>2.7451212857098595</v>
      </c>
    </row>
    <row r="709" spans="1:11" ht="13.5" x14ac:dyDescent="0.25">
      <c r="A709" s="3">
        <f>TITRES_STAT!B712</f>
        <v>43035</v>
      </c>
      <c r="B709" s="6">
        <f>TITRES_STAT!D712</f>
        <v>2.5</v>
      </c>
      <c r="C709" s="2">
        <f t="shared" si="85"/>
        <v>0</v>
      </c>
      <c r="D709" s="2">
        <f t="shared" si="78"/>
        <v>2.5300000000000002</v>
      </c>
      <c r="E709" s="2">
        <f t="shared" si="80"/>
        <v>2.605</v>
      </c>
      <c r="F709" s="2">
        <f t="shared" si="81"/>
        <v>2.6619999999999999</v>
      </c>
      <c r="G709" s="2">
        <f t="shared" si="83"/>
        <v>2.7754000000000012</v>
      </c>
      <c r="H709" s="2">
        <f t="shared" si="79"/>
        <v>2.7844500000000023</v>
      </c>
      <c r="I709" s="2">
        <f t="array" ref="I709">SUMPRODUCT(B693:B712, (ROW(B693:B712)-ROW(B693)+1)) / (20*21/2)</f>
        <v>2.5830000000000002</v>
      </c>
      <c r="J709" s="2">
        <f t="shared" si="82"/>
        <v>2.6443376639084883</v>
      </c>
      <c r="K709" s="2">
        <f t="shared" si="84"/>
        <v>2.7355086862702573</v>
      </c>
    </row>
    <row r="710" spans="1:11" ht="13.5" x14ac:dyDescent="0.25">
      <c r="A710" s="3">
        <f>TITRES_STAT!B713</f>
        <v>43038</v>
      </c>
      <c r="B710" s="6">
        <f>TITRES_STAT!D713</f>
        <v>2.5</v>
      </c>
      <c r="C710" s="2">
        <f t="shared" si="85"/>
        <v>0</v>
      </c>
      <c r="D710" s="2">
        <f t="shared" ref="D710:D773" si="86">AVERAGE(B706:B710)</f>
        <v>2.5100000000000002</v>
      </c>
      <c r="E710" s="2">
        <f t="shared" si="80"/>
        <v>2.5870000000000002</v>
      </c>
      <c r="F710" s="2">
        <f t="shared" si="81"/>
        <v>2.6520000000000001</v>
      </c>
      <c r="G710" s="2">
        <f t="shared" si="83"/>
        <v>2.7672000000000008</v>
      </c>
      <c r="H710" s="2">
        <f t="shared" si="79"/>
        <v>2.7806500000000023</v>
      </c>
      <c r="I710" s="2">
        <f t="array" ref="I710">SUMPRODUCT(B694:B713, (ROW(B694:B713)-ROW(B694)+1)) / (20*21/2)</f>
        <v>2.5637619047619049</v>
      </c>
      <c r="J710" s="2">
        <f t="shared" si="82"/>
        <v>2.6305912197267278</v>
      </c>
      <c r="K710" s="2">
        <f t="shared" si="84"/>
        <v>2.726273051514561</v>
      </c>
    </row>
    <row r="711" spans="1:11" ht="13.5" x14ac:dyDescent="0.25">
      <c r="A711" s="3">
        <f>TITRES_STAT!B714</f>
        <v>43039</v>
      </c>
      <c r="B711" s="6">
        <f>TITRES_STAT!D714</f>
        <v>2.5</v>
      </c>
      <c r="C711" s="2">
        <f t="shared" si="85"/>
        <v>0</v>
      </c>
      <c r="D711" s="2">
        <f t="shared" si="86"/>
        <v>2.5</v>
      </c>
      <c r="E711" s="2">
        <f t="shared" si="80"/>
        <v>2.569</v>
      </c>
      <c r="F711" s="2">
        <f t="shared" si="81"/>
        <v>2.6420000000000003</v>
      </c>
      <c r="G711" s="2">
        <f t="shared" si="83"/>
        <v>2.7590000000000008</v>
      </c>
      <c r="H711" s="2">
        <f t="shared" si="79"/>
        <v>2.7774000000000023</v>
      </c>
      <c r="I711" s="2">
        <f t="array" ref="I711">SUMPRODUCT(B695:B714, (ROW(B695:B714)-ROW(B695)+1)) / (20*21/2)</f>
        <v>2.5429523809523809</v>
      </c>
      <c r="J711" s="2">
        <f t="shared" si="82"/>
        <v>2.618153960705135</v>
      </c>
      <c r="K711" s="2">
        <f t="shared" si="84"/>
        <v>2.7173995985139903</v>
      </c>
    </row>
    <row r="712" spans="1:11" ht="13.5" x14ac:dyDescent="0.25">
      <c r="A712" s="3">
        <f>TITRES_STAT!B715</f>
        <v>43040</v>
      </c>
      <c r="B712" s="6">
        <f>TITRES_STAT!D715</f>
        <v>2.5</v>
      </c>
      <c r="C712" s="2">
        <f t="shared" si="85"/>
        <v>0</v>
      </c>
      <c r="D712" s="2">
        <f t="shared" si="86"/>
        <v>2.5</v>
      </c>
      <c r="E712" s="2">
        <f t="shared" si="80"/>
        <v>2.5510000000000002</v>
      </c>
      <c r="F712" s="2">
        <f t="shared" si="81"/>
        <v>2.6320000000000001</v>
      </c>
      <c r="G712" s="2">
        <f t="shared" si="83"/>
        <v>2.7508000000000008</v>
      </c>
      <c r="H712" s="2">
        <f t="shared" si="79"/>
        <v>2.773900000000002</v>
      </c>
      <c r="I712" s="2">
        <f t="array" ref="I712">SUMPRODUCT(B696:B715, (ROW(B696:B715)-ROW(B696)+1)) / (20*21/2)</f>
        <v>2.5237619047619049</v>
      </c>
      <c r="J712" s="2">
        <f t="shared" si="82"/>
        <v>2.6069012025427414</v>
      </c>
      <c r="K712" s="2">
        <f t="shared" si="84"/>
        <v>2.7088741240624614</v>
      </c>
    </row>
    <row r="713" spans="1:11" ht="13.5" x14ac:dyDescent="0.25">
      <c r="A713" s="3">
        <f>TITRES_STAT!B716</f>
        <v>43041</v>
      </c>
      <c r="B713" s="6">
        <f>TITRES_STAT!D716</f>
        <v>2.4300000000000002</v>
      </c>
      <c r="C713" s="2">
        <f t="shared" si="85"/>
        <v>-6.999999999999984E-2</v>
      </c>
      <c r="D713" s="2">
        <f t="shared" si="86"/>
        <v>2.4859999999999998</v>
      </c>
      <c r="E713" s="2">
        <f t="shared" si="80"/>
        <v>2.5259999999999998</v>
      </c>
      <c r="F713" s="2">
        <f t="shared" si="81"/>
        <v>2.6185</v>
      </c>
      <c r="G713" s="2">
        <f t="shared" si="83"/>
        <v>2.741200000000001</v>
      </c>
      <c r="H713" s="2">
        <f t="shared" si="79"/>
        <v>2.7700500000000021</v>
      </c>
      <c r="I713" s="2">
        <f t="array" ref="I713">SUMPRODUCT(B697:B716, (ROW(B697:B716)-ROW(B697)+1)) / (20*21/2)</f>
        <v>2.5061428571428568</v>
      </c>
      <c r="J713" s="2">
        <f t="shared" si="82"/>
        <v>2.5900534689672421</v>
      </c>
      <c r="K713" s="2">
        <f t="shared" si="84"/>
        <v>2.6979378839031494</v>
      </c>
    </row>
    <row r="714" spans="1:11" ht="13.5" x14ac:dyDescent="0.25">
      <c r="A714" s="3">
        <f>TITRES_STAT!B717</f>
        <v>43042</v>
      </c>
      <c r="B714" s="6">
        <f>TITRES_STAT!D717</f>
        <v>2.4</v>
      </c>
      <c r="C714" s="2">
        <f t="shared" si="85"/>
        <v>-3.0000000000000249E-2</v>
      </c>
      <c r="D714" s="2">
        <f t="shared" si="86"/>
        <v>2.4660000000000002</v>
      </c>
      <c r="E714" s="2">
        <f t="shared" si="80"/>
        <v>2.4979999999999998</v>
      </c>
      <c r="F714" s="2">
        <f t="shared" si="81"/>
        <v>2.6015000000000001</v>
      </c>
      <c r="G714" s="2">
        <f t="shared" si="83"/>
        <v>2.7310000000000012</v>
      </c>
      <c r="H714" s="2">
        <f t="shared" ref="H714:H777" si="87">AVERAGE(B515:B714)</f>
        <v>2.7665000000000024</v>
      </c>
      <c r="I714" s="2">
        <f t="array" ref="I714">SUMPRODUCT(B698:B717, (ROW(B698:B717)-ROW(B698)+1)) / (20*21/2)</f>
        <v>2.4900952380952384</v>
      </c>
      <c r="J714" s="2">
        <f t="shared" si="82"/>
        <v>2.5719531385894094</v>
      </c>
      <c r="K714" s="2">
        <f t="shared" si="84"/>
        <v>2.6862540453187123</v>
      </c>
    </row>
    <row r="715" spans="1:11" ht="13.5" x14ac:dyDescent="0.25">
      <c r="A715" s="3">
        <f>TITRES_STAT!B718</f>
        <v>43045</v>
      </c>
      <c r="B715" s="6">
        <f>TITRES_STAT!D718</f>
        <v>2.4</v>
      </c>
      <c r="C715" s="2">
        <f t="shared" si="85"/>
        <v>0</v>
      </c>
      <c r="D715" s="2">
        <f t="shared" si="86"/>
        <v>2.4460000000000002</v>
      </c>
      <c r="E715" s="2">
        <f t="shared" si="80"/>
        <v>2.4779999999999998</v>
      </c>
      <c r="F715" s="2">
        <f t="shared" si="81"/>
        <v>2.585</v>
      </c>
      <c r="G715" s="2">
        <f t="shared" si="83"/>
        <v>2.7208000000000014</v>
      </c>
      <c r="H715" s="2">
        <f t="shared" si="87"/>
        <v>2.7629500000000031</v>
      </c>
      <c r="I715" s="2">
        <f t="array" ref="I715">SUMPRODUCT(B699:B718, (ROW(B699:B718)-ROW(B699)+1)) / (20*21/2)</f>
        <v>2.4718095238095241</v>
      </c>
      <c r="J715" s="2">
        <f t="shared" si="82"/>
        <v>2.5555766491999421</v>
      </c>
      <c r="K715" s="2">
        <f t="shared" si="84"/>
        <v>2.6750283964826846</v>
      </c>
    </row>
    <row r="716" spans="1:11" ht="13.5" x14ac:dyDescent="0.25">
      <c r="A716" s="3">
        <f>TITRES_STAT!B719</f>
        <v>43046</v>
      </c>
      <c r="B716" s="6">
        <f>TITRES_STAT!D719</f>
        <v>2.4</v>
      </c>
      <c r="C716" s="2">
        <f t="shared" si="85"/>
        <v>0</v>
      </c>
      <c r="D716" s="2">
        <f t="shared" si="86"/>
        <v>2.4260000000000002</v>
      </c>
      <c r="E716" s="2">
        <f t="shared" ref="E716:E779" si="88">AVERAGE(B707:B716)</f>
        <v>2.4629999999999996</v>
      </c>
      <c r="F716" s="2">
        <f t="shared" si="81"/>
        <v>2.5684999999999998</v>
      </c>
      <c r="G716" s="2">
        <f t="shared" si="83"/>
        <v>2.7106000000000017</v>
      </c>
      <c r="H716" s="2">
        <f t="shared" si="87"/>
        <v>2.7589500000000031</v>
      </c>
      <c r="I716" s="2">
        <f t="array" ref="I716">SUMPRODUCT(B700:B719, (ROW(B700:B719)-ROW(B700)+1)) / (20*21/2)</f>
        <v>2.4590952380952378</v>
      </c>
      <c r="J716" s="2">
        <f t="shared" si="82"/>
        <v>2.5407598254666142</v>
      </c>
      <c r="K716" s="2">
        <f t="shared" si="84"/>
        <v>2.6642429691696385</v>
      </c>
    </row>
    <row r="717" spans="1:11" ht="13.5" x14ac:dyDescent="0.25">
      <c r="A717" s="3">
        <f>TITRES_STAT!B720</f>
        <v>43047</v>
      </c>
      <c r="B717" s="6">
        <f>TITRES_STAT!D720</f>
        <v>2.4</v>
      </c>
      <c r="C717" s="2">
        <f t="shared" si="85"/>
        <v>0</v>
      </c>
      <c r="D717" s="2">
        <f t="shared" si="86"/>
        <v>2.4060000000000001</v>
      </c>
      <c r="E717" s="2">
        <f t="shared" si="88"/>
        <v>2.4529999999999994</v>
      </c>
      <c r="F717" s="2">
        <f t="shared" si="81"/>
        <v>2.552</v>
      </c>
      <c r="G717" s="2">
        <f t="shared" si="83"/>
        <v>2.7004000000000019</v>
      </c>
      <c r="H717" s="2">
        <f t="shared" si="87"/>
        <v>2.7552000000000034</v>
      </c>
      <c r="I717" s="2">
        <f t="array" ref="I717">SUMPRODUCT(B701:B720, (ROW(B701:B720)-ROW(B701)+1)) / (20*21/2)</f>
        <v>2.4403333333333332</v>
      </c>
      <c r="J717" s="2">
        <f t="shared" si="82"/>
        <v>2.5273541278031271</v>
      </c>
      <c r="K717" s="2">
        <f t="shared" si="84"/>
        <v>2.6538804997904371</v>
      </c>
    </row>
    <row r="718" spans="1:11" ht="13.5" x14ac:dyDescent="0.25">
      <c r="A718" s="3">
        <f>TITRES_STAT!B721</f>
        <v>43048</v>
      </c>
      <c r="B718" s="6">
        <f>TITRES_STAT!D721</f>
        <v>2.36</v>
      </c>
      <c r="C718" s="2">
        <f t="shared" si="85"/>
        <v>-4.0000000000000036E-2</v>
      </c>
      <c r="D718" s="2">
        <f t="shared" si="86"/>
        <v>2.3919999999999999</v>
      </c>
      <c r="E718" s="2">
        <f t="shared" si="88"/>
        <v>2.4389999999999996</v>
      </c>
      <c r="F718" s="2">
        <f t="shared" si="81"/>
        <v>2.5334999999999996</v>
      </c>
      <c r="G718" s="2">
        <f t="shared" si="83"/>
        <v>2.6894000000000018</v>
      </c>
      <c r="H718" s="2">
        <f t="shared" si="87"/>
        <v>2.7517000000000036</v>
      </c>
      <c r="I718" s="2">
        <f t="array" ref="I718">SUMPRODUCT(B702:B721, (ROW(B702:B721)-ROW(B702)+1)) / (20*21/2)</f>
        <v>2.4204285714285714</v>
      </c>
      <c r="J718" s="2">
        <f t="shared" si="82"/>
        <v>2.5114156394409246</v>
      </c>
      <c r="K718" s="2">
        <f t="shared" si="84"/>
        <v>2.6423557743084594</v>
      </c>
    </row>
    <row r="719" spans="1:11" ht="13.5" x14ac:dyDescent="0.25">
      <c r="A719" s="3">
        <f>TITRES_STAT!B722</f>
        <v>43049</v>
      </c>
      <c r="B719" s="6">
        <f>TITRES_STAT!D722</f>
        <v>2.4</v>
      </c>
      <c r="C719" s="2">
        <f t="shared" si="85"/>
        <v>4.0000000000000036E-2</v>
      </c>
      <c r="D719" s="2">
        <f t="shared" si="86"/>
        <v>2.3919999999999999</v>
      </c>
      <c r="E719" s="2">
        <f t="shared" si="88"/>
        <v>2.4289999999999994</v>
      </c>
      <c r="F719" s="2">
        <f t="shared" si="81"/>
        <v>2.5169999999999995</v>
      </c>
      <c r="G719" s="2">
        <f t="shared" si="83"/>
        <v>2.679200000000002</v>
      </c>
      <c r="H719" s="2">
        <f t="shared" si="87"/>
        <v>2.7484000000000037</v>
      </c>
      <c r="I719" s="2">
        <f t="array" ref="I719">SUMPRODUCT(B703:B722, (ROW(B703:B722)-ROW(B703)+1)) / (20*21/2)</f>
        <v>2.4033333333333333</v>
      </c>
      <c r="J719" s="2">
        <f t="shared" si="82"/>
        <v>2.5008046261608365</v>
      </c>
      <c r="K719" s="2">
        <f t="shared" si="84"/>
        <v>2.6328516262963633</v>
      </c>
    </row>
    <row r="720" spans="1:11" ht="13.5" x14ac:dyDescent="0.25">
      <c r="A720" s="3">
        <f>TITRES_STAT!B723</f>
        <v>43052</v>
      </c>
      <c r="B720" s="6">
        <f>TITRES_STAT!D723</f>
        <v>2.3199999999999998</v>
      </c>
      <c r="C720" s="2">
        <f t="shared" si="85"/>
        <v>-8.0000000000000071E-2</v>
      </c>
      <c r="D720" s="2">
        <f t="shared" si="86"/>
        <v>2.3760000000000003</v>
      </c>
      <c r="E720" s="2">
        <f t="shared" si="88"/>
        <v>2.411</v>
      </c>
      <c r="F720" s="2">
        <f t="shared" si="81"/>
        <v>2.4989999999999997</v>
      </c>
      <c r="G720" s="2">
        <f t="shared" si="83"/>
        <v>2.667400000000002</v>
      </c>
      <c r="H720" s="2">
        <f t="shared" si="87"/>
        <v>2.7451500000000038</v>
      </c>
      <c r="I720" s="2">
        <f t="array" ref="I720">SUMPRODUCT(B704:B723, (ROW(B704:B723)-ROW(B704)+1)) / (20*21/2)</f>
        <v>2.3889999999999998</v>
      </c>
      <c r="J720" s="2">
        <f t="shared" si="82"/>
        <v>2.4835851379550427</v>
      </c>
      <c r="K720" s="2">
        <f t="shared" si="84"/>
        <v>2.6205829350690548</v>
      </c>
    </row>
    <row r="721" spans="1:11" ht="13.5" x14ac:dyDescent="0.25">
      <c r="A721" s="3">
        <f>TITRES_STAT!B724</f>
        <v>43053</v>
      </c>
      <c r="B721" s="6">
        <f>TITRES_STAT!D724</f>
        <v>2.29</v>
      </c>
      <c r="C721" s="2">
        <f t="shared" si="85"/>
        <v>-2.9999999999999805E-2</v>
      </c>
      <c r="D721" s="2">
        <f t="shared" si="86"/>
        <v>2.3540000000000001</v>
      </c>
      <c r="E721" s="2">
        <f t="shared" si="88"/>
        <v>2.3899999999999997</v>
      </c>
      <c r="F721" s="2">
        <f t="shared" si="81"/>
        <v>2.4794999999999998</v>
      </c>
      <c r="G721" s="2">
        <f t="shared" si="83"/>
        <v>2.6550000000000016</v>
      </c>
      <c r="H721" s="2">
        <f t="shared" si="87"/>
        <v>2.7421500000000036</v>
      </c>
      <c r="I721" s="2">
        <f t="array" ref="I721">SUMPRODUCT(B705:B724, (ROW(B705:B724)-ROW(B705)+1)) / (20*21/2)</f>
        <v>2.3745238095238093</v>
      </c>
      <c r="J721" s="2">
        <f t="shared" si="82"/>
        <v>2.4651484581498004</v>
      </c>
      <c r="K721" s="2">
        <f t="shared" si="84"/>
        <v>2.6076188983996804</v>
      </c>
    </row>
    <row r="722" spans="1:11" ht="13.5" x14ac:dyDescent="0.25">
      <c r="A722" s="3">
        <f>TITRES_STAT!B725</f>
        <v>43054</v>
      </c>
      <c r="B722" s="6">
        <f>TITRES_STAT!D725</f>
        <v>2.2999999999999998</v>
      </c>
      <c r="C722" s="2">
        <f t="shared" si="85"/>
        <v>9.9999999999997868E-3</v>
      </c>
      <c r="D722" s="2">
        <f t="shared" si="86"/>
        <v>2.3340000000000005</v>
      </c>
      <c r="E722" s="2">
        <f t="shared" si="88"/>
        <v>2.37</v>
      </c>
      <c r="F722" s="2">
        <f t="shared" si="81"/>
        <v>2.4604999999999997</v>
      </c>
      <c r="G722" s="2">
        <f t="shared" si="83"/>
        <v>2.642800000000002</v>
      </c>
      <c r="H722" s="2">
        <f t="shared" si="87"/>
        <v>2.7390000000000043</v>
      </c>
      <c r="I722" s="2">
        <f t="array" ref="I722">SUMPRODUCT(B706:B725, (ROW(B706:B725)-ROW(B706)+1)) / (20*21/2)</f>
        <v>2.3619047619047615</v>
      </c>
      <c r="J722" s="2">
        <f t="shared" si="82"/>
        <v>2.4494200335641052</v>
      </c>
      <c r="K722" s="2">
        <f t="shared" si="84"/>
        <v>2.5955554121879283</v>
      </c>
    </row>
    <row r="723" spans="1:11" ht="13.5" x14ac:dyDescent="0.25">
      <c r="A723" s="3">
        <f>TITRES_STAT!B726</f>
        <v>43055</v>
      </c>
      <c r="B723" s="6">
        <f>TITRES_STAT!D726</f>
        <v>2.31</v>
      </c>
      <c r="C723" s="2">
        <f t="shared" si="85"/>
        <v>1.0000000000000231E-2</v>
      </c>
      <c r="D723" s="2">
        <f t="shared" si="86"/>
        <v>2.3239999999999998</v>
      </c>
      <c r="E723" s="2">
        <f t="shared" si="88"/>
        <v>2.3579999999999997</v>
      </c>
      <c r="F723" s="2">
        <f t="shared" si="81"/>
        <v>2.4419999999999993</v>
      </c>
      <c r="G723" s="2">
        <f t="shared" si="83"/>
        <v>2.630800000000002</v>
      </c>
      <c r="H723" s="2">
        <f t="shared" si="87"/>
        <v>2.7359000000000036</v>
      </c>
      <c r="I723" s="2">
        <f t="array" ref="I723">SUMPRODUCT(B707:B726, (ROW(B707:B726)-ROW(B707)+1)) / (20*21/2)</f>
        <v>2.3507619047619048</v>
      </c>
      <c r="J723" s="2">
        <f t="shared" si="82"/>
        <v>2.4361419351294287</v>
      </c>
      <c r="K723" s="2">
        <f t="shared" si="84"/>
        <v>2.5843571607295783</v>
      </c>
    </row>
    <row r="724" spans="1:11" ht="13.5" x14ac:dyDescent="0.25">
      <c r="A724" s="3">
        <f>TITRES_STAT!B727</f>
        <v>43056</v>
      </c>
      <c r="B724" s="6">
        <f>TITRES_STAT!D727</f>
        <v>2.29</v>
      </c>
      <c r="C724" s="2">
        <f t="shared" si="85"/>
        <v>-2.0000000000000018E-2</v>
      </c>
      <c r="D724" s="2">
        <f t="shared" si="86"/>
        <v>2.3019999999999996</v>
      </c>
      <c r="E724" s="2">
        <f t="shared" si="88"/>
        <v>2.347</v>
      </c>
      <c r="F724" s="2">
        <f t="shared" ref="F724:F787" si="89">AVERAGE(B705:B724)</f>
        <v>2.4224999999999994</v>
      </c>
      <c r="G724" s="2">
        <f t="shared" si="83"/>
        <v>2.6184000000000016</v>
      </c>
      <c r="H724" s="2">
        <f t="shared" si="87"/>
        <v>2.732700000000003</v>
      </c>
      <c r="I724" s="2">
        <f t="array" ref="I724">SUMPRODUCT(B708:B727, (ROW(B708:B727)-ROW(B708)+1)) / (20*21/2)</f>
        <v>2.3427619047619044</v>
      </c>
      <c r="J724" s="2">
        <f t="shared" si="82"/>
        <v>2.4222236555932928</v>
      </c>
      <c r="K724" s="2">
        <f t="shared" si="84"/>
        <v>2.5728137426617517</v>
      </c>
    </row>
    <row r="725" spans="1:11" ht="13.5" x14ac:dyDescent="0.25">
      <c r="A725" s="3">
        <f>TITRES_STAT!B728</f>
        <v>43059</v>
      </c>
      <c r="B725" s="6">
        <f>TITRES_STAT!D728</f>
        <v>2.29</v>
      </c>
      <c r="C725" s="2">
        <f t="shared" si="85"/>
        <v>0</v>
      </c>
      <c r="D725" s="2">
        <f t="shared" si="86"/>
        <v>2.2960000000000003</v>
      </c>
      <c r="E725" s="2">
        <f t="shared" si="88"/>
        <v>2.3359999999999999</v>
      </c>
      <c r="F725" s="2">
        <f t="shared" si="89"/>
        <v>2.4069999999999996</v>
      </c>
      <c r="G725" s="2">
        <f t="shared" si="83"/>
        <v>2.6060000000000012</v>
      </c>
      <c r="H725" s="2">
        <f t="shared" si="87"/>
        <v>2.7296500000000039</v>
      </c>
      <c r="I725" s="2">
        <f t="array" ref="I725">SUMPRODUCT(B709:B728, (ROW(B709:B728)-ROW(B709)+1)) / (20*21/2)</f>
        <v>2.3356666666666666</v>
      </c>
      <c r="J725" s="2">
        <f t="shared" ref="J725:J788" si="90">$J$4*B725+J724*(1-$J$4)</f>
        <v>2.4096309264891698</v>
      </c>
      <c r="K725" s="2">
        <f t="shared" si="84"/>
        <v>2.5617230076554085</v>
      </c>
    </row>
    <row r="726" spans="1:11" ht="13.5" x14ac:dyDescent="0.25">
      <c r="A726" s="3">
        <f>TITRES_STAT!B729</f>
        <v>43060</v>
      </c>
      <c r="B726" s="6">
        <f>TITRES_STAT!D729</f>
        <v>2.29</v>
      </c>
      <c r="C726" s="2">
        <f t="shared" si="85"/>
        <v>0</v>
      </c>
      <c r="D726" s="2">
        <f t="shared" si="86"/>
        <v>2.2960000000000003</v>
      </c>
      <c r="E726" s="2">
        <f t="shared" si="88"/>
        <v>2.3249999999999997</v>
      </c>
      <c r="F726" s="2">
        <f t="shared" si="89"/>
        <v>2.3939999999999992</v>
      </c>
      <c r="G726" s="2">
        <f t="shared" si="83"/>
        <v>2.5936000000000012</v>
      </c>
      <c r="H726" s="2">
        <f t="shared" si="87"/>
        <v>2.7270000000000034</v>
      </c>
      <c r="I726" s="2">
        <f t="array" ref="I726">SUMPRODUCT(B710:B729, (ROW(B710:B729)-ROW(B710)+1)) / (20*21/2)</f>
        <v>2.3285238095238094</v>
      </c>
      <c r="J726" s="2">
        <f t="shared" si="90"/>
        <v>2.3982375049187725</v>
      </c>
      <c r="K726" s="2">
        <f t="shared" si="84"/>
        <v>2.5510672034336279</v>
      </c>
    </row>
    <row r="727" spans="1:11" ht="13.5" x14ac:dyDescent="0.25">
      <c r="A727" s="3">
        <f>TITRES_STAT!B730</f>
        <v>43061</v>
      </c>
      <c r="B727" s="6">
        <f>TITRES_STAT!D730</f>
        <v>2.31</v>
      </c>
      <c r="C727" s="2">
        <f t="shared" si="85"/>
        <v>2.0000000000000018E-2</v>
      </c>
      <c r="D727" s="2">
        <f t="shared" si="86"/>
        <v>2.298</v>
      </c>
      <c r="E727" s="2">
        <f t="shared" si="88"/>
        <v>2.3159999999999998</v>
      </c>
      <c r="F727" s="2">
        <f t="shared" si="89"/>
        <v>2.3844999999999996</v>
      </c>
      <c r="G727" s="2">
        <f t="shared" si="83"/>
        <v>2.5816000000000012</v>
      </c>
      <c r="H727" s="2">
        <f t="shared" si="87"/>
        <v>2.7245500000000025</v>
      </c>
      <c r="I727" s="2">
        <f t="array" ref="I727">SUMPRODUCT(B711:B730, (ROW(B711:B730)-ROW(B711)+1)) / (20*21/2)</f>
        <v>2.3223333333333329</v>
      </c>
      <c r="J727" s="2">
        <f t="shared" si="90"/>
        <v>2.3898339330217468</v>
      </c>
      <c r="K727" s="2">
        <f t="shared" si="84"/>
        <v>2.5416135876127015</v>
      </c>
    </row>
    <row r="728" spans="1:11" ht="13.5" x14ac:dyDescent="0.25">
      <c r="A728" s="3">
        <f>TITRES_STAT!B731</f>
        <v>43062</v>
      </c>
      <c r="B728" s="6">
        <f>TITRES_STAT!D731</f>
        <v>2.31</v>
      </c>
      <c r="C728" s="2">
        <f t="shared" si="85"/>
        <v>0</v>
      </c>
      <c r="D728" s="2">
        <f t="shared" si="86"/>
        <v>2.298</v>
      </c>
      <c r="E728" s="2">
        <f t="shared" si="88"/>
        <v>2.3109999999999995</v>
      </c>
      <c r="F728" s="2">
        <f t="shared" si="89"/>
        <v>2.375</v>
      </c>
      <c r="G728" s="2">
        <f t="shared" si="83"/>
        <v>2.5696000000000008</v>
      </c>
      <c r="H728" s="2">
        <f t="shared" si="87"/>
        <v>2.7224500000000029</v>
      </c>
      <c r="I728" s="2">
        <f t="array" ref="I728">SUMPRODUCT(B712:B731, (ROW(B712:B731)-ROW(B712)+1)) / (20*21/2)</f>
        <v>2.3170952380952379</v>
      </c>
      <c r="J728" s="2">
        <f t="shared" si="90"/>
        <v>2.3822307013053901</v>
      </c>
      <c r="K728" s="2">
        <f t="shared" si="84"/>
        <v>2.5325307018239682</v>
      </c>
    </row>
    <row r="729" spans="1:11" ht="13.5" x14ac:dyDescent="0.25">
      <c r="A729" s="3">
        <f>TITRES_STAT!B732</f>
        <v>43063</v>
      </c>
      <c r="B729" s="6">
        <f>TITRES_STAT!D732</f>
        <v>2.2999999999999998</v>
      </c>
      <c r="C729" s="2">
        <f t="shared" si="85"/>
        <v>-1.0000000000000231E-2</v>
      </c>
      <c r="D729" s="2">
        <f t="shared" si="86"/>
        <v>2.2999999999999998</v>
      </c>
      <c r="E729" s="2">
        <f t="shared" si="88"/>
        <v>2.3009999999999993</v>
      </c>
      <c r="F729" s="2">
        <f t="shared" si="89"/>
        <v>2.3649999999999998</v>
      </c>
      <c r="G729" s="2">
        <f t="shared" si="83"/>
        <v>2.5590000000000011</v>
      </c>
      <c r="H729" s="2">
        <f t="shared" si="87"/>
        <v>2.7202000000000019</v>
      </c>
      <c r="I729" s="2">
        <f t="array" ref="I729">SUMPRODUCT(B713:B732, (ROW(B713:B732)-ROW(B713)+1)) / (20*21/2)</f>
        <v>2.3128095238095234</v>
      </c>
      <c r="J729" s="2">
        <f t="shared" si="90"/>
        <v>2.3743992059429719</v>
      </c>
      <c r="K729" s="2">
        <f t="shared" si="84"/>
        <v>2.5234118507720482</v>
      </c>
    </row>
    <row r="730" spans="1:11" ht="13.5" x14ac:dyDescent="0.25">
      <c r="A730" s="3">
        <f>TITRES_STAT!B733</f>
        <v>43066</v>
      </c>
      <c r="B730" s="6">
        <f>TITRES_STAT!D733</f>
        <v>2.2999999999999998</v>
      </c>
      <c r="C730" s="2">
        <f t="shared" si="85"/>
        <v>0</v>
      </c>
      <c r="D730" s="2">
        <f t="shared" si="86"/>
        <v>2.3020000000000005</v>
      </c>
      <c r="E730" s="2">
        <f t="shared" si="88"/>
        <v>2.2989999999999999</v>
      </c>
      <c r="F730" s="2">
        <f t="shared" si="89"/>
        <v>2.3549999999999995</v>
      </c>
      <c r="G730" s="2">
        <f t="shared" si="83"/>
        <v>2.5484000000000004</v>
      </c>
      <c r="H730" s="2">
        <f t="shared" si="87"/>
        <v>2.7185500000000018</v>
      </c>
      <c r="I730" s="2">
        <f t="array" ref="I730">SUMPRODUCT(B714:B733, (ROW(B714:B733)-ROW(B714)+1)) / (20*21/2)</f>
        <v>2.3085238095238094</v>
      </c>
      <c r="J730" s="2">
        <f t="shared" si="90"/>
        <v>2.3673135672817365</v>
      </c>
      <c r="K730" s="2">
        <f t="shared" si="84"/>
        <v>2.5146506017221641</v>
      </c>
    </row>
    <row r="731" spans="1:11" ht="13.5" x14ac:dyDescent="0.25">
      <c r="A731" s="3">
        <f>TITRES_STAT!B734</f>
        <v>43067</v>
      </c>
      <c r="B731" s="6">
        <f>TITRES_STAT!D734</f>
        <v>2.2999999999999998</v>
      </c>
      <c r="C731" s="2">
        <f t="shared" si="85"/>
        <v>0</v>
      </c>
      <c r="D731" s="2">
        <f t="shared" si="86"/>
        <v>2.3039999999999998</v>
      </c>
      <c r="E731" s="2">
        <f t="shared" si="88"/>
        <v>2.3000000000000003</v>
      </c>
      <c r="F731" s="2">
        <f t="shared" si="89"/>
        <v>2.3449999999999998</v>
      </c>
      <c r="G731" s="2">
        <f t="shared" si="83"/>
        <v>2.5378000000000007</v>
      </c>
      <c r="H731" s="2">
        <f t="shared" si="87"/>
        <v>2.7171500000000015</v>
      </c>
      <c r="I731" s="2">
        <f t="array" ref="I731">SUMPRODUCT(B715:B734, (ROW(B715:B734)-ROW(B715)+1)) / (20*21/2)</f>
        <v>2.3068095238095232</v>
      </c>
      <c r="J731" s="2">
        <f t="shared" si="90"/>
        <v>2.3609027513501428</v>
      </c>
      <c r="K731" s="2">
        <f t="shared" si="84"/>
        <v>2.5062329310663931</v>
      </c>
    </row>
    <row r="732" spans="1:11" ht="13.5" x14ac:dyDescent="0.25">
      <c r="A732" s="3">
        <f>TITRES_STAT!B735</f>
        <v>43068</v>
      </c>
      <c r="B732" s="6">
        <f>TITRES_STAT!D735</f>
        <v>2.2999999999999998</v>
      </c>
      <c r="C732" s="2">
        <f t="shared" si="85"/>
        <v>0</v>
      </c>
      <c r="D732" s="2">
        <f t="shared" si="86"/>
        <v>2.3019999999999996</v>
      </c>
      <c r="E732" s="2">
        <f t="shared" si="88"/>
        <v>2.3000000000000003</v>
      </c>
      <c r="F732" s="2">
        <f t="shared" si="89"/>
        <v>2.3349999999999995</v>
      </c>
      <c r="G732" s="2">
        <f t="shared" si="83"/>
        <v>2.5288000000000004</v>
      </c>
      <c r="H732" s="2">
        <f t="shared" si="87"/>
        <v>2.7157000000000018</v>
      </c>
      <c r="I732" s="2">
        <f t="array" ref="I732">SUMPRODUCT(B716:B735, (ROW(B716:B735)-ROW(B716)+1)) / (20*21/2)</f>
        <v>2.3055238095238098</v>
      </c>
      <c r="J732" s="2">
        <f t="shared" si="90"/>
        <v>2.355102489316796</v>
      </c>
      <c r="K732" s="2">
        <f t="shared" si="84"/>
        <v>2.498145365142221</v>
      </c>
    </row>
    <row r="733" spans="1:11" ht="13.5" x14ac:dyDescent="0.25">
      <c r="A733" s="3">
        <f>TITRES_STAT!B736</f>
        <v>43069</v>
      </c>
      <c r="B733" s="6">
        <f>TITRES_STAT!D736</f>
        <v>2.29</v>
      </c>
      <c r="C733" s="2">
        <f t="shared" si="85"/>
        <v>-9.9999999999997868E-3</v>
      </c>
      <c r="D733" s="2">
        <f t="shared" si="86"/>
        <v>2.2979999999999996</v>
      </c>
      <c r="E733" s="2">
        <f t="shared" si="88"/>
        <v>2.298</v>
      </c>
      <c r="F733" s="2">
        <f t="shared" si="89"/>
        <v>2.3279999999999994</v>
      </c>
      <c r="G733" s="2">
        <f t="shared" si="83"/>
        <v>2.5196000000000005</v>
      </c>
      <c r="H733" s="2">
        <f t="shared" si="87"/>
        <v>2.7145500000000009</v>
      </c>
      <c r="I733" s="2">
        <f t="array" ref="I733">SUMPRODUCT(B717:B736, (ROW(B717:B736)-ROW(B717)+1)) / (20*21/2)</f>
        <v>2.3027619047619048</v>
      </c>
      <c r="J733" s="2">
        <f t="shared" si="90"/>
        <v>2.3489022522390059</v>
      </c>
      <c r="K733" s="2">
        <f t="shared" si="84"/>
        <v>2.4899828018033103</v>
      </c>
    </row>
    <row r="734" spans="1:11" ht="13.5" x14ac:dyDescent="0.25">
      <c r="A734" s="3">
        <f>TITRES_STAT!B737</f>
        <v>43073</v>
      </c>
      <c r="B734" s="6">
        <f>TITRES_STAT!D737</f>
        <v>2.31</v>
      </c>
      <c r="C734" s="2">
        <f t="shared" si="85"/>
        <v>2.0000000000000018E-2</v>
      </c>
      <c r="D734" s="2">
        <f t="shared" si="86"/>
        <v>2.2999999999999998</v>
      </c>
      <c r="E734" s="2">
        <f t="shared" si="88"/>
        <v>2.2999999999999998</v>
      </c>
      <c r="F734" s="2">
        <f t="shared" si="89"/>
        <v>2.3234999999999992</v>
      </c>
      <c r="G734" s="2">
        <f t="shared" si="83"/>
        <v>2.5108000000000006</v>
      </c>
      <c r="H734" s="2">
        <f t="shared" si="87"/>
        <v>2.7136000000000009</v>
      </c>
      <c r="I734" s="2">
        <f t="array" ref="I734">SUMPRODUCT(B718:B737, (ROW(B718:B737)-ROW(B718)+1)) / (20*21/2)</f>
        <v>2.3005238095238094</v>
      </c>
      <c r="J734" s="2">
        <f t="shared" si="90"/>
        <v>2.3451972758352913</v>
      </c>
      <c r="K734" s="2">
        <f t="shared" si="84"/>
        <v>2.4829246527129847</v>
      </c>
    </row>
    <row r="735" spans="1:11" ht="13.5" x14ac:dyDescent="0.25">
      <c r="A735" s="3">
        <f>TITRES_STAT!B738</f>
        <v>43074</v>
      </c>
      <c r="B735" s="6">
        <f>TITRES_STAT!D738</f>
        <v>2.31</v>
      </c>
      <c r="C735" s="2">
        <f t="shared" si="85"/>
        <v>0</v>
      </c>
      <c r="D735" s="2">
        <f t="shared" si="86"/>
        <v>2.302</v>
      </c>
      <c r="E735" s="2">
        <f t="shared" si="88"/>
        <v>2.302</v>
      </c>
      <c r="F735" s="2">
        <f t="shared" si="89"/>
        <v>2.3189999999999995</v>
      </c>
      <c r="G735" s="2">
        <f t="shared" si="83"/>
        <v>2.503000000000001</v>
      </c>
      <c r="H735" s="2">
        <f t="shared" si="87"/>
        <v>2.7125000000000004</v>
      </c>
      <c r="I735" s="2">
        <f t="array" ref="I735">SUMPRODUCT(B719:B738, (ROW(B719:B738)-ROW(B719)+1)) / (20*21/2)</f>
        <v>2.2988095238095236</v>
      </c>
      <c r="J735" s="2">
        <f t="shared" si="90"/>
        <v>2.3418451543271686</v>
      </c>
      <c r="K735" s="2">
        <f t="shared" si="84"/>
        <v>2.4761432937830641</v>
      </c>
    </row>
    <row r="736" spans="1:11" ht="13.5" x14ac:dyDescent="0.25">
      <c r="A736" s="3">
        <f>TITRES_STAT!B739</f>
        <v>43075</v>
      </c>
      <c r="B736" s="6">
        <f>TITRES_STAT!D739</f>
        <v>2.29</v>
      </c>
      <c r="C736" s="2">
        <f t="shared" si="85"/>
        <v>-2.0000000000000018E-2</v>
      </c>
      <c r="D736" s="2">
        <f t="shared" si="86"/>
        <v>2.2999999999999998</v>
      </c>
      <c r="E736" s="2">
        <f t="shared" si="88"/>
        <v>2.3019999999999996</v>
      </c>
      <c r="F736" s="2">
        <f t="shared" si="89"/>
        <v>2.3134999999999994</v>
      </c>
      <c r="G736" s="2">
        <f t="shared" si="83"/>
        <v>2.4948000000000015</v>
      </c>
      <c r="H736" s="2">
        <f t="shared" si="87"/>
        <v>2.7115500000000003</v>
      </c>
      <c r="I736" s="2">
        <f t="array" ref="I736">SUMPRODUCT(B720:B739, (ROW(B720:B739)-ROW(B720)+1)) / (20*21/2)</f>
        <v>2.2974285714285712</v>
      </c>
      <c r="J736" s="2">
        <f t="shared" si="90"/>
        <v>2.336907520581724</v>
      </c>
      <c r="K736" s="2">
        <f t="shared" si="84"/>
        <v>2.4688435567719638</v>
      </c>
    </row>
    <row r="737" spans="1:11" ht="13.5" x14ac:dyDescent="0.25">
      <c r="A737" s="3">
        <f>TITRES_STAT!B740</f>
        <v>43076</v>
      </c>
      <c r="B737" s="6">
        <f>TITRES_STAT!D740</f>
        <v>2.29</v>
      </c>
      <c r="C737" s="2">
        <f t="shared" si="85"/>
        <v>0</v>
      </c>
      <c r="D737" s="2">
        <f t="shared" si="86"/>
        <v>2.2979999999999996</v>
      </c>
      <c r="E737" s="2">
        <f t="shared" si="88"/>
        <v>2.2999999999999994</v>
      </c>
      <c r="F737" s="2">
        <f t="shared" si="89"/>
        <v>2.3079999999999998</v>
      </c>
      <c r="G737" s="2">
        <f t="shared" si="83"/>
        <v>2.486600000000001</v>
      </c>
      <c r="H737" s="2">
        <f t="shared" si="87"/>
        <v>2.7106500000000007</v>
      </c>
      <c r="I737" s="2">
        <f t="array" ref="I737">SUMPRODUCT(B721:B740, (ROW(B721:B740)-ROW(B721)+1)) / (20*21/2)</f>
        <v>2.2975238095238097</v>
      </c>
      <c r="J737" s="2">
        <f t="shared" si="90"/>
        <v>2.3324401376691788</v>
      </c>
      <c r="K737" s="2">
        <f t="shared" si="84"/>
        <v>2.461830083957377</v>
      </c>
    </row>
    <row r="738" spans="1:11" ht="13.5" x14ac:dyDescent="0.25">
      <c r="A738" s="3">
        <f>TITRES_STAT!B741</f>
        <v>43077</v>
      </c>
      <c r="B738" s="6">
        <f>TITRES_STAT!D741</f>
        <v>2.29</v>
      </c>
      <c r="C738" s="2">
        <f t="shared" si="85"/>
        <v>0</v>
      </c>
      <c r="D738" s="2">
        <f t="shared" si="86"/>
        <v>2.2979999999999996</v>
      </c>
      <c r="E738" s="2">
        <f t="shared" si="88"/>
        <v>2.2979999999999996</v>
      </c>
      <c r="F738" s="2">
        <f t="shared" si="89"/>
        <v>2.3045</v>
      </c>
      <c r="G738" s="2">
        <f t="shared" si="83"/>
        <v>2.4784000000000015</v>
      </c>
      <c r="H738" s="2">
        <f t="shared" si="87"/>
        <v>2.709750000000001</v>
      </c>
      <c r="I738" s="2">
        <f t="array" ref="I738">SUMPRODUCT(B722:B741, (ROW(B722:B741)-ROW(B722)+1)) / (20*21/2)</f>
        <v>2.2986666666666666</v>
      </c>
      <c r="J738" s="2">
        <f t="shared" si="90"/>
        <v>2.3283982197959237</v>
      </c>
      <c r="K738" s="2">
        <f t="shared" si="84"/>
        <v>2.455091649292382</v>
      </c>
    </row>
    <row r="739" spans="1:11" ht="13.5" x14ac:dyDescent="0.25">
      <c r="A739" s="3">
        <f>TITRES_STAT!B742</f>
        <v>43080</v>
      </c>
      <c r="B739" s="6">
        <f>TITRES_STAT!D742</f>
        <v>2.29</v>
      </c>
      <c r="C739" s="2">
        <f t="shared" si="85"/>
        <v>0</v>
      </c>
      <c r="D739" s="2">
        <f t="shared" si="86"/>
        <v>2.2939999999999996</v>
      </c>
      <c r="E739" s="2">
        <f t="shared" si="88"/>
        <v>2.2969999999999997</v>
      </c>
      <c r="F739" s="2">
        <f t="shared" si="89"/>
        <v>2.2989999999999999</v>
      </c>
      <c r="G739" s="2">
        <f t="shared" si="83"/>
        <v>2.4702000000000015</v>
      </c>
      <c r="H739" s="2">
        <f t="shared" si="87"/>
        <v>2.7086500000000004</v>
      </c>
      <c r="I739" s="2">
        <f t="array" ref="I739">SUMPRODUCT(B723:B742, (ROW(B723:B742)-ROW(B723)+1)) / (20*21/2)</f>
        <v>2.2978095238095237</v>
      </c>
      <c r="J739" s="2">
        <f t="shared" si="90"/>
        <v>2.3247412464820263</v>
      </c>
      <c r="K739" s="2">
        <f t="shared" si="84"/>
        <v>2.4486174669671907</v>
      </c>
    </row>
    <row r="740" spans="1:11" ht="13.5" x14ac:dyDescent="0.25">
      <c r="A740" s="3">
        <f>TITRES_STAT!B743</f>
        <v>43081</v>
      </c>
      <c r="B740" s="6">
        <f>TITRES_STAT!D743</f>
        <v>2.2999999999999998</v>
      </c>
      <c r="C740" s="2">
        <f t="shared" si="85"/>
        <v>9.9999999999997868E-3</v>
      </c>
      <c r="D740" s="2">
        <f t="shared" si="86"/>
        <v>2.2920000000000003</v>
      </c>
      <c r="E740" s="2">
        <f t="shared" si="88"/>
        <v>2.2969999999999997</v>
      </c>
      <c r="F740" s="2">
        <f t="shared" si="89"/>
        <v>2.2979999999999996</v>
      </c>
      <c r="G740" s="2">
        <f t="shared" si="83"/>
        <v>2.4622000000000011</v>
      </c>
      <c r="H740" s="2">
        <f t="shared" si="87"/>
        <v>2.7073500000000008</v>
      </c>
      <c r="I740" s="2">
        <f t="array" ref="I740">SUMPRODUCT(B724:B743, (ROW(B724:B743)-ROW(B724)+1)) / (20*21/2)</f>
        <v>2.3027142857142855</v>
      </c>
      <c r="J740" s="2">
        <f t="shared" si="90"/>
        <v>2.3223849372932621</v>
      </c>
      <c r="K740" s="2">
        <f t="shared" si="84"/>
        <v>2.4427893310076931</v>
      </c>
    </row>
    <row r="741" spans="1:11" ht="13.5" x14ac:dyDescent="0.25">
      <c r="A741" s="3">
        <f>TITRES_STAT!B744</f>
        <v>43082</v>
      </c>
      <c r="B741" s="6">
        <f>TITRES_STAT!D744</f>
        <v>2.31</v>
      </c>
      <c r="C741" s="2">
        <f t="shared" si="85"/>
        <v>1.0000000000000231E-2</v>
      </c>
      <c r="D741" s="2">
        <f t="shared" si="86"/>
        <v>2.2960000000000003</v>
      </c>
      <c r="E741" s="2">
        <f t="shared" si="88"/>
        <v>2.2979999999999996</v>
      </c>
      <c r="F741" s="2">
        <f t="shared" si="89"/>
        <v>2.2989999999999999</v>
      </c>
      <c r="G741" s="2">
        <f t="shared" si="83"/>
        <v>2.454400000000001</v>
      </c>
      <c r="H741" s="2">
        <f t="shared" si="87"/>
        <v>2.7063500000000009</v>
      </c>
      <c r="I741" s="2">
        <f t="array" ref="I741">SUMPRODUCT(B725:B744, (ROW(B725:B744)-ROW(B725)+1)) / (20*21/2)</f>
        <v>2.3074285714285714</v>
      </c>
      <c r="J741" s="2">
        <f t="shared" si="90"/>
        <v>2.3212054194558087</v>
      </c>
      <c r="K741" s="2">
        <f t="shared" si="84"/>
        <v>2.4375819062622939</v>
      </c>
    </row>
    <row r="742" spans="1:11" ht="13.5" x14ac:dyDescent="0.25">
      <c r="A742" s="3">
        <f>TITRES_STAT!B745</f>
        <v>43083</v>
      </c>
      <c r="B742" s="6">
        <f>TITRES_STAT!D745</f>
        <v>2.29</v>
      </c>
      <c r="C742" s="2">
        <f t="shared" si="85"/>
        <v>-2.0000000000000018E-2</v>
      </c>
      <c r="D742" s="2">
        <f t="shared" si="86"/>
        <v>2.2960000000000003</v>
      </c>
      <c r="E742" s="2">
        <f t="shared" si="88"/>
        <v>2.2969999999999997</v>
      </c>
      <c r="F742" s="2">
        <f t="shared" si="89"/>
        <v>2.2984999999999998</v>
      </c>
      <c r="G742" s="2">
        <f t="shared" si="83"/>
        <v>2.446200000000001</v>
      </c>
      <c r="H742" s="2">
        <f t="shared" si="87"/>
        <v>2.7056000000000013</v>
      </c>
      <c r="I742" s="2">
        <f t="array" ref="I742">SUMPRODUCT(B726:B745, (ROW(B726:B745)-ROW(B726)+1)) / (20*21/2)</f>
        <v>2.3185238095238092</v>
      </c>
      <c r="J742" s="2">
        <f t="shared" si="90"/>
        <v>2.3182334747457318</v>
      </c>
      <c r="K742" s="2">
        <f t="shared" si="84"/>
        <v>2.4317943805265179</v>
      </c>
    </row>
    <row r="743" spans="1:11" ht="13.5" x14ac:dyDescent="0.25">
      <c r="A743" s="3">
        <f>TITRES_STAT!B746</f>
        <v>43084</v>
      </c>
      <c r="B743" s="6">
        <f>TITRES_STAT!D746</f>
        <v>2.35</v>
      </c>
      <c r="C743" s="2">
        <f t="shared" si="85"/>
        <v>6.0000000000000053E-2</v>
      </c>
      <c r="D743" s="2">
        <f t="shared" si="86"/>
        <v>2.3080000000000003</v>
      </c>
      <c r="E743" s="2">
        <f t="shared" si="88"/>
        <v>2.3029999999999999</v>
      </c>
      <c r="F743" s="2">
        <f t="shared" si="89"/>
        <v>2.3005</v>
      </c>
      <c r="G743" s="2">
        <f t="shared" si="83"/>
        <v>2.4392000000000009</v>
      </c>
      <c r="H743" s="2">
        <f t="shared" si="87"/>
        <v>2.7045000000000017</v>
      </c>
      <c r="I743" s="2">
        <f t="array" ref="I743">SUMPRODUCT(B727:B746, (ROW(B727:B746)-ROW(B727)+1)) / (20*21/2)</f>
        <v>2.3289999999999997</v>
      </c>
      <c r="J743" s="2">
        <f t="shared" si="90"/>
        <v>2.3212588581032811</v>
      </c>
      <c r="K743" s="2">
        <f t="shared" si="84"/>
        <v>2.428586757760772</v>
      </c>
    </row>
    <row r="744" spans="1:11" ht="13.5" x14ac:dyDescent="0.25">
      <c r="A744" s="3">
        <f>TITRES_STAT!B747</f>
        <v>43087</v>
      </c>
      <c r="B744" s="6">
        <f>TITRES_STAT!D747</f>
        <v>2.35</v>
      </c>
      <c r="C744" s="2">
        <f t="shared" si="85"/>
        <v>0</v>
      </c>
      <c r="D744" s="2">
        <f t="shared" si="86"/>
        <v>2.3199999999999998</v>
      </c>
      <c r="E744" s="2">
        <f t="shared" si="88"/>
        <v>2.3069999999999999</v>
      </c>
      <c r="F744" s="2">
        <f t="shared" si="89"/>
        <v>2.3035000000000001</v>
      </c>
      <c r="G744" s="2">
        <f t="shared" si="83"/>
        <v>2.4314000000000009</v>
      </c>
      <c r="H744" s="2">
        <f t="shared" si="87"/>
        <v>2.7033500000000021</v>
      </c>
      <c r="I744" s="2">
        <f t="array" ref="I744">SUMPRODUCT(B728:B747, (ROW(B728:B747)-ROW(B728)+1)) / (20*21/2)</f>
        <v>2.338857142857143</v>
      </c>
      <c r="J744" s="2">
        <f t="shared" si="90"/>
        <v>2.3239961097124926</v>
      </c>
      <c r="K744" s="2">
        <f t="shared" si="84"/>
        <v>2.425504924123095</v>
      </c>
    </row>
    <row r="745" spans="1:11" ht="13.5" x14ac:dyDescent="0.25">
      <c r="A745" s="3">
        <f>TITRES_STAT!B748</f>
        <v>43088</v>
      </c>
      <c r="B745" s="6">
        <f>TITRES_STAT!D748</f>
        <v>2.42</v>
      </c>
      <c r="C745" s="2">
        <f t="shared" si="85"/>
        <v>6.999999999999984E-2</v>
      </c>
      <c r="D745" s="2">
        <f t="shared" si="86"/>
        <v>2.3439999999999999</v>
      </c>
      <c r="E745" s="2">
        <f t="shared" si="88"/>
        <v>2.3180000000000005</v>
      </c>
      <c r="F745" s="2">
        <f t="shared" si="89"/>
        <v>2.31</v>
      </c>
      <c r="G745" s="2">
        <f t="shared" si="83"/>
        <v>2.4252000000000007</v>
      </c>
      <c r="H745" s="2">
        <f t="shared" si="87"/>
        <v>2.7024500000000016</v>
      </c>
      <c r="I745" s="2">
        <f t="array" ref="I745">SUMPRODUCT(B729:B748, (ROW(B729:B748)-ROW(B729)+1)) / (20*21/2)</f>
        <v>2.3481904761904762</v>
      </c>
      <c r="J745" s="2">
        <f t="shared" si="90"/>
        <v>2.3331393373589218</v>
      </c>
      <c r="K745" s="2">
        <f t="shared" si="84"/>
        <v>2.4252890447457185</v>
      </c>
    </row>
    <row r="746" spans="1:11" ht="13.5" x14ac:dyDescent="0.25">
      <c r="A746" s="3">
        <f>TITRES_STAT!B749</f>
        <v>43089</v>
      </c>
      <c r="B746" s="6">
        <f>TITRES_STAT!D749</f>
        <v>2.42</v>
      </c>
      <c r="C746" s="2">
        <f t="shared" si="85"/>
        <v>0</v>
      </c>
      <c r="D746" s="2">
        <f t="shared" si="86"/>
        <v>2.3660000000000001</v>
      </c>
      <c r="E746" s="2">
        <f t="shared" si="88"/>
        <v>2.3310000000000004</v>
      </c>
      <c r="F746" s="2">
        <f t="shared" si="89"/>
        <v>2.3165</v>
      </c>
      <c r="G746" s="2">
        <f t="shared" si="83"/>
        <v>2.4190000000000009</v>
      </c>
      <c r="H746" s="2">
        <f t="shared" si="87"/>
        <v>2.7013500000000024</v>
      </c>
      <c r="I746" s="2">
        <f t="array" ref="I746">SUMPRODUCT(B730:B749, (ROW(B730:B749)-ROW(B730)+1)) / (20*21/2)</f>
        <v>2.3569999999999998</v>
      </c>
      <c r="J746" s="2">
        <f t="shared" si="90"/>
        <v>2.3414117814199766</v>
      </c>
      <c r="K746" s="2">
        <f t="shared" si="84"/>
        <v>2.4250816312262784</v>
      </c>
    </row>
    <row r="747" spans="1:11" ht="13.5" x14ac:dyDescent="0.25">
      <c r="A747" s="3">
        <f>TITRES_STAT!B750</f>
        <v>43090</v>
      </c>
      <c r="B747" s="6">
        <f>TITRES_STAT!D750</f>
        <v>2.42</v>
      </c>
      <c r="C747" s="2">
        <f t="shared" si="85"/>
        <v>0</v>
      </c>
      <c r="D747" s="2">
        <f t="shared" si="86"/>
        <v>2.3919999999999999</v>
      </c>
      <c r="E747" s="2">
        <f t="shared" si="88"/>
        <v>2.3440000000000003</v>
      </c>
      <c r="F747" s="2">
        <f t="shared" si="89"/>
        <v>2.3220000000000001</v>
      </c>
      <c r="G747" s="2">
        <f t="shared" si="83"/>
        <v>2.4128000000000007</v>
      </c>
      <c r="H747" s="2">
        <f t="shared" si="87"/>
        <v>2.7003000000000021</v>
      </c>
      <c r="I747" s="2">
        <f t="array" ref="I747">SUMPRODUCT(B731:B750, (ROW(B731:B750)-ROW(B731)+1)) / (20*21/2)</f>
        <v>2.3652380952380954</v>
      </c>
      <c r="J747" s="2">
        <f t="shared" si="90"/>
        <v>2.3488963736656929</v>
      </c>
      <c r="K747" s="2">
        <f t="shared" si="84"/>
        <v>2.4248823515703459</v>
      </c>
    </row>
    <row r="748" spans="1:11" ht="13.5" x14ac:dyDescent="0.25">
      <c r="A748" s="3">
        <f>TITRES_STAT!B751</f>
        <v>43091</v>
      </c>
      <c r="B748" s="6">
        <f>TITRES_STAT!D751</f>
        <v>2.42</v>
      </c>
      <c r="C748" s="2">
        <f t="shared" si="85"/>
        <v>0</v>
      </c>
      <c r="D748" s="2">
        <f t="shared" si="86"/>
        <v>2.4059999999999997</v>
      </c>
      <c r="E748" s="2">
        <f t="shared" si="88"/>
        <v>2.3570000000000007</v>
      </c>
      <c r="F748" s="2">
        <f t="shared" si="89"/>
        <v>2.3275000000000001</v>
      </c>
      <c r="G748" s="2">
        <f t="shared" si="83"/>
        <v>2.406600000000001</v>
      </c>
      <c r="H748" s="2">
        <f t="shared" si="87"/>
        <v>2.6994500000000028</v>
      </c>
      <c r="I748" s="2">
        <f t="array" ref="I748">SUMPRODUCT(B732:B751, (ROW(B732:B751)-ROW(B732)+1)) / (20*21/2)</f>
        <v>2.3729047619047621</v>
      </c>
      <c r="J748" s="2">
        <f t="shared" si="90"/>
        <v>2.3556681476022936</v>
      </c>
      <c r="K748" s="2">
        <f t="shared" si="84"/>
        <v>2.4246908868028814</v>
      </c>
    </row>
    <row r="749" spans="1:11" ht="13.5" x14ac:dyDescent="0.25">
      <c r="A749" s="3">
        <f>TITRES_STAT!B752</f>
        <v>43094</v>
      </c>
      <c r="B749" s="6">
        <f>TITRES_STAT!D752</f>
        <v>2.42</v>
      </c>
      <c r="C749" s="2">
        <f t="shared" si="85"/>
        <v>0</v>
      </c>
      <c r="D749" s="2">
        <f t="shared" si="86"/>
        <v>2.42</v>
      </c>
      <c r="E749" s="2">
        <f t="shared" si="88"/>
        <v>2.37</v>
      </c>
      <c r="F749" s="2">
        <f t="shared" si="89"/>
        <v>2.3335000000000004</v>
      </c>
      <c r="G749" s="2">
        <f t="shared" si="83"/>
        <v>2.4004000000000003</v>
      </c>
      <c r="H749" s="2">
        <f t="shared" si="87"/>
        <v>2.6983500000000027</v>
      </c>
      <c r="I749" s="2">
        <f t="array" ref="I749">SUMPRODUCT(B733:B752, (ROW(B733:B752)-ROW(B733)+1)) / (20*21/2)</f>
        <v>2.3866666666666667</v>
      </c>
      <c r="J749" s="2">
        <f t="shared" si="90"/>
        <v>2.3617949906877893</v>
      </c>
      <c r="K749" s="2">
        <f t="shared" si="84"/>
        <v>2.4245069304576701</v>
      </c>
    </row>
    <row r="750" spans="1:11" ht="13.5" x14ac:dyDescent="0.25">
      <c r="A750" s="3">
        <f>TITRES_STAT!B753</f>
        <v>43095</v>
      </c>
      <c r="B750" s="6">
        <f>TITRES_STAT!D753</f>
        <v>2.42</v>
      </c>
      <c r="C750" s="2">
        <f t="shared" si="85"/>
        <v>0</v>
      </c>
      <c r="D750" s="2">
        <f t="shared" si="86"/>
        <v>2.42</v>
      </c>
      <c r="E750" s="2">
        <f t="shared" si="88"/>
        <v>2.3820000000000001</v>
      </c>
      <c r="F750" s="2">
        <f t="shared" si="89"/>
        <v>2.3395000000000001</v>
      </c>
      <c r="G750" s="2">
        <f t="shared" si="83"/>
        <v>2.3952000000000004</v>
      </c>
      <c r="H750" s="2">
        <f t="shared" si="87"/>
        <v>2.6974000000000031</v>
      </c>
      <c r="I750" s="2">
        <f t="array" ref="I750">SUMPRODUCT(B734:B753, (ROW(B734:B753)-ROW(B734)+1)) / (20*21/2)</f>
        <v>2.3995238095238096</v>
      </c>
      <c r="J750" s="2">
        <f t="shared" si="90"/>
        <v>2.3673383249079998</v>
      </c>
      <c r="K750" s="2">
        <f t="shared" si="84"/>
        <v>2.4243301880867811</v>
      </c>
    </row>
    <row r="751" spans="1:11" ht="13.5" x14ac:dyDescent="0.25">
      <c r="A751" s="3">
        <f>TITRES_STAT!B754</f>
        <v>43096</v>
      </c>
      <c r="B751" s="6">
        <f>TITRES_STAT!D754</f>
        <v>2.42</v>
      </c>
      <c r="C751" s="2">
        <f t="shared" si="85"/>
        <v>0</v>
      </c>
      <c r="D751" s="2">
        <f t="shared" si="86"/>
        <v>2.42</v>
      </c>
      <c r="E751" s="2">
        <f t="shared" si="88"/>
        <v>2.3930000000000007</v>
      </c>
      <c r="F751" s="2">
        <f t="shared" si="89"/>
        <v>2.3455000000000004</v>
      </c>
      <c r="G751" s="2">
        <f t="shared" si="83"/>
        <v>2.3900000000000006</v>
      </c>
      <c r="H751" s="2">
        <f t="shared" si="87"/>
        <v>2.6958500000000032</v>
      </c>
      <c r="I751" s="2">
        <f t="array" ref="I751">SUMPRODUCT(B735:B754, (ROW(B735:B754)-ROW(B735)+1)) / (20*21/2)</f>
        <v>2.4123809523809525</v>
      </c>
      <c r="J751" s="2">
        <f t="shared" si="90"/>
        <v>2.3723537225358093</v>
      </c>
      <c r="K751" s="2">
        <f t="shared" si="84"/>
        <v>2.4241603767892603</v>
      </c>
    </row>
    <row r="752" spans="1:11" ht="13.5" x14ac:dyDescent="0.25">
      <c r="A752" s="3">
        <f>TITRES_STAT!B755</f>
        <v>43097</v>
      </c>
      <c r="B752" s="6">
        <f>TITRES_STAT!D755</f>
        <v>2.4900000000000002</v>
      </c>
      <c r="C752" s="2">
        <f t="shared" si="85"/>
        <v>7.0000000000000284E-2</v>
      </c>
      <c r="D752" s="2">
        <f t="shared" si="86"/>
        <v>2.4340000000000002</v>
      </c>
      <c r="E752" s="2">
        <f t="shared" si="88"/>
        <v>2.4130000000000003</v>
      </c>
      <c r="F752" s="2">
        <f t="shared" si="89"/>
        <v>2.3550000000000004</v>
      </c>
      <c r="G752" s="2">
        <f t="shared" si="83"/>
        <v>2.3862000000000005</v>
      </c>
      <c r="H752" s="2">
        <f t="shared" si="87"/>
        <v>2.6943000000000037</v>
      </c>
      <c r="I752" s="2">
        <f t="array" ref="I752">SUMPRODUCT(B736:B755, (ROW(B736:B755)-ROW(B736)+1)) / (20*21/2)</f>
        <v>2.4233809523809526</v>
      </c>
      <c r="J752" s="2">
        <f t="shared" si="90"/>
        <v>2.3835581299133515</v>
      </c>
      <c r="K752" s="2">
        <f t="shared" si="84"/>
        <v>2.4267423227975247</v>
      </c>
    </row>
    <row r="753" spans="1:11" ht="13.5" x14ac:dyDescent="0.25">
      <c r="A753" s="3">
        <f>TITRES_STAT!B756</f>
        <v>43098</v>
      </c>
      <c r="B753" s="6">
        <f>TITRES_STAT!D756</f>
        <v>2.4900000000000002</v>
      </c>
      <c r="C753" s="2">
        <f t="shared" si="85"/>
        <v>0</v>
      </c>
      <c r="D753" s="2">
        <f t="shared" si="86"/>
        <v>2.448</v>
      </c>
      <c r="E753" s="2">
        <f t="shared" si="88"/>
        <v>2.4270000000000005</v>
      </c>
      <c r="F753" s="2">
        <f t="shared" si="89"/>
        <v>2.3650000000000007</v>
      </c>
      <c r="G753" s="2">
        <f t="shared" si="83"/>
        <v>2.3824000000000005</v>
      </c>
      <c r="H753" s="2">
        <f t="shared" si="87"/>
        <v>2.6925500000000038</v>
      </c>
      <c r="I753" s="2">
        <f t="array" ref="I753">SUMPRODUCT(B737:B756, (ROW(B737:B756)-ROW(B737)+1)) / (20*21/2)</f>
        <v>2.4335238095238094</v>
      </c>
      <c r="J753" s="2">
        <f t="shared" si="90"/>
        <v>2.3936954508739845</v>
      </c>
      <c r="K753" s="2">
        <f t="shared" si="84"/>
        <v>2.4292230160211514</v>
      </c>
    </row>
    <row r="754" spans="1:11" ht="13.5" x14ac:dyDescent="0.25">
      <c r="A754" s="3">
        <f>TITRES_STAT!B757</f>
        <v>43102</v>
      </c>
      <c r="B754" s="6">
        <f>TITRES_STAT!D757</f>
        <v>2.5</v>
      </c>
      <c r="C754" s="2">
        <f t="shared" si="85"/>
        <v>9.9999999999997868E-3</v>
      </c>
      <c r="D754" s="2">
        <f t="shared" si="86"/>
        <v>2.464</v>
      </c>
      <c r="E754" s="2">
        <f t="shared" si="88"/>
        <v>2.4420000000000002</v>
      </c>
      <c r="F754" s="2">
        <f t="shared" si="89"/>
        <v>2.3745000000000007</v>
      </c>
      <c r="G754" s="2">
        <f t="shared" ref="G754:G817" si="91">AVERAGE(B705:B754)</f>
        <v>2.3788</v>
      </c>
      <c r="H754" s="2">
        <f t="shared" si="87"/>
        <v>2.6912000000000038</v>
      </c>
      <c r="I754" s="2">
        <f t="array" ref="I754">SUMPRODUCT(B738:B757, (ROW(B738:B757)-ROW(B738)+1)) / (20*21/2)</f>
        <v>2.4427142857142852</v>
      </c>
      <c r="J754" s="2">
        <f t="shared" si="90"/>
        <v>2.4038196936478906</v>
      </c>
      <c r="K754" s="2">
        <f t="shared" si="84"/>
        <v>2.431998584020322</v>
      </c>
    </row>
    <row r="755" spans="1:11" ht="13.5" x14ac:dyDescent="0.25">
      <c r="A755" s="3">
        <f>TITRES_STAT!B758</f>
        <v>43103</v>
      </c>
      <c r="B755" s="6">
        <f>TITRES_STAT!D758</f>
        <v>2.4900000000000002</v>
      </c>
      <c r="C755" s="2">
        <f t="shared" si="85"/>
        <v>-9.9999999999997868E-3</v>
      </c>
      <c r="D755" s="2">
        <f t="shared" si="86"/>
        <v>2.4780000000000002</v>
      </c>
      <c r="E755" s="2">
        <f t="shared" si="88"/>
        <v>2.4490000000000003</v>
      </c>
      <c r="F755" s="2">
        <f t="shared" si="89"/>
        <v>2.3835000000000011</v>
      </c>
      <c r="G755" s="2">
        <f t="shared" si="91"/>
        <v>2.3766000000000003</v>
      </c>
      <c r="H755" s="2">
        <f t="shared" si="87"/>
        <v>2.6898500000000034</v>
      </c>
      <c r="I755" s="2">
        <f t="array" ref="I755">SUMPRODUCT(B739:B758, (ROW(B739:B758)-ROW(B739)+1)) / (20*21/2)</f>
        <v>2.4509523809523812</v>
      </c>
      <c r="J755" s="2">
        <f t="shared" si="90"/>
        <v>2.4120273418719012</v>
      </c>
      <c r="K755" s="2">
        <f t="shared" ref="K755:K818" si="92">$K$4*B755+(1-$K$4)*K754</f>
        <v>2.4342731493528587</v>
      </c>
    </row>
    <row r="756" spans="1:11" ht="13.5" x14ac:dyDescent="0.25">
      <c r="A756" s="3">
        <f>TITRES_STAT!B759</f>
        <v>43104</v>
      </c>
      <c r="B756" s="6">
        <f>TITRES_STAT!D759</f>
        <v>2.4900000000000002</v>
      </c>
      <c r="C756" s="2">
        <f t="shared" si="85"/>
        <v>0</v>
      </c>
      <c r="D756" s="2">
        <f t="shared" si="86"/>
        <v>2.492</v>
      </c>
      <c r="E756" s="2">
        <f t="shared" si="88"/>
        <v>2.4560000000000004</v>
      </c>
      <c r="F756" s="2">
        <f t="shared" si="89"/>
        <v>2.3935000000000008</v>
      </c>
      <c r="G756" s="2">
        <f t="shared" si="91"/>
        <v>2.3754</v>
      </c>
      <c r="H756" s="2">
        <f t="shared" si="87"/>
        <v>2.6881500000000038</v>
      </c>
      <c r="I756" s="2">
        <f t="array" ref="I756">SUMPRODUCT(B740:B759, (ROW(B740:B759)-ROW(B740)+1)) / (20*21/2)</f>
        <v>2.4496666666666669</v>
      </c>
      <c r="J756" s="2">
        <f t="shared" si="90"/>
        <v>2.4194533093126727</v>
      </c>
      <c r="K756" s="2">
        <f t="shared" si="92"/>
        <v>2.4364585160449037</v>
      </c>
    </row>
    <row r="757" spans="1:11" ht="13.5" x14ac:dyDescent="0.25">
      <c r="A757" s="3">
        <f>TITRES_STAT!B760</f>
        <v>43105</v>
      </c>
      <c r="B757" s="6">
        <f>TITRES_STAT!D760</f>
        <v>2.4900000000000002</v>
      </c>
      <c r="C757" s="2">
        <f t="shared" si="85"/>
        <v>0</v>
      </c>
      <c r="D757" s="2">
        <f t="shared" si="86"/>
        <v>2.492</v>
      </c>
      <c r="E757" s="2">
        <f t="shared" si="88"/>
        <v>2.4630000000000001</v>
      </c>
      <c r="F757" s="2">
        <f t="shared" si="89"/>
        <v>2.4035000000000011</v>
      </c>
      <c r="G757" s="2">
        <f t="shared" si="91"/>
        <v>2.3752</v>
      </c>
      <c r="H757" s="2">
        <f t="shared" si="87"/>
        <v>2.6866500000000042</v>
      </c>
      <c r="I757" s="2">
        <f t="array" ref="I757">SUMPRODUCT(B741:B760, (ROW(B741:B760)-ROW(B741)+1)) / (20*21/2)</f>
        <v>2.4478571428571434</v>
      </c>
      <c r="J757" s="2">
        <f t="shared" si="90"/>
        <v>2.4261720417590849</v>
      </c>
      <c r="K757" s="2">
        <f t="shared" si="92"/>
        <v>2.4385581820823585</v>
      </c>
    </row>
    <row r="758" spans="1:11" ht="13.5" x14ac:dyDescent="0.25">
      <c r="A758" s="3">
        <f>TITRES_STAT!B761</f>
        <v>43108</v>
      </c>
      <c r="B758" s="6">
        <f>TITRES_STAT!D761</f>
        <v>2.4900000000000002</v>
      </c>
      <c r="C758" s="2">
        <f t="shared" si="85"/>
        <v>0</v>
      </c>
      <c r="D758" s="2">
        <f t="shared" si="86"/>
        <v>2.492</v>
      </c>
      <c r="E758" s="2">
        <f t="shared" si="88"/>
        <v>2.4700000000000002</v>
      </c>
      <c r="F758" s="2">
        <f t="shared" si="89"/>
        <v>2.4135000000000013</v>
      </c>
      <c r="G758" s="2">
        <f t="shared" si="91"/>
        <v>2.3749999999999996</v>
      </c>
      <c r="H758" s="2">
        <f t="shared" si="87"/>
        <v>2.6849500000000042</v>
      </c>
      <c r="I758" s="2">
        <f t="array" ref="I758">SUMPRODUCT(B742:B761, (ROW(B742:B761)-ROW(B742)+1)) / (20*21/2)</f>
        <v>2.4455714285714287</v>
      </c>
      <c r="J758" s="2">
        <f t="shared" si="90"/>
        <v>2.4322508949248864</v>
      </c>
      <c r="K758" s="2">
        <f t="shared" si="92"/>
        <v>2.4405755082752072</v>
      </c>
    </row>
    <row r="759" spans="1:11" ht="13.5" x14ac:dyDescent="0.25">
      <c r="A759" s="3">
        <f>TITRES_STAT!B762</f>
        <v>43109</v>
      </c>
      <c r="B759" s="6">
        <f>TITRES_STAT!D762</f>
        <v>2.4</v>
      </c>
      <c r="C759" s="2">
        <f t="shared" si="85"/>
        <v>-9.0000000000000302E-2</v>
      </c>
      <c r="D759" s="2">
        <f t="shared" si="86"/>
        <v>2.4720000000000004</v>
      </c>
      <c r="E759" s="2">
        <f t="shared" si="88"/>
        <v>2.468</v>
      </c>
      <c r="F759" s="2">
        <f t="shared" si="89"/>
        <v>2.4190000000000009</v>
      </c>
      <c r="G759" s="2">
        <f t="shared" si="91"/>
        <v>2.3729999999999998</v>
      </c>
      <c r="H759" s="2">
        <f t="shared" si="87"/>
        <v>2.6831500000000044</v>
      </c>
      <c r="I759" s="2">
        <f t="array" ref="I759">SUMPRODUCT(B743:B762, (ROW(B743:B762)-ROW(B743)+1)) / (20*21/2)</f>
        <v>2.4428571428571435</v>
      </c>
      <c r="J759" s="2">
        <f t="shared" si="90"/>
        <v>2.4291793811225162</v>
      </c>
      <c r="K759" s="2">
        <f t="shared" si="92"/>
        <v>2.4389843118722583</v>
      </c>
    </row>
    <row r="760" spans="1:11" ht="13.5" x14ac:dyDescent="0.25">
      <c r="A760" s="3">
        <f>TITRES_STAT!B763</f>
        <v>43110</v>
      </c>
      <c r="B760" s="6">
        <f>TITRES_STAT!D763</f>
        <v>2.4</v>
      </c>
      <c r="C760" s="2">
        <f t="shared" si="85"/>
        <v>0</v>
      </c>
      <c r="D760" s="2">
        <f t="shared" si="86"/>
        <v>2.4540000000000002</v>
      </c>
      <c r="E760" s="2">
        <f t="shared" si="88"/>
        <v>2.4659999999999997</v>
      </c>
      <c r="F760" s="2">
        <f t="shared" si="89"/>
        <v>2.4240000000000004</v>
      </c>
      <c r="G760" s="2">
        <f t="shared" si="91"/>
        <v>2.3709999999999996</v>
      </c>
      <c r="H760" s="2">
        <f t="shared" si="87"/>
        <v>2.6812500000000044</v>
      </c>
      <c r="I760" s="2">
        <f t="array" ref="I760">SUMPRODUCT(B744:B763, (ROW(B744:B763)-ROW(B744)+1)) / (20*21/2)</f>
        <v>2.4396190476190478</v>
      </c>
      <c r="J760" s="2">
        <f t="shared" si="90"/>
        <v>2.4264003924441813</v>
      </c>
      <c r="K760" s="2">
        <f t="shared" si="92"/>
        <v>2.4374555153282484</v>
      </c>
    </row>
    <row r="761" spans="1:11" ht="13.5" x14ac:dyDescent="0.25">
      <c r="A761" s="3">
        <f>TITRES_STAT!B764</f>
        <v>43111</v>
      </c>
      <c r="B761" s="6">
        <f>TITRES_STAT!D764</f>
        <v>2.4</v>
      </c>
      <c r="C761" s="2">
        <f t="shared" si="85"/>
        <v>0</v>
      </c>
      <c r="D761" s="2">
        <f t="shared" si="86"/>
        <v>2.4360000000000004</v>
      </c>
      <c r="E761" s="2">
        <f t="shared" si="88"/>
        <v>2.4639999999999995</v>
      </c>
      <c r="F761" s="2">
        <f t="shared" si="89"/>
        <v>2.4285000000000005</v>
      </c>
      <c r="G761" s="2">
        <f t="shared" si="91"/>
        <v>2.3689999999999998</v>
      </c>
      <c r="H761" s="2">
        <f t="shared" si="87"/>
        <v>2.6792500000000041</v>
      </c>
      <c r="I761" s="2">
        <f t="array" ref="I761">SUMPRODUCT(B745:B764, (ROW(B745:B764)-ROW(B745)+1)) / (20*21/2)</f>
        <v>2.4294761904761906</v>
      </c>
      <c r="J761" s="2">
        <f t="shared" si="90"/>
        <v>2.4238860693542592</v>
      </c>
      <c r="K761" s="2">
        <f t="shared" si="92"/>
        <v>2.4359866715898861</v>
      </c>
    </row>
    <row r="762" spans="1:11" ht="13.5" x14ac:dyDescent="0.25">
      <c r="A762" s="3">
        <f>TITRES_STAT!B765</f>
        <v>43112</v>
      </c>
      <c r="B762" s="6">
        <f>TITRES_STAT!D765</f>
        <v>2.4</v>
      </c>
      <c r="C762" s="2">
        <f t="shared" si="85"/>
        <v>0</v>
      </c>
      <c r="D762" s="2">
        <f t="shared" si="86"/>
        <v>2.4180000000000001</v>
      </c>
      <c r="E762" s="2">
        <f t="shared" si="88"/>
        <v>2.4549999999999996</v>
      </c>
      <c r="F762" s="2">
        <f t="shared" si="89"/>
        <v>2.4340000000000002</v>
      </c>
      <c r="G762" s="2">
        <f t="shared" si="91"/>
        <v>2.367</v>
      </c>
      <c r="H762" s="2">
        <f t="shared" si="87"/>
        <v>2.6771500000000041</v>
      </c>
      <c r="I762" s="2">
        <f t="array" ref="I762">SUMPRODUCT(B746:B765, (ROW(B746:B765)-ROW(B746)+1)) / (20*21/2)</f>
        <v>2.4194285714285715</v>
      </c>
      <c r="J762" s="2">
        <f t="shared" si="90"/>
        <v>2.4216112056062347</v>
      </c>
      <c r="K762" s="2">
        <f t="shared" si="92"/>
        <v>2.4345754295667534</v>
      </c>
    </row>
    <row r="763" spans="1:11" ht="13.5" x14ac:dyDescent="0.25">
      <c r="A763" s="3">
        <f>TITRES_STAT!B766</f>
        <v>43115</v>
      </c>
      <c r="B763" s="6">
        <f>TITRES_STAT!D766</f>
        <v>2.4</v>
      </c>
      <c r="C763" s="2">
        <f t="shared" si="85"/>
        <v>0</v>
      </c>
      <c r="D763" s="2">
        <f t="shared" si="86"/>
        <v>2.4</v>
      </c>
      <c r="E763" s="2">
        <f t="shared" si="88"/>
        <v>2.4459999999999997</v>
      </c>
      <c r="F763" s="2">
        <f t="shared" si="89"/>
        <v>2.4365000000000001</v>
      </c>
      <c r="G763" s="2">
        <f t="shared" si="91"/>
        <v>2.3664000000000001</v>
      </c>
      <c r="H763" s="2">
        <f t="shared" si="87"/>
        <v>2.6748000000000043</v>
      </c>
      <c r="I763" s="2">
        <f t="array" ref="I763">SUMPRODUCT(B747:B766, (ROW(B747:B766)-ROW(B747)+1)) / (20*21/2)</f>
        <v>2.4098095238095238</v>
      </c>
      <c r="J763" s="2">
        <f t="shared" si="90"/>
        <v>2.4195529955484982</v>
      </c>
      <c r="K763" s="2">
        <f t="shared" si="92"/>
        <v>2.4332195303680573</v>
      </c>
    </row>
    <row r="764" spans="1:11" ht="13.5" x14ac:dyDescent="0.25">
      <c r="A764" s="3">
        <f>TITRES_STAT!B767</f>
        <v>43116</v>
      </c>
      <c r="B764" s="6">
        <f>TITRES_STAT!D767</f>
        <v>2.33</v>
      </c>
      <c r="C764" s="2">
        <f t="shared" si="85"/>
        <v>-6.999999999999984E-2</v>
      </c>
      <c r="D764" s="2">
        <f t="shared" si="86"/>
        <v>2.3860000000000001</v>
      </c>
      <c r="E764" s="2">
        <f t="shared" si="88"/>
        <v>2.4289999999999998</v>
      </c>
      <c r="F764" s="2">
        <f t="shared" si="89"/>
        <v>2.4355000000000002</v>
      </c>
      <c r="G764" s="2">
        <f t="shared" si="91"/>
        <v>2.3649999999999998</v>
      </c>
      <c r="H764" s="2">
        <f t="shared" si="87"/>
        <v>2.6721000000000044</v>
      </c>
      <c r="I764" s="2">
        <f t="array" ref="I764">SUMPRODUCT(B748:B767, (ROW(B748:B767)-ROW(B748)+1)) / (20*21/2)</f>
        <v>2.3949047619047619</v>
      </c>
      <c r="J764" s="2">
        <f t="shared" si="90"/>
        <v>2.4110241388295934</v>
      </c>
      <c r="K764" s="2">
        <f t="shared" si="92"/>
        <v>2.4291717056477413</v>
      </c>
    </row>
    <row r="765" spans="1:11" ht="13.5" x14ac:dyDescent="0.25">
      <c r="A765" s="3">
        <f>TITRES_STAT!B768</f>
        <v>43117</v>
      </c>
      <c r="B765" s="6">
        <f>TITRES_STAT!D768</f>
        <v>2.33</v>
      </c>
      <c r="C765" s="2">
        <f t="shared" si="85"/>
        <v>0</v>
      </c>
      <c r="D765" s="2">
        <f t="shared" si="86"/>
        <v>2.3719999999999999</v>
      </c>
      <c r="E765" s="2">
        <f t="shared" si="88"/>
        <v>2.4129999999999994</v>
      </c>
      <c r="F765" s="2">
        <f t="shared" si="89"/>
        <v>2.431</v>
      </c>
      <c r="G765" s="2">
        <f t="shared" si="91"/>
        <v>2.3635999999999995</v>
      </c>
      <c r="H765" s="2">
        <f t="shared" si="87"/>
        <v>2.6693000000000047</v>
      </c>
      <c r="I765" s="2">
        <f t="array" ref="I765">SUMPRODUCT(B749:B768, (ROW(B749:B768)-ROW(B749)+1)) / (20*21/2)</f>
        <v>2.3807142857142858</v>
      </c>
      <c r="J765" s="2">
        <f t="shared" si="90"/>
        <v>2.4033075541791558</v>
      </c>
      <c r="K765" s="2">
        <f t="shared" si="92"/>
        <v>2.4252826191517514</v>
      </c>
    </row>
    <row r="766" spans="1:11" ht="13.5" x14ac:dyDescent="0.25">
      <c r="A766" s="3">
        <f>TITRES_STAT!B769</f>
        <v>43118</v>
      </c>
      <c r="B766" s="6">
        <f>TITRES_STAT!D769</f>
        <v>2.33</v>
      </c>
      <c r="C766" s="2">
        <f t="shared" si="85"/>
        <v>0</v>
      </c>
      <c r="D766" s="2">
        <f t="shared" si="86"/>
        <v>2.3580000000000001</v>
      </c>
      <c r="E766" s="2">
        <f t="shared" si="88"/>
        <v>2.3969999999999998</v>
      </c>
      <c r="F766" s="2">
        <f t="shared" si="89"/>
        <v>2.4264999999999999</v>
      </c>
      <c r="G766" s="2">
        <f t="shared" si="91"/>
        <v>2.3621999999999996</v>
      </c>
      <c r="H766" s="2">
        <f t="shared" si="87"/>
        <v>2.6664500000000042</v>
      </c>
      <c r="I766" s="2">
        <f t="array" ref="I766">SUMPRODUCT(B750:B769, (ROW(B750:B769)-ROW(B750)+1)) / (20*21/2)</f>
        <v>2.3615238095238098</v>
      </c>
      <c r="J766" s="2">
        <f t="shared" si="90"/>
        <v>2.3963258823525693</v>
      </c>
      <c r="K766" s="2">
        <f t="shared" si="92"/>
        <v>2.4215460458516826</v>
      </c>
    </row>
    <row r="767" spans="1:11" ht="13.5" x14ac:dyDescent="0.25">
      <c r="A767" s="3">
        <f>TITRES_STAT!B770</f>
        <v>43119</v>
      </c>
      <c r="B767" s="6">
        <f>TITRES_STAT!D770</f>
        <v>2.27</v>
      </c>
      <c r="C767" s="2">
        <f t="shared" si="85"/>
        <v>-6.0000000000000053E-2</v>
      </c>
      <c r="D767" s="2">
        <f t="shared" si="86"/>
        <v>2.3319999999999999</v>
      </c>
      <c r="E767" s="2">
        <f t="shared" si="88"/>
        <v>2.3749999999999996</v>
      </c>
      <c r="F767" s="2">
        <f t="shared" si="89"/>
        <v>2.4189999999999996</v>
      </c>
      <c r="G767" s="2">
        <f t="shared" si="91"/>
        <v>2.3595999999999999</v>
      </c>
      <c r="H767" s="2">
        <f t="shared" si="87"/>
        <v>2.6633500000000043</v>
      </c>
      <c r="I767" s="2">
        <f t="array" ref="I767">SUMPRODUCT(B751:B770, (ROW(B751:B770)-ROW(B751)+1)) / (20*21/2)</f>
        <v>2.3433333333333333</v>
      </c>
      <c r="J767" s="2">
        <f t="shared" si="90"/>
        <v>2.3842948459380389</v>
      </c>
      <c r="K767" s="2">
        <f t="shared" si="92"/>
        <v>2.4156030636614205</v>
      </c>
    </row>
    <row r="768" spans="1:11" ht="13.5" x14ac:dyDescent="0.25">
      <c r="A768" s="3">
        <f>TITRES_STAT!B771</f>
        <v>43122</v>
      </c>
      <c r="B768" s="6">
        <f>TITRES_STAT!D771</f>
        <v>2.27</v>
      </c>
      <c r="C768" s="2">
        <f t="shared" si="85"/>
        <v>0</v>
      </c>
      <c r="D768" s="2">
        <f t="shared" si="86"/>
        <v>2.306</v>
      </c>
      <c r="E768" s="2">
        <f t="shared" si="88"/>
        <v>2.3530000000000002</v>
      </c>
      <c r="F768" s="2">
        <f t="shared" si="89"/>
        <v>2.4114999999999998</v>
      </c>
      <c r="G768" s="2">
        <f t="shared" si="91"/>
        <v>2.3577999999999997</v>
      </c>
      <c r="H768" s="2">
        <f t="shared" si="87"/>
        <v>2.6602500000000044</v>
      </c>
      <c r="I768" s="2">
        <f t="array" ref="I768">SUMPRODUCT(B752:B771, (ROW(B752:B771)-ROW(B752)+1)) / (20*21/2)</f>
        <v>2.3261428571428571</v>
      </c>
      <c r="J768" s="2">
        <f t="shared" si="90"/>
        <v>2.3734096225153682</v>
      </c>
      <c r="K768" s="2">
        <f t="shared" si="92"/>
        <v>2.4098931395962668</v>
      </c>
    </row>
    <row r="769" spans="1:11" ht="13.5" x14ac:dyDescent="0.25">
      <c r="A769" s="3">
        <f>TITRES_STAT!B772</f>
        <v>43123</v>
      </c>
      <c r="B769" s="6">
        <f>TITRES_STAT!D772</f>
        <v>2.21</v>
      </c>
      <c r="C769" s="2">
        <f t="shared" si="85"/>
        <v>-6.0000000000000053E-2</v>
      </c>
      <c r="D769" s="2">
        <f t="shared" si="86"/>
        <v>2.282</v>
      </c>
      <c r="E769" s="2">
        <f t="shared" si="88"/>
        <v>2.3340000000000001</v>
      </c>
      <c r="F769" s="2">
        <f t="shared" si="89"/>
        <v>2.4009999999999998</v>
      </c>
      <c r="G769" s="2">
        <f t="shared" si="91"/>
        <v>2.3539999999999996</v>
      </c>
      <c r="H769" s="2">
        <f t="shared" si="87"/>
        <v>2.6569500000000046</v>
      </c>
      <c r="I769" s="2">
        <f t="array" ref="I769">SUMPRODUCT(B753:B772, (ROW(B753:B772)-ROW(B753)+1)) / (20*21/2)</f>
        <v>2.3099523809523808</v>
      </c>
      <c r="J769" s="2">
        <f t="shared" si="90"/>
        <v>2.3578468013234284</v>
      </c>
      <c r="K769" s="2">
        <f t="shared" si="92"/>
        <v>2.4020541929454327</v>
      </c>
    </row>
    <row r="770" spans="1:11" ht="13.5" x14ac:dyDescent="0.25">
      <c r="A770" s="3">
        <f>TITRES_STAT!B773</f>
        <v>43124</v>
      </c>
      <c r="B770" s="6">
        <f>TITRES_STAT!D773</f>
        <v>2.21</v>
      </c>
      <c r="C770" s="2">
        <f t="shared" si="85"/>
        <v>0</v>
      </c>
      <c r="D770" s="2">
        <f t="shared" si="86"/>
        <v>2.258</v>
      </c>
      <c r="E770" s="2">
        <f t="shared" si="88"/>
        <v>2.3150000000000004</v>
      </c>
      <c r="F770" s="2">
        <f t="shared" si="89"/>
        <v>2.3904999999999998</v>
      </c>
      <c r="G770" s="2">
        <f t="shared" si="91"/>
        <v>2.3517999999999994</v>
      </c>
      <c r="H770" s="2">
        <f t="shared" si="87"/>
        <v>2.6535000000000042</v>
      </c>
      <c r="I770" s="2">
        <f t="array" ref="I770">SUMPRODUCT(B754:B773, (ROW(B754:B773)-ROW(B754)+1)) / (20*21/2)</f>
        <v>2.2950952380952381</v>
      </c>
      <c r="J770" s="2">
        <f t="shared" si="90"/>
        <v>2.3437661535783398</v>
      </c>
      <c r="K770" s="2">
        <f t="shared" si="92"/>
        <v>2.3945226559671804</v>
      </c>
    </row>
    <row r="771" spans="1:11" ht="13.5" x14ac:dyDescent="0.25">
      <c r="A771" s="3">
        <f>TITRES_STAT!B774</f>
        <v>43125</v>
      </c>
      <c r="B771" s="6">
        <f>TITRES_STAT!D774</f>
        <v>2.21</v>
      </c>
      <c r="C771" s="2">
        <f t="shared" si="85"/>
        <v>0</v>
      </c>
      <c r="D771" s="2">
        <f t="shared" si="86"/>
        <v>2.2340000000000004</v>
      </c>
      <c r="E771" s="2">
        <f t="shared" si="88"/>
        <v>2.2960000000000003</v>
      </c>
      <c r="F771" s="2">
        <f t="shared" si="89"/>
        <v>2.38</v>
      </c>
      <c r="G771" s="2">
        <f t="shared" si="91"/>
        <v>2.3501999999999996</v>
      </c>
      <c r="H771" s="2">
        <f t="shared" si="87"/>
        <v>2.650150000000004</v>
      </c>
      <c r="I771" s="2">
        <f t="array" ref="I771">SUMPRODUCT(B755:B774, (ROW(B755:B774)-ROW(B755)+1)) / (20*21/2)</f>
        <v>2.2758571428571432</v>
      </c>
      <c r="J771" s="2">
        <f t="shared" si="90"/>
        <v>2.3310265199042122</v>
      </c>
      <c r="K771" s="2">
        <f t="shared" si="92"/>
        <v>2.3872864733802324</v>
      </c>
    </row>
    <row r="772" spans="1:11" ht="13.5" x14ac:dyDescent="0.25">
      <c r="A772" s="3">
        <f>TITRES_STAT!B775</f>
        <v>43126</v>
      </c>
      <c r="B772" s="6">
        <f>TITRES_STAT!D775</f>
        <v>2.21</v>
      </c>
      <c r="C772" s="2">
        <f t="shared" ref="C772:C835" si="93">B772-B771</f>
        <v>0</v>
      </c>
      <c r="D772" s="2">
        <f t="shared" si="86"/>
        <v>2.222</v>
      </c>
      <c r="E772" s="2">
        <f t="shared" si="88"/>
        <v>2.2770000000000001</v>
      </c>
      <c r="F772" s="2">
        <f t="shared" si="89"/>
        <v>2.3660000000000001</v>
      </c>
      <c r="G772" s="2">
        <f t="shared" si="91"/>
        <v>2.3483999999999994</v>
      </c>
      <c r="H772" s="2">
        <f t="shared" si="87"/>
        <v>2.6471000000000036</v>
      </c>
      <c r="I772" s="2">
        <f t="array" ref="I772">SUMPRODUCT(B756:B775, (ROW(B756:B775)-ROW(B756)+1)) / (20*21/2)</f>
        <v>2.2582857142857145</v>
      </c>
      <c r="J772" s="2">
        <f t="shared" si="90"/>
        <v>2.3195001846752392</v>
      </c>
      <c r="K772" s="2">
        <f t="shared" si="92"/>
        <v>2.3803340626594389</v>
      </c>
    </row>
    <row r="773" spans="1:11" ht="13.5" x14ac:dyDescent="0.25">
      <c r="A773" s="3">
        <f>TITRES_STAT!B776</f>
        <v>43129</v>
      </c>
      <c r="B773" s="6">
        <f>TITRES_STAT!D776</f>
        <v>2.21</v>
      </c>
      <c r="C773" s="2">
        <f t="shared" si="93"/>
        <v>0</v>
      </c>
      <c r="D773" s="2">
        <f t="shared" si="86"/>
        <v>2.21</v>
      </c>
      <c r="E773" s="2">
        <f t="shared" si="88"/>
        <v>2.258</v>
      </c>
      <c r="F773" s="2">
        <f t="shared" si="89"/>
        <v>2.3520000000000003</v>
      </c>
      <c r="G773" s="2">
        <f t="shared" si="91"/>
        <v>2.3463999999999992</v>
      </c>
      <c r="H773" s="2">
        <f t="shared" si="87"/>
        <v>2.6444500000000035</v>
      </c>
      <c r="I773" s="2">
        <f t="array" ref="I773">SUMPRODUCT(B757:B776, (ROW(B757:B776)-ROW(B757)+1)) / (20*21/2)</f>
        <v>2.2423333333333333</v>
      </c>
      <c r="J773" s="2">
        <f t="shared" si="90"/>
        <v>2.3090715956585495</v>
      </c>
      <c r="K773" s="2">
        <f t="shared" si="92"/>
        <v>2.3736542954963236</v>
      </c>
    </row>
    <row r="774" spans="1:11" ht="13.5" x14ac:dyDescent="0.25">
      <c r="A774" s="3">
        <f>TITRES_STAT!B777</f>
        <v>43130</v>
      </c>
      <c r="B774" s="6">
        <f>TITRES_STAT!D777</f>
        <v>2.15</v>
      </c>
      <c r="C774" s="2">
        <f t="shared" si="93"/>
        <v>-6.0000000000000053E-2</v>
      </c>
      <c r="D774" s="2">
        <f t="shared" ref="D774:D837" si="94">AVERAGE(B770:B774)</f>
        <v>2.198</v>
      </c>
      <c r="E774" s="2">
        <f t="shared" si="88"/>
        <v>2.2400000000000002</v>
      </c>
      <c r="F774" s="2">
        <f t="shared" si="89"/>
        <v>2.3344999999999998</v>
      </c>
      <c r="G774" s="2">
        <f t="shared" si="91"/>
        <v>2.3435999999999995</v>
      </c>
      <c r="H774" s="2">
        <f t="shared" si="87"/>
        <v>2.6415000000000033</v>
      </c>
      <c r="I774" s="2">
        <f t="array" ref="I774">SUMPRODUCT(B758:B777, (ROW(B758:B777)-ROW(B758)+1)) / (20*21/2)</f>
        <v>2.2279999999999998</v>
      </c>
      <c r="J774" s="2">
        <f t="shared" si="90"/>
        <v>2.2939219198815448</v>
      </c>
      <c r="K774" s="2">
        <f t="shared" si="92"/>
        <v>2.3648835388101936</v>
      </c>
    </row>
    <row r="775" spans="1:11" ht="13.5" x14ac:dyDescent="0.25">
      <c r="A775" s="3">
        <f>TITRES_STAT!B778</f>
        <v>43131</v>
      </c>
      <c r="B775" s="6">
        <f>TITRES_STAT!D778</f>
        <v>2.15</v>
      </c>
      <c r="C775" s="2">
        <f t="shared" si="93"/>
        <v>0</v>
      </c>
      <c r="D775" s="2">
        <f t="shared" si="94"/>
        <v>2.1859999999999999</v>
      </c>
      <c r="E775" s="2">
        <f t="shared" si="88"/>
        <v>2.222</v>
      </c>
      <c r="F775" s="2">
        <f t="shared" si="89"/>
        <v>2.3174999999999999</v>
      </c>
      <c r="G775" s="2">
        <f t="shared" si="91"/>
        <v>2.3407999999999998</v>
      </c>
      <c r="H775" s="2">
        <f t="shared" si="87"/>
        <v>2.6385500000000031</v>
      </c>
      <c r="I775" s="2">
        <f t="array" ref="I775">SUMPRODUCT(B759:B778, (ROW(B759:B778)-ROW(B759)+1)) / (20*21/2)</f>
        <v>2.2152857142857143</v>
      </c>
      <c r="J775" s="2">
        <f t="shared" si="90"/>
        <v>2.2802150703690169</v>
      </c>
      <c r="K775" s="2">
        <f t="shared" si="92"/>
        <v>2.3564567333666568</v>
      </c>
    </row>
    <row r="776" spans="1:11" ht="13.5" x14ac:dyDescent="0.25">
      <c r="A776" s="3">
        <f>TITRES_STAT!B779</f>
        <v>43132</v>
      </c>
      <c r="B776" s="6">
        <f>TITRES_STAT!D779</f>
        <v>2.15</v>
      </c>
      <c r="C776" s="2">
        <f t="shared" si="93"/>
        <v>0</v>
      </c>
      <c r="D776" s="2">
        <f t="shared" si="94"/>
        <v>2.1740000000000004</v>
      </c>
      <c r="E776" s="2">
        <f t="shared" si="88"/>
        <v>2.2039999999999997</v>
      </c>
      <c r="F776" s="2">
        <f t="shared" si="89"/>
        <v>2.3005</v>
      </c>
      <c r="G776" s="2">
        <f t="shared" si="91"/>
        <v>2.3379999999999996</v>
      </c>
      <c r="H776" s="2">
        <f t="shared" si="87"/>
        <v>2.6356000000000024</v>
      </c>
      <c r="I776" s="2">
        <f t="array" ref="I776">SUMPRODUCT(B760:B779, (ROW(B760:B779)-ROW(B760)+1)) / (20*21/2)</f>
        <v>2.204190476190476</v>
      </c>
      <c r="J776" s="2">
        <f t="shared" si="90"/>
        <v>2.2678136350957776</v>
      </c>
      <c r="K776" s="2">
        <f t="shared" si="92"/>
        <v>2.3483603908816901</v>
      </c>
    </row>
    <row r="777" spans="1:11" ht="13.5" x14ac:dyDescent="0.25">
      <c r="A777" s="3">
        <f>TITRES_STAT!B780</f>
        <v>43133</v>
      </c>
      <c r="B777" s="6">
        <f>TITRES_STAT!D780</f>
        <v>2.15</v>
      </c>
      <c r="C777" s="2">
        <f t="shared" si="93"/>
        <v>0</v>
      </c>
      <c r="D777" s="2">
        <f t="shared" si="94"/>
        <v>2.1619999999999999</v>
      </c>
      <c r="E777" s="2">
        <f t="shared" si="88"/>
        <v>2.1919999999999997</v>
      </c>
      <c r="F777" s="2">
        <f t="shared" si="89"/>
        <v>2.2834999999999996</v>
      </c>
      <c r="G777" s="2">
        <f t="shared" si="91"/>
        <v>2.3348</v>
      </c>
      <c r="H777" s="2">
        <f t="shared" si="87"/>
        <v>2.6331000000000016</v>
      </c>
      <c r="I777" s="2">
        <f t="array" ref="I777">SUMPRODUCT(B761:B780, (ROW(B761:B780)-ROW(B761)+1)) / (20*21/2)</f>
        <v>2.194285714285714</v>
      </c>
      <c r="J777" s="2">
        <f t="shared" si="90"/>
        <v>2.2565932888961799</v>
      </c>
      <c r="K777" s="2">
        <f t="shared" si="92"/>
        <v>2.3405815520235849</v>
      </c>
    </row>
    <row r="778" spans="1:11" ht="13.5" x14ac:dyDescent="0.25">
      <c r="A778" s="3">
        <f>TITRES_STAT!B781</f>
        <v>43136</v>
      </c>
      <c r="B778" s="6">
        <f>TITRES_STAT!D781</f>
        <v>2.15</v>
      </c>
      <c r="C778" s="2">
        <f t="shared" si="93"/>
        <v>0</v>
      </c>
      <c r="D778" s="2">
        <f t="shared" si="94"/>
        <v>2.15</v>
      </c>
      <c r="E778" s="2">
        <f t="shared" si="88"/>
        <v>2.1799999999999997</v>
      </c>
      <c r="F778" s="2">
        <f t="shared" si="89"/>
        <v>2.2664999999999997</v>
      </c>
      <c r="G778" s="2">
        <f t="shared" si="91"/>
        <v>2.3316000000000003</v>
      </c>
      <c r="H778" s="2">
        <f t="shared" ref="H778:H841" si="95">AVERAGE(B579:B778)</f>
        <v>2.6306000000000012</v>
      </c>
      <c r="I778" s="2">
        <f t="array" ref="I778">SUMPRODUCT(B762:B781, (ROW(B762:B781)-ROW(B762)+1)) / (20*21/2)</f>
        <v>2.1855714285714285</v>
      </c>
      <c r="J778" s="2">
        <f t="shared" si="90"/>
        <v>2.246441547096544</v>
      </c>
      <c r="K778" s="2">
        <f t="shared" si="92"/>
        <v>2.3331077656697192</v>
      </c>
    </row>
    <row r="779" spans="1:11" ht="13.5" x14ac:dyDescent="0.25">
      <c r="A779" s="3">
        <f>TITRES_STAT!B782</f>
        <v>43137</v>
      </c>
      <c r="B779" s="6">
        <f>TITRES_STAT!D782</f>
        <v>2.15</v>
      </c>
      <c r="C779" s="2">
        <f t="shared" si="93"/>
        <v>0</v>
      </c>
      <c r="D779" s="2">
        <f t="shared" si="94"/>
        <v>2.15</v>
      </c>
      <c r="E779" s="2">
        <f t="shared" si="88"/>
        <v>2.1739999999999999</v>
      </c>
      <c r="F779" s="2">
        <f t="shared" si="89"/>
        <v>2.2539999999999996</v>
      </c>
      <c r="G779" s="2">
        <f t="shared" si="91"/>
        <v>2.3286000000000007</v>
      </c>
      <c r="H779" s="2">
        <f t="shared" si="95"/>
        <v>2.6281000000000008</v>
      </c>
      <c r="I779" s="2">
        <f t="array" ref="I779">SUMPRODUCT(B763:B782, (ROW(B763:B782)-ROW(B763)+1)) / (20*21/2)</f>
        <v>2.1742380952380951</v>
      </c>
      <c r="J779" s="2">
        <f t="shared" si="90"/>
        <v>2.2372566378492542</v>
      </c>
      <c r="K779" s="2">
        <f t="shared" si="92"/>
        <v>2.3259270689767892</v>
      </c>
    </row>
    <row r="780" spans="1:11" ht="13.5" x14ac:dyDescent="0.25">
      <c r="A780" s="3">
        <f>TITRES_STAT!B783</f>
        <v>43138</v>
      </c>
      <c r="B780" s="6">
        <f>TITRES_STAT!D783</f>
        <v>2.15</v>
      </c>
      <c r="C780" s="2">
        <f t="shared" si="93"/>
        <v>0</v>
      </c>
      <c r="D780" s="2">
        <f t="shared" si="94"/>
        <v>2.15</v>
      </c>
      <c r="E780" s="2">
        <f t="shared" ref="E780:E843" si="96">AVERAGE(B771:B780)</f>
        <v>2.1679999999999997</v>
      </c>
      <c r="F780" s="2">
        <f t="shared" si="89"/>
        <v>2.2414999999999998</v>
      </c>
      <c r="G780" s="2">
        <f t="shared" si="91"/>
        <v>2.3256000000000006</v>
      </c>
      <c r="H780" s="2">
        <f t="shared" si="95"/>
        <v>2.6256000000000004</v>
      </c>
      <c r="I780" s="2">
        <f t="array" ref="I780">SUMPRODUCT(B764:B783, (ROW(B764:B783)-ROW(B764)+1)) / (20*21/2)</f>
        <v>2.1642857142857137</v>
      </c>
      <c r="J780" s="2">
        <f t="shared" si="90"/>
        <v>2.2289464818636113</v>
      </c>
      <c r="K780" s="2">
        <f t="shared" si="92"/>
        <v>2.3190279682326018</v>
      </c>
    </row>
    <row r="781" spans="1:11" ht="13.5" x14ac:dyDescent="0.25">
      <c r="A781" s="3">
        <f>TITRES_STAT!B784</f>
        <v>43139</v>
      </c>
      <c r="B781" s="6">
        <f>TITRES_STAT!D784</f>
        <v>2.15</v>
      </c>
      <c r="C781" s="2">
        <f t="shared" si="93"/>
        <v>0</v>
      </c>
      <c r="D781" s="2">
        <f t="shared" si="94"/>
        <v>2.15</v>
      </c>
      <c r="E781" s="2">
        <f t="shared" si="96"/>
        <v>2.1619999999999999</v>
      </c>
      <c r="F781" s="2">
        <f t="shared" si="89"/>
        <v>2.2290000000000001</v>
      </c>
      <c r="G781" s="2">
        <f t="shared" si="91"/>
        <v>2.3226000000000009</v>
      </c>
      <c r="H781" s="2">
        <f t="shared" si="95"/>
        <v>2.6231</v>
      </c>
      <c r="I781" s="2">
        <f t="array" ref="I781">SUMPRODUCT(B765:B784, (ROW(B765:B784)-ROW(B765)+1)) / (20*21/2)</f>
        <v>2.1547619047619047</v>
      </c>
      <c r="J781" s="2">
        <f t="shared" si="90"/>
        <v>2.2214277693051723</v>
      </c>
      <c r="K781" s="2">
        <f t="shared" si="92"/>
        <v>2.3123994204587746</v>
      </c>
    </row>
    <row r="782" spans="1:11" ht="13.5" x14ac:dyDescent="0.25">
      <c r="A782" s="3">
        <f>TITRES_STAT!B785</f>
        <v>43140</v>
      </c>
      <c r="B782" s="6">
        <f>TITRES_STAT!D785</f>
        <v>2.11</v>
      </c>
      <c r="C782" s="2">
        <f t="shared" si="93"/>
        <v>-4.0000000000000036E-2</v>
      </c>
      <c r="D782" s="2">
        <f t="shared" si="94"/>
        <v>2.1419999999999999</v>
      </c>
      <c r="E782" s="2">
        <f t="shared" si="96"/>
        <v>2.1520000000000001</v>
      </c>
      <c r="F782" s="2">
        <f t="shared" si="89"/>
        <v>2.2144999999999997</v>
      </c>
      <c r="G782" s="2">
        <f t="shared" si="91"/>
        <v>2.3188000000000009</v>
      </c>
      <c r="H782" s="2">
        <f t="shared" si="95"/>
        <v>2.6204000000000001</v>
      </c>
      <c r="I782" s="2">
        <f t="array" ref="I782">SUMPRODUCT(B766:B785, (ROW(B766:B785)-ROW(B766)+1)) / (20*21/2)</f>
        <v>2.1377619047619043</v>
      </c>
      <c r="J782" s="2">
        <f t="shared" si="90"/>
        <v>2.2108156007999176</v>
      </c>
      <c r="K782" s="2">
        <f t="shared" si="92"/>
        <v>2.3044621882839205</v>
      </c>
    </row>
    <row r="783" spans="1:11" ht="13.5" x14ac:dyDescent="0.25">
      <c r="A783" s="3">
        <f>TITRES_STAT!B786</f>
        <v>43143</v>
      </c>
      <c r="B783" s="6">
        <f>TITRES_STAT!D786</f>
        <v>2.11</v>
      </c>
      <c r="C783" s="2">
        <f t="shared" si="93"/>
        <v>0</v>
      </c>
      <c r="D783" s="2">
        <f t="shared" si="94"/>
        <v>2.1339999999999995</v>
      </c>
      <c r="E783" s="2">
        <f t="shared" si="96"/>
        <v>2.1419999999999999</v>
      </c>
      <c r="F783" s="2">
        <f t="shared" si="89"/>
        <v>2.1999999999999997</v>
      </c>
      <c r="G783" s="2">
        <f t="shared" si="91"/>
        <v>2.3152000000000008</v>
      </c>
      <c r="H783" s="2">
        <f t="shared" si="95"/>
        <v>2.6177000000000006</v>
      </c>
      <c r="I783" s="2">
        <f t="array" ref="I783">SUMPRODUCT(B767:B786, (ROW(B767:B786)-ROW(B767)+1)) / (20*21/2)</f>
        <v>2.1241904761904764</v>
      </c>
      <c r="J783" s="2">
        <f t="shared" si="90"/>
        <v>2.2012141150094489</v>
      </c>
      <c r="K783" s="2">
        <f t="shared" si="92"/>
        <v>2.2968362201159236</v>
      </c>
    </row>
    <row r="784" spans="1:11" ht="13.5" x14ac:dyDescent="0.25">
      <c r="A784" s="3">
        <f>TITRES_STAT!B787</f>
        <v>43144</v>
      </c>
      <c r="B784" s="6">
        <f>TITRES_STAT!D787</f>
        <v>2.1</v>
      </c>
      <c r="C784" s="2">
        <f t="shared" si="93"/>
        <v>-9.9999999999997868E-3</v>
      </c>
      <c r="D784" s="2">
        <f t="shared" si="94"/>
        <v>2.1239999999999997</v>
      </c>
      <c r="E784" s="2">
        <f t="shared" si="96"/>
        <v>2.137</v>
      </c>
      <c r="F784" s="2">
        <f t="shared" si="89"/>
        <v>2.1884999999999999</v>
      </c>
      <c r="G784" s="2">
        <f t="shared" si="91"/>
        <v>2.3110000000000004</v>
      </c>
      <c r="H784" s="2">
        <f t="shared" si="95"/>
        <v>2.6149499999999999</v>
      </c>
      <c r="I784" s="2">
        <f t="array" ref="I784">SUMPRODUCT(B768:B787, (ROW(B768:B787)-ROW(B768)+1)) / (20*21/2)</f>
        <v>2.112047619047619</v>
      </c>
      <c r="J784" s="2">
        <f t="shared" si="90"/>
        <v>2.1915746754847394</v>
      </c>
      <c r="K784" s="2">
        <f t="shared" si="92"/>
        <v>2.2891171526603973</v>
      </c>
    </row>
    <row r="785" spans="1:11" ht="13.5" x14ac:dyDescent="0.25">
      <c r="A785" s="3">
        <f>TITRES_STAT!B788</f>
        <v>43145</v>
      </c>
      <c r="B785" s="6">
        <f>TITRES_STAT!D788</f>
        <v>2.0099999999999998</v>
      </c>
      <c r="C785" s="2">
        <f t="shared" si="93"/>
        <v>-9.0000000000000302E-2</v>
      </c>
      <c r="D785" s="2">
        <f t="shared" si="94"/>
        <v>2.0959999999999996</v>
      </c>
      <c r="E785" s="2">
        <f t="shared" si="96"/>
        <v>2.1230000000000002</v>
      </c>
      <c r="F785" s="2">
        <f t="shared" si="89"/>
        <v>2.1724999999999994</v>
      </c>
      <c r="G785" s="2">
        <f t="shared" si="91"/>
        <v>2.3050000000000006</v>
      </c>
      <c r="H785" s="2">
        <f t="shared" si="95"/>
        <v>2.6117500000000002</v>
      </c>
      <c r="I785" s="2">
        <f t="array" ref="I785">SUMPRODUCT(B769:B788, (ROW(B769:B788)-ROW(B769)+1)) / (20*21/2)</f>
        <v>2.1010476190476193</v>
      </c>
      <c r="J785" s="2">
        <f t="shared" si="90"/>
        <v>2.1742818492480973</v>
      </c>
      <c r="K785" s="2">
        <f t="shared" si="92"/>
        <v>2.2781713819678324</v>
      </c>
    </row>
    <row r="786" spans="1:11" ht="13.5" x14ac:dyDescent="0.25">
      <c r="A786" s="3">
        <f>TITRES_STAT!B789</f>
        <v>43146</v>
      </c>
      <c r="B786" s="6">
        <f>TITRES_STAT!D789</f>
        <v>2.0299999999999998</v>
      </c>
      <c r="C786" s="2">
        <f t="shared" si="93"/>
        <v>2.0000000000000018E-2</v>
      </c>
      <c r="D786" s="2">
        <f t="shared" si="94"/>
        <v>2.0720000000000001</v>
      </c>
      <c r="E786" s="2">
        <f t="shared" si="96"/>
        <v>2.1109999999999998</v>
      </c>
      <c r="F786" s="2">
        <f t="shared" si="89"/>
        <v>2.1574999999999998</v>
      </c>
      <c r="G786" s="2">
        <f t="shared" si="91"/>
        <v>2.2998000000000003</v>
      </c>
      <c r="H786" s="2">
        <f t="shared" si="95"/>
        <v>2.6086499999999995</v>
      </c>
      <c r="I786" s="2">
        <f t="array" ref="I786">SUMPRODUCT(B770:B789, (ROW(B770:B789)-ROW(B770)+1)) / (20*21/2)</f>
        <v>2.090238095238095</v>
      </c>
      <c r="J786" s="2">
        <f t="shared" si="90"/>
        <v>2.1605407207482785</v>
      </c>
      <c r="K786" s="2">
        <f t="shared" si="92"/>
        <v>2.2684391709102703</v>
      </c>
    </row>
    <row r="787" spans="1:11" ht="13.5" x14ac:dyDescent="0.25">
      <c r="A787" s="3">
        <f>TITRES_STAT!B790</f>
        <v>43147</v>
      </c>
      <c r="B787" s="6">
        <f>TITRES_STAT!D790</f>
        <v>2.0299999999999998</v>
      </c>
      <c r="C787" s="2">
        <f t="shared" si="93"/>
        <v>0</v>
      </c>
      <c r="D787" s="2">
        <f t="shared" si="94"/>
        <v>2.056</v>
      </c>
      <c r="E787" s="2">
        <f t="shared" si="96"/>
        <v>2.0990000000000002</v>
      </c>
      <c r="F787" s="2">
        <f t="shared" si="89"/>
        <v>2.1454999999999997</v>
      </c>
      <c r="G787" s="2">
        <f t="shared" si="91"/>
        <v>2.2946000000000004</v>
      </c>
      <c r="H787" s="2">
        <f t="shared" si="95"/>
        <v>2.6055499999999996</v>
      </c>
      <c r="I787" s="2">
        <f t="array" ref="I787">SUMPRODUCT(B771:B790, (ROW(B771:B790)-ROW(B771)+1)) / (20*21/2)</f>
        <v>2.0803333333333334</v>
      </c>
      <c r="J787" s="2">
        <f t="shared" si="90"/>
        <v>2.1481082711532045</v>
      </c>
      <c r="K787" s="2">
        <f t="shared" si="92"/>
        <v>2.2590886151882987</v>
      </c>
    </row>
    <row r="788" spans="1:11" ht="13.5" x14ac:dyDescent="0.25">
      <c r="A788" s="3">
        <f>TITRES_STAT!B791</f>
        <v>43150</v>
      </c>
      <c r="B788" s="6">
        <f>TITRES_STAT!D791</f>
        <v>2.0299999999999998</v>
      </c>
      <c r="C788" s="2">
        <f t="shared" si="93"/>
        <v>0</v>
      </c>
      <c r="D788" s="2">
        <f t="shared" si="94"/>
        <v>2.0399999999999996</v>
      </c>
      <c r="E788" s="2">
        <f t="shared" si="96"/>
        <v>2.0870000000000002</v>
      </c>
      <c r="F788" s="2">
        <f t="shared" ref="F788:F851" si="97">AVERAGE(B769:B788)</f>
        <v>2.1334999999999997</v>
      </c>
      <c r="G788" s="2">
        <f t="shared" si="91"/>
        <v>2.2894000000000005</v>
      </c>
      <c r="H788" s="2">
        <f t="shared" si="95"/>
        <v>2.6020999999999992</v>
      </c>
      <c r="I788" s="2">
        <f t="array" ref="I788">SUMPRODUCT(B772:B791, (ROW(B772:B791)-ROW(B772)+1)) / (20*21/2)</f>
        <v>2.071333333333333</v>
      </c>
      <c r="J788" s="2">
        <f t="shared" si="90"/>
        <v>2.1368598643767087</v>
      </c>
      <c r="K788" s="2">
        <f t="shared" si="92"/>
        <v>2.2501047479260126</v>
      </c>
    </row>
    <row r="789" spans="1:11" ht="13.5" x14ac:dyDescent="0.25">
      <c r="A789" s="3">
        <f>TITRES_STAT!B792</f>
        <v>43151</v>
      </c>
      <c r="B789" s="6">
        <f>TITRES_STAT!D792</f>
        <v>2.02</v>
      </c>
      <c r="C789" s="2">
        <f t="shared" si="93"/>
        <v>-9.9999999999997868E-3</v>
      </c>
      <c r="D789" s="2">
        <f t="shared" si="94"/>
        <v>2.0239999999999996</v>
      </c>
      <c r="E789" s="2">
        <f t="shared" si="96"/>
        <v>2.0739999999999998</v>
      </c>
      <c r="F789" s="2">
        <f t="shared" si="97"/>
        <v>2.1239999999999997</v>
      </c>
      <c r="G789" s="2">
        <f t="shared" si="91"/>
        <v>2.2840000000000003</v>
      </c>
      <c r="H789" s="2">
        <f t="shared" si="95"/>
        <v>2.5989999999999998</v>
      </c>
      <c r="I789" s="2">
        <f t="array" ref="I789">SUMPRODUCT(B773:B792, (ROW(B773:B792)-ROW(B773)+1)) / (20*21/2)</f>
        <v>2.0632380952380953</v>
      </c>
      <c r="J789" s="2">
        <f t="shared" ref="J789:J852" si="98">$J$4*B789+J788*(1-$J$4)</f>
        <v>2.1257303534836889</v>
      </c>
      <c r="K789" s="2">
        <f t="shared" si="92"/>
        <v>2.241081032321071</v>
      </c>
    </row>
    <row r="790" spans="1:11" ht="13.5" x14ac:dyDescent="0.25">
      <c r="A790" s="3">
        <f>TITRES_STAT!B793</f>
        <v>43152</v>
      </c>
      <c r="B790" s="6">
        <f>TITRES_STAT!D793</f>
        <v>2.02</v>
      </c>
      <c r="C790" s="2">
        <f t="shared" si="93"/>
        <v>0</v>
      </c>
      <c r="D790" s="2">
        <f t="shared" si="94"/>
        <v>2.0259999999999998</v>
      </c>
      <c r="E790" s="2">
        <f t="shared" si="96"/>
        <v>2.0609999999999995</v>
      </c>
      <c r="F790" s="2">
        <f t="shared" si="97"/>
        <v>2.1145000000000005</v>
      </c>
      <c r="G790" s="2">
        <f t="shared" si="91"/>
        <v>2.2784</v>
      </c>
      <c r="H790" s="2">
        <f t="shared" si="95"/>
        <v>2.5958999999999999</v>
      </c>
      <c r="I790" s="2">
        <f t="array" ref="I790">SUMPRODUCT(B774:B793, (ROW(B774:B793)-ROW(B774)+1)) / (20*21/2)</f>
        <v>2.0541428571428573</v>
      </c>
      <c r="J790" s="2">
        <f t="shared" si="98"/>
        <v>2.1156607960090521</v>
      </c>
      <c r="K790" s="2">
        <f t="shared" si="92"/>
        <v>2.2324111879163233</v>
      </c>
    </row>
    <row r="791" spans="1:11" ht="13.5" x14ac:dyDescent="0.25">
      <c r="A791" s="3">
        <f>TITRES_STAT!B794</f>
        <v>43153</v>
      </c>
      <c r="B791" s="6">
        <f>TITRES_STAT!D794</f>
        <v>2.02</v>
      </c>
      <c r="C791" s="2">
        <f t="shared" si="93"/>
        <v>0</v>
      </c>
      <c r="D791" s="2">
        <f t="shared" si="94"/>
        <v>2.024</v>
      </c>
      <c r="E791" s="2">
        <f t="shared" si="96"/>
        <v>2.0479999999999996</v>
      </c>
      <c r="F791" s="2">
        <f t="shared" si="97"/>
        <v>2.1050000000000004</v>
      </c>
      <c r="G791" s="2">
        <f t="shared" si="91"/>
        <v>2.2726000000000002</v>
      </c>
      <c r="H791" s="2">
        <f t="shared" si="95"/>
        <v>2.5923999999999996</v>
      </c>
      <c r="I791" s="2">
        <f t="array" ref="I791">SUMPRODUCT(B775:B794, (ROW(B775:B794)-ROW(B775)+1)) / (20*21/2)</f>
        <v>2.0460476190476196</v>
      </c>
      <c r="J791" s="2">
        <f t="shared" si="98"/>
        <v>2.10655024400819</v>
      </c>
      <c r="K791" s="2">
        <f t="shared" si="92"/>
        <v>2.224081337409801</v>
      </c>
    </row>
    <row r="792" spans="1:11" ht="13.5" x14ac:dyDescent="0.25">
      <c r="A792" s="3">
        <f>TITRES_STAT!B795</f>
        <v>43154</v>
      </c>
      <c r="B792" s="6">
        <f>TITRES_STAT!D795</f>
        <v>2.02</v>
      </c>
      <c r="C792" s="2">
        <f t="shared" si="93"/>
        <v>0</v>
      </c>
      <c r="D792" s="2">
        <f t="shared" si="94"/>
        <v>2.0219999999999998</v>
      </c>
      <c r="E792" s="2">
        <f t="shared" si="96"/>
        <v>2.0389999999999997</v>
      </c>
      <c r="F792" s="2">
        <f t="shared" si="97"/>
        <v>2.0955000000000008</v>
      </c>
      <c r="G792" s="2">
        <f t="shared" si="91"/>
        <v>2.2672000000000003</v>
      </c>
      <c r="H792" s="2">
        <f t="shared" si="95"/>
        <v>2.5889999999999991</v>
      </c>
      <c r="I792" s="2">
        <f t="array" ref="I792">SUMPRODUCT(B776:B795, (ROW(B776:B795)-ROW(B776)+1)) / (20*21/2)</f>
        <v>2.0348571428571427</v>
      </c>
      <c r="J792" s="2">
        <f t="shared" si="98"/>
        <v>2.0983073636264575</v>
      </c>
      <c r="K792" s="2">
        <f t="shared" si="92"/>
        <v>2.2160781477074556</v>
      </c>
    </row>
    <row r="793" spans="1:11" ht="13.5" x14ac:dyDescent="0.25">
      <c r="A793" s="3">
        <f>TITRES_STAT!B796</f>
        <v>43157</v>
      </c>
      <c r="B793" s="6">
        <f>TITRES_STAT!D796</f>
        <v>2</v>
      </c>
      <c r="C793" s="2">
        <f t="shared" si="93"/>
        <v>-2.0000000000000018E-2</v>
      </c>
      <c r="D793" s="2">
        <f t="shared" si="94"/>
        <v>2.016</v>
      </c>
      <c r="E793" s="2">
        <f t="shared" si="96"/>
        <v>2.0279999999999996</v>
      </c>
      <c r="F793" s="2">
        <f t="shared" si="97"/>
        <v>2.0850000000000009</v>
      </c>
      <c r="G793" s="2">
        <f t="shared" si="91"/>
        <v>2.2602000000000002</v>
      </c>
      <c r="H793" s="2">
        <f t="shared" si="95"/>
        <v>2.5854999999999988</v>
      </c>
      <c r="I793" s="2">
        <f t="array" ref="I793">SUMPRODUCT(B777:B796, (ROW(B777:B796)-ROW(B777)+1)) / (20*21/2)</f>
        <v>2.0245714285714289</v>
      </c>
      <c r="J793" s="2">
        <f t="shared" si="98"/>
        <v>2.0889447575667948</v>
      </c>
      <c r="K793" s="2">
        <f t="shared" si="92"/>
        <v>2.207604494856183</v>
      </c>
    </row>
    <row r="794" spans="1:11" ht="13.5" x14ac:dyDescent="0.25">
      <c r="A794" s="3">
        <f>TITRES_STAT!B797</f>
        <v>43158</v>
      </c>
      <c r="B794" s="6">
        <f>TITRES_STAT!D797</f>
        <v>2</v>
      </c>
      <c r="C794" s="2">
        <f t="shared" si="93"/>
        <v>0</v>
      </c>
      <c r="D794" s="2">
        <f t="shared" si="94"/>
        <v>2.012</v>
      </c>
      <c r="E794" s="2">
        <f t="shared" si="96"/>
        <v>2.0179999999999998</v>
      </c>
      <c r="F794" s="2">
        <f t="shared" si="97"/>
        <v>2.0775000000000006</v>
      </c>
      <c r="G794" s="2">
        <f t="shared" si="91"/>
        <v>2.2532000000000005</v>
      </c>
      <c r="H794" s="2">
        <f t="shared" si="95"/>
        <v>2.5819999999999994</v>
      </c>
      <c r="I794" s="2">
        <f t="array" ref="I794">SUMPRODUCT(B778:B797, (ROW(B778:B797)-ROW(B778)+1)) / (20*21/2)</f>
        <v>2.0142380952380954</v>
      </c>
      <c r="J794" s="2">
        <f t="shared" si="98"/>
        <v>2.0804738282747191</v>
      </c>
      <c r="K794" s="2">
        <f t="shared" si="92"/>
        <v>2.1994631421167252</v>
      </c>
    </row>
    <row r="795" spans="1:11" ht="13.5" x14ac:dyDescent="0.25">
      <c r="A795" s="3">
        <f>TITRES_STAT!B798</f>
        <v>43159</v>
      </c>
      <c r="B795" s="6">
        <f>TITRES_STAT!D798</f>
        <v>1.96</v>
      </c>
      <c r="C795" s="2">
        <f t="shared" si="93"/>
        <v>-4.0000000000000036E-2</v>
      </c>
      <c r="D795" s="2">
        <f t="shared" si="94"/>
        <v>2</v>
      </c>
      <c r="E795" s="2">
        <f t="shared" si="96"/>
        <v>2.0129999999999999</v>
      </c>
      <c r="F795" s="2">
        <f t="shared" si="97"/>
        <v>2.0680000000000005</v>
      </c>
      <c r="G795" s="2">
        <f t="shared" si="91"/>
        <v>2.2440000000000002</v>
      </c>
      <c r="H795" s="2">
        <f t="shared" si="95"/>
        <v>2.5786999999999991</v>
      </c>
      <c r="I795" s="2">
        <f t="array" ref="I795">SUMPRODUCT(B779:B798, (ROW(B779:B798)-ROW(B779)+1)) / (20*21/2)</f>
        <v>2.0058095238095239</v>
      </c>
      <c r="J795" s="2">
        <f t="shared" si="98"/>
        <v>2.0690001303437935</v>
      </c>
      <c r="K795" s="2">
        <f t="shared" si="92"/>
        <v>2.1900724306611674</v>
      </c>
    </row>
    <row r="796" spans="1:11" ht="13.5" x14ac:dyDescent="0.25">
      <c r="A796" s="3">
        <f>TITRES_STAT!B799</f>
        <v>43160</v>
      </c>
      <c r="B796" s="6">
        <f>TITRES_STAT!D799</f>
        <v>1.96</v>
      </c>
      <c r="C796" s="2">
        <f t="shared" si="93"/>
        <v>0</v>
      </c>
      <c r="D796" s="2">
        <f t="shared" si="94"/>
        <v>1.988</v>
      </c>
      <c r="E796" s="2">
        <f t="shared" si="96"/>
        <v>2.0060000000000002</v>
      </c>
      <c r="F796" s="2">
        <f t="shared" si="97"/>
        <v>2.0585</v>
      </c>
      <c r="G796" s="2">
        <f t="shared" si="91"/>
        <v>2.2348000000000003</v>
      </c>
      <c r="H796" s="2">
        <f t="shared" si="95"/>
        <v>2.5753999999999992</v>
      </c>
      <c r="I796" s="2">
        <f t="array" ref="I796">SUMPRODUCT(B780:B799, (ROW(B780:B799)-ROW(B780)+1)) / (20*21/2)</f>
        <v>2.0020952380952384</v>
      </c>
      <c r="J796" s="2">
        <f t="shared" si="98"/>
        <v>2.0586191655491466</v>
      </c>
      <c r="K796" s="2">
        <f t="shared" si="92"/>
        <v>2.1810499823999452</v>
      </c>
    </row>
    <row r="797" spans="1:11" ht="13.5" x14ac:dyDescent="0.25">
      <c r="A797" s="3">
        <f>TITRES_STAT!B800</f>
        <v>43161</v>
      </c>
      <c r="B797" s="6">
        <f>TITRES_STAT!D800</f>
        <v>1.95</v>
      </c>
      <c r="C797" s="2">
        <f t="shared" si="93"/>
        <v>-1.0000000000000009E-2</v>
      </c>
      <c r="D797" s="2">
        <f t="shared" si="94"/>
        <v>1.9739999999999998</v>
      </c>
      <c r="E797" s="2">
        <f t="shared" si="96"/>
        <v>1.998</v>
      </c>
      <c r="F797" s="2">
        <f t="shared" si="97"/>
        <v>2.0485000000000002</v>
      </c>
      <c r="G797" s="2">
        <f t="shared" si="91"/>
        <v>2.2254</v>
      </c>
      <c r="H797" s="2">
        <f t="shared" si="95"/>
        <v>2.571699999999999</v>
      </c>
      <c r="I797" s="2">
        <f t="array" ref="I797">SUMPRODUCT(B781:B800, (ROW(B781:B800)-ROW(B781)+1)) / (20*21/2)</f>
        <v>1.9990952380952378</v>
      </c>
      <c r="J797" s="2">
        <f t="shared" si="98"/>
        <v>2.0482744831158946</v>
      </c>
      <c r="K797" s="2">
        <f t="shared" si="92"/>
        <v>2.1719891987764179</v>
      </c>
    </row>
    <row r="798" spans="1:11" ht="13.5" x14ac:dyDescent="0.25">
      <c r="A798" s="3">
        <f>TITRES_STAT!B801</f>
        <v>43164</v>
      </c>
      <c r="B798" s="6">
        <f>TITRES_STAT!D801</f>
        <v>1.96</v>
      </c>
      <c r="C798" s="2">
        <f t="shared" si="93"/>
        <v>1.0000000000000009E-2</v>
      </c>
      <c r="D798" s="2">
        <f t="shared" si="94"/>
        <v>1.966</v>
      </c>
      <c r="E798" s="2">
        <f t="shared" si="96"/>
        <v>1.9910000000000001</v>
      </c>
      <c r="F798" s="2">
        <f t="shared" si="97"/>
        <v>2.0390000000000006</v>
      </c>
      <c r="G798" s="2">
        <f t="shared" si="91"/>
        <v>2.2162000000000002</v>
      </c>
      <c r="H798" s="2">
        <f t="shared" si="95"/>
        <v>2.5680499999999991</v>
      </c>
      <c r="I798" s="2">
        <f t="array" ref="I798">SUMPRODUCT(B782:B801, (ROW(B782:B801)-ROW(B782)+1)) / (20*21/2)</f>
        <v>1.995857142857143</v>
      </c>
      <c r="J798" s="2">
        <f t="shared" si="98"/>
        <v>2.0398673894858095</v>
      </c>
      <c r="K798" s="2">
        <f t="shared" si="92"/>
        <v>2.1636758968636172</v>
      </c>
    </row>
    <row r="799" spans="1:11" ht="13.5" x14ac:dyDescent="0.25">
      <c r="A799" s="3">
        <f>TITRES_STAT!B802</f>
        <v>43165</v>
      </c>
      <c r="B799" s="6">
        <f>TITRES_STAT!D802</f>
        <v>2</v>
      </c>
      <c r="C799" s="2">
        <f t="shared" si="93"/>
        <v>4.0000000000000036E-2</v>
      </c>
      <c r="D799" s="2">
        <f t="shared" si="94"/>
        <v>1.966</v>
      </c>
      <c r="E799" s="2">
        <f t="shared" si="96"/>
        <v>1.9890000000000001</v>
      </c>
      <c r="F799" s="2">
        <f t="shared" si="97"/>
        <v>2.0315000000000003</v>
      </c>
      <c r="G799" s="2">
        <f t="shared" si="91"/>
        <v>2.2077999999999998</v>
      </c>
      <c r="H799" s="2">
        <f t="shared" si="95"/>
        <v>2.5645999999999987</v>
      </c>
      <c r="I799" s="2">
        <f t="array" ref="I799">SUMPRODUCT(B783:B802, (ROW(B783:B802)-ROW(B783)+1)) / (20*21/2)</f>
        <v>1.9933809523809525</v>
      </c>
      <c r="J799" s="2">
        <f t="shared" si="98"/>
        <v>2.0360704952490658</v>
      </c>
      <c r="K799" s="2">
        <f t="shared" si="92"/>
        <v>2.1572572342415146</v>
      </c>
    </row>
    <row r="800" spans="1:11" ht="13.5" x14ac:dyDescent="0.25">
      <c r="A800" s="3">
        <f>TITRES_STAT!B803</f>
        <v>43166</v>
      </c>
      <c r="B800" s="6">
        <f>TITRES_STAT!D803</f>
        <v>2</v>
      </c>
      <c r="C800" s="2">
        <f t="shared" si="93"/>
        <v>0</v>
      </c>
      <c r="D800" s="2">
        <f t="shared" si="94"/>
        <v>1.9740000000000002</v>
      </c>
      <c r="E800" s="2">
        <f t="shared" si="96"/>
        <v>1.9870000000000001</v>
      </c>
      <c r="F800" s="2">
        <f t="shared" si="97"/>
        <v>2.024</v>
      </c>
      <c r="G800" s="2">
        <f t="shared" si="91"/>
        <v>2.1993999999999998</v>
      </c>
      <c r="H800" s="2">
        <f t="shared" si="95"/>
        <v>2.561199999999999</v>
      </c>
      <c r="I800" s="2">
        <f t="array" ref="I800">SUMPRODUCT(B784:B803, (ROW(B784:B803)-ROW(B784)+1)) / (20*21/2)</f>
        <v>1.9914761904761904</v>
      </c>
      <c r="J800" s="2">
        <f t="shared" si="98"/>
        <v>2.0326352099872498</v>
      </c>
      <c r="K800" s="2">
        <f t="shared" si="92"/>
        <v>2.1510902838791024</v>
      </c>
    </row>
    <row r="801" spans="1:11" ht="13.5" x14ac:dyDescent="0.25">
      <c r="A801" s="3">
        <f>TITRES_STAT!B804</f>
        <v>43167</v>
      </c>
      <c r="B801" s="6">
        <f>TITRES_STAT!D804</f>
        <v>1.99</v>
      </c>
      <c r="C801" s="2">
        <f t="shared" si="93"/>
        <v>-1.0000000000000009E-2</v>
      </c>
      <c r="D801" s="2">
        <f t="shared" si="94"/>
        <v>1.98</v>
      </c>
      <c r="E801" s="2">
        <f t="shared" si="96"/>
        <v>1.9839999999999995</v>
      </c>
      <c r="F801" s="2">
        <f t="shared" si="97"/>
        <v>2.016</v>
      </c>
      <c r="G801" s="2">
        <f t="shared" si="91"/>
        <v>2.1907999999999994</v>
      </c>
      <c r="H801" s="2">
        <f t="shared" si="95"/>
        <v>2.5578499999999984</v>
      </c>
      <c r="I801" s="2">
        <f t="array" ref="I801">SUMPRODUCT(B785:B804, (ROW(B785:B804)-ROW(B785)+1)) / (20*21/2)</f>
        <v>1.9863333333333331</v>
      </c>
      <c r="J801" s="2">
        <f t="shared" si="98"/>
        <v>2.0285747137979877</v>
      </c>
      <c r="K801" s="2">
        <f t="shared" si="92"/>
        <v>2.1447730178446278</v>
      </c>
    </row>
    <row r="802" spans="1:11" ht="13.5" x14ac:dyDescent="0.25">
      <c r="A802" s="3">
        <f>TITRES_STAT!B805</f>
        <v>43168</v>
      </c>
      <c r="B802" s="6">
        <f>TITRES_STAT!D805</f>
        <v>1.99</v>
      </c>
      <c r="C802" s="2">
        <f t="shared" si="93"/>
        <v>0</v>
      </c>
      <c r="D802" s="2">
        <f t="shared" si="94"/>
        <v>1.988</v>
      </c>
      <c r="E802" s="2">
        <f t="shared" si="96"/>
        <v>1.9809999999999994</v>
      </c>
      <c r="F802" s="2">
        <f t="shared" si="97"/>
        <v>2.0100000000000002</v>
      </c>
      <c r="G802" s="2">
        <f t="shared" si="91"/>
        <v>2.1807999999999992</v>
      </c>
      <c r="H802" s="2">
        <f t="shared" si="95"/>
        <v>2.5548499999999987</v>
      </c>
      <c r="I802" s="2">
        <f t="array" ref="I802">SUMPRODUCT(B786:B805, (ROW(B786:B805)-ROW(B786)+1)) / (20*21/2)</f>
        <v>1.9838095238095237</v>
      </c>
      <c r="J802" s="2">
        <f t="shared" si="98"/>
        <v>2.0249009315315125</v>
      </c>
      <c r="K802" s="2">
        <f t="shared" si="92"/>
        <v>2.1387034877330739</v>
      </c>
    </row>
    <row r="803" spans="1:11" ht="13.5" x14ac:dyDescent="0.25">
      <c r="A803" s="3">
        <f>TITRES_STAT!B806</f>
        <v>43171</v>
      </c>
      <c r="B803" s="6">
        <f>TITRES_STAT!D806</f>
        <v>1.99</v>
      </c>
      <c r="C803" s="2">
        <f t="shared" si="93"/>
        <v>0</v>
      </c>
      <c r="D803" s="2">
        <f t="shared" si="94"/>
        <v>1.9940000000000002</v>
      </c>
      <c r="E803" s="2">
        <f t="shared" si="96"/>
        <v>1.9799999999999998</v>
      </c>
      <c r="F803" s="2">
        <f t="shared" si="97"/>
        <v>2.0040000000000004</v>
      </c>
      <c r="G803" s="2">
        <f t="shared" si="91"/>
        <v>2.170799999999999</v>
      </c>
      <c r="H803" s="2">
        <f t="shared" si="95"/>
        <v>2.5518499999999986</v>
      </c>
      <c r="I803" s="2">
        <f t="array" ref="I803">SUMPRODUCT(B787:B806, (ROW(B787:B806)-ROW(B787)+1)) / (20*21/2)</f>
        <v>1.9814761904761902</v>
      </c>
      <c r="J803" s="2">
        <f t="shared" si="98"/>
        <v>2.0215770332904159</v>
      </c>
      <c r="K803" s="2">
        <f t="shared" si="92"/>
        <v>2.1328719784102086</v>
      </c>
    </row>
    <row r="804" spans="1:11" ht="13.5" x14ac:dyDescent="0.25">
      <c r="A804" s="3">
        <f>TITRES_STAT!B807</f>
        <v>43172</v>
      </c>
      <c r="B804" s="6">
        <f>TITRES_STAT!D807</f>
        <v>1.95</v>
      </c>
      <c r="C804" s="2">
        <f t="shared" si="93"/>
        <v>-4.0000000000000036E-2</v>
      </c>
      <c r="D804" s="2">
        <f t="shared" si="94"/>
        <v>1.984</v>
      </c>
      <c r="E804" s="2">
        <f t="shared" si="96"/>
        <v>1.9750000000000001</v>
      </c>
      <c r="F804" s="2">
        <f t="shared" si="97"/>
        <v>1.9965000000000004</v>
      </c>
      <c r="G804" s="2">
        <f t="shared" si="91"/>
        <v>2.1597999999999988</v>
      </c>
      <c r="H804" s="2">
        <f t="shared" si="95"/>
        <v>2.5486499999999985</v>
      </c>
      <c r="I804" s="2">
        <f t="array" ref="I804">SUMPRODUCT(B788:B807, (ROW(B788:B807)-ROW(B788)+1)) / (20*21/2)</f>
        <v>1.9784761904761903</v>
      </c>
      <c r="J804" s="2">
        <f t="shared" si="98"/>
        <v>2.0147601729770428</v>
      </c>
      <c r="K804" s="2">
        <f t="shared" si="92"/>
        <v>2.1257005282764752</v>
      </c>
    </row>
    <row r="805" spans="1:11" ht="13.5" x14ac:dyDescent="0.25">
      <c r="A805" s="3">
        <f>TITRES_STAT!B808</f>
        <v>43173</v>
      </c>
      <c r="B805" s="6">
        <f>TITRES_STAT!D808</f>
        <v>1.97</v>
      </c>
      <c r="C805" s="2">
        <f t="shared" si="93"/>
        <v>2.0000000000000018E-2</v>
      </c>
      <c r="D805" s="2">
        <f t="shared" si="94"/>
        <v>1.9780000000000002</v>
      </c>
      <c r="E805" s="2">
        <f t="shared" si="96"/>
        <v>1.9760000000000002</v>
      </c>
      <c r="F805" s="2">
        <f t="shared" si="97"/>
        <v>1.9944999999999999</v>
      </c>
      <c r="G805" s="2">
        <f t="shared" si="91"/>
        <v>2.1493999999999986</v>
      </c>
      <c r="H805" s="2">
        <f t="shared" si="95"/>
        <v>2.5455499999999986</v>
      </c>
      <c r="I805" s="2">
        <f t="array" ref="I805">SUMPRODUCT(B789:B808, (ROW(B789:B808)-ROW(B789)+1)) / (20*21/2)</f>
        <v>1.9758095238095239</v>
      </c>
      <c r="J805" s="2">
        <f t="shared" si="98"/>
        <v>2.0104972993601815</v>
      </c>
      <c r="K805" s="2">
        <f t="shared" si="92"/>
        <v>2.1195946252068096</v>
      </c>
    </row>
    <row r="806" spans="1:11" ht="13.5" x14ac:dyDescent="0.25">
      <c r="A806" s="3">
        <f>TITRES_STAT!B809</f>
        <v>43174</v>
      </c>
      <c r="B806" s="6">
        <f>TITRES_STAT!D809</f>
        <v>1.97</v>
      </c>
      <c r="C806" s="2">
        <f t="shared" si="93"/>
        <v>0</v>
      </c>
      <c r="D806" s="2">
        <f t="shared" si="94"/>
        <v>1.9739999999999998</v>
      </c>
      <c r="E806" s="2">
        <f t="shared" si="96"/>
        <v>1.9769999999999999</v>
      </c>
      <c r="F806" s="2">
        <f t="shared" si="97"/>
        <v>1.9914999999999998</v>
      </c>
      <c r="G806" s="2">
        <f t="shared" si="91"/>
        <v>2.1389999999999989</v>
      </c>
      <c r="H806" s="2">
        <f t="shared" si="95"/>
        <v>2.5427999999999984</v>
      </c>
      <c r="I806" s="2">
        <f t="array" ref="I806">SUMPRODUCT(B790:B809, (ROW(B790:B809)-ROW(B790)+1)) / (20*21/2)</f>
        <v>1.9706190476190477</v>
      </c>
      <c r="J806" s="2">
        <f t="shared" si="98"/>
        <v>2.006640413706831</v>
      </c>
      <c r="K806" s="2">
        <f t="shared" si="92"/>
        <v>2.1137281693163463</v>
      </c>
    </row>
    <row r="807" spans="1:11" ht="13.5" x14ac:dyDescent="0.25">
      <c r="A807" s="3">
        <f>TITRES_STAT!B810</f>
        <v>43175</v>
      </c>
      <c r="B807" s="6">
        <f>TITRES_STAT!D810</f>
        <v>1.96</v>
      </c>
      <c r="C807" s="2">
        <f t="shared" si="93"/>
        <v>-1.0000000000000009E-2</v>
      </c>
      <c r="D807" s="2">
        <f t="shared" si="94"/>
        <v>1.968</v>
      </c>
      <c r="E807" s="2">
        <f t="shared" si="96"/>
        <v>1.9780000000000002</v>
      </c>
      <c r="F807" s="2">
        <f t="shared" si="97"/>
        <v>1.988</v>
      </c>
      <c r="G807" s="2">
        <f t="shared" si="91"/>
        <v>2.1283999999999987</v>
      </c>
      <c r="H807" s="2">
        <f t="shared" si="95"/>
        <v>2.5399999999999983</v>
      </c>
      <c r="I807" s="2">
        <f t="array" ref="I807">SUMPRODUCT(B791:B810, (ROW(B791:B810)-ROW(B791)+1)) / (20*21/2)</f>
        <v>1.9658571428571434</v>
      </c>
      <c r="J807" s="2">
        <f t="shared" si="98"/>
        <v>2.0021984695442758</v>
      </c>
      <c r="K807" s="2">
        <f t="shared" si="92"/>
        <v>2.1076996136568815</v>
      </c>
    </row>
    <row r="808" spans="1:11" ht="13.5" x14ac:dyDescent="0.25">
      <c r="A808" s="3">
        <f>TITRES_STAT!B811</f>
        <v>43178</v>
      </c>
      <c r="B808" s="6">
        <f>TITRES_STAT!D811</f>
        <v>1.96</v>
      </c>
      <c r="C808" s="2">
        <f t="shared" si="93"/>
        <v>0</v>
      </c>
      <c r="D808" s="2">
        <f t="shared" si="94"/>
        <v>1.9619999999999997</v>
      </c>
      <c r="E808" s="2">
        <f t="shared" si="96"/>
        <v>1.9780000000000002</v>
      </c>
      <c r="F808" s="2">
        <f t="shared" si="97"/>
        <v>1.9844999999999999</v>
      </c>
      <c r="G808" s="2">
        <f t="shared" si="91"/>
        <v>2.1177999999999986</v>
      </c>
      <c r="H808" s="2">
        <f t="shared" si="95"/>
        <v>2.5368499999999981</v>
      </c>
      <c r="I808" s="2">
        <f t="array" ref="I808">SUMPRODUCT(B792:B811, (ROW(B792:B811)-ROW(B792)+1)) / (20*21/2)</f>
        <v>1.9624761904761907</v>
      </c>
      <c r="J808" s="2">
        <f t="shared" si="98"/>
        <v>1.9981795676829162</v>
      </c>
      <c r="K808" s="2">
        <f t="shared" si="92"/>
        <v>2.101907471944847</v>
      </c>
    </row>
    <row r="809" spans="1:11" ht="13.5" x14ac:dyDescent="0.25">
      <c r="A809" s="3">
        <f>TITRES_STAT!B812</f>
        <v>43180</v>
      </c>
      <c r="B809" s="6">
        <f>TITRES_STAT!D812</f>
        <v>1.93</v>
      </c>
      <c r="C809" s="2">
        <f t="shared" si="93"/>
        <v>-3.0000000000000027E-2</v>
      </c>
      <c r="D809" s="2">
        <f t="shared" si="94"/>
        <v>1.9580000000000002</v>
      </c>
      <c r="E809" s="2">
        <f t="shared" si="96"/>
        <v>1.9710000000000001</v>
      </c>
      <c r="F809" s="2">
        <f t="shared" si="97"/>
        <v>1.9799999999999998</v>
      </c>
      <c r="G809" s="2">
        <f t="shared" si="91"/>
        <v>2.1083999999999987</v>
      </c>
      <c r="H809" s="2">
        <f t="shared" si="95"/>
        <v>2.5335499999999982</v>
      </c>
      <c r="I809" s="2">
        <f t="array" ref="I809">SUMPRODUCT(B793:B812, (ROW(B793:B812)-ROW(B793)+1)) / (20*21/2)</f>
        <v>1.9594761904761906</v>
      </c>
      <c r="J809" s="2">
        <f t="shared" si="98"/>
        <v>1.9916862755226385</v>
      </c>
      <c r="K809" s="2">
        <f t="shared" si="92"/>
        <v>2.0951660024568137</v>
      </c>
    </row>
    <row r="810" spans="1:11" ht="13.5" x14ac:dyDescent="0.25">
      <c r="A810" s="3">
        <f>TITRES_STAT!B813</f>
        <v>43181</v>
      </c>
      <c r="B810" s="6">
        <f>TITRES_STAT!D813</f>
        <v>1.93</v>
      </c>
      <c r="C810" s="2">
        <f t="shared" si="93"/>
        <v>0</v>
      </c>
      <c r="D810" s="2">
        <f t="shared" si="94"/>
        <v>1.95</v>
      </c>
      <c r="E810" s="2">
        <f t="shared" si="96"/>
        <v>1.964</v>
      </c>
      <c r="F810" s="2">
        <f t="shared" si="97"/>
        <v>1.9754999999999996</v>
      </c>
      <c r="G810" s="2">
        <f t="shared" si="91"/>
        <v>2.0989999999999993</v>
      </c>
      <c r="H810" s="2">
        <f t="shared" si="95"/>
        <v>2.5302499999999979</v>
      </c>
      <c r="I810" s="2">
        <f t="array" ref="I810">SUMPRODUCT(B794:B813, (ROW(B794:B813)-ROW(B794)+1)) / (20*21/2)</f>
        <v>1.9578095238095241</v>
      </c>
      <c r="J810" s="2">
        <f t="shared" si="98"/>
        <v>1.9858113921395302</v>
      </c>
      <c r="K810" s="2">
        <f t="shared" si="92"/>
        <v>2.0886889043212524</v>
      </c>
    </row>
    <row r="811" spans="1:11" ht="13.5" x14ac:dyDescent="0.25">
      <c r="A811" s="3">
        <f>TITRES_STAT!B814</f>
        <v>43182</v>
      </c>
      <c r="B811" s="6">
        <f>TITRES_STAT!D814</f>
        <v>1.94</v>
      </c>
      <c r="C811" s="2">
        <f t="shared" si="93"/>
        <v>1.0000000000000009E-2</v>
      </c>
      <c r="D811" s="2">
        <f t="shared" si="94"/>
        <v>1.9439999999999997</v>
      </c>
      <c r="E811" s="2">
        <f t="shared" si="96"/>
        <v>1.9590000000000001</v>
      </c>
      <c r="F811" s="2">
        <f t="shared" si="97"/>
        <v>1.9714999999999994</v>
      </c>
      <c r="G811" s="2">
        <f t="shared" si="91"/>
        <v>2.0897999999999994</v>
      </c>
      <c r="H811" s="2">
        <f t="shared" si="95"/>
        <v>2.5269999999999979</v>
      </c>
      <c r="I811" s="2">
        <f t="array" ref="I811">SUMPRODUCT(B795:B814, (ROW(B795:B814)-ROW(B795)+1)) / (20*21/2)</f>
        <v>1.9563809523809526</v>
      </c>
      <c r="J811" s="2">
        <f t="shared" si="98"/>
        <v>1.9814484024119559</v>
      </c>
      <c r="K811" s="2">
        <f t="shared" si="92"/>
        <v>2.0828579668968898</v>
      </c>
    </row>
    <row r="812" spans="1:11" ht="13.5" x14ac:dyDescent="0.25">
      <c r="A812" s="3">
        <f>TITRES_STAT!B815</f>
        <v>43185</v>
      </c>
      <c r="B812" s="6">
        <f>TITRES_STAT!D815</f>
        <v>1.94</v>
      </c>
      <c r="C812" s="2">
        <f t="shared" si="93"/>
        <v>0</v>
      </c>
      <c r="D812" s="2">
        <f t="shared" si="94"/>
        <v>1.94</v>
      </c>
      <c r="E812" s="2">
        <f t="shared" si="96"/>
        <v>1.9540000000000002</v>
      </c>
      <c r="F812" s="2">
        <f t="shared" si="97"/>
        <v>1.9674999999999994</v>
      </c>
      <c r="G812" s="2">
        <f t="shared" si="91"/>
        <v>2.0805999999999996</v>
      </c>
      <c r="H812" s="2">
        <f t="shared" si="95"/>
        <v>2.5236999999999981</v>
      </c>
      <c r="I812" s="2">
        <f t="array" ref="I812">SUMPRODUCT(B796:B815, (ROW(B796:B815)-ROW(B796)+1)) / (20*21/2)</f>
        <v>1.9561428571428572</v>
      </c>
      <c r="J812" s="2">
        <f t="shared" si="98"/>
        <v>1.977500935515579</v>
      </c>
      <c r="K812" s="2">
        <f t="shared" si="92"/>
        <v>2.0772556936852471</v>
      </c>
    </row>
    <row r="813" spans="1:11" ht="13.5" x14ac:dyDescent="0.25">
      <c r="A813" s="3">
        <f>TITRES_STAT!B816</f>
        <v>43186</v>
      </c>
      <c r="B813" s="6">
        <f>TITRES_STAT!D816</f>
        <v>1.95</v>
      </c>
      <c r="C813" s="2">
        <f t="shared" si="93"/>
        <v>1.0000000000000009E-2</v>
      </c>
      <c r="D813" s="2">
        <f t="shared" si="94"/>
        <v>1.9379999999999999</v>
      </c>
      <c r="E813" s="2">
        <f t="shared" si="96"/>
        <v>1.9499999999999997</v>
      </c>
      <c r="F813" s="2">
        <f t="shared" si="97"/>
        <v>1.9649999999999999</v>
      </c>
      <c r="G813" s="2">
        <f t="shared" si="91"/>
        <v>2.0715999999999992</v>
      </c>
      <c r="H813" s="2">
        <f t="shared" si="95"/>
        <v>2.5206999999999979</v>
      </c>
      <c r="I813" s="2">
        <f t="array" ref="I813">SUMPRODUCT(B797:B816, (ROW(B797:B816)-ROW(B797)+1)) / (20*21/2)</f>
        <v>1.955904761904762</v>
      </c>
      <c r="J813" s="2">
        <f t="shared" si="98"/>
        <v>1.9748817987998095</v>
      </c>
      <c r="K813" s="2">
        <f t="shared" si="92"/>
        <v>2.0722652743250416</v>
      </c>
    </row>
    <row r="814" spans="1:11" ht="13.5" x14ac:dyDescent="0.25">
      <c r="A814" s="3">
        <f>TITRES_STAT!B817</f>
        <v>43187</v>
      </c>
      <c r="B814" s="6">
        <f>TITRES_STAT!D817</f>
        <v>1.95</v>
      </c>
      <c r="C814" s="2">
        <f t="shared" si="93"/>
        <v>0</v>
      </c>
      <c r="D814" s="2">
        <f t="shared" si="94"/>
        <v>1.9420000000000002</v>
      </c>
      <c r="E814" s="2">
        <f t="shared" si="96"/>
        <v>1.95</v>
      </c>
      <c r="F814" s="2">
        <f t="shared" si="97"/>
        <v>1.9624999999999999</v>
      </c>
      <c r="G814" s="2">
        <f t="shared" si="91"/>
        <v>2.0639999999999996</v>
      </c>
      <c r="H814" s="2">
        <f t="shared" si="95"/>
        <v>2.5176999999999978</v>
      </c>
      <c r="I814" s="2">
        <f t="array" ref="I814">SUMPRODUCT(B798:B817, (ROW(B798:B817)-ROW(B798)+1)) / (20*21/2)</f>
        <v>1.9556666666666667</v>
      </c>
      <c r="J814" s="2">
        <f t="shared" si="98"/>
        <v>1.9725121036760183</v>
      </c>
      <c r="K814" s="2">
        <f t="shared" si="92"/>
        <v>2.0674705576848442</v>
      </c>
    </row>
    <row r="815" spans="1:11" ht="13.5" x14ac:dyDescent="0.25">
      <c r="A815" s="3">
        <f>TITRES_STAT!B818</f>
        <v>43188</v>
      </c>
      <c r="B815" s="6">
        <f>TITRES_STAT!D818</f>
        <v>1.96</v>
      </c>
      <c r="C815" s="2">
        <f t="shared" si="93"/>
        <v>1.0000000000000009E-2</v>
      </c>
      <c r="D815" s="2">
        <f t="shared" si="94"/>
        <v>1.948</v>
      </c>
      <c r="E815" s="2">
        <f t="shared" si="96"/>
        <v>1.9489999999999998</v>
      </c>
      <c r="F815" s="2">
        <f t="shared" si="97"/>
        <v>1.9625000000000004</v>
      </c>
      <c r="G815" s="2">
        <f t="shared" si="91"/>
        <v>2.0565999999999995</v>
      </c>
      <c r="H815" s="2">
        <f t="shared" si="95"/>
        <v>2.5150499999999978</v>
      </c>
      <c r="I815" s="2">
        <f t="array" ref="I815">SUMPRODUCT(B799:B818, (ROW(B799:B818)-ROW(B799)+1)) / (20*21/2)</f>
        <v>1.9591904761904759</v>
      </c>
      <c r="J815" s="2">
        <f t="shared" si="98"/>
        <v>1.9713204747544926</v>
      </c>
      <c r="K815" s="2">
        <f t="shared" si="92"/>
        <v>2.0632560260109289</v>
      </c>
    </row>
    <row r="816" spans="1:11" ht="13.5" x14ac:dyDescent="0.25">
      <c r="A816" s="3">
        <f>TITRES_STAT!B819</f>
        <v>43189</v>
      </c>
      <c r="B816" s="6">
        <f>TITRES_STAT!D819</f>
        <v>1.96</v>
      </c>
      <c r="C816" s="2">
        <f t="shared" si="93"/>
        <v>0</v>
      </c>
      <c r="D816" s="2">
        <f t="shared" si="94"/>
        <v>1.952</v>
      </c>
      <c r="E816" s="2">
        <f t="shared" si="96"/>
        <v>1.9479999999999997</v>
      </c>
      <c r="F816" s="2">
        <f t="shared" si="97"/>
        <v>1.9625000000000004</v>
      </c>
      <c r="G816" s="2">
        <f t="shared" si="91"/>
        <v>2.0491999999999995</v>
      </c>
      <c r="H816" s="2">
        <f t="shared" si="95"/>
        <v>2.5127499999999974</v>
      </c>
      <c r="I816" s="2">
        <f t="array" ref="I816">SUMPRODUCT(B800:B819, (ROW(B800:B819)-ROW(B800)+1)) / (20*21/2)</f>
        <v>1.9739523809523809</v>
      </c>
      <c r="J816" s="2">
        <f t="shared" si="98"/>
        <v>1.9702423343016839</v>
      </c>
      <c r="K816" s="2">
        <f t="shared" si="92"/>
        <v>2.0592067700889318</v>
      </c>
    </row>
    <row r="817" spans="1:11" ht="13.5" x14ac:dyDescent="0.25">
      <c r="A817" s="3">
        <f>TITRES_STAT!B820</f>
        <v>43192</v>
      </c>
      <c r="B817" s="6">
        <f>TITRES_STAT!D820</f>
        <v>1.96</v>
      </c>
      <c r="C817" s="2">
        <f t="shared" si="93"/>
        <v>0</v>
      </c>
      <c r="D817" s="2">
        <f t="shared" si="94"/>
        <v>1.956</v>
      </c>
      <c r="E817" s="2">
        <f t="shared" si="96"/>
        <v>1.948</v>
      </c>
      <c r="F817" s="2">
        <f t="shared" si="97"/>
        <v>1.9630000000000003</v>
      </c>
      <c r="G817" s="2">
        <f t="shared" si="91"/>
        <v>2.0429999999999997</v>
      </c>
      <c r="H817" s="2">
        <f t="shared" si="95"/>
        <v>2.5100999999999978</v>
      </c>
      <c r="I817" s="2">
        <f t="array" ref="I817">SUMPRODUCT(B801:B820, (ROW(B801:B820)-ROW(B801)+1)) / (20*21/2)</f>
        <v>1.9967142857142857</v>
      </c>
      <c r="J817" s="2">
        <f t="shared" si="98"/>
        <v>1.9692668738919998</v>
      </c>
      <c r="K817" s="2">
        <f t="shared" si="92"/>
        <v>2.0553163085168169</v>
      </c>
    </row>
    <row r="818" spans="1:11" ht="13.5" x14ac:dyDescent="0.25">
      <c r="A818" s="3">
        <f>TITRES_STAT!B821</f>
        <v>43193</v>
      </c>
      <c r="B818" s="6">
        <f>TITRES_STAT!D821</f>
        <v>2</v>
      </c>
      <c r="C818" s="2">
        <f t="shared" si="93"/>
        <v>4.0000000000000036E-2</v>
      </c>
      <c r="D818" s="2">
        <f t="shared" si="94"/>
        <v>1.966</v>
      </c>
      <c r="E818" s="2">
        <f t="shared" si="96"/>
        <v>1.952</v>
      </c>
      <c r="F818" s="2">
        <f t="shared" si="97"/>
        <v>1.9650000000000003</v>
      </c>
      <c r="G818" s="2">
        <f t="shared" ref="G818:G881" si="99">AVERAGE(B769:B818)</f>
        <v>2.0375999999999994</v>
      </c>
      <c r="H818" s="2">
        <f t="shared" si="95"/>
        <v>2.5070999999999977</v>
      </c>
      <c r="I818" s="2">
        <f t="array" ref="I818">SUMPRODUCT(B802:B821, (ROW(B802:B821)-ROW(B802)+1)) / (20*21/2)</f>
        <v>2.0270476190476194</v>
      </c>
      <c r="J818" s="2">
        <f t="shared" si="98"/>
        <v>1.972193838283238</v>
      </c>
      <c r="K818" s="2">
        <f t="shared" si="92"/>
        <v>2.0531470415161577</v>
      </c>
    </row>
    <row r="819" spans="1:11" ht="13.5" x14ac:dyDescent="0.25">
      <c r="A819" s="3">
        <f>TITRES_STAT!B822</f>
        <v>43194</v>
      </c>
      <c r="B819" s="6">
        <f>TITRES_STAT!D822</f>
        <v>2.12</v>
      </c>
      <c r="C819" s="2">
        <f t="shared" si="93"/>
        <v>0.12000000000000011</v>
      </c>
      <c r="D819" s="2">
        <f t="shared" si="94"/>
        <v>2</v>
      </c>
      <c r="E819" s="2">
        <f t="shared" si="96"/>
        <v>1.9710000000000005</v>
      </c>
      <c r="F819" s="2">
        <f t="shared" si="97"/>
        <v>1.9710000000000001</v>
      </c>
      <c r="G819" s="2">
        <f t="shared" si="99"/>
        <v>2.0357999999999996</v>
      </c>
      <c r="H819" s="2">
        <f t="shared" si="95"/>
        <v>2.5046999999999979</v>
      </c>
      <c r="I819" s="2">
        <f t="array" ref="I819">SUMPRODUCT(B803:B822, (ROW(B803:B822)-ROW(B803)+1)) / (20*21/2)</f>
        <v>2.0682857142857145</v>
      </c>
      <c r="J819" s="2">
        <f t="shared" si="98"/>
        <v>1.9862706155895962</v>
      </c>
      <c r="K819" s="2">
        <f t="shared" ref="K819:K882" si="100">$K$4*B819+(1-$K$4)*K818</f>
        <v>2.055768726162583</v>
      </c>
    </row>
    <row r="820" spans="1:11" ht="13.5" x14ac:dyDescent="0.25">
      <c r="A820" s="3">
        <f>TITRES_STAT!B823</f>
        <v>43195</v>
      </c>
      <c r="B820" s="6">
        <f>TITRES_STAT!D823</f>
        <v>2.21</v>
      </c>
      <c r="C820" s="2">
        <f t="shared" si="93"/>
        <v>8.9999999999999858E-2</v>
      </c>
      <c r="D820" s="2">
        <f t="shared" si="94"/>
        <v>2.0499999999999998</v>
      </c>
      <c r="E820" s="2">
        <f t="shared" si="96"/>
        <v>1.9990000000000001</v>
      </c>
      <c r="F820" s="2">
        <f t="shared" si="97"/>
        <v>1.9815</v>
      </c>
      <c r="G820" s="2">
        <f t="shared" si="99"/>
        <v>2.0358000000000001</v>
      </c>
      <c r="H820" s="2">
        <f t="shared" si="95"/>
        <v>2.5024999999999977</v>
      </c>
      <c r="I820" s="2">
        <f t="array" ref="I820">SUMPRODUCT(B804:B823, (ROW(B804:B823)-ROW(B804)+1)) / (20*21/2)</f>
        <v>2.1169523809523807</v>
      </c>
      <c r="J820" s="2">
        <f t="shared" si="98"/>
        <v>2.0075781760096345</v>
      </c>
      <c r="K820" s="2">
        <f t="shared" si="100"/>
        <v>2.061817011411109</v>
      </c>
    </row>
    <row r="821" spans="1:11" ht="13.5" x14ac:dyDescent="0.25">
      <c r="A821" s="3">
        <f>TITRES_STAT!B824</f>
        <v>43196</v>
      </c>
      <c r="B821" s="6">
        <f>TITRES_STAT!D824</f>
        <v>2.2999999999999998</v>
      </c>
      <c r="C821" s="2">
        <f t="shared" si="93"/>
        <v>8.9999999999999858E-2</v>
      </c>
      <c r="D821" s="2">
        <f t="shared" si="94"/>
        <v>2.1179999999999999</v>
      </c>
      <c r="E821" s="2">
        <f t="shared" si="96"/>
        <v>2.0350000000000001</v>
      </c>
      <c r="F821" s="2">
        <f t="shared" si="97"/>
        <v>1.9969999999999999</v>
      </c>
      <c r="G821" s="2">
        <f t="shared" si="99"/>
        <v>2.0375999999999999</v>
      </c>
      <c r="H821" s="2">
        <f t="shared" si="95"/>
        <v>2.500099999999998</v>
      </c>
      <c r="I821" s="2">
        <f t="array" ref="I821">SUMPRODUCT(B805:B824, (ROW(B805:B824)-ROW(B805)+1)) / (20*21/2)</f>
        <v>2.1735238095238096</v>
      </c>
      <c r="J821" s="2">
        <f t="shared" si="98"/>
        <v>2.0354278735325266</v>
      </c>
      <c r="K821" s="2">
        <f t="shared" si="100"/>
        <v>2.0711575207675361</v>
      </c>
    </row>
    <row r="822" spans="1:11" ht="13.5" x14ac:dyDescent="0.25">
      <c r="A822" s="3">
        <f>TITRES_STAT!B825</f>
        <v>43200</v>
      </c>
      <c r="B822" s="6">
        <f>TITRES_STAT!D825</f>
        <v>2.4300000000000002</v>
      </c>
      <c r="C822" s="2">
        <f t="shared" si="93"/>
        <v>0.13000000000000034</v>
      </c>
      <c r="D822" s="2">
        <f t="shared" si="94"/>
        <v>2.2119999999999997</v>
      </c>
      <c r="E822" s="2">
        <f t="shared" si="96"/>
        <v>2.0840000000000001</v>
      </c>
      <c r="F822" s="2">
        <f t="shared" si="97"/>
        <v>2.0190000000000001</v>
      </c>
      <c r="G822" s="2">
        <f t="shared" si="99"/>
        <v>2.0420000000000003</v>
      </c>
      <c r="H822" s="2">
        <f t="shared" si="95"/>
        <v>2.4975499999999977</v>
      </c>
      <c r="I822" s="2">
        <f t="array" ref="I822">SUMPRODUCT(B806:B825, (ROW(B806:B825)-ROW(B806)+1)) / (20*21/2)</f>
        <v>2.2372857142857145</v>
      </c>
      <c r="J822" s="2">
        <f t="shared" si="98"/>
        <v>2.0730061712913335</v>
      </c>
      <c r="K822" s="2">
        <f t="shared" si="100"/>
        <v>2.0852297748550837</v>
      </c>
    </row>
    <row r="823" spans="1:11" ht="13.5" x14ac:dyDescent="0.25">
      <c r="A823" s="3">
        <f>TITRES_STAT!B826</f>
        <v>43201</v>
      </c>
      <c r="B823" s="6">
        <f>TITRES_STAT!D826</f>
        <v>2.5299999999999998</v>
      </c>
      <c r="C823" s="2">
        <f t="shared" si="93"/>
        <v>9.9999999999999645E-2</v>
      </c>
      <c r="D823" s="2">
        <f t="shared" si="94"/>
        <v>2.3180000000000001</v>
      </c>
      <c r="E823" s="2">
        <f t="shared" si="96"/>
        <v>2.1420000000000003</v>
      </c>
      <c r="F823" s="2">
        <f t="shared" si="97"/>
        <v>2.0459999999999998</v>
      </c>
      <c r="G823" s="2">
        <f t="shared" si="99"/>
        <v>2.0484000000000004</v>
      </c>
      <c r="H823" s="2">
        <f t="shared" si="95"/>
        <v>2.4952499999999977</v>
      </c>
      <c r="I823" s="2">
        <f t="array" ref="I823">SUMPRODUCT(B807:B826, (ROW(B807:B826)-ROW(B807)+1)) / (20*21/2)</f>
        <v>2.2935238095238093</v>
      </c>
      <c r="J823" s="2">
        <f t="shared" si="98"/>
        <v>2.1165293930731113</v>
      </c>
      <c r="K823" s="2">
        <f t="shared" si="100"/>
        <v>2.1026717444686098</v>
      </c>
    </row>
    <row r="824" spans="1:11" ht="13.5" x14ac:dyDescent="0.25">
      <c r="A824" s="3">
        <f>TITRES_STAT!B827</f>
        <v>43202</v>
      </c>
      <c r="B824" s="6">
        <f>TITRES_STAT!D827</f>
        <v>2.64</v>
      </c>
      <c r="C824" s="2">
        <f t="shared" si="93"/>
        <v>0.11000000000000032</v>
      </c>
      <c r="D824" s="2">
        <f t="shared" si="94"/>
        <v>2.4219999999999997</v>
      </c>
      <c r="E824" s="2">
        <f t="shared" si="96"/>
        <v>2.2110000000000003</v>
      </c>
      <c r="F824" s="2">
        <f t="shared" si="97"/>
        <v>2.0805000000000002</v>
      </c>
      <c r="G824" s="2">
        <f t="shared" si="99"/>
        <v>2.0582000000000003</v>
      </c>
      <c r="H824" s="2">
        <f t="shared" si="95"/>
        <v>2.493249999999998</v>
      </c>
      <c r="I824" s="2">
        <f t="array" ref="I824">SUMPRODUCT(B808:B827, (ROW(B808:B827)-ROW(B808)+1)) / (20*21/2)</f>
        <v>2.3405238095238095</v>
      </c>
      <c r="J824" s="2">
        <f t="shared" si="98"/>
        <v>2.1663837365899576</v>
      </c>
      <c r="K824" s="2">
        <f t="shared" si="100"/>
        <v>2.1237434407639584</v>
      </c>
    </row>
    <row r="825" spans="1:11" ht="13.5" x14ac:dyDescent="0.25">
      <c r="A825" s="3">
        <f>TITRES_STAT!B828</f>
        <v>43203</v>
      </c>
      <c r="B825" s="6">
        <f>TITRES_STAT!D828</f>
        <v>2.75</v>
      </c>
      <c r="C825" s="2">
        <f t="shared" si="93"/>
        <v>0.10999999999999988</v>
      </c>
      <c r="D825" s="2">
        <f t="shared" si="94"/>
        <v>2.5300000000000002</v>
      </c>
      <c r="E825" s="2">
        <f t="shared" si="96"/>
        <v>2.29</v>
      </c>
      <c r="F825" s="2">
        <f t="shared" si="97"/>
        <v>2.1194999999999999</v>
      </c>
      <c r="G825" s="2">
        <f t="shared" si="99"/>
        <v>2.0702000000000003</v>
      </c>
      <c r="H825" s="2">
        <f t="shared" si="95"/>
        <v>2.4917999999999978</v>
      </c>
      <c r="I825" s="2">
        <f t="array" ref="I825">SUMPRODUCT(B809:B828, (ROW(B809:B828)-ROW(B809)+1)) / (20*21/2)</f>
        <v>2.3794761904761907</v>
      </c>
      <c r="J825" s="2">
        <f t="shared" si="98"/>
        <v>2.2219662378671048</v>
      </c>
      <c r="K825" s="2">
        <f t="shared" si="100"/>
        <v>2.1483025215183131</v>
      </c>
    </row>
    <row r="826" spans="1:11" ht="13.5" x14ac:dyDescent="0.25">
      <c r="A826" s="3">
        <f>TITRES_STAT!B829</f>
        <v>43206</v>
      </c>
      <c r="B826" s="6">
        <f>TITRES_STAT!D829</f>
        <v>2.71</v>
      </c>
      <c r="C826" s="2">
        <f t="shared" si="93"/>
        <v>-4.0000000000000036E-2</v>
      </c>
      <c r="D826" s="2">
        <f t="shared" si="94"/>
        <v>2.6119999999999997</v>
      </c>
      <c r="E826" s="2">
        <f t="shared" si="96"/>
        <v>2.3649999999999998</v>
      </c>
      <c r="F826" s="2">
        <f t="shared" si="97"/>
        <v>2.1565000000000003</v>
      </c>
      <c r="G826" s="2">
        <f t="shared" si="99"/>
        <v>2.0814000000000004</v>
      </c>
      <c r="H826" s="2">
        <f t="shared" si="95"/>
        <v>2.4901499999999981</v>
      </c>
      <c r="I826" s="2">
        <f t="array" ref="I826">SUMPRODUCT(B810:B829, (ROW(B810:B829)-ROW(B810)+1)) / (20*21/2)</f>
        <v>2.4106190476190474</v>
      </c>
      <c r="J826" s="2">
        <f t="shared" si="98"/>
        <v>2.2684456437845233</v>
      </c>
      <c r="K826" s="2">
        <f t="shared" si="100"/>
        <v>2.1703298736156342</v>
      </c>
    </row>
    <row r="827" spans="1:11" ht="13.5" x14ac:dyDescent="0.25">
      <c r="A827" s="3">
        <f>TITRES_STAT!B830</f>
        <v>43207</v>
      </c>
      <c r="B827" s="6">
        <f>TITRES_STAT!D830</f>
        <v>2.65</v>
      </c>
      <c r="C827" s="2">
        <f t="shared" si="93"/>
        <v>-6.0000000000000053E-2</v>
      </c>
      <c r="D827" s="2">
        <f t="shared" si="94"/>
        <v>2.6559999999999997</v>
      </c>
      <c r="E827" s="2">
        <f t="shared" si="96"/>
        <v>2.4339999999999997</v>
      </c>
      <c r="F827" s="2">
        <f t="shared" si="97"/>
        <v>2.1909999999999998</v>
      </c>
      <c r="G827" s="2">
        <f t="shared" si="99"/>
        <v>2.0914000000000001</v>
      </c>
      <c r="H827" s="2">
        <f t="shared" si="95"/>
        <v>2.4881499999999979</v>
      </c>
      <c r="I827" s="2">
        <f t="array" ref="I827">SUMPRODUCT(B811:B830, (ROW(B811:B830)-ROW(B811)+1)) / (20*21/2)</f>
        <v>2.4369047619047617</v>
      </c>
      <c r="J827" s="2">
        <f t="shared" si="98"/>
        <v>2.3047841539002829</v>
      </c>
      <c r="K827" s="2">
        <f t="shared" si="100"/>
        <v>2.1891404668071783</v>
      </c>
    </row>
    <row r="828" spans="1:11" ht="13.5" x14ac:dyDescent="0.25">
      <c r="A828" s="3">
        <f>TITRES_STAT!B831</f>
        <v>43208</v>
      </c>
      <c r="B828" s="6">
        <f>TITRES_STAT!D831</f>
        <v>2.6</v>
      </c>
      <c r="C828" s="2">
        <f t="shared" si="93"/>
        <v>-4.9999999999999822E-2</v>
      </c>
      <c r="D828" s="2">
        <f t="shared" si="94"/>
        <v>2.6700000000000004</v>
      </c>
      <c r="E828" s="2">
        <f t="shared" si="96"/>
        <v>2.4940000000000002</v>
      </c>
      <c r="F828" s="2">
        <f t="shared" si="97"/>
        <v>2.2229999999999999</v>
      </c>
      <c r="G828" s="2">
        <f t="shared" si="99"/>
        <v>2.1004</v>
      </c>
      <c r="H828" s="2">
        <f t="shared" si="95"/>
        <v>2.4858999999999982</v>
      </c>
      <c r="I828" s="2">
        <f t="array" ref="I828">SUMPRODUCT(B812:B831, (ROW(B812:B831)-ROW(B812)+1)) / (20*21/2)</f>
        <v>2.4527142857142854</v>
      </c>
      <c r="J828" s="2">
        <f t="shared" si="98"/>
        <v>2.3328999487669226</v>
      </c>
      <c r="K828" s="2">
        <f t="shared" si="100"/>
        <v>2.2052526053637598</v>
      </c>
    </row>
    <row r="829" spans="1:11" ht="13.5" x14ac:dyDescent="0.25">
      <c r="A829" s="3">
        <f>TITRES_STAT!B832</f>
        <v>43209</v>
      </c>
      <c r="B829" s="6">
        <f>TITRES_STAT!D832</f>
        <v>2.5499999999999998</v>
      </c>
      <c r="C829" s="2">
        <f t="shared" si="93"/>
        <v>-5.0000000000000266E-2</v>
      </c>
      <c r="D829" s="2">
        <f t="shared" si="94"/>
        <v>2.6519999999999997</v>
      </c>
      <c r="E829" s="2">
        <f t="shared" si="96"/>
        <v>2.5369999999999999</v>
      </c>
      <c r="F829" s="2">
        <f t="shared" si="97"/>
        <v>2.2540000000000004</v>
      </c>
      <c r="G829" s="2">
        <f t="shared" si="99"/>
        <v>2.1083999999999996</v>
      </c>
      <c r="H829" s="2">
        <f t="shared" si="95"/>
        <v>2.4833999999999978</v>
      </c>
      <c r="I829" s="2">
        <f t="array" ref="I829">SUMPRODUCT(B813:B832, (ROW(B813:B832)-ROW(B813)+1)) / (20*21/2)</f>
        <v>2.4660952380952388</v>
      </c>
      <c r="J829" s="2">
        <f t="shared" si="98"/>
        <v>2.3535761441224539</v>
      </c>
      <c r="K829" s="2">
        <f t="shared" si="100"/>
        <v>2.2187721110357694</v>
      </c>
    </row>
    <row r="830" spans="1:11" ht="13.5" x14ac:dyDescent="0.25">
      <c r="A830" s="3">
        <f>TITRES_STAT!B833</f>
        <v>43210</v>
      </c>
      <c r="B830" s="6">
        <f>TITRES_STAT!D833</f>
        <v>2.5299999999999998</v>
      </c>
      <c r="C830" s="2">
        <f t="shared" si="93"/>
        <v>-2.0000000000000018E-2</v>
      </c>
      <c r="D830" s="2">
        <f t="shared" si="94"/>
        <v>2.6079999999999997</v>
      </c>
      <c r="E830" s="2">
        <f t="shared" si="96"/>
        <v>2.569</v>
      </c>
      <c r="F830" s="2">
        <f t="shared" si="97"/>
        <v>2.2839999999999998</v>
      </c>
      <c r="G830" s="2">
        <f t="shared" si="99"/>
        <v>2.1159999999999997</v>
      </c>
      <c r="H830" s="2">
        <f t="shared" si="95"/>
        <v>2.4814499999999979</v>
      </c>
      <c r="I830" s="2">
        <f t="array" ref="I830">SUMPRODUCT(B814:B833, (ROW(B814:B833)-ROW(B814)+1)) / (20*21/2)</f>
        <v>2.4780000000000006</v>
      </c>
      <c r="J830" s="2">
        <f t="shared" si="98"/>
        <v>2.3703784161107913</v>
      </c>
      <c r="K830" s="2">
        <f t="shared" si="100"/>
        <v>2.2309771262892686</v>
      </c>
    </row>
    <row r="831" spans="1:11" ht="13.5" x14ac:dyDescent="0.25">
      <c r="A831" s="3">
        <f>TITRES_STAT!B834</f>
        <v>43213</v>
      </c>
      <c r="B831" s="6">
        <f>TITRES_STAT!D834</f>
        <v>2.4500000000000002</v>
      </c>
      <c r="C831" s="2">
        <f t="shared" si="93"/>
        <v>-7.9999999999999627E-2</v>
      </c>
      <c r="D831" s="2">
        <f t="shared" si="94"/>
        <v>2.556</v>
      </c>
      <c r="E831" s="2">
        <f t="shared" si="96"/>
        <v>2.5840000000000001</v>
      </c>
      <c r="F831" s="2">
        <f t="shared" si="97"/>
        <v>2.3095000000000003</v>
      </c>
      <c r="G831" s="2">
        <f t="shared" si="99"/>
        <v>2.1219999999999994</v>
      </c>
      <c r="H831" s="2">
        <f t="shared" si="95"/>
        <v>2.4790999999999976</v>
      </c>
      <c r="I831" s="2">
        <f t="array" ref="I831">SUMPRODUCT(B815:B834, (ROW(B815:B834)-ROW(B815)+1)) / (20*21/2)</f>
        <v>2.4874761904761904</v>
      </c>
      <c r="J831" s="2">
        <f t="shared" si="98"/>
        <v>2.3779614241002398</v>
      </c>
      <c r="K831" s="2">
        <f t="shared" si="100"/>
        <v>2.2395662585916503</v>
      </c>
    </row>
    <row r="832" spans="1:11" ht="13.5" x14ac:dyDescent="0.25">
      <c r="A832" s="3">
        <f>TITRES_STAT!B835</f>
        <v>43214</v>
      </c>
      <c r="B832" s="6">
        <f>TITRES_STAT!D835</f>
        <v>2.4500000000000002</v>
      </c>
      <c r="C832" s="2">
        <f t="shared" si="93"/>
        <v>0</v>
      </c>
      <c r="D832" s="2">
        <f t="shared" si="94"/>
        <v>2.5159999999999996</v>
      </c>
      <c r="E832" s="2">
        <f t="shared" si="96"/>
        <v>2.5859999999999999</v>
      </c>
      <c r="F832" s="2">
        <f t="shared" si="97"/>
        <v>2.3350000000000004</v>
      </c>
      <c r="G832" s="2">
        <f t="shared" si="99"/>
        <v>2.1288</v>
      </c>
      <c r="H832" s="2">
        <f t="shared" si="95"/>
        <v>2.4767499999999973</v>
      </c>
      <c r="I832" s="2">
        <f t="array" ref="I832">SUMPRODUCT(B816:B835, (ROW(B816:B835)-ROW(B816)+1)) / (20*21/2)</f>
        <v>2.497380952380952</v>
      </c>
      <c r="J832" s="2">
        <f t="shared" si="98"/>
        <v>2.3848222408525981</v>
      </c>
      <c r="K832" s="2">
        <f t="shared" si="100"/>
        <v>2.2478185621762914</v>
      </c>
    </row>
    <row r="833" spans="1:11" ht="13.5" x14ac:dyDescent="0.25">
      <c r="A833" s="3">
        <f>TITRES_STAT!B836</f>
        <v>43215</v>
      </c>
      <c r="B833" s="6">
        <f>TITRES_STAT!D836</f>
        <v>2.46</v>
      </c>
      <c r="C833" s="2">
        <f t="shared" si="93"/>
        <v>9.9999999999997868E-3</v>
      </c>
      <c r="D833" s="2">
        <f t="shared" si="94"/>
        <v>2.4880000000000004</v>
      </c>
      <c r="E833" s="2">
        <f t="shared" si="96"/>
        <v>2.5790000000000002</v>
      </c>
      <c r="F833" s="2">
        <f t="shared" si="97"/>
        <v>2.3605000000000005</v>
      </c>
      <c r="G833" s="2">
        <f t="shared" si="99"/>
        <v>2.1357999999999997</v>
      </c>
      <c r="H833" s="2">
        <f t="shared" si="95"/>
        <v>2.4740499999999974</v>
      </c>
      <c r="I833" s="2">
        <f t="array" ref="I833">SUMPRODUCT(B817:B836, (ROW(B817:B836)-ROW(B817)+1)) / (20*21/2)</f>
        <v>2.5047619047619047</v>
      </c>
      <c r="J833" s="2">
        <f t="shared" si="98"/>
        <v>2.3919820274380652</v>
      </c>
      <c r="K833" s="2">
        <f t="shared" si="100"/>
        <v>2.2561394028752608</v>
      </c>
    </row>
    <row r="834" spans="1:11" ht="13.5" x14ac:dyDescent="0.25">
      <c r="A834" s="3">
        <f>TITRES_STAT!B837</f>
        <v>43216</v>
      </c>
      <c r="B834" s="6">
        <f>TITRES_STAT!D837</f>
        <v>2.46</v>
      </c>
      <c r="C834" s="2">
        <f t="shared" si="93"/>
        <v>0</v>
      </c>
      <c r="D834" s="2">
        <f t="shared" si="94"/>
        <v>2.4700000000000002</v>
      </c>
      <c r="E834" s="2">
        <f t="shared" si="96"/>
        <v>2.5609999999999999</v>
      </c>
      <c r="F834" s="2">
        <f t="shared" si="97"/>
        <v>2.3860000000000001</v>
      </c>
      <c r="G834" s="2">
        <f t="shared" si="99"/>
        <v>2.1429999999999998</v>
      </c>
      <c r="H834" s="2">
        <f t="shared" si="95"/>
        <v>2.4717999999999969</v>
      </c>
      <c r="I834" s="2">
        <f t="array" ref="I834">SUMPRODUCT(B818:B837, (ROW(B818:B837)-ROW(B818)+1)) / (20*21/2)</f>
        <v>2.5105714285714287</v>
      </c>
      <c r="J834" s="2">
        <f t="shared" si="98"/>
        <v>2.3984599295868212</v>
      </c>
      <c r="K834" s="2">
        <f t="shared" si="100"/>
        <v>2.2641339360958392</v>
      </c>
    </row>
    <row r="835" spans="1:11" ht="13.5" x14ac:dyDescent="0.25">
      <c r="A835" s="3">
        <f>TITRES_STAT!B838</f>
        <v>43217</v>
      </c>
      <c r="B835" s="6">
        <f>TITRES_STAT!D838</f>
        <v>2.4900000000000002</v>
      </c>
      <c r="C835" s="2">
        <f t="shared" si="93"/>
        <v>3.0000000000000249E-2</v>
      </c>
      <c r="D835" s="2">
        <f t="shared" si="94"/>
        <v>2.4620000000000002</v>
      </c>
      <c r="E835" s="2">
        <f t="shared" si="96"/>
        <v>2.5350000000000001</v>
      </c>
      <c r="F835" s="2">
        <f t="shared" si="97"/>
        <v>2.4125000000000005</v>
      </c>
      <c r="G835" s="2">
        <f t="shared" si="99"/>
        <v>2.1526000000000001</v>
      </c>
      <c r="H835" s="2">
        <f t="shared" si="95"/>
        <v>2.4692499999999971</v>
      </c>
      <c r="I835" s="2">
        <f t="array" ref="I835">SUMPRODUCT(B819:B838, (ROW(B819:B838)-ROW(B819)+1)) / (20*21/2)</f>
        <v>2.5138095238095235</v>
      </c>
      <c r="J835" s="2">
        <f t="shared" si="98"/>
        <v>2.4071780315309335</v>
      </c>
      <c r="K835" s="2">
        <f t="shared" si="100"/>
        <v>2.2729914287979631</v>
      </c>
    </row>
    <row r="836" spans="1:11" ht="13.5" x14ac:dyDescent="0.25">
      <c r="A836" s="3">
        <f>TITRES_STAT!B839</f>
        <v>43220</v>
      </c>
      <c r="B836" s="6">
        <f>TITRES_STAT!D839</f>
        <v>2.4900000000000002</v>
      </c>
      <c r="C836" s="2">
        <f t="shared" ref="C836:C899" si="101">B836-B835</f>
        <v>0</v>
      </c>
      <c r="D836" s="2">
        <f t="shared" si="94"/>
        <v>2.4699999999999998</v>
      </c>
      <c r="E836" s="2">
        <f t="shared" si="96"/>
        <v>2.5130000000000003</v>
      </c>
      <c r="F836" s="2">
        <f t="shared" si="97"/>
        <v>2.4390000000000005</v>
      </c>
      <c r="G836" s="2">
        <f t="shared" si="99"/>
        <v>2.1617999999999995</v>
      </c>
      <c r="H836" s="2">
        <f t="shared" si="95"/>
        <v>2.4666999999999972</v>
      </c>
      <c r="I836" s="2">
        <f t="array" ref="I836">SUMPRODUCT(B820:B839, (ROW(B820:B839)-ROW(B820)+1)) / (20*21/2)</f>
        <v>2.5146666666666664</v>
      </c>
      <c r="J836" s="2">
        <f t="shared" si="98"/>
        <v>2.4150658380517971</v>
      </c>
      <c r="K836" s="2">
        <f t="shared" si="100"/>
        <v>2.2815015688451017</v>
      </c>
    </row>
    <row r="837" spans="1:11" ht="13.5" x14ac:dyDescent="0.25">
      <c r="A837" s="3">
        <f>TITRES_STAT!B840</f>
        <v>43222</v>
      </c>
      <c r="B837" s="6">
        <f>TITRES_STAT!D840</f>
        <v>2.5</v>
      </c>
      <c r="C837" s="2">
        <f t="shared" si="101"/>
        <v>9.9999999999997868E-3</v>
      </c>
      <c r="D837" s="2">
        <f t="shared" si="94"/>
        <v>2.48</v>
      </c>
      <c r="E837" s="2">
        <f t="shared" si="96"/>
        <v>2.4980000000000002</v>
      </c>
      <c r="F837" s="2">
        <f t="shared" si="97"/>
        <v>2.4660000000000002</v>
      </c>
      <c r="G837" s="2">
        <f t="shared" si="99"/>
        <v>2.1711999999999994</v>
      </c>
      <c r="H837" s="2">
        <f t="shared" si="95"/>
        <v>2.4641999999999968</v>
      </c>
      <c r="I837" s="2">
        <f t="array" ref="I837">SUMPRODUCT(B821:B840, (ROW(B821:B840)-ROW(B821)+1)) / (20*21/2)</f>
        <v>2.5137142857142858</v>
      </c>
      <c r="J837" s="2">
        <f t="shared" si="98"/>
        <v>2.4231548058563881</v>
      </c>
      <c r="K837" s="2">
        <f t="shared" si="100"/>
        <v>2.290070134772745</v>
      </c>
    </row>
    <row r="838" spans="1:11" ht="13.5" x14ac:dyDescent="0.25">
      <c r="A838" s="3">
        <f>TITRES_STAT!B841</f>
        <v>43223</v>
      </c>
      <c r="B838" s="6">
        <f>TITRES_STAT!D841</f>
        <v>2.5</v>
      </c>
      <c r="C838" s="2">
        <f t="shared" si="101"/>
        <v>0</v>
      </c>
      <c r="D838" s="2">
        <f t="shared" ref="D838:D901" si="102">AVERAGE(B834:B838)</f>
        <v>2.4880000000000004</v>
      </c>
      <c r="E838" s="2">
        <f t="shared" si="96"/>
        <v>2.4880000000000004</v>
      </c>
      <c r="F838" s="2">
        <f t="shared" si="97"/>
        <v>2.4910000000000005</v>
      </c>
      <c r="G838" s="2">
        <f t="shared" si="99"/>
        <v>2.1805999999999996</v>
      </c>
      <c r="H838" s="2">
        <f t="shared" si="95"/>
        <v>2.4617499999999968</v>
      </c>
      <c r="I838" s="2">
        <f t="array" ref="I838">SUMPRODUCT(B822:B841, (ROW(B822:B841)-ROW(B822)+1)) / (20*21/2)</f>
        <v>2.5113809523809527</v>
      </c>
      <c r="J838" s="2">
        <f t="shared" si="98"/>
        <v>2.4304733957748272</v>
      </c>
      <c r="K838" s="2">
        <f t="shared" si="100"/>
        <v>2.2983026785071474</v>
      </c>
    </row>
    <row r="839" spans="1:11" ht="13.5" x14ac:dyDescent="0.25">
      <c r="A839" s="3">
        <f>TITRES_STAT!B842</f>
        <v>43224</v>
      </c>
      <c r="B839" s="6">
        <f>TITRES_STAT!D842</f>
        <v>2.5</v>
      </c>
      <c r="C839" s="2">
        <f t="shared" si="101"/>
        <v>0</v>
      </c>
      <c r="D839" s="2">
        <f t="shared" si="102"/>
        <v>2.496</v>
      </c>
      <c r="E839" s="2">
        <f t="shared" si="96"/>
        <v>2.4830000000000001</v>
      </c>
      <c r="F839" s="2">
        <f t="shared" si="97"/>
        <v>2.5100000000000007</v>
      </c>
      <c r="G839" s="2">
        <f t="shared" si="99"/>
        <v>2.1901999999999995</v>
      </c>
      <c r="H839" s="2">
        <f t="shared" si="95"/>
        <v>2.4592999999999972</v>
      </c>
      <c r="I839" s="2">
        <f t="array" ref="I839">SUMPRODUCT(B823:B842, (ROW(B823:B842)-ROW(B823)+1)) / (20*21/2)</f>
        <v>2.5119047619047619</v>
      </c>
      <c r="J839" s="2">
        <f t="shared" si="98"/>
        <v>2.4370949771296058</v>
      </c>
      <c r="K839" s="2">
        <f t="shared" si="100"/>
        <v>2.3062123773892202</v>
      </c>
    </row>
    <row r="840" spans="1:11" ht="13.5" x14ac:dyDescent="0.25">
      <c r="A840" s="3">
        <f>TITRES_STAT!B843</f>
        <v>43227</v>
      </c>
      <c r="B840" s="6">
        <f>TITRES_STAT!D843</f>
        <v>2.5</v>
      </c>
      <c r="C840" s="2">
        <f t="shared" si="101"/>
        <v>0</v>
      </c>
      <c r="D840" s="2">
        <f t="shared" si="102"/>
        <v>2.4980000000000002</v>
      </c>
      <c r="E840" s="2">
        <f t="shared" si="96"/>
        <v>2.48</v>
      </c>
      <c r="F840" s="2">
        <f t="shared" si="97"/>
        <v>2.5245000000000002</v>
      </c>
      <c r="G840" s="2">
        <f t="shared" si="99"/>
        <v>2.1997999999999993</v>
      </c>
      <c r="H840" s="2">
        <f t="shared" si="95"/>
        <v>2.4568499999999971</v>
      </c>
      <c r="I840" s="2">
        <f t="array" ref="I840">SUMPRODUCT(B824:B843, (ROW(B824:B843)-ROW(B824)+1)) / (20*21/2)</f>
        <v>2.5176190476190476</v>
      </c>
      <c r="J840" s="2">
        <f t="shared" si="98"/>
        <v>2.443085931688691</v>
      </c>
      <c r="K840" s="2">
        <f t="shared" si="100"/>
        <v>2.3138118920014077</v>
      </c>
    </row>
    <row r="841" spans="1:11" ht="13.5" x14ac:dyDescent="0.25">
      <c r="A841" s="3">
        <f>TITRES_STAT!B844</f>
        <v>43228</v>
      </c>
      <c r="B841" s="6">
        <f>TITRES_STAT!D844</f>
        <v>2.5</v>
      </c>
      <c r="C841" s="2">
        <f t="shared" si="101"/>
        <v>0</v>
      </c>
      <c r="D841" s="2">
        <f t="shared" si="102"/>
        <v>2.5</v>
      </c>
      <c r="E841" s="2">
        <f t="shared" si="96"/>
        <v>2.4850000000000003</v>
      </c>
      <c r="F841" s="2">
        <f t="shared" si="97"/>
        <v>2.5345000000000004</v>
      </c>
      <c r="G841" s="2">
        <f t="shared" si="99"/>
        <v>2.2093999999999991</v>
      </c>
      <c r="H841" s="2">
        <f t="shared" si="95"/>
        <v>2.454399999999997</v>
      </c>
      <c r="I841" s="2">
        <f t="array" ref="I841">SUMPRODUCT(B825:B844, (ROW(B825:B844)-ROW(B825)+1)) / (20*21/2)</f>
        <v>2.5229999999999997</v>
      </c>
      <c r="J841" s="2">
        <f t="shared" si="98"/>
        <v>2.4485063191469112</v>
      </c>
      <c r="K841" s="2">
        <f t="shared" si="100"/>
        <v>2.3211133864327254</v>
      </c>
    </row>
    <row r="842" spans="1:11" ht="13.5" x14ac:dyDescent="0.25">
      <c r="A842" s="3">
        <f>TITRES_STAT!B845</f>
        <v>43229</v>
      </c>
      <c r="B842" s="6">
        <f>TITRES_STAT!D845</f>
        <v>2.54</v>
      </c>
      <c r="C842" s="2">
        <f t="shared" si="101"/>
        <v>4.0000000000000036E-2</v>
      </c>
      <c r="D842" s="2">
        <f t="shared" si="102"/>
        <v>2.508</v>
      </c>
      <c r="E842" s="2">
        <f t="shared" si="96"/>
        <v>2.4939999999999998</v>
      </c>
      <c r="F842" s="2">
        <f t="shared" si="97"/>
        <v>2.54</v>
      </c>
      <c r="G842" s="2">
        <f t="shared" si="99"/>
        <v>2.2197999999999993</v>
      </c>
      <c r="H842" s="2">
        <f t="shared" ref="H842:H905" si="103">AVERAGE(B643:B842)</f>
        <v>2.4521499999999969</v>
      </c>
      <c r="I842" s="2">
        <f t="array" ref="I842">SUMPRODUCT(B826:B845, (ROW(B826:B845)-ROW(B826)+1)) / (20*21/2)</f>
        <v>2.538095238095238</v>
      </c>
      <c r="J842" s="2">
        <f t="shared" si="98"/>
        <v>2.4572200030376816</v>
      </c>
      <c r="K842" s="2">
        <f t="shared" si="100"/>
        <v>2.3296971752000695</v>
      </c>
    </row>
    <row r="843" spans="1:11" ht="13.5" x14ac:dyDescent="0.25">
      <c r="A843" s="3">
        <f>TITRES_STAT!B846</f>
        <v>43230</v>
      </c>
      <c r="B843" s="6">
        <f>TITRES_STAT!D846</f>
        <v>2.6</v>
      </c>
      <c r="C843" s="2">
        <f t="shared" si="101"/>
        <v>6.0000000000000053E-2</v>
      </c>
      <c r="D843" s="2">
        <f t="shared" si="102"/>
        <v>2.5279999999999996</v>
      </c>
      <c r="E843" s="2">
        <f t="shared" si="96"/>
        <v>2.508</v>
      </c>
      <c r="F843" s="2">
        <f t="shared" si="97"/>
        <v>2.5435000000000003</v>
      </c>
      <c r="G843" s="2">
        <f t="shared" si="99"/>
        <v>2.2317999999999993</v>
      </c>
      <c r="H843" s="2">
        <f t="shared" si="103"/>
        <v>2.4501499999999967</v>
      </c>
      <c r="I843" s="2">
        <f t="array" ref="I843">SUMPRODUCT(B827:B846, (ROW(B827:B846)-ROW(B827)+1)) / (20*21/2)</f>
        <v>2.5553333333333335</v>
      </c>
      <c r="J843" s="2">
        <f t="shared" si="98"/>
        <v>2.470818097986474</v>
      </c>
      <c r="K843" s="2">
        <f t="shared" si="100"/>
        <v>2.3402972859765376</v>
      </c>
    </row>
    <row r="844" spans="1:11" ht="13.5" x14ac:dyDescent="0.25">
      <c r="A844" s="3">
        <f>TITRES_STAT!B847</f>
        <v>43231</v>
      </c>
      <c r="B844" s="6">
        <f>TITRES_STAT!D847</f>
        <v>2.6</v>
      </c>
      <c r="C844" s="2">
        <f t="shared" si="101"/>
        <v>0</v>
      </c>
      <c r="D844" s="2">
        <f t="shared" si="102"/>
        <v>2.548</v>
      </c>
      <c r="E844" s="2">
        <f t="shared" ref="E844:E907" si="104">AVERAGE(B835:B844)</f>
        <v>2.5220000000000002</v>
      </c>
      <c r="F844" s="2">
        <f t="shared" si="97"/>
        <v>2.5415000000000001</v>
      </c>
      <c r="G844" s="2">
        <f t="shared" si="99"/>
        <v>2.2437999999999994</v>
      </c>
      <c r="H844" s="2">
        <f t="shared" si="103"/>
        <v>2.4481499999999969</v>
      </c>
      <c r="I844" s="2">
        <f t="array" ref="I844">SUMPRODUCT(B828:B847, (ROW(B828:B847)-ROW(B828)+1)) / (20*21/2)</f>
        <v>2.5782380952380954</v>
      </c>
      <c r="J844" s="2">
        <f t="shared" si="98"/>
        <v>2.4831211362734766</v>
      </c>
      <c r="K844" s="2">
        <f t="shared" si="100"/>
        <v>2.3504817061343206</v>
      </c>
    </row>
    <row r="845" spans="1:11" ht="13.5" x14ac:dyDescent="0.25">
      <c r="A845" s="3">
        <f>TITRES_STAT!B848</f>
        <v>43234</v>
      </c>
      <c r="B845" s="6">
        <f>TITRES_STAT!D848</f>
        <v>2.7</v>
      </c>
      <c r="C845" s="2">
        <f t="shared" si="101"/>
        <v>0.10000000000000009</v>
      </c>
      <c r="D845" s="2">
        <f t="shared" si="102"/>
        <v>2.5880000000000001</v>
      </c>
      <c r="E845" s="2">
        <f t="shared" si="104"/>
        <v>2.5430000000000001</v>
      </c>
      <c r="F845" s="2">
        <f t="shared" si="97"/>
        <v>2.5390000000000006</v>
      </c>
      <c r="G845" s="2">
        <f t="shared" si="99"/>
        <v>2.2585999999999995</v>
      </c>
      <c r="H845" s="2">
        <f t="shared" si="103"/>
        <v>2.4466499999999969</v>
      </c>
      <c r="I845" s="2">
        <f t="array" ref="I845">SUMPRODUCT(B829:B848, (ROW(B829:B848)-ROW(B829)+1)) / (20*21/2)</f>
        <v>2.585285714285714</v>
      </c>
      <c r="J845" s="2">
        <f t="shared" si="98"/>
        <v>2.503776266152193</v>
      </c>
      <c r="K845" s="2">
        <f t="shared" si="100"/>
        <v>2.3641883058937592</v>
      </c>
    </row>
    <row r="846" spans="1:11" ht="13.5" x14ac:dyDescent="0.25">
      <c r="A846" s="3">
        <f>TITRES_STAT!B849</f>
        <v>43235</v>
      </c>
      <c r="B846" s="6">
        <f>TITRES_STAT!D849</f>
        <v>2.72</v>
      </c>
      <c r="C846" s="2">
        <f t="shared" si="101"/>
        <v>2.0000000000000018E-2</v>
      </c>
      <c r="D846" s="2">
        <f t="shared" si="102"/>
        <v>2.6320000000000006</v>
      </c>
      <c r="E846" s="2">
        <f t="shared" si="104"/>
        <v>2.5659999999999998</v>
      </c>
      <c r="F846" s="2">
        <f t="shared" si="97"/>
        <v>2.5395000000000003</v>
      </c>
      <c r="G846" s="2">
        <f t="shared" si="99"/>
        <v>2.2737999999999996</v>
      </c>
      <c r="H846" s="2">
        <f t="shared" si="103"/>
        <v>2.445249999999997</v>
      </c>
      <c r="I846" s="2">
        <f t="array" ref="I846">SUMPRODUCT(B830:B849, (ROW(B830:B849)-ROW(B830)+1)) / (20*21/2)</f>
        <v>2.5912857142857146</v>
      </c>
      <c r="J846" s="2">
        <f t="shared" si="98"/>
        <v>2.5243690027091272</v>
      </c>
      <c r="K846" s="2">
        <f t="shared" si="100"/>
        <v>2.3781417056626313</v>
      </c>
    </row>
    <row r="847" spans="1:11" ht="13.5" x14ac:dyDescent="0.25">
      <c r="A847" s="3">
        <f>TITRES_STAT!B850</f>
        <v>43236</v>
      </c>
      <c r="B847" s="6">
        <f>TITRES_STAT!D850</f>
        <v>2.78</v>
      </c>
      <c r="C847" s="2">
        <f t="shared" si="101"/>
        <v>5.9999999999999609E-2</v>
      </c>
      <c r="D847" s="2">
        <f t="shared" si="102"/>
        <v>2.68</v>
      </c>
      <c r="E847" s="2">
        <f t="shared" si="104"/>
        <v>2.5939999999999999</v>
      </c>
      <c r="F847" s="2">
        <f t="shared" si="97"/>
        <v>2.5460000000000003</v>
      </c>
      <c r="G847" s="2">
        <f t="shared" si="99"/>
        <v>2.2903999999999995</v>
      </c>
      <c r="H847" s="2">
        <f t="shared" si="103"/>
        <v>2.4445999999999968</v>
      </c>
      <c r="I847" s="2">
        <f t="array" ref="I847">SUMPRODUCT(B831:B850, (ROW(B831:B850)-ROW(B831)+1)) / (20*21/2)</f>
        <v>2.5903333333333327</v>
      </c>
      <c r="J847" s="2">
        <f t="shared" si="98"/>
        <v>2.548714811974925</v>
      </c>
      <c r="K847" s="2">
        <f t="shared" si="100"/>
        <v>2.393900854460175</v>
      </c>
    </row>
    <row r="848" spans="1:11" ht="13.5" x14ac:dyDescent="0.25">
      <c r="A848" s="3">
        <f>TITRES_STAT!B851</f>
        <v>43237</v>
      </c>
      <c r="B848" s="6">
        <f>TITRES_STAT!D851</f>
        <v>2.62</v>
      </c>
      <c r="C848" s="2">
        <f t="shared" si="101"/>
        <v>-0.1599999999999997</v>
      </c>
      <c r="D848" s="2">
        <f t="shared" si="102"/>
        <v>2.6840000000000002</v>
      </c>
      <c r="E848" s="2">
        <f t="shared" si="104"/>
        <v>2.6059999999999999</v>
      </c>
      <c r="F848" s="2">
        <f t="shared" si="97"/>
        <v>2.5470000000000002</v>
      </c>
      <c r="G848" s="2">
        <f t="shared" si="99"/>
        <v>2.3035999999999994</v>
      </c>
      <c r="H848" s="2">
        <f t="shared" si="103"/>
        <v>2.4431499999999966</v>
      </c>
      <c r="I848" s="2">
        <f t="array" ref="I848">SUMPRODUCT(B832:B851, (ROW(B832:B851)-ROW(B832)+1)) / (20*21/2)</f>
        <v>2.5960000000000005</v>
      </c>
      <c r="J848" s="2">
        <f t="shared" si="98"/>
        <v>2.5555038775011227</v>
      </c>
      <c r="K848" s="2">
        <f t="shared" si="100"/>
        <v>2.4027674876185992</v>
      </c>
    </row>
    <row r="849" spans="1:11" ht="13.5" x14ac:dyDescent="0.25">
      <c r="A849" s="3">
        <f>TITRES_STAT!B852</f>
        <v>43238</v>
      </c>
      <c r="B849" s="6">
        <f>TITRES_STAT!D852</f>
        <v>2.61</v>
      </c>
      <c r="C849" s="2">
        <f t="shared" si="101"/>
        <v>-1.0000000000000231E-2</v>
      </c>
      <c r="D849" s="2">
        <f t="shared" si="102"/>
        <v>2.6859999999999999</v>
      </c>
      <c r="E849" s="2">
        <f t="shared" si="104"/>
        <v>2.617</v>
      </c>
      <c r="F849" s="2">
        <f t="shared" si="97"/>
        <v>2.5500000000000003</v>
      </c>
      <c r="G849" s="2">
        <f t="shared" si="99"/>
        <v>2.3157999999999999</v>
      </c>
      <c r="H849" s="2">
        <f t="shared" si="103"/>
        <v>2.4416499999999965</v>
      </c>
      <c r="I849" s="2">
        <f t="array" ref="I849">SUMPRODUCT(B833:B852, (ROW(B833:B852)-ROW(B833)+1)) / (20*21/2)</f>
        <v>2.6009047619047618</v>
      </c>
      <c r="J849" s="2">
        <f t="shared" si="98"/>
        <v>2.5606939844057779</v>
      </c>
      <c r="K849" s="2">
        <f t="shared" si="100"/>
        <v>2.410894252810027</v>
      </c>
    </row>
    <row r="850" spans="1:11" ht="13.5" x14ac:dyDescent="0.25">
      <c r="A850" s="3">
        <f>TITRES_STAT!B853</f>
        <v>43241</v>
      </c>
      <c r="B850" s="6">
        <f>TITRES_STAT!D853</f>
        <v>2.54</v>
      </c>
      <c r="C850" s="2">
        <f t="shared" si="101"/>
        <v>-6.999999999999984E-2</v>
      </c>
      <c r="D850" s="2">
        <f t="shared" si="102"/>
        <v>2.6539999999999999</v>
      </c>
      <c r="E850" s="2">
        <f t="shared" si="104"/>
        <v>2.621</v>
      </c>
      <c r="F850" s="2">
        <f t="shared" si="97"/>
        <v>2.5505</v>
      </c>
      <c r="G850" s="2">
        <f t="shared" si="99"/>
        <v>2.3265999999999996</v>
      </c>
      <c r="H850" s="2">
        <f t="shared" si="103"/>
        <v>2.4397999999999964</v>
      </c>
      <c r="I850" s="2">
        <f t="array" ref="I850">SUMPRODUCT(B834:B853, (ROW(B834:B853)-ROW(B834)+1)) / (20*21/2)</f>
        <v>2.598380952380952</v>
      </c>
      <c r="J850" s="2">
        <f t="shared" si="98"/>
        <v>2.5587231287480847</v>
      </c>
      <c r="K850" s="2">
        <f t="shared" si="100"/>
        <v>2.4159572232880651</v>
      </c>
    </row>
    <row r="851" spans="1:11" ht="13.5" x14ac:dyDescent="0.25">
      <c r="A851" s="3">
        <f>TITRES_STAT!B854</f>
        <v>43242</v>
      </c>
      <c r="B851" s="6">
        <f>TITRES_STAT!D854</f>
        <v>2.61</v>
      </c>
      <c r="C851" s="2">
        <f t="shared" si="101"/>
        <v>6.999999999999984E-2</v>
      </c>
      <c r="D851" s="2">
        <f t="shared" si="102"/>
        <v>2.6320000000000001</v>
      </c>
      <c r="E851" s="2">
        <f t="shared" si="104"/>
        <v>2.6320000000000001</v>
      </c>
      <c r="F851" s="2">
        <f t="shared" si="97"/>
        <v>2.5585</v>
      </c>
      <c r="G851" s="2">
        <f t="shared" si="99"/>
        <v>2.339</v>
      </c>
      <c r="H851" s="2">
        <f t="shared" si="103"/>
        <v>2.4382999999999968</v>
      </c>
      <c r="I851" s="2">
        <f t="array" ref="I851">SUMPRODUCT(B835:B854, (ROW(B835:B854)-ROW(B835)+1)) / (20*21/2)</f>
        <v>2.6011904761904763</v>
      </c>
      <c r="J851" s="2">
        <f t="shared" si="98"/>
        <v>2.5636066402958861</v>
      </c>
      <c r="K851" s="2">
        <f t="shared" si="100"/>
        <v>2.4235667439434354</v>
      </c>
    </row>
    <row r="852" spans="1:11" ht="13.5" x14ac:dyDescent="0.25">
      <c r="A852" s="3">
        <f>TITRES_STAT!B855</f>
        <v>43243</v>
      </c>
      <c r="B852" s="6">
        <f>TITRES_STAT!D855</f>
        <v>2.61</v>
      </c>
      <c r="C852" s="2">
        <f t="shared" si="101"/>
        <v>0</v>
      </c>
      <c r="D852" s="2">
        <f t="shared" si="102"/>
        <v>2.5979999999999999</v>
      </c>
      <c r="E852" s="2">
        <f t="shared" si="104"/>
        <v>2.6389999999999998</v>
      </c>
      <c r="F852" s="2">
        <f t="shared" ref="F852:F915" si="105">AVERAGE(B833:B852)</f>
        <v>2.5665</v>
      </c>
      <c r="G852" s="2">
        <f t="shared" si="99"/>
        <v>2.3513999999999999</v>
      </c>
      <c r="H852" s="2">
        <f t="shared" si="103"/>
        <v>2.4365999999999968</v>
      </c>
      <c r="I852" s="2">
        <f t="array" ref="I852">SUMPRODUCT(B836:B855, (ROW(B836:B855)-ROW(B836)+1)) / (20*21/2)</f>
        <v>2.6052380952380951</v>
      </c>
      <c r="J852" s="2">
        <f t="shared" si="98"/>
        <v>2.5680250555058017</v>
      </c>
      <c r="K852" s="2">
        <f t="shared" si="100"/>
        <v>2.4308778520240852</v>
      </c>
    </row>
    <row r="853" spans="1:11" ht="13.5" x14ac:dyDescent="0.25">
      <c r="A853" s="3">
        <f>TITRES_STAT!B856</f>
        <v>43244</v>
      </c>
      <c r="B853" s="6">
        <f>TITRES_STAT!D856</f>
        <v>2.54</v>
      </c>
      <c r="C853" s="2">
        <f t="shared" si="101"/>
        <v>-6.999999999999984E-2</v>
      </c>
      <c r="D853" s="2">
        <f t="shared" si="102"/>
        <v>2.5819999999999999</v>
      </c>
      <c r="E853" s="2">
        <f t="shared" si="104"/>
        <v>2.633</v>
      </c>
      <c r="F853" s="2">
        <f t="shared" si="105"/>
        <v>2.5705</v>
      </c>
      <c r="G853" s="2">
        <f t="shared" si="99"/>
        <v>2.3623999999999996</v>
      </c>
      <c r="H853" s="2">
        <f t="shared" si="103"/>
        <v>2.4342999999999968</v>
      </c>
      <c r="I853" s="2">
        <f t="array" ref="I853">SUMPRODUCT(B837:B856, (ROW(B837:B856)-ROW(B837)+1)) / (20*21/2)</f>
        <v>2.6153333333333331</v>
      </c>
      <c r="J853" s="2">
        <f t="shared" ref="J853:J916" si="106">$J$4*B853+J852*(1-$J$4)</f>
        <v>2.5653560026004874</v>
      </c>
      <c r="K853" s="2">
        <f t="shared" si="100"/>
        <v>2.4351571519447095</v>
      </c>
    </row>
    <row r="854" spans="1:11" ht="13.5" x14ac:dyDescent="0.25">
      <c r="A854" s="3">
        <f>TITRES_STAT!B857</f>
        <v>43245</v>
      </c>
      <c r="B854" s="6">
        <f>TITRES_STAT!D857</f>
        <v>2.6</v>
      </c>
      <c r="C854" s="2">
        <f t="shared" si="101"/>
        <v>6.0000000000000053E-2</v>
      </c>
      <c r="D854" s="2">
        <f t="shared" si="102"/>
        <v>2.58</v>
      </c>
      <c r="E854" s="2">
        <f t="shared" si="104"/>
        <v>2.633</v>
      </c>
      <c r="F854" s="2">
        <f t="shared" si="105"/>
        <v>2.5774999999999997</v>
      </c>
      <c r="G854" s="2">
        <f t="shared" si="99"/>
        <v>2.3754</v>
      </c>
      <c r="H854" s="2">
        <f t="shared" si="103"/>
        <v>2.4322999999999966</v>
      </c>
      <c r="I854" s="2">
        <f t="array" ref="I854">SUMPRODUCT(B838:B857, (ROW(B838:B857)-ROW(B838)+1)) / (20*21/2)</f>
        <v>2.6244761904761904</v>
      </c>
      <c r="J854" s="2">
        <f t="shared" si="106"/>
        <v>2.5686554309242506</v>
      </c>
      <c r="K854" s="2">
        <f t="shared" si="100"/>
        <v>2.4416215773586427</v>
      </c>
    </row>
    <row r="855" spans="1:11" ht="13.5" x14ac:dyDescent="0.25">
      <c r="A855" s="3">
        <f>TITRES_STAT!B858</f>
        <v>43248</v>
      </c>
      <c r="B855" s="6">
        <f>TITRES_STAT!D858</f>
        <v>2.62</v>
      </c>
      <c r="C855" s="2">
        <f t="shared" si="101"/>
        <v>2.0000000000000018E-2</v>
      </c>
      <c r="D855" s="2">
        <f t="shared" si="102"/>
        <v>2.5960000000000001</v>
      </c>
      <c r="E855" s="2">
        <f t="shared" si="104"/>
        <v>2.625</v>
      </c>
      <c r="F855" s="2">
        <f t="shared" si="105"/>
        <v>2.5840000000000001</v>
      </c>
      <c r="G855" s="2">
        <f t="shared" si="99"/>
        <v>2.3883999999999999</v>
      </c>
      <c r="H855" s="2">
        <f t="shared" si="103"/>
        <v>2.4306999999999968</v>
      </c>
      <c r="I855" s="2">
        <f t="array" ref="I855">SUMPRODUCT(B839:B858, (ROW(B839:B858)-ROW(B839)+1)) / (20*21/2)</f>
        <v>2.6479523809523817</v>
      </c>
      <c r="J855" s="2">
        <f t="shared" si="106"/>
        <v>2.5735453898838458</v>
      </c>
      <c r="K855" s="2">
        <f t="shared" si="100"/>
        <v>2.4486168096190881</v>
      </c>
    </row>
    <row r="856" spans="1:11" ht="13.5" x14ac:dyDescent="0.25">
      <c r="A856" s="3">
        <f>TITRES_STAT!B859</f>
        <v>43249</v>
      </c>
      <c r="B856" s="6">
        <f>TITRES_STAT!D859</f>
        <v>2.69</v>
      </c>
      <c r="C856" s="2">
        <f t="shared" si="101"/>
        <v>6.999999999999984E-2</v>
      </c>
      <c r="D856" s="2">
        <f t="shared" si="102"/>
        <v>2.6120000000000001</v>
      </c>
      <c r="E856" s="2">
        <f t="shared" si="104"/>
        <v>2.6220000000000003</v>
      </c>
      <c r="F856" s="2">
        <f t="shared" si="105"/>
        <v>2.5939999999999999</v>
      </c>
      <c r="G856" s="2">
        <f t="shared" si="99"/>
        <v>2.4028000000000005</v>
      </c>
      <c r="H856" s="2">
        <f t="shared" si="103"/>
        <v>2.429449999999997</v>
      </c>
      <c r="I856" s="2">
        <f t="array" ref="I856">SUMPRODUCT(B840:B859, (ROW(B840:B859)-ROW(B840)+1)) / (20*21/2)</f>
        <v>2.6697619047619052</v>
      </c>
      <c r="J856" s="2">
        <f t="shared" si="106"/>
        <v>2.5846363051330035</v>
      </c>
      <c r="K856" s="2">
        <f t="shared" si="100"/>
        <v>2.4580828170850064</v>
      </c>
    </row>
    <row r="857" spans="1:11" ht="13.5" x14ac:dyDescent="0.25">
      <c r="A857" s="3">
        <f>TITRES_STAT!B860</f>
        <v>43250</v>
      </c>
      <c r="B857" s="6">
        <f>TITRES_STAT!D860</f>
        <v>2.69</v>
      </c>
      <c r="C857" s="2">
        <f t="shared" si="101"/>
        <v>0</v>
      </c>
      <c r="D857" s="2">
        <f t="shared" si="102"/>
        <v>2.6280000000000001</v>
      </c>
      <c r="E857" s="2">
        <f t="shared" si="104"/>
        <v>2.6130000000000004</v>
      </c>
      <c r="F857" s="2">
        <f t="shared" si="105"/>
        <v>2.6034999999999995</v>
      </c>
      <c r="G857" s="2">
        <f t="shared" si="99"/>
        <v>2.4174000000000002</v>
      </c>
      <c r="H857" s="2">
        <f t="shared" si="103"/>
        <v>2.4281999999999968</v>
      </c>
      <c r="I857" s="2">
        <f t="array" ref="I857">SUMPRODUCT(B841:B860, (ROW(B841:B860)-ROW(B841)+1)) / (20*21/2)</f>
        <v>2.6908571428571428</v>
      </c>
      <c r="J857" s="2">
        <f t="shared" si="106"/>
        <v>2.5946709427393841</v>
      </c>
      <c r="K857" s="2">
        <f t="shared" si="100"/>
        <v>2.4671776085718689</v>
      </c>
    </row>
    <row r="858" spans="1:11" ht="13.5" x14ac:dyDescent="0.25">
      <c r="A858" s="3">
        <f>TITRES_STAT!B861</f>
        <v>43251</v>
      </c>
      <c r="B858" s="6">
        <f>TITRES_STAT!D861</f>
        <v>2.85</v>
      </c>
      <c r="C858" s="2">
        <f t="shared" si="101"/>
        <v>0.16000000000000014</v>
      </c>
      <c r="D858" s="2">
        <f t="shared" si="102"/>
        <v>2.69</v>
      </c>
      <c r="E858" s="2">
        <f t="shared" si="104"/>
        <v>2.6360000000000001</v>
      </c>
      <c r="F858" s="2">
        <f t="shared" si="105"/>
        <v>2.6209999999999996</v>
      </c>
      <c r="G858" s="2">
        <f t="shared" si="99"/>
        <v>2.4352</v>
      </c>
      <c r="H858" s="2">
        <f t="shared" si="103"/>
        <v>2.4278999999999966</v>
      </c>
      <c r="I858" s="2">
        <f t="array" ref="I858">SUMPRODUCT(B842:B861, (ROW(B842:B861)-ROW(B842)+1)) / (20*21/2)</f>
        <v>2.7121428571428576</v>
      </c>
      <c r="J858" s="2">
        <f t="shared" si="106"/>
        <v>2.6189879958118238</v>
      </c>
      <c r="K858" s="2">
        <f t="shared" si="100"/>
        <v>2.4821902513729723</v>
      </c>
    </row>
    <row r="859" spans="1:11" ht="13.5" x14ac:dyDescent="0.25">
      <c r="A859" s="3">
        <f>TITRES_STAT!B862</f>
        <v>43252</v>
      </c>
      <c r="B859" s="6">
        <f>TITRES_STAT!D862</f>
        <v>2.85</v>
      </c>
      <c r="C859" s="2">
        <f t="shared" si="101"/>
        <v>0</v>
      </c>
      <c r="D859" s="2">
        <f t="shared" si="102"/>
        <v>2.7399999999999998</v>
      </c>
      <c r="E859" s="2">
        <f t="shared" si="104"/>
        <v>2.6600000000000006</v>
      </c>
      <c r="F859" s="2">
        <f t="shared" si="105"/>
        <v>2.6384999999999996</v>
      </c>
      <c r="G859" s="2">
        <f t="shared" si="99"/>
        <v>2.4536000000000002</v>
      </c>
      <c r="H859" s="2">
        <f t="shared" si="103"/>
        <v>2.4275999999999973</v>
      </c>
      <c r="I859" s="2">
        <f t="array" ref="I859">SUMPRODUCT(B843:B862, (ROW(B843:B862)-ROW(B843)+1)) / (20*21/2)</f>
        <v>2.7316190476190481</v>
      </c>
      <c r="J859" s="2">
        <f t="shared" si="106"/>
        <v>2.6409891390678406</v>
      </c>
      <c r="K859" s="2">
        <f t="shared" si="100"/>
        <v>2.4966141630838363</v>
      </c>
    </row>
    <row r="860" spans="1:11" ht="13.5" x14ac:dyDescent="0.25">
      <c r="A860" s="3">
        <f>TITRES_STAT!B863</f>
        <v>43255</v>
      </c>
      <c r="B860" s="6">
        <f>TITRES_STAT!D863</f>
        <v>2.86</v>
      </c>
      <c r="C860" s="2">
        <f t="shared" si="101"/>
        <v>9.9999999999997868E-3</v>
      </c>
      <c r="D860" s="2">
        <f t="shared" si="102"/>
        <v>2.7879999999999998</v>
      </c>
      <c r="E860" s="2">
        <f t="shared" si="104"/>
        <v>2.6920000000000002</v>
      </c>
      <c r="F860" s="2">
        <f t="shared" si="105"/>
        <v>2.6564999999999999</v>
      </c>
      <c r="G860" s="2">
        <f t="shared" si="99"/>
        <v>2.4722000000000004</v>
      </c>
      <c r="H860" s="2">
        <f t="shared" si="103"/>
        <v>2.4273499999999975</v>
      </c>
      <c r="I860" s="2">
        <f t="array" ref="I860">SUMPRODUCT(B844:B863, (ROW(B844:B863)-ROW(B844)+1)) / (20*21/2)</f>
        <v>2.7551904761904757</v>
      </c>
      <c r="J860" s="2">
        <f t="shared" si="106"/>
        <v>2.6618473162994749</v>
      </c>
      <c r="K860" s="2">
        <f t="shared" si="100"/>
        <v>2.510864588060941</v>
      </c>
    </row>
    <row r="861" spans="1:11" ht="13.5" x14ac:dyDescent="0.25">
      <c r="A861" s="3">
        <f>TITRES_STAT!B864</f>
        <v>43256</v>
      </c>
      <c r="B861" s="6">
        <f>TITRES_STAT!D864</f>
        <v>2.88</v>
      </c>
      <c r="C861" s="2">
        <f t="shared" si="101"/>
        <v>2.0000000000000018E-2</v>
      </c>
      <c r="D861" s="2">
        <f t="shared" si="102"/>
        <v>2.8259999999999996</v>
      </c>
      <c r="E861" s="2">
        <f t="shared" si="104"/>
        <v>2.7190000000000003</v>
      </c>
      <c r="F861" s="2">
        <f t="shared" si="105"/>
        <v>2.6755</v>
      </c>
      <c r="G861" s="2">
        <f t="shared" si="99"/>
        <v>2.4910000000000001</v>
      </c>
      <c r="H861" s="2">
        <f t="shared" si="103"/>
        <v>2.4271999999999974</v>
      </c>
      <c r="I861" s="2">
        <f t="array" ref="I861">SUMPRODUCT(B845:B864, (ROW(B845:B864)-ROW(B845)+1)) / (20*21/2)</f>
        <v>2.7771428571428562</v>
      </c>
      <c r="J861" s="2">
        <f t="shared" si="106"/>
        <v>2.6826237623661919</v>
      </c>
      <c r="K861" s="2">
        <f t="shared" si="100"/>
        <v>2.5253404865683549</v>
      </c>
    </row>
    <row r="862" spans="1:11" ht="13.5" x14ac:dyDescent="0.25">
      <c r="A862" s="3">
        <f>TITRES_STAT!B865</f>
        <v>43257</v>
      </c>
      <c r="B862" s="6">
        <f>TITRES_STAT!D865</f>
        <v>2.88</v>
      </c>
      <c r="C862" s="2">
        <f t="shared" si="101"/>
        <v>0</v>
      </c>
      <c r="D862" s="2">
        <f t="shared" si="102"/>
        <v>2.8639999999999999</v>
      </c>
      <c r="E862" s="2">
        <f t="shared" si="104"/>
        <v>2.7459999999999996</v>
      </c>
      <c r="F862" s="2">
        <f t="shared" si="105"/>
        <v>2.6924999999999999</v>
      </c>
      <c r="G862" s="2">
        <f t="shared" si="99"/>
        <v>2.5098000000000003</v>
      </c>
      <c r="H862" s="2">
        <f t="shared" si="103"/>
        <v>2.4270499999999977</v>
      </c>
      <c r="I862" s="2">
        <f t="array" ref="I862">SUMPRODUCT(B846:B865, (ROW(B846:B865)-ROW(B846)+1)) / (20*21/2)</f>
        <v>2.7936666666666663</v>
      </c>
      <c r="J862" s="2">
        <f t="shared" si="106"/>
        <v>2.7014214992836978</v>
      </c>
      <c r="K862" s="2">
        <f t="shared" si="100"/>
        <v>2.5392487027813604</v>
      </c>
    </row>
    <row r="863" spans="1:11" ht="13.5" x14ac:dyDescent="0.25">
      <c r="A863" s="3">
        <f>TITRES_STAT!B866</f>
        <v>43258</v>
      </c>
      <c r="B863" s="6">
        <f>TITRES_STAT!D866</f>
        <v>2.94</v>
      </c>
      <c r="C863" s="2">
        <f t="shared" si="101"/>
        <v>6.0000000000000053E-2</v>
      </c>
      <c r="D863" s="2">
        <f t="shared" si="102"/>
        <v>2.8819999999999997</v>
      </c>
      <c r="E863" s="2">
        <f t="shared" si="104"/>
        <v>2.786</v>
      </c>
      <c r="F863" s="2">
        <f t="shared" si="105"/>
        <v>2.7095000000000002</v>
      </c>
      <c r="G863" s="2">
        <f t="shared" si="99"/>
        <v>2.5295999999999998</v>
      </c>
      <c r="H863" s="2">
        <f t="shared" si="103"/>
        <v>2.4271999999999978</v>
      </c>
      <c r="I863" s="2">
        <f t="array" ref="I863">SUMPRODUCT(B847:B866, (ROW(B847:B866)-ROW(B847)+1)) / (20*21/2)</f>
        <v>2.8082857142857143</v>
      </c>
      <c r="J863" s="2">
        <f t="shared" si="106"/>
        <v>2.7241432612566787</v>
      </c>
      <c r="K863" s="2">
        <f t="shared" si="100"/>
        <v>2.5549644399271894</v>
      </c>
    </row>
    <row r="864" spans="1:11" ht="13.5" x14ac:dyDescent="0.25">
      <c r="A864" s="3">
        <f>TITRES_STAT!B867</f>
        <v>43259</v>
      </c>
      <c r="B864" s="6">
        <f>TITRES_STAT!D867</f>
        <v>2.94</v>
      </c>
      <c r="C864" s="2">
        <f t="shared" si="101"/>
        <v>0</v>
      </c>
      <c r="D864" s="2">
        <f t="shared" si="102"/>
        <v>2.9</v>
      </c>
      <c r="E864" s="2">
        <f t="shared" si="104"/>
        <v>2.82</v>
      </c>
      <c r="F864" s="2">
        <f t="shared" si="105"/>
        <v>2.7265000000000001</v>
      </c>
      <c r="G864" s="2">
        <f t="shared" si="99"/>
        <v>2.5493999999999999</v>
      </c>
      <c r="H864" s="2">
        <f t="shared" si="103"/>
        <v>2.4273499999999983</v>
      </c>
      <c r="I864" s="2">
        <f t="array" ref="I864">SUMPRODUCT(B848:B867, (ROW(B848:B867)-ROW(B848)+1)) / (20*21/2)</f>
        <v>2.8259047619047624</v>
      </c>
      <c r="J864" s="2">
        <f t="shared" si="106"/>
        <v>2.7447010458988994</v>
      </c>
      <c r="K864" s="2">
        <f t="shared" si="100"/>
        <v>2.5700638736555348</v>
      </c>
    </row>
    <row r="865" spans="1:11" ht="13.5" x14ac:dyDescent="0.25">
      <c r="A865" s="3">
        <f>TITRES_STAT!B868</f>
        <v>43262</v>
      </c>
      <c r="B865" s="6">
        <f>TITRES_STAT!D868</f>
        <v>2.9</v>
      </c>
      <c r="C865" s="2">
        <f t="shared" si="101"/>
        <v>-4.0000000000000036E-2</v>
      </c>
      <c r="D865" s="2">
        <f t="shared" si="102"/>
        <v>2.9079999999999999</v>
      </c>
      <c r="E865" s="2">
        <f t="shared" si="104"/>
        <v>2.8479999999999999</v>
      </c>
      <c r="F865" s="2">
        <f t="shared" si="105"/>
        <v>2.7365000000000004</v>
      </c>
      <c r="G865" s="2">
        <f t="shared" si="99"/>
        <v>2.5682</v>
      </c>
      <c r="H865" s="2">
        <f t="shared" si="103"/>
        <v>2.427299999999998</v>
      </c>
      <c r="I865" s="2">
        <f t="array" ref="I865">SUMPRODUCT(B849:B868, (ROW(B849:B868)-ROW(B849)+1)) / (20*21/2)</f>
        <v>2.8447142857142858</v>
      </c>
      <c r="J865" s="2">
        <f t="shared" si="106"/>
        <v>2.7594914224799565</v>
      </c>
      <c r="K865" s="2">
        <f t="shared" si="100"/>
        <v>2.5830025452768863</v>
      </c>
    </row>
    <row r="866" spans="1:11" ht="13.5" x14ac:dyDescent="0.25">
      <c r="A866" s="3">
        <f>TITRES_STAT!B869</f>
        <v>43263</v>
      </c>
      <c r="B866" s="6">
        <f>TITRES_STAT!D869</f>
        <v>2.89</v>
      </c>
      <c r="C866" s="2">
        <f t="shared" si="101"/>
        <v>-9.9999999999997868E-3</v>
      </c>
      <c r="D866" s="2">
        <f t="shared" si="102"/>
        <v>2.91</v>
      </c>
      <c r="E866" s="2">
        <f t="shared" si="104"/>
        <v>2.8679999999999999</v>
      </c>
      <c r="F866" s="2">
        <f t="shared" si="105"/>
        <v>2.7450000000000001</v>
      </c>
      <c r="G866" s="2">
        <f t="shared" si="99"/>
        <v>2.5867999999999993</v>
      </c>
      <c r="H866" s="2">
        <f t="shared" si="103"/>
        <v>2.4271999999999982</v>
      </c>
      <c r="I866" s="2">
        <f t="array" ref="I866">SUMPRODUCT(B850:B869, (ROW(B850:B869)-ROW(B850)+1)) / (20*21/2)</f>
        <v>2.8619523809523808</v>
      </c>
      <c r="J866" s="2">
        <f t="shared" si="106"/>
        <v>2.7719208108151987</v>
      </c>
      <c r="K866" s="2">
        <f t="shared" si="100"/>
        <v>2.5950416611483811</v>
      </c>
    </row>
    <row r="867" spans="1:11" ht="13.5" x14ac:dyDescent="0.25">
      <c r="A867" s="3">
        <f>TITRES_STAT!B870</f>
        <v>43264</v>
      </c>
      <c r="B867" s="6">
        <f>TITRES_STAT!D870</f>
        <v>2.93</v>
      </c>
      <c r="C867" s="2">
        <f t="shared" si="101"/>
        <v>4.0000000000000036E-2</v>
      </c>
      <c r="D867" s="2">
        <f t="shared" si="102"/>
        <v>2.92</v>
      </c>
      <c r="E867" s="2">
        <f t="shared" si="104"/>
        <v>2.8920000000000003</v>
      </c>
      <c r="F867" s="2">
        <f t="shared" si="105"/>
        <v>2.7525000000000004</v>
      </c>
      <c r="G867" s="2">
        <f t="shared" si="99"/>
        <v>2.6061999999999999</v>
      </c>
      <c r="H867" s="2">
        <f t="shared" si="103"/>
        <v>2.4272999999999985</v>
      </c>
      <c r="I867" s="2">
        <f t="array" ref="I867">SUMPRODUCT(B851:B870, (ROW(B851:B870)-ROW(B851)+1)) / (20*21/2)</f>
        <v>2.8766190476190476</v>
      </c>
      <c r="J867" s="2">
        <f t="shared" si="106"/>
        <v>2.7869759716899418</v>
      </c>
      <c r="K867" s="2">
        <f t="shared" si="100"/>
        <v>2.6081772822798173</v>
      </c>
    </row>
    <row r="868" spans="1:11" ht="13.5" x14ac:dyDescent="0.25">
      <c r="A868" s="3">
        <f>TITRES_STAT!B871</f>
        <v>43265</v>
      </c>
      <c r="B868" s="6">
        <f>TITRES_STAT!D871</f>
        <v>2.95</v>
      </c>
      <c r="C868" s="2">
        <f t="shared" si="101"/>
        <v>2.0000000000000018E-2</v>
      </c>
      <c r="D868" s="2">
        <f t="shared" si="102"/>
        <v>2.9219999999999997</v>
      </c>
      <c r="E868" s="2">
        <f t="shared" si="104"/>
        <v>2.9019999999999997</v>
      </c>
      <c r="F868" s="2">
        <f t="shared" si="105"/>
        <v>2.7690000000000006</v>
      </c>
      <c r="G868" s="2">
        <f t="shared" si="99"/>
        <v>2.6252</v>
      </c>
      <c r="H868" s="2">
        <f t="shared" si="103"/>
        <v>2.4274999999999984</v>
      </c>
      <c r="I868" s="2">
        <f t="array" ref="I868">SUMPRODUCT(B852:B871, (ROW(B852:B871)-ROW(B852)+1)) / (20*21/2)</f>
        <v>2.8893809523809524</v>
      </c>
      <c r="J868" s="2">
        <f t="shared" si="106"/>
        <v>2.8025020696242331</v>
      </c>
      <c r="K868" s="2">
        <f t="shared" si="100"/>
        <v>2.6215820947394324</v>
      </c>
    </row>
    <row r="869" spans="1:11" ht="13.5" x14ac:dyDescent="0.25">
      <c r="A869" s="3">
        <f>TITRES_STAT!B872</f>
        <v>43269</v>
      </c>
      <c r="B869" s="6">
        <f>TITRES_STAT!D872</f>
        <v>2.95</v>
      </c>
      <c r="C869" s="2">
        <f t="shared" si="101"/>
        <v>0</v>
      </c>
      <c r="D869" s="2">
        <f t="shared" si="102"/>
        <v>2.9240000000000004</v>
      </c>
      <c r="E869" s="2">
        <f t="shared" si="104"/>
        <v>2.9119999999999999</v>
      </c>
      <c r="F869" s="2">
        <f t="shared" si="105"/>
        <v>2.7860000000000005</v>
      </c>
      <c r="G869" s="2">
        <f t="shared" si="99"/>
        <v>2.6417999999999999</v>
      </c>
      <c r="H869" s="2">
        <f t="shared" si="103"/>
        <v>2.4276999999999989</v>
      </c>
      <c r="I869" s="2">
        <f t="array" ref="I869">SUMPRODUCT(B853:B872, (ROW(B853:B872)-ROW(B853)+1)) / (20*21/2)</f>
        <v>2.9005714285714279</v>
      </c>
      <c r="J869" s="2">
        <f t="shared" si="106"/>
        <v>2.8165494915647824</v>
      </c>
      <c r="K869" s="2">
        <f t="shared" si="100"/>
        <v>2.6344612282790627</v>
      </c>
    </row>
    <row r="870" spans="1:11" ht="13.5" x14ac:dyDescent="0.25">
      <c r="A870" s="3">
        <f>TITRES_STAT!B873</f>
        <v>43270</v>
      </c>
      <c r="B870" s="6">
        <f>TITRES_STAT!D873</f>
        <v>2.94</v>
      </c>
      <c r="C870" s="2">
        <f t="shared" si="101"/>
        <v>-1.0000000000000231E-2</v>
      </c>
      <c r="D870" s="2">
        <f t="shared" si="102"/>
        <v>2.9319999999999995</v>
      </c>
      <c r="E870" s="2">
        <f t="shared" si="104"/>
        <v>2.92</v>
      </c>
      <c r="F870" s="2">
        <f t="shared" si="105"/>
        <v>2.806</v>
      </c>
      <c r="G870" s="2">
        <f t="shared" si="99"/>
        <v>2.6563999999999997</v>
      </c>
      <c r="H870" s="2">
        <f t="shared" si="103"/>
        <v>2.427849999999999</v>
      </c>
      <c r="I870" s="2">
        <f t="array" ref="I870">SUMPRODUCT(B854:B873, (ROW(B854:B873)-ROW(B854)+1)) / (20*21/2)</f>
        <v>2.910190476190476</v>
      </c>
      <c r="J870" s="2">
        <f t="shared" si="106"/>
        <v>2.8283066828443268</v>
      </c>
      <c r="K870" s="2">
        <f t="shared" si="100"/>
        <v>2.64644314089557</v>
      </c>
    </row>
    <row r="871" spans="1:11" ht="13.5" x14ac:dyDescent="0.25">
      <c r="A871" s="3">
        <f>TITRES_STAT!B874</f>
        <v>43271</v>
      </c>
      <c r="B871" s="6">
        <f>TITRES_STAT!D874</f>
        <v>2.94</v>
      </c>
      <c r="C871" s="2">
        <f t="shared" si="101"/>
        <v>0</v>
      </c>
      <c r="D871" s="2">
        <f t="shared" si="102"/>
        <v>2.9420000000000002</v>
      </c>
      <c r="E871" s="2">
        <f t="shared" si="104"/>
        <v>2.9260000000000002</v>
      </c>
      <c r="F871" s="2">
        <f t="shared" si="105"/>
        <v>2.8224999999999998</v>
      </c>
      <c r="G871" s="2">
        <f t="shared" si="99"/>
        <v>2.6692</v>
      </c>
      <c r="H871" s="2">
        <f t="shared" si="103"/>
        <v>2.427999999999999</v>
      </c>
      <c r="I871" s="2">
        <f t="array" ref="I871">SUMPRODUCT(B855:B874, (ROW(B855:B874)-ROW(B855)+1)) / (20*21/2)</f>
        <v>2.9121904761904767</v>
      </c>
      <c r="J871" s="2">
        <f t="shared" si="106"/>
        <v>2.8389441416210572</v>
      </c>
      <c r="K871" s="2">
        <f t="shared" si="100"/>
        <v>2.6579551745859398</v>
      </c>
    </row>
    <row r="872" spans="1:11" ht="13.5" x14ac:dyDescent="0.25">
      <c r="A872" s="3">
        <f>TITRES_STAT!B875</f>
        <v>43272</v>
      </c>
      <c r="B872" s="6">
        <f>TITRES_STAT!D875</f>
        <v>2.94</v>
      </c>
      <c r="C872" s="2">
        <f t="shared" si="101"/>
        <v>0</v>
      </c>
      <c r="D872" s="2">
        <f t="shared" si="102"/>
        <v>2.944</v>
      </c>
      <c r="E872" s="2">
        <f t="shared" si="104"/>
        <v>2.9320000000000004</v>
      </c>
      <c r="F872" s="2">
        <f t="shared" si="105"/>
        <v>2.8389999999999995</v>
      </c>
      <c r="G872" s="2">
        <f t="shared" si="99"/>
        <v>2.6793999999999998</v>
      </c>
      <c r="H872" s="2">
        <f t="shared" si="103"/>
        <v>2.4281499999999991</v>
      </c>
      <c r="I872" s="2">
        <f t="array" ref="I872">SUMPRODUCT(B856:B875, (ROW(B856:B875)-ROW(B856)+1)) / (20*21/2)</f>
        <v>2.9023809523809527</v>
      </c>
      <c r="J872" s="2">
        <f t="shared" si="106"/>
        <v>2.8485685090857182</v>
      </c>
      <c r="K872" s="2">
        <f t="shared" si="100"/>
        <v>2.6690157559747263</v>
      </c>
    </row>
    <row r="873" spans="1:11" ht="13.5" x14ac:dyDescent="0.25">
      <c r="A873" s="3">
        <f>TITRES_STAT!B876</f>
        <v>43273</v>
      </c>
      <c r="B873" s="6">
        <f>TITRES_STAT!D876</f>
        <v>2.94</v>
      </c>
      <c r="C873" s="2">
        <f t="shared" si="101"/>
        <v>0</v>
      </c>
      <c r="D873" s="2">
        <f t="shared" si="102"/>
        <v>2.9419999999999997</v>
      </c>
      <c r="E873" s="2">
        <f t="shared" si="104"/>
        <v>2.9320000000000004</v>
      </c>
      <c r="F873" s="2">
        <f t="shared" si="105"/>
        <v>2.859</v>
      </c>
      <c r="G873" s="2">
        <f t="shared" si="99"/>
        <v>2.6875999999999998</v>
      </c>
      <c r="H873" s="2">
        <f t="shared" si="103"/>
        <v>2.4282999999999997</v>
      </c>
      <c r="I873" s="2">
        <f t="array" ref="I873">SUMPRODUCT(B857:B876, (ROW(B857:B876)-ROW(B857)+1)) / (20*21/2)</f>
        <v>2.8994761904761903</v>
      </c>
      <c r="J873" s="2">
        <f t="shared" si="106"/>
        <v>2.8572762701251735</v>
      </c>
      <c r="K873" s="2">
        <f t="shared" si="100"/>
        <v>2.6796425890737567</v>
      </c>
    </row>
    <row r="874" spans="1:11" ht="13.5" x14ac:dyDescent="0.25">
      <c r="A874" s="3">
        <f>TITRES_STAT!B877</f>
        <v>43276</v>
      </c>
      <c r="B874" s="6">
        <f>TITRES_STAT!D877</f>
        <v>2.88</v>
      </c>
      <c r="C874" s="2">
        <f t="shared" si="101"/>
        <v>-6.0000000000000053E-2</v>
      </c>
      <c r="D874" s="2">
        <f t="shared" si="102"/>
        <v>2.9279999999999999</v>
      </c>
      <c r="E874" s="2">
        <f t="shared" si="104"/>
        <v>2.9260000000000006</v>
      </c>
      <c r="F874" s="2">
        <f t="shared" si="105"/>
        <v>2.8729999999999998</v>
      </c>
      <c r="G874" s="2">
        <f t="shared" si="99"/>
        <v>2.6924000000000001</v>
      </c>
      <c r="H874" s="2">
        <f t="shared" si="103"/>
        <v>2.4281499999999996</v>
      </c>
      <c r="I874" s="2">
        <f t="array" ref="I874">SUMPRODUCT(B858:B877, (ROW(B858:B877)-ROW(B858)+1)) / (20*21/2)</f>
        <v>2.8958095238095236</v>
      </c>
      <c r="J874" s="2">
        <f t="shared" si="106"/>
        <v>2.8594404348751565</v>
      </c>
      <c r="K874" s="2">
        <f t="shared" si="100"/>
        <v>2.6874997424434133</v>
      </c>
    </row>
    <row r="875" spans="1:11" ht="13.5" x14ac:dyDescent="0.25">
      <c r="A875" s="3">
        <f>TITRES_STAT!B878</f>
        <v>43277</v>
      </c>
      <c r="B875" s="6">
        <f>TITRES_STAT!D878</f>
        <v>2.77</v>
      </c>
      <c r="C875" s="2">
        <f t="shared" si="101"/>
        <v>-0.10999999999999988</v>
      </c>
      <c r="D875" s="2">
        <f t="shared" si="102"/>
        <v>2.8939999999999997</v>
      </c>
      <c r="E875" s="2">
        <f t="shared" si="104"/>
        <v>2.9129999999999998</v>
      </c>
      <c r="F875" s="2">
        <f t="shared" si="105"/>
        <v>2.8805000000000005</v>
      </c>
      <c r="G875" s="2">
        <f t="shared" si="99"/>
        <v>2.6928000000000001</v>
      </c>
      <c r="H875" s="2">
        <f t="shared" si="103"/>
        <v>2.4274499999999999</v>
      </c>
      <c r="I875" s="2">
        <f t="array" ref="I875">SUMPRODUCT(B859:B878, (ROW(B859:B878)-ROW(B859)+1)) / (20*21/2)</f>
        <v>2.8913809523809526</v>
      </c>
      <c r="J875" s="2">
        <f t="shared" si="106"/>
        <v>2.8509222982203797</v>
      </c>
      <c r="K875" s="2">
        <f t="shared" si="100"/>
        <v>2.6907350466613185</v>
      </c>
    </row>
    <row r="876" spans="1:11" ht="13.5" x14ac:dyDescent="0.25">
      <c r="A876" s="3">
        <f>TITRES_STAT!B879</f>
        <v>43278</v>
      </c>
      <c r="B876" s="6">
        <f>TITRES_STAT!D879</f>
        <v>2.85</v>
      </c>
      <c r="C876" s="2">
        <f t="shared" si="101"/>
        <v>8.0000000000000071E-2</v>
      </c>
      <c r="D876" s="2">
        <f t="shared" si="102"/>
        <v>2.8759999999999999</v>
      </c>
      <c r="E876" s="2">
        <f t="shared" si="104"/>
        <v>2.9090000000000003</v>
      </c>
      <c r="F876" s="2">
        <f t="shared" si="105"/>
        <v>2.8885000000000001</v>
      </c>
      <c r="G876" s="2">
        <f t="shared" si="99"/>
        <v>2.6956000000000002</v>
      </c>
      <c r="H876" s="2">
        <f t="shared" si="103"/>
        <v>2.4271500000000001</v>
      </c>
      <c r="I876" s="2">
        <f t="array" ref="I876">SUMPRODUCT(B860:B879, (ROW(B860:B879)-ROW(B860)+1)) / (20*21/2)</f>
        <v>2.8869523809523807</v>
      </c>
      <c r="J876" s="2">
        <f t="shared" si="106"/>
        <v>2.8508344602946294</v>
      </c>
      <c r="K876" s="2">
        <f t="shared" si="100"/>
        <v>2.6969807311059726</v>
      </c>
    </row>
    <row r="877" spans="1:11" ht="13.5" x14ac:dyDescent="0.25">
      <c r="A877" s="3">
        <f>TITRES_STAT!B880</f>
        <v>43279</v>
      </c>
      <c r="B877" s="6">
        <f>TITRES_STAT!D880</f>
        <v>2.85</v>
      </c>
      <c r="C877" s="2">
        <f t="shared" si="101"/>
        <v>0</v>
      </c>
      <c r="D877" s="2">
        <f t="shared" si="102"/>
        <v>2.8579999999999997</v>
      </c>
      <c r="E877" s="2">
        <f t="shared" si="104"/>
        <v>2.9010000000000002</v>
      </c>
      <c r="F877" s="2">
        <f t="shared" si="105"/>
        <v>2.8965000000000001</v>
      </c>
      <c r="G877" s="2">
        <f t="shared" si="99"/>
        <v>2.6995999999999993</v>
      </c>
      <c r="H877" s="2">
        <f t="shared" si="103"/>
        <v>2.42685</v>
      </c>
      <c r="I877" s="2">
        <f t="array" ref="I877">SUMPRODUCT(B861:B880, (ROW(B861:B880)-ROW(B861)+1)) / (20*21/2)</f>
        <v>2.8710952380952386</v>
      </c>
      <c r="J877" s="2">
        <f t="shared" si="106"/>
        <v>2.8507549878856171</v>
      </c>
      <c r="K877" s="2">
        <f t="shared" si="100"/>
        <v>2.7029814867488757</v>
      </c>
    </row>
    <row r="878" spans="1:11" ht="13.5" x14ac:dyDescent="0.25">
      <c r="A878" s="3">
        <f>TITRES_STAT!B881</f>
        <v>43280</v>
      </c>
      <c r="B878" s="6">
        <f>TITRES_STAT!D881</f>
        <v>2.85</v>
      </c>
      <c r="C878" s="2">
        <f t="shared" si="101"/>
        <v>0</v>
      </c>
      <c r="D878" s="2">
        <f t="shared" si="102"/>
        <v>2.84</v>
      </c>
      <c r="E878" s="2">
        <f t="shared" si="104"/>
        <v>2.8910000000000005</v>
      </c>
      <c r="F878" s="2">
        <f t="shared" si="105"/>
        <v>2.8965000000000001</v>
      </c>
      <c r="G878" s="2">
        <f t="shared" si="99"/>
        <v>2.7045999999999992</v>
      </c>
      <c r="H878" s="2">
        <f t="shared" si="103"/>
        <v>2.4265500000000002</v>
      </c>
      <c r="I878" s="2">
        <f t="array" ref="I878">SUMPRODUCT(B862:B881, (ROW(B862:B881)-ROW(B862)+1)) / (20*21/2)</f>
        <v>2.848238095238095</v>
      </c>
      <c r="J878" s="2">
        <f t="shared" si="106"/>
        <v>2.8506830842774629</v>
      </c>
      <c r="K878" s="2">
        <f t="shared" si="100"/>
        <v>2.7087469186410766</v>
      </c>
    </row>
    <row r="879" spans="1:11" ht="13.5" x14ac:dyDescent="0.25">
      <c r="A879" s="3">
        <f>TITRES_STAT!B882</f>
        <v>43283</v>
      </c>
      <c r="B879" s="6">
        <f>TITRES_STAT!D882</f>
        <v>2.85</v>
      </c>
      <c r="C879" s="2">
        <f t="shared" si="101"/>
        <v>0</v>
      </c>
      <c r="D879" s="2">
        <f t="shared" si="102"/>
        <v>2.8340000000000001</v>
      </c>
      <c r="E879" s="2">
        <f t="shared" si="104"/>
        <v>2.8810000000000007</v>
      </c>
      <c r="F879" s="2">
        <f t="shared" si="105"/>
        <v>2.8965000000000001</v>
      </c>
      <c r="G879" s="2">
        <f t="shared" si="99"/>
        <v>2.7105999999999995</v>
      </c>
      <c r="H879" s="2">
        <f t="shared" si="103"/>
        <v>2.4266500000000004</v>
      </c>
      <c r="I879" s="2">
        <f t="array" ref="I879">SUMPRODUCT(B863:B882, (ROW(B863:B882)-ROW(B863)+1)) / (20*21/2)</f>
        <v>2.8331428571428567</v>
      </c>
      <c r="J879" s="2">
        <f t="shared" si="106"/>
        <v>2.85061802863199</v>
      </c>
      <c r="K879" s="2">
        <f t="shared" si="100"/>
        <v>2.7142862551649563</v>
      </c>
    </row>
    <row r="880" spans="1:11" ht="13.5" x14ac:dyDescent="0.25">
      <c r="A880" s="3">
        <f>TITRES_STAT!B883</f>
        <v>43284</v>
      </c>
      <c r="B880" s="6">
        <f>TITRES_STAT!D883</f>
        <v>2.73</v>
      </c>
      <c r="C880" s="2">
        <f t="shared" si="101"/>
        <v>-0.12000000000000011</v>
      </c>
      <c r="D880" s="2">
        <f t="shared" si="102"/>
        <v>2.8260000000000001</v>
      </c>
      <c r="E880" s="2">
        <f t="shared" si="104"/>
        <v>2.8600000000000003</v>
      </c>
      <c r="F880" s="2">
        <f t="shared" si="105"/>
        <v>2.89</v>
      </c>
      <c r="G880" s="2">
        <f t="shared" si="99"/>
        <v>2.7145999999999986</v>
      </c>
      <c r="H880" s="2">
        <f t="shared" si="103"/>
        <v>2.4261500000000003</v>
      </c>
      <c r="I880" s="2">
        <f t="array" ref="I880">SUMPRODUCT(B864:B883, (ROW(B864:B883)-ROW(B864)+1)) / (20*21/2)</f>
        <v>2.8235714285714284</v>
      </c>
      <c r="J880" s="2">
        <f t="shared" si="106"/>
        <v>2.8391305973337051</v>
      </c>
      <c r="K880" s="2">
        <f t="shared" si="100"/>
        <v>2.7149024804526052</v>
      </c>
    </row>
    <row r="881" spans="1:11" ht="13.5" x14ac:dyDescent="0.25">
      <c r="A881" s="3">
        <f>TITRES_STAT!B884</f>
        <v>43285</v>
      </c>
      <c r="B881" s="6">
        <f>TITRES_STAT!D884</f>
        <v>2.65</v>
      </c>
      <c r="C881" s="2">
        <f t="shared" si="101"/>
        <v>-8.0000000000000071E-2</v>
      </c>
      <c r="D881" s="2">
        <f t="shared" si="102"/>
        <v>2.7860000000000005</v>
      </c>
      <c r="E881" s="2">
        <f t="shared" si="104"/>
        <v>2.8310000000000004</v>
      </c>
      <c r="F881" s="2">
        <f t="shared" si="105"/>
        <v>2.8785000000000003</v>
      </c>
      <c r="G881" s="2">
        <f t="shared" si="99"/>
        <v>2.718599999999999</v>
      </c>
      <c r="H881" s="2">
        <f t="shared" si="103"/>
        <v>2.4252500000000001</v>
      </c>
      <c r="I881" s="2">
        <f t="array" ref="I881">SUMPRODUCT(B865:B884, (ROW(B865:B884)-ROW(B865)+1)) / (20*21/2)</f>
        <v>2.8148095238095241</v>
      </c>
      <c r="J881" s="2">
        <f t="shared" si="106"/>
        <v>2.8211181594924</v>
      </c>
      <c r="K881" s="2">
        <f t="shared" si="100"/>
        <v>2.7123572851407385</v>
      </c>
    </row>
    <row r="882" spans="1:11" ht="13.5" x14ac:dyDescent="0.25">
      <c r="A882" s="3">
        <f>TITRES_STAT!B885</f>
        <v>43286</v>
      </c>
      <c r="B882" s="6">
        <f>TITRES_STAT!D885</f>
        <v>2.72</v>
      </c>
      <c r="C882" s="2">
        <f t="shared" si="101"/>
        <v>7.0000000000000284E-2</v>
      </c>
      <c r="D882" s="2">
        <f t="shared" si="102"/>
        <v>2.7600000000000002</v>
      </c>
      <c r="E882" s="2">
        <f t="shared" si="104"/>
        <v>2.8090000000000002</v>
      </c>
      <c r="F882" s="2">
        <f t="shared" si="105"/>
        <v>2.8705000000000007</v>
      </c>
      <c r="G882" s="2">
        <f t="shared" ref="G882:G945" si="107">AVERAGE(B833:B882)</f>
        <v>2.7239999999999993</v>
      </c>
      <c r="H882" s="2">
        <f t="shared" si="103"/>
        <v>2.4251000000000005</v>
      </c>
      <c r="I882" s="2">
        <f t="array" ref="I882">SUMPRODUCT(B866:B885, (ROW(B866:B885)-ROW(B866)+1)) / (20*21/2)</f>
        <v>2.8059047619047619</v>
      </c>
      <c r="J882" s="2">
        <f t="shared" si="106"/>
        <v>2.8114878585883623</v>
      </c>
      <c r="K882" s="2">
        <f t="shared" si="100"/>
        <v>2.7126569994489449</v>
      </c>
    </row>
    <row r="883" spans="1:11" ht="13.5" x14ac:dyDescent="0.25">
      <c r="A883" s="3">
        <f>TITRES_STAT!B886</f>
        <v>43287</v>
      </c>
      <c r="B883" s="6">
        <f>TITRES_STAT!D886</f>
        <v>2.77</v>
      </c>
      <c r="C883" s="2">
        <f t="shared" si="101"/>
        <v>4.9999999999999822E-2</v>
      </c>
      <c r="D883" s="2">
        <f t="shared" si="102"/>
        <v>2.7440000000000002</v>
      </c>
      <c r="E883" s="2">
        <f t="shared" si="104"/>
        <v>2.7919999999999998</v>
      </c>
      <c r="F883" s="2">
        <f t="shared" si="105"/>
        <v>2.8620000000000005</v>
      </c>
      <c r="G883" s="2">
        <f t="shared" si="107"/>
        <v>2.7301999999999991</v>
      </c>
      <c r="H883" s="2">
        <f t="shared" si="103"/>
        <v>2.4252000000000007</v>
      </c>
      <c r="I883" s="2">
        <f t="array" ref="I883">SUMPRODUCT(B867:B886, (ROW(B867:B886)-ROW(B867)+1)) / (20*21/2)</f>
        <v>2.7967142857142853</v>
      </c>
      <c r="J883" s="2">
        <f t="shared" si="106"/>
        <v>2.8075366339608991</v>
      </c>
      <c r="K883" s="2">
        <f t="shared" ref="K883:K946" si="108">$K$4*B883+(1-$K$4)*K882</f>
        <v>2.7149057445685938</v>
      </c>
    </row>
    <row r="884" spans="1:11" ht="13.5" x14ac:dyDescent="0.25">
      <c r="A884" s="3">
        <f>TITRES_STAT!B887</f>
        <v>43290</v>
      </c>
      <c r="B884" s="6">
        <f>TITRES_STAT!D887</f>
        <v>2.77</v>
      </c>
      <c r="C884" s="2">
        <f t="shared" si="101"/>
        <v>0</v>
      </c>
      <c r="D884" s="2">
        <f t="shared" si="102"/>
        <v>2.7279999999999998</v>
      </c>
      <c r="E884" s="2">
        <f t="shared" si="104"/>
        <v>2.7809999999999997</v>
      </c>
      <c r="F884" s="2">
        <f t="shared" si="105"/>
        <v>2.8535000000000008</v>
      </c>
      <c r="G884" s="2">
        <f t="shared" si="107"/>
        <v>2.7363999999999993</v>
      </c>
      <c r="H884" s="2">
        <f t="shared" si="103"/>
        <v>2.4253000000000009</v>
      </c>
      <c r="I884" s="2">
        <f t="array" ref="I884">SUMPRODUCT(B868:B887, (ROW(B868:B887)-ROW(B868)+1)) / (20*21/2)</f>
        <v>2.7881904761904761</v>
      </c>
      <c r="J884" s="2">
        <f t="shared" si="106"/>
        <v>2.8039617164408135</v>
      </c>
      <c r="K884" s="2">
        <f t="shared" si="108"/>
        <v>2.7170663036051192</v>
      </c>
    </row>
    <row r="885" spans="1:11" ht="13.5" x14ac:dyDescent="0.25">
      <c r="A885" s="3">
        <f>TITRES_STAT!B888</f>
        <v>43291</v>
      </c>
      <c r="B885" s="6">
        <f>TITRES_STAT!D888</f>
        <v>2.76</v>
      </c>
      <c r="C885" s="2">
        <f t="shared" si="101"/>
        <v>-1.0000000000000231E-2</v>
      </c>
      <c r="D885" s="2">
        <f t="shared" si="102"/>
        <v>2.734</v>
      </c>
      <c r="E885" s="2">
        <f t="shared" si="104"/>
        <v>2.78</v>
      </c>
      <c r="F885" s="2">
        <f t="shared" si="105"/>
        <v>2.8464999999999998</v>
      </c>
      <c r="G885" s="2">
        <f t="shared" si="107"/>
        <v>2.7418</v>
      </c>
      <c r="H885" s="2">
        <f t="shared" si="103"/>
        <v>2.4256000000000011</v>
      </c>
      <c r="I885" s="2">
        <f t="array" ref="I885">SUMPRODUCT(B869:B888, (ROW(B869:B888)-ROW(B869)+1)) / (20*21/2)</f>
        <v>2.7805238095238094</v>
      </c>
      <c r="J885" s="2">
        <f t="shared" si="106"/>
        <v>2.7997748863035934</v>
      </c>
      <c r="K885" s="2">
        <f t="shared" si="108"/>
        <v>2.718749977973546</v>
      </c>
    </row>
    <row r="886" spans="1:11" ht="13.5" x14ac:dyDescent="0.25">
      <c r="A886" s="3">
        <f>TITRES_STAT!B889</f>
        <v>43292</v>
      </c>
      <c r="B886" s="6">
        <f>TITRES_STAT!D889</f>
        <v>2.75</v>
      </c>
      <c r="C886" s="2">
        <f t="shared" si="101"/>
        <v>-9.9999999999997868E-3</v>
      </c>
      <c r="D886" s="2">
        <f t="shared" si="102"/>
        <v>2.754</v>
      </c>
      <c r="E886" s="2">
        <f t="shared" si="104"/>
        <v>2.7700000000000005</v>
      </c>
      <c r="F886" s="2">
        <f t="shared" si="105"/>
        <v>2.8395000000000001</v>
      </c>
      <c r="G886" s="2">
        <f t="shared" si="107"/>
        <v>2.7469999999999994</v>
      </c>
      <c r="H886" s="2">
        <f t="shared" si="103"/>
        <v>2.4258500000000014</v>
      </c>
      <c r="I886" s="2">
        <f t="array" ref="I886">SUMPRODUCT(B870:B889, (ROW(B870:B889)-ROW(B870)+1)) / (20*21/2)</f>
        <v>2.7757142857142858</v>
      </c>
      <c r="J886" s="2">
        <f t="shared" si="106"/>
        <v>2.7950344209413465</v>
      </c>
      <c r="K886" s="2">
        <f t="shared" si="108"/>
        <v>2.719975469033407</v>
      </c>
    </row>
    <row r="887" spans="1:11" ht="13.5" x14ac:dyDescent="0.25">
      <c r="A887" s="3">
        <f>TITRES_STAT!B890</f>
        <v>43293</v>
      </c>
      <c r="B887" s="6">
        <f>TITRES_STAT!D890</f>
        <v>2.75</v>
      </c>
      <c r="C887" s="2">
        <f t="shared" si="101"/>
        <v>0</v>
      </c>
      <c r="D887" s="2">
        <f t="shared" si="102"/>
        <v>2.7600000000000002</v>
      </c>
      <c r="E887" s="2">
        <f t="shared" si="104"/>
        <v>2.7600000000000002</v>
      </c>
      <c r="F887" s="2">
        <f t="shared" si="105"/>
        <v>2.8304999999999998</v>
      </c>
      <c r="G887" s="2">
        <f t="shared" si="107"/>
        <v>2.7519999999999993</v>
      </c>
      <c r="H887" s="2">
        <f t="shared" si="103"/>
        <v>2.4261000000000013</v>
      </c>
      <c r="I887" s="2">
        <f t="array" ref="I887">SUMPRODUCT(B871:B890, (ROW(B871:B890)-ROW(B871)+1)) / (20*21/2)</f>
        <v>2.7717619047619046</v>
      </c>
      <c r="J887" s="2">
        <f t="shared" si="106"/>
        <v>2.7907454284707418</v>
      </c>
      <c r="K887" s="2">
        <f t="shared" si="108"/>
        <v>2.7211529016203322</v>
      </c>
    </row>
    <row r="888" spans="1:11" ht="13.5" x14ac:dyDescent="0.25">
      <c r="A888" s="3">
        <f>TITRES_STAT!B891</f>
        <v>43294</v>
      </c>
      <c r="B888" s="6">
        <f>TITRES_STAT!D891</f>
        <v>2.75</v>
      </c>
      <c r="C888" s="2">
        <f t="shared" si="101"/>
        <v>0</v>
      </c>
      <c r="D888" s="2">
        <f t="shared" si="102"/>
        <v>2.7559999999999998</v>
      </c>
      <c r="E888" s="2">
        <f t="shared" si="104"/>
        <v>2.75</v>
      </c>
      <c r="F888" s="2">
        <f t="shared" si="105"/>
        <v>2.8205</v>
      </c>
      <c r="G888" s="2">
        <f t="shared" si="107"/>
        <v>2.7569999999999992</v>
      </c>
      <c r="H888" s="2">
        <f t="shared" si="103"/>
        <v>2.4263500000000011</v>
      </c>
      <c r="I888" s="2">
        <f t="array" ref="I888">SUMPRODUCT(B872:B891, (ROW(B872:B891)-ROW(B872)+1)) / (20*21/2)</f>
        <v>2.7686190476190475</v>
      </c>
      <c r="J888" s="2">
        <f t="shared" si="106"/>
        <v>2.7868649114735282</v>
      </c>
      <c r="K888" s="2">
        <f t="shared" si="108"/>
        <v>2.7222841603803194</v>
      </c>
    </row>
    <row r="889" spans="1:11" ht="13.5" x14ac:dyDescent="0.25">
      <c r="A889" s="3">
        <f>TITRES_STAT!B892</f>
        <v>43297</v>
      </c>
      <c r="B889" s="6">
        <f>TITRES_STAT!D892</f>
        <v>2.77</v>
      </c>
      <c r="C889" s="2">
        <f t="shared" si="101"/>
        <v>2.0000000000000018E-2</v>
      </c>
      <c r="D889" s="2">
        <f t="shared" si="102"/>
        <v>2.7559999999999998</v>
      </c>
      <c r="E889" s="2">
        <f t="shared" si="104"/>
        <v>2.742</v>
      </c>
      <c r="F889" s="2">
        <f t="shared" si="105"/>
        <v>2.8115000000000006</v>
      </c>
      <c r="G889" s="2">
        <f t="shared" si="107"/>
        <v>2.7623999999999995</v>
      </c>
      <c r="H889" s="2">
        <f t="shared" si="103"/>
        <v>2.4267000000000012</v>
      </c>
      <c r="I889" s="2">
        <f t="array" ref="I889">SUMPRODUCT(B873:B892, (ROW(B873:B892)-ROW(B873)+1)) / (20*21/2)</f>
        <v>2.766285714285714</v>
      </c>
      <c r="J889" s="2">
        <f t="shared" si="106"/>
        <v>2.7852587294284303</v>
      </c>
      <c r="K889" s="2">
        <f t="shared" si="108"/>
        <v>2.7241553697771694</v>
      </c>
    </row>
    <row r="890" spans="1:11" ht="13.5" x14ac:dyDescent="0.25">
      <c r="A890" s="3">
        <f>TITRES_STAT!B893</f>
        <v>43298</v>
      </c>
      <c r="B890" s="6">
        <f>TITRES_STAT!D893</f>
        <v>2.77</v>
      </c>
      <c r="C890" s="2">
        <f t="shared" si="101"/>
        <v>0</v>
      </c>
      <c r="D890" s="2">
        <f t="shared" si="102"/>
        <v>2.758</v>
      </c>
      <c r="E890" s="2">
        <f t="shared" si="104"/>
        <v>2.746</v>
      </c>
      <c r="F890" s="2">
        <f t="shared" si="105"/>
        <v>2.8030000000000008</v>
      </c>
      <c r="G890" s="2">
        <f t="shared" si="107"/>
        <v>2.7677999999999998</v>
      </c>
      <c r="H890" s="2">
        <f t="shared" si="103"/>
        <v>2.4270500000000013</v>
      </c>
      <c r="I890" s="2">
        <f t="array" ref="I890">SUMPRODUCT(B874:B893, (ROW(B874:B893)-ROW(B874)+1)) / (20*21/2)</f>
        <v>2.7628571428571429</v>
      </c>
      <c r="J890" s="2">
        <f t="shared" si="106"/>
        <v>2.7838055171019134</v>
      </c>
      <c r="K890" s="2">
        <f t="shared" si="108"/>
        <v>2.7259531984133587</v>
      </c>
    </row>
    <row r="891" spans="1:11" ht="13.5" x14ac:dyDescent="0.25">
      <c r="A891" s="3">
        <f>TITRES_STAT!B894</f>
        <v>43299</v>
      </c>
      <c r="B891" s="6">
        <f>TITRES_STAT!D894</f>
        <v>2.77</v>
      </c>
      <c r="C891" s="2">
        <f t="shared" si="101"/>
        <v>0</v>
      </c>
      <c r="D891" s="2">
        <f t="shared" si="102"/>
        <v>2.7619999999999996</v>
      </c>
      <c r="E891" s="2">
        <f t="shared" si="104"/>
        <v>2.758</v>
      </c>
      <c r="F891" s="2">
        <f t="shared" si="105"/>
        <v>2.7945000000000007</v>
      </c>
      <c r="G891" s="2">
        <f t="shared" si="107"/>
        <v>2.7732000000000001</v>
      </c>
      <c r="H891" s="2">
        <f t="shared" si="103"/>
        <v>2.4274000000000013</v>
      </c>
      <c r="I891" s="2">
        <f t="array" ref="I891">SUMPRODUCT(B875:B894, (ROW(B875:B894)-ROW(B875)+1)) / (20*21/2)</f>
        <v>2.7603333333333331</v>
      </c>
      <c r="J891" s="2">
        <f t="shared" si="106"/>
        <v>2.7824907059493502</v>
      </c>
      <c r="K891" s="2">
        <f t="shared" si="108"/>
        <v>2.727680523965776</v>
      </c>
    </row>
    <row r="892" spans="1:11" ht="13.5" x14ac:dyDescent="0.25">
      <c r="A892" s="3">
        <f>TITRES_STAT!B895</f>
        <v>43300</v>
      </c>
      <c r="B892" s="6">
        <f>TITRES_STAT!D895</f>
        <v>2.77</v>
      </c>
      <c r="C892" s="2">
        <f t="shared" si="101"/>
        <v>0</v>
      </c>
      <c r="D892" s="2">
        <f t="shared" si="102"/>
        <v>2.7659999999999996</v>
      </c>
      <c r="E892" s="2">
        <f t="shared" si="104"/>
        <v>2.7629999999999999</v>
      </c>
      <c r="F892" s="2">
        <f t="shared" si="105"/>
        <v>2.7860000000000005</v>
      </c>
      <c r="G892" s="2">
        <f t="shared" si="107"/>
        <v>2.7778000000000005</v>
      </c>
      <c r="H892" s="2">
        <f t="shared" si="103"/>
        <v>2.427750000000001</v>
      </c>
      <c r="I892" s="2">
        <f t="array" ref="I892">SUMPRODUCT(B876:B895, (ROW(B876:B895)-ROW(B876)+1)) / (20*21/2)</f>
        <v>2.7584285714285715</v>
      </c>
      <c r="J892" s="2">
        <f t="shared" si="106"/>
        <v>2.781301114906555</v>
      </c>
      <c r="K892" s="2">
        <f t="shared" si="108"/>
        <v>2.7293401112612354</v>
      </c>
    </row>
    <row r="893" spans="1:11" ht="13.5" x14ac:dyDescent="0.25">
      <c r="A893" s="3">
        <f>TITRES_STAT!B896</f>
        <v>43301</v>
      </c>
      <c r="B893" s="6">
        <f>TITRES_STAT!D896</f>
        <v>2.75</v>
      </c>
      <c r="C893" s="2">
        <f t="shared" si="101"/>
        <v>-2.0000000000000018E-2</v>
      </c>
      <c r="D893" s="2">
        <f t="shared" si="102"/>
        <v>2.766</v>
      </c>
      <c r="E893" s="2">
        <f t="shared" si="104"/>
        <v>2.7610000000000001</v>
      </c>
      <c r="F893" s="2">
        <f t="shared" si="105"/>
        <v>2.7765000000000004</v>
      </c>
      <c r="G893" s="2">
        <f t="shared" si="107"/>
        <v>2.7807999999999997</v>
      </c>
      <c r="H893" s="2">
        <f t="shared" si="103"/>
        <v>2.4280000000000013</v>
      </c>
      <c r="I893" s="2">
        <f t="array" ref="I893">SUMPRODUCT(B877:B896, (ROW(B877:B896)-ROW(B877)+1)) / (20*21/2)</f>
        <v>2.7566190476190475</v>
      </c>
      <c r="J893" s="2">
        <f t="shared" si="106"/>
        <v>2.7783200563440258</v>
      </c>
      <c r="K893" s="2">
        <f t="shared" si="108"/>
        <v>2.7301503029764813</v>
      </c>
    </row>
    <row r="894" spans="1:11" ht="13.5" x14ac:dyDescent="0.25">
      <c r="A894" s="3">
        <f>TITRES_STAT!B897</f>
        <v>43304</v>
      </c>
      <c r="B894" s="6">
        <f>TITRES_STAT!D897</f>
        <v>2.75</v>
      </c>
      <c r="C894" s="2">
        <f t="shared" si="101"/>
        <v>0</v>
      </c>
      <c r="D894" s="2">
        <f t="shared" si="102"/>
        <v>2.762</v>
      </c>
      <c r="E894" s="2">
        <f t="shared" si="104"/>
        <v>2.7589999999999999</v>
      </c>
      <c r="F894" s="2">
        <f t="shared" si="105"/>
        <v>2.7700000000000005</v>
      </c>
      <c r="G894" s="2">
        <f t="shared" si="107"/>
        <v>2.7837999999999998</v>
      </c>
      <c r="H894" s="2">
        <f t="shared" si="103"/>
        <v>2.4280500000000007</v>
      </c>
      <c r="I894" s="2">
        <f t="array" ref="I894">SUMPRODUCT(B878:B897, (ROW(B878:B897)-ROW(B878)+1)) / (20*21/2)</f>
        <v>2.7552857142857143</v>
      </c>
      <c r="J894" s="2">
        <f t="shared" si="106"/>
        <v>2.775622908120785</v>
      </c>
      <c r="K894" s="2">
        <f t="shared" si="108"/>
        <v>2.7309287224676</v>
      </c>
    </row>
    <row r="895" spans="1:11" ht="13.5" x14ac:dyDescent="0.25">
      <c r="A895" s="3">
        <f>TITRES_STAT!B898</f>
        <v>43305</v>
      </c>
      <c r="B895" s="6">
        <f>TITRES_STAT!D898</f>
        <v>2.75</v>
      </c>
      <c r="C895" s="2">
        <f t="shared" si="101"/>
        <v>0</v>
      </c>
      <c r="D895" s="2">
        <f t="shared" si="102"/>
        <v>2.758</v>
      </c>
      <c r="E895" s="2">
        <f t="shared" si="104"/>
        <v>2.758</v>
      </c>
      <c r="F895" s="2">
        <f t="shared" si="105"/>
        <v>2.7690000000000006</v>
      </c>
      <c r="G895" s="2">
        <f t="shared" si="107"/>
        <v>2.7847999999999997</v>
      </c>
      <c r="H895" s="2">
        <f t="shared" si="103"/>
        <v>2.4281500000000009</v>
      </c>
      <c r="I895" s="2">
        <f t="array" ref="I895">SUMPRODUCT(B879:B898, (ROW(B879:B898)-ROW(B879)+1)) / (20*21/2)</f>
        <v>2.7544285714285719</v>
      </c>
      <c r="J895" s="2">
        <f t="shared" si="106"/>
        <v>2.7731826311569008</v>
      </c>
      <c r="K895" s="2">
        <f t="shared" si="108"/>
        <v>2.7316766157041648</v>
      </c>
    </row>
    <row r="896" spans="1:11" ht="13.5" x14ac:dyDescent="0.25">
      <c r="A896" s="3">
        <f>TITRES_STAT!B899</f>
        <v>43307</v>
      </c>
      <c r="B896" s="6">
        <f>TITRES_STAT!D899</f>
        <v>2.75</v>
      </c>
      <c r="C896" s="2">
        <f t="shared" si="101"/>
        <v>0</v>
      </c>
      <c r="D896" s="2">
        <f t="shared" si="102"/>
        <v>2.754</v>
      </c>
      <c r="E896" s="2">
        <f t="shared" si="104"/>
        <v>2.758</v>
      </c>
      <c r="F896" s="2">
        <f t="shared" si="105"/>
        <v>2.7640000000000007</v>
      </c>
      <c r="G896" s="2">
        <f t="shared" si="107"/>
        <v>2.7853999999999997</v>
      </c>
      <c r="H896" s="2">
        <f t="shared" si="103"/>
        <v>2.4282500000000011</v>
      </c>
      <c r="I896" s="2">
        <f t="array" ref="I896">SUMPRODUCT(B880:B899, (ROW(B880:B899)-ROW(B880)+1)) / (20*21/2)</f>
        <v>2.7540476190476193</v>
      </c>
      <c r="J896" s="2">
        <f t="shared" si="106"/>
        <v>2.7709747615229103</v>
      </c>
      <c r="K896" s="2">
        <f t="shared" si="108"/>
        <v>2.7323951797941977</v>
      </c>
    </row>
    <row r="897" spans="1:11" ht="13.5" x14ac:dyDescent="0.25">
      <c r="A897" s="3">
        <f>TITRES_STAT!B900</f>
        <v>43308</v>
      </c>
      <c r="B897" s="6">
        <f>TITRES_STAT!D900</f>
        <v>2.75</v>
      </c>
      <c r="C897" s="2">
        <f t="shared" si="101"/>
        <v>0</v>
      </c>
      <c r="D897" s="2">
        <f t="shared" si="102"/>
        <v>2.75</v>
      </c>
      <c r="E897" s="2">
        <f t="shared" si="104"/>
        <v>2.758</v>
      </c>
      <c r="F897" s="2">
        <f t="shared" si="105"/>
        <v>2.7590000000000008</v>
      </c>
      <c r="G897" s="2">
        <f t="shared" si="107"/>
        <v>2.7847999999999988</v>
      </c>
      <c r="H897" s="2">
        <f t="shared" si="103"/>
        <v>2.4283500000000013</v>
      </c>
      <c r="I897" s="2">
        <f t="array" ref="I897">SUMPRODUCT(B881:B900, (ROW(B881:B900)-ROW(B881)+1)) / (20*21/2)</f>
        <v>2.7465238095238096</v>
      </c>
      <c r="J897" s="2">
        <f t="shared" si="106"/>
        <v>2.7689771651873949</v>
      </c>
      <c r="K897" s="2">
        <f t="shared" si="108"/>
        <v>2.7330855649003079</v>
      </c>
    </row>
    <row r="898" spans="1:11" ht="13.5" x14ac:dyDescent="0.25">
      <c r="A898" s="3">
        <f>TITRES_STAT!B901</f>
        <v>43311</v>
      </c>
      <c r="B898" s="6">
        <f>TITRES_STAT!D901</f>
        <v>2.75</v>
      </c>
      <c r="C898" s="2">
        <f t="shared" si="101"/>
        <v>0</v>
      </c>
      <c r="D898" s="2">
        <f t="shared" si="102"/>
        <v>2.75</v>
      </c>
      <c r="E898" s="2">
        <f t="shared" si="104"/>
        <v>2.758</v>
      </c>
      <c r="F898" s="2">
        <f t="shared" si="105"/>
        <v>2.7540000000000004</v>
      </c>
      <c r="G898" s="2">
        <f t="shared" si="107"/>
        <v>2.787399999999999</v>
      </c>
      <c r="H898" s="2">
        <f t="shared" si="103"/>
        <v>2.4284500000000016</v>
      </c>
      <c r="I898" s="2">
        <f t="array" ref="I898">SUMPRODUCT(B882:B901, (ROW(B882:B901)-ROW(B882)+1)) / (20*21/2)</f>
        <v>2.7450000000000001</v>
      </c>
      <c r="J898" s="2">
        <f t="shared" si="106"/>
        <v>2.7671698161219287</v>
      </c>
      <c r="K898" s="2">
        <f t="shared" si="108"/>
        <v>2.7337488760806883</v>
      </c>
    </row>
    <row r="899" spans="1:11" ht="13.5" x14ac:dyDescent="0.25">
      <c r="A899" s="3">
        <f>TITRES_STAT!B902</f>
        <v>43312</v>
      </c>
      <c r="B899" s="6">
        <f>TITRES_STAT!D902</f>
        <v>2.75</v>
      </c>
      <c r="C899" s="2">
        <f t="shared" si="101"/>
        <v>0</v>
      </c>
      <c r="D899" s="2">
        <f t="shared" si="102"/>
        <v>2.75</v>
      </c>
      <c r="E899" s="2">
        <f t="shared" si="104"/>
        <v>2.7560000000000002</v>
      </c>
      <c r="F899" s="2">
        <f t="shared" si="105"/>
        <v>2.7490000000000001</v>
      </c>
      <c r="G899" s="2">
        <f t="shared" si="107"/>
        <v>2.7901999999999991</v>
      </c>
      <c r="H899" s="2">
        <f t="shared" si="103"/>
        <v>2.4285500000000013</v>
      </c>
      <c r="I899" s="2">
        <f t="array" ref="I899">SUMPRODUCT(B883:B902, (ROW(B883:B902)-ROW(B883)+1)) / (20*21/2)</f>
        <v>2.7402380952380949</v>
      </c>
      <c r="J899" s="2">
        <f t="shared" si="106"/>
        <v>2.7655345955388877</v>
      </c>
      <c r="K899" s="2">
        <f t="shared" si="108"/>
        <v>2.7343861750579164</v>
      </c>
    </row>
    <row r="900" spans="1:11" ht="13.5" x14ac:dyDescent="0.25">
      <c r="A900" s="3">
        <f>TITRES_STAT!B903</f>
        <v>43313</v>
      </c>
      <c r="B900" s="6">
        <f>TITRES_STAT!D903</f>
        <v>2.67</v>
      </c>
      <c r="C900" s="2">
        <f t="shared" ref="C900:C963" si="109">B900-B899</f>
        <v>-8.0000000000000071E-2</v>
      </c>
      <c r="D900" s="2">
        <f t="shared" si="102"/>
        <v>2.734</v>
      </c>
      <c r="E900" s="2">
        <f t="shared" si="104"/>
        <v>2.746</v>
      </c>
      <c r="F900" s="2">
        <f t="shared" si="105"/>
        <v>2.746</v>
      </c>
      <c r="G900" s="2">
        <f t="shared" si="107"/>
        <v>2.7927999999999993</v>
      </c>
      <c r="H900" s="2">
        <f t="shared" si="103"/>
        <v>2.4285000000000014</v>
      </c>
      <c r="I900" s="2">
        <f t="array" ref="I900">SUMPRODUCT(B884:B903, (ROW(B884:B903)-ROW(B884)+1)) / (20*21/2)</f>
        <v>2.7355714285714283</v>
      </c>
      <c r="J900" s="2">
        <f t="shared" si="106"/>
        <v>2.7564360626304225</v>
      </c>
      <c r="K900" s="2">
        <f t="shared" si="108"/>
        <v>2.7318612270164295</v>
      </c>
    </row>
    <row r="901" spans="1:11" ht="13.5" x14ac:dyDescent="0.25">
      <c r="A901" s="3">
        <f>TITRES_STAT!B904</f>
        <v>43314</v>
      </c>
      <c r="B901" s="6">
        <f>TITRES_STAT!D904</f>
        <v>2.73</v>
      </c>
      <c r="C901" s="2">
        <f t="shared" si="109"/>
        <v>6.0000000000000053E-2</v>
      </c>
      <c r="D901" s="2">
        <f t="shared" si="102"/>
        <v>2.73</v>
      </c>
      <c r="E901" s="2">
        <f t="shared" si="104"/>
        <v>2.742</v>
      </c>
      <c r="F901" s="2">
        <f t="shared" si="105"/>
        <v>2.7499999999999996</v>
      </c>
      <c r="G901" s="2">
        <f t="shared" si="107"/>
        <v>2.7951999999999986</v>
      </c>
      <c r="H901" s="2">
        <f t="shared" si="103"/>
        <v>2.4287500000000013</v>
      </c>
      <c r="I901" s="2">
        <f t="array" ref="I901">SUMPRODUCT(B885:B904, (ROW(B885:B904)-ROW(B885)+1)) / (20*21/2)</f>
        <v>2.731238095238095</v>
      </c>
      <c r="J901" s="2">
        <f t="shared" si="106"/>
        <v>2.7539183423799063</v>
      </c>
      <c r="K901" s="2">
        <f t="shared" si="108"/>
        <v>2.7317882377216676</v>
      </c>
    </row>
    <row r="902" spans="1:11" ht="13.5" x14ac:dyDescent="0.25">
      <c r="A902" s="3">
        <f>TITRES_STAT!B905</f>
        <v>43315</v>
      </c>
      <c r="B902" s="6">
        <f>TITRES_STAT!D905</f>
        <v>2.7</v>
      </c>
      <c r="C902" s="2">
        <f t="shared" si="109"/>
        <v>-2.9999999999999805E-2</v>
      </c>
      <c r="D902" s="2">
        <f t="shared" ref="D902:D965" si="110">AVERAGE(B898:B902)</f>
        <v>2.72</v>
      </c>
      <c r="E902" s="2">
        <f t="shared" si="104"/>
        <v>2.7350000000000003</v>
      </c>
      <c r="F902" s="2">
        <f t="shared" si="105"/>
        <v>2.7489999999999997</v>
      </c>
      <c r="G902" s="2">
        <f t="shared" si="107"/>
        <v>2.7969999999999984</v>
      </c>
      <c r="H902" s="2">
        <f t="shared" si="103"/>
        <v>2.4288500000000015</v>
      </c>
      <c r="I902" s="2">
        <f t="array" ref="I902">SUMPRODUCT(B886:B905, (ROW(B886:B905)-ROW(B886)+1)) / (20*21/2)</f>
        <v>2.7272380952380955</v>
      </c>
      <c r="J902" s="2">
        <f t="shared" si="106"/>
        <v>2.7487832621532484</v>
      </c>
      <c r="K902" s="2">
        <f t="shared" si="108"/>
        <v>2.7305416401639553</v>
      </c>
    </row>
    <row r="903" spans="1:11" ht="13.5" x14ac:dyDescent="0.25">
      <c r="A903" s="3">
        <f>TITRES_STAT!B906</f>
        <v>43318</v>
      </c>
      <c r="B903" s="6">
        <f>TITRES_STAT!D906</f>
        <v>2.7</v>
      </c>
      <c r="C903" s="2">
        <f t="shared" si="109"/>
        <v>0</v>
      </c>
      <c r="D903" s="2">
        <f t="shared" si="110"/>
        <v>2.71</v>
      </c>
      <c r="E903" s="2">
        <f t="shared" si="104"/>
        <v>2.73</v>
      </c>
      <c r="F903" s="2">
        <f t="shared" si="105"/>
        <v>2.7455000000000003</v>
      </c>
      <c r="G903" s="2">
        <f t="shared" si="107"/>
        <v>2.8001999999999985</v>
      </c>
      <c r="H903" s="2">
        <f t="shared" si="103"/>
        <v>2.4289500000000017</v>
      </c>
      <c r="I903" s="2">
        <f t="array" ref="I903">SUMPRODUCT(B887:B906, (ROW(B887:B906)-ROW(B887)+1)) / (20*21/2)</f>
        <v>2.7235238095238095</v>
      </c>
      <c r="J903" s="2">
        <f t="shared" si="106"/>
        <v>2.7441372371862722</v>
      </c>
      <c r="K903" s="2">
        <f t="shared" si="108"/>
        <v>2.729343928784977</v>
      </c>
    </row>
    <row r="904" spans="1:11" ht="13.5" x14ac:dyDescent="0.25">
      <c r="A904" s="3">
        <f>TITRES_STAT!B907</f>
        <v>43319</v>
      </c>
      <c r="B904" s="6">
        <f>TITRES_STAT!D907</f>
        <v>2.7</v>
      </c>
      <c r="C904" s="2">
        <f t="shared" si="109"/>
        <v>0</v>
      </c>
      <c r="D904" s="2">
        <f t="shared" si="110"/>
        <v>2.7</v>
      </c>
      <c r="E904" s="2">
        <f t="shared" si="104"/>
        <v>2.7250000000000001</v>
      </c>
      <c r="F904" s="2">
        <f t="shared" si="105"/>
        <v>2.7420000000000004</v>
      </c>
      <c r="G904" s="2">
        <f t="shared" si="107"/>
        <v>2.8021999999999987</v>
      </c>
      <c r="H904" s="2">
        <f t="shared" si="103"/>
        <v>2.4290500000000015</v>
      </c>
      <c r="I904" s="2">
        <f t="array" ref="I904">SUMPRODUCT(B888:B907, (ROW(B888:B907)-ROW(B888)+1)) / (20*21/2)</f>
        <v>2.720047619047619</v>
      </c>
      <c r="J904" s="2">
        <f t="shared" si="106"/>
        <v>2.7399336907875798</v>
      </c>
      <c r="K904" s="2">
        <f t="shared" si="108"/>
        <v>2.7281931864796838</v>
      </c>
    </row>
    <row r="905" spans="1:11" ht="13.5" x14ac:dyDescent="0.25">
      <c r="A905" s="3">
        <f>TITRES_STAT!B908</f>
        <v>43320</v>
      </c>
      <c r="B905" s="6">
        <f>TITRES_STAT!D908</f>
        <v>2.7</v>
      </c>
      <c r="C905" s="2">
        <f t="shared" si="109"/>
        <v>0</v>
      </c>
      <c r="D905" s="2">
        <f t="shared" si="110"/>
        <v>2.7059999999999995</v>
      </c>
      <c r="E905" s="2">
        <f t="shared" si="104"/>
        <v>2.7199999999999998</v>
      </c>
      <c r="F905" s="2">
        <f t="shared" si="105"/>
        <v>2.7390000000000003</v>
      </c>
      <c r="G905" s="2">
        <f t="shared" si="107"/>
        <v>2.803799999999999</v>
      </c>
      <c r="H905" s="2">
        <f t="shared" si="103"/>
        <v>2.4295500000000012</v>
      </c>
      <c r="I905" s="2">
        <f t="array" ref="I905">SUMPRODUCT(B889:B908, (ROW(B889:B908)-ROW(B889)+1)) / (20*21/2)</f>
        <v>2.7168095238095238</v>
      </c>
      <c r="J905" s="2">
        <f t="shared" si="106"/>
        <v>2.7361304821411436</v>
      </c>
      <c r="K905" s="2">
        <f t="shared" si="108"/>
        <v>2.7270875713236178</v>
      </c>
    </row>
    <row r="906" spans="1:11" ht="13.5" x14ac:dyDescent="0.25">
      <c r="A906" s="3">
        <f>TITRES_STAT!B909</f>
        <v>43321</v>
      </c>
      <c r="B906" s="6">
        <f>TITRES_STAT!D909</f>
        <v>2.7</v>
      </c>
      <c r="C906" s="2">
        <f t="shared" si="109"/>
        <v>0</v>
      </c>
      <c r="D906" s="2">
        <f t="shared" si="110"/>
        <v>2.7</v>
      </c>
      <c r="E906" s="2">
        <f t="shared" si="104"/>
        <v>2.7149999999999999</v>
      </c>
      <c r="F906" s="2">
        <f t="shared" si="105"/>
        <v>2.7365000000000004</v>
      </c>
      <c r="G906" s="2">
        <f t="shared" si="107"/>
        <v>2.8039999999999994</v>
      </c>
      <c r="H906" s="2">
        <f t="shared" ref="H906:H969" si="111">AVERAGE(B707:B906)</f>
        <v>2.4303000000000012</v>
      </c>
      <c r="I906" s="2">
        <f t="array" ref="I906">SUMPRODUCT(B890:B909, (ROW(B890:B909)-ROW(B890)+1)) / (20*21/2)</f>
        <v>2.7138095238095237</v>
      </c>
      <c r="J906" s="2">
        <f t="shared" si="106"/>
        <v>2.7326894838419871</v>
      </c>
      <c r="K906" s="2">
        <f t="shared" si="108"/>
        <v>2.7260253136246524</v>
      </c>
    </row>
    <row r="907" spans="1:11" ht="13.5" x14ac:dyDescent="0.25">
      <c r="A907" s="3">
        <f>TITRES_STAT!B910</f>
        <v>43322</v>
      </c>
      <c r="B907" s="6">
        <f>TITRES_STAT!D910</f>
        <v>2.7</v>
      </c>
      <c r="C907" s="2">
        <f t="shared" si="109"/>
        <v>0</v>
      </c>
      <c r="D907" s="2">
        <f t="shared" si="110"/>
        <v>2.7</v>
      </c>
      <c r="E907" s="2">
        <f t="shared" si="104"/>
        <v>2.71</v>
      </c>
      <c r="F907" s="2">
        <f t="shared" si="105"/>
        <v>2.7340000000000009</v>
      </c>
      <c r="G907" s="2">
        <f t="shared" si="107"/>
        <v>2.8041999999999989</v>
      </c>
      <c r="H907" s="2">
        <f t="shared" si="111"/>
        <v>2.4313000000000016</v>
      </c>
      <c r="I907" s="2">
        <f t="array" ref="I907">SUMPRODUCT(B891:B910, (ROW(B891:B910)-ROW(B891)+1)) / (20*21/2)</f>
        <v>2.7111428571428569</v>
      </c>
      <c r="J907" s="2">
        <f t="shared" si="106"/>
        <v>2.7295761996665595</v>
      </c>
      <c r="K907" s="2">
        <f t="shared" si="108"/>
        <v>2.7250047130903523</v>
      </c>
    </row>
    <row r="908" spans="1:11" ht="13.5" x14ac:dyDescent="0.25">
      <c r="A908" s="3">
        <f>TITRES_STAT!B911</f>
        <v>43326</v>
      </c>
      <c r="B908" s="6">
        <f>TITRES_STAT!D911</f>
        <v>2.7</v>
      </c>
      <c r="C908" s="2">
        <f t="shared" si="109"/>
        <v>0</v>
      </c>
      <c r="D908" s="2">
        <f t="shared" si="110"/>
        <v>2.7</v>
      </c>
      <c r="E908" s="2">
        <f t="shared" ref="E908:E971" si="112">AVERAGE(B899:B908)</f>
        <v>2.7049999999999996</v>
      </c>
      <c r="F908" s="2">
        <f t="shared" si="105"/>
        <v>2.7315000000000009</v>
      </c>
      <c r="G908" s="2">
        <f t="shared" si="107"/>
        <v>2.8011999999999988</v>
      </c>
      <c r="H908" s="2">
        <f t="shared" si="111"/>
        <v>2.4323000000000015</v>
      </c>
      <c r="I908" s="2">
        <f t="array" ref="I908">SUMPRODUCT(B892:B911, (ROW(B892:B911)-ROW(B892)+1)) / (20*21/2)</f>
        <v>2.7088095238095238</v>
      </c>
      <c r="J908" s="2">
        <f t="shared" si="106"/>
        <v>2.7267594187459347</v>
      </c>
      <c r="K908" s="2">
        <f t="shared" si="108"/>
        <v>2.7240241361064172</v>
      </c>
    </row>
    <row r="909" spans="1:11" ht="13.5" x14ac:dyDescent="0.25">
      <c r="A909" s="3">
        <f>TITRES_STAT!B912</f>
        <v>43327</v>
      </c>
      <c r="B909" s="6">
        <f>TITRES_STAT!D912</f>
        <v>2.7</v>
      </c>
      <c r="C909" s="2">
        <f t="shared" si="109"/>
        <v>0</v>
      </c>
      <c r="D909" s="2">
        <f t="shared" si="110"/>
        <v>2.7</v>
      </c>
      <c r="E909" s="2">
        <f t="shared" si="112"/>
        <v>2.6999999999999997</v>
      </c>
      <c r="F909" s="2">
        <f t="shared" si="105"/>
        <v>2.7280000000000011</v>
      </c>
      <c r="G909" s="2">
        <f t="shared" si="107"/>
        <v>2.7981999999999987</v>
      </c>
      <c r="H909" s="2">
        <f t="shared" si="111"/>
        <v>2.4333000000000014</v>
      </c>
      <c r="I909" s="2">
        <f t="array" ref="I909">SUMPRODUCT(B893:B912, (ROW(B893:B912)-ROW(B893)+1)) / (20*21/2)</f>
        <v>2.7068095238095236</v>
      </c>
      <c r="J909" s="2">
        <f t="shared" si="106"/>
        <v>2.7242109026748933</v>
      </c>
      <c r="K909" s="2">
        <f t="shared" si="108"/>
        <v>2.7230820131218518</v>
      </c>
    </row>
    <row r="910" spans="1:11" ht="13.5" x14ac:dyDescent="0.25">
      <c r="A910" s="3">
        <f>TITRES_STAT!B913</f>
        <v>43328</v>
      </c>
      <c r="B910" s="6">
        <f>TITRES_STAT!D913</f>
        <v>2.7</v>
      </c>
      <c r="C910" s="2">
        <f t="shared" si="109"/>
        <v>0</v>
      </c>
      <c r="D910" s="2">
        <f t="shared" si="110"/>
        <v>2.7</v>
      </c>
      <c r="E910" s="2">
        <f t="shared" si="112"/>
        <v>2.7029999999999994</v>
      </c>
      <c r="F910" s="2">
        <f t="shared" si="105"/>
        <v>2.7245000000000013</v>
      </c>
      <c r="G910" s="2">
        <f t="shared" si="107"/>
        <v>2.794999999999999</v>
      </c>
      <c r="H910" s="2">
        <f t="shared" si="111"/>
        <v>2.4343000000000012</v>
      </c>
      <c r="I910" s="2">
        <f t="array" ref="I910">SUMPRODUCT(B894:B913, (ROW(B894:B913)-ROW(B894)+1)) / (20*21/2)</f>
        <v>2.7051428571428566</v>
      </c>
      <c r="J910" s="2">
        <f t="shared" si="106"/>
        <v>2.7219051024201417</v>
      </c>
      <c r="K910" s="2">
        <f t="shared" si="108"/>
        <v>2.7221768361366814</v>
      </c>
    </row>
    <row r="911" spans="1:11" ht="13.5" x14ac:dyDescent="0.25">
      <c r="A911" s="3">
        <f>TITRES_STAT!B914</f>
        <v>43329</v>
      </c>
      <c r="B911" s="6">
        <f>TITRES_STAT!D914</f>
        <v>2.7</v>
      </c>
      <c r="C911" s="2">
        <f t="shared" si="109"/>
        <v>0</v>
      </c>
      <c r="D911" s="2">
        <f t="shared" si="110"/>
        <v>2.7</v>
      </c>
      <c r="E911" s="2">
        <f t="shared" si="112"/>
        <v>2.6999999999999997</v>
      </c>
      <c r="F911" s="2">
        <f t="shared" si="105"/>
        <v>2.721000000000001</v>
      </c>
      <c r="G911" s="2">
        <f t="shared" si="107"/>
        <v>2.7913999999999994</v>
      </c>
      <c r="H911" s="2">
        <f t="shared" si="111"/>
        <v>2.4353000000000011</v>
      </c>
      <c r="I911" s="2">
        <f t="array" ref="I911">SUMPRODUCT(B895:B914, (ROW(B895:B914)-ROW(B895)+1)) / (20*21/2)</f>
        <v>2.7037142857142857</v>
      </c>
      <c r="J911" s="2">
        <f t="shared" si="106"/>
        <v>2.7198189021896519</v>
      </c>
      <c r="K911" s="2">
        <f t="shared" si="108"/>
        <v>2.7213071562881841</v>
      </c>
    </row>
    <row r="912" spans="1:11" ht="13.5" x14ac:dyDescent="0.25">
      <c r="A912" s="3">
        <f>TITRES_STAT!B915</f>
        <v>43332</v>
      </c>
      <c r="B912" s="6">
        <f>TITRES_STAT!D915</f>
        <v>2.7</v>
      </c>
      <c r="C912" s="2">
        <f t="shared" si="109"/>
        <v>0</v>
      </c>
      <c r="D912" s="2">
        <f t="shared" si="110"/>
        <v>2.7</v>
      </c>
      <c r="E912" s="2">
        <f t="shared" si="112"/>
        <v>2.6999999999999997</v>
      </c>
      <c r="F912" s="2">
        <f t="shared" si="105"/>
        <v>2.7175000000000011</v>
      </c>
      <c r="G912" s="2">
        <f t="shared" si="107"/>
        <v>2.7877999999999998</v>
      </c>
      <c r="H912" s="2">
        <f t="shared" si="111"/>
        <v>2.436300000000001</v>
      </c>
      <c r="I912" s="2">
        <f t="array" ref="I912">SUMPRODUCT(B896:B915, (ROW(B896:B915)-ROW(B896)+1)) / (20*21/2)</f>
        <v>2.7025238095238096</v>
      </c>
      <c r="J912" s="2">
        <f t="shared" si="106"/>
        <v>2.7179313876953994</v>
      </c>
      <c r="K912" s="2">
        <f t="shared" si="108"/>
        <v>2.7204715815317848</v>
      </c>
    </row>
    <row r="913" spans="1:11" ht="13.5" x14ac:dyDescent="0.25">
      <c r="A913" s="3">
        <f>TITRES_STAT!B916</f>
        <v>43335</v>
      </c>
      <c r="B913" s="6">
        <f>TITRES_STAT!D916</f>
        <v>2.7</v>
      </c>
      <c r="C913" s="2">
        <f t="shared" si="109"/>
        <v>0</v>
      </c>
      <c r="D913" s="2">
        <f t="shared" si="110"/>
        <v>2.7</v>
      </c>
      <c r="E913" s="2">
        <f t="shared" si="112"/>
        <v>2.6999999999999997</v>
      </c>
      <c r="F913" s="2">
        <f t="shared" si="105"/>
        <v>2.7150000000000012</v>
      </c>
      <c r="G913" s="2">
        <f t="shared" si="107"/>
        <v>2.7829999999999995</v>
      </c>
      <c r="H913" s="2">
        <f t="shared" si="111"/>
        <v>2.437650000000001</v>
      </c>
      <c r="I913" s="2">
        <f t="array" ref="I913">SUMPRODUCT(B897:B916, (ROW(B897:B916)-ROW(B897)+1)) / (20*21/2)</f>
        <v>2.7015714285714281</v>
      </c>
      <c r="J913" s="2">
        <f t="shared" si="106"/>
        <v>2.7162236364863137</v>
      </c>
      <c r="K913" s="2">
        <f t="shared" si="108"/>
        <v>2.7196687744128916</v>
      </c>
    </row>
    <row r="914" spans="1:11" ht="13.5" x14ac:dyDescent="0.25">
      <c r="A914" s="3">
        <f>TITRES_STAT!B917</f>
        <v>43336</v>
      </c>
      <c r="B914" s="6">
        <f>TITRES_STAT!D917</f>
        <v>2.7</v>
      </c>
      <c r="C914" s="2">
        <f t="shared" si="109"/>
        <v>0</v>
      </c>
      <c r="D914" s="2">
        <f t="shared" si="110"/>
        <v>2.7</v>
      </c>
      <c r="E914" s="2">
        <f t="shared" si="112"/>
        <v>2.6999999999999997</v>
      </c>
      <c r="F914" s="2">
        <f t="shared" si="105"/>
        <v>2.7125000000000012</v>
      </c>
      <c r="G914" s="2">
        <f t="shared" si="107"/>
        <v>2.7781999999999996</v>
      </c>
      <c r="H914" s="2">
        <f t="shared" si="111"/>
        <v>2.4391500000000006</v>
      </c>
      <c r="I914" s="2">
        <f t="array" ref="I914">SUMPRODUCT(B898:B917, (ROW(B898:B917)-ROW(B898)+1)) / (20*21/2)</f>
        <v>2.7008571428571426</v>
      </c>
      <c r="J914" s="2">
        <f t="shared" si="106"/>
        <v>2.714678528249522</v>
      </c>
      <c r="K914" s="2">
        <f t="shared" si="108"/>
        <v>2.7188974499261116</v>
      </c>
    </row>
    <row r="915" spans="1:11" ht="13.5" x14ac:dyDescent="0.25">
      <c r="A915" s="3">
        <f>TITRES_STAT!B918</f>
        <v>43339</v>
      </c>
      <c r="B915" s="6">
        <f>TITRES_STAT!D918</f>
        <v>2.7</v>
      </c>
      <c r="C915" s="2">
        <f t="shared" si="109"/>
        <v>0</v>
      </c>
      <c r="D915" s="2">
        <f t="shared" si="110"/>
        <v>2.7</v>
      </c>
      <c r="E915" s="2">
        <f t="shared" si="112"/>
        <v>2.6999999999999997</v>
      </c>
      <c r="F915" s="2">
        <f t="shared" si="105"/>
        <v>2.7100000000000009</v>
      </c>
      <c r="G915" s="2">
        <f t="shared" si="107"/>
        <v>2.7741999999999996</v>
      </c>
      <c r="H915" s="2">
        <f t="shared" si="111"/>
        <v>2.4406500000000007</v>
      </c>
      <c r="I915" s="2">
        <f t="array" ref="I915">SUMPRODUCT(B899:B918, (ROW(B899:B918)-ROW(B899)+1)) / (20*21/2)</f>
        <v>2.7003809523809519</v>
      </c>
      <c r="J915" s="2">
        <f t="shared" si="106"/>
        <v>2.7132805731781389</v>
      </c>
      <c r="K915" s="2">
        <f t="shared" si="108"/>
        <v>2.7181563734584211</v>
      </c>
    </row>
    <row r="916" spans="1:11" ht="13.5" x14ac:dyDescent="0.25">
      <c r="A916" s="3">
        <f>TITRES_STAT!B919</f>
        <v>43340</v>
      </c>
      <c r="B916" s="6">
        <f>TITRES_STAT!D919</f>
        <v>2.7</v>
      </c>
      <c r="C916" s="2">
        <f t="shared" si="109"/>
        <v>0</v>
      </c>
      <c r="D916" s="2">
        <f t="shared" si="110"/>
        <v>2.7</v>
      </c>
      <c r="E916" s="2">
        <f t="shared" si="112"/>
        <v>2.6999999999999997</v>
      </c>
      <c r="F916" s="2">
        <f t="shared" ref="F916:F979" si="113">AVERAGE(B897:B916)</f>
        <v>2.7075000000000009</v>
      </c>
      <c r="G916" s="2">
        <f t="shared" si="107"/>
        <v>2.7703999999999995</v>
      </c>
      <c r="H916" s="2">
        <f t="shared" si="111"/>
        <v>2.4421500000000007</v>
      </c>
      <c r="I916" s="2">
        <f t="array" ref="I916">SUMPRODUCT(B900:B919, (ROW(B900:B919)-ROW(B900)+1)) / (20*21/2)</f>
        <v>2.7001428571428572</v>
      </c>
      <c r="J916" s="2">
        <f t="shared" si="106"/>
        <v>2.7120157566849827</v>
      </c>
      <c r="K916" s="2">
        <f t="shared" si="108"/>
        <v>2.7174443588129931</v>
      </c>
    </row>
    <row r="917" spans="1:11" ht="13.5" x14ac:dyDescent="0.25">
      <c r="A917" s="3">
        <f>TITRES_STAT!B920</f>
        <v>43341</v>
      </c>
      <c r="B917" s="6">
        <f>TITRES_STAT!D920</f>
        <v>2.7</v>
      </c>
      <c r="C917" s="2">
        <f t="shared" si="109"/>
        <v>0</v>
      </c>
      <c r="D917" s="2">
        <f t="shared" si="110"/>
        <v>2.7</v>
      </c>
      <c r="E917" s="2">
        <f t="shared" si="112"/>
        <v>2.6999999999999997</v>
      </c>
      <c r="F917" s="2">
        <f t="shared" si="113"/>
        <v>2.705000000000001</v>
      </c>
      <c r="G917" s="2">
        <f t="shared" si="107"/>
        <v>2.7658</v>
      </c>
      <c r="H917" s="2">
        <f t="shared" si="111"/>
        <v>2.4436500000000008</v>
      </c>
      <c r="I917" s="2">
        <f t="array" ref="I917">SUMPRODUCT(B901:B920, (ROW(B901:B920)-ROW(B901)+1)) / (20*21/2)</f>
        <v>2.7001428571428572</v>
      </c>
      <c r="J917" s="2">
        <f t="shared" ref="J917:J980" si="114">$J$4*B917+J916*(1-$J$4)</f>
        <v>2.7108713989054607</v>
      </c>
      <c r="K917" s="2">
        <f t="shared" si="108"/>
        <v>2.7167602663105228</v>
      </c>
    </row>
    <row r="918" spans="1:11" ht="13.5" x14ac:dyDescent="0.25">
      <c r="A918" s="3">
        <f>TITRES_STAT!B921</f>
        <v>43342</v>
      </c>
      <c r="B918" s="6">
        <f>TITRES_STAT!D921</f>
        <v>2.7</v>
      </c>
      <c r="C918" s="2">
        <f t="shared" si="109"/>
        <v>0</v>
      </c>
      <c r="D918" s="2">
        <f t="shared" si="110"/>
        <v>2.7</v>
      </c>
      <c r="E918" s="2">
        <f t="shared" si="112"/>
        <v>2.6999999999999997</v>
      </c>
      <c r="F918" s="2">
        <f t="shared" si="113"/>
        <v>2.702500000000001</v>
      </c>
      <c r="G918" s="2">
        <f t="shared" si="107"/>
        <v>2.7608000000000006</v>
      </c>
      <c r="H918" s="2">
        <f t="shared" si="111"/>
        <v>2.4453500000000004</v>
      </c>
      <c r="I918" s="2">
        <f t="array" ref="I918">SUMPRODUCT(B902:B921, (ROW(B902:B921)-ROW(B902)+1)) / (20*21/2)</f>
        <v>2.7</v>
      </c>
      <c r="J918" s="2">
        <f t="shared" si="114"/>
        <v>2.7098360275811313</v>
      </c>
      <c r="K918" s="2">
        <f t="shared" si="108"/>
        <v>2.7161030009650124</v>
      </c>
    </row>
    <row r="919" spans="1:11" ht="13.5" x14ac:dyDescent="0.25">
      <c r="A919" s="3">
        <f>TITRES_STAT!B922</f>
        <v>43343</v>
      </c>
      <c r="B919" s="6">
        <f>TITRES_STAT!D922</f>
        <v>2.7</v>
      </c>
      <c r="C919" s="2">
        <f t="shared" si="109"/>
        <v>0</v>
      </c>
      <c r="D919" s="2">
        <f t="shared" si="110"/>
        <v>2.7</v>
      </c>
      <c r="E919" s="2">
        <f t="shared" si="112"/>
        <v>2.6999999999999997</v>
      </c>
      <c r="F919" s="2">
        <f t="shared" si="113"/>
        <v>2.7000000000000011</v>
      </c>
      <c r="G919" s="2">
        <f t="shared" si="107"/>
        <v>2.7558000000000002</v>
      </c>
      <c r="H919" s="2">
        <f t="shared" si="111"/>
        <v>2.4468500000000004</v>
      </c>
      <c r="I919" s="2">
        <f t="array" ref="I919">SUMPRODUCT(B903:B922, (ROW(B903:B922)-ROW(B903)+1)) / (20*21/2)</f>
        <v>2.7</v>
      </c>
      <c r="J919" s="2">
        <f t="shared" si="114"/>
        <v>2.7088992630495952</v>
      </c>
      <c r="K919" s="2">
        <f t="shared" si="108"/>
        <v>2.7154715107310907</v>
      </c>
    </row>
    <row r="920" spans="1:11" ht="13.5" x14ac:dyDescent="0.25">
      <c r="A920" s="3">
        <f>TITRES_STAT!B923</f>
        <v>43346</v>
      </c>
      <c r="B920" s="6">
        <f>TITRES_STAT!D923</f>
        <v>2.7</v>
      </c>
      <c r="C920" s="2">
        <f t="shared" si="109"/>
        <v>0</v>
      </c>
      <c r="D920" s="2">
        <f t="shared" si="110"/>
        <v>2.7</v>
      </c>
      <c r="E920" s="2">
        <f t="shared" si="112"/>
        <v>2.6999999999999997</v>
      </c>
      <c r="F920" s="2">
        <f t="shared" si="113"/>
        <v>2.7015000000000007</v>
      </c>
      <c r="G920" s="2">
        <f t="shared" si="107"/>
        <v>2.7510000000000008</v>
      </c>
      <c r="H920" s="2">
        <f t="shared" si="111"/>
        <v>2.4487500000000004</v>
      </c>
      <c r="I920" s="2">
        <f t="array" ref="I920">SUMPRODUCT(B904:B923, (ROW(B904:B923)-ROW(B904)+1)) / (20*21/2)</f>
        <v>2.7</v>
      </c>
      <c r="J920" s="2">
        <f t="shared" si="114"/>
        <v>2.7080517141877292</v>
      </c>
      <c r="K920" s="2">
        <f t="shared" si="108"/>
        <v>2.7148647848200675</v>
      </c>
    </row>
    <row r="921" spans="1:11" ht="13.5" x14ac:dyDescent="0.25">
      <c r="A921" s="3">
        <f>TITRES_STAT!B924</f>
        <v>43347</v>
      </c>
      <c r="B921" s="6">
        <f>TITRES_STAT!D924</f>
        <v>2.7</v>
      </c>
      <c r="C921" s="2">
        <f t="shared" si="109"/>
        <v>0</v>
      </c>
      <c r="D921" s="2">
        <f t="shared" si="110"/>
        <v>2.7</v>
      </c>
      <c r="E921" s="2">
        <f t="shared" si="112"/>
        <v>2.6999999999999997</v>
      </c>
      <c r="F921" s="2">
        <f t="shared" si="113"/>
        <v>2.7000000000000011</v>
      </c>
      <c r="G921" s="2">
        <f t="shared" si="107"/>
        <v>2.7462000000000004</v>
      </c>
      <c r="H921" s="2">
        <f t="shared" si="111"/>
        <v>2.4508000000000005</v>
      </c>
      <c r="I921" s="2">
        <f t="array" ref="I921">SUMPRODUCT(B905:B924, (ROW(B905:B924)-ROW(B905)+1)) / (20*21/2)</f>
        <v>2.7</v>
      </c>
      <c r="J921" s="2">
        <f t="shared" si="114"/>
        <v>2.7072848842650883</v>
      </c>
      <c r="K921" s="2">
        <f t="shared" si="108"/>
        <v>2.714281852082026</v>
      </c>
    </row>
    <row r="922" spans="1:11" ht="13.5" x14ac:dyDescent="0.25">
      <c r="A922" s="3">
        <f>TITRES_STAT!B925</f>
        <v>43348</v>
      </c>
      <c r="B922" s="6">
        <f>TITRES_STAT!D925</f>
        <v>2.7</v>
      </c>
      <c r="C922" s="2">
        <f t="shared" si="109"/>
        <v>0</v>
      </c>
      <c r="D922" s="2">
        <f t="shared" si="110"/>
        <v>2.7</v>
      </c>
      <c r="E922" s="2">
        <f t="shared" si="112"/>
        <v>2.6999999999999997</v>
      </c>
      <c r="F922" s="2">
        <f t="shared" si="113"/>
        <v>2.7000000000000011</v>
      </c>
      <c r="G922" s="2">
        <f t="shared" si="107"/>
        <v>2.7414000000000005</v>
      </c>
      <c r="H922" s="2">
        <f t="shared" si="111"/>
        <v>2.4528000000000008</v>
      </c>
      <c r="I922" s="2">
        <f t="array" ref="I922">SUMPRODUCT(B906:B925, (ROW(B906:B925)-ROW(B906)+1)) / (20*21/2)</f>
        <v>2.7</v>
      </c>
      <c r="J922" s="2">
        <f t="shared" si="114"/>
        <v>2.7065910857636513</v>
      </c>
      <c r="K922" s="2">
        <f t="shared" si="108"/>
        <v>2.7137217794513586</v>
      </c>
    </row>
    <row r="923" spans="1:11" ht="13.5" x14ac:dyDescent="0.25">
      <c r="A923" s="3">
        <f>TITRES_STAT!B926</f>
        <v>43349</v>
      </c>
      <c r="B923" s="6">
        <f>TITRES_STAT!D926</f>
        <v>2.7</v>
      </c>
      <c r="C923" s="2">
        <f t="shared" si="109"/>
        <v>0</v>
      </c>
      <c r="D923" s="2">
        <f t="shared" si="110"/>
        <v>2.7</v>
      </c>
      <c r="E923" s="2">
        <f t="shared" si="112"/>
        <v>2.6999999999999997</v>
      </c>
      <c r="F923" s="2">
        <f t="shared" si="113"/>
        <v>2.7000000000000011</v>
      </c>
      <c r="G923" s="2">
        <f t="shared" si="107"/>
        <v>2.7366000000000001</v>
      </c>
      <c r="H923" s="2">
        <f t="shared" si="111"/>
        <v>2.4547500000000002</v>
      </c>
      <c r="I923" s="2">
        <f t="array" ref="I923">SUMPRODUCT(B907:B926, (ROW(B907:B926)-ROW(B907)+1)) / (20*21/2)</f>
        <v>2.7</v>
      </c>
      <c r="J923" s="2">
        <f t="shared" si="114"/>
        <v>2.7059633633099702</v>
      </c>
      <c r="K923" s="2">
        <f t="shared" si="108"/>
        <v>2.7131836704532661</v>
      </c>
    </row>
    <row r="924" spans="1:11" ht="13.5" x14ac:dyDescent="0.25">
      <c r="A924" s="3">
        <f>TITRES_STAT!B927</f>
        <v>43350</v>
      </c>
      <c r="B924" s="6">
        <f>TITRES_STAT!D927</f>
        <v>2.7</v>
      </c>
      <c r="C924" s="2">
        <f t="shared" si="109"/>
        <v>0</v>
      </c>
      <c r="D924" s="2">
        <f t="shared" si="110"/>
        <v>2.7</v>
      </c>
      <c r="E924" s="2">
        <f t="shared" si="112"/>
        <v>2.6999999999999997</v>
      </c>
      <c r="F924" s="2">
        <f t="shared" si="113"/>
        <v>2.7000000000000011</v>
      </c>
      <c r="G924" s="2">
        <f t="shared" si="107"/>
        <v>2.7330000000000005</v>
      </c>
      <c r="H924" s="2">
        <f t="shared" si="111"/>
        <v>2.4568000000000003</v>
      </c>
      <c r="I924" s="2">
        <f t="array" ref="I924">SUMPRODUCT(B908:B927, (ROW(B908:B927)-ROW(B908)+1)) / (20*21/2)</f>
        <v>2.7</v>
      </c>
      <c r="J924" s="2">
        <f t="shared" si="114"/>
        <v>2.7053954239471159</v>
      </c>
      <c r="K924" s="2">
        <f t="shared" si="108"/>
        <v>2.7126666637688244</v>
      </c>
    </row>
    <row r="925" spans="1:11" ht="13.5" x14ac:dyDescent="0.25">
      <c r="A925" s="3">
        <f>TITRES_STAT!B928</f>
        <v>43353</v>
      </c>
      <c r="B925" s="6">
        <f>TITRES_STAT!D928</f>
        <v>2.7</v>
      </c>
      <c r="C925" s="2">
        <f t="shared" si="109"/>
        <v>0</v>
      </c>
      <c r="D925" s="2">
        <f t="shared" si="110"/>
        <v>2.7</v>
      </c>
      <c r="E925" s="2">
        <f t="shared" si="112"/>
        <v>2.6999999999999997</v>
      </c>
      <c r="F925" s="2">
        <f t="shared" si="113"/>
        <v>2.7000000000000011</v>
      </c>
      <c r="G925" s="2">
        <f t="shared" si="107"/>
        <v>2.7316000000000007</v>
      </c>
      <c r="H925" s="2">
        <f t="shared" si="111"/>
        <v>2.4588500000000004</v>
      </c>
      <c r="I925" s="2">
        <f t="array" ref="I925">SUMPRODUCT(B909:B928, (ROW(B909:B928)-ROW(B909)+1)) / (20*21/2)</f>
        <v>2.7</v>
      </c>
      <c r="J925" s="2">
        <f t="shared" si="114"/>
        <v>2.7048815740473904</v>
      </c>
      <c r="K925" s="2">
        <f t="shared" si="108"/>
        <v>2.7121699318563217</v>
      </c>
    </row>
    <row r="926" spans="1:11" ht="13.5" x14ac:dyDescent="0.25">
      <c r="A926" s="3">
        <f>TITRES_STAT!B929</f>
        <v>43355</v>
      </c>
      <c r="B926" s="6">
        <f>TITRES_STAT!D929</f>
        <v>2.7</v>
      </c>
      <c r="C926" s="2">
        <f t="shared" si="109"/>
        <v>0</v>
      </c>
      <c r="D926" s="2">
        <f t="shared" si="110"/>
        <v>2.7</v>
      </c>
      <c r="E926" s="2">
        <f t="shared" si="112"/>
        <v>2.6999999999999997</v>
      </c>
      <c r="F926" s="2">
        <f t="shared" si="113"/>
        <v>2.7000000000000011</v>
      </c>
      <c r="G926" s="2">
        <f t="shared" si="107"/>
        <v>2.7286000000000006</v>
      </c>
      <c r="H926" s="2">
        <f t="shared" si="111"/>
        <v>2.4609000000000001</v>
      </c>
      <c r="I926" s="2">
        <f t="array" ref="I926">SUMPRODUCT(B910:B929, (ROW(B910:B929)-ROW(B910)+1)) / (20*21/2)</f>
        <v>2.7</v>
      </c>
      <c r="J926" s="2">
        <f t="shared" si="114"/>
        <v>2.7044166622333532</v>
      </c>
      <c r="K926" s="2">
        <f t="shared" si="108"/>
        <v>2.7116926796266623</v>
      </c>
    </row>
    <row r="927" spans="1:11" ht="13.5" x14ac:dyDescent="0.25">
      <c r="A927" s="3">
        <f>TITRES_STAT!B930</f>
        <v>43356</v>
      </c>
      <c r="B927" s="6">
        <f>TITRES_STAT!D930</f>
        <v>2.7</v>
      </c>
      <c r="C927" s="2">
        <f t="shared" si="109"/>
        <v>0</v>
      </c>
      <c r="D927" s="2">
        <f t="shared" si="110"/>
        <v>2.7</v>
      </c>
      <c r="E927" s="2">
        <f t="shared" si="112"/>
        <v>2.6999999999999997</v>
      </c>
      <c r="F927" s="2">
        <f t="shared" si="113"/>
        <v>2.7000000000000011</v>
      </c>
      <c r="G927" s="2">
        <f t="shared" si="107"/>
        <v>2.7256000000000005</v>
      </c>
      <c r="H927" s="2">
        <f t="shared" si="111"/>
        <v>2.4628500000000004</v>
      </c>
      <c r="I927" s="2">
        <f t="array" ref="I927">SUMPRODUCT(B911:B930, (ROW(B911:B930)-ROW(B911)+1)) / (20*21/2)</f>
        <v>2.7</v>
      </c>
      <c r="J927" s="2">
        <f t="shared" si="114"/>
        <v>2.7039960277349384</v>
      </c>
      <c r="K927" s="2">
        <f t="shared" si="108"/>
        <v>2.711234143170715</v>
      </c>
    </row>
    <row r="928" spans="1:11" ht="13.5" x14ac:dyDescent="0.25">
      <c r="A928" s="3">
        <f>TITRES_STAT!B931</f>
        <v>43357</v>
      </c>
      <c r="B928" s="6">
        <f>TITRES_STAT!D931</f>
        <v>2.7</v>
      </c>
      <c r="C928" s="2">
        <f t="shared" si="109"/>
        <v>0</v>
      </c>
      <c r="D928" s="2">
        <f t="shared" si="110"/>
        <v>2.7</v>
      </c>
      <c r="E928" s="2">
        <f t="shared" si="112"/>
        <v>2.6999999999999997</v>
      </c>
      <c r="F928" s="2">
        <f t="shared" si="113"/>
        <v>2.7000000000000011</v>
      </c>
      <c r="G928" s="2">
        <f t="shared" si="107"/>
        <v>2.7226000000000004</v>
      </c>
      <c r="H928" s="2">
        <f t="shared" si="111"/>
        <v>2.4647999999999999</v>
      </c>
      <c r="I928" s="2">
        <f t="array" ref="I928">SUMPRODUCT(B912:B931, (ROW(B912:B931)-ROW(B912)+1)) / (20*21/2)</f>
        <v>2.7</v>
      </c>
      <c r="J928" s="2">
        <f t="shared" si="114"/>
        <v>2.7036154536649444</v>
      </c>
      <c r="K928" s="2">
        <f t="shared" si="108"/>
        <v>2.7107935885365695</v>
      </c>
    </row>
    <row r="929" spans="1:11" ht="13.5" x14ac:dyDescent="0.25">
      <c r="A929" s="3">
        <f>TITRES_STAT!B932</f>
        <v>43360</v>
      </c>
      <c r="B929" s="6">
        <f>TITRES_STAT!D932</f>
        <v>2.7</v>
      </c>
      <c r="C929" s="2">
        <f t="shared" si="109"/>
        <v>0</v>
      </c>
      <c r="D929" s="2">
        <f t="shared" si="110"/>
        <v>2.7</v>
      </c>
      <c r="E929" s="2">
        <f t="shared" si="112"/>
        <v>2.6999999999999997</v>
      </c>
      <c r="F929" s="2">
        <f t="shared" si="113"/>
        <v>2.7000000000000011</v>
      </c>
      <c r="G929" s="2">
        <f t="shared" si="107"/>
        <v>2.7196000000000011</v>
      </c>
      <c r="H929" s="2">
        <f t="shared" si="111"/>
        <v>2.4667999999999997</v>
      </c>
      <c r="I929" s="2">
        <f t="array" ref="I929">SUMPRODUCT(B913:B932, (ROW(B913:B932)-ROW(B913)+1)) / (20*21/2)</f>
        <v>2.7</v>
      </c>
      <c r="J929" s="2">
        <f t="shared" si="114"/>
        <v>2.7032711247444734</v>
      </c>
      <c r="K929" s="2">
        <f t="shared" si="108"/>
        <v>2.7103703105547434</v>
      </c>
    </row>
    <row r="930" spans="1:11" ht="13.5" x14ac:dyDescent="0.25">
      <c r="A930" s="3">
        <f>TITRES_STAT!B933</f>
        <v>43361</v>
      </c>
      <c r="B930" s="6">
        <f>TITRES_STAT!D933</f>
        <v>2.7</v>
      </c>
      <c r="C930" s="2">
        <f t="shared" si="109"/>
        <v>0</v>
      </c>
      <c r="D930" s="2">
        <f t="shared" si="110"/>
        <v>2.7</v>
      </c>
      <c r="E930" s="2">
        <f t="shared" si="112"/>
        <v>2.6999999999999997</v>
      </c>
      <c r="F930" s="2">
        <f t="shared" si="113"/>
        <v>2.7000000000000011</v>
      </c>
      <c r="G930" s="2">
        <f t="shared" si="107"/>
        <v>2.7190000000000007</v>
      </c>
      <c r="H930" s="2">
        <f t="shared" si="111"/>
        <v>2.4687999999999999</v>
      </c>
      <c r="I930" s="2">
        <f t="array" ref="I930">SUMPRODUCT(B914:B933, (ROW(B914:B933)-ROW(B914)+1)) / (20*21/2)</f>
        <v>2.7</v>
      </c>
      <c r="J930" s="2">
        <f t="shared" si="114"/>
        <v>2.7029595890545237</v>
      </c>
      <c r="K930" s="2">
        <f t="shared" si="108"/>
        <v>2.7099636317094595</v>
      </c>
    </row>
    <row r="931" spans="1:11" ht="13.5" x14ac:dyDescent="0.25">
      <c r="A931" s="3">
        <f>TITRES_STAT!B934</f>
        <v>43362</v>
      </c>
      <c r="B931" s="6">
        <f>TITRES_STAT!D934</f>
        <v>2.7</v>
      </c>
      <c r="C931" s="2">
        <f t="shared" si="109"/>
        <v>0</v>
      </c>
      <c r="D931" s="2">
        <f t="shared" si="110"/>
        <v>2.7</v>
      </c>
      <c r="E931" s="2">
        <f t="shared" si="112"/>
        <v>2.6999999999999997</v>
      </c>
      <c r="F931" s="2">
        <f t="shared" si="113"/>
        <v>2.7000000000000011</v>
      </c>
      <c r="G931" s="2">
        <f t="shared" si="107"/>
        <v>2.7200000000000006</v>
      </c>
      <c r="H931" s="2">
        <f t="shared" si="111"/>
        <v>2.4707999999999997</v>
      </c>
      <c r="I931" s="2">
        <f t="array" ref="I931">SUMPRODUCT(B915:B934, (ROW(B915:B934)-ROW(B915)+1)) / (20*21/2)</f>
        <v>2.6885714285714286</v>
      </c>
      <c r="J931" s="2">
        <f t="shared" si="114"/>
        <v>2.7026777234302832</v>
      </c>
      <c r="K931" s="2">
        <f t="shared" si="108"/>
        <v>2.7095729010541869</v>
      </c>
    </row>
    <row r="932" spans="1:11" ht="13.5" x14ac:dyDescent="0.25">
      <c r="A932" s="3">
        <f>TITRES_STAT!B935</f>
        <v>43363</v>
      </c>
      <c r="B932" s="6">
        <f>TITRES_STAT!D935</f>
        <v>2.7</v>
      </c>
      <c r="C932" s="2">
        <f t="shared" si="109"/>
        <v>0</v>
      </c>
      <c r="D932" s="2">
        <f t="shared" si="110"/>
        <v>2.7</v>
      </c>
      <c r="E932" s="2">
        <f t="shared" si="112"/>
        <v>2.6999999999999997</v>
      </c>
      <c r="F932" s="2">
        <f t="shared" si="113"/>
        <v>2.7000000000000011</v>
      </c>
      <c r="G932" s="2">
        <f t="shared" si="107"/>
        <v>2.7196000000000011</v>
      </c>
      <c r="H932" s="2">
        <f t="shared" si="111"/>
        <v>2.4727999999999994</v>
      </c>
      <c r="I932" s="2">
        <f t="array" ref="I932">SUMPRODUCT(B916:B935, (ROW(B916:B935)-ROW(B916)+1)) / (20*21/2)</f>
        <v>2.6710476190476196</v>
      </c>
      <c r="J932" s="2">
        <f t="shared" si="114"/>
        <v>2.7024227021512086</v>
      </c>
      <c r="K932" s="2">
        <f t="shared" si="108"/>
        <v>2.7091974931697091</v>
      </c>
    </row>
    <row r="933" spans="1:11" ht="13.5" x14ac:dyDescent="0.25">
      <c r="A933" s="3">
        <f>TITRES_STAT!B936</f>
        <v>43364</v>
      </c>
      <c r="B933" s="6">
        <f>TITRES_STAT!D936</f>
        <v>2.7</v>
      </c>
      <c r="C933" s="2">
        <f t="shared" si="109"/>
        <v>0</v>
      </c>
      <c r="D933" s="2">
        <f t="shared" si="110"/>
        <v>2.7</v>
      </c>
      <c r="E933" s="2">
        <f t="shared" si="112"/>
        <v>2.6999999999999997</v>
      </c>
      <c r="F933" s="2">
        <f t="shared" si="113"/>
        <v>2.7000000000000011</v>
      </c>
      <c r="G933" s="2">
        <f t="shared" si="107"/>
        <v>2.7182000000000013</v>
      </c>
      <c r="H933" s="2">
        <f t="shared" si="111"/>
        <v>2.4748499999999991</v>
      </c>
      <c r="I933" s="2">
        <f t="array" ref="I933">SUMPRODUCT(B917:B936, (ROW(B917:B936)-ROW(B917)+1)) / (20*21/2)</f>
        <v>2.6477619047619045</v>
      </c>
      <c r="J933" s="2">
        <f t="shared" si="114"/>
        <v>2.7021919686129983</v>
      </c>
      <c r="K933" s="2">
        <f t="shared" si="108"/>
        <v>2.708836807163054</v>
      </c>
    </row>
    <row r="934" spans="1:11" ht="13.5" x14ac:dyDescent="0.25">
      <c r="A934" s="3">
        <f>TITRES_STAT!B937</f>
        <v>43367</v>
      </c>
      <c r="B934" s="6">
        <f>TITRES_STAT!D937</f>
        <v>2.58</v>
      </c>
      <c r="C934" s="2">
        <f t="shared" si="109"/>
        <v>-0.12000000000000011</v>
      </c>
      <c r="D934" s="2">
        <f t="shared" si="110"/>
        <v>2.6760000000000002</v>
      </c>
      <c r="E934" s="2">
        <f t="shared" si="112"/>
        <v>2.6879999999999997</v>
      </c>
      <c r="F934" s="2">
        <f t="shared" si="113"/>
        <v>2.6940000000000008</v>
      </c>
      <c r="G934" s="2">
        <f t="shared" si="107"/>
        <v>2.7144000000000017</v>
      </c>
      <c r="H934" s="2">
        <f t="shared" si="111"/>
        <v>2.4761999999999991</v>
      </c>
      <c r="I934" s="2">
        <f t="array" ref="I934">SUMPRODUCT(B918:B937, (ROW(B918:B937)-ROW(B918)+1)) / (20*21/2)</f>
        <v>2.6123809523809527</v>
      </c>
      <c r="J934" s="2">
        <f t="shared" si="114"/>
        <v>2.6905546382689032</v>
      </c>
      <c r="K934" s="2">
        <f t="shared" si="108"/>
        <v>2.7037843833527382</v>
      </c>
    </row>
    <row r="935" spans="1:11" ht="13.5" x14ac:dyDescent="0.25">
      <c r="A935" s="3">
        <f>TITRES_STAT!B938</f>
        <v>43368</v>
      </c>
      <c r="B935" s="6">
        <f>TITRES_STAT!D938</f>
        <v>2.5099999999999998</v>
      </c>
      <c r="C935" s="2">
        <f t="shared" si="109"/>
        <v>-7.0000000000000284E-2</v>
      </c>
      <c r="D935" s="2">
        <f t="shared" si="110"/>
        <v>2.6380000000000003</v>
      </c>
      <c r="E935" s="2">
        <f t="shared" si="112"/>
        <v>2.6689999999999996</v>
      </c>
      <c r="F935" s="2">
        <f t="shared" si="113"/>
        <v>2.6845000000000008</v>
      </c>
      <c r="G935" s="2">
        <f t="shared" si="107"/>
        <v>2.7094000000000018</v>
      </c>
      <c r="H935" s="2">
        <f t="shared" si="111"/>
        <v>2.477199999999999</v>
      </c>
      <c r="I935" s="2">
        <f t="array" ref="I935">SUMPRODUCT(B919:B938, (ROW(B919:B938)-ROW(B919)+1)) / (20*21/2)</f>
        <v>2.5741428571428568</v>
      </c>
      <c r="J935" s="2">
        <f t="shared" si="114"/>
        <v>2.6733589584337696</v>
      </c>
      <c r="K935" s="2">
        <f t="shared" si="108"/>
        <v>2.6961849957702779</v>
      </c>
    </row>
    <row r="936" spans="1:11" ht="13.5" x14ac:dyDescent="0.25">
      <c r="A936" s="3">
        <f>TITRES_STAT!B939</f>
        <v>43369</v>
      </c>
      <c r="B936" s="6">
        <f>TITRES_STAT!D939</f>
        <v>2.44</v>
      </c>
      <c r="C936" s="2">
        <f t="shared" si="109"/>
        <v>-6.999999999999984E-2</v>
      </c>
      <c r="D936" s="2">
        <f t="shared" si="110"/>
        <v>2.5859999999999999</v>
      </c>
      <c r="E936" s="2">
        <f t="shared" si="112"/>
        <v>2.6429999999999998</v>
      </c>
      <c r="F936" s="2">
        <f t="shared" si="113"/>
        <v>2.6715000000000004</v>
      </c>
      <c r="G936" s="2">
        <f t="shared" si="107"/>
        <v>2.7032000000000016</v>
      </c>
      <c r="H936" s="2">
        <f t="shared" si="111"/>
        <v>2.4779499999999985</v>
      </c>
      <c r="I936" s="2">
        <f t="array" ref="I936">SUMPRODUCT(B920:B939, (ROW(B920:B939)-ROW(B920)+1)) / (20*21/2)</f>
        <v>2.5285238095238096</v>
      </c>
      <c r="J936" s="2">
        <f t="shared" si="114"/>
        <v>2.6511342957257917</v>
      </c>
      <c r="K936" s="2">
        <f t="shared" si="108"/>
        <v>2.6861385253479142</v>
      </c>
    </row>
    <row r="937" spans="1:11" ht="13.5" x14ac:dyDescent="0.25">
      <c r="A937" s="3">
        <f>TITRES_STAT!B940</f>
        <v>43370</v>
      </c>
      <c r="B937" s="6">
        <f>TITRES_STAT!D940</f>
        <v>2.2999999999999998</v>
      </c>
      <c r="C937" s="2">
        <f t="shared" si="109"/>
        <v>-0.14000000000000012</v>
      </c>
      <c r="D937" s="2">
        <f t="shared" si="110"/>
        <v>2.5060000000000002</v>
      </c>
      <c r="E937" s="2">
        <f t="shared" si="112"/>
        <v>2.6030000000000002</v>
      </c>
      <c r="F937" s="2">
        <f t="shared" si="113"/>
        <v>2.6515</v>
      </c>
      <c r="G937" s="2">
        <f t="shared" si="107"/>
        <v>2.6942000000000017</v>
      </c>
      <c r="H937" s="2">
        <f t="shared" si="111"/>
        <v>2.4779999999999989</v>
      </c>
      <c r="I937" s="2">
        <f t="array" ref="I937">SUMPRODUCT(B921:B940, (ROW(B921:B940)-ROW(B921)+1)) / (20*21/2)</f>
        <v>2.4855238095238099</v>
      </c>
      <c r="J937" s="2">
        <f t="shared" si="114"/>
        <v>2.6176929342280975</v>
      </c>
      <c r="K937" s="2">
        <f t="shared" si="108"/>
        <v>2.6709958380793686</v>
      </c>
    </row>
    <row r="938" spans="1:11" ht="13.5" x14ac:dyDescent="0.25">
      <c r="A938" s="3">
        <f>TITRES_STAT!B941</f>
        <v>43371</v>
      </c>
      <c r="B938" s="6">
        <f>TITRES_STAT!D941</f>
        <v>2.25</v>
      </c>
      <c r="C938" s="2">
        <f t="shared" si="109"/>
        <v>-4.9999999999999822E-2</v>
      </c>
      <c r="D938" s="2">
        <f t="shared" si="110"/>
        <v>2.4159999999999995</v>
      </c>
      <c r="E938" s="2">
        <f t="shared" si="112"/>
        <v>2.5579999999999998</v>
      </c>
      <c r="F938" s="2">
        <f t="shared" si="113"/>
        <v>2.629</v>
      </c>
      <c r="G938" s="2">
        <f t="shared" si="107"/>
        <v>2.6842000000000019</v>
      </c>
      <c r="H938" s="2">
        <f t="shared" si="111"/>
        <v>2.4777999999999989</v>
      </c>
      <c r="I938" s="2">
        <f t="array" ref="I938">SUMPRODUCT(B922:B941, (ROW(B922:B941)-ROW(B922)+1)) / (20*21/2)</f>
        <v>2.4394285714285715</v>
      </c>
      <c r="J938" s="2">
        <f t="shared" si="114"/>
        <v>2.5826745595397074</v>
      </c>
      <c r="K938" s="2">
        <f t="shared" si="108"/>
        <v>2.6544861973703737</v>
      </c>
    </row>
    <row r="939" spans="1:11" ht="13.5" x14ac:dyDescent="0.25">
      <c r="A939" s="3">
        <f>TITRES_STAT!B942</f>
        <v>43374</v>
      </c>
      <c r="B939" s="6">
        <f>TITRES_STAT!D942</f>
        <v>2.15</v>
      </c>
      <c r="C939" s="2">
        <f t="shared" si="109"/>
        <v>-0.10000000000000009</v>
      </c>
      <c r="D939" s="2">
        <f t="shared" si="110"/>
        <v>2.33</v>
      </c>
      <c r="E939" s="2">
        <f t="shared" si="112"/>
        <v>2.5030000000000001</v>
      </c>
      <c r="F939" s="2">
        <f t="shared" si="113"/>
        <v>2.6014999999999997</v>
      </c>
      <c r="G939" s="2">
        <f t="shared" si="107"/>
        <v>2.671800000000002</v>
      </c>
      <c r="H939" s="2">
        <f t="shared" si="111"/>
        <v>2.4770999999999987</v>
      </c>
      <c r="I939" s="2">
        <f t="array" ref="I939">SUMPRODUCT(B923:B942, (ROW(B923:B942)-ROW(B923)+1)) / (20*21/2)</f>
        <v>2.3905238095238093</v>
      </c>
      <c r="J939" s="2">
        <f t="shared" si="114"/>
        <v>2.5414674586311641</v>
      </c>
      <c r="K939" s="2">
        <f t="shared" si="108"/>
        <v>2.6347024249244768</v>
      </c>
    </row>
    <row r="940" spans="1:11" ht="13.5" x14ac:dyDescent="0.25">
      <c r="A940" s="3">
        <f>TITRES_STAT!B943</f>
        <v>43375</v>
      </c>
      <c r="B940" s="6">
        <f>TITRES_STAT!D943</f>
        <v>2.15</v>
      </c>
      <c r="C940" s="2">
        <f t="shared" si="109"/>
        <v>0</v>
      </c>
      <c r="D940" s="2">
        <f t="shared" si="110"/>
        <v>2.258</v>
      </c>
      <c r="E940" s="2">
        <f t="shared" si="112"/>
        <v>2.4479999999999995</v>
      </c>
      <c r="F940" s="2">
        <f t="shared" si="113"/>
        <v>2.5739999999999994</v>
      </c>
      <c r="G940" s="2">
        <f t="shared" si="107"/>
        <v>2.6594000000000015</v>
      </c>
      <c r="H940" s="2">
        <f t="shared" si="111"/>
        <v>2.4763499999999983</v>
      </c>
      <c r="I940" s="2">
        <f t="array" ref="I940">SUMPRODUCT(B924:B943, (ROW(B924:B943)-ROW(B924)+1)) / (20*21/2)</f>
        <v>2.3419523809523808</v>
      </c>
      <c r="J940" s="2">
        <f t="shared" si="114"/>
        <v>2.5041848435234342</v>
      </c>
      <c r="K940" s="2">
        <f t="shared" si="108"/>
        <v>2.6156944866921448</v>
      </c>
    </row>
    <row r="941" spans="1:11" ht="13.5" x14ac:dyDescent="0.25">
      <c r="A941" s="3">
        <f>TITRES_STAT!B944</f>
        <v>43376</v>
      </c>
      <c r="B941" s="6">
        <f>TITRES_STAT!D944</f>
        <v>2.09</v>
      </c>
      <c r="C941" s="2">
        <f t="shared" si="109"/>
        <v>-6.0000000000000053E-2</v>
      </c>
      <c r="D941" s="2">
        <f t="shared" si="110"/>
        <v>2.1879999999999997</v>
      </c>
      <c r="E941" s="2">
        <f t="shared" si="112"/>
        <v>2.3869999999999996</v>
      </c>
      <c r="F941" s="2">
        <f t="shared" si="113"/>
        <v>2.5434999999999994</v>
      </c>
      <c r="G941" s="2">
        <f t="shared" si="107"/>
        <v>2.6458000000000017</v>
      </c>
      <c r="H941" s="2">
        <f t="shared" si="111"/>
        <v>2.4752499999999982</v>
      </c>
      <c r="I941" s="2">
        <f t="array" ref="I941">SUMPRODUCT(B925:B944, (ROW(B925:B944)-ROW(B925)+1)) / (20*21/2)</f>
        <v>2.2967142857142857</v>
      </c>
      <c r="J941" s="2">
        <f t="shared" si="114"/>
        <v>2.4647386679497738</v>
      </c>
      <c r="K941" s="2">
        <f t="shared" si="108"/>
        <v>2.5950790166257862</v>
      </c>
    </row>
    <row r="942" spans="1:11" ht="13.5" x14ac:dyDescent="0.25">
      <c r="A942" s="3">
        <f>TITRES_STAT!B945</f>
        <v>43377</v>
      </c>
      <c r="B942" s="6">
        <f>TITRES_STAT!D945</f>
        <v>2.0299999999999998</v>
      </c>
      <c r="C942" s="2">
        <f t="shared" si="109"/>
        <v>-6.0000000000000053E-2</v>
      </c>
      <c r="D942" s="2">
        <f t="shared" si="110"/>
        <v>2.1339999999999999</v>
      </c>
      <c r="E942" s="2">
        <f t="shared" si="112"/>
        <v>2.3199999999999998</v>
      </c>
      <c r="F942" s="2">
        <f t="shared" si="113"/>
        <v>2.5099999999999993</v>
      </c>
      <c r="G942" s="2">
        <f t="shared" si="107"/>
        <v>2.631000000000002</v>
      </c>
      <c r="H942" s="2">
        <f t="shared" si="111"/>
        <v>2.4739499999999977</v>
      </c>
      <c r="I942" s="2">
        <f t="array" ref="I942">SUMPRODUCT(B926:B945, (ROW(B926:B945)-ROW(B926)+1)) / (20*21/2)</f>
        <v>2.2490952380952383</v>
      </c>
      <c r="J942" s="2">
        <f t="shared" si="114"/>
        <v>2.4233349852878905</v>
      </c>
      <c r="K942" s="2">
        <f t="shared" si="108"/>
        <v>2.5729190551894807</v>
      </c>
    </row>
    <row r="943" spans="1:11" ht="13.5" x14ac:dyDescent="0.25">
      <c r="A943" s="3">
        <f>TITRES_STAT!B946</f>
        <v>43378</v>
      </c>
      <c r="B943" s="6">
        <f>TITRES_STAT!D946</f>
        <v>2</v>
      </c>
      <c r="C943" s="2">
        <f t="shared" si="109"/>
        <v>-2.9999999999999805E-2</v>
      </c>
      <c r="D943" s="2">
        <f t="shared" si="110"/>
        <v>2.0840000000000001</v>
      </c>
      <c r="E943" s="2">
        <f t="shared" si="112"/>
        <v>2.25</v>
      </c>
      <c r="F943" s="2">
        <f t="shared" si="113"/>
        <v>2.4749999999999992</v>
      </c>
      <c r="G943" s="2">
        <f t="shared" si="107"/>
        <v>2.6160000000000019</v>
      </c>
      <c r="H943" s="2">
        <f t="shared" si="111"/>
        <v>2.4721999999999982</v>
      </c>
      <c r="I943" s="2">
        <f t="array" ref="I943">SUMPRODUCT(B927:B946, (ROW(B927:B946)-ROW(B927)+1)) / (20*21/2)</f>
        <v>2.2012857142857145</v>
      </c>
      <c r="J943" s="2">
        <f t="shared" si="114"/>
        <v>2.3830173676414246</v>
      </c>
      <c r="K943" s="2">
        <f t="shared" si="108"/>
        <v>2.5504516412604818</v>
      </c>
    </row>
    <row r="944" spans="1:11" ht="13.5" x14ac:dyDescent="0.25">
      <c r="A944" s="3">
        <f>TITRES_STAT!B947</f>
        <v>43381</v>
      </c>
      <c r="B944" s="6">
        <f>TITRES_STAT!D947</f>
        <v>2</v>
      </c>
      <c r="C944" s="2">
        <f t="shared" si="109"/>
        <v>0</v>
      </c>
      <c r="D944" s="2">
        <f t="shared" si="110"/>
        <v>2.0539999999999998</v>
      </c>
      <c r="E944" s="2">
        <f t="shared" si="112"/>
        <v>2.1920000000000002</v>
      </c>
      <c r="F944" s="2">
        <f t="shared" si="113"/>
        <v>2.44</v>
      </c>
      <c r="G944" s="2">
        <f t="shared" si="107"/>
        <v>2.6010000000000013</v>
      </c>
      <c r="H944" s="2">
        <f t="shared" si="111"/>
        <v>2.4704499999999978</v>
      </c>
      <c r="I944" s="2">
        <f t="array" ref="I944">SUMPRODUCT(B928:B947, (ROW(B928:B947)-ROW(B928)+1)) / (20*21/2)</f>
        <v>2.1572857142857145</v>
      </c>
      <c r="J944" s="2">
        <f t="shared" si="114"/>
        <v>2.3465395231041457</v>
      </c>
      <c r="K944" s="2">
        <f t="shared" si="108"/>
        <v>2.5288653023875218</v>
      </c>
    </row>
    <row r="945" spans="1:11" ht="13.5" x14ac:dyDescent="0.25">
      <c r="A945" s="3">
        <f>TITRES_STAT!B948</f>
        <v>43382</v>
      </c>
      <c r="B945" s="6">
        <f>TITRES_STAT!D948</f>
        <v>1.94</v>
      </c>
      <c r="C945" s="2">
        <f t="shared" si="109"/>
        <v>-6.0000000000000053E-2</v>
      </c>
      <c r="D945" s="2">
        <f t="shared" si="110"/>
        <v>2.0119999999999996</v>
      </c>
      <c r="E945" s="2">
        <f t="shared" si="112"/>
        <v>2.1350000000000002</v>
      </c>
      <c r="F945" s="2">
        <f t="shared" si="113"/>
        <v>2.4019999999999997</v>
      </c>
      <c r="G945" s="2">
        <f t="shared" si="107"/>
        <v>2.5848000000000018</v>
      </c>
      <c r="H945" s="2">
        <f t="shared" si="111"/>
        <v>2.4680499999999976</v>
      </c>
      <c r="I945" s="2">
        <f t="array" ref="I945">SUMPRODUCT(B929:B948, (ROW(B929:B948)-ROW(B929)+1)) / (20*21/2)</f>
        <v>2.1094761904761907</v>
      </c>
      <c r="J945" s="2">
        <f t="shared" si="114"/>
        <v>2.3078214732847036</v>
      </c>
      <c r="K945" s="2">
        <f t="shared" si="108"/>
        <v>2.5057725454311486</v>
      </c>
    </row>
    <row r="946" spans="1:11" ht="13.5" x14ac:dyDescent="0.25">
      <c r="A946" s="3">
        <f>TITRES_STAT!B949</f>
        <v>43383</v>
      </c>
      <c r="B946" s="6">
        <f>TITRES_STAT!D949</f>
        <v>1.9</v>
      </c>
      <c r="C946" s="2">
        <f t="shared" si="109"/>
        <v>-4.0000000000000036E-2</v>
      </c>
      <c r="D946" s="2">
        <f t="shared" si="110"/>
        <v>1.9739999999999998</v>
      </c>
      <c r="E946" s="2">
        <f t="shared" si="112"/>
        <v>2.081</v>
      </c>
      <c r="F946" s="2">
        <f t="shared" si="113"/>
        <v>2.3619999999999992</v>
      </c>
      <c r="G946" s="2">
        <f t="shared" ref="G946:G1009" si="115">AVERAGE(B897:B946)</f>
        <v>2.5678000000000014</v>
      </c>
      <c r="H946" s="2">
        <f t="shared" si="111"/>
        <v>2.4654499999999979</v>
      </c>
      <c r="I946" s="2">
        <f t="array" ref="I946">SUMPRODUCT(B930:B949, (ROW(B930:B949)-ROW(B930)+1)) / (20*21/2)</f>
        <v>2.0630000000000002</v>
      </c>
      <c r="J946" s="2">
        <f t="shared" si="114"/>
        <v>2.2689813329718747</v>
      </c>
      <c r="K946" s="2">
        <f t="shared" si="108"/>
        <v>2.4820167593358096</v>
      </c>
    </row>
    <row r="947" spans="1:11" ht="13.5" x14ac:dyDescent="0.25">
      <c r="A947" s="3">
        <f>TITRES_STAT!B950</f>
        <v>43384</v>
      </c>
      <c r="B947" s="6">
        <f>TITRES_STAT!D950</f>
        <v>1.9</v>
      </c>
      <c r="C947" s="2">
        <f t="shared" si="109"/>
        <v>0</v>
      </c>
      <c r="D947" s="2">
        <f t="shared" si="110"/>
        <v>1.948</v>
      </c>
      <c r="E947" s="2">
        <f t="shared" si="112"/>
        <v>2.0409999999999995</v>
      </c>
      <c r="F947" s="2">
        <f t="shared" si="113"/>
        <v>2.3220000000000001</v>
      </c>
      <c r="G947" s="2">
        <f t="shared" si="115"/>
        <v>2.550800000000002</v>
      </c>
      <c r="H947" s="2">
        <f t="shared" si="111"/>
        <v>2.4628499999999973</v>
      </c>
      <c r="I947" s="2">
        <f t="array" ref="I947">SUMPRODUCT(B931:B950, (ROW(B931:B950)-ROW(B931)+1)) / (20*21/2)</f>
        <v>2.013238095238095</v>
      </c>
      <c r="J947" s="2">
        <f t="shared" si="114"/>
        <v>2.2338402536412199</v>
      </c>
      <c r="K947" s="2">
        <f t="shared" ref="K947:K1010" si="116">$K$4*B947+(1-$K$4)*K946</f>
        <v>2.4591925726951898</v>
      </c>
    </row>
    <row r="948" spans="1:11" ht="13.5" x14ac:dyDescent="0.25">
      <c r="A948" s="3">
        <f>TITRES_STAT!B951</f>
        <v>43385</v>
      </c>
      <c r="B948" s="6">
        <f>TITRES_STAT!D951</f>
        <v>1.82</v>
      </c>
      <c r="C948" s="2">
        <f t="shared" si="109"/>
        <v>-7.9999999999999849E-2</v>
      </c>
      <c r="D948" s="2">
        <f t="shared" si="110"/>
        <v>1.9120000000000001</v>
      </c>
      <c r="E948" s="2">
        <f t="shared" si="112"/>
        <v>1.9979999999999998</v>
      </c>
      <c r="F948" s="2">
        <f t="shared" si="113"/>
        <v>2.2779999999999996</v>
      </c>
      <c r="G948" s="2">
        <f t="shared" si="115"/>
        <v>2.5322000000000013</v>
      </c>
      <c r="H948" s="2">
        <f t="shared" si="111"/>
        <v>2.4598499999999972</v>
      </c>
      <c r="I948" s="2">
        <f t="array" ref="I948">SUMPRODUCT(B932:B951, (ROW(B932:B951)-ROW(B932)+1)) / (20*21/2)</f>
        <v>1.9681904761904763</v>
      </c>
      <c r="J948" s="2">
        <f t="shared" si="114"/>
        <v>2.19442689615158</v>
      </c>
      <c r="K948" s="2">
        <f t="shared" si="116"/>
        <v>2.4341261972953783</v>
      </c>
    </row>
    <row r="949" spans="1:11" ht="13.5" x14ac:dyDescent="0.25">
      <c r="A949" s="3">
        <f>TITRES_STAT!B952</f>
        <v>43389</v>
      </c>
      <c r="B949" s="6">
        <f>TITRES_STAT!D952</f>
        <v>1.79</v>
      </c>
      <c r="C949" s="2">
        <f t="shared" si="109"/>
        <v>-3.0000000000000027E-2</v>
      </c>
      <c r="D949" s="2">
        <f t="shared" si="110"/>
        <v>1.8700000000000003</v>
      </c>
      <c r="E949" s="2">
        <f t="shared" si="112"/>
        <v>1.9619999999999997</v>
      </c>
      <c r="F949" s="2">
        <f t="shared" si="113"/>
        <v>2.2324999999999995</v>
      </c>
      <c r="G949" s="2">
        <f t="shared" si="115"/>
        <v>2.5130000000000017</v>
      </c>
      <c r="H949" s="2">
        <f t="shared" si="111"/>
        <v>2.4566999999999974</v>
      </c>
      <c r="I949" s="2">
        <f t="array" ref="I949">SUMPRODUCT(B933:B952, (ROW(B933:B952)-ROW(B933)+1)) / (20*21/2)</f>
        <v>1.9240476190476188</v>
      </c>
      <c r="J949" s="2">
        <f t="shared" si="114"/>
        <v>2.1559100488990488</v>
      </c>
      <c r="K949" s="2">
        <f t="shared" si="116"/>
        <v>2.4088663464210498</v>
      </c>
    </row>
    <row r="950" spans="1:11" ht="13.5" x14ac:dyDescent="0.25">
      <c r="A950" s="3">
        <f>TITRES_STAT!B953</f>
        <v>43390</v>
      </c>
      <c r="B950" s="6">
        <f>TITRES_STAT!D953</f>
        <v>1.71</v>
      </c>
      <c r="C950" s="2">
        <f t="shared" si="109"/>
        <v>-8.0000000000000071E-2</v>
      </c>
      <c r="D950" s="2">
        <f t="shared" si="110"/>
        <v>1.8240000000000003</v>
      </c>
      <c r="E950" s="2">
        <f t="shared" si="112"/>
        <v>1.9179999999999999</v>
      </c>
      <c r="F950" s="2">
        <f t="shared" si="113"/>
        <v>2.1829999999999994</v>
      </c>
      <c r="G950" s="2">
        <f t="shared" si="115"/>
        <v>2.4938000000000016</v>
      </c>
      <c r="H950" s="2">
        <f t="shared" si="111"/>
        <v>2.4531499999999973</v>
      </c>
      <c r="I950" s="2">
        <f t="array" ref="I950">SUMPRODUCT(B934:B953, (ROW(B934:B953)-ROW(B934)+1)) / (20*21/2)</f>
        <v>1.8886190476190474</v>
      </c>
      <c r="J950" s="2">
        <f t="shared" si="114"/>
        <v>2.1134424251943775</v>
      </c>
      <c r="K950" s="2">
        <f t="shared" si="116"/>
        <v>2.3814598230319888</v>
      </c>
    </row>
    <row r="951" spans="1:11" ht="13.5" x14ac:dyDescent="0.25">
      <c r="A951" s="3">
        <f>TITRES_STAT!B954</f>
        <v>43391</v>
      </c>
      <c r="B951" s="6">
        <f>TITRES_STAT!D954</f>
        <v>1.71</v>
      </c>
      <c r="C951" s="2">
        <f t="shared" si="109"/>
        <v>0</v>
      </c>
      <c r="D951" s="2">
        <f t="shared" si="110"/>
        <v>1.786</v>
      </c>
      <c r="E951" s="2">
        <f t="shared" si="112"/>
        <v>1.8800000000000001</v>
      </c>
      <c r="F951" s="2">
        <f t="shared" si="113"/>
        <v>2.1335000000000002</v>
      </c>
      <c r="G951" s="2">
        <f t="shared" si="115"/>
        <v>2.4734000000000012</v>
      </c>
      <c r="H951" s="2">
        <f t="shared" si="111"/>
        <v>2.4495999999999971</v>
      </c>
      <c r="I951" s="2">
        <f t="array" ref="I951">SUMPRODUCT(B935:B954, (ROW(B935:B954)-ROW(B935)+1)) / (20*21/2)</f>
        <v>1.8579047619047617</v>
      </c>
      <c r="J951" s="2">
        <f t="shared" si="114"/>
        <v>2.0750193370806276</v>
      </c>
      <c r="K951" s="2">
        <f t="shared" si="116"/>
        <v>2.3551280652660282</v>
      </c>
    </row>
    <row r="952" spans="1:11" ht="13.5" x14ac:dyDescent="0.25">
      <c r="A952" s="3">
        <f>TITRES_STAT!B955</f>
        <v>43392</v>
      </c>
      <c r="B952" s="6">
        <f>TITRES_STAT!D955</f>
        <v>1.67</v>
      </c>
      <c r="C952" s="2">
        <f t="shared" si="109"/>
        <v>-4.0000000000000036E-2</v>
      </c>
      <c r="D952" s="2">
        <f t="shared" si="110"/>
        <v>1.7399999999999998</v>
      </c>
      <c r="E952" s="2">
        <f t="shared" si="112"/>
        <v>1.8440000000000005</v>
      </c>
      <c r="F952" s="2">
        <f t="shared" si="113"/>
        <v>2.0819999999999999</v>
      </c>
      <c r="G952" s="2">
        <f t="shared" si="115"/>
        <v>2.4528000000000012</v>
      </c>
      <c r="H952" s="2">
        <f t="shared" si="111"/>
        <v>2.4454999999999969</v>
      </c>
      <c r="I952" s="2">
        <f t="array" ref="I952">SUMPRODUCT(B936:B955, (ROW(B936:B955)-ROW(B936)+1)) / (20*21/2)</f>
        <v>1.8341904761904761</v>
      </c>
      <c r="J952" s="2">
        <f t="shared" si="114"/>
        <v>2.0364460668824726</v>
      </c>
      <c r="K952" s="2">
        <f t="shared" si="116"/>
        <v>2.3282602980006937</v>
      </c>
    </row>
    <row r="953" spans="1:11" ht="13.5" x14ac:dyDescent="0.25">
      <c r="A953" s="3">
        <f>TITRES_STAT!B956</f>
        <v>43395</v>
      </c>
      <c r="B953" s="6">
        <f>TITRES_STAT!D956</f>
        <v>1.71</v>
      </c>
      <c r="C953" s="2">
        <f t="shared" si="109"/>
        <v>4.0000000000000036E-2</v>
      </c>
      <c r="D953" s="2">
        <f t="shared" si="110"/>
        <v>1.718</v>
      </c>
      <c r="E953" s="2">
        <f t="shared" si="112"/>
        <v>1.8150000000000006</v>
      </c>
      <c r="F953" s="2">
        <f t="shared" si="113"/>
        <v>2.0324999999999998</v>
      </c>
      <c r="G953" s="2">
        <f t="shared" si="115"/>
        <v>2.4330000000000012</v>
      </c>
      <c r="H953" s="2">
        <f t="shared" si="111"/>
        <v>2.4415999999999967</v>
      </c>
      <c r="I953" s="2">
        <f t="array" ref="I953">SUMPRODUCT(B937:B956, (ROW(B937:B956)-ROW(B937)+1)) / (20*21/2)</f>
        <v>1.8141428571428573</v>
      </c>
      <c r="J953" s="2">
        <f t="shared" si="114"/>
        <v>2.0053559652746182</v>
      </c>
      <c r="K953" s="2">
        <f t="shared" si="116"/>
        <v>2.3040147961183135</v>
      </c>
    </row>
    <row r="954" spans="1:11" ht="13.5" x14ac:dyDescent="0.25">
      <c r="A954" s="3">
        <f>TITRES_STAT!B957</f>
        <v>43396</v>
      </c>
      <c r="B954" s="6">
        <f>TITRES_STAT!D957</f>
        <v>1.71</v>
      </c>
      <c r="C954" s="2">
        <f t="shared" si="109"/>
        <v>0</v>
      </c>
      <c r="D954" s="2">
        <f t="shared" si="110"/>
        <v>1.702</v>
      </c>
      <c r="E954" s="2">
        <f t="shared" si="112"/>
        <v>1.7860000000000003</v>
      </c>
      <c r="F954" s="2">
        <f t="shared" si="113"/>
        <v>1.9890000000000001</v>
      </c>
      <c r="G954" s="2">
        <f t="shared" si="115"/>
        <v>2.4132000000000007</v>
      </c>
      <c r="H954" s="2">
        <f t="shared" si="111"/>
        <v>2.437649999999997</v>
      </c>
      <c r="I954" s="2">
        <f t="array" ref="I954">SUMPRODUCT(B938:B957, (ROW(B938:B957)-ROW(B938)+1)) / (20*21/2)</f>
        <v>1.7974285714285714</v>
      </c>
      <c r="J954" s="2">
        <f t="shared" si="114"/>
        <v>1.9772268257246546</v>
      </c>
      <c r="K954" s="2">
        <f t="shared" si="116"/>
        <v>2.2807200982313209</v>
      </c>
    </row>
    <row r="955" spans="1:11" ht="13.5" x14ac:dyDescent="0.25">
      <c r="A955" s="3">
        <f>TITRES_STAT!B958</f>
        <v>43397</v>
      </c>
      <c r="B955" s="6">
        <f>TITRES_STAT!D958</f>
        <v>1.74</v>
      </c>
      <c r="C955" s="2">
        <f t="shared" si="109"/>
        <v>3.0000000000000027E-2</v>
      </c>
      <c r="D955" s="2">
        <f t="shared" si="110"/>
        <v>1.7079999999999997</v>
      </c>
      <c r="E955" s="2">
        <f t="shared" si="112"/>
        <v>1.766</v>
      </c>
      <c r="F955" s="2">
        <f t="shared" si="113"/>
        <v>1.9505000000000003</v>
      </c>
      <c r="G955" s="2">
        <f t="shared" si="115"/>
        <v>2.3940000000000006</v>
      </c>
      <c r="H955" s="2">
        <f t="shared" si="111"/>
        <v>2.4338999999999968</v>
      </c>
      <c r="I955" s="2">
        <f t="array" ref="I955">SUMPRODUCT(B939:B958, (ROW(B939:B958)-ROW(B939)+1)) / (20*21/2)</f>
        <v>1.7795714285714286</v>
      </c>
      <c r="J955" s="2">
        <f t="shared" si="114"/>
        <v>1.9546337947032588</v>
      </c>
      <c r="K955" s="2">
        <f t="shared" si="116"/>
        <v>2.2595153884967596</v>
      </c>
    </row>
    <row r="956" spans="1:11" ht="13.5" x14ac:dyDescent="0.25">
      <c r="A956" s="3">
        <f>TITRES_STAT!B959</f>
        <v>43398</v>
      </c>
      <c r="B956" s="6">
        <f>TITRES_STAT!D959</f>
        <v>1.74</v>
      </c>
      <c r="C956" s="2">
        <f t="shared" si="109"/>
        <v>0</v>
      </c>
      <c r="D956" s="2">
        <f t="shared" si="110"/>
        <v>1.714</v>
      </c>
      <c r="E956" s="2">
        <f t="shared" si="112"/>
        <v>1.75</v>
      </c>
      <c r="F956" s="2">
        <f t="shared" si="113"/>
        <v>1.9155000000000002</v>
      </c>
      <c r="G956" s="2">
        <f t="shared" si="115"/>
        <v>2.3748000000000005</v>
      </c>
      <c r="H956" s="2">
        <f t="shared" si="111"/>
        <v>2.4301499999999967</v>
      </c>
      <c r="I956" s="2">
        <f t="array" ref="I956">SUMPRODUCT(B940:B959, (ROW(B940:B959)-ROW(B940)+1)) / (20*21/2)</f>
        <v>1.7557619047619049</v>
      </c>
      <c r="J956" s="2">
        <f t="shared" si="114"/>
        <v>1.9341924809219961</v>
      </c>
      <c r="K956" s="2">
        <f t="shared" si="116"/>
        <v>2.2391422360066908</v>
      </c>
    </row>
    <row r="957" spans="1:11" ht="13.5" x14ac:dyDescent="0.25">
      <c r="A957" s="3">
        <f>TITRES_STAT!B960</f>
        <v>43399</v>
      </c>
      <c r="B957" s="6">
        <f>TITRES_STAT!D960</f>
        <v>1.74</v>
      </c>
      <c r="C957" s="2">
        <f t="shared" si="109"/>
        <v>0</v>
      </c>
      <c r="D957" s="2">
        <f t="shared" si="110"/>
        <v>1.7280000000000002</v>
      </c>
      <c r="E957" s="2">
        <f t="shared" si="112"/>
        <v>1.734</v>
      </c>
      <c r="F957" s="2">
        <f t="shared" si="113"/>
        <v>1.8875000000000004</v>
      </c>
      <c r="G957" s="2">
        <f t="shared" si="115"/>
        <v>2.3556000000000004</v>
      </c>
      <c r="H957" s="2">
        <f t="shared" si="111"/>
        <v>2.4263999999999966</v>
      </c>
      <c r="I957" s="2">
        <f t="array" ref="I957">SUMPRODUCT(B941:B960, (ROW(B941:B960)-ROW(B941)+1)) / (20*21/2)</f>
        <v>1.7345238095238094</v>
      </c>
      <c r="J957" s="2">
        <f t="shared" si="114"/>
        <v>1.9156979589294252</v>
      </c>
      <c r="K957" s="2">
        <f t="shared" si="116"/>
        <v>2.2195680306730954</v>
      </c>
    </row>
    <row r="958" spans="1:11" ht="13.5" x14ac:dyDescent="0.25">
      <c r="A958" s="3">
        <f>TITRES_STAT!B961</f>
        <v>43402</v>
      </c>
      <c r="B958" s="6">
        <f>TITRES_STAT!D961</f>
        <v>1.7</v>
      </c>
      <c r="C958" s="2">
        <f t="shared" si="109"/>
        <v>-4.0000000000000036E-2</v>
      </c>
      <c r="D958" s="2">
        <f t="shared" si="110"/>
        <v>1.7260000000000002</v>
      </c>
      <c r="E958" s="2">
        <f t="shared" si="112"/>
        <v>1.7220000000000002</v>
      </c>
      <c r="F958" s="2">
        <f t="shared" si="113"/>
        <v>1.8600000000000005</v>
      </c>
      <c r="G958" s="2">
        <f t="shared" si="115"/>
        <v>2.3356000000000003</v>
      </c>
      <c r="H958" s="2">
        <f t="shared" si="111"/>
        <v>2.4224499999999969</v>
      </c>
      <c r="I958" s="2">
        <f t="array" ref="I958">SUMPRODUCT(B942:B961, (ROW(B942:B961)-ROW(B942)+1)) / (20*21/2)</f>
        <v>1.7158571428571427</v>
      </c>
      <c r="J958" s="2">
        <f t="shared" si="114"/>
        <v>1.8951552961742419</v>
      </c>
      <c r="K958" s="2">
        <f t="shared" si="116"/>
        <v>2.1991928137839545</v>
      </c>
    </row>
    <row r="959" spans="1:11" ht="13.5" x14ac:dyDescent="0.25">
      <c r="A959" s="3">
        <f>TITRES_STAT!B962</f>
        <v>43403</v>
      </c>
      <c r="B959" s="6">
        <f>TITRES_STAT!D962</f>
        <v>1.61</v>
      </c>
      <c r="C959" s="2">
        <f t="shared" si="109"/>
        <v>-8.9999999999999858E-2</v>
      </c>
      <c r="D959" s="2">
        <f t="shared" si="110"/>
        <v>1.706</v>
      </c>
      <c r="E959" s="2">
        <f t="shared" si="112"/>
        <v>1.704</v>
      </c>
      <c r="F959" s="2">
        <f t="shared" si="113"/>
        <v>1.8330000000000002</v>
      </c>
      <c r="G959" s="2">
        <f t="shared" si="115"/>
        <v>2.3138000000000001</v>
      </c>
      <c r="H959" s="2">
        <f t="shared" si="111"/>
        <v>2.4184999999999968</v>
      </c>
      <c r="I959" s="2">
        <f t="array" ref="I959">SUMPRODUCT(B943:B962, (ROW(B943:B962)-ROW(B943)+1)) / (20*21/2)</f>
        <v>1.6985238095238098</v>
      </c>
      <c r="J959" s="2">
        <f t="shared" si="114"/>
        <v>1.8679976489195522</v>
      </c>
      <c r="K959" s="2">
        <f t="shared" si="116"/>
        <v>2.1760872132434073</v>
      </c>
    </row>
    <row r="960" spans="1:11" ht="13.5" x14ac:dyDescent="0.25">
      <c r="A960" s="3">
        <f>TITRES_STAT!B963</f>
        <v>43404</v>
      </c>
      <c r="B960" s="6">
        <f>TITRES_STAT!D963</f>
        <v>1.61</v>
      </c>
      <c r="C960" s="2">
        <f t="shared" si="109"/>
        <v>0</v>
      </c>
      <c r="D960" s="2">
        <f t="shared" si="110"/>
        <v>1.6800000000000002</v>
      </c>
      <c r="E960" s="2">
        <f t="shared" si="112"/>
        <v>1.6939999999999997</v>
      </c>
      <c r="F960" s="2">
        <f t="shared" si="113"/>
        <v>1.8059999999999998</v>
      </c>
      <c r="G960" s="2">
        <f t="shared" si="115"/>
        <v>2.2920000000000003</v>
      </c>
      <c r="H960" s="2">
        <f t="shared" si="111"/>
        <v>2.4145499999999971</v>
      </c>
      <c r="I960" s="2">
        <f t="array" ref="I960">SUMPRODUCT(B944:B963, (ROW(B944:B963)-ROW(B944)+1)) / (20*21/2)</f>
        <v>1.6765714285714288</v>
      </c>
      <c r="J960" s="2">
        <f t="shared" si="114"/>
        <v>1.8434264442605472</v>
      </c>
      <c r="K960" s="2">
        <f t="shared" si="116"/>
        <v>2.1538877146848421</v>
      </c>
    </row>
    <row r="961" spans="1:11" ht="13.5" x14ac:dyDescent="0.25">
      <c r="A961" s="3">
        <f>TITRES_STAT!B964</f>
        <v>43405</v>
      </c>
      <c r="B961" s="6">
        <f>TITRES_STAT!D964</f>
        <v>1.61</v>
      </c>
      <c r="C961" s="2">
        <f t="shared" si="109"/>
        <v>0</v>
      </c>
      <c r="D961" s="2">
        <f t="shared" si="110"/>
        <v>1.6539999999999999</v>
      </c>
      <c r="E961" s="2">
        <f t="shared" si="112"/>
        <v>1.6839999999999999</v>
      </c>
      <c r="F961" s="2">
        <f t="shared" si="113"/>
        <v>1.7819999999999996</v>
      </c>
      <c r="G961" s="2">
        <f t="shared" si="115"/>
        <v>2.2702</v>
      </c>
      <c r="H961" s="2">
        <f t="shared" si="111"/>
        <v>2.410599999999997</v>
      </c>
      <c r="I961" s="2">
        <f t="array" ref="I961">SUMPRODUCT(B945:B964, (ROW(B945:B964)-ROW(B945)+1)) / (20*21/2)</f>
        <v>1.6540000000000001</v>
      </c>
      <c r="J961" s="2">
        <f t="shared" si="114"/>
        <v>1.8211953543309713</v>
      </c>
      <c r="K961" s="2">
        <f t="shared" si="116"/>
        <v>2.1325587846972009</v>
      </c>
    </row>
    <row r="962" spans="1:11" ht="13.5" x14ac:dyDescent="0.25">
      <c r="A962" s="3">
        <f>TITRES_STAT!B965</f>
        <v>43406</v>
      </c>
      <c r="B962" s="6">
        <f>TITRES_STAT!D965</f>
        <v>1.6</v>
      </c>
      <c r="C962" s="2">
        <f t="shared" si="109"/>
        <v>-1.0000000000000009E-2</v>
      </c>
      <c r="D962" s="2">
        <f t="shared" si="110"/>
        <v>1.6260000000000001</v>
      </c>
      <c r="E962" s="2">
        <f t="shared" si="112"/>
        <v>1.677</v>
      </c>
      <c r="F962" s="2">
        <f t="shared" si="113"/>
        <v>1.7605</v>
      </c>
      <c r="G962" s="2">
        <f t="shared" si="115"/>
        <v>2.2481999999999998</v>
      </c>
      <c r="H962" s="2">
        <f t="shared" si="111"/>
        <v>2.4065999999999974</v>
      </c>
      <c r="I962" s="2">
        <f t="array" ref="I962">SUMPRODUCT(B946:B965, (ROW(B946:B965)-ROW(B946)+1)) / (20*21/2)</f>
        <v>1.6338095238095238</v>
      </c>
      <c r="J962" s="2">
        <f t="shared" si="114"/>
        <v>1.8001291301089739</v>
      </c>
      <c r="K962" s="2">
        <f t="shared" si="116"/>
        <v>2.1116741264737815</v>
      </c>
    </row>
    <row r="963" spans="1:11" ht="13.5" x14ac:dyDescent="0.25">
      <c r="A963" s="3">
        <f>TITRES_STAT!B966</f>
        <v>43409</v>
      </c>
      <c r="B963" s="6">
        <f>TITRES_STAT!D966</f>
        <v>1.53</v>
      </c>
      <c r="C963" s="2">
        <f t="shared" si="109"/>
        <v>-7.0000000000000062E-2</v>
      </c>
      <c r="D963" s="2">
        <f t="shared" si="110"/>
        <v>1.5920000000000001</v>
      </c>
      <c r="E963" s="2">
        <f t="shared" si="112"/>
        <v>1.659</v>
      </c>
      <c r="F963" s="2">
        <f t="shared" si="113"/>
        <v>1.7370000000000001</v>
      </c>
      <c r="G963" s="2">
        <f t="shared" si="115"/>
        <v>2.2248000000000001</v>
      </c>
      <c r="H963" s="2">
        <f t="shared" si="111"/>
        <v>2.4022499999999969</v>
      </c>
      <c r="I963" s="2">
        <f t="array" ref="I963">SUMPRODUCT(B947:B966, (ROW(B947:B966)-ROW(B947)+1)) / (20*21/2)</f>
        <v>1.6157142857142854</v>
      </c>
      <c r="J963" s="2">
        <f t="shared" si="114"/>
        <v>1.7744025462890716</v>
      </c>
      <c r="K963" s="2">
        <f t="shared" si="116"/>
        <v>2.0888633764159863</v>
      </c>
    </row>
    <row r="964" spans="1:11" ht="13.5" x14ac:dyDescent="0.25">
      <c r="A964" s="3">
        <f>TITRES_STAT!B967</f>
        <v>43410</v>
      </c>
      <c r="B964" s="6">
        <f>TITRES_STAT!D967</f>
        <v>1.5</v>
      </c>
      <c r="C964" s="2">
        <f t="shared" ref="C964:C1027" si="117">B964-B963</f>
        <v>-3.0000000000000027E-2</v>
      </c>
      <c r="D964" s="2">
        <f t="shared" si="110"/>
        <v>1.57</v>
      </c>
      <c r="E964" s="2">
        <f t="shared" si="112"/>
        <v>1.6379999999999995</v>
      </c>
      <c r="F964" s="2">
        <f t="shared" si="113"/>
        <v>1.7119999999999997</v>
      </c>
      <c r="G964" s="2">
        <f t="shared" si="115"/>
        <v>2.2007999999999996</v>
      </c>
      <c r="H964" s="2">
        <f t="shared" si="111"/>
        <v>2.3980999999999972</v>
      </c>
      <c r="I964" s="2">
        <f t="array" ref="I964">SUMPRODUCT(B948:B967, (ROW(B948:B967)-ROW(B948)+1)) / (20*21/2)</f>
        <v>1.5985714285714285</v>
      </c>
      <c r="J964" s="2">
        <f t="shared" si="114"/>
        <v>1.7482689704520171</v>
      </c>
      <c r="K964" s="2">
        <f t="shared" si="116"/>
        <v>2.0657706949879082</v>
      </c>
    </row>
    <row r="965" spans="1:11" ht="13.5" x14ac:dyDescent="0.25">
      <c r="A965" s="3">
        <f>TITRES_STAT!B968</f>
        <v>43411</v>
      </c>
      <c r="B965" s="6">
        <f>TITRES_STAT!D968</f>
        <v>1.5</v>
      </c>
      <c r="C965" s="2">
        <f t="shared" si="117"/>
        <v>0</v>
      </c>
      <c r="D965" s="2">
        <f t="shared" si="110"/>
        <v>1.548</v>
      </c>
      <c r="E965" s="2">
        <f t="shared" si="112"/>
        <v>1.6140000000000001</v>
      </c>
      <c r="F965" s="2">
        <f t="shared" si="113"/>
        <v>1.69</v>
      </c>
      <c r="G965" s="2">
        <f t="shared" si="115"/>
        <v>2.1767999999999996</v>
      </c>
      <c r="H965" s="2">
        <f t="shared" si="111"/>
        <v>2.3939499999999971</v>
      </c>
      <c r="I965" s="2">
        <f t="array" ref="I965">SUMPRODUCT(B949:B968, (ROW(B949:B968)-ROW(B949)+1)) / (20*21/2)</f>
        <v>1.5824285714285715</v>
      </c>
      <c r="J965" s="2">
        <f t="shared" si="114"/>
        <v>1.724624306599444</v>
      </c>
      <c r="K965" s="2">
        <f t="shared" si="116"/>
        <v>2.0435836089099508</v>
      </c>
    </row>
    <row r="966" spans="1:11" ht="13.5" x14ac:dyDescent="0.25">
      <c r="A966" s="3">
        <f>TITRES_STAT!B969</f>
        <v>43412</v>
      </c>
      <c r="B966" s="6">
        <f>TITRES_STAT!D969</f>
        <v>1.5</v>
      </c>
      <c r="C966" s="2">
        <f t="shared" si="117"/>
        <v>0</v>
      </c>
      <c r="D966" s="2">
        <f t="shared" ref="D966:D1029" si="118">AVERAGE(B962:B966)</f>
        <v>1.526</v>
      </c>
      <c r="E966" s="2">
        <f t="shared" si="112"/>
        <v>1.5899999999999999</v>
      </c>
      <c r="F966" s="2">
        <f t="shared" si="113"/>
        <v>1.67</v>
      </c>
      <c r="G966" s="2">
        <f t="shared" si="115"/>
        <v>2.1527999999999996</v>
      </c>
      <c r="H966" s="2">
        <f t="shared" si="111"/>
        <v>2.389799999999997</v>
      </c>
      <c r="I966" s="2">
        <f t="array" ref="I966">SUMPRODUCT(B950:B969, (ROW(B950:B969)-ROW(B950)+1)) / (20*21/2)</f>
        <v>1.5621904761904761</v>
      </c>
      <c r="J966" s="2">
        <f t="shared" si="114"/>
        <v>1.7032315154947351</v>
      </c>
      <c r="K966" s="2">
        <f t="shared" si="116"/>
        <v>2.0222666046389723</v>
      </c>
    </row>
    <row r="967" spans="1:11" ht="13.5" x14ac:dyDescent="0.25">
      <c r="A967" s="3">
        <f>TITRES_STAT!B970</f>
        <v>43413</v>
      </c>
      <c r="B967" s="6">
        <f>TITRES_STAT!D970</f>
        <v>1.49</v>
      </c>
      <c r="C967" s="2">
        <f t="shared" si="117"/>
        <v>-1.0000000000000009E-2</v>
      </c>
      <c r="D967" s="2">
        <f t="shared" si="118"/>
        <v>1.504</v>
      </c>
      <c r="E967" s="2">
        <f t="shared" si="112"/>
        <v>1.5649999999999999</v>
      </c>
      <c r="F967" s="2">
        <f t="shared" si="113"/>
        <v>1.6495000000000002</v>
      </c>
      <c r="G967" s="2">
        <f t="shared" si="115"/>
        <v>2.1285999999999992</v>
      </c>
      <c r="H967" s="2">
        <f t="shared" si="111"/>
        <v>2.3858999999999972</v>
      </c>
      <c r="I967" s="2">
        <f t="array" ref="I967">SUMPRODUCT(B951:B970, (ROW(B951:B970)-ROW(B951)+1)) / (20*21/2)</f>
        <v>1.5513333333333332</v>
      </c>
      <c r="J967" s="2">
        <f t="shared" si="114"/>
        <v>1.6829237521142841</v>
      </c>
      <c r="K967" s="2">
        <f t="shared" si="116"/>
        <v>2.001393404457052</v>
      </c>
    </row>
    <row r="968" spans="1:11" ht="13.5" x14ac:dyDescent="0.25">
      <c r="A968" s="3">
        <f>TITRES_STAT!B971</f>
        <v>43416</v>
      </c>
      <c r="B968" s="6">
        <f>TITRES_STAT!D971</f>
        <v>1.48</v>
      </c>
      <c r="C968" s="2">
        <f t="shared" si="117"/>
        <v>-1.0000000000000009E-2</v>
      </c>
      <c r="D968" s="2">
        <f t="shared" si="118"/>
        <v>1.4940000000000002</v>
      </c>
      <c r="E968" s="2">
        <f t="shared" si="112"/>
        <v>1.5430000000000001</v>
      </c>
      <c r="F968" s="2">
        <f t="shared" si="113"/>
        <v>1.6324999999999998</v>
      </c>
      <c r="G968" s="2">
        <f t="shared" si="115"/>
        <v>2.1041999999999992</v>
      </c>
      <c r="H968" s="2">
        <f t="shared" si="111"/>
        <v>2.3819499999999976</v>
      </c>
      <c r="I968" s="2">
        <f t="array" ref="I968">SUMPRODUCT(B952:B971, (ROW(B952:B971)-ROW(B952)+1)) / (20*21/2)</f>
        <v>1.547190476190476</v>
      </c>
      <c r="J968" s="2">
        <f t="shared" si="114"/>
        <v>1.6635976804843524</v>
      </c>
      <c r="K968" s="2">
        <f t="shared" si="116"/>
        <v>1.9809466042822659</v>
      </c>
    </row>
    <row r="969" spans="1:11" ht="13.5" x14ac:dyDescent="0.25">
      <c r="A969" s="3">
        <f>TITRES_STAT!B972</f>
        <v>43417</v>
      </c>
      <c r="B969" s="6">
        <f>TITRES_STAT!D972</f>
        <v>1.42</v>
      </c>
      <c r="C969" s="2">
        <f t="shared" si="117"/>
        <v>-6.0000000000000053E-2</v>
      </c>
      <c r="D969" s="2">
        <f t="shared" si="118"/>
        <v>1.4780000000000002</v>
      </c>
      <c r="E969" s="2">
        <f t="shared" si="112"/>
        <v>1.5240000000000002</v>
      </c>
      <c r="F969" s="2">
        <f t="shared" si="113"/>
        <v>1.6140000000000001</v>
      </c>
      <c r="G969" s="2">
        <f t="shared" si="115"/>
        <v>2.0785999999999993</v>
      </c>
      <c r="H969" s="2">
        <f t="shared" si="111"/>
        <v>2.3779999999999974</v>
      </c>
      <c r="I969" s="2">
        <f t="array" ref="I969">SUMPRODUCT(B953:B972, (ROW(B953:B972)-ROW(B953)+1)) / (20*21/2)</f>
        <v>1.5447142857142857</v>
      </c>
      <c r="J969" s="2">
        <f t="shared" si="114"/>
        <v>1.6403979013906045</v>
      </c>
      <c r="K969" s="2">
        <f t="shared" si="116"/>
        <v>1.958948698231981</v>
      </c>
    </row>
    <row r="970" spans="1:11" ht="13.5" x14ac:dyDescent="0.25">
      <c r="A970" s="3">
        <f>TITRES_STAT!B973</f>
        <v>43418</v>
      </c>
      <c r="B970" s="6">
        <f>TITRES_STAT!D973</f>
        <v>1.5</v>
      </c>
      <c r="C970" s="2">
        <f t="shared" si="117"/>
        <v>8.0000000000000071E-2</v>
      </c>
      <c r="D970" s="2">
        <f t="shared" si="118"/>
        <v>1.4780000000000002</v>
      </c>
      <c r="E970" s="2">
        <f t="shared" si="112"/>
        <v>1.5130000000000001</v>
      </c>
      <c r="F970" s="2">
        <f t="shared" si="113"/>
        <v>1.6034999999999999</v>
      </c>
      <c r="G970" s="2">
        <f t="shared" si="115"/>
        <v>2.0545999999999989</v>
      </c>
      <c r="H970" s="2">
        <f t="shared" ref="H970:H1033" si="119">AVERAGE(B771:B970)</f>
        <v>2.3744499999999973</v>
      </c>
      <c r="I970" s="2">
        <f t="array" ref="I970">SUMPRODUCT(B954:B973, (ROW(B954:B973)-ROW(B954)+1)) / (20*21/2)</f>
        <v>1.5455714285714286</v>
      </c>
      <c r="J970" s="2">
        <f t="shared" si="114"/>
        <v>1.6270266726867373</v>
      </c>
      <c r="K970" s="2">
        <f t="shared" si="116"/>
        <v>1.940950710066021</v>
      </c>
    </row>
    <row r="971" spans="1:11" ht="13.5" x14ac:dyDescent="0.25">
      <c r="A971" s="3">
        <f>TITRES_STAT!B974</f>
        <v>43419</v>
      </c>
      <c r="B971" s="6">
        <f>TITRES_STAT!D974</f>
        <v>1.56</v>
      </c>
      <c r="C971" s="2">
        <f t="shared" si="117"/>
        <v>6.0000000000000053E-2</v>
      </c>
      <c r="D971" s="2">
        <f t="shared" si="118"/>
        <v>1.4899999999999998</v>
      </c>
      <c r="E971" s="2">
        <f t="shared" si="112"/>
        <v>1.508</v>
      </c>
      <c r="F971" s="2">
        <f t="shared" si="113"/>
        <v>1.5959999999999999</v>
      </c>
      <c r="G971" s="2">
        <f t="shared" si="115"/>
        <v>2.0317999999999987</v>
      </c>
      <c r="H971" s="2">
        <f t="shared" si="119"/>
        <v>2.3711999999999973</v>
      </c>
      <c r="I971" s="2">
        <f t="array" ref="I971">SUMPRODUCT(B955:B974, (ROW(B955:B974)-ROW(B955)+1)) / (20*21/2)</f>
        <v>1.5469523809523811</v>
      </c>
      <c r="J971" s="2">
        <f t="shared" si="114"/>
        <v>1.6206431800499053</v>
      </c>
      <c r="K971" s="2">
        <f t="shared" si="116"/>
        <v>1.9260114665340204</v>
      </c>
    </row>
    <row r="972" spans="1:11" ht="13.5" x14ac:dyDescent="0.25">
      <c r="A972" s="3">
        <f>TITRES_STAT!B975</f>
        <v>43420</v>
      </c>
      <c r="B972" s="6">
        <f>TITRES_STAT!D975</f>
        <v>1.57</v>
      </c>
      <c r="C972" s="2">
        <f t="shared" si="117"/>
        <v>1.0000000000000009E-2</v>
      </c>
      <c r="D972" s="2">
        <f t="shared" si="118"/>
        <v>1.5060000000000002</v>
      </c>
      <c r="E972" s="2">
        <f t="shared" ref="E972:E1035" si="120">AVERAGE(B963:B972)</f>
        <v>1.5050000000000001</v>
      </c>
      <c r="F972" s="2">
        <f t="shared" si="113"/>
        <v>1.5909999999999997</v>
      </c>
      <c r="G972" s="2">
        <f t="shared" si="115"/>
        <v>2.0091999999999985</v>
      </c>
      <c r="H972" s="2">
        <f t="shared" si="119"/>
        <v>2.3679999999999972</v>
      </c>
      <c r="I972" s="2">
        <f t="array" ref="I972">SUMPRODUCT(B956:B975, (ROW(B956:B975)-ROW(B956)+1)) / (20*21/2)</f>
        <v>1.5526666666666666</v>
      </c>
      <c r="J972" s="2">
        <f t="shared" si="114"/>
        <v>1.6158200200451525</v>
      </c>
      <c r="K972" s="2">
        <f t="shared" si="116"/>
        <v>1.9120502325522941</v>
      </c>
    </row>
    <row r="973" spans="1:11" ht="13.5" x14ac:dyDescent="0.25">
      <c r="A973" s="3">
        <f>TITRES_STAT!B976</f>
        <v>43423</v>
      </c>
      <c r="B973" s="6">
        <f>TITRES_STAT!D976</f>
        <v>1.6</v>
      </c>
      <c r="C973" s="2">
        <f t="shared" si="117"/>
        <v>3.0000000000000027E-2</v>
      </c>
      <c r="D973" s="2">
        <f t="shared" si="118"/>
        <v>1.53</v>
      </c>
      <c r="E973" s="2">
        <f t="shared" si="120"/>
        <v>1.512</v>
      </c>
      <c r="F973" s="2">
        <f t="shared" si="113"/>
        <v>1.5854999999999999</v>
      </c>
      <c r="G973" s="2">
        <f t="shared" si="115"/>
        <v>1.9871999999999987</v>
      </c>
      <c r="H973" s="2">
        <f t="shared" si="119"/>
        <v>2.3649499999999972</v>
      </c>
      <c r="I973" s="2">
        <f t="array" ref="I973">SUMPRODUCT(B957:B976, (ROW(B957:B976)-ROW(B957)+1)) / (20*21/2)</f>
        <v>1.5550476190476192</v>
      </c>
      <c r="J973" s="2">
        <f t="shared" si="114"/>
        <v>1.6143133514694239</v>
      </c>
      <c r="K973" s="2">
        <f t="shared" si="116"/>
        <v>1.8998129685306355</v>
      </c>
    </row>
    <row r="974" spans="1:11" ht="13.5" x14ac:dyDescent="0.25">
      <c r="A974" s="3">
        <f>TITRES_STAT!B977</f>
        <v>43425</v>
      </c>
      <c r="B974" s="6">
        <f>TITRES_STAT!D977</f>
        <v>1.6</v>
      </c>
      <c r="C974" s="2">
        <f t="shared" si="117"/>
        <v>0</v>
      </c>
      <c r="D974" s="2">
        <f t="shared" si="118"/>
        <v>1.5660000000000001</v>
      </c>
      <c r="E974" s="2">
        <f t="shared" si="120"/>
        <v>1.522</v>
      </c>
      <c r="F974" s="2">
        <f t="shared" si="113"/>
        <v>1.5799999999999998</v>
      </c>
      <c r="G974" s="2">
        <f t="shared" si="115"/>
        <v>1.9651999999999989</v>
      </c>
      <c r="H974" s="2">
        <f t="shared" si="119"/>
        <v>2.362199999999997</v>
      </c>
      <c r="I974" s="2">
        <f t="array" ref="I974">SUMPRODUCT(B958:B977, (ROW(B958:B977)-ROW(B958)+1)) / (20*21/2)</f>
        <v>1.5657142857142858</v>
      </c>
      <c r="J974" s="2">
        <f t="shared" si="114"/>
        <v>1.6129501751390025</v>
      </c>
      <c r="K974" s="2">
        <f t="shared" si="116"/>
        <v>1.8880555972157087</v>
      </c>
    </row>
    <row r="975" spans="1:11" ht="13.5" x14ac:dyDescent="0.25">
      <c r="A975" s="3">
        <f>TITRES_STAT!B978</f>
        <v>43426</v>
      </c>
      <c r="B975" s="6">
        <f>TITRES_STAT!D978</f>
        <v>1.64</v>
      </c>
      <c r="C975" s="2">
        <f t="shared" si="117"/>
        <v>3.9999999999999813E-2</v>
      </c>
      <c r="D975" s="2">
        <f t="shared" si="118"/>
        <v>1.5939999999999999</v>
      </c>
      <c r="E975" s="2">
        <f t="shared" si="120"/>
        <v>1.536</v>
      </c>
      <c r="F975" s="2">
        <f t="shared" si="113"/>
        <v>1.5750000000000002</v>
      </c>
      <c r="G975" s="2">
        <f t="shared" si="115"/>
        <v>1.9439999999999993</v>
      </c>
      <c r="H975" s="2">
        <f t="shared" si="119"/>
        <v>2.3596499999999971</v>
      </c>
      <c r="I975" s="2">
        <f t="array" ref="I975">SUMPRODUCT(B959:B978, (ROW(B959:B978)-ROW(B959)+1)) / (20*21/2)</f>
        <v>1.5833333333333333</v>
      </c>
      <c r="J975" s="2">
        <f t="shared" si="114"/>
        <v>1.615526348935288</v>
      </c>
      <c r="K975" s="2">
        <f t="shared" si="116"/>
        <v>1.8783279267366613</v>
      </c>
    </row>
    <row r="976" spans="1:11" ht="13.5" x14ac:dyDescent="0.25">
      <c r="A976" s="3">
        <f>TITRES_STAT!B979</f>
        <v>43427</v>
      </c>
      <c r="B976" s="6">
        <f>TITRES_STAT!D979</f>
        <v>1.6</v>
      </c>
      <c r="C976" s="2">
        <f t="shared" si="117"/>
        <v>-3.9999999999999813E-2</v>
      </c>
      <c r="D976" s="2">
        <f t="shared" si="118"/>
        <v>1.6019999999999999</v>
      </c>
      <c r="E976" s="2">
        <f t="shared" si="120"/>
        <v>1.5459999999999998</v>
      </c>
      <c r="F976" s="2">
        <f t="shared" si="113"/>
        <v>1.5680000000000001</v>
      </c>
      <c r="G976" s="2">
        <f t="shared" si="115"/>
        <v>1.9219999999999993</v>
      </c>
      <c r="H976" s="2">
        <f t="shared" si="119"/>
        <v>2.3568999999999973</v>
      </c>
      <c r="I976" s="2">
        <f t="array" ref="I976">SUMPRODUCT(B960:B979, (ROW(B960:B979)-ROW(B960)+1)) / (20*21/2)</f>
        <v>1.6035714285714289</v>
      </c>
      <c r="J976" s="2">
        <f t="shared" si="114"/>
        <v>1.6140476490366891</v>
      </c>
      <c r="K976" s="2">
        <f t="shared" si="116"/>
        <v>1.8674131060803216</v>
      </c>
    </row>
    <row r="977" spans="1:11" ht="13.5" x14ac:dyDescent="0.25">
      <c r="A977" s="3">
        <f>TITRES_STAT!B980</f>
        <v>43430</v>
      </c>
      <c r="B977" s="6">
        <f>TITRES_STAT!D980</f>
        <v>1.68</v>
      </c>
      <c r="C977" s="2">
        <f t="shared" si="117"/>
        <v>7.9999999999999849E-2</v>
      </c>
      <c r="D977" s="2">
        <f t="shared" si="118"/>
        <v>1.6239999999999999</v>
      </c>
      <c r="E977" s="2">
        <f t="shared" si="120"/>
        <v>1.5649999999999999</v>
      </c>
      <c r="F977" s="2">
        <f t="shared" si="113"/>
        <v>1.5649999999999999</v>
      </c>
      <c r="G977" s="2">
        <f t="shared" si="115"/>
        <v>1.9015999999999997</v>
      </c>
      <c r="H977" s="2">
        <f t="shared" si="119"/>
        <v>2.354549999999997</v>
      </c>
      <c r="I977" s="2">
        <f t="array" ref="I977">SUMPRODUCT(B961:B980, (ROW(B961:B980)-ROW(B961)+1)) / (20*21/2)</f>
        <v>1.623</v>
      </c>
      <c r="J977" s="2">
        <f t="shared" si="114"/>
        <v>1.620328825318909</v>
      </c>
      <c r="K977" s="2">
        <f t="shared" si="116"/>
        <v>1.8600635725085444</v>
      </c>
    </row>
    <row r="978" spans="1:11" ht="13.5" x14ac:dyDescent="0.25">
      <c r="A978" s="3">
        <f>TITRES_STAT!B981</f>
        <v>43431</v>
      </c>
      <c r="B978" s="6">
        <f>TITRES_STAT!D981</f>
        <v>1.75</v>
      </c>
      <c r="C978" s="2">
        <f t="shared" si="117"/>
        <v>7.0000000000000062E-2</v>
      </c>
      <c r="D978" s="2">
        <f t="shared" si="118"/>
        <v>1.6539999999999999</v>
      </c>
      <c r="E978" s="2">
        <f t="shared" si="120"/>
        <v>1.5920000000000001</v>
      </c>
      <c r="F978" s="2">
        <f t="shared" si="113"/>
        <v>1.5675000000000003</v>
      </c>
      <c r="G978" s="2">
        <f t="shared" si="115"/>
        <v>1.8825999999999996</v>
      </c>
      <c r="H978" s="2">
        <f t="shared" si="119"/>
        <v>2.3525499999999973</v>
      </c>
      <c r="I978" s="2">
        <f t="array" ref="I978">SUMPRODUCT(B962:B981, (ROW(B962:B981)-ROW(B962)+1)) / (20*21/2)</f>
        <v>1.6492380952380952</v>
      </c>
      <c r="J978" s="2">
        <f t="shared" si="114"/>
        <v>1.6326784610028224</v>
      </c>
      <c r="K978" s="2">
        <f t="shared" si="116"/>
        <v>1.8557473539787976</v>
      </c>
    </row>
    <row r="979" spans="1:11" ht="13.5" x14ac:dyDescent="0.25">
      <c r="A979" s="3">
        <f>TITRES_STAT!B982</f>
        <v>43432</v>
      </c>
      <c r="B979" s="6">
        <f>TITRES_STAT!D982</f>
        <v>1.78</v>
      </c>
      <c r="C979" s="2">
        <f t="shared" si="117"/>
        <v>3.0000000000000027E-2</v>
      </c>
      <c r="D979" s="2">
        <f t="shared" si="118"/>
        <v>1.69</v>
      </c>
      <c r="E979" s="2">
        <f t="shared" si="120"/>
        <v>1.6280000000000001</v>
      </c>
      <c r="F979" s="2">
        <f t="shared" si="113"/>
        <v>1.5760000000000003</v>
      </c>
      <c r="G979" s="2">
        <f t="shared" si="115"/>
        <v>1.8641999999999999</v>
      </c>
      <c r="H979" s="2">
        <f t="shared" si="119"/>
        <v>2.3506999999999971</v>
      </c>
      <c r="I979" s="2">
        <f t="array" ref="I979">SUMPRODUCT(B963:B982, (ROW(B963:B982)-ROW(B963)+1)) / (20*21/2)</f>
        <v>1.6723809523809523</v>
      </c>
      <c r="J979" s="2">
        <f t="shared" si="114"/>
        <v>1.6467090837644585</v>
      </c>
      <c r="K979" s="2">
        <f t="shared" si="116"/>
        <v>1.852776869509041</v>
      </c>
    </row>
    <row r="980" spans="1:11" ht="13.5" x14ac:dyDescent="0.25">
      <c r="A980" s="3">
        <f>TITRES_STAT!B983</f>
        <v>43433</v>
      </c>
      <c r="B980" s="6">
        <f>TITRES_STAT!D983</f>
        <v>1.78</v>
      </c>
      <c r="C980" s="2">
        <f t="shared" si="117"/>
        <v>0</v>
      </c>
      <c r="D980" s="2">
        <f t="shared" si="118"/>
        <v>1.718</v>
      </c>
      <c r="E980" s="2">
        <f t="shared" si="120"/>
        <v>1.6559999999999999</v>
      </c>
      <c r="F980" s="2">
        <f t="shared" ref="F980:F1043" si="121">AVERAGE(B961:B980)</f>
        <v>1.5845000000000005</v>
      </c>
      <c r="G980" s="2">
        <f t="shared" si="115"/>
        <v>1.8457999999999999</v>
      </c>
      <c r="H980" s="2">
        <f t="shared" si="119"/>
        <v>2.348849999999997</v>
      </c>
      <c r="I980" s="2">
        <f t="array" ref="I980">SUMPRODUCT(B964:B983, (ROW(B964:B983)-ROW(B964)+1)) / (20*21/2)</f>
        <v>1.6943809523809523</v>
      </c>
      <c r="J980" s="2">
        <f t="shared" si="114"/>
        <v>1.6594034567392719</v>
      </c>
      <c r="K980" s="2">
        <f t="shared" si="116"/>
        <v>1.8499228746263336</v>
      </c>
    </row>
    <row r="981" spans="1:11" ht="13.5" x14ac:dyDescent="0.25">
      <c r="A981" s="3">
        <f>TITRES_STAT!B984</f>
        <v>43434</v>
      </c>
      <c r="B981" s="6">
        <f>TITRES_STAT!D984</f>
        <v>1.86</v>
      </c>
      <c r="C981" s="2">
        <f t="shared" si="117"/>
        <v>8.0000000000000071E-2</v>
      </c>
      <c r="D981" s="2">
        <f t="shared" si="118"/>
        <v>1.77</v>
      </c>
      <c r="E981" s="2">
        <f t="shared" si="120"/>
        <v>1.6859999999999999</v>
      </c>
      <c r="F981" s="2">
        <f t="shared" si="121"/>
        <v>1.5970000000000002</v>
      </c>
      <c r="G981" s="2">
        <f t="shared" si="115"/>
        <v>1.829</v>
      </c>
      <c r="H981" s="2">
        <f t="shared" si="119"/>
        <v>2.3473999999999968</v>
      </c>
      <c r="I981" s="2">
        <f t="array" ref="I981">SUMPRODUCT(B965:B984, (ROW(B965:B984)-ROW(B965)+1)) / (20*21/2)</f>
        <v>1.7149047619047619</v>
      </c>
      <c r="J981" s="2">
        <f t="shared" ref="J981:J1044" si="122">$J$4*B981+J980*(1-$J$4)</f>
        <v>1.6785078894307697</v>
      </c>
      <c r="K981" s="2">
        <f t="shared" si="116"/>
        <v>1.8503180560135364</v>
      </c>
    </row>
    <row r="982" spans="1:11" ht="13.5" x14ac:dyDescent="0.25">
      <c r="A982" s="3">
        <f>TITRES_STAT!B985</f>
        <v>43437</v>
      </c>
      <c r="B982" s="6">
        <f>TITRES_STAT!D985</f>
        <v>1.84</v>
      </c>
      <c r="C982" s="2">
        <f t="shared" si="117"/>
        <v>-2.0000000000000018E-2</v>
      </c>
      <c r="D982" s="2">
        <f t="shared" si="118"/>
        <v>1.8020000000000003</v>
      </c>
      <c r="E982" s="2">
        <f t="shared" si="120"/>
        <v>1.7129999999999999</v>
      </c>
      <c r="F982" s="2">
        <f t="shared" si="121"/>
        <v>1.6090000000000004</v>
      </c>
      <c r="G982" s="2">
        <f t="shared" si="115"/>
        <v>1.8118000000000001</v>
      </c>
      <c r="H982" s="2">
        <f t="shared" si="119"/>
        <v>2.3460499999999969</v>
      </c>
      <c r="I982" s="2">
        <f t="array" ref="I982">SUMPRODUCT(B966:B985, (ROW(B966:B985)-ROW(B966)+1)) / (20*21/2)</f>
        <v>1.7338095238095239</v>
      </c>
      <c r="J982" s="2">
        <f t="shared" si="122"/>
        <v>1.693888090437363</v>
      </c>
      <c r="K982" s="2">
        <f t="shared" si="116"/>
        <v>1.8499134263659469</v>
      </c>
    </row>
    <row r="983" spans="1:11" ht="13.5" x14ac:dyDescent="0.25">
      <c r="A983" s="3">
        <f>TITRES_STAT!B986</f>
        <v>43438</v>
      </c>
      <c r="B983" s="6">
        <f>TITRES_STAT!D986</f>
        <v>1.84</v>
      </c>
      <c r="C983" s="2">
        <f t="shared" si="117"/>
        <v>0</v>
      </c>
      <c r="D983" s="2">
        <f t="shared" si="118"/>
        <v>1.8199999999999998</v>
      </c>
      <c r="E983" s="2">
        <f t="shared" si="120"/>
        <v>1.7369999999999997</v>
      </c>
      <c r="F983" s="2">
        <f t="shared" si="121"/>
        <v>1.6245000000000005</v>
      </c>
      <c r="G983" s="2">
        <f t="shared" si="115"/>
        <v>1.7946</v>
      </c>
      <c r="H983" s="2">
        <f t="shared" si="119"/>
        <v>2.3446999999999969</v>
      </c>
      <c r="I983" s="2">
        <f t="array" ref="I983">SUMPRODUCT(B967:B986, (ROW(B967:B986)-ROW(B967)+1)) / (20*21/2)</f>
        <v>1.7510952380952383</v>
      </c>
      <c r="J983" s="2">
        <f t="shared" si="122"/>
        <v>1.7078035103957094</v>
      </c>
      <c r="K983" s="2">
        <f t="shared" si="116"/>
        <v>1.8495246645476746</v>
      </c>
    </row>
    <row r="984" spans="1:11" ht="13.5" x14ac:dyDescent="0.25">
      <c r="A984" s="3">
        <f>TITRES_STAT!B987</f>
        <v>43439</v>
      </c>
      <c r="B984" s="6">
        <f>TITRES_STAT!D987</f>
        <v>1.84</v>
      </c>
      <c r="C984" s="2">
        <f t="shared" si="117"/>
        <v>0</v>
      </c>
      <c r="D984" s="2">
        <f t="shared" si="118"/>
        <v>1.8320000000000001</v>
      </c>
      <c r="E984" s="2">
        <f t="shared" si="120"/>
        <v>1.7609999999999999</v>
      </c>
      <c r="F984" s="2">
        <f t="shared" si="121"/>
        <v>1.6415000000000002</v>
      </c>
      <c r="G984" s="2">
        <f t="shared" si="115"/>
        <v>1.7798000000000003</v>
      </c>
      <c r="H984" s="2">
        <f t="shared" si="119"/>
        <v>2.3433999999999968</v>
      </c>
      <c r="I984" s="2">
        <f t="array" ref="I984">SUMPRODUCT(B968:B987, (ROW(B968:B987)-ROW(B968)+1)) / (20*21/2)</f>
        <v>1.7667619047619048</v>
      </c>
      <c r="J984" s="2">
        <f t="shared" si="122"/>
        <v>1.7203936522627847</v>
      </c>
      <c r="K984" s="2">
        <f t="shared" si="116"/>
        <v>1.8491511482909031</v>
      </c>
    </row>
    <row r="985" spans="1:11" ht="13.5" x14ac:dyDescent="0.25">
      <c r="A985" s="3">
        <f>TITRES_STAT!B988</f>
        <v>43440</v>
      </c>
      <c r="B985" s="6">
        <f>TITRES_STAT!D988</f>
        <v>1.84</v>
      </c>
      <c r="C985" s="2">
        <f t="shared" si="117"/>
        <v>0</v>
      </c>
      <c r="D985" s="2">
        <f t="shared" si="118"/>
        <v>1.8440000000000001</v>
      </c>
      <c r="E985" s="2">
        <f t="shared" si="120"/>
        <v>1.7809999999999999</v>
      </c>
      <c r="F985" s="2">
        <f t="shared" si="121"/>
        <v>1.6585000000000001</v>
      </c>
      <c r="G985" s="2">
        <f t="shared" si="115"/>
        <v>1.7664000000000002</v>
      </c>
      <c r="H985" s="2">
        <f t="shared" si="119"/>
        <v>2.342549999999997</v>
      </c>
      <c r="I985" s="2">
        <f t="array" ref="I985">SUMPRODUCT(B969:B988, (ROW(B969:B988)-ROW(B969)+1)) / (20*21/2)</f>
        <v>1.7759999999999998</v>
      </c>
      <c r="J985" s="2">
        <f t="shared" si="122"/>
        <v>1.7317847329996623</v>
      </c>
      <c r="K985" s="2">
        <f t="shared" si="116"/>
        <v>1.8487922797304757</v>
      </c>
    </row>
    <row r="986" spans="1:11" ht="13.5" x14ac:dyDescent="0.25">
      <c r="A986" s="3">
        <f>TITRES_STAT!B989</f>
        <v>43441</v>
      </c>
      <c r="B986" s="6">
        <f>TITRES_STAT!D989</f>
        <v>1.84</v>
      </c>
      <c r="C986" s="2">
        <f t="shared" si="117"/>
        <v>0</v>
      </c>
      <c r="D986" s="2">
        <f t="shared" si="118"/>
        <v>1.8400000000000003</v>
      </c>
      <c r="E986" s="2">
        <f t="shared" si="120"/>
        <v>1.8050000000000002</v>
      </c>
      <c r="F986" s="2">
        <f t="shared" si="121"/>
        <v>1.6755000000000002</v>
      </c>
      <c r="G986" s="2">
        <f t="shared" si="115"/>
        <v>1.7544000000000006</v>
      </c>
      <c r="H986" s="2">
        <f t="shared" si="119"/>
        <v>2.341599999999997</v>
      </c>
      <c r="I986" s="2">
        <f t="array" ref="I986">SUMPRODUCT(B970:B989, (ROW(B970:B989)-ROW(B970)+1)) / (20*21/2)</f>
        <v>1.7837619047619047</v>
      </c>
      <c r="J986" s="2">
        <f t="shared" si="122"/>
        <v>1.7420909489044563</v>
      </c>
      <c r="K986" s="2">
        <f t="shared" si="116"/>
        <v>1.8484474844469279</v>
      </c>
    </row>
    <row r="987" spans="1:11" ht="13.5" x14ac:dyDescent="0.25">
      <c r="A987" s="3">
        <f>TITRES_STAT!B990</f>
        <v>43444</v>
      </c>
      <c r="B987" s="6">
        <f>TITRES_STAT!D990</f>
        <v>1.84</v>
      </c>
      <c r="C987" s="2">
        <f t="shared" si="117"/>
        <v>0</v>
      </c>
      <c r="D987" s="2">
        <f t="shared" si="118"/>
        <v>1.8400000000000003</v>
      </c>
      <c r="E987" s="2">
        <f t="shared" si="120"/>
        <v>1.8210000000000002</v>
      </c>
      <c r="F987" s="2">
        <f t="shared" si="121"/>
        <v>1.6930000000000003</v>
      </c>
      <c r="G987" s="2">
        <f t="shared" si="115"/>
        <v>1.7452000000000008</v>
      </c>
      <c r="H987" s="2">
        <f t="shared" si="119"/>
        <v>2.340649999999997</v>
      </c>
      <c r="I987" s="2">
        <f t="array" ref="I987">SUMPRODUCT(B971:B990, (ROW(B971:B990)-ROW(B971)+1)) / (20*21/2)</f>
        <v>1.7897619047619047</v>
      </c>
      <c r="J987" s="2">
        <f t="shared" si="122"/>
        <v>1.7514156204373652</v>
      </c>
      <c r="K987" s="2">
        <f t="shared" si="116"/>
        <v>1.8481162105470486</v>
      </c>
    </row>
    <row r="988" spans="1:11" ht="13.5" x14ac:dyDescent="0.25">
      <c r="A988" s="3">
        <f>TITRES_STAT!B991</f>
        <v>43445</v>
      </c>
      <c r="B988" s="6">
        <f>TITRES_STAT!D991</f>
        <v>1.79</v>
      </c>
      <c r="C988" s="2">
        <f t="shared" si="117"/>
        <v>-5.0000000000000044E-2</v>
      </c>
      <c r="D988" s="2">
        <f t="shared" si="118"/>
        <v>1.83</v>
      </c>
      <c r="E988" s="2">
        <f t="shared" si="120"/>
        <v>1.825</v>
      </c>
      <c r="F988" s="2">
        <f t="shared" si="121"/>
        <v>1.7085000000000001</v>
      </c>
      <c r="G988" s="2">
        <f t="shared" si="115"/>
        <v>1.7360000000000011</v>
      </c>
      <c r="H988" s="2">
        <f t="shared" si="119"/>
        <v>2.3394499999999971</v>
      </c>
      <c r="I988" s="2">
        <f t="array" ref="I988">SUMPRODUCT(B972:B991, (ROW(B972:B991)-ROW(B972)+1)) / (20*21/2)</f>
        <v>1.7934285714285714</v>
      </c>
      <c r="J988" s="2">
        <f t="shared" si="122"/>
        <v>1.7550903232528543</v>
      </c>
      <c r="K988" s="2">
        <f t="shared" si="116"/>
        <v>1.8458371434667722</v>
      </c>
    </row>
    <row r="989" spans="1:11" ht="13.5" x14ac:dyDescent="0.25">
      <c r="A989" s="3">
        <f>TITRES_STAT!B992</f>
        <v>43446</v>
      </c>
      <c r="B989" s="6">
        <f>TITRES_STAT!D992</f>
        <v>1.79</v>
      </c>
      <c r="C989" s="2">
        <f t="shared" si="117"/>
        <v>0</v>
      </c>
      <c r="D989" s="2">
        <f t="shared" si="118"/>
        <v>1.8200000000000003</v>
      </c>
      <c r="E989" s="2">
        <f t="shared" si="120"/>
        <v>1.8259999999999998</v>
      </c>
      <c r="F989" s="2">
        <f t="shared" si="121"/>
        <v>1.7269999999999999</v>
      </c>
      <c r="G989" s="2">
        <f t="shared" si="115"/>
        <v>1.728800000000001</v>
      </c>
      <c r="H989" s="2">
        <f t="shared" si="119"/>
        <v>2.3382999999999972</v>
      </c>
      <c r="I989" s="2">
        <f t="array" ref="I989">SUMPRODUCT(B973:B992, (ROW(B973:B992)-ROW(B973)+1)) / (20*21/2)</f>
        <v>1.7960476190476191</v>
      </c>
      <c r="J989" s="2">
        <f t="shared" si="122"/>
        <v>1.7584150543716301</v>
      </c>
      <c r="K989" s="2">
        <f t="shared" si="116"/>
        <v>1.8436474515661145</v>
      </c>
    </row>
    <row r="990" spans="1:11" ht="13.5" x14ac:dyDescent="0.25">
      <c r="A990" s="3">
        <f>TITRES_STAT!B993</f>
        <v>43447</v>
      </c>
      <c r="B990" s="6">
        <f>TITRES_STAT!D993</f>
        <v>1.79</v>
      </c>
      <c r="C990" s="2">
        <f t="shared" si="117"/>
        <v>0</v>
      </c>
      <c r="D990" s="2">
        <f t="shared" si="118"/>
        <v>1.81</v>
      </c>
      <c r="E990" s="2">
        <f t="shared" si="120"/>
        <v>1.827</v>
      </c>
      <c r="F990" s="2">
        <f t="shared" si="121"/>
        <v>1.7414999999999998</v>
      </c>
      <c r="G990" s="2">
        <f t="shared" si="115"/>
        <v>1.7216000000000009</v>
      </c>
      <c r="H990" s="2">
        <f t="shared" si="119"/>
        <v>2.3371499999999972</v>
      </c>
      <c r="I990" s="2">
        <f t="array" ref="I990">SUMPRODUCT(B974:B993, (ROW(B974:B993)-ROW(B974)+1)) / (20*21/2)</f>
        <v>1.797666666666667</v>
      </c>
      <c r="J990" s="2">
        <f t="shared" si="122"/>
        <v>1.761423144431475</v>
      </c>
      <c r="K990" s="2">
        <f t="shared" si="116"/>
        <v>1.841543629936071</v>
      </c>
    </row>
    <row r="991" spans="1:11" ht="13.5" x14ac:dyDescent="0.25">
      <c r="A991" s="3">
        <f>TITRES_STAT!B994</f>
        <v>43448</v>
      </c>
      <c r="B991" s="6">
        <f>TITRES_STAT!D994</f>
        <v>1.78</v>
      </c>
      <c r="C991" s="2">
        <f t="shared" si="117"/>
        <v>-1.0000000000000009E-2</v>
      </c>
      <c r="D991" s="2">
        <f t="shared" si="118"/>
        <v>1.798</v>
      </c>
      <c r="E991" s="2">
        <f t="shared" si="120"/>
        <v>1.8190000000000002</v>
      </c>
      <c r="F991" s="2">
        <f t="shared" si="121"/>
        <v>1.7524999999999999</v>
      </c>
      <c r="G991" s="2">
        <f t="shared" si="115"/>
        <v>1.7154000000000007</v>
      </c>
      <c r="H991" s="2">
        <f t="shared" si="119"/>
        <v>2.3359499999999973</v>
      </c>
      <c r="I991" s="2">
        <f t="array" ref="I991">SUMPRODUCT(B975:B994, (ROW(B975:B994)-ROW(B975)+1)) / (20*21/2)</f>
        <v>1.7993809523809527</v>
      </c>
      <c r="J991" s="2">
        <f t="shared" si="122"/>
        <v>1.7631923687713345</v>
      </c>
      <c r="K991" s="2">
        <f t="shared" si="116"/>
        <v>1.8391301542523035</v>
      </c>
    </row>
    <row r="992" spans="1:11" ht="13.5" x14ac:dyDescent="0.25">
      <c r="A992" s="3">
        <f>TITRES_STAT!B995</f>
        <v>43451</v>
      </c>
      <c r="B992" s="6">
        <f>TITRES_STAT!D995</f>
        <v>1.78</v>
      </c>
      <c r="C992" s="2">
        <f t="shared" si="117"/>
        <v>0</v>
      </c>
      <c r="D992" s="2">
        <f t="shared" si="118"/>
        <v>1.786</v>
      </c>
      <c r="E992" s="2">
        <f t="shared" si="120"/>
        <v>1.8130000000000002</v>
      </c>
      <c r="F992" s="2">
        <f t="shared" si="121"/>
        <v>1.7629999999999999</v>
      </c>
      <c r="G992" s="2">
        <f t="shared" si="115"/>
        <v>1.710400000000001</v>
      </c>
      <c r="H992" s="2">
        <f t="shared" si="119"/>
        <v>2.334749999999997</v>
      </c>
      <c r="I992" s="2">
        <f t="array" ref="I992">SUMPRODUCT(B976:B995, (ROW(B976:B995)-ROW(B976)+1)) / (20*21/2)</f>
        <v>1.7954285714285718</v>
      </c>
      <c r="J992" s="2">
        <f t="shared" si="122"/>
        <v>1.7647930955550168</v>
      </c>
      <c r="K992" s="2">
        <f t="shared" si="116"/>
        <v>1.8368113246737818</v>
      </c>
    </row>
    <row r="993" spans="1:11" ht="13.5" x14ac:dyDescent="0.25">
      <c r="A993" s="3">
        <f>TITRES_STAT!B996</f>
        <v>43452</v>
      </c>
      <c r="B993" s="6">
        <f>TITRES_STAT!D996</f>
        <v>1.78</v>
      </c>
      <c r="C993" s="2">
        <f t="shared" si="117"/>
        <v>0</v>
      </c>
      <c r="D993" s="2">
        <f t="shared" si="118"/>
        <v>1.784</v>
      </c>
      <c r="E993" s="2">
        <f t="shared" si="120"/>
        <v>1.8069999999999999</v>
      </c>
      <c r="F993" s="2">
        <f t="shared" si="121"/>
        <v>1.7719999999999998</v>
      </c>
      <c r="G993" s="2">
        <f t="shared" si="115"/>
        <v>1.7060000000000011</v>
      </c>
      <c r="H993" s="2">
        <f t="shared" si="119"/>
        <v>2.3336499999999969</v>
      </c>
      <c r="I993" s="2">
        <f t="array" ref="I993">SUMPRODUCT(B977:B996, (ROW(B977:B996)-ROW(B977)+1)) / (20*21/2)</f>
        <v>1.7900476190476191</v>
      </c>
      <c r="J993" s="2">
        <f t="shared" si="122"/>
        <v>1.7662413721688246</v>
      </c>
      <c r="K993" s="2">
        <f t="shared" si="116"/>
        <v>1.8345834295885355</v>
      </c>
    </row>
    <row r="994" spans="1:11" ht="13.5" x14ac:dyDescent="0.25">
      <c r="A994" s="3">
        <f>TITRES_STAT!B997</f>
        <v>43453</v>
      </c>
      <c r="B994" s="6">
        <f>TITRES_STAT!D997</f>
        <v>1.79</v>
      </c>
      <c r="C994" s="2">
        <f t="shared" si="117"/>
        <v>1.0000000000000009E-2</v>
      </c>
      <c r="D994" s="2">
        <f t="shared" si="118"/>
        <v>1.7840000000000003</v>
      </c>
      <c r="E994" s="2">
        <f t="shared" si="120"/>
        <v>1.802</v>
      </c>
      <c r="F994" s="2">
        <f t="shared" si="121"/>
        <v>1.7814999999999999</v>
      </c>
      <c r="G994" s="2">
        <f t="shared" si="115"/>
        <v>1.7018000000000009</v>
      </c>
      <c r="H994" s="2">
        <f t="shared" si="119"/>
        <v>2.3325999999999971</v>
      </c>
      <c r="I994" s="2">
        <f t="array" ref="I994">SUMPRODUCT(B978:B997, (ROW(B978:B997)-ROW(B978)+1)) / (20*21/2)</f>
        <v>1.7792857142857141</v>
      </c>
      <c r="J994" s="2">
        <f t="shared" si="122"/>
        <v>1.7685040986289364</v>
      </c>
      <c r="K994" s="2">
        <f t="shared" si="116"/>
        <v>1.8328350598007499</v>
      </c>
    </row>
    <row r="995" spans="1:11" ht="13.5" x14ac:dyDescent="0.25">
      <c r="A995" s="3">
        <f>TITRES_STAT!B998</f>
        <v>43454</v>
      </c>
      <c r="B995" s="6">
        <f>TITRES_STAT!D998</f>
        <v>1.74</v>
      </c>
      <c r="C995" s="2">
        <f t="shared" si="117"/>
        <v>-5.0000000000000044E-2</v>
      </c>
      <c r="D995" s="2">
        <f t="shared" si="118"/>
        <v>1.7739999999999998</v>
      </c>
      <c r="E995" s="2">
        <f t="shared" si="120"/>
        <v>1.7919999999999998</v>
      </c>
      <c r="F995" s="2">
        <f t="shared" si="121"/>
        <v>1.7864999999999998</v>
      </c>
      <c r="G995" s="2">
        <f t="shared" si="115"/>
        <v>1.6978000000000009</v>
      </c>
      <c r="H995" s="2">
        <f t="shared" si="119"/>
        <v>2.331499999999997</v>
      </c>
      <c r="I995" s="2">
        <f t="array" ref="I995">SUMPRODUCT(B979:B998, (ROW(B979:B998)-ROW(B979)+1)) / (20*21/2)</f>
        <v>1.7732857142857141</v>
      </c>
      <c r="J995" s="2">
        <f t="shared" si="122"/>
        <v>1.7657894225690378</v>
      </c>
      <c r="K995" s="2">
        <f t="shared" si="116"/>
        <v>1.8291944692203286</v>
      </c>
    </row>
    <row r="996" spans="1:11" ht="13.5" x14ac:dyDescent="0.25">
      <c r="A996" s="3">
        <f>TITRES_STAT!B999</f>
        <v>43455</v>
      </c>
      <c r="B996" s="6">
        <f>TITRES_STAT!D999</f>
        <v>1.73</v>
      </c>
      <c r="C996" s="2">
        <f t="shared" si="117"/>
        <v>-1.0000000000000009E-2</v>
      </c>
      <c r="D996" s="2">
        <f t="shared" si="118"/>
        <v>1.764</v>
      </c>
      <c r="E996" s="2">
        <f t="shared" si="120"/>
        <v>1.7809999999999999</v>
      </c>
      <c r="F996" s="2">
        <f t="shared" si="121"/>
        <v>1.7929999999999999</v>
      </c>
      <c r="G996" s="2">
        <f t="shared" si="115"/>
        <v>1.694400000000001</v>
      </c>
      <c r="H996" s="2">
        <f t="shared" si="119"/>
        <v>2.330349999999997</v>
      </c>
      <c r="I996" s="2">
        <f t="array" ref="I996">SUMPRODUCT(B980:B999, (ROW(B980:B999)-ROW(B980)+1)) / (20*21/2)</f>
        <v>1.7721428571428572</v>
      </c>
      <c r="J996" s="2">
        <f t="shared" si="122"/>
        <v>1.7623809061338913</v>
      </c>
      <c r="K996" s="2">
        <f t="shared" si="116"/>
        <v>1.8253044900352178</v>
      </c>
    </row>
    <row r="997" spans="1:11" ht="13.5" x14ac:dyDescent="0.25">
      <c r="A997" s="3">
        <f>TITRES_STAT!B1000</f>
        <v>43458</v>
      </c>
      <c r="B997" s="6">
        <f>TITRES_STAT!D1000</f>
        <v>1.68</v>
      </c>
      <c r="C997" s="2">
        <f t="shared" si="117"/>
        <v>-5.0000000000000044E-2</v>
      </c>
      <c r="D997" s="2">
        <f t="shared" si="118"/>
        <v>1.7440000000000002</v>
      </c>
      <c r="E997" s="2">
        <f t="shared" si="120"/>
        <v>1.7650000000000001</v>
      </c>
      <c r="F997" s="2">
        <f t="shared" si="121"/>
        <v>1.7929999999999999</v>
      </c>
      <c r="G997" s="2">
        <f t="shared" si="115"/>
        <v>1.6900000000000011</v>
      </c>
      <c r="H997" s="2">
        <f t="shared" si="119"/>
        <v>2.3289999999999971</v>
      </c>
      <c r="I997" s="2">
        <f t="array" ref="I997">SUMPRODUCT(B981:B1000, (ROW(B981:B1000)-ROW(B981)+1)) / (20*21/2)</f>
        <v>1.7805238095238094</v>
      </c>
      <c r="J997" s="2">
        <f t="shared" si="122"/>
        <v>1.7545351055497111</v>
      </c>
      <c r="K997" s="2">
        <f t="shared" si="116"/>
        <v>1.819606274739719</v>
      </c>
    </row>
    <row r="998" spans="1:11" ht="13.5" x14ac:dyDescent="0.25">
      <c r="A998" s="3">
        <f>TITRES_STAT!B1001</f>
        <v>43459</v>
      </c>
      <c r="B998" s="6">
        <f>TITRES_STAT!D1001</f>
        <v>1.73</v>
      </c>
      <c r="C998" s="2">
        <f t="shared" si="117"/>
        <v>5.0000000000000044E-2</v>
      </c>
      <c r="D998" s="2">
        <f t="shared" si="118"/>
        <v>1.734</v>
      </c>
      <c r="E998" s="2">
        <f t="shared" si="120"/>
        <v>1.7589999999999999</v>
      </c>
      <c r="F998" s="2">
        <f t="shared" si="121"/>
        <v>1.7919999999999998</v>
      </c>
      <c r="G998" s="2">
        <f t="shared" si="115"/>
        <v>1.6882000000000013</v>
      </c>
      <c r="H998" s="2">
        <f t="shared" si="119"/>
        <v>2.3278499999999971</v>
      </c>
      <c r="I998" s="2">
        <f t="array" ref="I998">SUMPRODUCT(B982:B1001, (ROW(B982:B1001)-ROW(B982)+1)) / (20*21/2)</f>
        <v>1.7960476190476191</v>
      </c>
      <c r="J998" s="2">
        <f t="shared" si="122"/>
        <v>1.7521984288306909</v>
      </c>
      <c r="K998" s="2">
        <f t="shared" si="116"/>
        <v>1.8160923031812988</v>
      </c>
    </row>
    <row r="999" spans="1:11" ht="13.5" x14ac:dyDescent="0.25">
      <c r="A999" s="3">
        <f>TITRES_STAT!B1002</f>
        <v>43460</v>
      </c>
      <c r="B999" s="6">
        <f>TITRES_STAT!D1002</f>
        <v>1.78</v>
      </c>
      <c r="C999" s="2">
        <f t="shared" si="117"/>
        <v>5.0000000000000044E-2</v>
      </c>
      <c r="D999" s="2">
        <f t="shared" si="118"/>
        <v>1.7319999999999998</v>
      </c>
      <c r="E999" s="2">
        <f t="shared" si="120"/>
        <v>1.7580000000000002</v>
      </c>
      <c r="F999" s="2">
        <f t="shared" si="121"/>
        <v>1.7919999999999998</v>
      </c>
      <c r="G999" s="2">
        <f t="shared" si="115"/>
        <v>1.6880000000000013</v>
      </c>
      <c r="H999" s="2">
        <f t="shared" si="119"/>
        <v>2.326749999999997</v>
      </c>
      <c r="I999" s="2">
        <f t="array" ref="I999">SUMPRODUCT(B983:B1002, (ROW(B983:B1002)-ROW(B983)+1)) / (20*21/2)</f>
        <v>1.8215714285714284</v>
      </c>
      <c r="J999" s="2">
        <f t="shared" si="122"/>
        <v>1.7548461975134821</v>
      </c>
      <c r="K999" s="2">
        <f t="shared" si="116"/>
        <v>1.8146769187428164</v>
      </c>
    </row>
    <row r="1000" spans="1:11" ht="13.5" x14ac:dyDescent="0.25">
      <c r="A1000" s="3">
        <f>TITRES_STAT!B1003</f>
        <v>43461</v>
      </c>
      <c r="B1000" s="6">
        <f>TITRES_STAT!D1003</f>
        <v>1.88</v>
      </c>
      <c r="C1000" s="2">
        <f t="shared" si="117"/>
        <v>9.9999999999999867E-2</v>
      </c>
      <c r="D1000" s="2">
        <f t="shared" si="118"/>
        <v>1.7600000000000002</v>
      </c>
      <c r="E1000" s="2">
        <f t="shared" si="120"/>
        <v>1.7669999999999999</v>
      </c>
      <c r="F1000" s="2">
        <f t="shared" si="121"/>
        <v>1.7970000000000002</v>
      </c>
      <c r="G1000" s="2">
        <f t="shared" si="115"/>
        <v>1.6914000000000009</v>
      </c>
      <c r="H1000" s="2">
        <f t="shared" si="119"/>
        <v>2.3261499999999966</v>
      </c>
      <c r="I1000" s="2">
        <f t="array" ref="I1000">SUMPRODUCT(B984:B1003, (ROW(B984:B1003)-ROW(B984)+1)) / (20*21/2)</f>
        <v>1.8459999999999996</v>
      </c>
      <c r="J1000" s="2">
        <f t="shared" si="122"/>
        <v>1.7667656072741029</v>
      </c>
      <c r="K1000" s="2">
        <f t="shared" si="116"/>
        <v>1.8172386082038825</v>
      </c>
    </row>
    <row r="1001" spans="1:11" ht="13.5" x14ac:dyDescent="0.25">
      <c r="A1001" s="3">
        <f>TITRES_STAT!B1004</f>
        <v>43462</v>
      </c>
      <c r="B1001" s="6">
        <f>TITRES_STAT!D1004</f>
        <v>1.96</v>
      </c>
      <c r="C1001" s="2">
        <f t="shared" si="117"/>
        <v>8.0000000000000071E-2</v>
      </c>
      <c r="D1001" s="2">
        <f t="shared" si="118"/>
        <v>1.8060000000000003</v>
      </c>
      <c r="E1001" s="2">
        <f t="shared" si="120"/>
        <v>1.7850000000000001</v>
      </c>
      <c r="F1001" s="2">
        <f t="shared" si="121"/>
        <v>1.8020000000000003</v>
      </c>
      <c r="G1001" s="2">
        <f t="shared" si="115"/>
        <v>1.6964000000000008</v>
      </c>
      <c r="H1001" s="2">
        <f t="shared" si="119"/>
        <v>2.325999999999997</v>
      </c>
      <c r="I1001" s="2">
        <f t="array" ref="I1001">SUMPRODUCT(B985:B1004, (ROW(B985:B1004)-ROW(B985)+1)) / (20*21/2)</f>
        <v>1.8607619047619046</v>
      </c>
      <c r="J1001" s="2">
        <f t="shared" si="122"/>
        <v>1.7851688827718073</v>
      </c>
      <c r="K1001" s="2">
        <f t="shared" si="116"/>
        <v>1.8228370941566716</v>
      </c>
    </row>
    <row r="1002" spans="1:11" ht="13.5" x14ac:dyDescent="0.25">
      <c r="A1002" s="3">
        <f>TITRES_STAT!B1005</f>
        <v>43465</v>
      </c>
      <c r="B1002" s="6">
        <f>TITRES_STAT!D1005</f>
        <v>2.0699999999999998</v>
      </c>
      <c r="C1002" s="2">
        <f t="shared" si="117"/>
        <v>0.10999999999999988</v>
      </c>
      <c r="D1002" s="2">
        <f t="shared" si="118"/>
        <v>1.8839999999999999</v>
      </c>
      <c r="E1002" s="2">
        <f t="shared" si="120"/>
        <v>1.8140000000000001</v>
      </c>
      <c r="F1002" s="2">
        <f t="shared" si="121"/>
        <v>1.8135000000000001</v>
      </c>
      <c r="G1002" s="2">
        <f t="shared" si="115"/>
        <v>1.7044000000000004</v>
      </c>
      <c r="H1002" s="2">
        <f t="shared" si="119"/>
        <v>2.3263999999999969</v>
      </c>
      <c r="I1002" s="2">
        <f t="array" ref="I1002">SUMPRODUCT(B986:B1005, (ROW(B986:B1005)-ROW(B986)+1)) / (20*21/2)</f>
        <v>1.8796190476190477</v>
      </c>
      <c r="J1002" s="2">
        <f t="shared" si="122"/>
        <v>1.8122956558411589</v>
      </c>
      <c r="K1002" s="2">
        <f t="shared" si="116"/>
        <v>1.8325297571309198</v>
      </c>
    </row>
    <row r="1003" spans="1:11" ht="13.5" x14ac:dyDescent="0.25">
      <c r="A1003" s="3">
        <f>TITRES_STAT!B1006</f>
        <v>43467</v>
      </c>
      <c r="B1003" s="6">
        <f>TITRES_STAT!D1006</f>
        <v>2.0699999999999998</v>
      </c>
      <c r="C1003" s="2">
        <f t="shared" si="117"/>
        <v>0</v>
      </c>
      <c r="D1003" s="2">
        <f t="shared" si="118"/>
        <v>1.952</v>
      </c>
      <c r="E1003" s="2">
        <f t="shared" si="120"/>
        <v>1.843</v>
      </c>
      <c r="F1003" s="2">
        <f t="shared" si="121"/>
        <v>1.825</v>
      </c>
      <c r="G1003" s="2">
        <f t="shared" si="115"/>
        <v>1.7116000000000002</v>
      </c>
      <c r="H1003" s="2">
        <f t="shared" si="119"/>
        <v>2.3267999999999969</v>
      </c>
      <c r="I1003" s="2">
        <f t="array" ref="I1003">SUMPRODUCT(B987:B1006, (ROW(B987:B1006)-ROW(B987)+1)) / (20*21/2)</f>
        <v>1.8966190476190472</v>
      </c>
      <c r="J1003" s="2">
        <f t="shared" si="122"/>
        <v>1.8368389267134295</v>
      </c>
      <c r="K1003" s="2">
        <f t="shared" si="116"/>
        <v>1.8418423156748052</v>
      </c>
    </row>
    <row r="1004" spans="1:11" ht="13.5" x14ac:dyDescent="0.25">
      <c r="A1004" s="3">
        <f>TITRES_STAT!B1007</f>
        <v>43468</v>
      </c>
      <c r="B1004" s="6">
        <f>TITRES_STAT!D1007</f>
        <v>1.98</v>
      </c>
      <c r="C1004" s="2">
        <f t="shared" si="117"/>
        <v>-8.9999999999999858E-2</v>
      </c>
      <c r="D1004" s="2">
        <f t="shared" si="118"/>
        <v>1.9920000000000002</v>
      </c>
      <c r="E1004" s="2">
        <f t="shared" si="120"/>
        <v>1.8620000000000001</v>
      </c>
      <c r="F1004" s="2">
        <f t="shared" si="121"/>
        <v>1.8319999999999996</v>
      </c>
      <c r="G1004" s="2">
        <f t="shared" si="115"/>
        <v>1.7170000000000001</v>
      </c>
      <c r="H1004" s="2">
        <f t="shared" si="119"/>
        <v>2.326949999999997</v>
      </c>
      <c r="I1004" s="2">
        <f t="array" ref="I1004">SUMPRODUCT(B988:B1007, (ROW(B988:B1007)-ROW(B988)+1)) / (20*21/2)</f>
        <v>1.9118095238095238</v>
      </c>
      <c r="J1004" s="2">
        <f t="shared" si="122"/>
        <v>1.8504733146454839</v>
      </c>
      <c r="K1004" s="2">
        <f t="shared" si="116"/>
        <v>1.8472602640797149</v>
      </c>
    </row>
    <row r="1005" spans="1:11" ht="13.5" x14ac:dyDescent="0.25">
      <c r="A1005" s="3">
        <f>TITRES_STAT!B1008</f>
        <v>43469</v>
      </c>
      <c r="B1005" s="6">
        <f>TITRES_STAT!D1008</f>
        <v>2.0299999999999998</v>
      </c>
      <c r="C1005" s="2">
        <f t="shared" si="117"/>
        <v>4.9999999999999822E-2</v>
      </c>
      <c r="D1005" s="2">
        <f t="shared" si="118"/>
        <v>2.0219999999999998</v>
      </c>
      <c r="E1005" s="2">
        <f t="shared" si="120"/>
        <v>1.8910000000000005</v>
      </c>
      <c r="F1005" s="2">
        <f t="shared" si="121"/>
        <v>1.8414999999999999</v>
      </c>
      <c r="G1005" s="2">
        <f t="shared" si="115"/>
        <v>1.7228000000000003</v>
      </c>
      <c r="H1005" s="2">
        <f t="shared" si="119"/>
        <v>2.3272499999999967</v>
      </c>
      <c r="I1005" s="2">
        <f t="array" ref="I1005">SUMPRODUCT(B989:B1008, (ROW(B989:B1008)-ROW(B989)+1)) / (20*21/2)</f>
        <v>1.9204761904761904</v>
      </c>
      <c r="J1005" s="2">
        <f t="shared" si="122"/>
        <v>1.867571094203057</v>
      </c>
      <c r="K1005" s="2">
        <f t="shared" si="116"/>
        <v>1.8544265282334516</v>
      </c>
    </row>
    <row r="1006" spans="1:11" ht="13.5" x14ac:dyDescent="0.25">
      <c r="A1006" s="3">
        <f>TITRES_STAT!B1009</f>
        <v>43472</v>
      </c>
      <c r="B1006" s="6">
        <f>TITRES_STAT!D1009</f>
        <v>2.02</v>
      </c>
      <c r="C1006" s="2">
        <f t="shared" si="117"/>
        <v>-9.9999999999997868E-3</v>
      </c>
      <c r="D1006" s="2">
        <f t="shared" si="118"/>
        <v>2.0339999999999998</v>
      </c>
      <c r="E1006" s="2">
        <f t="shared" si="120"/>
        <v>1.9200000000000004</v>
      </c>
      <c r="F1006" s="2">
        <f t="shared" si="121"/>
        <v>1.8505000000000003</v>
      </c>
      <c r="G1006" s="2">
        <f t="shared" si="115"/>
        <v>1.7284000000000004</v>
      </c>
      <c r="H1006" s="2">
        <f t="shared" si="119"/>
        <v>2.3274999999999966</v>
      </c>
      <c r="I1006" s="2">
        <f t="array" ref="I1006">SUMPRODUCT(B990:B1009, (ROW(B990:B1009)-ROW(B990)+1)) / (20*21/2)</f>
        <v>1.9255238095238096</v>
      </c>
      <c r="J1006" s="2">
        <f t="shared" si="122"/>
        <v>1.8820881328503849</v>
      </c>
      <c r="K1006" s="2">
        <f t="shared" si="116"/>
        <v>1.8609196055576298</v>
      </c>
    </row>
    <row r="1007" spans="1:11" ht="13.5" x14ac:dyDescent="0.25">
      <c r="A1007" s="3">
        <f>TITRES_STAT!B1010</f>
        <v>43473</v>
      </c>
      <c r="B1007" s="6">
        <f>TITRES_STAT!D1010</f>
        <v>2.0099999999999998</v>
      </c>
      <c r="C1007" s="2">
        <f t="shared" si="117"/>
        <v>-1.0000000000000231E-2</v>
      </c>
      <c r="D1007" s="2">
        <f t="shared" si="118"/>
        <v>2.0219999999999998</v>
      </c>
      <c r="E1007" s="2">
        <f t="shared" si="120"/>
        <v>1.9530000000000001</v>
      </c>
      <c r="F1007" s="2">
        <f t="shared" si="121"/>
        <v>1.8590000000000004</v>
      </c>
      <c r="G1007" s="2">
        <f t="shared" si="115"/>
        <v>1.7338000000000002</v>
      </c>
      <c r="H1007" s="2">
        <f t="shared" si="119"/>
        <v>2.3277499999999964</v>
      </c>
      <c r="I1007" s="2">
        <f t="array" ref="I1007">SUMPRODUCT(B991:B1010, (ROW(B991:B1010)-ROW(B991)+1)) / (20*21/2)</f>
        <v>1.9223333333333337</v>
      </c>
      <c r="J1007" s="2">
        <f t="shared" si="122"/>
        <v>1.8942702154360624</v>
      </c>
      <c r="K1007" s="2">
        <f t="shared" si="116"/>
        <v>1.866765895535762</v>
      </c>
    </row>
    <row r="1008" spans="1:11" ht="13.5" x14ac:dyDescent="0.25">
      <c r="A1008" s="3">
        <f>TITRES_STAT!B1011</f>
        <v>43474</v>
      </c>
      <c r="B1008" s="6">
        <f>TITRES_STAT!D1011</f>
        <v>1.95</v>
      </c>
      <c r="C1008" s="2">
        <f t="shared" si="117"/>
        <v>-5.9999999999999831E-2</v>
      </c>
      <c r="D1008" s="2">
        <f t="shared" si="118"/>
        <v>1.9979999999999998</v>
      </c>
      <c r="E1008" s="2">
        <f t="shared" si="120"/>
        <v>1.9749999999999996</v>
      </c>
      <c r="F1008" s="2">
        <f t="shared" si="121"/>
        <v>1.8670000000000002</v>
      </c>
      <c r="G1008" s="2">
        <f t="shared" si="115"/>
        <v>1.7388000000000003</v>
      </c>
      <c r="H1008" s="2">
        <f t="shared" si="119"/>
        <v>2.3276999999999965</v>
      </c>
      <c r="I1008" s="2">
        <f t="array" ref="I1008">SUMPRODUCT(B992:B1011, (ROW(B992:B1011)-ROW(B992)+1)) / (20*21/2)</f>
        <v>1.911285714285714</v>
      </c>
      <c r="J1008" s="2">
        <f t="shared" si="122"/>
        <v>1.8995778139659614</v>
      </c>
      <c r="K1008" s="2">
        <f t="shared" si="116"/>
        <v>1.8700299780637712</v>
      </c>
    </row>
    <row r="1009" spans="1:11" ht="13.5" x14ac:dyDescent="0.25">
      <c r="A1009" s="3">
        <f>TITRES_STAT!B1012</f>
        <v>43475</v>
      </c>
      <c r="B1009" s="6">
        <f>TITRES_STAT!D1012</f>
        <v>1.92</v>
      </c>
      <c r="C1009" s="2">
        <f t="shared" si="117"/>
        <v>-3.0000000000000027E-2</v>
      </c>
      <c r="D1009" s="2">
        <f t="shared" si="118"/>
        <v>1.986</v>
      </c>
      <c r="E1009" s="2">
        <f t="shared" si="120"/>
        <v>1.9890000000000001</v>
      </c>
      <c r="F1009" s="2">
        <f t="shared" si="121"/>
        <v>1.8735000000000004</v>
      </c>
      <c r="G1009" s="2">
        <f t="shared" si="115"/>
        <v>1.7450000000000003</v>
      </c>
      <c r="H1009" s="2">
        <f t="shared" si="119"/>
        <v>2.3276499999999967</v>
      </c>
      <c r="I1009" s="2">
        <f t="array" ref="I1009">SUMPRODUCT(B993:B1012, (ROW(B993:B1012)-ROW(B993)+1)) / (20*21/2)</f>
        <v>1.8936666666666668</v>
      </c>
      <c r="J1009" s="2">
        <f t="shared" si="122"/>
        <v>1.9015227840644413</v>
      </c>
      <c r="K1009" s="2">
        <f t="shared" si="116"/>
        <v>1.8719895867671528</v>
      </c>
    </row>
    <row r="1010" spans="1:11" ht="13.5" x14ac:dyDescent="0.25">
      <c r="A1010" s="3">
        <f>TITRES_STAT!B1013</f>
        <v>43476</v>
      </c>
      <c r="B1010" s="6">
        <f>TITRES_STAT!D1013</f>
        <v>1.84</v>
      </c>
      <c r="C1010" s="2">
        <f t="shared" si="117"/>
        <v>-7.9999999999999849E-2</v>
      </c>
      <c r="D1010" s="2">
        <f t="shared" si="118"/>
        <v>1.948</v>
      </c>
      <c r="E1010" s="2">
        <f t="shared" si="120"/>
        <v>1.9849999999999999</v>
      </c>
      <c r="F1010" s="2">
        <f t="shared" si="121"/>
        <v>1.8760000000000006</v>
      </c>
      <c r="G1010" s="2">
        <f t="shared" ref="G1010:G1073" si="123">AVERAGE(B961:B1010)</f>
        <v>1.7496000000000003</v>
      </c>
      <c r="H1010" s="2">
        <f t="shared" si="119"/>
        <v>2.3271999999999964</v>
      </c>
      <c r="I1010" s="2">
        <f t="array" ref="I1010">SUMPRODUCT(B994:B1013, (ROW(B994:B1013)-ROW(B994)+1)) / (20*21/2)</f>
        <v>1.8698095238095236</v>
      </c>
      <c r="J1010" s="2">
        <f t="shared" si="122"/>
        <v>1.8956634712963993</v>
      </c>
      <c r="K1010" s="2">
        <f t="shared" si="116"/>
        <v>1.870735093168441</v>
      </c>
    </row>
    <row r="1011" spans="1:11" ht="13.5" x14ac:dyDescent="0.25">
      <c r="A1011" s="3">
        <f>TITRES_STAT!B1014</f>
        <v>43480</v>
      </c>
      <c r="B1011" s="6">
        <f>TITRES_STAT!D1014</f>
        <v>1.76</v>
      </c>
      <c r="C1011" s="2">
        <f t="shared" si="117"/>
        <v>-8.0000000000000071E-2</v>
      </c>
      <c r="D1011" s="2">
        <f t="shared" si="118"/>
        <v>1.8960000000000001</v>
      </c>
      <c r="E1011" s="2">
        <f t="shared" si="120"/>
        <v>1.9649999999999999</v>
      </c>
      <c r="F1011" s="2">
        <f t="shared" si="121"/>
        <v>1.875</v>
      </c>
      <c r="G1011" s="2">
        <f t="shared" si="123"/>
        <v>1.7526000000000002</v>
      </c>
      <c r="H1011" s="2">
        <f t="shared" si="119"/>
        <v>2.3262999999999967</v>
      </c>
      <c r="I1011" s="2">
        <f t="array" ref="I1011">SUMPRODUCT(B995:B1014, (ROW(B995:B1014)-ROW(B995)+1)) / (20*21/2)</f>
        <v>1.8457619047619052</v>
      </c>
      <c r="J1011" s="2">
        <f t="shared" si="122"/>
        <v>1.8827431406967423</v>
      </c>
      <c r="K1011" s="2">
        <f t="shared" ref="K1011:K1074" si="124">$K$4*B1011+(1-$K$4)*K1010</f>
        <v>1.8663925404951689</v>
      </c>
    </row>
    <row r="1012" spans="1:11" ht="13.5" x14ac:dyDescent="0.25">
      <c r="A1012" s="3">
        <f>TITRES_STAT!B1015</f>
        <v>43481</v>
      </c>
      <c r="B1012" s="6">
        <f>TITRES_STAT!D1015</f>
        <v>1.69</v>
      </c>
      <c r="C1012" s="2">
        <f t="shared" si="117"/>
        <v>-7.0000000000000062E-2</v>
      </c>
      <c r="D1012" s="2">
        <f t="shared" si="118"/>
        <v>1.8320000000000001</v>
      </c>
      <c r="E1012" s="2">
        <f t="shared" si="120"/>
        <v>1.927</v>
      </c>
      <c r="F1012" s="2">
        <f t="shared" si="121"/>
        <v>1.8704999999999998</v>
      </c>
      <c r="G1012" s="2">
        <f t="shared" si="123"/>
        <v>1.7544000000000002</v>
      </c>
      <c r="H1012" s="2">
        <f t="shared" si="119"/>
        <v>2.3250499999999965</v>
      </c>
      <c r="I1012" s="2">
        <f t="array" ref="I1012">SUMPRODUCT(B996:B1015, (ROW(B996:B1015)-ROW(B996)+1)) / (20*21/2)</f>
        <v>1.8216190476190479</v>
      </c>
      <c r="J1012" s="2">
        <f t="shared" si="122"/>
        <v>1.8643866511065763</v>
      </c>
      <c r="K1012" s="2">
        <f t="shared" si="124"/>
        <v>1.8594751859659466</v>
      </c>
    </row>
    <row r="1013" spans="1:11" ht="13.5" x14ac:dyDescent="0.25">
      <c r="A1013" s="3">
        <f>TITRES_STAT!B1016</f>
        <v>43482</v>
      </c>
      <c r="B1013" s="6">
        <f>TITRES_STAT!D1016</f>
        <v>1.62</v>
      </c>
      <c r="C1013" s="2">
        <f t="shared" si="117"/>
        <v>-6.999999999999984E-2</v>
      </c>
      <c r="D1013" s="2">
        <f t="shared" si="118"/>
        <v>1.7659999999999996</v>
      </c>
      <c r="E1013" s="2">
        <f t="shared" si="120"/>
        <v>1.8820000000000001</v>
      </c>
      <c r="F1013" s="2">
        <f t="shared" si="121"/>
        <v>1.8624999999999996</v>
      </c>
      <c r="G1013" s="2">
        <f t="shared" si="123"/>
        <v>1.7562000000000006</v>
      </c>
      <c r="H1013" s="2">
        <f t="shared" si="119"/>
        <v>2.3233999999999964</v>
      </c>
      <c r="I1013" s="2">
        <f t="array" ref="I1013">SUMPRODUCT(B997:B1016, (ROW(B997:B1016)-ROW(B997)+1)) / (20*21/2)</f>
        <v>1.7981428571428573</v>
      </c>
      <c r="J1013" s="2">
        <f t="shared" si="122"/>
        <v>1.841111731953569</v>
      </c>
      <c r="K1013" s="2">
        <f t="shared" si="124"/>
        <v>1.8500840022025762</v>
      </c>
    </row>
    <row r="1014" spans="1:11" ht="13.5" x14ac:dyDescent="0.25">
      <c r="A1014" s="3">
        <f>TITRES_STAT!B1017</f>
        <v>43483</v>
      </c>
      <c r="B1014" s="6">
        <f>TITRES_STAT!D1017</f>
        <v>1.61</v>
      </c>
      <c r="C1014" s="2">
        <f t="shared" si="117"/>
        <v>-1.0000000000000009E-2</v>
      </c>
      <c r="D1014" s="2">
        <f t="shared" si="118"/>
        <v>1.704</v>
      </c>
      <c r="E1014" s="2">
        <f t="shared" si="120"/>
        <v>1.845</v>
      </c>
      <c r="F1014" s="2">
        <f t="shared" si="121"/>
        <v>1.8534999999999997</v>
      </c>
      <c r="G1014" s="2">
        <f t="shared" si="123"/>
        <v>1.7584000000000006</v>
      </c>
      <c r="H1014" s="2">
        <f t="shared" si="119"/>
        <v>2.3216999999999963</v>
      </c>
      <c r="I1014" s="2">
        <f t="array" ref="I1014">SUMPRODUCT(B998:B1017, (ROW(B998:B1017)-ROW(B998)+1)) / (20*21/2)</f>
        <v>1.7790952380952378</v>
      </c>
      <c r="J1014" s="2">
        <f t="shared" si="122"/>
        <v>1.8191010908151339</v>
      </c>
      <c r="K1014" s="2">
        <f t="shared" si="124"/>
        <v>1.8406689432926713</v>
      </c>
    </row>
    <row r="1015" spans="1:11" ht="13.5" x14ac:dyDescent="0.25">
      <c r="A1015" s="3">
        <f>TITRES_STAT!B1018</f>
        <v>43486</v>
      </c>
      <c r="B1015" s="6">
        <f>TITRES_STAT!D1018</f>
        <v>1.6</v>
      </c>
      <c r="C1015" s="2">
        <f t="shared" si="117"/>
        <v>-1.0000000000000009E-2</v>
      </c>
      <c r="D1015" s="2">
        <f t="shared" si="118"/>
        <v>1.6560000000000001</v>
      </c>
      <c r="E1015" s="2">
        <f t="shared" si="120"/>
        <v>1.802</v>
      </c>
      <c r="F1015" s="2">
        <f t="shared" si="121"/>
        <v>1.8465</v>
      </c>
      <c r="G1015" s="2">
        <f t="shared" si="123"/>
        <v>1.7604000000000004</v>
      </c>
      <c r="H1015" s="2">
        <f t="shared" si="119"/>
        <v>2.3198999999999965</v>
      </c>
      <c r="I1015" s="2">
        <f t="array" ref="I1015">SUMPRODUCT(B999:B1018, (ROW(B999:B1018)-ROW(B999)+1)) / (20*21/2)</f>
        <v>1.7583333333333333</v>
      </c>
      <c r="J1015" s="2">
        <f t="shared" si="122"/>
        <v>1.7982343202613116</v>
      </c>
      <c r="K1015" s="2">
        <f t="shared" si="124"/>
        <v>1.8312309455164881</v>
      </c>
    </row>
    <row r="1016" spans="1:11" ht="13.5" x14ac:dyDescent="0.25">
      <c r="A1016" s="3">
        <f>TITRES_STAT!B1019</f>
        <v>43487</v>
      </c>
      <c r="B1016" s="6">
        <f>TITRES_STAT!D1019</f>
        <v>1.6</v>
      </c>
      <c r="C1016" s="2">
        <f t="shared" si="117"/>
        <v>0</v>
      </c>
      <c r="D1016" s="2">
        <f t="shared" si="118"/>
        <v>1.6239999999999999</v>
      </c>
      <c r="E1016" s="2">
        <f t="shared" si="120"/>
        <v>1.7599999999999998</v>
      </c>
      <c r="F1016" s="2">
        <f t="shared" si="121"/>
        <v>1.8400000000000003</v>
      </c>
      <c r="G1016" s="2">
        <f t="shared" si="123"/>
        <v>1.7624000000000004</v>
      </c>
      <c r="H1016" s="2">
        <f t="shared" si="119"/>
        <v>2.3180999999999967</v>
      </c>
      <c r="I1016" s="2">
        <f t="array" ref="I1016">SUMPRODUCT(B1000:B1019, (ROW(B1000:B1019)-ROW(B1000)+1)) / (20*21/2)</f>
        <v>1.740952380952381</v>
      </c>
      <c r="J1016" s="2">
        <f t="shared" si="122"/>
        <v>1.7793548611888057</v>
      </c>
      <c r="K1016" s="2">
        <f t="shared" si="124"/>
        <v>1.8221630653001553</v>
      </c>
    </row>
    <row r="1017" spans="1:11" ht="13.5" x14ac:dyDescent="0.25">
      <c r="A1017" s="3">
        <f>TITRES_STAT!B1020</f>
        <v>43488</v>
      </c>
      <c r="B1017" s="6">
        <f>TITRES_STAT!D1020</f>
        <v>1.64</v>
      </c>
      <c r="C1017" s="2">
        <f t="shared" si="117"/>
        <v>3.9999999999999813E-2</v>
      </c>
      <c r="D1017" s="2">
        <f t="shared" si="118"/>
        <v>1.6140000000000001</v>
      </c>
      <c r="E1017" s="2">
        <f t="shared" si="120"/>
        <v>1.7230000000000001</v>
      </c>
      <c r="F1017" s="2">
        <f t="shared" si="121"/>
        <v>1.8380000000000003</v>
      </c>
      <c r="G1017" s="2">
        <f t="shared" si="123"/>
        <v>1.7654000000000003</v>
      </c>
      <c r="H1017" s="2">
        <f t="shared" si="119"/>
        <v>2.3164999999999965</v>
      </c>
      <c r="I1017" s="2">
        <f t="array" ref="I1017">SUMPRODUCT(B1001:B1020, (ROW(B1001:B1020)-ROW(B1001)+1)) / (20*21/2)</f>
        <v>1.7241904761904765</v>
      </c>
      <c r="J1017" s="2">
        <f t="shared" si="122"/>
        <v>1.7660829696470146</v>
      </c>
      <c r="K1017" s="2">
        <f t="shared" si="124"/>
        <v>1.8150194156805413</v>
      </c>
    </row>
    <row r="1018" spans="1:11" ht="13.5" x14ac:dyDescent="0.25">
      <c r="A1018" s="3">
        <f>TITRES_STAT!B1021</f>
        <v>43489</v>
      </c>
      <c r="B1018" s="6">
        <f>TITRES_STAT!D1021</f>
        <v>1.62</v>
      </c>
      <c r="C1018" s="2">
        <f t="shared" si="117"/>
        <v>-1.9999999999999796E-2</v>
      </c>
      <c r="D1018" s="2">
        <f t="shared" si="118"/>
        <v>1.6140000000000001</v>
      </c>
      <c r="E1018" s="2">
        <f t="shared" si="120"/>
        <v>1.69</v>
      </c>
      <c r="F1018" s="2">
        <f t="shared" si="121"/>
        <v>1.8325</v>
      </c>
      <c r="G1018" s="2">
        <f t="shared" si="123"/>
        <v>1.7682000000000002</v>
      </c>
      <c r="H1018" s="2">
        <f t="shared" si="119"/>
        <v>2.3145999999999969</v>
      </c>
      <c r="I1018" s="2">
        <f t="array" ref="I1018">SUMPRODUCT(B1002:B1021, (ROW(B1002:B1021)-ROW(B1002)+1)) / (20*21/2)</f>
        <v>1.7085238095238096</v>
      </c>
      <c r="J1018" s="2">
        <f t="shared" si="122"/>
        <v>1.7521703058711084</v>
      </c>
      <c r="K1018" s="2">
        <f t="shared" si="124"/>
        <v>1.8073715954577749</v>
      </c>
    </row>
    <row r="1019" spans="1:11" ht="13.5" x14ac:dyDescent="0.25">
      <c r="A1019" s="3">
        <f>TITRES_STAT!B1022</f>
        <v>43490</v>
      </c>
      <c r="B1019" s="6">
        <f>TITRES_STAT!D1022</f>
        <v>1.65</v>
      </c>
      <c r="C1019" s="2">
        <f t="shared" si="117"/>
        <v>2.9999999999999805E-2</v>
      </c>
      <c r="D1019" s="2">
        <f t="shared" si="118"/>
        <v>1.6219999999999999</v>
      </c>
      <c r="E1019" s="2">
        <f t="shared" si="120"/>
        <v>1.6629999999999998</v>
      </c>
      <c r="F1019" s="2">
        <f t="shared" si="121"/>
        <v>1.8260000000000001</v>
      </c>
      <c r="G1019" s="2">
        <f t="shared" si="123"/>
        <v>1.7728000000000004</v>
      </c>
      <c r="H1019" s="2">
        <f t="shared" si="119"/>
        <v>2.312249999999997</v>
      </c>
      <c r="I1019" s="2">
        <f t="array" ref="I1019">SUMPRODUCT(B1003:B1022, (ROW(B1003:B1022)-ROW(B1003)+1)) / (20*21/2)</f>
        <v>1.6943333333333332</v>
      </c>
      <c r="J1019" s="2">
        <f t="shared" si="122"/>
        <v>1.7424398005500503</v>
      </c>
      <c r="K1019" s="2">
        <f t="shared" si="124"/>
        <v>1.8012001603417838</v>
      </c>
    </row>
    <row r="1020" spans="1:11" ht="13.5" x14ac:dyDescent="0.25">
      <c r="A1020" s="3">
        <f>TITRES_STAT!B1023</f>
        <v>43493</v>
      </c>
      <c r="B1020" s="6">
        <f>TITRES_STAT!D1023</f>
        <v>1.65</v>
      </c>
      <c r="C1020" s="2">
        <f t="shared" si="117"/>
        <v>0</v>
      </c>
      <c r="D1020" s="2">
        <f t="shared" si="118"/>
        <v>1.6320000000000001</v>
      </c>
      <c r="E1020" s="2">
        <f t="shared" si="120"/>
        <v>1.6440000000000001</v>
      </c>
      <c r="F1020" s="2">
        <f t="shared" si="121"/>
        <v>1.8145</v>
      </c>
      <c r="G1020" s="2">
        <f t="shared" si="123"/>
        <v>1.7758000000000005</v>
      </c>
      <c r="H1020" s="2">
        <f t="shared" si="119"/>
        <v>2.3094499999999965</v>
      </c>
      <c r="I1020" s="2">
        <f t="array" ref="I1020">SUMPRODUCT(B1004:B1023, (ROW(B1004:B1023)-ROW(B1004)+1)) / (20*21/2)</f>
        <v>1.6821428571428574</v>
      </c>
      <c r="J1020" s="2">
        <f t="shared" si="122"/>
        <v>1.733636010021474</v>
      </c>
      <c r="K1020" s="2">
        <f t="shared" si="124"/>
        <v>1.7952707422891649</v>
      </c>
    </row>
    <row r="1021" spans="1:11" ht="13.5" x14ac:dyDescent="0.25">
      <c r="A1021" s="3">
        <f>TITRES_STAT!B1024</f>
        <v>43494</v>
      </c>
      <c r="B1021" s="6">
        <f>TITRES_STAT!D1024</f>
        <v>1.65</v>
      </c>
      <c r="C1021" s="2">
        <f t="shared" si="117"/>
        <v>0</v>
      </c>
      <c r="D1021" s="2">
        <f t="shared" si="118"/>
        <v>1.6420000000000001</v>
      </c>
      <c r="E1021" s="2">
        <f t="shared" si="120"/>
        <v>1.6329999999999998</v>
      </c>
      <c r="F1021" s="2">
        <f t="shared" si="121"/>
        <v>1.7990000000000002</v>
      </c>
      <c r="G1021" s="2">
        <f t="shared" si="123"/>
        <v>1.7776000000000005</v>
      </c>
      <c r="H1021" s="2">
        <f t="shared" si="119"/>
        <v>2.3061999999999965</v>
      </c>
      <c r="I1021" s="2">
        <f t="array" ref="I1021">SUMPRODUCT(B1005:B1024, (ROW(B1005:B1024)-ROW(B1005)+1)) / (20*21/2)</f>
        <v>1.6719523809523811</v>
      </c>
      <c r="J1021" s="2">
        <f t="shared" si="122"/>
        <v>1.7256706757337146</v>
      </c>
      <c r="K1021" s="2">
        <f t="shared" si="124"/>
        <v>1.7895738504346879</v>
      </c>
    </row>
    <row r="1022" spans="1:11" ht="13.5" x14ac:dyDescent="0.25">
      <c r="A1022" s="3">
        <f>TITRES_STAT!B1025</f>
        <v>43495</v>
      </c>
      <c r="B1022" s="6">
        <f>TITRES_STAT!D1025</f>
        <v>1.65</v>
      </c>
      <c r="C1022" s="2">
        <f t="shared" si="117"/>
        <v>0</v>
      </c>
      <c r="D1022" s="2">
        <f t="shared" si="118"/>
        <v>1.6440000000000001</v>
      </c>
      <c r="E1022" s="2">
        <f t="shared" si="120"/>
        <v>1.6290000000000002</v>
      </c>
      <c r="F1022" s="2">
        <f t="shared" si="121"/>
        <v>1.778</v>
      </c>
      <c r="G1022" s="2">
        <f t="shared" si="123"/>
        <v>1.7792000000000003</v>
      </c>
      <c r="H1022" s="2">
        <f t="shared" si="119"/>
        <v>2.3022999999999967</v>
      </c>
      <c r="I1022" s="2">
        <f t="array" ref="I1022">SUMPRODUCT(B1006:B1025, (ROW(B1006:B1025)-ROW(B1006)+1)) / (20*21/2)</f>
        <v>1.6633333333333333</v>
      </c>
      <c r="J1022" s="2">
        <f t="shared" si="122"/>
        <v>1.718463944711456</v>
      </c>
      <c r="K1022" s="2">
        <f t="shared" si="124"/>
        <v>1.7841003661039159</v>
      </c>
    </row>
    <row r="1023" spans="1:11" ht="13.5" x14ac:dyDescent="0.25">
      <c r="A1023" s="3">
        <f>TITRES_STAT!B1026</f>
        <v>43496</v>
      </c>
      <c r="B1023" s="6">
        <f>TITRES_STAT!D1026</f>
        <v>1.65</v>
      </c>
      <c r="C1023" s="2">
        <f t="shared" si="117"/>
        <v>0</v>
      </c>
      <c r="D1023" s="2">
        <f t="shared" si="118"/>
        <v>1.65</v>
      </c>
      <c r="E1023" s="2">
        <f t="shared" si="120"/>
        <v>1.6320000000000001</v>
      </c>
      <c r="F1023" s="2">
        <f t="shared" si="121"/>
        <v>1.7570000000000001</v>
      </c>
      <c r="G1023" s="2">
        <f t="shared" si="123"/>
        <v>1.7802000000000007</v>
      </c>
      <c r="H1023" s="2">
        <f t="shared" si="119"/>
        <v>2.2978999999999963</v>
      </c>
      <c r="I1023" s="2">
        <f t="array" ref="I1023">SUMPRODUCT(B1007:B1026, (ROW(B1007:B1026)-ROW(B1007)+1)) / (20*21/2)</f>
        <v>1.6565238095238095</v>
      </c>
      <c r="J1023" s="2">
        <f t="shared" si="122"/>
        <v>1.7119435690246505</v>
      </c>
      <c r="K1023" s="2">
        <f t="shared" si="124"/>
        <v>1.7788415282174879</v>
      </c>
    </row>
    <row r="1024" spans="1:11" ht="13.5" x14ac:dyDescent="0.25">
      <c r="A1024" s="3">
        <f>TITRES_STAT!B1027</f>
        <v>43497</v>
      </c>
      <c r="B1024" s="6">
        <f>TITRES_STAT!D1027</f>
        <v>1.65</v>
      </c>
      <c r="C1024" s="2">
        <f t="shared" si="117"/>
        <v>0</v>
      </c>
      <c r="D1024" s="2">
        <f t="shared" si="118"/>
        <v>1.65</v>
      </c>
      <c r="E1024" s="2">
        <f t="shared" si="120"/>
        <v>1.6359999999999999</v>
      </c>
      <c r="F1024" s="2">
        <f t="shared" si="121"/>
        <v>1.7404999999999997</v>
      </c>
      <c r="G1024" s="2">
        <f t="shared" si="123"/>
        <v>1.7812000000000006</v>
      </c>
      <c r="H1024" s="2">
        <f t="shared" si="119"/>
        <v>2.2929499999999963</v>
      </c>
      <c r="I1024" s="2">
        <f t="array" ref="I1024">SUMPRODUCT(B1008:B1027, (ROW(B1008:B1027)-ROW(B1008)+1)) / (20*21/2)</f>
        <v>1.6514761904761905</v>
      </c>
      <c r="J1024" s="2">
        <f t="shared" si="122"/>
        <v>1.7060441814984932</v>
      </c>
      <c r="K1024" s="2">
        <f t="shared" si="124"/>
        <v>1.7737889192677825</v>
      </c>
    </row>
    <row r="1025" spans="1:11" ht="13.5" x14ac:dyDescent="0.25">
      <c r="A1025" s="3">
        <f>TITRES_STAT!B1028</f>
        <v>43500</v>
      </c>
      <c r="B1025" s="6">
        <f>TITRES_STAT!D1028</f>
        <v>1.65</v>
      </c>
      <c r="C1025" s="2">
        <f t="shared" si="117"/>
        <v>0</v>
      </c>
      <c r="D1025" s="2">
        <f t="shared" si="118"/>
        <v>1.65</v>
      </c>
      <c r="E1025" s="2">
        <f t="shared" si="120"/>
        <v>1.641</v>
      </c>
      <c r="F1025" s="2">
        <f t="shared" si="121"/>
        <v>1.7214999999999996</v>
      </c>
      <c r="G1025" s="2">
        <f t="shared" si="123"/>
        <v>1.7814000000000008</v>
      </c>
      <c r="H1025" s="2">
        <f t="shared" si="119"/>
        <v>2.2874499999999962</v>
      </c>
      <c r="I1025" s="2">
        <f t="array" ref="I1025">SUMPRODUCT(B1009:B1028, (ROW(B1009:B1028)-ROW(B1009)+1)) / (20*21/2)</f>
        <v>1.6443333333333334</v>
      </c>
      <c r="J1025" s="2">
        <f t="shared" si="122"/>
        <v>1.7007066404033986</v>
      </c>
      <c r="K1025" s="2">
        <f t="shared" si="124"/>
        <v>1.7689344518455166</v>
      </c>
    </row>
    <row r="1026" spans="1:11" ht="13.5" x14ac:dyDescent="0.25">
      <c r="A1026" s="3">
        <f>TITRES_STAT!B1029</f>
        <v>43501</v>
      </c>
      <c r="B1026" s="6">
        <f>TITRES_STAT!D1029</f>
        <v>1.65</v>
      </c>
      <c r="C1026" s="2">
        <f t="shared" si="117"/>
        <v>0</v>
      </c>
      <c r="D1026" s="2">
        <f t="shared" si="118"/>
        <v>1.65</v>
      </c>
      <c r="E1026" s="2">
        <f t="shared" si="120"/>
        <v>1.6460000000000001</v>
      </c>
      <c r="F1026" s="2">
        <f t="shared" si="121"/>
        <v>1.7029999999999994</v>
      </c>
      <c r="G1026" s="2">
        <f t="shared" si="123"/>
        <v>1.7824000000000009</v>
      </c>
      <c r="H1026" s="2">
        <f t="shared" si="119"/>
        <v>2.2821499999999961</v>
      </c>
      <c r="I1026" s="2">
        <f t="array" ref="I1026">SUMPRODUCT(B1010:B1029, (ROW(B1010:B1029)-ROW(B1010)+1)) / (20*21/2)</f>
        <v>1.635</v>
      </c>
      <c r="J1026" s="2">
        <f t="shared" si="122"/>
        <v>1.6958774365554559</v>
      </c>
      <c r="K1026" s="2">
        <f t="shared" si="124"/>
        <v>1.7642703556947121</v>
      </c>
    </row>
    <row r="1027" spans="1:11" ht="13.5" x14ac:dyDescent="0.25">
      <c r="A1027" s="3">
        <f>TITRES_STAT!B1030</f>
        <v>43502</v>
      </c>
      <c r="B1027" s="6">
        <f>TITRES_STAT!D1030</f>
        <v>1.65</v>
      </c>
      <c r="C1027" s="2">
        <f t="shared" si="117"/>
        <v>0</v>
      </c>
      <c r="D1027" s="2">
        <f t="shared" si="118"/>
        <v>1.65</v>
      </c>
      <c r="E1027" s="2">
        <f t="shared" si="120"/>
        <v>1.6470000000000002</v>
      </c>
      <c r="F1027" s="2">
        <f t="shared" si="121"/>
        <v>1.6849999999999994</v>
      </c>
      <c r="G1027" s="2">
        <f t="shared" si="123"/>
        <v>1.7818000000000012</v>
      </c>
      <c r="H1027" s="2">
        <f t="shared" si="119"/>
        <v>2.2771499999999958</v>
      </c>
      <c r="I1027" s="2">
        <f t="array" ref="I1027">SUMPRODUCT(B1011:B1030, (ROW(B1011:B1030)-ROW(B1011)+1)) / (20*21/2)</f>
        <v>1.6282857142857143</v>
      </c>
      <c r="J1027" s="2">
        <f t="shared" si="122"/>
        <v>1.6915081568835075</v>
      </c>
      <c r="K1027" s="2">
        <f t="shared" si="124"/>
        <v>1.7597891652753117</v>
      </c>
    </row>
    <row r="1028" spans="1:11" ht="13.5" x14ac:dyDescent="0.25">
      <c r="A1028" s="3">
        <f>TITRES_STAT!B1031</f>
        <v>43503</v>
      </c>
      <c r="B1028" s="6">
        <f>TITRES_STAT!D1031</f>
        <v>1.61</v>
      </c>
      <c r="C1028" s="2">
        <f t="shared" ref="C1028:C1091" si="125">B1028-B1027</f>
        <v>-3.9999999999999813E-2</v>
      </c>
      <c r="D1028" s="2">
        <f t="shared" si="118"/>
        <v>1.6419999999999999</v>
      </c>
      <c r="E1028" s="2">
        <f t="shared" si="120"/>
        <v>1.6460000000000001</v>
      </c>
      <c r="F1028" s="2">
        <f t="shared" si="121"/>
        <v>1.6679999999999993</v>
      </c>
      <c r="G1028" s="2">
        <f t="shared" si="123"/>
        <v>1.7790000000000008</v>
      </c>
      <c r="H1028" s="2">
        <f t="shared" si="119"/>
        <v>2.2721999999999958</v>
      </c>
      <c r="I1028" s="2">
        <f t="array" ref="I1028">SUMPRODUCT(B1012:B1031, (ROW(B1012:B1031)-ROW(B1012)+1)) / (20*21/2)</f>
        <v>1.6228095238095239</v>
      </c>
      <c r="J1028" s="2">
        <f t="shared" si="122"/>
        <v>1.6837454752755545</v>
      </c>
      <c r="K1028" s="2">
        <f t="shared" si="124"/>
        <v>1.7539150803625545</v>
      </c>
    </row>
    <row r="1029" spans="1:11" ht="13.5" x14ac:dyDescent="0.25">
      <c r="A1029" s="3">
        <f>TITRES_STAT!B1032</f>
        <v>43504</v>
      </c>
      <c r="B1029" s="6">
        <f>TITRES_STAT!D1032</f>
        <v>1.57</v>
      </c>
      <c r="C1029" s="2">
        <f t="shared" si="125"/>
        <v>-4.0000000000000036E-2</v>
      </c>
      <c r="D1029" s="2">
        <f t="shared" si="118"/>
        <v>1.6259999999999999</v>
      </c>
      <c r="E1029" s="2">
        <f t="shared" si="120"/>
        <v>1.6379999999999999</v>
      </c>
      <c r="F1029" s="2">
        <f t="shared" si="121"/>
        <v>1.6504999999999992</v>
      </c>
      <c r="G1029" s="2">
        <f t="shared" si="123"/>
        <v>1.7748000000000008</v>
      </c>
      <c r="H1029" s="2">
        <f t="shared" si="119"/>
        <v>2.2672999999999961</v>
      </c>
      <c r="I1029" s="2">
        <f t="array" ref="I1029">SUMPRODUCT(B1013:B1032, (ROW(B1013:B1032)-ROW(B1013)+1)) / (20*21/2)</f>
        <v>1.6134285714285714</v>
      </c>
      <c r="J1029" s="2">
        <f t="shared" si="122"/>
        <v>1.6729125728683589</v>
      </c>
      <c r="K1029" s="2">
        <f t="shared" si="124"/>
        <v>1.7467027242699054</v>
      </c>
    </row>
    <row r="1030" spans="1:11" ht="13.5" x14ac:dyDescent="0.25">
      <c r="A1030" s="3">
        <f>TITRES_STAT!B1033</f>
        <v>43507</v>
      </c>
      <c r="B1030" s="6">
        <f>TITRES_STAT!D1033</f>
        <v>1.58</v>
      </c>
      <c r="C1030" s="2">
        <f t="shared" si="125"/>
        <v>1.0000000000000009E-2</v>
      </c>
      <c r="D1030" s="2">
        <f t="shared" ref="D1030:D1093" si="126">AVERAGE(B1026:B1030)</f>
        <v>1.6120000000000001</v>
      </c>
      <c r="E1030" s="2">
        <f t="shared" si="120"/>
        <v>1.6310000000000002</v>
      </c>
      <c r="F1030" s="2">
        <f t="shared" si="121"/>
        <v>1.6374999999999997</v>
      </c>
      <c r="G1030" s="2">
        <f t="shared" si="123"/>
        <v>1.770800000000001</v>
      </c>
      <c r="H1030" s="2">
        <f t="shared" si="119"/>
        <v>2.2625499999999956</v>
      </c>
      <c r="I1030" s="2">
        <f t="array" ref="I1030">SUMPRODUCT(B1014:B1033, (ROW(B1014:B1033)-ROW(B1014)+1)) / (20*21/2)</f>
        <v>1.6086190476190474</v>
      </c>
      <c r="J1030" s="2">
        <f t="shared" si="122"/>
        <v>1.6640637564047056</v>
      </c>
      <c r="K1030" s="2">
        <f t="shared" si="124"/>
        <v>1.7401653625338307</v>
      </c>
    </row>
    <row r="1031" spans="1:11" ht="13.5" x14ac:dyDescent="0.25">
      <c r="A1031" s="3">
        <f>TITRES_STAT!B1034</f>
        <v>43508</v>
      </c>
      <c r="B1031" s="6">
        <f>TITRES_STAT!D1034</f>
        <v>1.58</v>
      </c>
      <c r="C1031" s="2">
        <f t="shared" si="125"/>
        <v>0</v>
      </c>
      <c r="D1031" s="2">
        <f t="shared" si="126"/>
        <v>1.5980000000000001</v>
      </c>
      <c r="E1031" s="2">
        <f t="shared" si="120"/>
        <v>1.6240000000000001</v>
      </c>
      <c r="F1031" s="2">
        <f t="shared" si="121"/>
        <v>1.6284999999999994</v>
      </c>
      <c r="G1031" s="2">
        <f t="shared" si="123"/>
        <v>1.765200000000001</v>
      </c>
      <c r="H1031" s="2">
        <f t="shared" si="119"/>
        <v>2.2581999999999955</v>
      </c>
      <c r="I1031" s="2">
        <f t="array" ref="I1031">SUMPRODUCT(B1015:B1034, (ROW(B1015:B1034)-ROW(B1015)+1)) / (20*21/2)</f>
        <v>1.6021428571428571</v>
      </c>
      <c r="J1031" s="2">
        <f t="shared" si="122"/>
        <v>1.6560576843661621</v>
      </c>
      <c r="K1031" s="2">
        <f t="shared" si="124"/>
        <v>1.7338843679246609</v>
      </c>
    </row>
    <row r="1032" spans="1:11" ht="13.5" x14ac:dyDescent="0.25">
      <c r="A1032" s="3">
        <f>TITRES_STAT!B1035</f>
        <v>43509</v>
      </c>
      <c r="B1032" s="6">
        <f>TITRES_STAT!D1035</f>
        <v>1.53</v>
      </c>
      <c r="C1032" s="2">
        <f t="shared" si="125"/>
        <v>-5.0000000000000044E-2</v>
      </c>
      <c r="D1032" s="2">
        <f t="shared" si="126"/>
        <v>1.5740000000000001</v>
      </c>
      <c r="E1032" s="2">
        <f t="shared" si="120"/>
        <v>1.6120000000000001</v>
      </c>
      <c r="F1032" s="2">
        <f t="shared" si="121"/>
        <v>1.6204999999999998</v>
      </c>
      <c r="G1032" s="2">
        <f t="shared" si="123"/>
        <v>1.759000000000001</v>
      </c>
      <c r="H1032" s="2">
        <f t="shared" si="119"/>
        <v>2.2535999999999956</v>
      </c>
      <c r="I1032" s="2">
        <f t="array" ref="I1032">SUMPRODUCT(B1016:B1035, (ROW(B1016:B1035)-ROW(B1016)+1)) / (20*21/2)</f>
        <v>1.5959523809523808</v>
      </c>
      <c r="J1032" s="2">
        <f t="shared" si="122"/>
        <v>1.6440521906170038</v>
      </c>
      <c r="K1032" s="2">
        <f t="shared" si="124"/>
        <v>1.7258889025158508</v>
      </c>
    </row>
    <row r="1033" spans="1:11" ht="13.5" x14ac:dyDescent="0.25">
      <c r="A1033" s="3">
        <f>TITRES_STAT!B1036</f>
        <v>43510</v>
      </c>
      <c r="B1033" s="6">
        <f>TITRES_STAT!D1036</f>
        <v>1.57</v>
      </c>
      <c r="C1033" s="2">
        <f t="shared" si="125"/>
        <v>4.0000000000000036E-2</v>
      </c>
      <c r="D1033" s="2">
        <f t="shared" si="126"/>
        <v>1.5660000000000003</v>
      </c>
      <c r="E1033" s="2">
        <f t="shared" si="120"/>
        <v>1.6039999999999999</v>
      </c>
      <c r="F1033" s="2">
        <f t="shared" si="121"/>
        <v>1.6179999999999997</v>
      </c>
      <c r="G1033" s="2">
        <f t="shared" si="123"/>
        <v>1.7536000000000007</v>
      </c>
      <c r="H1033" s="2">
        <f t="shared" si="119"/>
        <v>2.2491499999999953</v>
      </c>
      <c r="I1033" s="2">
        <f t="array" ref="I1033">SUMPRODUCT(B1017:B1036, (ROW(B1017:B1036)-ROW(B1017)+1)) / (20*21/2)</f>
        <v>1.5899999999999999</v>
      </c>
      <c r="J1033" s="2">
        <f t="shared" si="122"/>
        <v>1.6369996010344321</v>
      </c>
      <c r="K1033" s="2">
        <f t="shared" si="124"/>
        <v>1.7197756122211116</v>
      </c>
    </row>
    <row r="1034" spans="1:11" ht="13.5" x14ac:dyDescent="0.25">
      <c r="A1034" s="3">
        <f>TITRES_STAT!B1037</f>
        <v>43511</v>
      </c>
      <c r="B1034" s="6">
        <f>TITRES_STAT!D1037</f>
        <v>1.55</v>
      </c>
      <c r="C1034" s="2">
        <f t="shared" si="125"/>
        <v>-2.0000000000000018E-2</v>
      </c>
      <c r="D1034" s="2">
        <f t="shared" si="126"/>
        <v>1.5620000000000001</v>
      </c>
      <c r="E1034" s="2">
        <f t="shared" si="120"/>
        <v>1.5939999999999999</v>
      </c>
      <c r="F1034" s="2">
        <f t="shared" si="121"/>
        <v>1.6149999999999995</v>
      </c>
      <c r="G1034" s="2">
        <f t="shared" si="123"/>
        <v>1.7478000000000002</v>
      </c>
      <c r="H1034" s="2">
        <f t="shared" ref="H1034:H1097" si="127">AVERAGE(B835:B1034)</f>
        <v>2.2445999999999957</v>
      </c>
      <c r="I1034" s="2">
        <f t="array" ref="I1034">SUMPRODUCT(B1018:B1037, (ROW(B1018:B1037)-ROW(B1018)+1)) / (20*21/2)</f>
        <v>1.5823809523809522</v>
      </c>
      <c r="J1034" s="2">
        <f t="shared" si="122"/>
        <v>1.6287139247454385</v>
      </c>
      <c r="K1034" s="2">
        <f t="shared" si="124"/>
        <v>1.7131177450751858</v>
      </c>
    </row>
    <row r="1035" spans="1:11" ht="13.5" x14ac:dyDescent="0.25">
      <c r="A1035" s="3">
        <f>TITRES_STAT!B1038</f>
        <v>43514</v>
      </c>
      <c r="B1035" s="6">
        <f>TITRES_STAT!D1038</f>
        <v>1.55</v>
      </c>
      <c r="C1035" s="2">
        <f t="shared" si="125"/>
        <v>0</v>
      </c>
      <c r="D1035" s="2">
        <f t="shared" si="126"/>
        <v>1.556</v>
      </c>
      <c r="E1035" s="2">
        <f t="shared" si="120"/>
        <v>1.5840000000000001</v>
      </c>
      <c r="F1035" s="2">
        <f t="shared" si="121"/>
        <v>1.6125</v>
      </c>
      <c r="G1035" s="2">
        <f t="shared" si="123"/>
        <v>1.7420000000000002</v>
      </c>
      <c r="H1035" s="2">
        <f t="shared" si="127"/>
        <v>2.239899999999996</v>
      </c>
      <c r="I1035" s="2">
        <f t="array" ref="I1035">SUMPRODUCT(B1019:B1038, (ROW(B1019:B1038)-ROW(B1019)+1)) / (20*21/2)</f>
        <v>1.5724285714285713</v>
      </c>
      <c r="J1035" s="2">
        <f t="shared" si="122"/>
        <v>1.6212173604839681</v>
      </c>
      <c r="K1035" s="2">
        <f t="shared" si="124"/>
        <v>1.7067209707585118</v>
      </c>
    </row>
    <row r="1036" spans="1:11" ht="13.5" x14ac:dyDescent="0.25">
      <c r="A1036" s="3">
        <f>TITRES_STAT!B1039</f>
        <v>43515</v>
      </c>
      <c r="B1036" s="6">
        <f>TITRES_STAT!D1039</f>
        <v>1.55</v>
      </c>
      <c r="C1036" s="2">
        <f t="shared" si="125"/>
        <v>0</v>
      </c>
      <c r="D1036" s="2">
        <f t="shared" si="126"/>
        <v>1.55</v>
      </c>
      <c r="E1036" s="2">
        <f t="shared" ref="E1036:E1099" si="128">AVERAGE(B1027:B1036)</f>
        <v>1.5740000000000003</v>
      </c>
      <c r="F1036" s="2">
        <f t="shared" si="121"/>
        <v>1.6099999999999999</v>
      </c>
      <c r="G1036" s="2">
        <f t="shared" si="123"/>
        <v>1.7362</v>
      </c>
      <c r="H1036" s="2">
        <f t="shared" si="127"/>
        <v>2.2351999999999954</v>
      </c>
      <c r="I1036" s="2">
        <f t="array" ref="I1036">SUMPRODUCT(B1020:B1039, (ROW(B1020:B1039)-ROW(B1020)+1)) / (20*21/2)</f>
        <v>1.5640000000000001</v>
      </c>
      <c r="J1036" s="2">
        <f t="shared" si="122"/>
        <v>1.6144347547235902</v>
      </c>
      <c r="K1036" s="2">
        <f t="shared" si="124"/>
        <v>1.7005750503366095</v>
      </c>
    </row>
    <row r="1037" spans="1:11" ht="13.5" x14ac:dyDescent="0.25">
      <c r="A1037" s="3">
        <f>TITRES_STAT!B1040</f>
        <v>43516</v>
      </c>
      <c r="B1037" s="6">
        <f>TITRES_STAT!D1040</f>
        <v>1.53</v>
      </c>
      <c r="C1037" s="2">
        <f t="shared" si="125"/>
        <v>-2.0000000000000018E-2</v>
      </c>
      <c r="D1037" s="2">
        <f t="shared" si="126"/>
        <v>1.55</v>
      </c>
      <c r="E1037" s="2">
        <f t="shared" si="128"/>
        <v>1.5620000000000001</v>
      </c>
      <c r="F1037" s="2">
        <f t="shared" si="121"/>
        <v>1.6045000000000003</v>
      </c>
      <c r="G1037" s="2">
        <f t="shared" si="123"/>
        <v>1.73</v>
      </c>
      <c r="H1037" s="2">
        <f t="shared" si="127"/>
        <v>2.2303499999999956</v>
      </c>
      <c r="I1037" s="2">
        <f t="array" ref="I1037">SUMPRODUCT(B1021:B1040, (ROW(B1021:B1040)-ROW(B1021)+1)) / (20*21/2)</f>
        <v>1.5552857142857142</v>
      </c>
      <c r="J1037" s="2">
        <f t="shared" si="122"/>
        <v>1.6063933495118197</v>
      </c>
      <c r="K1037" s="2">
        <f t="shared" si="124"/>
        <v>1.6938858326763504</v>
      </c>
    </row>
    <row r="1038" spans="1:11" ht="13.5" x14ac:dyDescent="0.25">
      <c r="A1038" s="3">
        <f>TITRES_STAT!B1041</f>
        <v>43517</v>
      </c>
      <c r="B1038" s="6">
        <f>TITRES_STAT!D1041</f>
        <v>1.5</v>
      </c>
      <c r="C1038" s="2">
        <f t="shared" si="125"/>
        <v>-3.0000000000000027E-2</v>
      </c>
      <c r="D1038" s="2">
        <f t="shared" si="126"/>
        <v>1.536</v>
      </c>
      <c r="E1038" s="2">
        <f t="shared" si="128"/>
        <v>1.5510000000000002</v>
      </c>
      <c r="F1038" s="2">
        <f t="shared" si="121"/>
        <v>1.5985</v>
      </c>
      <c r="G1038" s="2">
        <f t="shared" si="123"/>
        <v>1.7242</v>
      </c>
      <c r="H1038" s="2">
        <f t="shared" si="127"/>
        <v>2.2253499999999953</v>
      </c>
      <c r="I1038" s="2">
        <f t="array" ref="I1038">SUMPRODUCT(B1022:B1041, (ROW(B1022:B1041)-ROW(B1022)+1)) / (20*21/2)</f>
        <v>1.5472857142857142</v>
      </c>
      <c r="J1038" s="2">
        <f t="shared" si="122"/>
        <v>1.5962606495583129</v>
      </c>
      <c r="K1038" s="2">
        <f t="shared" si="124"/>
        <v>1.6862824666890426</v>
      </c>
    </row>
    <row r="1039" spans="1:11" ht="13.5" x14ac:dyDescent="0.25">
      <c r="A1039" s="3">
        <f>TITRES_STAT!B1042</f>
        <v>43518</v>
      </c>
      <c r="B1039" s="6">
        <f>TITRES_STAT!D1042</f>
        <v>1.51</v>
      </c>
      <c r="C1039" s="2">
        <f t="shared" si="125"/>
        <v>1.0000000000000009E-2</v>
      </c>
      <c r="D1039" s="2">
        <f t="shared" si="126"/>
        <v>1.528</v>
      </c>
      <c r="E1039" s="2">
        <f t="shared" si="128"/>
        <v>1.5450000000000002</v>
      </c>
      <c r="F1039" s="2">
        <f t="shared" si="121"/>
        <v>1.5915000000000004</v>
      </c>
      <c r="G1039" s="2">
        <f t="shared" si="123"/>
        <v>1.7185999999999995</v>
      </c>
      <c r="H1039" s="2">
        <f t="shared" si="127"/>
        <v>2.2203999999999953</v>
      </c>
      <c r="I1039" s="2">
        <f t="array" ref="I1039">SUMPRODUCT(B1023:B1042, (ROW(B1023:B1042)-ROW(B1023)+1)) / (20*21/2)</f>
        <v>1.5399999999999998</v>
      </c>
      <c r="J1039" s="2">
        <f t="shared" si="122"/>
        <v>1.5880453496003784</v>
      </c>
      <c r="K1039" s="2">
        <f t="shared" si="124"/>
        <v>1.6793694287796685</v>
      </c>
    </row>
    <row r="1040" spans="1:11" ht="13.5" x14ac:dyDescent="0.25">
      <c r="A1040" s="3">
        <f>TITRES_STAT!B1043</f>
        <v>43521</v>
      </c>
      <c r="B1040" s="6">
        <f>TITRES_STAT!D1043</f>
        <v>1.5</v>
      </c>
      <c r="C1040" s="2">
        <f t="shared" si="125"/>
        <v>-1.0000000000000009E-2</v>
      </c>
      <c r="D1040" s="2">
        <f t="shared" si="126"/>
        <v>1.518</v>
      </c>
      <c r="E1040" s="2">
        <f t="shared" si="128"/>
        <v>1.5369999999999999</v>
      </c>
      <c r="F1040" s="2">
        <f t="shared" si="121"/>
        <v>1.5840000000000003</v>
      </c>
      <c r="G1040" s="2">
        <f t="shared" si="123"/>
        <v>1.7127999999999994</v>
      </c>
      <c r="H1040" s="2">
        <f t="shared" si="127"/>
        <v>2.2153999999999954</v>
      </c>
      <c r="I1040" s="2">
        <f t="array" ref="I1040">SUMPRODUCT(B1024:B1043, (ROW(B1024:B1043)-ROW(B1024)+1)) / (20*21/2)</f>
        <v>1.5381904761904761</v>
      </c>
      <c r="J1040" s="2">
        <f t="shared" si="122"/>
        <v>1.579660078209866</v>
      </c>
      <c r="K1040" s="2">
        <f t="shared" si="124"/>
        <v>1.672335333533407</v>
      </c>
    </row>
    <row r="1041" spans="1:11" ht="13.5" x14ac:dyDescent="0.25">
      <c r="A1041" s="3">
        <f>TITRES_STAT!B1044</f>
        <v>43522</v>
      </c>
      <c r="B1041" s="6">
        <f>TITRES_STAT!D1044</f>
        <v>1.5</v>
      </c>
      <c r="C1041" s="2">
        <f t="shared" si="125"/>
        <v>0</v>
      </c>
      <c r="D1041" s="2">
        <f t="shared" si="126"/>
        <v>1.508</v>
      </c>
      <c r="E1041" s="2">
        <f t="shared" si="128"/>
        <v>1.5289999999999999</v>
      </c>
      <c r="F1041" s="2">
        <f t="shared" si="121"/>
        <v>1.5765000000000005</v>
      </c>
      <c r="G1041" s="2">
        <f t="shared" si="123"/>
        <v>1.7071999999999994</v>
      </c>
      <c r="H1041" s="2">
        <f t="shared" si="127"/>
        <v>2.2103999999999955</v>
      </c>
      <c r="I1041" s="2">
        <f t="array" ref="I1041">SUMPRODUCT(B1025:B1044, (ROW(B1025:B1044)-ROW(B1025)+1)) / (20*21/2)</f>
        <v>1.5311428571428569</v>
      </c>
      <c r="J1041" s="2">
        <f t="shared" si="122"/>
        <v>1.5720734040946407</v>
      </c>
      <c r="K1041" s="2">
        <f t="shared" si="124"/>
        <v>1.6655770851595479</v>
      </c>
    </row>
    <row r="1042" spans="1:11" ht="13.5" x14ac:dyDescent="0.25">
      <c r="A1042" s="3">
        <f>TITRES_STAT!B1045</f>
        <v>43523</v>
      </c>
      <c r="B1042" s="6">
        <f>TITRES_STAT!D1045</f>
        <v>1.5</v>
      </c>
      <c r="C1042" s="2">
        <f t="shared" si="125"/>
        <v>0</v>
      </c>
      <c r="D1042" s="2">
        <f t="shared" si="126"/>
        <v>1.502</v>
      </c>
      <c r="E1042" s="2">
        <f t="shared" si="128"/>
        <v>1.526</v>
      </c>
      <c r="F1042" s="2">
        <f t="shared" si="121"/>
        <v>1.5690000000000004</v>
      </c>
      <c r="G1042" s="2">
        <f t="shared" si="123"/>
        <v>1.7015999999999993</v>
      </c>
      <c r="H1042" s="2">
        <f t="shared" si="127"/>
        <v>2.2051999999999956</v>
      </c>
      <c r="I1042" s="2">
        <f t="array" ref="I1042">SUMPRODUCT(B1026:B1045, (ROW(B1026:B1045)-ROW(B1026)+1)) / (20*21/2)</f>
        <v>1.5191428571428571</v>
      </c>
      <c r="J1042" s="2">
        <f t="shared" si="122"/>
        <v>1.5652092703713416</v>
      </c>
      <c r="K1042" s="2">
        <f t="shared" si="124"/>
        <v>1.6590838661336833</v>
      </c>
    </row>
    <row r="1043" spans="1:11" ht="13.5" x14ac:dyDescent="0.25">
      <c r="A1043" s="3">
        <f>TITRES_STAT!B1046</f>
        <v>43524</v>
      </c>
      <c r="B1043" s="6">
        <f>TITRES_STAT!D1046</f>
        <v>1.55</v>
      </c>
      <c r="C1043" s="2">
        <f t="shared" si="125"/>
        <v>5.0000000000000044E-2</v>
      </c>
      <c r="D1043" s="2">
        <f t="shared" si="126"/>
        <v>1.512</v>
      </c>
      <c r="E1043" s="2">
        <f t="shared" si="128"/>
        <v>1.5240000000000002</v>
      </c>
      <c r="F1043" s="2">
        <f t="shared" si="121"/>
        <v>1.5640000000000003</v>
      </c>
      <c r="G1043" s="2">
        <f t="shared" si="123"/>
        <v>1.6969999999999994</v>
      </c>
      <c r="H1043" s="2">
        <f t="shared" si="127"/>
        <v>2.1999499999999954</v>
      </c>
      <c r="I1043" s="2">
        <f t="array" ref="I1043">SUMPRODUCT(B1027:B1046, (ROW(B1027:B1046)-ROW(B1027)+1)) / (20*21/2)</f>
        <v>1.512</v>
      </c>
      <c r="J1043" s="2">
        <f t="shared" si="122"/>
        <v>1.5637607684312138</v>
      </c>
      <c r="K1043" s="2">
        <f t="shared" si="124"/>
        <v>1.6548060674617742</v>
      </c>
    </row>
    <row r="1044" spans="1:11" ht="13.5" x14ac:dyDescent="0.25">
      <c r="A1044" s="3">
        <f>TITRES_STAT!B1047</f>
        <v>43525</v>
      </c>
      <c r="B1044" s="6">
        <f>TITRES_STAT!D1047</f>
        <v>1.49</v>
      </c>
      <c r="C1044" s="2">
        <f t="shared" si="125"/>
        <v>-6.0000000000000053E-2</v>
      </c>
      <c r="D1044" s="2">
        <f t="shared" si="126"/>
        <v>1.508</v>
      </c>
      <c r="E1044" s="2">
        <f t="shared" si="128"/>
        <v>1.5180000000000002</v>
      </c>
      <c r="F1044" s="2">
        <f t="shared" ref="F1044:F1107" si="129">AVERAGE(B1025:B1044)</f>
        <v>1.556</v>
      </c>
      <c r="G1044" s="2">
        <f t="shared" si="123"/>
        <v>1.6909999999999994</v>
      </c>
      <c r="H1044" s="2">
        <f t="shared" si="127"/>
        <v>2.1943999999999955</v>
      </c>
      <c r="I1044" s="2">
        <f t="array" ref="I1044">SUMPRODUCT(B1028:B1047, (ROW(B1028:B1047)-ROW(B1028)+1)) / (20*21/2)</f>
        <v>1.5057142857142856</v>
      </c>
      <c r="J1044" s="2">
        <f t="shared" si="122"/>
        <v>1.5567359333425268</v>
      </c>
      <c r="K1044" s="2">
        <f t="shared" si="124"/>
        <v>1.6483430844240574</v>
      </c>
    </row>
    <row r="1045" spans="1:11" ht="13.5" x14ac:dyDescent="0.25">
      <c r="A1045" s="3">
        <f>TITRES_STAT!B1048</f>
        <v>43528</v>
      </c>
      <c r="B1045" s="6">
        <f>TITRES_STAT!D1048</f>
        <v>1.43</v>
      </c>
      <c r="C1045" s="2">
        <f t="shared" si="125"/>
        <v>-6.0000000000000053E-2</v>
      </c>
      <c r="D1045" s="2">
        <f t="shared" si="126"/>
        <v>1.494</v>
      </c>
      <c r="E1045" s="2">
        <f t="shared" si="128"/>
        <v>1.506</v>
      </c>
      <c r="F1045" s="2">
        <f t="shared" si="129"/>
        <v>1.5450000000000002</v>
      </c>
      <c r="G1045" s="2">
        <f t="shared" si="123"/>
        <v>1.6847999999999994</v>
      </c>
      <c r="H1045" s="2">
        <f t="shared" si="127"/>
        <v>2.1880499999999956</v>
      </c>
      <c r="I1045" s="2">
        <f t="array" ref="I1045">SUMPRODUCT(B1029:B1048, (ROW(B1029:B1048)-ROW(B1029)+1)) / (20*21/2)</f>
        <v>1.5002857142857142</v>
      </c>
      <c r="J1045" s="2">
        <f t="shared" ref="J1045:J1108" si="130">$J$4*B1045+J1044*(1-$J$4)</f>
        <v>1.5446658444527623</v>
      </c>
      <c r="K1045" s="2">
        <f t="shared" si="124"/>
        <v>1.639780610525075</v>
      </c>
    </row>
    <row r="1046" spans="1:11" ht="13.5" x14ac:dyDescent="0.25">
      <c r="A1046" s="3">
        <f>TITRES_STAT!B1049</f>
        <v>43529</v>
      </c>
      <c r="B1046" s="6">
        <f>TITRES_STAT!D1049</f>
        <v>1.47</v>
      </c>
      <c r="C1046" s="2">
        <f t="shared" si="125"/>
        <v>4.0000000000000036E-2</v>
      </c>
      <c r="D1046" s="2">
        <f t="shared" si="126"/>
        <v>1.488</v>
      </c>
      <c r="E1046" s="2">
        <f t="shared" si="128"/>
        <v>1.498</v>
      </c>
      <c r="F1046" s="2">
        <f t="shared" si="129"/>
        <v>1.536</v>
      </c>
      <c r="G1046" s="2">
        <f t="shared" si="123"/>
        <v>1.6795999999999995</v>
      </c>
      <c r="H1046" s="2">
        <f t="shared" si="127"/>
        <v>2.181799999999996</v>
      </c>
      <c r="I1046" s="2">
        <f t="array" ref="I1046">SUMPRODUCT(B1030:B1049, (ROW(B1030:B1049)-ROW(B1030)+1)) / (20*21/2)</f>
        <v>1.4936190476190474</v>
      </c>
      <c r="J1046" s="2">
        <f t="shared" si="130"/>
        <v>1.5375548116477373</v>
      </c>
      <c r="K1046" s="2">
        <f t="shared" si="124"/>
        <v>1.6331225473672288</v>
      </c>
    </row>
    <row r="1047" spans="1:11" ht="13.5" x14ac:dyDescent="0.25">
      <c r="A1047" s="3">
        <f>TITRES_STAT!B1050</f>
        <v>43530</v>
      </c>
      <c r="B1047" s="6">
        <f>TITRES_STAT!D1050</f>
        <v>1.47</v>
      </c>
      <c r="C1047" s="2">
        <f t="shared" si="125"/>
        <v>0</v>
      </c>
      <c r="D1047" s="2">
        <f t="shared" si="126"/>
        <v>1.4819999999999998</v>
      </c>
      <c r="E1047" s="2">
        <f t="shared" si="128"/>
        <v>1.4920000000000002</v>
      </c>
      <c r="F1047" s="2">
        <f t="shared" si="129"/>
        <v>1.5269999999999999</v>
      </c>
      <c r="G1047" s="2">
        <f t="shared" si="123"/>
        <v>1.6753999999999996</v>
      </c>
      <c r="H1047" s="2">
        <f t="shared" si="127"/>
        <v>2.1752499999999961</v>
      </c>
      <c r="I1047" s="2">
        <f t="array" ref="I1047">SUMPRODUCT(B1031:B1050, (ROW(B1031:B1050)-ROW(B1031)+1)) / (20*21/2)</f>
        <v>1.4875238095238097</v>
      </c>
      <c r="J1047" s="2">
        <f t="shared" si="130"/>
        <v>1.5311210200622385</v>
      </c>
      <c r="K1047" s="2">
        <f t="shared" si="124"/>
        <v>1.6267255847253768</v>
      </c>
    </row>
    <row r="1048" spans="1:11" ht="13.5" x14ac:dyDescent="0.25">
      <c r="A1048" s="3">
        <f>TITRES_STAT!B1051</f>
        <v>43531</v>
      </c>
      <c r="B1048" s="6">
        <f>TITRES_STAT!D1051</f>
        <v>1.47</v>
      </c>
      <c r="C1048" s="2">
        <f t="shared" si="125"/>
        <v>0</v>
      </c>
      <c r="D1048" s="2">
        <f t="shared" si="126"/>
        <v>1.4659999999999997</v>
      </c>
      <c r="E1048" s="2">
        <f t="shared" si="128"/>
        <v>1.4890000000000001</v>
      </c>
      <c r="F1048" s="2">
        <f t="shared" si="129"/>
        <v>1.52</v>
      </c>
      <c r="G1048" s="2">
        <f t="shared" si="123"/>
        <v>1.6701999999999995</v>
      </c>
      <c r="H1048" s="2">
        <f t="shared" si="127"/>
        <v>2.1694999999999967</v>
      </c>
      <c r="I1048" s="2">
        <f t="array" ref="I1048">SUMPRODUCT(B1032:B1051, (ROW(B1032:B1051)-ROW(B1032)+1)) / (20*21/2)</f>
        <v>1.4820476190476191</v>
      </c>
      <c r="J1048" s="2">
        <f t="shared" si="130"/>
        <v>1.5252999705325014</v>
      </c>
      <c r="K1048" s="2">
        <f t="shared" si="124"/>
        <v>1.6205794833635974</v>
      </c>
    </row>
    <row r="1049" spans="1:11" ht="13.5" x14ac:dyDescent="0.25">
      <c r="A1049" s="3">
        <f>TITRES_STAT!B1052</f>
        <v>43532</v>
      </c>
      <c r="B1049" s="6">
        <f>TITRES_STAT!D1052</f>
        <v>1.45</v>
      </c>
      <c r="C1049" s="2">
        <f t="shared" si="125"/>
        <v>-2.0000000000000018E-2</v>
      </c>
      <c r="D1049" s="2">
        <f t="shared" si="126"/>
        <v>1.458</v>
      </c>
      <c r="E1049" s="2">
        <f t="shared" si="128"/>
        <v>1.4830000000000001</v>
      </c>
      <c r="F1049" s="2">
        <f t="shared" si="129"/>
        <v>1.5139999999999998</v>
      </c>
      <c r="G1049" s="2">
        <f t="shared" si="123"/>
        <v>1.6635999999999995</v>
      </c>
      <c r="H1049" s="2">
        <f t="shared" si="127"/>
        <v>2.1636999999999964</v>
      </c>
      <c r="I1049" s="2">
        <f t="array" ref="I1049">SUMPRODUCT(B1033:B1052, (ROW(B1033:B1052)-ROW(B1033)+1)) / (20*21/2)</f>
        <v>1.4771904761904762</v>
      </c>
      <c r="J1049" s="2">
        <f t="shared" si="130"/>
        <v>1.5181285447675013</v>
      </c>
      <c r="K1049" s="2">
        <f t="shared" si="124"/>
        <v>1.6138900918591426</v>
      </c>
    </row>
    <row r="1050" spans="1:11" ht="13.5" x14ac:dyDescent="0.25">
      <c r="A1050" s="3">
        <f>TITRES_STAT!B1053</f>
        <v>43535</v>
      </c>
      <c r="B1050" s="6">
        <f>TITRES_STAT!D1053</f>
        <v>1.45</v>
      </c>
      <c r="C1050" s="2">
        <f t="shared" si="125"/>
        <v>0</v>
      </c>
      <c r="D1050" s="2">
        <f t="shared" si="126"/>
        <v>1.4620000000000002</v>
      </c>
      <c r="E1050" s="2">
        <f t="shared" si="128"/>
        <v>1.478</v>
      </c>
      <c r="F1050" s="2">
        <f t="shared" si="129"/>
        <v>1.5074999999999996</v>
      </c>
      <c r="G1050" s="2">
        <f t="shared" si="123"/>
        <v>1.6549999999999998</v>
      </c>
      <c r="H1050" s="2">
        <f t="shared" si="127"/>
        <v>2.1582499999999967</v>
      </c>
      <c r="I1050" s="2">
        <f t="array" ref="I1050">SUMPRODUCT(B1034:B1053, (ROW(B1034:B1053)-ROW(B1034)+1)) / (20*21/2)</f>
        <v>1.4727142857142856</v>
      </c>
      <c r="J1050" s="2">
        <f t="shared" si="130"/>
        <v>1.5116401119325011</v>
      </c>
      <c r="K1050" s="2">
        <f t="shared" si="124"/>
        <v>1.6074630294332939</v>
      </c>
    </row>
    <row r="1051" spans="1:11" ht="13.5" x14ac:dyDescent="0.25">
      <c r="A1051" s="3">
        <f>TITRES_STAT!B1054</f>
        <v>43536</v>
      </c>
      <c r="B1051" s="6">
        <f>TITRES_STAT!D1054</f>
        <v>1.45</v>
      </c>
      <c r="C1051" s="2">
        <f t="shared" si="125"/>
        <v>0</v>
      </c>
      <c r="D1051" s="2">
        <f t="shared" si="126"/>
        <v>1.458</v>
      </c>
      <c r="E1051" s="2">
        <f t="shared" si="128"/>
        <v>1.4729999999999999</v>
      </c>
      <c r="F1051" s="2">
        <f t="shared" si="129"/>
        <v>1.5009999999999997</v>
      </c>
      <c r="G1051" s="2">
        <f t="shared" si="123"/>
        <v>1.6447999999999998</v>
      </c>
      <c r="H1051" s="2">
        <f t="shared" si="127"/>
        <v>2.1524499999999964</v>
      </c>
      <c r="I1051" s="2">
        <f t="array" ref="I1051">SUMPRODUCT(B1035:B1054, (ROW(B1035:B1054)-ROW(B1035)+1)) / (20*21/2)</f>
        <v>1.4688095238095238</v>
      </c>
      <c r="J1051" s="2">
        <f t="shared" si="130"/>
        <v>1.5057696250817867</v>
      </c>
      <c r="K1051" s="2">
        <f t="shared" si="124"/>
        <v>1.601288008671204</v>
      </c>
    </row>
    <row r="1052" spans="1:11" ht="13.5" x14ac:dyDescent="0.25">
      <c r="A1052" s="3">
        <f>TITRES_STAT!B1055</f>
        <v>43537</v>
      </c>
      <c r="B1052" s="6">
        <f>TITRES_STAT!D1055</f>
        <v>1.45</v>
      </c>
      <c r="C1052" s="2">
        <f t="shared" si="125"/>
        <v>0</v>
      </c>
      <c r="D1052" s="2">
        <f t="shared" si="126"/>
        <v>1.4540000000000002</v>
      </c>
      <c r="E1052" s="2">
        <f t="shared" si="128"/>
        <v>1.4679999999999995</v>
      </c>
      <c r="F1052" s="2">
        <f t="shared" si="129"/>
        <v>1.4969999999999994</v>
      </c>
      <c r="G1052" s="2">
        <f t="shared" si="123"/>
        <v>1.6323999999999999</v>
      </c>
      <c r="H1052" s="2">
        <f t="shared" si="127"/>
        <v>2.1466499999999962</v>
      </c>
      <c r="I1052" s="2">
        <f t="array" ref="I1052">SUMPRODUCT(B1036:B1055, (ROW(B1036:B1055)-ROW(B1036)+1)) / (20*21/2)</f>
        <v>1.4653809523809525</v>
      </c>
      <c r="J1052" s="2">
        <f t="shared" si="130"/>
        <v>1.5004582322168545</v>
      </c>
      <c r="K1052" s="2">
        <f t="shared" si="124"/>
        <v>1.5953551455860588</v>
      </c>
    </row>
    <row r="1053" spans="1:11" ht="13.5" x14ac:dyDescent="0.25">
      <c r="A1053" s="3">
        <f>TITRES_STAT!B1056</f>
        <v>43538</v>
      </c>
      <c r="B1053" s="6">
        <f>TITRES_STAT!D1056</f>
        <v>1.45</v>
      </c>
      <c r="C1053" s="2">
        <f t="shared" si="125"/>
        <v>0</v>
      </c>
      <c r="D1053" s="2">
        <f t="shared" si="126"/>
        <v>1.45</v>
      </c>
      <c r="E1053" s="2">
        <f t="shared" si="128"/>
        <v>1.4579999999999997</v>
      </c>
      <c r="F1053" s="2">
        <f t="shared" si="129"/>
        <v>1.4909999999999997</v>
      </c>
      <c r="G1053" s="2">
        <f t="shared" si="123"/>
        <v>1.6199999999999997</v>
      </c>
      <c r="H1053" s="2">
        <f t="shared" si="127"/>
        <v>2.1411999999999964</v>
      </c>
      <c r="I1053" s="2">
        <f t="array" ref="I1053">SUMPRODUCT(B1037:B1056, (ROW(B1037:B1056)-ROW(B1037)+1)) / (20*21/2)</f>
        <v>1.4624285714285714</v>
      </c>
      <c r="J1053" s="2">
        <f t="shared" si="130"/>
        <v>1.4956526862914397</v>
      </c>
      <c r="K1053" s="2">
        <f t="shared" si="124"/>
        <v>1.5896549437983702</v>
      </c>
    </row>
    <row r="1054" spans="1:11" ht="13.5" x14ac:dyDescent="0.25">
      <c r="A1054" s="3">
        <f>TITRES_STAT!B1057</f>
        <v>43539</v>
      </c>
      <c r="B1054" s="6">
        <f>TITRES_STAT!D1057</f>
        <v>1.45</v>
      </c>
      <c r="C1054" s="2">
        <f t="shared" si="125"/>
        <v>0</v>
      </c>
      <c r="D1054" s="2">
        <f t="shared" si="126"/>
        <v>1.45</v>
      </c>
      <c r="E1054" s="2">
        <f t="shared" si="128"/>
        <v>1.4539999999999997</v>
      </c>
      <c r="F1054" s="2">
        <f t="shared" si="129"/>
        <v>1.4859999999999998</v>
      </c>
      <c r="G1054" s="2">
        <f t="shared" si="123"/>
        <v>1.6093999999999999</v>
      </c>
      <c r="H1054" s="2">
        <f t="shared" si="127"/>
        <v>2.1354499999999965</v>
      </c>
      <c r="I1054" s="2">
        <f t="array" ref="I1054">SUMPRODUCT(B1038:B1057, (ROW(B1038:B1057)-ROW(B1038)+1)) / (20*21/2)</f>
        <v>1.456142857142857</v>
      </c>
      <c r="J1054" s="2">
        <f t="shared" si="130"/>
        <v>1.4913048114065406</v>
      </c>
      <c r="K1054" s="2">
        <f t="shared" si="124"/>
        <v>1.5841782793356891</v>
      </c>
    </row>
    <row r="1055" spans="1:11" ht="13.5" x14ac:dyDescent="0.25">
      <c r="A1055" s="3">
        <f>TITRES_STAT!B1058</f>
        <v>43542</v>
      </c>
      <c r="B1055" s="6">
        <f>TITRES_STAT!D1058</f>
        <v>1.45</v>
      </c>
      <c r="C1055" s="2">
        <f t="shared" si="125"/>
        <v>0</v>
      </c>
      <c r="D1055" s="2">
        <f t="shared" si="126"/>
        <v>1.45</v>
      </c>
      <c r="E1055" s="2">
        <f t="shared" si="128"/>
        <v>1.4559999999999997</v>
      </c>
      <c r="F1055" s="2">
        <f t="shared" si="129"/>
        <v>1.4809999999999997</v>
      </c>
      <c r="G1055" s="2">
        <f t="shared" si="123"/>
        <v>1.5978000000000001</v>
      </c>
      <c r="H1055" s="2">
        <f t="shared" si="127"/>
        <v>2.1295999999999968</v>
      </c>
      <c r="I1055" s="2">
        <f t="array" ref="I1055">SUMPRODUCT(B1039:B1058, (ROW(B1039:B1058)-ROW(B1039)+1)) / (20*21/2)</f>
        <v>1.4466190476190475</v>
      </c>
      <c r="J1055" s="2">
        <f t="shared" si="130"/>
        <v>1.4873710198440129</v>
      </c>
      <c r="K1055" s="2">
        <f t="shared" si="124"/>
        <v>1.5789163860284072</v>
      </c>
    </row>
    <row r="1056" spans="1:11" ht="13.5" x14ac:dyDescent="0.25">
      <c r="A1056" s="3">
        <f>TITRES_STAT!B1059</f>
        <v>43543</v>
      </c>
      <c r="B1056" s="6">
        <f>TITRES_STAT!D1059</f>
        <v>1.45</v>
      </c>
      <c r="C1056" s="2">
        <f t="shared" si="125"/>
        <v>0</v>
      </c>
      <c r="D1056" s="2">
        <f t="shared" si="126"/>
        <v>1.45</v>
      </c>
      <c r="E1056" s="2">
        <f t="shared" si="128"/>
        <v>1.4539999999999997</v>
      </c>
      <c r="F1056" s="2">
        <f t="shared" si="129"/>
        <v>1.4759999999999995</v>
      </c>
      <c r="G1056" s="2">
        <f t="shared" si="123"/>
        <v>1.5863999999999998</v>
      </c>
      <c r="H1056" s="2">
        <f t="shared" si="127"/>
        <v>2.1233999999999971</v>
      </c>
      <c r="I1056" s="2">
        <f t="array" ref="I1056">SUMPRODUCT(B1040:B1059, (ROW(B1040:B1059)-ROW(B1040)+1)) / (20*21/2)</f>
        <v>1.4310476190476189</v>
      </c>
      <c r="J1056" s="2">
        <f t="shared" si="130"/>
        <v>1.483811875096964</v>
      </c>
      <c r="K1056" s="2">
        <f t="shared" si="124"/>
        <v>1.5738608414782738</v>
      </c>
    </row>
    <row r="1057" spans="1:11" ht="13.5" x14ac:dyDescent="0.25">
      <c r="A1057" s="3">
        <f>TITRES_STAT!B1060</f>
        <v>43545</v>
      </c>
      <c r="B1057" s="6">
        <f>TITRES_STAT!D1060</f>
        <v>1.41</v>
      </c>
      <c r="C1057" s="2">
        <f t="shared" si="125"/>
        <v>-4.0000000000000036E-2</v>
      </c>
      <c r="D1057" s="2">
        <f t="shared" si="126"/>
        <v>1.4419999999999999</v>
      </c>
      <c r="E1057" s="2">
        <f t="shared" si="128"/>
        <v>1.448</v>
      </c>
      <c r="F1057" s="2">
        <f t="shared" si="129"/>
        <v>1.4699999999999998</v>
      </c>
      <c r="G1057" s="2">
        <f t="shared" si="123"/>
        <v>1.5744</v>
      </c>
      <c r="H1057" s="2">
        <f t="shared" si="127"/>
        <v>2.1169999999999969</v>
      </c>
      <c r="I1057" s="2">
        <f t="array" ref="I1057">SUMPRODUCT(B1041:B1060, (ROW(B1041:B1060)-ROW(B1041)+1)) / (20*21/2)</f>
        <v>1.4164761904761904</v>
      </c>
      <c r="J1057" s="2">
        <f t="shared" si="130"/>
        <v>1.4767821727067769</v>
      </c>
      <c r="K1057" s="2">
        <f t="shared" si="124"/>
        <v>1.5674349261261846</v>
      </c>
    </row>
    <row r="1058" spans="1:11" ht="13.5" x14ac:dyDescent="0.25">
      <c r="A1058" s="3">
        <f>TITRES_STAT!B1061</f>
        <v>43546</v>
      </c>
      <c r="B1058" s="6">
        <f>TITRES_STAT!D1061</f>
        <v>1.37</v>
      </c>
      <c r="C1058" s="2">
        <f t="shared" si="125"/>
        <v>-3.9999999999999813E-2</v>
      </c>
      <c r="D1058" s="2">
        <f t="shared" si="126"/>
        <v>1.4259999999999999</v>
      </c>
      <c r="E1058" s="2">
        <f t="shared" si="128"/>
        <v>1.4379999999999999</v>
      </c>
      <c r="F1058" s="2">
        <f t="shared" si="129"/>
        <v>1.4634999999999998</v>
      </c>
      <c r="G1058" s="2">
        <f t="shared" si="123"/>
        <v>1.5627999999999997</v>
      </c>
      <c r="H1058" s="2">
        <f t="shared" si="127"/>
        <v>2.1095999999999973</v>
      </c>
      <c r="I1058" s="2">
        <f t="array" ref="I1058">SUMPRODUCT(B1042:B1061, (ROW(B1042:B1061)-ROW(B1042)+1)) / (20*21/2)</f>
        <v>1.402857142857143</v>
      </c>
      <c r="J1058" s="2">
        <f t="shared" si="130"/>
        <v>1.4666124419727982</v>
      </c>
      <c r="K1058" s="2">
        <f t="shared" si="124"/>
        <v>1.5596923800035891</v>
      </c>
    </row>
    <row r="1059" spans="1:11" ht="13.5" x14ac:dyDescent="0.25">
      <c r="A1059" s="3">
        <f>TITRES_STAT!B1062</f>
        <v>43549</v>
      </c>
      <c r="B1059" s="6">
        <f>TITRES_STAT!D1062</f>
        <v>1.3</v>
      </c>
      <c r="C1059" s="2">
        <f t="shared" si="125"/>
        <v>-7.0000000000000062E-2</v>
      </c>
      <c r="D1059" s="2">
        <f t="shared" si="126"/>
        <v>1.3959999999999999</v>
      </c>
      <c r="E1059" s="2">
        <f t="shared" si="128"/>
        <v>1.423</v>
      </c>
      <c r="F1059" s="2">
        <f t="shared" si="129"/>
        <v>1.4529999999999998</v>
      </c>
      <c r="G1059" s="2">
        <f t="shared" si="123"/>
        <v>1.5503999999999996</v>
      </c>
      <c r="H1059" s="2">
        <f t="shared" si="127"/>
        <v>2.1018499999999971</v>
      </c>
      <c r="I1059" s="2">
        <f t="array" ref="I1059">SUMPRODUCT(B1043:B1062, (ROW(B1043:B1062)-ROW(B1043)+1)) / (20*21/2)</f>
        <v>1.3873333333333333</v>
      </c>
      <c r="J1059" s="2">
        <f t="shared" si="130"/>
        <v>1.4507445903563412</v>
      </c>
      <c r="K1059" s="2">
        <f t="shared" si="124"/>
        <v>1.5495083651014876</v>
      </c>
    </row>
    <row r="1060" spans="1:11" ht="13.5" x14ac:dyDescent="0.25">
      <c r="A1060" s="3">
        <f>TITRES_STAT!B1063</f>
        <v>43550</v>
      </c>
      <c r="B1060" s="6">
        <f>TITRES_STAT!D1063</f>
        <v>1.3</v>
      </c>
      <c r="C1060" s="2">
        <f t="shared" si="125"/>
        <v>0</v>
      </c>
      <c r="D1060" s="2">
        <f t="shared" si="126"/>
        <v>1.3660000000000001</v>
      </c>
      <c r="E1060" s="2">
        <f t="shared" si="128"/>
        <v>1.4080000000000001</v>
      </c>
      <c r="F1060" s="2">
        <f t="shared" si="129"/>
        <v>1.4430000000000001</v>
      </c>
      <c r="G1060" s="2">
        <f t="shared" si="123"/>
        <v>1.5395999999999999</v>
      </c>
      <c r="H1060" s="2">
        <f t="shared" si="127"/>
        <v>2.0940499999999971</v>
      </c>
      <c r="I1060" s="2">
        <f t="array" ref="I1060">SUMPRODUCT(B1044:B1063, (ROW(B1044:B1063)-ROW(B1044)+1)) / (20*21/2)</f>
        <v>1.3729047619047619</v>
      </c>
      <c r="J1060" s="2">
        <f t="shared" si="130"/>
        <v>1.4363879627033562</v>
      </c>
      <c r="K1060" s="2">
        <f t="shared" si="124"/>
        <v>1.5397237233328018</v>
      </c>
    </row>
    <row r="1061" spans="1:11" ht="13.5" x14ac:dyDescent="0.25">
      <c r="A1061" s="3">
        <f>TITRES_STAT!B1064</f>
        <v>43551</v>
      </c>
      <c r="B1061" s="6">
        <f>TITRES_STAT!D1064</f>
        <v>1.3</v>
      </c>
      <c r="C1061" s="2">
        <f t="shared" si="125"/>
        <v>0</v>
      </c>
      <c r="D1061" s="2">
        <f t="shared" si="126"/>
        <v>1.3359999999999999</v>
      </c>
      <c r="E1061" s="2">
        <f t="shared" si="128"/>
        <v>1.3930000000000002</v>
      </c>
      <c r="F1061" s="2">
        <f t="shared" si="129"/>
        <v>1.4330000000000001</v>
      </c>
      <c r="G1061" s="2">
        <f t="shared" si="123"/>
        <v>1.5303999999999995</v>
      </c>
      <c r="H1061" s="2">
        <f t="shared" si="127"/>
        <v>2.0861499999999977</v>
      </c>
      <c r="I1061" s="2">
        <f t="array" ref="I1061">SUMPRODUCT(B1045:B1064, (ROW(B1045:B1064)-ROW(B1045)+1)) / (20*21/2)</f>
        <v>1.3579047619047617</v>
      </c>
      <c r="J1061" s="2">
        <f t="shared" si="130"/>
        <v>1.4233986329220842</v>
      </c>
      <c r="K1061" s="2">
        <f t="shared" si="124"/>
        <v>1.5303227930060255</v>
      </c>
    </row>
    <row r="1062" spans="1:11" ht="13.5" x14ac:dyDescent="0.25">
      <c r="A1062" s="3">
        <f>TITRES_STAT!B1065</f>
        <v>43552</v>
      </c>
      <c r="B1062" s="6">
        <f>TITRES_STAT!D1065</f>
        <v>1.27</v>
      </c>
      <c r="C1062" s="2">
        <f t="shared" si="125"/>
        <v>-3.0000000000000027E-2</v>
      </c>
      <c r="D1062" s="2">
        <f t="shared" si="126"/>
        <v>1.3079999999999998</v>
      </c>
      <c r="E1062" s="2">
        <f t="shared" si="128"/>
        <v>1.3750000000000002</v>
      </c>
      <c r="F1062" s="2">
        <f t="shared" si="129"/>
        <v>1.4214999999999998</v>
      </c>
      <c r="G1062" s="2">
        <f t="shared" si="123"/>
        <v>1.5219999999999998</v>
      </c>
      <c r="H1062" s="2">
        <f t="shared" si="127"/>
        <v>2.0780999999999974</v>
      </c>
      <c r="I1062" s="2">
        <f t="array" ref="I1062">SUMPRODUCT(B1046:B1065, (ROW(B1046:B1065)-ROW(B1046)+1)) / (20*21/2)</f>
        <v>1.3430952380952381</v>
      </c>
      <c r="J1062" s="2">
        <f t="shared" si="130"/>
        <v>1.4087892393104571</v>
      </c>
      <c r="K1062" s="2">
        <f t="shared" si="124"/>
        <v>1.5201140560253972</v>
      </c>
    </row>
    <row r="1063" spans="1:11" ht="13.5" x14ac:dyDescent="0.25">
      <c r="A1063" s="3">
        <f>TITRES_STAT!B1066</f>
        <v>43553</v>
      </c>
      <c r="B1063" s="6">
        <f>TITRES_STAT!D1066</f>
        <v>1.27</v>
      </c>
      <c r="C1063" s="2">
        <f t="shared" si="125"/>
        <v>0</v>
      </c>
      <c r="D1063" s="2">
        <f t="shared" si="126"/>
        <v>1.2879999999999998</v>
      </c>
      <c r="E1063" s="2">
        <f t="shared" si="128"/>
        <v>1.357</v>
      </c>
      <c r="F1063" s="2">
        <f t="shared" si="129"/>
        <v>1.4075</v>
      </c>
      <c r="G1063" s="2">
        <f t="shared" si="123"/>
        <v>1.5149999999999997</v>
      </c>
      <c r="H1063" s="2">
        <f t="shared" si="127"/>
        <v>2.0697499999999973</v>
      </c>
      <c r="I1063" s="2">
        <f t="array" ref="I1063">SUMPRODUCT(B1047:B1066, (ROW(B1047:B1066)-ROW(B1047)+1)) / (20*21/2)</f>
        <v>1.3301428571428571</v>
      </c>
      <c r="J1063" s="2">
        <f t="shared" si="130"/>
        <v>1.3955712165189849</v>
      </c>
      <c r="K1063" s="2">
        <f t="shared" si="124"/>
        <v>1.5103056616714601</v>
      </c>
    </row>
    <row r="1064" spans="1:11" ht="13.5" x14ac:dyDescent="0.25">
      <c r="A1064" s="3">
        <f>TITRES_STAT!B1067</f>
        <v>43556</v>
      </c>
      <c r="B1064" s="6">
        <f>TITRES_STAT!D1067</f>
        <v>1.25</v>
      </c>
      <c r="C1064" s="2">
        <f t="shared" si="125"/>
        <v>-2.0000000000000018E-2</v>
      </c>
      <c r="D1064" s="2">
        <f t="shared" si="126"/>
        <v>1.278</v>
      </c>
      <c r="E1064" s="2">
        <f t="shared" si="128"/>
        <v>1.337</v>
      </c>
      <c r="F1064" s="2">
        <f t="shared" si="129"/>
        <v>1.3955</v>
      </c>
      <c r="G1064" s="2">
        <f t="shared" si="123"/>
        <v>1.5077999999999998</v>
      </c>
      <c r="H1064" s="2">
        <f t="shared" si="127"/>
        <v>2.0612999999999975</v>
      </c>
      <c r="I1064" s="2">
        <f t="array" ref="I1064">SUMPRODUCT(B1048:B1067, (ROW(B1048:B1067)-ROW(B1048)+1)) / (20*21/2)</f>
        <v>1.3172857142857142</v>
      </c>
      <c r="J1064" s="2">
        <f t="shared" si="130"/>
        <v>1.3817072911362245</v>
      </c>
      <c r="K1064" s="2">
        <f t="shared" si="124"/>
        <v>1.5000975965078736</v>
      </c>
    </row>
    <row r="1065" spans="1:11" ht="13.5" x14ac:dyDescent="0.25">
      <c r="A1065" s="3">
        <f>TITRES_STAT!B1068</f>
        <v>43557</v>
      </c>
      <c r="B1065" s="6">
        <f>TITRES_STAT!D1068</f>
        <v>1.24</v>
      </c>
      <c r="C1065" s="2">
        <f t="shared" si="125"/>
        <v>-1.0000000000000009E-2</v>
      </c>
      <c r="D1065" s="2">
        <f t="shared" si="126"/>
        <v>1.266</v>
      </c>
      <c r="E1065" s="2">
        <f t="shared" si="128"/>
        <v>1.3160000000000001</v>
      </c>
      <c r="F1065" s="2">
        <f t="shared" si="129"/>
        <v>1.3859999999999999</v>
      </c>
      <c r="G1065" s="2">
        <f t="shared" si="123"/>
        <v>1.5005999999999999</v>
      </c>
      <c r="H1065" s="2">
        <f t="shared" si="127"/>
        <v>2.0529999999999973</v>
      </c>
      <c r="I1065" s="2">
        <f t="array" ref="I1065">SUMPRODUCT(B1049:B1068, (ROW(B1049:B1068)-ROW(B1049)+1)) / (20*21/2)</f>
        <v>1.3055238095238098</v>
      </c>
      <c r="J1065" s="2">
        <f t="shared" si="130"/>
        <v>1.3682113586470601</v>
      </c>
      <c r="K1065" s="2">
        <f t="shared" si="124"/>
        <v>1.4898976907624668</v>
      </c>
    </row>
    <row r="1066" spans="1:11" ht="13.5" x14ac:dyDescent="0.25">
      <c r="A1066" s="3">
        <f>TITRES_STAT!B1069</f>
        <v>43558</v>
      </c>
      <c r="B1066" s="6">
        <f>TITRES_STAT!D1069</f>
        <v>1.25</v>
      </c>
      <c r="C1066" s="2">
        <f t="shared" si="125"/>
        <v>1.0000000000000009E-2</v>
      </c>
      <c r="D1066" s="2">
        <f t="shared" si="126"/>
        <v>1.256</v>
      </c>
      <c r="E1066" s="2">
        <f t="shared" si="128"/>
        <v>1.2959999999999998</v>
      </c>
      <c r="F1066" s="2">
        <f t="shared" si="129"/>
        <v>1.3749999999999998</v>
      </c>
      <c r="G1066" s="2">
        <f t="shared" si="123"/>
        <v>1.4935999999999998</v>
      </c>
      <c r="H1066" s="2">
        <f t="shared" si="127"/>
        <v>2.0447999999999973</v>
      </c>
      <c r="I1066" s="2">
        <f t="array" ref="I1066">SUMPRODUCT(B1050:B1069, (ROW(B1050:B1069)-ROW(B1050)+1)) / (20*21/2)</f>
        <v>1.2948571428571429</v>
      </c>
      <c r="J1066" s="2">
        <f t="shared" si="130"/>
        <v>1.3569531340140069</v>
      </c>
      <c r="K1066" s="2">
        <f t="shared" si="124"/>
        <v>1.4804899381835466</v>
      </c>
    </row>
    <row r="1067" spans="1:11" ht="13.5" x14ac:dyDescent="0.25">
      <c r="A1067" s="3">
        <f>TITRES_STAT!B1070</f>
        <v>43559</v>
      </c>
      <c r="B1067" s="6">
        <f>TITRES_STAT!D1070</f>
        <v>1.24</v>
      </c>
      <c r="C1067" s="2">
        <f t="shared" si="125"/>
        <v>-1.0000000000000009E-2</v>
      </c>
      <c r="D1067" s="2">
        <f t="shared" si="126"/>
        <v>1.25</v>
      </c>
      <c r="E1067" s="2">
        <f t="shared" si="128"/>
        <v>1.2789999999999999</v>
      </c>
      <c r="F1067" s="2">
        <f t="shared" si="129"/>
        <v>1.3634999999999997</v>
      </c>
      <c r="G1067" s="2">
        <f t="shared" si="123"/>
        <v>1.4855999999999998</v>
      </c>
      <c r="H1067" s="2">
        <f t="shared" si="127"/>
        <v>2.0363499999999974</v>
      </c>
      <c r="I1067" s="2">
        <f t="array" ref="I1067">SUMPRODUCT(B1051:B1070, (ROW(B1051:B1070)-ROW(B1051)+1)) / (20*21/2)</f>
        <v>1.2851904761904762</v>
      </c>
      <c r="J1067" s="2">
        <f t="shared" si="130"/>
        <v>1.3458147402983871</v>
      </c>
      <c r="K1067" s="2">
        <f t="shared" si="124"/>
        <v>1.4710589602155644</v>
      </c>
    </row>
    <row r="1068" spans="1:11" ht="13.5" x14ac:dyDescent="0.25">
      <c r="A1068" s="3">
        <f>TITRES_STAT!B1071</f>
        <v>43560</v>
      </c>
      <c r="B1068" s="6">
        <f>TITRES_STAT!D1071</f>
        <v>1.24</v>
      </c>
      <c r="C1068" s="2">
        <f t="shared" si="125"/>
        <v>0</v>
      </c>
      <c r="D1068" s="2">
        <f t="shared" si="126"/>
        <v>1.2440000000000002</v>
      </c>
      <c r="E1068" s="2">
        <f t="shared" si="128"/>
        <v>1.266</v>
      </c>
      <c r="F1068" s="2">
        <f t="shared" si="129"/>
        <v>1.3519999999999999</v>
      </c>
      <c r="G1068" s="2">
        <f t="shared" si="123"/>
        <v>1.4779999999999998</v>
      </c>
      <c r="H1068" s="2">
        <f t="shared" si="127"/>
        <v>2.0277999999999974</v>
      </c>
      <c r="I1068" s="2">
        <f t="array" ref="I1068">SUMPRODUCT(B1052:B1071, (ROW(B1052:B1071)-ROW(B1052)+1)) / (20*21/2)</f>
        <v>1.2765238095238094</v>
      </c>
      <c r="J1068" s="2">
        <f t="shared" si="130"/>
        <v>1.3357371459842549</v>
      </c>
      <c r="K1068" s="2">
        <f t="shared" si="124"/>
        <v>1.4619978245208363</v>
      </c>
    </row>
    <row r="1069" spans="1:11" ht="13.5" x14ac:dyDescent="0.25">
      <c r="A1069" s="3">
        <f>TITRES_STAT!B1072</f>
        <v>43563</v>
      </c>
      <c r="B1069" s="6">
        <f>TITRES_STAT!D1072</f>
        <v>1.24</v>
      </c>
      <c r="C1069" s="2">
        <f t="shared" si="125"/>
        <v>0</v>
      </c>
      <c r="D1069" s="2">
        <f t="shared" si="126"/>
        <v>1.2420000000000002</v>
      </c>
      <c r="E1069" s="2">
        <f t="shared" si="128"/>
        <v>1.2600000000000002</v>
      </c>
      <c r="F1069" s="2">
        <f t="shared" si="129"/>
        <v>1.3414999999999997</v>
      </c>
      <c r="G1069" s="2">
        <f t="shared" si="123"/>
        <v>1.4697999999999996</v>
      </c>
      <c r="H1069" s="2">
        <f t="shared" si="127"/>
        <v>2.0192499999999978</v>
      </c>
      <c r="I1069" s="2">
        <f t="array" ref="I1069">SUMPRODUCT(B1053:B1072, (ROW(B1053:B1072)-ROW(B1053)+1)) / (20*21/2)</f>
        <v>1.2688571428571427</v>
      </c>
      <c r="J1069" s="2">
        <f t="shared" si="130"/>
        <v>1.326619322557183</v>
      </c>
      <c r="K1069" s="2">
        <f t="shared" si="124"/>
        <v>1.4532920274808034</v>
      </c>
    </row>
    <row r="1070" spans="1:11" ht="13.5" x14ac:dyDescent="0.25">
      <c r="A1070" s="3">
        <f>TITRES_STAT!B1073</f>
        <v>43565</v>
      </c>
      <c r="B1070" s="6">
        <f>TITRES_STAT!D1073</f>
        <v>1.24</v>
      </c>
      <c r="C1070" s="2">
        <f t="shared" si="125"/>
        <v>0</v>
      </c>
      <c r="D1070" s="2">
        <f t="shared" si="126"/>
        <v>1.2420000000000002</v>
      </c>
      <c r="E1070" s="2">
        <f t="shared" si="128"/>
        <v>1.254</v>
      </c>
      <c r="F1070" s="2">
        <f t="shared" si="129"/>
        <v>1.3309999999999997</v>
      </c>
      <c r="G1070" s="2">
        <f t="shared" si="123"/>
        <v>1.4615999999999998</v>
      </c>
      <c r="H1070" s="2">
        <f t="shared" si="127"/>
        <v>2.010749999999998</v>
      </c>
      <c r="I1070" s="2">
        <f t="array" ref="I1070">SUMPRODUCT(B1054:B1073, (ROW(B1054:B1073)-ROW(B1054)+1)) / (20*21/2)</f>
        <v>1.2621904761904763</v>
      </c>
      <c r="J1070" s="2">
        <f t="shared" si="130"/>
        <v>1.3183698632660226</v>
      </c>
      <c r="K1070" s="2">
        <f t="shared" si="124"/>
        <v>1.444927634246262</v>
      </c>
    </row>
    <row r="1071" spans="1:11" ht="13.5" x14ac:dyDescent="0.25">
      <c r="A1071" s="3">
        <f>TITRES_STAT!B1074</f>
        <v>43566</v>
      </c>
      <c r="B1071" s="6">
        <f>TITRES_STAT!D1074</f>
        <v>1.24</v>
      </c>
      <c r="C1071" s="2">
        <f t="shared" si="125"/>
        <v>0</v>
      </c>
      <c r="D1071" s="2">
        <f t="shared" si="126"/>
        <v>1.24</v>
      </c>
      <c r="E1071" s="2">
        <f t="shared" si="128"/>
        <v>1.248</v>
      </c>
      <c r="F1071" s="2">
        <f t="shared" si="129"/>
        <v>1.3204999999999996</v>
      </c>
      <c r="G1071" s="2">
        <f t="shared" si="123"/>
        <v>1.4533999999999998</v>
      </c>
      <c r="H1071" s="2">
        <f t="shared" si="127"/>
        <v>2.0022499999999983</v>
      </c>
      <c r="I1071" s="2">
        <f t="array" ref="I1071">SUMPRODUCT(B1055:B1074, (ROW(B1055:B1074)-ROW(B1055)+1)) / (20*21/2)</f>
        <v>1.2565238095238096</v>
      </c>
      <c r="J1071" s="2">
        <f t="shared" si="130"/>
        <v>1.3109060667644965</v>
      </c>
      <c r="K1071" s="2">
        <f t="shared" si="124"/>
        <v>1.4368912564326832</v>
      </c>
    </row>
    <row r="1072" spans="1:11" ht="13.5" x14ac:dyDescent="0.25">
      <c r="A1072" s="3">
        <f>TITRES_STAT!B1075</f>
        <v>43567</v>
      </c>
      <c r="B1072" s="6">
        <f>TITRES_STAT!D1075</f>
        <v>1.24</v>
      </c>
      <c r="C1072" s="2">
        <f t="shared" si="125"/>
        <v>0</v>
      </c>
      <c r="D1072" s="2">
        <f t="shared" si="126"/>
        <v>1.24</v>
      </c>
      <c r="E1072" s="2">
        <f t="shared" si="128"/>
        <v>1.2450000000000001</v>
      </c>
      <c r="F1072" s="2">
        <f t="shared" si="129"/>
        <v>1.3099999999999996</v>
      </c>
      <c r="G1072" s="2">
        <f t="shared" si="123"/>
        <v>1.4451999999999998</v>
      </c>
      <c r="H1072" s="2">
        <f t="shared" si="127"/>
        <v>1.9937499999999984</v>
      </c>
      <c r="I1072" s="2">
        <f t="array" ref="I1072">SUMPRODUCT(B1056:B1075, (ROW(B1056:B1075)-ROW(B1056)+1)) / (20*21/2)</f>
        <v>1.2518571428571428</v>
      </c>
      <c r="J1072" s="2">
        <f t="shared" si="130"/>
        <v>1.3041531080250206</v>
      </c>
      <c r="K1072" s="2">
        <f t="shared" si="124"/>
        <v>1.4291700306902251</v>
      </c>
    </row>
    <row r="1073" spans="1:11" ht="13.5" x14ac:dyDescent="0.25">
      <c r="A1073" s="3">
        <f>TITRES_STAT!B1076</f>
        <v>43570</v>
      </c>
      <c r="B1073" s="6">
        <f>TITRES_STAT!D1076</f>
        <v>1.24</v>
      </c>
      <c r="C1073" s="2">
        <f t="shared" si="125"/>
        <v>0</v>
      </c>
      <c r="D1073" s="2">
        <f t="shared" si="126"/>
        <v>1.24</v>
      </c>
      <c r="E1073" s="2">
        <f t="shared" si="128"/>
        <v>1.2420000000000002</v>
      </c>
      <c r="F1073" s="2">
        <f t="shared" si="129"/>
        <v>1.2994999999999994</v>
      </c>
      <c r="G1073" s="2">
        <f t="shared" si="123"/>
        <v>1.4369999999999996</v>
      </c>
      <c r="H1073" s="2">
        <f t="shared" si="127"/>
        <v>1.9852499999999986</v>
      </c>
      <c r="I1073" s="2">
        <f t="array" ref="I1073">SUMPRODUCT(B1057:B1076, (ROW(B1057:B1076)-ROW(B1057)+1)) / (20*21/2)</f>
        <v>1.2481904761904763</v>
      </c>
      <c r="J1073" s="2">
        <f t="shared" si="130"/>
        <v>1.2980432882131139</v>
      </c>
      <c r="K1073" s="2">
        <f t="shared" si="124"/>
        <v>1.4217515981141378</v>
      </c>
    </row>
    <row r="1074" spans="1:11" ht="13.5" x14ac:dyDescent="0.25">
      <c r="A1074" s="3">
        <f>TITRES_STAT!B1077</f>
        <v>43571</v>
      </c>
      <c r="B1074" s="6">
        <f>TITRES_STAT!D1077</f>
        <v>1.24</v>
      </c>
      <c r="C1074" s="2">
        <f t="shared" si="125"/>
        <v>0</v>
      </c>
      <c r="D1074" s="2">
        <f t="shared" si="126"/>
        <v>1.24</v>
      </c>
      <c r="E1074" s="2">
        <f t="shared" si="128"/>
        <v>1.2410000000000001</v>
      </c>
      <c r="F1074" s="2">
        <f t="shared" si="129"/>
        <v>1.2889999999999993</v>
      </c>
      <c r="G1074" s="2">
        <f t="shared" ref="G1074:G1137" si="131">AVERAGE(B1025:B1074)</f>
        <v>1.4287999999999996</v>
      </c>
      <c r="H1074" s="2">
        <f t="shared" si="127"/>
        <v>1.9770499999999991</v>
      </c>
      <c r="I1074" s="2">
        <f t="array" ref="I1074">SUMPRODUCT(B1058:B1077, (ROW(B1058:B1077)-ROW(B1058)+1)) / (20*21/2)</f>
        <v>1.2426666666666666</v>
      </c>
      <c r="J1074" s="2">
        <f t="shared" si="130"/>
        <v>1.292515356002341</v>
      </c>
      <c r="K1074" s="2">
        <f t="shared" si="124"/>
        <v>1.414624084462603</v>
      </c>
    </row>
    <row r="1075" spans="1:11" ht="13.5" x14ac:dyDescent="0.25">
      <c r="A1075" s="3">
        <f>TITRES_STAT!B1078</f>
        <v>43572</v>
      </c>
      <c r="B1075" s="6">
        <f>TITRES_STAT!D1078</f>
        <v>1.24</v>
      </c>
      <c r="C1075" s="2">
        <f t="shared" si="125"/>
        <v>0</v>
      </c>
      <c r="D1075" s="2">
        <f t="shared" si="126"/>
        <v>1.24</v>
      </c>
      <c r="E1075" s="2">
        <f t="shared" si="128"/>
        <v>1.2410000000000001</v>
      </c>
      <c r="F1075" s="2">
        <f t="shared" si="129"/>
        <v>1.2784999999999995</v>
      </c>
      <c r="G1075" s="2">
        <f t="shared" si="131"/>
        <v>1.4206000000000001</v>
      </c>
      <c r="H1075" s="2">
        <f t="shared" si="127"/>
        <v>1.9693999999999994</v>
      </c>
      <c r="I1075" s="2">
        <f t="array" ref="I1075">SUMPRODUCT(B1059:B1078, (ROW(B1059:B1078)-ROW(B1059)+1)) / (20*21/2)</f>
        <v>1.2380952380952381</v>
      </c>
      <c r="J1075" s="2">
        <f t="shared" si="130"/>
        <v>1.2875138935259276</v>
      </c>
      <c r="K1075" s="2">
        <f t="shared" ref="K1075:K1138" si="132">$K$4*B1075+(1-$K$4)*K1074</f>
        <v>1.4077760811503441</v>
      </c>
    </row>
    <row r="1076" spans="1:11" ht="13.5" x14ac:dyDescent="0.25">
      <c r="A1076" s="3">
        <f>TITRES_STAT!B1079</f>
        <v>43573</v>
      </c>
      <c r="B1076" s="6">
        <f>TITRES_STAT!D1079</f>
        <v>1.24</v>
      </c>
      <c r="C1076" s="2">
        <f t="shared" si="125"/>
        <v>0</v>
      </c>
      <c r="D1076" s="2">
        <f t="shared" si="126"/>
        <v>1.24</v>
      </c>
      <c r="E1076" s="2">
        <f t="shared" si="128"/>
        <v>1.24</v>
      </c>
      <c r="F1076" s="2">
        <f t="shared" si="129"/>
        <v>1.2679999999999993</v>
      </c>
      <c r="G1076" s="2">
        <f t="shared" si="131"/>
        <v>1.4124000000000001</v>
      </c>
      <c r="H1076" s="2">
        <f t="shared" si="127"/>
        <v>1.9613499999999993</v>
      </c>
      <c r="I1076" s="2">
        <f t="array" ref="I1076">SUMPRODUCT(B1060:B1079, (ROW(B1060:B1079)-ROW(B1060)+1)) / (20*21/2)</f>
        <v>1.2314285714285715</v>
      </c>
      <c r="J1076" s="2">
        <f t="shared" si="130"/>
        <v>1.2829887608091726</v>
      </c>
      <c r="K1076" s="2">
        <f t="shared" si="132"/>
        <v>1.4011966269875855</v>
      </c>
    </row>
    <row r="1077" spans="1:11" ht="13.5" x14ac:dyDescent="0.25">
      <c r="A1077" s="3">
        <f>TITRES_STAT!B1080</f>
        <v>43574</v>
      </c>
      <c r="B1077" s="6">
        <f>TITRES_STAT!D1080</f>
        <v>1.21</v>
      </c>
      <c r="C1077" s="2">
        <f t="shared" si="125"/>
        <v>-3.0000000000000027E-2</v>
      </c>
      <c r="D1077" s="2">
        <f t="shared" si="126"/>
        <v>1.234</v>
      </c>
      <c r="E1077" s="2">
        <f t="shared" si="128"/>
        <v>1.2370000000000001</v>
      </c>
      <c r="F1077" s="2">
        <f t="shared" si="129"/>
        <v>1.2579999999999996</v>
      </c>
      <c r="G1077" s="2">
        <f t="shared" si="131"/>
        <v>1.4036</v>
      </c>
      <c r="H1077" s="2">
        <f t="shared" si="127"/>
        <v>1.9531499999999991</v>
      </c>
      <c r="I1077" s="2">
        <f t="array" ref="I1077">SUMPRODUCT(B1061:B1080, (ROW(B1061:B1080)-ROW(B1061)+1)) / (20*21/2)</f>
        <v>1.2262857142857142</v>
      </c>
      <c r="J1077" s="2">
        <f t="shared" si="130"/>
        <v>1.276037450255918</v>
      </c>
      <c r="K1077" s="2">
        <f t="shared" si="132"/>
        <v>1.3936987200468958</v>
      </c>
    </row>
    <row r="1078" spans="1:11" ht="13.5" x14ac:dyDescent="0.25">
      <c r="A1078" s="3">
        <f>TITRES_STAT!B1081</f>
        <v>43577</v>
      </c>
      <c r="B1078" s="6">
        <f>TITRES_STAT!D1081</f>
        <v>1.21</v>
      </c>
      <c r="C1078" s="2">
        <f t="shared" si="125"/>
        <v>0</v>
      </c>
      <c r="D1078" s="2">
        <f t="shared" si="126"/>
        <v>1.228</v>
      </c>
      <c r="E1078" s="2">
        <f t="shared" si="128"/>
        <v>1.234</v>
      </c>
      <c r="F1078" s="2">
        <f t="shared" si="129"/>
        <v>1.2499999999999996</v>
      </c>
      <c r="G1078" s="2">
        <f t="shared" si="131"/>
        <v>1.3956</v>
      </c>
      <c r="H1078" s="2">
        <f t="shared" si="127"/>
        <v>1.9449499999999993</v>
      </c>
      <c r="I1078" s="2">
        <f t="array" ref="I1078">SUMPRODUCT(B1062:B1081, (ROW(B1062:B1081)-ROW(B1062)+1)) / (20*21/2)</f>
        <v>1.2216666666666667</v>
      </c>
      <c r="J1078" s="2">
        <f t="shared" si="130"/>
        <v>1.2697481692791639</v>
      </c>
      <c r="K1078" s="2">
        <f t="shared" si="132"/>
        <v>1.3864948486725077</v>
      </c>
    </row>
    <row r="1079" spans="1:11" ht="13.5" x14ac:dyDescent="0.25">
      <c r="A1079" s="3">
        <f>TITRES_STAT!B1082</f>
        <v>43578</v>
      </c>
      <c r="B1079" s="6">
        <f>TITRES_STAT!D1082</f>
        <v>1.18</v>
      </c>
      <c r="C1079" s="2">
        <f t="shared" si="125"/>
        <v>-3.0000000000000027E-2</v>
      </c>
      <c r="D1079" s="2">
        <f t="shared" si="126"/>
        <v>1.216</v>
      </c>
      <c r="E1079" s="2">
        <f t="shared" si="128"/>
        <v>1.2280000000000002</v>
      </c>
      <c r="F1079" s="2">
        <f t="shared" si="129"/>
        <v>1.2439999999999998</v>
      </c>
      <c r="G1079" s="2">
        <f t="shared" si="131"/>
        <v>1.3878000000000004</v>
      </c>
      <c r="H1079" s="2">
        <f t="shared" si="127"/>
        <v>1.9365999999999994</v>
      </c>
      <c r="I1079" s="2">
        <f t="array" ref="I1079">SUMPRODUCT(B1063:B1082, (ROW(B1063:B1082)-ROW(B1063)+1)) / (20*21/2)</f>
        <v>1.2166190476190475</v>
      </c>
      <c r="J1079" s="2">
        <f t="shared" si="130"/>
        <v>1.2612007245859103</v>
      </c>
      <c r="K1079" s="2">
        <f t="shared" si="132"/>
        <v>1.3783970114696644</v>
      </c>
    </row>
    <row r="1080" spans="1:11" ht="13.5" x14ac:dyDescent="0.25">
      <c r="A1080" s="3">
        <f>TITRES_STAT!B1083</f>
        <v>43579</v>
      </c>
      <c r="B1080" s="6">
        <f>TITRES_STAT!D1083</f>
        <v>1.19</v>
      </c>
      <c r="C1080" s="2">
        <f t="shared" si="125"/>
        <v>1.0000000000000009E-2</v>
      </c>
      <c r="D1080" s="2">
        <f t="shared" si="126"/>
        <v>1.206</v>
      </c>
      <c r="E1080" s="2">
        <f t="shared" si="128"/>
        <v>1.2229999999999999</v>
      </c>
      <c r="F1080" s="2">
        <f t="shared" si="129"/>
        <v>1.2384999999999999</v>
      </c>
      <c r="G1080" s="2">
        <f t="shared" si="131"/>
        <v>1.38</v>
      </c>
      <c r="H1080" s="2">
        <f t="shared" si="127"/>
        <v>1.9288999999999994</v>
      </c>
      <c r="I1080" s="2">
        <f t="array" ref="I1080">SUMPRODUCT(B1064:B1083, (ROW(B1064:B1083)-ROW(B1064)+1)) / (20*21/2)</f>
        <v>1.2119999999999997</v>
      </c>
      <c r="J1080" s="2">
        <f t="shared" si="130"/>
        <v>1.2544197031967759</v>
      </c>
      <c r="K1080" s="2">
        <f t="shared" si="132"/>
        <v>1.3710088933728148</v>
      </c>
    </row>
    <row r="1081" spans="1:11" ht="13.5" x14ac:dyDescent="0.25">
      <c r="A1081" s="3">
        <f>TITRES_STAT!B1084</f>
        <v>43580</v>
      </c>
      <c r="B1081" s="6">
        <f>TITRES_STAT!D1084</f>
        <v>1.19</v>
      </c>
      <c r="C1081" s="2">
        <f t="shared" si="125"/>
        <v>0</v>
      </c>
      <c r="D1081" s="2">
        <f t="shared" si="126"/>
        <v>1.1959999999999997</v>
      </c>
      <c r="E1081" s="2">
        <f t="shared" si="128"/>
        <v>1.218</v>
      </c>
      <c r="F1081" s="2">
        <f t="shared" si="129"/>
        <v>1.2330000000000001</v>
      </c>
      <c r="G1081" s="2">
        <f t="shared" si="131"/>
        <v>1.3722000000000003</v>
      </c>
      <c r="H1081" s="2">
        <f t="shared" si="127"/>
        <v>1.9215999999999991</v>
      </c>
      <c r="I1081" s="2">
        <f t="array" ref="I1081">SUMPRODUCT(B1065:B1084, (ROW(B1065:B1084)-ROW(B1065)+1)) / (20*21/2)</f>
        <v>1.2078095238095237</v>
      </c>
      <c r="J1081" s="2">
        <f t="shared" si="130"/>
        <v>1.2482844933685115</v>
      </c>
      <c r="K1081" s="2">
        <f t="shared" si="132"/>
        <v>1.3639105053974103</v>
      </c>
    </row>
    <row r="1082" spans="1:11" ht="13.5" x14ac:dyDescent="0.25">
      <c r="A1082" s="3">
        <f>TITRES_STAT!B1085</f>
        <v>43581</v>
      </c>
      <c r="B1082" s="6">
        <f>TITRES_STAT!D1085</f>
        <v>1.18</v>
      </c>
      <c r="C1082" s="2">
        <f t="shared" si="125"/>
        <v>-1.0000000000000009E-2</v>
      </c>
      <c r="D1082" s="2">
        <f t="shared" si="126"/>
        <v>1.19</v>
      </c>
      <c r="E1082" s="2">
        <f t="shared" si="128"/>
        <v>1.212</v>
      </c>
      <c r="F1082" s="2">
        <f t="shared" si="129"/>
        <v>1.2285000000000001</v>
      </c>
      <c r="G1082" s="2">
        <f t="shared" si="131"/>
        <v>1.3652000000000004</v>
      </c>
      <c r="H1082" s="2">
        <f t="shared" si="127"/>
        <v>1.9138999999999993</v>
      </c>
      <c r="I1082" s="2">
        <f t="array" ref="I1082">SUMPRODUCT(B1066:B1085, (ROW(B1066:B1085)-ROW(B1066)+1)) / (20*21/2)</f>
        <v>1.2039523809523809</v>
      </c>
      <c r="J1082" s="2">
        <f t="shared" si="130"/>
        <v>1.2417812082857962</v>
      </c>
      <c r="K1082" s="2">
        <f t="shared" si="132"/>
        <v>1.3566983287151591</v>
      </c>
    </row>
    <row r="1083" spans="1:11" ht="13.5" x14ac:dyDescent="0.25">
      <c r="A1083" s="3">
        <f>TITRES_STAT!B1086</f>
        <v>43584</v>
      </c>
      <c r="B1083" s="6">
        <f>TITRES_STAT!D1086</f>
        <v>1.18</v>
      </c>
      <c r="C1083" s="2">
        <f t="shared" si="125"/>
        <v>0</v>
      </c>
      <c r="D1083" s="2">
        <f t="shared" si="126"/>
        <v>1.1839999999999999</v>
      </c>
      <c r="E1083" s="2">
        <f t="shared" si="128"/>
        <v>1.206</v>
      </c>
      <c r="F1083" s="2">
        <f t="shared" si="129"/>
        <v>1.2240000000000002</v>
      </c>
      <c r="G1083" s="2">
        <f t="shared" si="131"/>
        <v>1.3574000000000004</v>
      </c>
      <c r="H1083" s="2">
        <f t="shared" si="127"/>
        <v>1.9059499999999998</v>
      </c>
      <c r="I1083" s="2">
        <f t="array" ref="I1083">SUMPRODUCT(B1067:B1086, (ROW(B1067:B1086)-ROW(B1067)+1)) / (20*21/2)</f>
        <v>1.2003809523809523</v>
      </c>
      <c r="J1083" s="2">
        <f t="shared" si="130"/>
        <v>1.2358972836871491</v>
      </c>
      <c r="K1083" s="2">
        <f t="shared" si="132"/>
        <v>1.3497689824910353</v>
      </c>
    </row>
    <row r="1084" spans="1:11" ht="13.5" x14ac:dyDescent="0.25">
      <c r="A1084" s="3">
        <f>TITRES_STAT!B1087</f>
        <v>43585</v>
      </c>
      <c r="B1084" s="6">
        <f>TITRES_STAT!D1087</f>
        <v>1.18</v>
      </c>
      <c r="C1084" s="2">
        <f t="shared" si="125"/>
        <v>0</v>
      </c>
      <c r="D1084" s="2">
        <f t="shared" si="126"/>
        <v>1.1839999999999997</v>
      </c>
      <c r="E1084" s="2">
        <f t="shared" si="128"/>
        <v>1.1999999999999997</v>
      </c>
      <c r="F1084" s="2">
        <f t="shared" si="129"/>
        <v>1.2205000000000001</v>
      </c>
      <c r="G1084" s="2">
        <f t="shared" si="131"/>
        <v>1.3500000000000005</v>
      </c>
      <c r="H1084" s="2">
        <f t="shared" si="127"/>
        <v>1.8979999999999999</v>
      </c>
      <c r="I1084" s="2">
        <f t="array" ref="I1084">SUMPRODUCT(B1068:B1087, (ROW(B1068:B1087)-ROW(B1068)+1)) / (20*21/2)</f>
        <v>1.196190476190476</v>
      </c>
      <c r="J1084" s="2">
        <f t="shared" si="130"/>
        <v>1.2305737328598017</v>
      </c>
      <c r="K1084" s="2">
        <f t="shared" si="132"/>
        <v>1.3431113753345243</v>
      </c>
    </row>
    <row r="1085" spans="1:11" ht="13.5" x14ac:dyDescent="0.25">
      <c r="A1085" s="3">
        <f>TITRES_STAT!B1088</f>
        <v>43587</v>
      </c>
      <c r="B1085" s="6">
        <f>TITRES_STAT!D1088</f>
        <v>1.18</v>
      </c>
      <c r="C1085" s="2">
        <f t="shared" si="125"/>
        <v>0</v>
      </c>
      <c r="D1085" s="2">
        <f t="shared" si="126"/>
        <v>1.1819999999999999</v>
      </c>
      <c r="E1085" s="2">
        <f t="shared" si="128"/>
        <v>1.1939999999999997</v>
      </c>
      <c r="F1085" s="2">
        <f t="shared" si="129"/>
        <v>1.2175000000000002</v>
      </c>
      <c r="G1085" s="2">
        <f t="shared" si="131"/>
        <v>1.3426000000000005</v>
      </c>
      <c r="H1085" s="2">
        <f t="shared" si="127"/>
        <v>1.8900999999999999</v>
      </c>
      <c r="I1085" s="2">
        <f t="array" ref="I1085">SUMPRODUCT(B1069:B1088, (ROW(B1069:B1088)-ROW(B1069)+1)) / (20*21/2)</f>
        <v>1.1904285714285714</v>
      </c>
      <c r="J1085" s="2">
        <f t="shared" si="130"/>
        <v>1.225757186873154</v>
      </c>
      <c r="K1085" s="2">
        <f t="shared" si="132"/>
        <v>1.336714850811602</v>
      </c>
    </row>
    <row r="1086" spans="1:11" ht="13.5" x14ac:dyDescent="0.25">
      <c r="A1086" s="3">
        <f>TITRES_STAT!B1089</f>
        <v>43588</v>
      </c>
      <c r="B1086" s="6">
        <f>TITRES_STAT!D1089</f>
        <v>1.18</v>
      </c>
      <c r="C1086" s="2">
        <f t="shared" si="125"/>
        <v>0</v>
      </c>
      <c r="D1086" s="2">
        <f t="shared" si="126"/>
        <v>1.18</v>
      </c>
      <c r="E1086" s="2">
        <f t="shared" si="128"/>
        <v>1.1879999999999997</v>
      </c>
      <c r="F1086" s="2">
        <f t="shared" si="129"/>
        <v>1.214</v>
      </c>
      <c r="G1086" s="2">
        <f t="shared" si="131"/>
        <v>1.3352000000000004</v>
      </c>
      <c r="H1086" s="2">
        <f t="shared" si="127"/>
        <v>1.88225</v>
      </c>
      <c r="I1086" s="2">
        <f t="array" ref="I1086">SUMPRODUCT(B1070:B1089, (ROW(B1070:B1089)-ROW(B1070)+1)) / (20*21/2)</f>
        <v>1.1850952380952382</v>
      </c>
      <c r="J1086" s="2">
        <f t="shared" si="130"/>
        <v>1.2213993595519015</v>
      </c>
      <c r="K1086" s="2">
        <f t="shared" si="132"/>
        <v>1.3305691703876177</v>
      </c>
    </row>
    <row r="1087" spans="1:11" ht="13.5" x14ac:dyDescent="0.25">
      <c r="A1087" s="3">
        <f>TITRES_STAT!B1090</f>
        <v>43591</v>
      </c>
      <c r="B1087" s="6">
        <f>TITRES_STAT!D1090</f>
        <v>1.17</v>
      </c>
      <c r="C1087" s="2">
        <f t="shared" si="125"/>
        <v>-1.0000000000000009E-2</v>
      </c>
      <c r="D1087" s="2">
        <f t="shared" si="126"/>
        <v>1.1779999999999999</v>
      </c>
      <c r="E1087" s="2">
        <f t="shared" si="128"/>
        <v>1.1839999999999997</v>
      </c>
      <c r="F1087" s="2">
        <f t="shared" si="129"/>
        <v>1.2105000000000001</v>
      </c>
      <c r="G1087" s="2">
        <f t="shared" si="131"/>
        <v>1.3280000000000003</v>
      </c>
      <c r="H1087" s="2">
        <f t="shared" si="127"/>
        <v>1.87435</v>
      </c>
      <c r="I1087" s="2">
        <f t="array" ref="I1087">SUMPRODUCT(B1071:B1090, (ROW(B1071:B1090)-ROW(B1071)+1)) / (20*21/2)</f>
        <v>1.1773333333333331</v>
      </c>
      <c r="J1087" s="2">
        <f t="shared" si="130"/>
        <v>1.2165041824517204</v>
      </c>
      <c r="K1087" s="2">
        <f t="shared" si="132"/>
        <v>1.3242723401763385</v>
      </c>
    </row>
    <row r="1088" spans="1:11" ht="13.5" x14ac:dyDescent="0.25">
      <c r="A1088" s="3">
        <f>TITRES_STAT!B1091</f>
        <v>43592</v>
      </c>
      <c r="B1088" s="6">
        <f>TITRES_STAT!D1091</f>
        <v>1.1499999999999999</v>
      </c>
      <c r="C1088" s="2">
        <f t="shared" si="125"/>
        <v>-2.0000000000000018E-2</v>
      </c>
      <c r="D1088" s="2">
        <f t="shared" si="126"/>
        <v>1.1719999999999999</v>
      </c>
      <c r="E1088" s="2">
        <f t="shared" si="128"/>
        <v>1.1779999999999999</v>
      </c>
      <c r="F1088" s="2">
        <f t="shared" si="129"/>
        <v>1.206</v>
      </c>
      <c r="G1088" s="2">
        <f t="shared" si="131"/>
        <v>1.3210000000000006</v>
      </c>
      <c r="H1088" s="2">
        <f t="shared" si="127"/>
        <v>1.8663500000000002</v>
      </c>
      <c r="I1088" s="2">
        <f t="array" ref="I1088">SUMPRODUCT(B1072:B1091, (ROW(B1072:B1091)-ROW(B1072)+1)) / (20*21/2)</f>
        <v>1.1682380952380951</v>
      </c>
      <c r="J1088" s="2">
        <f t="shared" si="130"/>
        <v>1.2101704507896518</v>
      </c>
      <c r="K1088" s="2">
        <f t="shared" si="132"/>
        <v>1.3174381307576588</v>
      </c>
    </row>
    <row r="1089" spans="1:11" ht="13.5" x14ac:dyDescent="0.25">
      <c r="A1089" s="3">
        <f>TITRES_STAT!B1092</f>
        <v>43593</v>
      </c>
      <c r="B1089" s="6">
        <f>TITRES_STAT!D1092</f>
        <v>1.1499999999999999</v>
      </c>
      <c r="C1089" s="2">
        <f t="shared" si="125"/>
        <v>0</v>
      </c>
      <c r="D1089" s="2">
        <f t="shared" si="126"/>
        <v>1.1659999999999999</v>
      </c>
      <c r="E1089" s="2">
        <f t="shared" si="128"/>
        <v>1.175</v>
      </c>
      <c r="F1089" s="2">
        <f t="shared" si="129"/>
        <v>1.2014999999999998</v>
      </c>
      <c r="G1089" s="2">
        <f t="shared" si="131"/>
        <v>1.3138000000000005</v>
      </c>
      <c r="H1089" s="2">
        <f t="shared" si="127"/>
        <v>1.85825</v>
      </c>
      <c r="I1089" s="2">
        <f t="array" ref="I1089">SUMPRODUCT(B1073:B1092, (ROW(B1073:B1092)-ROW(B1073)+1)) / (20*21/2)</f>
        <v>1.1598095238095238</v>
      </c>
      <c r="J1089" s="2">
        <f t="shared" si="130"/>
        <v>1.2044399316668279</v>
      </c>
      <c r="K1089" s="2">
        <f t="shared" si="132"/>
        <v>1.3108719295514761</v>
      </c>
    </row>
    <row r="1090" spans="1:11" ht="13.5" x14ac:dyDescent="0.25">
      <c r="A1090" s="3">
        <f>TITRES_STAT!B1093</f>
        <v>43594</v>
      </c>
      <c r="B1090" s="6">
        <f>TITRES_STAT!D1093</f>
        <v>1.1200000000000001</v>
      </c>
      <c r="C1090" s="2">
        <f t="shared" si="125"/>
        <v>-2.9999999999999805E-2</v>
      </c>
      <c r="D1090" s="2">
        <f t="shared" si="126"/>
        <v>1.1539999999999999</v>
      </c>
      <c r="E1090" s="2">
        <f t="shared" si="128"/>
        <v>1.1679999999999999</v>
      </c>
      <c r="F1090" s="2">
        <f t="shared" si="129"/>
        <v>1.1954999999999996</v>
      </c>
      <c r="G1090" s="2">
        <f t="shared" si="131"/>
        <v>1.3062000000000007</v>
      </c>
      <c r="H1090" s="2">
        <f t="shared" si="127"/>
        <v>1.8499999999999996</v>
      </c>
      <c r="I1090" s="2">
        <f t="array" ref="I1090">SUMPRODUCT(B1074:B1093, (ROW(B1074:B1093)-ROW(B1074)+1)) / (20*21/2)</f>
        <v>1.152047619047619</v>
      </c>
      <c r="J1090" s="2">
        <f t="shared" si="130"/>
        <v>1.1963980334128443</v>
      </c>
      <c r="K1090" s="2">
        <f t="shared" si="132"/>
        <v>1.3033867558435752</v>
      </c>
    </row>
    <row r="1091" spans="1:11" ht="13.5" x14ac:dyDescent="0.25">
      <c r="A1091" s="3">
        <f>TITRES_STAT!B1094</f>
        <v>43595</v>
      </c>
      <c r="B1091" s="6">
        <f>TITRES_STAT!D1094</f>
        <v>1.1000000000000001</v>
      </c>
      <c r="C1091" s="2">
        <f t="shared" si="125"/>
        <v>-2.0000000000000018E-2</v>
      </c>
      <c r="D1091" s="2">
        <f t="shared" si="126"/>
        <v>1.1379999999999999</v>
      </c>
      <c r="E1091" s="2">
        <f t="shared" si="128"/>
        <v>1.1589999999999998</v>
      </c>
      <c r="F1091" s="2">
        <f t="shared" si="129"/>
        <v>1.1884999999999999</v>
      </c>
      <c r="G1091" s="2">
        <f t="shared" si="131"/>
        <v>1.2982000000000002</v>
      </c>
      <c r="H1091" s="2">
        <f t="shared" si="127"/>
        <v>1.84165</v>
      </c>
      <c r="I1091" s="2">
        <f t="array" ref="I1091">SUMPRODUCT(B1075:B1094, (ROW(B1075:B1094)-ROW(B1075)+1)) / (20*21/2)</f>
        <v>1.1440000000000001</v>
      </c>
      <c r="J1091" s="2">
        <f t="shared" si="130"/>
        <v>1.1872172683259068</v>
      </c>
      <c r="K1091" s="2">
        <f t="shared" si="132"/>
        <v>1.2954108046340234</v>
      </c>
    </row>
    <row r="1092" spans="1:11" ht="13.5" x14ac:dyDescent="0.25">
      <c r="A1092" s="3">
        <f>TITRES_STAT!B1095</f>
        <v>43598</v>
      </c>
      <c r="B1092" s="6">
        <f>TITRES_STAT!D1095</f>
        <v>1.1000000000000001</v>
      </c>
      <c r="C1092" s="2">
        <f t="shared" ref="C1092:C1155" si="133">B1092-B1091</f>
        <v>0</v>
      </c>
      <c r="D1092" s="2">
        <f t="shared" si="126"/>
        <v>1.1239999999999999</v>
      </c>
      <c r="E1092" s="2">
        <f t="shared" si="128"/>
        <v>1.1509999999999998</v>
      </c>
      <c r="F1092" s="2">
        <f t="shared" si="129"/>
        <v>1.1815</v>
      </c>
      <c r="G1092" s="2">
        <f t="shared" si="131"/>
        <v>1.2902</v>
      </c>
      <c r="H1092" s="2">
        <f t="shared" si="127"/>
        <v>1.8333000000000002</v>
      </c>
      <c r="I1092" s="2">
        <f t="array" ref="I1092">SUMPRODUCT(B1076:B1095, (ROW(B1076:B1095)-ROW(B1076)+1)) / (20*21/2)</f>
        <v>1.1366666666666667</v>
      </c>
      <c r="J1092" s="2">
        <f t="shared" si="130"/>
        <v>1.1789108618186777</v>
      </c>
      <c r="K1092" s="2">
        <f t="shared" si="132"/>
        <v>1.2877476358248461</v>
      </c>
    </row>
    <row r="1093" spans="1:11" ht="13.5" x14ac:dyDescent="0.25">
      <c r="A1093" s="3">
        <f>TITRES_STAT!B1096</f>
        <v>43599</v>
      </c>
      <c r="B1093" s="6">
        <f>TITRES_STAT!D1096</f>
        <v>1.1000000000000001</v>
      </c>
      <c r="C1093" s="2">
        <f t="shared" si="133"/>
        <v>0</v>
      </c>
      <c r="D1093" s="2">
        <f t="shared" si="126"/>
        <v>1.1140000000000001</v>
      </c>
      <c r="E1093" s="2">
        <f t="shared" si="128"/>
        <v>1.1429999999999998</v>
      </c>
      <c r="F1093" s="2">
        <f t="shared" si="129"/>
        <v>1.1744999999999999</v>
      </c>
      <c r="G1093" s="2">
        <f t="shared" si="131"/>
        <v>1.2812000000000001</v>
      </c>
      <c r="H1093" s="2">
        <f t="shared" si="127"/>
        <v>1.8250500000000003</v>
      </c>
      <c r="I1093" s="2">
        <f t="array" ref="I1093">SUMPRODUCT(B1077:B1096, (ROW(B1077:B1096)-ROW(B1077)+1)) / (20*21/2)</f>
        <v>1.1300476190476192</v>
      </c>
      <c r="J1093" s="2">
        <f t="shared" si="130"/>
        <v>1.1713955416454704</v>
      </c>
      <c r="K1093" s="2">
        <f t="shared" si="132"/>
        <v>1.2803849834395582</v>
      </c>
    </row>
    <row r="1094" spans="1:11" ht="13.5" x14ac:dyDescent="0.25">
      <c r="A1094" s="3">
        <f>TITRES_STAT!B1097</f>
        <v>43600</v>
      </c>
      <c r="B1094" s="6">
        <f>TITRES_STAT!D1097</f>
        <v>1.0900000000000001</v>
      </c>
      <c r="C1094" s="2">
        <f t="shared" si="133"/>
        <v>-1.0000000000000009E-2</v>
      </c>
      <c r="D1094" s="2">
        <f t="shared" ref="D1094:D1157" si="134">AVERAGE(B1090:B1094)</f>
        <v>1.1019999999999999</v>
      </c>
      <c r="E1094" s="2">
        <f t="shared" si="128"/>
        <v>1.1339999999999999</v>
      </c>
      <c r="F1094" s="2">
        <f t="shared" si="129"/>
        <v>1.167</v>
      </c>
      <c r="G1094" s="2">
        <f t="shared" si="131"/>
        <v>1.2732000000000001</v>
      </c>
      <c r="H1094" s="2">
        <f t="shared" si="127"/>
        <v>1.8167499999999999</v>
      </c>
      <c r="I1094" s="2">
        <f t="array" ref="I1094">SUMPRODUCT(B1078:B1097, (ROW(B1078:B1097)-ROW(B1078)+1)) / (20*21/2)</f>
        <v>1.1241428571428573</v>
      </c>
      <c r="J1094" s="2">
        <f t="shared" si="130"/>
        <v>1.1636435852982827</v>
      </c>
      <c r="K1094" s="2">
        <f t="shared" si="132"/>
        <v>1.2729189056576147</v>
      </c>
    </row>
    <row r="1095" spans="1:11" ht="13.5" x14ac:dyDescent="0.25">
      <c r="A1095" s="3">
        <f>TITRES_STAT!B1098</f>
        <v>43601</v>
      </c>
      <c r="B1095" s="6">
        <f>TITRES_STAT!D1098</f>
        <v>1.0900000000000001</v>
      </c>
      <c r="C1095" s="2">
        <f t="shared" si="133"/>
        <v>0</v>
      </c>
      <c r="D1095" s="2">
        <f t="shared" si="134"/>
        <v>1.0960000000000001</v>
      </c>
      <c r="E1095" s="2">
        <f t="shared" si="128"/>
        <v>1.1249999999999998</v>
      </c>
      <c r="F1095" s="2">
        <f t="shared" si="129"/>
        <v>1.1595</v>
      </c>
      <c r="G1095" s="2">
        <f t="shared" si="131"/>
        <v>1.2664000000000002</v>
      </c>
      <c r="H1095" s="2">
        <f t="shared" si="127"/>
        <v>1.8084499999999997</v>
      </c>
      <c r="I1095" s="2">
        <f t="array" ref="I1095">SUMPRODUCT(B1079:B1098, (ROW(B1079:B1098)-ROW(B1079)+1)) / (20*21/2)</f>
        <v>1.1188095238095239</v>
      </c>
      <c r="J1095" s="2">
        <f t="shared" si="130"/>
        <v>1.15662991050797</v>
      </c>
      <c r="K1095" s="2">
        <f t="shared" si="132"/>
        <v>1.2657456152396691</v>
      </c>
    </row>
    <row r="1096" spans="1:11" ht="13.5" x14ac:dyDescent="0.25">
      <c r="A1096" s="3">
        <f>TITRES_STAT!B1099</f>
        <v>43602</v>
      </c>
      <c r="B1096" s="6">
        <f>TITRES_STAT!D1099</f>
        <v>1.0900000000000001</v>
      </c>
      <c r="C1096" s="2">
        <f t="shared" si="133"/>
        <v>0</v>
      </c>
      <c r="D1096" s="2">
        <f t="shared" si="134"/>
        <v>1.0939999999999999</v>
      </c>
      <c r="E1096" s="2">
        <f t="shared" si="128"/>
        <v>1.1159999999999999</v>
      </c>
      <c r="F1096" s="2">
        <f t="shared" si="129"/>
        <v>1.1520000000000001</v>
      </c>
      <c r="G1096" s="2">
        <f t="shared" si="131"/>
        <v>1.2588000000000001</v>
      </c>
      <c r="H1096" s="2">
        <f t="shared" si="127"/>
        <v>1.8001499999999995</v>
      </c>
      <c r="I1096" s="2">
        <f t="array" ref="I1096">SUMPRODUCT(B1080:B1099, (ROW(B1080:B1099)-ROW(B1080)+1)) / (20*21/2)</f>
        <v>1.1140476190476192</v>
      </c>
      <c r="J1096" s="2">
        <f t="shared" si="130"/>
        <v>1.1502842047453061</v>
      </c>
      <c r="K1096" s="2">
        <f t="shared" si="132"/>
        <v>1.2588536303283095</v>
      </c>
    </row>
    <row r="1097" spans="1:11" ht="13.5" x14ac:dyDescent="0.25">
      <c r="A1097" s="3">
        <f>TITRES_STAT!B1100</f>
        <v>43605</v>
      </c>
      <c r="B1097" s="6">
        <f>TITRES_STAT!D1100</f>
        <v>1.0900000000000001</v>
      </c>
      <c r="C1097" s="2">
        <f t="shared" si="133"/>
        <v>0</v>
      </c>
      <c r="D1097" s="2">
        <f t="shared" si="134"/>
        <v>1.0920000000000001</v>
      </c>
      <c r="E1097" s="2">
        <f t="shared" si="128"/>
        <v>1.1079999999999999</v>
      </c>
      <c r="F1097" s="2">
        <f t="shared" si="129"/>
        <v>1.1460000000000001</v>
      </c>
      <c r="G1097" s="2">
        <f t="shared" si="131"/>
        <v>1.2512000000000001</v>
      </c>
      <c r="H1097" s="2">
        <f t="shared" si="127"/>
        <v>1.7918499999999999</v>
      </c>
      <c r="I1097" s="2">
        <f t="array" ref="I1097">SUMPRODUCT(B1081:B1100, (ROW(B1081:B1100)-ROW(B1081)+1)) / (20*21/2)</f>
        <v>1.1087619047619048</v>
      </c>
      <c r="J1097" s="2">
        <f t="shared" si="130"/>
        <v>1.1445428519124199</v>
      </c>
      <c r="K1097" s="2">
        <f t="shared" si="132"/>
        <v>1.2522319193350426</v>
      </c>
    </row>
    <row r="1098" spans="1:11" ht="13.5" x14ac:dyDescent="0.25">
      <c r="A1098" s="3">
        <f>TITRES_STAT!B1101</f>
        <v>43606</v>
      </c>
      <c r="B1098" s="6">
        <f>TITRES_STAT!D1101</f>
        <v>1.0900000000000001</v>
      </c>
      <c r="C1098" s="2">
        <f t="shared" si="133"/>
        <v>0</v>
      </c>
      <c r="D1098" s="2">
        <f t="shared" si="134"/>
        <v>1.0900000000000001</v>
      </c>
      <c r="E1098" s="2">
        <f t="shared" si="128"/>
        <v>1.1019999999999999</v>
      </c>
      <c r="F1098" s="2">
        <f t="shared" si="129"/>
        <v>1.1400000000000001</v>
      </c>
      <c r="G1098" s="2">
        <f t="shared" si="131"/>
        <v>1.2436</v>
      </c>
      <c r="H1098" s="2">
        <f t="shared" ref="H1098:H1161" si="135">AVERAGE(B899:B1098)</f>
        <v>1.78355</v>
      </c>
      <c r="I1098" s="2">
        <f t="array" ref="I1098">SUMPRODUCT(B1082:B1101, (ROW(B1082:B1101)-ROW(B1082)+1)) / (20*21/2)</f>
        <v>1.1059047619047622</v>
      </c>
      <c r="J1098" s="2">
        <f t="shared" si="130"/>
        <v>1.1393482945874276</v>
      </c>
      <c r="K1098" s="2">
        <f t="shared" si="132"/>
        <v>1.245869883282688</v>
      </c>
    </row>
    <row r="1099" spans="1:11" ht="13.5" x14ac:dyDescent="0.25">
      <c r="A1099" s="3">
        <f>TITRES_STAT!B1102</f>
        <v>43607</v>
      </c>
      <c r="B1099" s="6">
        <f>TITRES_STAT!D1102</f>
        <v>1.0900000000000001</v>
      </c>
      <c r="C1099" s="2">
        <f t="shared" si="133"/>
        <v>0</v>
      </c>
      <c r="D1099" s="2">
        <f t="shared" si="134"/>
        <v>1.0900000000000001</v>
      </c>
      <c r="E1099" s="2">
        <f t="shared" si="128"/>
        <v>1.0959999999999999</v>
      </c>
      <c r="F1099" s="2">
        <f t="shared" si="129"/>
        <v>1.1355</v>
      </c>
      <c r="G1099" s="2">
        <f t="shared" si="131"/>
        <v>1.2364000000000002</v>
      </c>
      <c r="H1099" s="2">
        <f t="shared" si="135"/>
        <v>1.77525</v>
      </c>
      <c r="I1099" s="2">
        <f t="array" ref="I1099">SUMPRODUCT(B1083:B1102, (ROW(B1083:B1102)-ROW(B1083)+1)) / (20*21/2)</f>
        <v>1.1063333333333334</v>
      </c>
      <c r="J1099" s="2">
        <f t="shared" si="130"/>
        <v>1.1346484570076725</v>
      </c>
      <c r="K1099" s="2">
        <f t="shared" si="132"/>
        <v>1.2397573388402297</v>
      </c>
    </row>
    <row r="1100" spans="1:11" ht="13.5" x14ac:dyDescent="0.25">
      <c r="A1100" s="3">
        <f>TITRES_STAT!B1103</f>
        <v>43608</v>
      </c>
      <c r="B1100" s="6">
        <f>TITRES_STAT!D1103</f>
        <v>1.08</v>
      </c>
      <c r="C1100" s="2">
        <f t="shared" si="133"/>
        <v>-1.0000000000000009E-2</v>
      </c>
      <c r="D1100" s="2">
        <f t="shared" si="134"/>
        <v>1.0880000000000001</v>
      </c>
      <c r="E1100" s="2">
        <f t="shared" ref="E1100:E1163" si="136">AVERAGE(B1091:B1100)</f>
        <v>1.0920000000000001</v>
      </c>
      <c r="F1100" s="2">
        <f t="shared" si="129"/>
        <v>1.1300000000000001</v>
      </c>
      <c r="G1100" s="2">
        <f t="shared" si="131"/>
        <v>1.2290000000000001</v>
      </c>
      <c r="H1100" s="2">
        <f t="shared" si="135"/>
        <v>1.7673000000000001</v>
      </c>
      <c r="I1100" s="2">
        <f t="array" ref="I1100">SUMPRODUCT(B1084:B1103, (ROW(B1084:B1103)-ROW(B1084)+1)) / (20*21/2)</f>
        <v>1.1070000000000002</v>
      </c>
      <c r="J1100" s="2">
        <f t="shared" si="130"/>
        <v>1.1294438420545607</v>
      </c>
      <c r="K1100" s="2">
        <f t="shared" si="132"/>
        <v>1.2334923451602209</v>
      </c>
    </row>
    <row r="1101" spans="1:11" ht="13.5" x14ac:dyDescent="0.25">
      <c r="A1101" s="3">
        <f>TITRES_STAT!B1104</f>
        <v>43609</v>
      </c>
      <c r="B1101" s="6">
        <f>TITRES_STAT!D1104</f>
        <v>1.1000000000000001</v>
      </c>
      <c r="C1101" s="2">
        <f t="shared" si="133"/>
        <v>2.0000000000000018E-2</v>
      </c>
      <c r="D1101" s="2">
        <f t="shared" si="134"/>
        <v>1.0900000000000003</v>
      </c>
      <c r="E1101" s="2">
        <f t="shared" si="136"/>
        <v>1.0920000000000001</v>
      </c>
      <c r="F1101" s="2">
        <f t="shared" si="129"/>
        <v>1.1254999999999999</v>
      </c>
      <c r="G1101" s="2">
        <f t="shared" si="131"/>
        <v>1.222</v>
      </c>
      <c r="H1101" s="2">
        <f t="shared" si="135"/>
        <v>1.7591500000000002</v>
      </c>
      <c r="I1101" s="2">
        <f t="array" ref="I1101">SUMPRODUCT(B1085:B1104, (ROW(B1085:B1104)-ROW(B1085)+1)) / (20*21/2)</f>
        <v>1.1107619047619046</v>
      </c>
      <c r="J1101" s="2">
        <f t="shared" si="130"/>
        <v>1.1266396666207932</v>
      </c>
      <c r="K1101" s="2">
        <f t="shared" si="132"/>
        <v>1.2282573512323691</v>
      </c>
    </row>
    <row r="1102" spans="1:11" ht="13.5" x14ac:dyDescent="0.25">
      <c r="A1102" s="3">
        <f>TITRES_STAT!B1105</f>
        <v>43612</v>
      </c>
      <c r="B1102" s="6">
        <f>TITRES_STAT!D1105</f>
        <v>1.1299999999999999</v>
      </c>
      <c r="C1102" s="2">
        <f t="shared" si="133"/>
        <v>2.9999999999999805E-2</v>
      </c>
      <c r="D1102" s="2">
        <f t="shared" si="134"/>
        <v>1.0980000000000001</v>
      </c>
      <c r="E1102" s="2">
        <f t="shared" si="136"/>
        <v>1.095</v>
      </c>
      <c r="F1102" s="2">
        <f t="shared" si="129"/>
        <v>1.1229999999999998</v>
      </c>
      <c r="G1102" s="2">
        <f t="shared" si="131"/>
        <v>1.2156</v>
      </c>
      <c r="H1102" s="2">
        <f t="shared" si="135"/>
        <v>1.7513000000000003</v>
      </c>
      <c r="I1102" s="2">
        <f t="array" ref="I1102">SUMPRODUCT(B1086:B1105, (ROW(B1086:B1105)-ROW(B1086)+1)) / (20*21/2)</f>
        <v>1.1146190476190476</v>
      </c>
      <c r="J1102" s="2">
        <f t="shared" si="130"/>
        <v>1.1269596983711938</v>
      </c>
      <c r="K1102" s="2">
        <f t="shared" si="132"/>
        <v>1.2244041217722761</v>
      </c>
    </row>
    <row r="1103" spans="1:11" ht="13.5" x14ac:dyDescent="0.25">
      <c r="A1103" s="3">
        <f>TITRES_STAT!B1106</f>
        <v>43613</v>
      </c>
      <c r="B1103" s="6">
        <f>TITRES_STAT!D1106</f>
        <v>1.1299999999999999</v>
      </c>
      <c r="C1103" s="2">
        <f t="shared" si="133"/>
        <v>0</v>
      </c>
      <c r="D1103" s="2">
        <f t="shared" si="134"/>
        <v>1.1060000000000001</v>
      </c>
      <c r="E1103" s="2">
        <f t="shared" si="136"/>
        <v>1.0980000000000001</v>
      </c>
      <c r="F1103" s="2">
        <f t="shared" si="129"/>
        <v>1.1204999999999998</v>
      </c>
      <c r="G1103" s="2">
        <f t="shared" si="131"/>
        <v>1.2092000000000001</v>
      </c>
      <c r="H1103" s="2">
        <f t="shared" si="135"/>
        <v>1.7434500000000002</v>
      </c>
      <c r="I1103" s="2">
        <f t="array" ref="I1103">SUMPRODUCT(B1087:B1106, (ROW(B1087:B1106)-ROW(B1087)+1)) / (20*21/2)</f>
        <v>1.1214285714285714</v>
      </c>
      <c r="J1103" s="2">
        <f t="shared" si="130"/>
        <v>1.1272492509072705</v>
      </c>
      <c r="K1103" s="2">
        <f t="shared" si="132"/>
        <v>1.220701999349834</v>
      </c>
    </row>
    <row r="1104" spans="1:11" ht="13.5" x14ac:dyDescent="0.25">
      <c r="A1104" s="3">
        <f>TITRES_STAT!B1107</f>
        <v>43614</v>
      </c>
      <c r="B1104" s="6">
        <f>TITRES_STAT!D1107</f>
        <v>1.1599999999999999</v>
      </c>
      <c r="C1104" s="2">
        <f t="shared" si="133"/>
        <v>3.0000000000000027E-2</v>
      </c>
      <c r="D1104" s="2">
        <f t="shared" si="134"/>
        <v>1.1199999999999999</v>
      </c>
      <c r="E1104" s="2">
        <f t="shared" si="136"/>
        <v>1.105</v>
      </c>
      <c r="F1104" s="2">
        <f t="shared" si="129"/>
        <v>1.1194999999999999</v>
      </c>
      <c r="G1104" s="2">
        <f t="shared" si="131"/>
        <v>1.2034</v>
      </c>
      <c r="H1104" s="2">
        <f t="shared" si="135"/>
        <v>1.7357500000000003</v>
      </c>
      <c r="I1104" s="2">
        <f t="array" ref="I1104">SUMPRODUCT(B1088:B1107, (ROW(B1088:B1107)-ROW(B1088)+1)) / (20*21/2)</f>
        <v>1.1281904761904762</v>
      </c>
      <c r="J1104" s="2">
        <f t="shared" si="130"/>
        <v>1.1303683698684828</v>
      </c>
      <c r="K1104" s="2">
        <f t="shared" si="132"/>
        <v>1.2183215287870954</v>
      </c>
    </row>
    <row r="1105" spans="1:11" ht="13.5" x14ac:dyDescent="0.25">
      <c r="A1105" s="3">
        <f>TITRES_STAT!B1108</f>
        <v>43615</v>
      </c>
      <c r="B1105" s="6">
        <f>TITRES_STAT!D1108</f>
        <v>1.1599999999999999</v>
      </c>
      <c r="C1105" s="2">
        <f t="shared" si="133"/>
        <v>0</v>
      </c>
      <c r="D1105" s="2">
        <f t="shared" si="134"/>
        <v>1.1359999999999999</v>
      </c>
      <c r="E1105" s="2">
        <f t="shared" si="136"/>
        <v>1.1120000000000001</v>
      </c>
      <c r="F1105" s="2">
        <f t="shared" si="129"/>
        <v>1.1184999999999998</v>
      </c>
      <c r="G1105" s="2">
        <f t="shared" si="131"/>
        <v>1.1976000000000002</v>
      </c>
      <c r="H1105" s="2">
        <f t="shared" si="135"/>
        <v>1.7280500000000003</v>
      </c>
      <c r="I1105" s="2">
        <f t="array" ref="I1105">SUMPRODUCT(B1089:B1108, (ROW(B1089:B1108)-ROW(B1089)+1)) / (20*21/2)</f>
        <v>1.1348571428571428</v>
      </c>
      <c r="J1105" s="2">
        <f t="shared" si="130"/>
        <v>1.133190429881008</v>
      </c>
      <c r="K1105" s="2">
        <f t="shared" si="132"/>
        <v>1.2160344100111309</v>
      </c>
    </row>
    <row r="1106" spans="1:11" ht="13.5" x14ac:dyDescent="0.25">
      <c r="A1106" s="3">
        <f>TITRES_STAT!B1109</f>
        <v>43616</v>
      </c>
      <c r="B1106" s="6">
        <f>TITRES_STAT!D1109</f>
        <v>1.19</v>
      </c>
      <c r="C1106" s="2">
        <f t="shared" si="133"/>
        <v>3.0000000000000027E-2</v>
      </c>
      <c r="D1106" s="2">
        <f t="shared" si="134"/>
        <v>1.1539999999999999</v>
      </c>
      <c r="E1106" s="2">
        <f t="shared" si="136"/>
        <v>1.1220000000000001</v>
      </c>
      <c r="F1106" s="2">
        <f t="shared" si="129"/>
        <v>1.119</v>
      </c>
      <c r="G1106" s="2">
        <f t="shared" si="131"/>
        <v>1.1924000000000001</v>
      </c>
      <c r="H1106" s="2">
        <f t="shared" si="135"/>
        <v>1.7205000000000004</v>
      </c>
      <c r="I1106" s="2">
        <f t="array" ref="I1106">SUMPRODUCT(B1090:B1109, (ROW(B1090:B1109)-ROW(B1090)+1)) / (20*21/2)</f>
        <v>1.1413333333333333</v>
      </c>
      <c r="J1106" s="2">
        <f t="shared" si="130"/>
        <v>1.1386008651304358</v>
      </c>
      <c r="K1106" s="2">
        <f t="shared" si="132"/>
        <v>1.2150134527557923</v>
      </c>
    </row>
    <row r="1107" spans="1:11" ht="13.5" x14ac:dyDescent="0.25">
      <c r="A1107" s="3">
        <f>TITRES_STAT!B1110</f>
        <v>43619</v>
      </c>
      <c r="B1107" s="6">
        <f>TITRES_STAT!D1110</f>
        <v>1.19</v>
      </c>
      <c r="C1107" s="2">
        <f t="shared" si="133"/>
        <v>0</v>
      </c>
      <c r="D1107" s="2">
        <f t="shared" si="134"/>
        <v>1.1659999999999999</v>
      </c>
      <c r="E1107" s="2">
        <f t="shared" si="136"/>
        <v>1.1319999999999999</v>
      </c>
      <c r="F1107" s="2">
        <f t="shared" si="129"/>
        <v>1.1199999999999999</v>
      </c>
      <c r="G1107" s="2">
        <f t="shared" si="131"/>
        <v>1.1880000000000002</v>
      </c>
      <c r="H1107" s="2">
        <f t="shared" si="135"/>
        <v>1.7129500000000004</v>
      </c>
      <c r="I1107" s="2">
        <f t="array" ref="I1107">SUMPRODUCT(B1091:B1110, (ROW(B1091:B1110)-ROW(B1091)+1)) / (20*21/2)</f>
        <v>1.1447619047619046</v>
      </c>
      <c r="J1107" s="2">
        <f t="shared" si="130"/>
        <v>1.1434960208322991</v>
      </c>
      <c r="K1107" s="2">
        <f t="shared" si="132"/>
        <v>1.2140325330398789</v>
      </c>
    </row>
    <row r="1108" spans="1:11" ht="13.5" x14ac:dyDescent="0.25">
      <c r="A1108" s="3">
        <f>TITRES_STAT!B1111</f>
        <v>43623</v>
      </c>
      <c r="B1108" s="6">
        <f>TITRES_STAT!D1111</f>
        <v>1.19</v>
      </c>
      <c r="C1108" s="2">
        <f t="shared" si="133"/>
        <v>0</v>
      </c>
      <c r="D1108" s="2">
        <f t="shared" si="134"/>
        <v>1.1779999999999997</v>
      </c>
      <c r="E1108" s="2">
        <f t="shared" si="136"/>
        <v>1.1419999999999999</v>
      </c>
      <c r="F1108" s="2">
        <f t="shared" ref="F1108:F1171" si="137">AVERAGE(B1089:B1108)</f>
        <v>1.1220000000000001</v>
      </c>
      <c r="G1108" s="2">
        <f t="shared" si="131"/>
        <v>1.1844000000000001</v>
      </c>
      <c r="H1108" s="2">
        <f t="shared" si="135"/>
        <v>1.7054000000000005</v>
      </c>
      <c r="I1108" s="2">
        <f t="array" ref="I1108">SUMPRODUCT(B1092:B1111, (ROW(B1092:B1111)-ROW(B1092)+1)) / (20*21/2)</f>
        <v>1.1432380952380952</v>
      </c>
      <c r="J1108" s="2">
        <f t="shared" si="130"/>
        <v>1.147924971229223</v>
      </c>
      <c r="K1108" s="2">
        <f t="shared" si="132"/>
        <v>1.2130900807638052</v>
      </c>
    </row>
    <row r="1109" spans="1:11" ht="13.5" x14ac:dyDescent="0.25">
      <c r="A1109" s="3">
        <f>TITRES_STAT!B1112</f>
        <v>43626</v>
      </c>
      <c r="B1109" s="6">
        <f>TITRES_STAT!D1112</f>
        <v>1.19</v>
      </c>
      <c r="C1109" s="2">
        <f t="shared" si="133"/>
        <v>0</v>
      </c>
      <c r="D1109" s="2">
        <f t="shared" si="134"/>
        <v>1.1839999999999999</v>
      </c>
      <c r="E1109" s="2">
        <f t="shared" si="136"/>
        <v>1.1519999999999997</v>
      </c>
      <c r="F1109" s="2">
        <f t="shared" si="137"/>
        <v>1.1240000000000001</v>
      </c>
      <c r="G1109" s="2">
        <f t="shared" si="131"/>
        <v>1.1822000000000001</v>
      </c>
      <c r="H1109" s="2">
        <f t="shared" si="135"/>
        <v>1.6978500000000003</v>
      </c>
      <c r="I1109" s="2">
        <f t="array" ref="I1109">SUMPRODUCT(B1093:B1112, (ROW(B1093:B1112)-ROW(B1093)+1)) / (20*21/2)</f>
        <v>1.1445238095238093</v>
      </c>
      <c r="J1109" s="2">
        <f t="shared" ref="J1109:J1172" si="138">$J$4*B1109+J1108*(1-$J$4)</f>
        <v>1.1519321168264398</v>
      </c>
      <c r="K1109" s="2">
        <f t="shared" si="132"/>
        <v>1.2121845874005188</v>
      </c>
    </row>
    <row r="1110" spans="1:11" ht="13.5" x14ac:dyDescent="0.25">
      <c r="A1110" s="3">
        <f>TITRES_STAT!B1113</f>
        <v>43627</v>
      </c>
      <c r="B1110" s="6">
        <f>TITRES_STAT!D1113</f>
        <v>1.1599999999999999</v>
      </c>
      <c r="C1110" s="2">
        <f t="shared" si="133"/>
        <v>-3.0000000000000027E-2</v>
      </c>
      <c r="D1110" s="2">
        <f t="shared" si="134"/>
        <v>1.1839999999999999</v>
      </c>
      <c r="E1110" s="2">
        <f t="shared" si="136"/>
        <v>1.1599999999999997</v>
      </c>
      <c r="F1110" s="2">
        <f t="shared" si="137"/>
        <v>1.1260000000000001</v>
      </c>
      <c r="G1110" s="2">
        <f t="shared" si="131"/>
        <v>1.1794000000000002</v>
      </c>
      <c r="H1110" s="2">
        <f t="shared" si="135"/>
        <v>1.6901500000000007</v>
      </c>
      <c r="I1110" s="2">
        <f t="array" ref="I1110">SUMPRODUCT(B1094:B1113, (ROW(B1094:B1113)-ROW(B1094)+1)) / (20*21/2)</f>
        <v>1.1456190476190475</v>
      </c>
      <c r="J1110" s="2">
        <f t="shared" si="138"/>
        <v>1.152700486652493</v>
      </c>
      <c r="K1110" s="2">
        <f t="shared" si="132"/>
        <v>1.2101381329926553</v>
      </c>
    </row>
    <row r="1111" spans="1:11" ht="13.5" x14ac:dyDescent="0.25">
      <c r="A1111" s="3">
        <f>TITRES_STAT!B1114</f>
        <v>43628</v>
      </c>
      <c r="B1111" s="6">
        <f>TITRES_STAT!D1114</f>
        <v>1.1100000000000001</v>
      </c>
      <c r="C1111" s="2">
        <f t="shared" si="133"/>
        <v>-4.9999999999999822E-2</v>
      </c>
      <c r="D1111" s="2">
        <f t="shared" si="134"/>
        <v>1.1679999999999999</v>
      </c>
      <c r="E1111" s="2">
        <f t="shared" si="136"/>
        <v>1.1609999999999998</v>
      </c>
      <c r="F1111" s="2">
        <f t="shared" si="137"/>
        <v>1.1265000000000003</v>
      </c>
      <c r="G1111" s="2">
        <f t="shared" si="131"/>
        <v>1.1756</v>
      </c>
      <c r="H1111" s="2">
        <f t="shared" si="135"/>
        <v>1.6822000000000006</v>
      </c>
      <c r="I1111" s="2">
        <f t="array" ref="I1111">SUMPRODUCT(B1095:B1114, (ROW(B1095:B1114)-ROW(B1095)+1)) / (20*21/2)</f>
        <v>1.1465238095238095</v>
      </c>
      <c r="J1111" s="2">
        <f t="shared" si="138"/>
        <v>1.1486337736379699</v>
      </c>
      <c r="K1111" s="2">
        <f t="shared" si="132"/>
        <v>1.2062111473851</v>
      </c>
    </row>
    <row r="1112" spans="1:11" ht="13.5" x14ac:dyDescent="0.25">
      <c r="A1112" s="3">
        <f>TITRES_STAT!B1115</f>
        <v>43629</v>
      </c>
      <c r="B1112" s="6">
        <f>TITRES_STAT!D1115</f>
        <v>1.1399999999999999</v>
      </c>
      <c r="C1112" s="2">
        <f t="shared" si="133"/>
        <v>2.9999999999999805E-2</v>
      </c>
      <c r="D1112" s="2">
        <f t="shared" si="134"/>
        <v>1.1579999999999999</v>
      </c>
      <c r="E1112" s="2">
        <f t="shared" si="136"/>
        <v>1.1619999999999999</v>
      </c>
      <c r="F1112" s="2">
        <f t="shared" si="137"/>
        <v>1.1285000000000001</v>
      </c>
      <c r="G1112" s="2">
        <f t="shared" si="131"/>
        <v>1.173</v>
      </c>
      <c r="H1112" s="2">
        <f t="shared" si="135"/>
        <v>1.6744000000000003</v>
      </c>
      <c r="I1112" s="2">
        <f t="array" ref="I1112">SUMPRODUCT(B1096:B1115, (ROW(B1096:B1115)-ROW(B1096)+1)) / (20*21/2)</f>
        <v>1.1471904761904761</v>
      </c>
      <c r="J1112" s="2">
        <f t="shared" si="138"/>
        <v>1.1478115094819727</v>
      </c>
      <c r="K1112" s="2">
        <f t="shared" si="132"/>
        <v>1.2036146318013707</v>
      </c>
    </row>
    <row r="1113" spans="1:11" ht="13.5" x14ac:dyDescent="0.25">
      <c r="A1113" s="3">
        <f>TITRES_STAT!B1116</f>
        <v>43630</v>
      </c>
      <c r="B1113" s="6">
        <f>TITRES_STAT!D1116</f>
        <v>1.1399999999999999</v>
      </c>
      <c r="C1113" s="2">
        <f t="shared" si="133"/>
        <v>0</v>
      </c>
      <c r="D1113" s="2">
        <f t="shared" si="134"/>
        <v>1.1479999999999999</v>
      </c>
      <c r="E1113" s="2">
        <f t="shared" si="136"/>
        <v>1.1629999999999998</v>
      </c>
      <c r="F1113" s="2">
        <f t="shared" si="137"/>
        <v>1.1305000000000001</v>
      </c>
      <c r="G1113" s="2">
        <f t="shared" si="131"/>
        <v>1.1704000000000001</v>
      </c>
      <c r="H1113" s="2">
        <f t="shared" si="135"/>
        <v>1.6666000000000003</v>
      </c>
      <c r="I1113" s="2">
        <f t="array" ref="I1113">SUMPRODUCT(B1097:B1116, (ROW(B1097:B1116)-ROW(B1097)+1)) / (20*21/2)</f>
        <v>1.1447619047619046</v>
      </c>
      <c r="J1113" s="2">
        <f t="shared" si="138"/>
        <v>1.1470675561979753</v>
      </c>
      <c r="K1113" s="2">
        <f t="shared" si="132"/>
        <v>1.2011199403581798</v>
      </c>
    </row>
    <row r="1114" spans="1:11" ht="13.5" x14ac:dyDescent="0.25">
      <c r="A1114" s="3">
        <f>TITRES_STAT!B1117</f>
        <v>43633</v>
      </c>
      <c r="B1114" s="6">
        <f>TITRES_STAT!D1117</f>
        <v>1.1399999999999999</v>
      </c>
      <c r="C1114" s="2">
        <f t="shared" si="133"/>
        <v>0</v>
      </c>
      <c r="D1114" s="2">
        <f t="shared" si="134"/>
        <v>1.1379999999999999</v>
      </c>
      <c r="E1114" s="2">
        <f t="shared" si="136"/>
        <v>1.161</v>
      </c>
      <c r="F1114" s="2">
        <f t="shared" si="137"/>
        <v>1.133</v>
      </c>
      <c r="G1114" s="2">
        <f t="shared" si="131"/>
        <v>1.1682000000000001</v>
      </c>
      <c r="H1114" s="2">
        <f t="shared" si="135"/>
        <v>1.6588000000000003</v>
      </c>
      <c r="I1114" s="2">
        <f t="array" ref="I1114">SUMPRODUCT(B1098:B1117, (ROW(B1098:B1117)-ROW(B1098)+1)) / (20*21/2)</f>
        <v>1.1450952380952382</v>
      </c>
      <c r="J1114" s="2">
        <f t="shared" si="138"/>
        <v>1.1463944556076919</v>
      </c>
      <c r="K1114" s="2">
        <f t="shared" si="132"/>
        <v>1.1987230799519768</v>
      </c>
    </row>
    <row r="1115" spans="1:11" ht="13.5" x14ac:dyDescent="0.25">
      <c r="A1115" s="3">
        <f>TITRES_STAT!B1118</f>
        <v>43634</v>
      </c>
      <c r="B1115" s="6">
        <f>TITRES_STAT!D1118</f>
        <v>1.1399999999999999</v>
      </c>
      <c r="C1115" s="2">
        <f t="shared" si="133"/>
        <v>0</v>
      </c>
      <c r="D1115" s="2">
        <f t="shared" si="134"/>
        <v>1.1339999999999999</v>
      </c>
      <c r="E1115" s="2">
        <f t="shared" si="136"/>
        <v>1.1590000000000003</v>
      </c>
      <c r="F1115" s="2">
        <f t="shared" si="137"/>
        <v>1.1355</v>
      </c>
      <c r="G1115" s="2">
        <f t="shared" si="131"/>
        <v>1.1662000000000001</v>
      </c>
      <c r="H1115" s="2">
        <f t="shared" si="135"/>
        <v>1.651</v>
      </c>
      <c r="I1115" s="2">
        <f t="array" ref="I1115">SUMPRODUCT(B1099:B1118, (ROW(B1099:B1118)-ROW(B1099)+1)) / (20*21/2)</f>
        <v>1.1451904761904763</v>
      </c>
      <c r="J1115" s="2">
        <f t="shared" si="138"/>
        <v>1.1457854598355308</v>
      </c>
      <c r="K1115" s="2">
        <f t="shared" si="132"/>
        <v>1.1964202140715072</v>
      </c>
    </row>
    <row r="1116" spans="1:11" ht="13.5" x14ac:dyDescent="0.25">
      <c r="A1116" s="3">
        <f>TITRES_STAT!B1119</f>
        <v>43635</v>
      </c>
      <c r="B1116" s="6">
        <f>TITRES_STAT!D1119</f>
        <v>1.1100000000000001</v>
      </c>
      <c r="C1116" s="2">
        <f t="shared" si="133"/>
        <v>-2.9999999999999805E-2</v>
      </c>
      <c r="D1116" s="2">
        <f t="shared" si="134"/>
        <v>1.1339999999999999</v>
      </c>
      <c r="E1116" s="2">
        <f t="shared" si="136"/>
        <v>1.151</v>
      </c>
      <c r="F1116" s="2">
        <f t="shared" si="137"/>
        <v>1.1365000000000001</v>
      </c>
      <c r="G1116" s="2">
        <f t="shared" si="131"/>
        <v>1.1634000000000002</v>
      </c>
      <c r="H1116" s="2">
        <f t="shared" si="135"/>
        <v>1.6430500000000001</v>
      </c>
      <c r="I1116" s="2">
        <f t="array" ref="I1116">SUMPRODUCT(B1100:B1119, (ROW(B1100:B1119)-ROW(B1100)+1)) / (20*21/2)</f>
        <v>1.1450476190476193</v>
      </c>
      <c r="J1116" s="2">
        <f t="shared" si="138"/>
        <v>1.1423773208035755</v>
      </c>
      <c r="K1116" s="2">
        <f t="shared" si="132"/>
        <v>1.1930311860687031</v>
      </c>
    </row>
    <row r="1117" spans="1:11" ht="13.5" x14ac:dyDescent="0.25">
      <c r="A1117" s="3">
        <f>TITRES_STAT!B1120</f>
        <v>43636</v>
      </c>
      <c r="B1117" s="6">
        <f>TITRES_STAT!D1120</f>
        <v>1.1399999999999999</v>
      </c>
      <c r="C1117" s="2">
        <f t="shared" si="133"/>
        <v>2.9999999999999805E-2</v>
      </c>
      <c r="D1117" s="2">
        <f t="shared" si="134"/>
        <v>1.1339999999999999</v>
      </c>
      <c r="E1117" s="2">
        <f t="shared" si="136"/>
        <v>1.1460000000000001</v>
      </c>
      <c r="F1117" s="2">
        <f t="shared" si="137"/>
        <v>1.1389999999999998</v>
      </c>
      <c r="G1117" s="2">
        <f t="shared" si="131"/>
        <v>1.1614000000000002</v>
      </c>
      <c r="H1117" s="2">
        <f t="shared" si="135"/>
        <v>1.6352499999999999</v>
      </c>
      <c r="I1117" s="2">
        <f t="array" ref="I1117">SUMPRODUCT(B1101:B1120, (ROW(B1101:B1120)-ROW(B1101)+1)) / (20*21/2)</f>
        <v>1.1446666666666667</v>
      </c>
      <c r="J1117" s="2">
        <f t="shared" si="138"/>
        <v>1.142150909298473</v>
      </c>
      <c r="K1117" s="2">
        <f t="shared" si="132"/>
        <v>1.1909515317130677</v>
      </c>
    </row>
    <row r="1118" spans="1:11" ht="13.5" x14ac:dyDescent="0.25">
      <c r="A1118" s="3">
        <f>TITRES_STAT!B1121</f>
        <v>43637</v>
      </c>
      <c r="B1118" s="6">
        <f>TITRES_STAT!D1121</f>
        <v>1.1399999999999999</v>
      </c>
      <c r="C1118" s="2">
        <f t="shared" si="133"/>
        <v>0</v>
      </c>
      <c r="D1118" s="2">
        <f t="shared" si="134"/>
        <v>1.1339999999999999</v>
      </c>
      <c r="E1118" s="2">
        <f t="shared" si="136"/>
        <v>1.141</v>
      </c>
      <c r="F1118" s="2">
        <f t="shared" si="137"/>
        <v>1.1415000000000002</v>
      </c>
      <c r="G1118" s="2">
        <f t="shared" si="131"/>
        <v>1.1594</v>
      </c>
      <c r="H1118" s="2">
        <f t="shared" si="135"/>
        <v>1.6274499999999994</v>
      </c>
      <c r="I1118" s="2">
        <f t="array" ref="I1118">SUMPRODUCT(B1102:B1121, (ROW(B1102:B1121)-ROW(B1102)+1)) / (20*21/2)</f>
        <v>1.141142857142857</v>
      </c>
      <c r="J1118" s="2">
        <f t="shared" si="138"/>
        <v>1.1419460607938565</v>
      </c>
      <c r="K1118" s="2">
        <f t="shared" si="132"/>
        <v>1.1889534324302022</v>
      </c>
    </row>
    <row r="1119" spans="1:11" ht="13.5" x14ac:dyDescent="0.25">
      <c r="A1119" s="3">
        <f>TITRES_STAT!B1122</f>
        <v>43640</v>
      </c>
      <c r="B1119" s="6">
        <f>TITRES_STAT!D1122</f>
        <v>1.1399999999999999</v>
      </c>
      <c r="C1119" s="2">
        <f t="shared" si="133"/>
        <v>0</v>
      </c>
      <c r="D1119" s="2">
        <f t="shared" si="134"/>
        <v>1.1339999999999999</v>
      </c>
      <c r="E1119" s="2">
        <f t="shared" si="136"/>
        <v>1.1360000000000001</v>
      </c>
      <c r="F1119" s="2">
        <f t="shared" si="137"/>
        <v>1.1439999999999999</v>
      </c>
      <c r="G1119" s="2">
        <f t="shared" si="131"/>
        <v>1.1574</v>
      </c>
      <c r="H1119" s="2">
        <f t="shared" si="135"/>
        <v>1.6196499999999994</v>
      </c>
      <c r="I1119" s="2">
        <f t="array" ref="I1119">SUMPRODUCT(B1103:B1122, (ROW(B1103:B1122)-ROW(B1103)+1)) / (20*21/2)</f>
        <v>1.1375714285714287</v>
      </c>
      <c r="J1119" s="2">
        <f t="shared" si="138"/>
        <v>1.141760721670632</v>
      </c>
      <c r="K1119" s="2">
        <f t="shared" si="132"/>
        <v>1.1870336899819591</v>
      </c>
    </row>
    <row r="1120" spans="1:11" ht="13.5" x14ac:dyDescent="0.25">
      <c r="A1120" s="3">
        <f>TITRES_STAT!B1123</f>
        <v>43641</v>
      </c>
      <c r="B1120" s="6">
        <f>TITRES_STAT!D1123</f>
        <v>1.1399999999999999</v>
      </c>
      <c r="C1120" s="2">
        <f t="shared" si="133"/>
        <v>0</v>
      </c>
      <c r="D1120" s="2">
        <f t="shared" si="134"/>
        <v>1.1339999999999999</v>
      </c>
      <c r="E1120" s="2">
        <f t="shared" si="136"/>
        <v>1.1339999999999999</v>
      </c>
      <c r="F1120" s="2">
        <f t="shared" si="137"/>
        <v>1.147</v>
      </c>
      <c r="G1120" s="2">
        <f t="shared" si="131"/>
        <v>1.1553999999999998</v>
      </c>
      <c r="H1120" s="2">
        <f t="shared" si="135"/>
        <v>1.6118499999999998</v>
      </c>
      <c r="I1120" s="2">
        <f t="array" ref="I1120">SUMPRODUCT(B1104:B1123, (ROW(B1104:B1123)-ROW(B1104)+1)) / (20*21/2)</f>
        <v>1.1340952380952383</v>
      </c>
      <c r="J1120" s="2">
        <f t="shared" si="138"/>
        <v>1.1415930338924767</v>
      </c>
      <c r="K1120" s="2">
        <f t="shared" si="132"/>
        <v>1.185189231551294</v>
      </c>
    </row>
    <row r="1121" spans="1:11" ht="13.5" x14ac:dyDescent="0.25">
      <c r="A1121" s="3">
        <f>TITRES_STAT!B1124</f>
        <v>43642</v>
      </c>
      <c r="B1121" s="6">
        <f>TITRES_STAT!D1124</f>
        <v>1.1100000000000001</v>
      </c>
      <c r="C1121" s="2">
        <f t="shared" si="133"/>
        <v>-2.9999999999999805E-2</v>
      </c>
      <c r="D1121" s="2">
        <f t="shared" si="134"/>
        <v>1.1339999999999999</v>
      </c>
      <c r="E1121" s="2">
        <f t="shared" si="136"/>
        <v>1.1339999999999999</v>
      </c>
      <c r="F1121" s="2">
        <f t="shared" si="137"/>
        <v>1.1475</v>
      </c>
      <c r="G1121" s="2">
        <f t="shared" si="131"/>
        <v>1.1527999999999998</v>
      </c>
      <c r="H1121" s="2">
        <f t="shared" si="135"/>
        <v>1.6038999999999997</v>
      </c>
      <c r="I1121" s="2">
        <f t="array" ref="I1121">SUMPRODUCT(B1105:B1124, (ROW(B1105:B1124)-ROW(B1105)+1)) / (20*21/2)</f>
        <v>1.1307142857142856</v>
      </c>
      <c r="J1121" s="2">
        <f t="shared" si="138"/>
        <v>1.1385841735217646</v>
      </c>
      <c r="K1121" s="2">
        <f t="shared" si="132"/>
        <v>1.1822406342355569</v>
      </c>
    </row>
    <row r="1122" spans="1:11" ht="13.5" x14ac:dyDescent="0.25">
      <c r="A1122" s="3">
        <f>TITRES_STAT!B1125</f>
        <v>43643</v>
      </c>
      <c r="B1122" s="6">
        <f>TITRES_STAT!D1125</f>
        <v>1.1100000000000001</v>
      </c>
      <c r="C1122" s="2">
        <f t="shared" si="133"/>
        <v>0</v>
      </c>
      <c r="D1122" s="2">
        <f t="shared" si="134"/>
        <v>1.1280000000000001</v>
      </c>
      <c r="E1122" s="2">
        <f t="shared" si="136"/>
        <v>1.1309999999999998</v>
      </c>
      <c r="F1122" s="2">
        <f t="shared" si="137"/>
        <v>1.1465000000000001</v>
      </c>
      <c r="G1122" s="2">
        <f t="shared" si="131"/>
        <v>1.1501999999999999</v>
      </c>
      <c r="H1122" s="2">
        <f t="shared" si="135"/>
        <v>1.5959499999999998</v>
      </c>
      <c r="I1122" s="2">
        <f t="array" ref="I1122">SUMPRODUCT(B1106:B1125, (ROW(B1106:B1125)-ROW(B1106)+1)) / (20*21/2)</f>
        <v>1.1275714285714284</v>
      </c>
      <c r="J1122" s="2">
        <f t="shared" si="138"/>
        <v>1.1358618712815964</v>
      </c>
      <c r="K1122" s="2">
        <f t="shared" si="132"/>
        <v>1.1794076681871037</v>
      </c>
    </row>
    <row r="1123" spans="1:11" ht="13.5" x14ac:dyDescent="0.25">
      <c r="A1123" s="3">
        <f>TITRES_STAT!B1126</f>
        <v>43644</v>
      </c>
      <c r="B1123" s="6">
        <f>TITRES_STAT!D1126</f>
        <v>1.1100000000000001</v>
      </c>
      <c r="C1123" s="2">
        <f t="shared" si="133"/>
        <v>0</v>
      </c>
      <c r="D1123" s="2">
        <f t="shared" si="134"/>
        <v>1.1220000000000001</v>
      </c>
      <c r="E1123" s="2">
        <f t="shared" si="136"/>
        <v>1.1279999999999997</v>
      </c>
      <c r="F1123" s="2">
        <f t="shared" si="137"/>
        <v>1.1455</v>
      </c>
      <c r="G1123" s="2">
        <f t="shared" si="131"/>
        <v>1.1475999999999997</v>
      </c>
      <c r="H1123" s="2">
        <f t="shared" si="135"/>
        <v>1.5880000000000001</v>
      </c>
      <c r="I1123" s="2">
        <f t="array" ref="I1123">SUMPRODUCT(B1107:B1126, (ROW(B1107:B1126)-ROW(B1107)+1)) / (20*21/2)</f>
        <v>1.1218095238095236</v>
      </c>
      <c r="J1123" s="2">
        <f t="shared" si="138"/>
        <v>1.1333988359214444</v>
      </c>
      <c r="K1123" s="2">
        <f t="shared" si="132"/>
        <v>1.176685798846433</v>
      </c>
    </row>
    <row r="1124" spans="1:11" ht="13.5" x14ac:dyDescent="0.25">
      <c r="A1124" s="3">
        <f>TITRES_STAT!B1127</f>
        <v>43647</v>
      </c>
      <c r="B1124" s="6">
        <f>TITRES_STAT!D1127</f>
        <v>1.1100000000000001</v>
      </c>
      <c r="C1124" s="2">
        <f t="shared" si="133"/>
        <v>0</v>
      </c>
      <c r="D1124" s="2">
        <f t="shared" si="134"/>
        <v>1.1160000000000001</v>
      </c>
      <c r="E1124" s="2">
        <f t="shared" si="136"/>
        <v>1.1249999999999998</v>
      </c>
      <c r="F1124" s="2">
        <f t="shared" si="137"/>
        <v>1.143</v>
      </c>
      <c r="G1124" s="2">
        <f t="shared" si="131"/>
        <v>1.1449999999999998</v>
      </c>
      <c r="H1124" s="2">
        <f t="shared" si="135"/>
        <v>1.5800500000000002</v>
      </c>
      <c r="I1124" s="2">
        <f t="array" ref="I1124">SUMPRODUCT(B1108:B1127, (ROW(B1108:B1127)-ROW(B1108)+1)) / (20*21/2)</f>
        <v>1.1165714285714285</v>
      </c>
      <c r="J1124" s="2">
        <f t="shared" si="138"/>
        <v>1.1311703753574973</v>
      </c>
      <c r="K1124" s="2">
        <f t="shared" si="132"/>
        <v>1.1740706694799061</v>
      </c>
    </row>
    <row r="1125" spans="1:11" ht="13.5" x14ac:dyDescent="0.25">
      <c r="A1125" s="3">
        <f>TITRES_STAT!B1128</f>
        <v>43648</v>
      </c>
      <c r="B1125" s="6">
        <f>TITRES_STAT!D1128</f>
        <v>1.1100000000000001</v>
      </c>
      <c r="C1125" s="2">
        <f t="shared" si="133"/>
        <v>0</v>
      </c>
      <c r="D1125" s="2">
        <f t="shared" si="134"/>
        <v>1.1100000000000001</v>
      </c>
      <c r="E1125" s="2">
        <f t="shared" si="136"/>
        <v>1.1219999999999999</v>
      </c>
      <c r="F1125" s="2">
        <f t="shared" si="137"/>
        <v>1.1404999999999998</v>
      </c>
      <c r="G1125" s="2">
        <f t="shared" si="131"/>
        <v>1.1423999999999996</v>
      </c>
      <c r="H1125" s="2">
        <f t="shared" si="135"/>
        <v>1.5721000000000003</v>
      </c>
      <c r="I1125" s="2">
        <f t="array" ref="I1125">SUMPRODUCT(B1109:B1128, (ROW(B1109:B1128)-ROW(B1109)+1)) / (20*21/2)</f>
        <v>1.1118571428571429</v>
      </c>
      <c r="J1125" s="2">
        <f t="shared" si="138"/>
        <v>1.1291541491329737</v>
      </c>
      <c r="K1125" s="2">
        <f t="shared" si="132"/>
        <v>1.1715580942061843</v>
      </c>
    </row>
    <row r="1126" spans="1:11" ht="13.5" x14ac:dyDescent="0.25">
      <c r="A1126" s="3">
        <f>TITRES_STAT!B1129</f>
        <v>43649</v>
      </c>
      <c r="B1126" s="6">
        <f>TITRES_STAT!D1129</f>
        <v>1.08</v>
      </c>
      <c r="C1126" s="2">
        <f t="shared" si="133"/>
        <v>-3.0000000000000027E-2</v>
      </c>
      <c r="D1126" s="2">
        <f t="shared" si="134"/>
        <v>1.1040000000000001</v>
      </c>
      <c r="E1126" s="2">
        <f t="shared" si="136"/>
        <v>1.119</v>
      </c>
      <c r="F1126" s="2">
        <f t="shared" si="137"/>
        <v>1.1349999999999998</v>
      </c>
      <c r="G1126" s="2">
        <f t="shared" si="131"/>
        <v>1.1391999999999998</v>
      </c>
      <c r="H1126" s="2">
        <f t="shared" si="135"/>
        <v>1.5640000000000003</v>
      </c>
      <c r="I1126" s="2">
        <f t="array" ref="I1126">SUMPRODUCT(B1110:B1129, (ROW(B1110:B1129)-ROW(B1110)+1)) / (20*21/2)</f>
        <v>1.1076666666666668</v>
      </c>
      <c r="J1126" s="2">
        <f t="shared" si="138"/>
        <v>1.1244728015965</v>
      </c>
      <c r="K1126" s="2">
        <f t="shared" si="132"/>
        <v>1.1679675807079026</v>
      </c>
    </row>
    <row r="1127" spans="1:11" ht="13.5" x14ac:dyDescent="0.25">
      <c r="A1127" s="3">
        <f>TITRES_STAT!B1130</f>
        <v>43650</v>
      </c>
      <c r="B1127" s="6">
        <f>TITRES_STAT!D1130</f>
        <v>1.08</v>
      </c>
      <c r="C1127" s="2">
        <f t="shared" si="133"/>
        <v>0</v>
      </c>
      <c r="D1127" s="2">
        <f t="shared" si="134"/>
        <v>1.0980000000000001</v>
      </c>
      <c r="E1127" s="2">
        <f t="shared" si="136"/>
        <v>1.113</v>
      </c>
      <c r="F1127" s="2">
        <f t="shared" si="137"/>
        <v>1.1294999999999997</v>
      </c>
      <c r="G1127" s="2">
        <f t="shared" si="131"/>
        <v>1.1365999999999996</v>
      </c>
      <c r="H1127" s="2">
        <f t="shared" si="135"/>
        <v>1.5559000000000005</v>
      </c>
      <c r="I1127" s="2">
        <f t="array" ref="I1127">SUMPRODUCT(B1111:B1130, (ROW(B1111:B1130)-ROW(B1111)+1)) / (20*21/2)</f>
        <v>1.1039999999999999</v>
      </c>
      <c r="J1127" s="2">
        <f t="shared" si="138"/>
        <v>1.1202372966825476</v>
      </c>
      <c r="K1127" s="2">
        <f t="shared" si="132"/>
        <v>1.164517871660534</v>
      </c>
    </row>
    <row r="1128" spans="1:11" ht="13.5" x14ac:dyDescent="0.25">
      <c r="A1128" s="3">
        <f>TITRES_STAT!B1131</f>
        <v>43651</v>
      </c>
      <c r="B1128" s="6">
        <f>TITRES_STAT!D1131</f>
        <v>1.08</v>
      </c>
      <c r="C1128" s="2">
        <f t="shared" si="133"/>
        <v>0</v>
      </c>
      <c r="D1128" s="2">
        <f t="shared" si="134"/>
        <v>1.0920000000000001</v>
      </c>
      <c r="E1128" s="2">
        <f t="shared" si="136"/>
        <v>1.107</v>
      </c>
      <c r="F1128" s="2">
        <f t="shared" si="137"/>
        <v>1.1239999999999999</v>
      </c>
      <c r="G1128" s="2">
        <f t="shared" si="131"/>
        <v>1.1339999999999997</v>
      </c>
      <c r="H1128" s="2">
        <f t="shared" si="135"/>
        <v>1.5478000000000005</v>
      </c>
      <c r="I1128" s="2">
        <f t="array" ref="I1128">SUMPRODUCT(B1112:B1131, (ROW(B1112:B1131)-ROW(B1112)+1)) / (20*21/2)</f>
        <v>1.100714285714286</v>
      </c>
      <c r="J1128" s="2">
        <f t="shared" si="138"/>
        <v>1.1164051731889715</v>
      </c>
      <c r="K1128" s="2">
        <f t="shared" si="132"/>
        <v>1.1612034453209055</v>
      </c>
    </row>
    <row r="1129" spans="1:11" ht="13.5" x14ac:dyDescent="0.25">
      <c r="A1129" s="3">
        <f>TITRES_STAT!B1132</f>
        <v>43654</v>
      </c>
      <c r="B1129" s="6">
        <f>TITRES_STAT!D1132</f>
        <v>1.08</v>
      </c>
      <c r="C1129" s="2">
        <f t="shared" si="133"/>
        <v>0</v>
      </c>
      <c r="D1129" s="2">
        <f t="shared" si="134"/>
        <v>1.0860000000000001</v>
      </c>
      <c r="E1129" s="2">
        <f t="shared" si="136"/>
        <v>1.1010000000000002</v>
      </c>
      <c r="F1129" s="2">
        <f t="shared" si="137"/>
        <v>1.1184999999999998</v>
      </c>
      <c r="G1129" s="2">
        <f t="shared" si="131"/>
        <v>1.1319999999999997</v>
      </c>
      <c r="H1129" s="2">
        <f t="shared" si="135"/>
        <v>1.5397000000000005</v>
      </c>
      <c r="I1129" s="2">
        <f t="array" ref="I1129">SUMPRODUCT(B1113:B1132, (ROW(B1113:B1132)-ROW(B1113)+1)) / (20*21/2)</f>
        <v>1.0994761904761905</v>
      </c>
      <c r="J1129" s="2">
        <f t="shared" si="138"/>
        <v>1.1129380138376408</v>
      </c>
      <c r="K1129" s="2">
        <f t="shared" si="132"/>
        <v>1.1580189964847918</v>
      </c>
    </row>
    <row r="1130" spans="1:11" ht="13.5" x14ac:dyDescent="0.25">
      <c r="A1130" s="3">
        <f>TITRES_STAT!B1133</f>
        <v>43655</v>
      </c>
      <c r="B1130" s="6">
        <f>TITRES_STAT!D1133</f>
        <v>1.08</v>
      </c>
      <c r="C1130" s="2">
        <f t="shared" si="133"/>
        <v>0</v>
      </c>
      <c r="D1130" s="2">
        <f t="shared" si="134"/>
        <v>1.08</v>
      </c>
      <c r="E1130" s="2">
        <f t="shared" si="136"/>
        <v>1.0950000000000002</v>
      </c>
      <c r="F1130" s="2">
        <f t="shared" si="137"/>
        <v>1.1144999999999996</v>
      </c>
      <c r="G1130" s="2">
        <f t="shared" si="131"/>
        <v>1.1297999999999999</v>
      </c>
      <c r="H1130" s="2">
        <f t="shared" si="135"/>
        <v>1.5316000000000005</v>
      </c>
      <c r="I1130" s="2">
        <f t="array" ref="I1130">SUMPRODUCT(B1114:B1133, (ROW(B1114:B1133)-ROW(B1114)+1)) / (20*21/2)</f>
        <v>1.0984285714285715</v>
      </c>
      <c r="J1130" s="2">
        <f t="shared" si="138"/>
        <v>1.1098010601388177</v>
      </c>
      <c r="K1130" s="2">
        <f t="shared" si="132"/>
        <v>1.154959427995192</v>
      </c>
    </row>
    <row r="1131" spans="1:11" ht="13.5" x14ac:dyDescent="0.25">
      <c r="A1131" s="3">
        <f>TITRES_STAT!B1134</f>
        <v>43656</v>
      </c>
      <c r="B1131" s="6">
        <f>TITRES_STAT!D1134</f>
        <v>1.08</v>
      </c>
      <c r="C1131" s="2">
        <f t="shared" si="133"/>
        <v>0</v>
      </c>
      <c r="D1131" s="2">
        <f t="shared" si="134"/>
        <v>1.08</v>
      </c>
      <c r="E1131" s="2">
        <f t="shared" si="136"/>
        <v>1.0920000000000001</v>
      </c>
      <c r="F1131" s="2">
        <f t="shared" si="137"/>
        <v>1.1129999999999995</v>
      </c>
      <c r="G1131" s="2">
        <f t="shared" si="131"/>
        <v>1.1275999999999997</v>
      </c>
      <c r="H1131" s="2">
        <f t="shared" si="135"/>
        <v>1.5235000000000005</v>
      </c>
      <c r="I1131" s="2">
        <f t="array" ref="I1131">SUMPRODUCT(B1115:B1134, (ROW(B1115:B1134)-ROW(B1115)+1)) / (20*21/2)</f>
        <v>1.0975714285714286</v>
      </c>
      <c r="J1131" s="2">
        <f t="shared" si="138"/>
        <v>1.1069628639351208</v>
      </c>
      <c r="K1131" s="2">
        <f t="shared" si="132"/>
        <v>1.1520198425836159</v>
      </c>
    </row>
    <row r="1132" spans="1:11" ht="13.5" x14ac:dyDescent="0.25">
      <c r="A1132" s="3">
        <f>TITRES_STAT!B1135</f>
        <v>43657</v>
      </c>
      <c r="B1132" s="6">
        <f>TITRES_STAT!D1135</f>
        <v>1.1000000000000001</v>
      </c>
      <c r="C1132" s="2">
        <f t="shared" si="133"/>
        <v>2.0000000000000018E-2</v>
      </c>
      <c r="D1132" s="2">
        <f t="shared" si="134"/>
        <v>1.0840000000000001</v>
      </c>
      <c r="E1132" s="2">
        <f t="shared" si="136"/>
        <v>1.091</v>
      </c>
      <c r="F1132" s="2">
        <f t="shared" si="137"/>
        <v>1.1109999999999995</v>
      </c>
      <c r="G1132" s="2">
        <f t="shared" si="131"/>
        <v>1.1259999999999999</v>
      </c>
      <c r="H1132" s="2">
        <f t="shared" si="135"/>
        <v>1.5155000000000007</v>
      </c>
      <c r="I1132" s="2">
        <f t="array" ref="I1132">SUMPRODUCT(B1116:B1135, (ROW(B1116:B1135)-ROW(B1116)+1)) / (20*21/2)</f>
        <v>1.096904761904762</v>
      </c>
      <c r="J1132" s="2">
        <f t="shared" si="138"/>
        <v>1.1062997340365379</v>
      </c>
      <c r="K1132" s="2">
        <f t="shared" si="132"/>
        <v>1.1499798487568076</v>
      </c>
    </row>
    <row r="1133" spans="1:11" ht="13.5" x14ac:dyDescent="0.25">
      <c r="A1133" s="3">
        <f>TITRES_STAT!B1136</f>
        <v>43658</v>
      </c>
      <c r="B1133" s="6">
        <f>TITRES_STAT!D1136</f>
        <v>1.1000000000000001</v>
      </c>
      <c r="C1133" s="2">
        <f t="shared" si="133"/>
        <v>0</v>
      </c>
      <c r="D1133" s="2">
        <f t="shared" si="134"/>
        <v>1.0879999999999999</v>
      </c>
      <c r="E1133" s="2">
        <f t="shared" si="136"/>
        <v>1.0900000000000001</v>
      </c>
      <c r="F1133" s="2">
        <f t="shared" si="137"/>
        <v>1.1089999999999995</v>
      </c>
      <c r="G1133" s="2">
        <f t="shared" si="131"/>
        <v>1.1243999999999998</v>
      </c>
      <c r="H1133" s="2">
        <f t="shared" si="135"/>
        <v>1.5075000000000005</v>
      </c>
      <c r="I1133" s="2">
        <f t="array" ref="I1133">SUMPRODUCT(B1117:B1136, (ROW(B1117:B1136)-ROW(B1117)+1)) / (20*21/2)</f>
        <v>1.0964285714285715</v>
      </c>
      <c r="J1133" s="2">
        <f t="shared" si="138"/>
        <v>1.1056997593663915</v>
      </c>
      <c r="K1133" s="2">
        <f t="shared" si="132"/>
        <v>1.1480198546879132</v>
      </c>
    </row>
    <row r="1134" spans="1:11" ht="13.5" x14ac:dyDescent="0.25">
      <c r="A1134" s="3">
        <f>TITRES_STAT!B1137</f>
        <v>43661</v>
      </c>
      <c r="B1134" s="6">
        <f>TITRES_STAT!D1137</f>
        <v>1.1000000000000001</v>
      </c>
      <c r="C1134" s="2">
        <f t="shared" si="133"/>
        <v>0</v>
      </c>
      <c r="D1134" s="2">
        <f t="shared" si="134"/>
        <v>1.0920000000000001</v>
      </c>
      <c r="E1134" s="2">
        <f t="shared" si="136"/>
        <v>1.089</v>
      </c>
      <c r="F1134" s="2">
        <f t="shared" si="137"/>
        <v>1.107</v>
      </c>
      <c r="G1134" s="2">
        <f t="shared" si="131"/>
        <v>1.1227999999999998</v>
      </c>
      <c r="H1134" s="2">
        <f t="shared" si="135"/>
        <v>1.5001000000000007</v>
      </c>
      <c r="I1134" s="2">
        <f t="array" ref="I1134">SUMPRODUCT(B1118:B1137, (ROW(B1118:B1137)-ROW(B1118)+1)) / (20*21/2)</f>
        <v>1.0960000000000003</v>
      </c>
      <c r="J1134" s="2">
        <f t="shared" si="138"/>
        <v>1.1051569251410209</v>
      </c>
      <c r="K1134" s="2">
        <f t="shared" si="132"/>
        <v>1.1461367231315245</v>
      </c>
    </row>
    <row r="1135" spans="1:11" ht="13.5" x14ac:dyDescent="0.25">
      <c r="A1135" s="3">
        <f>TITRES_STAT!B1138</f>
        <v>43662</v>
      </c>
      <c r="B1135" s="6">
        <f>TITRES_STAT!D1138</f>
        <v>1.1000000000000001</v>
      </c>
      <c r="C1135" s="2">
        <f t="shared" si="133"/>
        <v>0</v>
      </c>
      <c r="D1135" s="2">
        <f t="shared" si="134"/>
        <v>1.0960000000000001</v>
      </c>
      <c r="E1135" s="2">
        <f t="shared" si="136"/>
        <v>1.0879999999999999</v>
      </c>
      <c r="F1135" s="2">
        <f t="shared" si="137"/>
        <v>1.105</v>
      </c>
      <c r="G1135" s="2">
        <f t="shared" si="131"/>
        <v>1.1212</v>
      </c>
      <c r="H1135" s="2">
        <f t="shared" si="135"/>
        <v>1.4930500000000011</v>
      </c>
      <c r="I1135" s="2">
        <f t="array" ref="I1135">SUMPRODUCT(B1119:B1138, (ROW(B1119:B1138)-ROW(B1119)+1)) / (20*21/2)</f>
        <v>1.0957619047619049</v>
      </c>
      <c r="J1135" s="2">
        <f t="shared" si="138"/>
        <v>1.1046657894133047</v>
      </c>
      <c r="K1135" s="2">
        <f t="shared" si="132"/>
        <v>1.1443274398714649</v>
      </c>
    </row>
    <row r="1136" spans="1:11" ht="13.5" x14ac:dyDescent="0.25">
      <c r="A1136" s="3">
        <f>TITRES_STAT!B1139</f>
        <v>43663</v>
      </c>
      <c r="B1136" s="6">
        <f>TITRES_STAT!D1139</f>
        <v>1.1000000000000001</v>
      </c>
      <c r="C1136" s="2">
        <f t="shared" si="133"/>
        <v>0</v>
      </c>
      <c r="D1136" s="2">
        <f t="shared" si="134"/>
        <v>1.1000000000000001</v>
      </c>
      <c r="E1136" s="2">
        <f t="shared" si="136"/>
        <v>1.0899999999999999</v>
      </c>
      <c r="F1136" s="2">
        <f t="shared" si="137"/>
        <v>1.1045000000000003</v>
      </c>
      <c r="G1136" s="2">
        <f t="shared" si="131"/>
        <v>1.1195999999999999</v>
      </c>
      <c r="H1136" s="2">
        <f t="shared" si="135"/>
        <v>1.4863500000000018</v>
      </c>
      <c r="I1136" s="2">
        <f t="array" ref="I1136">SUMPRODUCT(B1120:B1139, (ROW(B1120:B1139)-ROW(B1120)+1)) / (20*21/2)</f>
        <v>1.0957142857142859</v>
      </c>
      <c r="J1136" s="2">
        <f t="shared" si="138"/>
        <v>1.1042214285167995</v>
      </c>
      <c r="K1136" s="2">
        <f t="shared" si="132"/>
        <v>1.1425891088961135</v>
      </c>
    </row>
    <row r="1137" spans="1:11" ht="13.5" x14ac:dyDescent="0.25">
      <c r="A1137" s="3">
        <f>TITRES_STAT!B1140</f>
        <v>43664</v>
      </c>
      <c r="B1137" s="6">
        <f>TITRES_STAT!D1140</f>
        <v>1.1000000000000001</v>
      </c>
      <c r="C1137" s="2">
        <f t="shared" si="133"/>
        <v>0</v>
      </c>
      <c r="D1137" s="2">
        <f t="shared" si="134"/>
        <v>1.1000000000000001</v>
      </c>
      <c r="E1137" s="2">
        <f t="shared" si="136"/>
        <v>1.0919999999999999</v>
      </c>
      <c r="F1137" s="2">
        <f t="shared" si="137"/>
        <v>1.1025000000000005</v>
      </c>
      <c r="G1137" s="2">
        <f t="shared" si="131"/>
        <v>1.1182000000000001</v>
      </c>
      <c r="H1137" s="2">
        <f t="shared" si="135"/>
        <v>1.4803500000000021</v>
      </c>
      <c r="I1137" s="2">
        <f t="array" ref="I1137">SUMPRODUCT(B1121:B1140, (ROW(B1121:B1140)-ROW(B1121)+1)) / (20*21/2)</f>
        <v>1.0958571428571429</v>
      </c>
      <c r="J1137" s="2">
        <f t="shared" si="138"/>
        <v>1.1038193877056757</v>
      </c>
      <c r="K1137" s="2">
        <f t="shared" si="132"/>
        <v>1.1409189477629327</v>
      </c>
    </row>
    <row r="1138" spans="1:11" ht="13.5" x14ac:dyDescent="0.25">
      <c r="A1138" s="3">
        <f>TITRES_STAT!B1141</f>
        <v>43665</v>
      </c>
      <c r="B1138" s="6">
        <f>TITRES_STAT!D1141</f>
        <v>1.1000000000000001</v>
      </c>
      <c r="C1138" s="2">
        <f t="shared" si="133"/>
        <v>0</v>
      </c>
      <c r="D1138" s="2">
        <f t="shared" si="134"/>
        <v>1.1000000000000001</v>
      </c>
      <c r="E1138" s="2">
        <f t="shared" si="136"/>
        <v>1.0939999999999999</v>
      </c>
      <c r="F1138" s="2">
        <f t="shared" si="137"/>
        <v>1.1005000000000005</v>
      </c>
      <c r="G1138" s="2">
        <f t="shared" ref="G1138:G1201" si="139">AVERAGE(B1089:B1138)</f>
        <v>1.1172</v>
      </c>
      <c r="H1138" s="2">
        <f t="shared" si="135"/>
        <v>1.4746000000000021</v>
      </c>
      <c r="I1138" s="2">
        <f t="array" ref="I1138">SUMPRODUCT(B1122:B1141, (ROW(B1122:B1141)-ROW(B1122)+1)) / (20*21/2)</f>
        <v>1.0961904761904764</v>
      </c>
      <c r="J1138" s="2">
        <f t="shared" si="138"/>
        <v>1.1034556364956114</v>
      </c>
      <c r="K1138" s="2">
        <f t="shared" si="132"/>
        <v>1.1393142831447785</v>
      </c>
    </row>
    <row r="1139" spans="1:11" ht="13.5" x14ac:dyDescent="0.25">
      <c r="A1139" s="3">
        <f>TITRES_STAT!B1142</f>
        <v>43668</v>
      </c>
      <c r="B1139" s="6">
        <f>TITRES_STAT!D1142</f>
        <v>1.1000000000000001</v>
      </c>
      <c r="C1139" s="2">
        <f t="shared" si="133"/>
        <v>0</v>
      </c>
      <c r="D1139" s="2">
        <f t="shared" si="134"/>
        <v>1.1000000000000001</v>
      </c>
      <c r="E1139" s="2">
        <f t="shared" si="136"/>
        <v>1.0959999999999999</v>
      </c>
      <c r="F1139" s="2">
        <f t="shared" si="137"/>
        <v>1.0985000000000005</v>
      </c>
      <c r="G1139" s="2">
        <f t="shared" si="139"/>
        <v>1.1162000000000001</v>
      </c>
      <c r="H1139" s="2">
        <f t="shared" si="135"/>
        <v>1.4693500000000019</v>
      </c>
      <c r="I1139" s="2">
        <f t="array" ref="I1139">SUMPRODUCT(B1123:B1142, (ROW(B1123:B1142)-ROW(B1123)+1)) / (20*21/2)</f>
        <v>1.0965714285714285</v>
      </c>
      <c r="J1139" s="2">
        <f t="shared" si="138"/>
        <v>1.1031265282579341</v>
      </c>
      <c r="K1139" s="2">
        <f t="shared" ref="K1139:K1202" si="140">$K$4*B1139+(1-$K$4)*K1138</f>
        <v>1.1377725465508657</v>
      </c>
    </row>
    <row r="1140" spans="1:11" ht="13.5" x14ac:dyDescent="0.25">
      <c r="A1140" s="3">
        <f>TITRES_STAT!B1143</f>
        <v>43669</v>
      </c>
      <c r="B1140" s="6">
        <f>TITRES_STAT!D1143</f>
        <v>1.1000000000000001</v>
      </c>
      <c r="C1140" s="2">
        <f t="shared" si="133"/>
        <v>0</v>
      </c>
      <c r="D1140" s="2">
        <f t="shared" si="134"/>
        <v>1.1000000000000001</v>
      </c>
      <c r="E1140" s="2">
        <f t="shared" si="136"/>
        <v>1.0979999999999999</v>
      </c>
      <c r="F1140" s="2">
        <f t="shared" si="137"/>
        <v>1.0965000000000003</v>
      </c>
      <c r="G1140" s="2">
        <f t="shared" si="139"/>
        <v>1.1158000000000001</v>
      </c>
      <c r="H1140" s="2">
        <f t="shared" si="135"/>
        <v>1.464100000000002</v>
      </c>
      <c r="I1140" s="2">
        <f t="array" ref="I1140">SUMPRODUCT(B1124:B1143, (ROW(B1124:B1143)-ROW(B1124)+1)) / (20*21/2)</f>
        <v>1.0970000000000002</v>
      </c>
      <c r="J1140" s="2">
        <f t="shared" si="138"/>
        <v>1.1028287636619405</v>
      </c>
      <c r="K1140" s="2">
        <f t="shared" si="140"/>
        <v>1.1362912702155377</v>
      </c>
    </row>
    <row r="1141" spans="1:11" ht="13.5" x14ac:dyDescent="0.25">
      <c r="A1141" s="3">
        <f>TITRES_STAT!B1144</f>
        <v>43670</v>
      </c>
      <c r="B1141" s="6">
        <f>TITRES_STAT!D1144</f>
        <v>1.1000000000000001</v>
      </c>
      <c r="C1141" s="2">
        <f t="shared" si="133"/>
        <v>0</v>
      </c>
      <c r="D1141" s="2">
        <f t="shared" si="134"/>
        <v>1.1000000000000001</v>
      </c>
      <c r="E1141" s="2">
        <f t="shared" si="136"/>
        <v>1.0999999999999999</v>
      </c>
      <c r="F1141" s="2">
        <f t="shared" si="137"/>
        <v>1.0960000000000005</v>
      </c>
      <c r="G1141" s="2">
        <f t="shared" si="139"/>
        <v>1.1158000000000001</v>
      </c>
      <c r="H1141" s="2">
        <f t="shared" si="135"/>
        <v>1.4591500000000022</v>
      </c>
      <c r="I1141" s="2">
        <f t="array" ref="I1141">SUMPRODUCT(B1125:B1144, (ROW(B1125:B1144)-ROW(B1125)+1)) / (20*21/2)</f>
        <v>1.093666666666667</v>
      </c>
      <c r="J1141" s="2">
        <f t="shared" si="138"/>
        <v>1.1025593575988986</v>
      </c>
      <c r="K1141" s="2">
        <f t="shared" si="140"/>
        <v>1.1348680831482618</v>
      </c>
    </row>
    <row r="1142" spans="1:11" ht="13.5" x14ac:dyDescent="0.25">
      <c r="A1142" s="3">
        <f>TITRES_STAT!B1145</f>
        <v>43672</v>
      </c>
      <c r="B1142" s="6">
        <f>TITRES_STAT!D1145</f>
        <v>1.1000000000000001</v>
      </c>
      <c r="C1142" s="2">
        <f t="shared" si="133"/>
        <v>0</v>
      </c>
      <c r="D1142" s="2">
        <f t="shared" si="134"/>
        <v>1.1000000000000001</v>
      </c>
      <c r="E1142" s="2">
        <f t="shared" si="136"/>
        <v>1.0999999999999999</v>
      </c>
      <c r="F1142" s="2">
        <f t="shared" si="137"/>
        <v>1.0955000000000004</v>
      </c>
      <c r="G1142" s="2">
        <f t="shared" si="139"/>
        <v>1.1158000000000001</v>
      </c>
      <c r="H1142" s="2">
        <f t="shared" si="135"/>
        <v>1.4545000000000021</v>
      </c>
      <c r="I1142" s="2">
        <f t="array" ref="I1142">SUMPRODUCT(B1126:B1145, (ROW(B1126:B1145)-ROW(B1126)+1)) / (20*21/2)</f>
        <v>1.0896190476190475</v>
      </c>
      <c r="J1142" s="2">
        <f t="shared" si="138"/>
        <v>1.1023156092561464</v>
      </c>
      <c r="K1142" s="2">
        <f t="shared" si="140"/>
        <v>1.1335007073385261</v>
      </c>
    </row>
    <row r="1143" spans="1:11" ht="13.5" x14ac:dyDescent="0.25">
      <c r="A1143" s="3">
        <f>TITRES_STAT!B1146</f>
        <v>43675</v>
      </c>
      <c r="B1143" s="6">
        <f>TITRES_STAT!D1146</f>
        <v>1.1000000000000001</v>
      </c>
      <c r="C1143" s="2">
        <f t="shared" si="133"/>
        <v>0</v>
      </c>
      <c r="D1143" s="2">
        <f t="shared" si="134"/>
        <v>1.1000000000000001</v>
      </c>
      <c r="E1143" s="2">
        <f t="shared" si="136"/>
        <v>1.0999999999999999</v>
      </c>
      <c r="F1143" s="2">
        <f t="shared" si="137"/>
        <v>1.0950000000000002</v>
      </c>
      <c r="G1143" s="2">
        <f t="shared" si="139"/>
        <v>1.1158000000000003</v>
      </c>
      <c r="H1143" s="2">
        <f t="shared" si="135"/>
        <v>1.4500000000000022</v>
      </c>
      <c r="I1143" s="2">
        <f t="array" ref="I1143">SUMPRODUCT(B1127:B1146, (ROW(B1127:B1146)-ROW(B1127)+1)) / (20*21/2)</f>
        <v>1.0858571428571429</v>
      </c>
      <c r="J1143" s="2">
        <f t="shared" si="138"/>
        <v>1.1020950750412752</v>
      </c>
      <c r="K1143" s="2">
        <f t="shared" si="140"/>
        <v>1.1321869541095644</v>
      </c>
    </row>
    <row r="1144" spans="1:11" ht="13.5" x14ac:dyDescent="0.25">
      <c r="A1144" s="3">
        <f>TITRES_STAT!B1147</f>
        <v>43676</v>
      </c>
      <c r="B1144" s="6">
        <f>TITRES_STAT!D1147</f>
        <v>1.06</v>
      </c>
      <c r="C1144" s="2">
        <f t="shared" si="133"/>
        <v>-4.0000000000000036E-2</v>
      </c>
      <c r="D1144" s="2">
        <f t="shared" si="134"/>
        <v>1.0920000000000001</v>
      </c>
      <c r="E1144" s="2">
        <f t="shared" si="136"/>
        <v>1.0959999999999999</v>
      </c>
      <c r="F1144" s="2">
        <f t="shared" si="137"/>
        <v>1.0925000000000002</v>
      </c>
      <c r="G1144" s="2">
        <f t="shared" si="139"/>
        <v>1.1152000000000002</v>
      </c>
      <c r="H1144" s="2">
        <f t="shared" si="135"/>
        <v>1.4453000000000022</v>
      </c>
      <c r="I1144" s="2">
        <f t="array" ref="I1144">SUMPRODUCT(B1128:B1147, (ROW(B1128:B1147)-ROW(B1128)+1)) / (20*21/2)</f>
        <v>1.0822380952380952</v>
      </c>
      <c r="J1144" s="2">
        <f t="shared" si="138"/>
        <v>1.0980860202754394</v>
      </c>
      <c r="K1144" s="2">
        <f t="shared" si="140"/>
        <v>1.1293560931640911</v>
      </c>
    </row>
    <row r="1145" spans="1:11" ht="13.5" x14ac:dyDescent="0.25">
      <c r="A1145" s="3">
        <f>TITRES_STAT!B1148</f>
        <v>43677</v>
      </c>
      <c r="B1145" s="6">
        <f>TITRES_STAT!D1148</f>
        <v>1.05</v>
      </c>
      <c r="C1145" s="2">
        <f t="shared" si="133"/>
        <v>-1.0000000000000009E-2</v>
      </c>
      <c r="D1145" s="2">
        <f t="shared" si="134"/>
        <v>1.0820000000000001</v>
      </c>
      <c r="E1145" s="2">
        <f t="shared" si="136"/>
        <v>1.091</v>
      </c>
      <c r="F1145" s="2">
        <f t="shared" si="137"/>
        <v>1.0895000000000001</v>
      </c>
      <c r="G1145" s="2">
        <f t="shared" si="139"/>
        <v>1.1144000000000001</v>
      </c>
      <c r="H1145" s="2">
        <f t="shared" si="135"/>
        <v>1.440850000000002</v>
      </c>
      <c r="I1145" s="2">
        <f t="array" ref="I1145">SUMPRODUCT(B1129:B1148, (ROW(B1129:B1148)-ROW(B1129)+1)) / (20*21/2)</f>
        <v>1.0787619047619048</v>
      </c>
      <c r="J1145" s="2">
        <f t="shared" si="138"/>
        <v>1.0935063992968261</v>
      </c>
      <c r="K1145" s="2">
        <f t="shared" si="140"/>
        <v>1.1262440895105974</v>
      </c>
    </row>
    <row r="1146" spans="1:11" ht="13.5" x14ac:dyDescent="0.25">
      <c r="A1146" s="3">
        <f>TITRES_STAT!B1149</f>
        <v>43678</v>
      </c>
      <c r="B1146" s="6">
        <f>TITRES_STAT!D1149</f>
        <v>1.05</v>
      </c>
      <c r="C1146" s="2">
        <f t="shared" si="133"/>
        <v>0</v>
      </c>
      <c r="D1146" s="2">
        <f t="shared" si="134"/>
        <v>1.0720000000000001</v>
      </c>
      <c r="E1146" s="2">
        <f t="shared" si="136"/>
        <v>1.0860000000000001</v>
      </c>
      <c r="F1146" s="2">
        <f t="shared" si="137"/>
        <v>1.0880000000000001</v>
      </c>
      <c r="G1146" s="2">
        <f t="shared" si="139"/>
        <v>1.1136000000000001</v>
      </c>
      <c r="H1146" s="2">
        <f t="shared" si="135"/>
        <v>1.4366000000000025</v>
      </c>
      <c r="I1146" s="2">
        <f t="array" ref="I1146">SUMPRODUCT(B1130:B1149, (ROW(B1130:B1149)-ROW(B1130)+1)) / (20*21/2)</f>
        <v>1.0754285714285714</v>
      </c>
      <c r="J1146" s="2">
        <f t="shared" si="138"/>
        <v>1.0893629326971284</v>
      </c>
      <c r="K1146" s="2">
        <f t="shared" si="140"/>
        <v>1.1232541252160644</v>
      </c>
    </row>
    <row r="1147" spans="1:11" ht="13.5" x14ac:dyDescent="0.25">
      <c r="A1147" s="3">
        <f>TITRES_STAT!B1150</f>
        <v>43679</v>
      </c>
      <c r="B1147" s="6">
        <f>TITRES_STAT!D1150</f>
        <v>1.05</v>
      </c>
      <c r="C1147" s="2">
        <f t="shared" si="133"/>
        <v>0</v>
      </c>
      <c r="D1147" s="2">
        <f t="shared" si="134"/>
        <v>1.0619999999999998</v>
      </c>
      <c r="E1147" s="2">
        <f t="shared" si="136"/>
        <v>1.0810000000000002</v>
      </c>
      <c r="F1147" s="2">
        <f t="shared" si="137"/>
        <v>1.0865</v>
      </c>
      <c r="G1147" s="2">
        <f t="shared" si="139"/>
        <v>1.1128</v>
      </c>
      <c r="H1147" s="2">
        <f t="shared" si="135"/>
        <v>1.4323500000000025</v>
      </c>
      <c r="I1147" s="2">
        <f t="array" ref="I1147">SUMPRODUCT(B1131:B1150, (ROW(B1131:B1150)-ROW(B1131)+1)) / (20*21/2)</f>
        <v>1.0741428571428573</v>
      </c>
      <c r="J1147" s="2">
        <f t="shared" si="138"/>
        <v>1.0856140819640685</v>
      </c>
      <c r="K1147" s="2">
        <f t="shared" si="140"/>
        <v>1.1203814144232775</v>
      </c>
    </row>
    <row r="1148" spans="1:11" ht="13.5" x14ac:dyDescent="0.25">
      <c r="A1148" s="3">
        <f>TITRES_STAT!B1151</f>
        <v>43682</v>
      </c>
      <c r="B1148" s="6">
        <f>TITRES_STAT!D1151</f>
        <v>1.05</v>
      </c>
      <c r="C1148" s="2">
        <f t="shared" si="133"/>
        <v>0</v>
      </c>
      <c r="D1148" s="2">
        <f t="shared" si="134"/>
        <v>1.052</v>
      </c>
      <c r="E1148" s="2">
        <f t="shared" si="136"/>
        <v>1.0760000000000001</v>
      </c>
      <c r="F1148" s="2">
        <f t="shared" si="137"/>
        <v>1.085</v>
      </c>
      <c r="G1148" s="2">
        <f t="shared" si="139"/>
        <v>1.1120000000000001</v>
      </c>
      <c r="H1148" s="2">
        <f t="shared" si="135"/>
        <v>1.4285000000000025</v>
      </c>
      <c r="I1148" s="2">
        <f t="array" ref="I1148">SUMPRODUCT(B1132:B1151, (ROW(B1132:B1151)-ROW(B1132)+1)) / (20*21/2)</f>
        <v>1.0729047619047622</v>
      </c>
      <c r="J1148" s="2">
        <f t="shared" si="138"/>
        <v>1.0822222646341573</v>
      </c>
      <c r="K1148" s="2">
        <f t="shared" si="140"/>
        <v>1.117621358955698</v>
      </c>
    </row>
    <row r="1149" spans="1:11" ht="13.5" x14ac:dyDescent="0.25">
      <c r="A1149" s="3">
        <f>TITRES_STAT!B1152</f>
        <v>43683</v>
      </c>
      <c r="B1149" s="6">
        <f>TITRES_STAT!D1152</f>
        <v>1.05</v>
      </c>
      <c r="C1149" s="2">
        <f t="shared" si="133"/>
        <v>0</v>
      </c>
      <c r="D1149" s="2">
        <f t="shared" si="134"/>
        <v>1.05</v>
      </c>
      <c r="E1149" s="2">
        <f t="shared" si="136"/>
        <v>1.0710000000000002</v>
      </c>
      <c r="F1149" s="2">
        <f t="shared" si="137"/>
        <v>1.0835000000000001</v>
      </c>
      <c r="G1149" s="2">
        <f t="shared" si="139"/>
        <v>1.1112</v>
      </c>
      <c r="H1149" s="2">
        <f t="shared" si="135"/>
        <v>1.4248000000000025</v>
      </c>
      <c r="I1149" s="2">
        <f t="array" ref="I1149">SUMPRODUCT(B1133:B1152, (ROW(B1133:B1152)-ROW(B1133)+1)) / (20*21/2)</f>
        <v>1.0717142857142858</v>
      </c>
      <c r="J1149" s="2">
        <f t="shared" si="138"/>
        <v>1.0791534775261424</v>
      </c>
      <c r="K1149" s="2">
        <f t="shared" si="140"/>
        <v>1.1149695409574354</v>
      </c>
    </row>
    <row r="1150" spans="1:11" ht="13.5" x14ac:dyDescent="0.25">
      <c r="A1150" s="3">
        <f>TITRES_STAT!B1153</f>
        <v>43684</v>
      </c>
      <c r="B1150" s="6">
        <f>TITRES_STAT!D1153</f>
        <v>1.07</v>
      </c>
      <c r="C1150" s="2">
        <f t="shared" si="133"/>
        <v>2.0000000000000018E-2</v>
      </c>
      <c r="D1150" s="2">
        <f t="shared" si="134"/>
        <v>1.054</v>
      </c>
      <c r="E1150" s="2">
        <f t="shared" si="136"/>
        <v>1.0680000000000001</v>
      </c>
      <c r="F1150" s="2">
        <f t="shared" si="137"/>
        <v>1.083</v>
      </c>
      <c r="G1150" s="2">
        <f t="shared" si="139"/>
        <v>1.111</v>
      </c>
      <c r="H1150" s="2">
        <f t="shared" si="135"/>
        <v>1.4216000000000022</v>
      </c>
      <c r="I1150" s="2">
        <f t="array" ref="I1150">SUMPRODUCT(B1134:B1153, (ROW(B1134:B1153)-ROW(B1134)+1)) / (20*21/2)</f>
        <v>1.0716190476190477</v>
      </c>
      <c r="J1150" s="2">
        <f t="shared" si="138"/>
        <v>1.0782817177617479</v>
      </c>
      <c r="K1150" s="2">
        <f t="shared" si="140"/>
        <v>1.11320602954734</v>
      </c>
    </row>
    <row r="1151" spans="1:11" ht="13.5" x14ac:dyDescent="0.25">
      <c r="A1151" s="3">
        <f>TITRES_STAT!B1154</f>
        <v>43685</v>
      </c>
      <c r="B1151" s="6">
        <f>TITRES_STAT!D1154</f>
        <v>1.07</v>
      </c>
      <c r="C1151" s="2">
        <f t="shared" si="133"/>
        <v>0</v>
      </c>
      <c r="D1151" s="2">
        <f t="shared" si="134"/>
        <v>1.0580000000000003</v>
      </c>
      <c r="E1151" s="2">
        <f t="shared" si="136"/>
        <v>1.0649999999999999</v>
      </c>
      <c r="F1151" s="2">
        <f t="shared" si="137"/>
        <v>1.0825</v>
      </c>
      <c r="G1151" s="2">
        <f t="shared" si="139"/>
        <v>1.1103999999999998</v>
      </c>
      <c r="H1151" s="2">
        <f t="shared" si="135"/>
        <v>1.4184000000000023</v>
      </c>
      <c r="I1151" s="2">
        <f t="array" ref="I1151">SUMPRODUCT(B1135:B1154, (ROW(B1135:B1154)-ROW(B1135)+1)) / (20*21/2)</f>
        <v>1.0716190476190477</v>
      </c>
      <c r="J1151" s="2">
        <f t="shared" si="138"/>
        <v>1.0774929827368194</v>
      </c>
      <c r="K1151" s="2">
        <f t="shared" si="140"/>
        <v>1.1115116754474443</v>
      </c>
    </row>
    <row r="1152" spans="1:11" ht="13.5" x14ac:dyDescent="0.25">
      <c r="A1152" s="3">
        <f>TITRES_STAT!B1155</f>
        <v>43686</v>
      </c>
      <c r="B1152" s="6">
        <f>TITRES_STAT!D1155</f>
        <v>1.07</v>
      </c>
      <c r="C1152" s="2">
        <f t="shared" si="133"/>
        <v>0</v>
      </c>
      <c r="D1152" s="2">
        <f t="shared" si="134"/>
        <v>1.0620000000000001</v>
      </c>
      <c r="E1152" s="2">
        <f t="shared" si="136"/>
        <v>1.0619999999999998</v>
      </c>
      <c r="F1152" s="2">
        <f t="shared" si="137"/>
        <v>1.081</v>
      </c>
      <c r="G1152" s="2">
        <f t="shared" si="139"/>
        <v>1.1092</v>
      </c>
      <c r="H1152" s="2">
        <f t="shared" si="135"/>
        <v>1.4154000000000024</v>
      </c>
      <c r="I1152" s="2">
        <f t="array" ref="I1152">SUMPRODUCT(B1136:B1155, (ROW(B1136:B1155)-ROW(B1136)+1)) / (20*21/2)</f>
        <v>1.0717142857142858</v>
      </c>
      <c r="J1152" s="2">
        <f t="shared" si="138"/>
        <v>1.0767793653333126</v>
      </c>
      <c r="K1152" s="2">
        <f t="shared" si="140"/>
        <v>1.1098837666063681</v>
      </c>
    </row>
    <row r="1153" spans="1:11" ht="13.5" x14ac:dyDescent="0.25">
      <c r="A1153" s="3">
        <f>TITRES_STAT!B1156</f>
        <v>43691</v>
      </c>
      <c r="B1153" s="6">
        <f>TITRES_STAT!D1156</f>
        <v>1.08</v>
      </c>
      <c r="C1153" s="2">
        <f t="shared" si="133"/>
        <v>1.0000000000000009E-2</v>
      </c>
      <c r="D1153" s="2">
        <f t="shared" si="134"/>
        <v>1.0680000000000001</v>
      </c>
      <c r="E1153" s="2">
        <f t="shared" si="136"/>
        <v>1.06</v>
      </c>
      <c r="F1153" s="2">
        <f t="shared" si="137"/>
        <v>1.08</v>
      </c>
      <c r="G1153" s="2">
        <f t="shared" si="139"/>
        <v>1.1081999999999999</v>
      </c>
      <c r="H1153" s="2">
        <f t="shared" si="135"/>
        <v>1.4122500000000029</v>
      </c>
      <c r="I1153" s="2">
        <f t="array" ref="I1153">SUMPRODUCT(B1137:B1156, (ROW(B1137:B1156)-ROW(B1137)+1)) / (20*21/2)</f>
        <v>1.0719047619047619</v>
      </c>
      <c r="J1153" s="2">
        <f t="shared" si="138"/>
        <v>1.0770860924444257</v>
      </c>
      <c r="K1153" s="2">
        <f t="shared" si="140"/>
        <v>1.1087118541904322</v>
      </c>
    </row>
    <row r="1154" spans="1:11" ht="13.5" x14ac:dyDescent="0.25">
      <c r="A1154" s="3">
        <f>TITRES_STAT!B1157</f>
        <v>43692</v>
      </c>
      <c r="B1154" s="6">
        <f>TITRES_STAT!D1157</f>
        <v>1.08</v>
      </c>
      <c r="C1154" s="2">
        <f t="shared" si="133"/>
        <v>0</v>
      </c>
      <c r="D1154" s="2">
        <f t="shared" si="134"/>
        <v>1.0740000000000001</v>
      </c>
      <c r="E1154" s="2">
        <f t="shared" si="136"/>
        <v>1.0620000000000001</v>
      </c>
      <c r="F1154" s="2">
        <f t="shared" si="137"/>
        <v>1.079</v>
      </c>
      <c r="G1154" s="2">
        <f t="shared" si="139"/>
        <v>1.1065999999999998</v>
      </c>
      <c r="H1154" s="2">
        <f t="shared" si="135"/>
        <v>1.4091000000000029</v>
      </c>
      <c r="I1154" s="2">
        <f t="array" ref="I1154">SUMPRODUCT(B1138:B1157, (ROW(B1138:B1157)-ROW(B1138)+1)) / (20*21/2)</f>
        <v>1.0750476190476193</v>
      </c>
      <c r="J1154" s="2">
        <f t="shared" si="138"/>
        <v>1.0773636074497184</v>
      </c>
      <c r="K1154" s="2">
        <f t="shared" si="140"/>
        <v>1.1075858991241407</v>
      </c>
    </row>
    <row r="1155" spans="1:11" ht="13.5" x14ac:dyDescent="0.25">
      <c r="A1155" s="3">
        <f>TITRES_STAT!B1158</f>
        <v>43693</v>
      </c>
      <c r="B1155" s="6">
        <f>TITRES_STAT!D1158</f>
        <v>1.08</v>
      </c>
      <c r="C1155" s="2">
        <f t="shared" si="133"/>
        <v>0</v>
      </c>
      <c r="D1155" s="2">
        <f t="shared" si="134"/>
        <v>1.0760000000000001</v>
      </c>
      <c r="E1155" s="2">
        <f t="shared" si="136"/>
        <v>1.0650000000000002</v>
      </c>
      <c r="F1155" s="2">
        <f t="shared" si="137"/>
        <v>1.0780000000000001</v>
      </c>
      <c r="G1155" s="2">
        <f t="shared" si="139"/>
        <v>1.1049999999999998</v>
      </c>
      <c r="H1155" s="2">
        <f t="shared" si="135"/>
        <v>1.4058000000000026</v>
      </c>
      <c r="I1155" s="2">
        <f t="array" ref="I1155">SUMPRODUCT(B1139:B1158, (ROW(B1139:B1158)-ROW(B1139)+1)) / (20*21/2)</f>
        <v>1.081952380952381</v>
      </c>
      <c r="J1155" s="2">
        <f t="shared" si="138"/>
        <v>1.0776146924545071</v>
      </c>
      <c r="K1155" s="2">
        <f t="shared" si="140"/>
        <v>1.1065040991584882</v>
      </c>
    </row>
    <row r="1156" spans="1:11" ht="13.5" x14ac:dyDescent="0.25">
      <c r="A1156" s="3">
        <f>TITRES_STAT!B1159</f>
        <v>43696</v>
      </c>
      <c r="B1156" s="6">
        <f>TITRES_STAT!D1159</f>
        <v>1.08</v>
      </c>
      <c r="C1156" s="2">
        <f t="shared" ref="C1156:C1219" si="141">B1156-B1155</f>
        <v>0</v>
      </c>
      <c r="D1156" s="2">
        <f t="shared" si="134"/>
        <v>1.0780000000000001</v>
      </c>
      <c r="E1156" s="2">
        <f t="shared" si="136"/>
        <v>1.0680000000000001</v>
      </c>
      <c r="F1156" s="2">
        <f t="shared" si="137"/>
        <v>1.077</v>
      </c>
      <c r="G1156" s="2">
        <f t="shared" si="139"/>
        <v>1.1027999999999998</v>
      </c>
      <c r="H1156" s="2">
        <f t="shared" si="135"/>
        <v>1.4025000000000023</v>
      </c>
      <c r="I1156" s="2">
        <f t="array" ref="I1156">SUMPRODUCT(B1140:B1159, (ROW(B1140:B1159)-ROW(B1140)+1)) / (20*21/2)</f>
        <v>1.0857619047619049</v>
      </c>
      <c r="J1156" s="2">
        <f t="shared" si="138"/>
        <v>1.077841864601697</v>
      </c>
      <c r="K1156" s="2">
        <f t="shared" si="140"/>
        <v>1.1054647227209005</v>
      </c>
    </row>
    <row r="1157" spans="1:11" ht="13.5" x14ac:dyDescent="0.25">
      <c r="A1157" s="3">
        <f>TITRES_STAT!B1160</f>
        <v>43697</v>
      </c>
      <c r="B1157" s="6">
        <f>TITRES_STAT!D1160</f>
        <v>1.1100000000000001</v>
      </c>
      <c r="C1157" s="2">
        <f t="shared" si="141"/>
        <v>3.0000000000000027E-2</v>
      </c>
      <c r="D1157" s="2">
        <f t="shared" si="134"/>
        <v>1.0860000000000001</v>
      </c>
      <c r="E1157" s="2">
        <f t="shared" si="136"/>
        <v>1.0740000000000001</v>
      </c>
      <c r="F1157" s="2">
        <f t="shared" si="137"/>
        <v>1.0774999999999999</v>
      </c>
      <c r="G1157" s="2">
        <f t="shared" si="139"/>
        <v>1.1011999999999997</v>
      </c>
      <c r="H1157" s="2">
        <f t="shared" si="135"/>
        <v>1.3993500000000021</v>
      </c>
      <c r="I1157" s="2">
        <f t="array" ref="I1157">SUMPRODUCT(B1141:B1160, (ROW(B1141:B1160)-ROW(B1141)+1)) / (20*21/2)</f>
        <v>1.0866190476190478</v>
      </c>
      <c r="J1157" s="2">
        <f t="shared" si="138"/>
        <v>1.0809045441634402</v>
      </c>
      <c r="K1157" s="2">
        <f t="shared" si="140"/>
        <v>1.1056425767318454</v>
      </c>
    </row>
    <row r="1158" spans="1:11" ht="13.5" x14ac:dyDescent="0.25">
      <c r="A1158" s="3">
        <f>TITRES_STAT!B1161</f>
        <v>43698</v>
      </c>
      <c r="B1158" s="6">
        <f>TITRES_STAT!D1161</f>
        <v>1.1499999999999999</v>
      </c>
      <c r="C1158" s="2">
        <f t="shared" si="141"/>
        <v>3.9999999999999813E-2</v>
      </c>
      <c r="D1158" s="2">
        <f t="shared" ref="D1158:D1221" si="142">AVERAGE(B1154:B1158)</f>
        <v>1.1000000000000001</v>
      </c>
      <c r="E1158" s="2">
        <f t="shared" si="136"/>
        <v>1.0840000000000001</v>
      </c>
      <c r="F1158" s="2">
        <f t="shared" si="137"/>
        <v>1.0799999999999996</v>
      </c>
      <c r="G1158" s="2">
        <f t="shared" si="139"/>
        <v>1.1003999999999998</v>
      </c>
      <c r="H1158" s="2">
        <f t="shared" si="135"/>
        <v>1.3966000000000016</v>
      </c>
      <c r="I1158" s="2">
        <f t="array" ref="I1158">SUMPRODUCT(B1142:B1161, (ROW(B1142:B1161)-ROW(B1142)+1)) / (20*21/2)</f>
        <v>1.0856190476190479</v>
      </c>
      <c r="J1158" s="2">
        <f t="shared" si="138"/>
        <v>1.087485063766922</v>
      </c>
      <c r="K1158" s="2">
        <f t="shared" si="140"/>
        <v>1.107382083526675</v>
      </c>
    </row>
    <row r="1159" spans="1:11" ht="13.5" x14ac:dyDescent="0.25">
      <c r="A1159" s="3">
        <f>TITRES_STAT!B1162</f>
        <v>43699</v>
      </c>
      <c r="B1159" s="6">
        <f>TITRES_STAT!D1162</f>
        <v>1.1200000000000001</v>
      </c>
      <c r="C1159" s="2">
        <f t="shared" si="141"/>
        <v>-2.9999999999999805E-2</v>
      </c>
      <c r="D1159" s="2">
        <f t="shared" si="142"/>
        <v>1.1080000000000001</v>
      </c>
      <c r="E1159" s="2">
        <f t="shared" si="136"/>
        <v>1.091</v>
      </c>
      <c r="F1159" s="2">
        <f t="shared" si="137"/>
        <v>1.081</v>
      </c>
      <c r="G1159" s="2">
        <f t="shared" si="139"/>
        <v>1.0989999999999998</v>
      </c>
      <c r="H1159" s="2">
        <f t="shared" si="135"/>
        <v>1.3941500000000016</v>
      </c>
      <c r="I1159" s="2">
        <f t="array" ref="I1159">SUMPRODUCT(B1143:B1162, (ROW(B1143:B1162)-ROW(B1143)+1)) / (20*21/2)</f>
        <v>1.082857142857143</v>
      </c>
      <c r="J1159" s="2">
        <f t="shared" si="138"/>
        <v>1.0905817243605485</v>
      </c>
      <c r="K1159" s="2">
        <f t="shared" si="140"/>
        <v>1.1078769037805309</v>
      </c>
    </row>
    <row r="1160" spans="1:11" ht="13.5" x14ac:dyDescent="0.25">
      <c r="A1160" s="3">
        <f>TITRES_STAT!B1163</f>
        <v>43700</v>
      </c>
      <c r="B1160" s="6">
        <f>TITRES_STAT!D1163</f>
        <v>1.0900000000000001</v>
      </c>
      <c r="C1160" s="2">
        <f t="shared" si="141"/>
        <v>-3.0000000000000027E-2</v>
      </c>
      <c r="D1160" s="2">
        <f t="shared" si="142"/>
        <v>1.1100000000000001</v>
      </c>
      <c r="E1160" s="2">
        <f t="shared" si="136"/>
        <v>1.093</v>
      </c>
      <c r="F1160" s="2">
        <f t="shared" si="137"/>
        <v>1.0805</v>
      </c>
      <c r="G1160" s="2">
        <f t="shared" si="139"/>
        <v>1.0975999999999997</v>
      </c>
      <c r="H1160" s="2">
        <f t="shared" si="135"/>
        <v>1.3915500000000012</v>
      </c>
      <c r="I1160" s="2">
        <f t="array" ref="I1160">SUMPRODUCT(B1144:B1163, (ROW(B1144:B1163)-ROW(B1144)+1)) / (20*21/2)</f>
        <v>1.0803333333333331</v>
      </c>
      <c r="J1160" s="2">
        <f t="shared" si="138"/>
        <v>1.0905263220404964</v>
      </c>
      <c r="K1160" s="2">
        <f t="shared" si="140"/>
        <v>1.107175848730314</v>
      </c>
    </row>
    <row r="1161" spans="1:11" ht="13.5" x14ac:dyDescent="0.25">
      <c r="A1161" s="3">
        <f>TITRES_STAT!B1164</f>
        <v>43703</v>
      </c>
      <c r="B1161" s="6">
        <f>TITRES_STAT!D1164</f>
        <v>1.07</v>
      </c>
      <c r="C1161" s="2">
        <f t="shared" si="141"/>
        <v>-2.0000000000000018E-2</v>
      </c>
      <c r="D1161" s="2">
        <f t="shared" si="142"/>
        <v>1.1080000000000001</v>
      </c>
      <c r="E1161" s="2">
        <f t="shared" si="136"/>
        <v>1.093</v>
      </c>
      <c r="F1161" s="2">
        <f t="shared" si="137"/>
        <v>1.079</v>
      </c>
      <c r="G1161" s="2">
        <f t="shared" si="139"/>
        <v>1.0967999999999998</v>
      </c>
      <c r="H1161" s="2">
        <f t="shared" si="135"/>
        <v>1.3888500000000008</v>
      </c>
      <c r="I1161" s="2">
        <f t="array" ref="I1161">SUMPRODUCT(B1145:B1164, (ROW(B1145:B1164)-ROW(B1145)+1)) / (20*21/2)</f>
        <v>1.0780476190476191</v>
      </c>
      <c r="J1161" s="2">
        <f t="shared" si="138"/>
        <v>1.0885714342271158</v>
      </c>
      <c r="K1161" s="2">
        <f t="shared" si="140"/>
        <v>1.1057179723095174</v>
      </c>
    </row>
    <row r="1162" spans="1:11" ht="13.5" x14ac:dyDescent="0.25">
      <c r="A1162" s="3">
        <f>TITRES_STAT!B1165</f>
        <v>43704</v>
      </c>
      <c r="B1162" s="6">
        <f>TITRES_STAT!D1165</f>
        <v>1.05</v>
      </c>
      <c r="C1162" s="2">
        <f t="shared" si="141"/>
        <v>-2.0000000000000018E-2</v>
      </c>
      <c r="D1162" s="2">
        <f t="shared" si="142"/>
        <v>1.0960000000000001</v>
      </c>
      <c r="E1162" s="2">
        <f t="shared" si="136"/>
        <v>1.0910000000000002</v>
      </c>
      <c r="F1162" s="2">
        <f t="shared" si="137"/>
        <v>1.0765</v>
      </c>
      <c r="G1162" s="2">
        <f t="shared" si="139"/>
        <v>1.0949999999999998</v>
      </c>
      <c r="H1162" s="2">
        <f t="shared" ref="H1162:H1225" si="143">AVERAGE(B963:B1162)</f>
        <v>1.3861000000000008</v>
      </c>
      <c r="I1162" s="2">
        <f t="array" ref="I1162">SUMPRODUCT(B1146:B1165, (ROW(B1146:B1165)-ROW(B1146)+1)) / (20*21/2)</f>
        <v>1.075809523809524</v>
      </c>
      <c r="J1162" s="2">
        <f t="shared" si="138"/>
        <v>1.0848979643007239</v>
      </c>
      <c r="K1162" s="2">
        <f t="shared" si="140"/>
        <v>1.1035329537875755</v>
      </c>
    </row>
    <row r="1163" spans="1:11" ht="13.5" x14ac:dyDescent="0.25">
      <c r="A1163" s="3">
        <f>TITRES_STAT!B1166</f>
        <v>43705</v>
      </c>
      <c r="B1163" s="6">
        <f>TITRES_STAT!D1166</f>
        <v>1.05</v>
      </c>
      <c r="C1163" s="2">
        <f t="shared" si="141"/>
        <v>0</v>
      </c>
      <c r="D1163" s="2">
        <f t="shared" si="142"/>
        <v>1.0760000000000001</v>
      </c>
      <c r="E1163" s="2">
        <f t="shared" si="136"/>
        <v>1.0880000000000001</v>
      </c>
      <c r="F1163" s="2">
        <f t="shared" si="137"/>
        <v>1.0740000000000001</v>
      </c>
      <c r="G1163" s="2">
        <f t="shared" si="139"/>
        <v>1.0931999999999997</v>
      </c>
      <c r="H1163" s="2">
        <f t="shared" si="143"/>
        <v>1.3837000000000006</v>
      </c>
      <c r="I1163" s="2">
        <f t="array" ref="I1163">SUMPRODUCT(B1147:B1166, (ROW(B1147:B1166)-ROW(B1147)+1)) / (20*21/2)</f>
        <v>1.0735714285714286</v>
      </c>
      <c r="J1163" s="2">
        <f t="shared" si="138"/>
        <v>1.081574348653036</v>
      </c>
      <c r="K1163" s="2">
        <f t="shared" si="140"/>
        <v>1.1014336222664942</v>
      </c>
    </row>
    <row r="1164" spans="1:11" ht="13.5" x14ac:dyDescent="0.25">
      <c r="A1164" s="3">
        <f>TITRES_STAT!B1167</f>
        <v>43706</v>
      </c>
      <c r="B1164" s="6">
        <f>TITRES_STAT!D1167</f>
        <v>1.05</v>
      </c>
      <c r="C1164" s="2">
        <f t="shared" si="141"/>
        <v>0</v>
      </c>
      <c r="D1164" s="2">
        <f t="shared" si="142"/>
        <v>1.0619999999999998</v>
      </c>
      <c r="E1164" s="2">
        <f t="shared" ref="E1164:E1227" si="144">AVERAGE(B1155:B1164)</f>
        <v>1.0850000000000002</v>
      </c>
      <c r="F1164" s="2">
        <f t="shared" si="137"/>
        <v>1.0735000000000001</v>
      </c>
      <c r="G1164" s="2">
        <f t="shared" si="139"/>
        <v>1.0913999999999997</v>
      </c>
      <c r="H1164" s="2">
        <f t="shared" si="143"/>
        <v>1.3814500000000007</v>
      </c>
      <c r="I1164" s="2">
        <f t="array" ref="I1164">SUMPRODUCT(B1148:B1167, (ROW(B1148:B1167)-ROW(B1148)+1)) / (20*21/2)</f>
        <v>1.0713333333333335</v>
      </c>
      <c r="J1164" s="2">
        <f t="shared" si="138"/>
        <v>1.0785672678289373</v>
      </c>
      <c r="K1164" s="2">
        <f t="shared" si="140"/>
        <v>1.0994166174717299</v>
      </c>
    </row>
    <row r="1165" spans="1:11" ht="13.5" x14ac:dyDescent="0.25">
      <c r="A1165" s="3">
        <f>TITRES_STAT!B1168</f>
        <v>43707</v>
      </c>
      <c r="B1165" s="6">
        <f>TITRES_STAT!D1168</f>
        <v>1.05</v>
      </c>
      <c r="C1165" s="2">
        <f t="shared" si="141"/>
        <v>0</v>
      </c>
      <c r="D1165" s="2">
        <f t="shared" si="142"/>
        <v>1.0539999999999998</v>
      </c>
      <c r="E1165" s="2">
        <f t="shared" si="144"/>
        <v>1.0820000000000003</v>
      </c>
      <c r="F1165" s="2">
        <f t="shared" si="137"/>
        <v>1.0735000000000003</v>
      </c>
      <c r="G1165" s="2">
        <f t="shared" si="139"/>
        <v>1.0895999999999997</v>
      </c>
      <c r="H1165" s="2">
        <f t="shared" si="143"/>
        <v>1.3792000000000006</v>
      </c>
      <c r="I1165" s="2">
        <f t="array" ref="I1165">SUMPRODUCT(B1149:B1168, (ROW(B1149:B1168)-ROW(B1149)+1)) / (20*21/2)</f>
        <v>1.0690952380952381</v>
      </c>
      <c r="J1165" s="2">
        <f t="shared" si="138"/>
        <v>1.0758465756547528</v>
      </c>
      <c r="K1165" s="2">
        <f t="shared" si="140"/>
        <v>1.0974787109042112</v>
      </c>
    </row>
    <row r="1166" spans="1:11" ht="13.5" x14ac:dyDescent="0.25">
      <c r="A1166" s="3">
        <f>TITRES_STAT!B1169</f>
        <v>43710</v>
      </c>
      <c r="B1166" s="6">
        <f>TITRES_STAT!D1169</f>
        <v>1.05</v>
      </c>
      <c r="C1166" s="2">
        <f t="shared" si="141"/>
        <v>0</v>
      </c>
      <c r="D1166" s="2">
        <f t="shared" si="142"/>
        <v>1.05</v>
      </c>
      <c r="E1166" s="2">
        <f t="shared" si="144"/>
        <v>1.0790000000000002</v>
      </c>
      <c r="F1166" s="2">
        <f t="shared" si="137"/>
        <v>1.0735000000000003</v>
      </c>
      <c r="G1166" s="2">
        <f t="shared" si="139"/>
        <v>1.0883999999999998</v>
      </c>
      <c r="H1166" s="2">
        <f t="shared" si="143"/>
        <v>1.3769500000000008</v>
      </c>
      <c r="I1166" s="2">
        <f t="array" ref="I1166">SUMPRODUCT(B1150:B1169, (ROW(B1150:B1169)-ROW(B1150)+1)) / (20*21/2)</f>
        <v>1.0668571428571429</v>
      </c>
      <c r="J1166" s="2">
        <f t="shared" si="138"/>
        <v>1.0733849970209668</v>
      </c>
      <c r="K1166" s="2">
        <f t="shared" si="140"/>
        <v>1.0956168006726736</v>
      </c>
    </row>
    <row r="1167" spans="1:11" ht="13.5" x14ac:dyDescent="0.25">
      <c r="A1167" s="3">
        <f>TITRES_STAT!B1170</f>
        <v>43711</v>
      </c>
      <c r="B1167" s="6">
        <f>TITRES_STAT!D1170</f>
        <v>1.05</v>
      </c>
      <c r="C1167" s="2">
        <f t="shared" si="141"/>
        <v>0</v>
      </c>
      <c r="D1167" s="2">
        <f t="shared" si="142"/>
        <v>1.05</v>
      </c>
      <c r="E1167" s="2">
        <f t="shared" si="144"/>
        <v>1.0730000000000002</v>
      </c>
      <c r="F1167" s="2">
        <f t="shared" si="137"/>
        <v>1.0735000000000003</v>
      </c>
      <c r="G1167" s="2">
        <f t="shared" si="139"/>
        <v>1.0865999999999998</v>
      </c>
      <c r="H1167" s="2">
        <f t="shared" si="143"/>
        <v>1.3747500000000008</v>
      </c>
      <c r="I1167" s="2">
        <f t="array" ref="I1167">SUMPRODUCT(B1151:B1170, (ROW(B1151:B1170)-ROW(B1151)+1)) / (20*21/2)</f>
        <v>1.0646190476190476</v>
      </c>
      <c r="J1167" s="2">
        <f t="shared" si="138"/>
        <v>1.0711578544475415</v>
      </c>
      <c r="K1167" s="2">
        <f t="shared" si="140"/>
        <v>1.0938279065286474</v>
      </c>
    </row>
    <row r="1168" spans="1:11" ht="13.5" x14ac:dyDescent="0.25">
      <c r="A1168" s="3">
        <f>TITRES_STAT!B1171</f>
        <v>43712</v>
      </c>
      <c r="B1168" s="6">
        <f>TITRES_STAT!D1171</f>
        <v>1.05</v>
      </c>
      <c r="C1168" s="2">
        <f t="shared" si="141"/>
        <v>0</v>
      </c>
      <c r="D1168" s="2">
        <f t="shared" si="142"/>
        <v>1.05</v>
      </c>
      <c r="E1168" s="2">
        <f t="shared" si="144"/>
        <v>1.0630000000000002</v>
      </c>
      <c r="F1168" s="2">
        <f t="shared" si="137"/>
        <v>1.0735000000000003</v>
      </c>
      <c r="G1168" s="2">
        <f t="shared" si="139"/>
        <v>1.0847999999999998</v>
      </c>
      <c r="H1168" s="2">
        <f t="shared" si="143"/>
        <v>1.3726000000000007</v>
      </c>
      <c r="I1168" s="2">
        <f t="array" ref="I1168">SUMPRODUCT(B1152:B1171, (ROW(B1152:B1171)-ROW(B1152)+1)) / (20*21/2)</f>
        <v>1.0624761904761906</v>
      </c>
      <c r="J1168" s="2">
        <f t="shared" si="138"/>
        <v>1.0691428206906328</v>
      </c>
      <c r="K1168" s="2">
        <f t="shared" si="140"/>
        <v>1.0921091650961514</v>
      </c>
    </row>
    <row r="1169" spans="1:11" ht="13.5" x14ac:dyDescent="0.25">
      <c r="A1169" s="3">
        <f>TITRES_STAT!B1172</f>
        <v>43713</v>
      </c>
      <c r="B1169" s="6">
        <f>TITRES_STAT!D1172</f>
        <v>1.05</v>
      </c>
      <c r="C1169" s="2">
        <f t="shared" si="141"/>
        <v>0</v>
      </c>
      <c r="D1169" s="2">
        <f t="shared" si="142"/>
        <v>1.05</v>
      </c>
      <c r="E1169" s="2">
        <f t="shared" si="144"/>
        <v>1.056</v>
      </c>
      <c r="F1169" s="2">
        <f t="shared" si="137"/>
        <v>1.0735000000000003</v>
      </c>
      <c r="G1169" s="2">
        <f t="shared" si="139"/>
        <v>1.0829999999999997</v>
      </c>
      <c r="H1169" s="2">
        <f t="shared" si="143"/>
        <v>1.370750000000001</v>
      </c>
      <c r="I1169" s="2">
        <f t="array" ref="I1169">SUMPRODUCT(B1153:B1172, (ROW(B1153:B1172)-ROW(B1153)+1)) / (20*21/2)</f>
        <v>1.0585238095238094</v>
      </c>
      <c r="J1169" s="2">
        <f t="shared" si="138"/>
        <v>1.0673196949105725</v>
      </c>
      <c r="K1169" s="2">
        <f t="shared" si="140"/>
        <v>1.0904578252884594</v>
      </c>
    </row>
    <row r="1170" spans="1:11" ht="13.5" x14ac:dyDescent="0.25">
      <c r="A1170" s="3">
        <f>TITRES_STAT!B1173</f>
        <v>43714</v>
      </c>
      <c r="B1170" s="6">
        <f>TITRES_STAT!D1173</f>
        <v>1.05</v>
      </c>
      <c r="C1170" s="2">
        <f t="shared" si="141"/>
        <v>0</v>
      </c>
      <c r="D1170" s="2">
        <f t="shared" si="142"/>
        <v>1.05</v>
      </c>
      <c r="E1170" s="2">
        <f t="shared" si="144"/>
        <v>1.052</v>
      </c>
      <c r="F1170" s="2">
        <f t="shared" si="137"/>
        <v>1.0725000000000002</v>
      </c>
      <c r="G1170" s="2">
        <f t="shared" si="139"/>
        <v>1.0811999999999997</v>
      </c>
      <c r="H1170" s="2">
        <f t="shared" si="143"/>
        <v>1.3685000000000012</v>
      </c>
      <c r="I1170" s="2">
        <f t="array" ref="I1170">SUMPRODUCT(B1154:B1173, (ROW(B1154:B1173)-ROW(B1154)+1)) / (20*21/2)</f>
        <v>1.0547619047619048</v>
      </c>
      <c r="J1170" s="2">
        <f t="shared" si="138"/>
        <v>1.0656702001571847</v>
      </c>
      <c r="K1170" s="2">
        <f t="shared" si="140"/>
        <v>1.0888712439045982</v>
      </c>
    </row>
    <row r="1171" spans="1:11" ht="13.5" x14ac:dyDescent="0.25">
      <c r="A1171" s="3">
        <f>TITRES_STAT!B1174</f>
        <v>43717</v>
      </c>
      <c r="B1171" s="6">
        <f>TITRES_STAT!D1174</f>
        <v>1.05</v>
      </c>
      <c r="C1171" s="2">
        <f t="shared" si="141"/>
        <v>0</v>
      </c>
      <c r="D1171" s="2">
        <f t="shared" si="142"/>
        <v>1.05</v>
      </c>
      <c r="E1171" s="2">
        <f t="shared" si="144"/>
        <v>1.0500000000000003</v>
      </c>
      <c r="F1171" s="2">
        <f t="shared" si="137"/>
        <v>1.0715000000000003</v>
      </c>
      <c r="G1171" s="2">
        <f t="shared" si="139"/>
        <v>1.0799999999999996</v>
      </c>
      <c r="H1171" s="2">
        <f t="shared" si="143"/>
        <v>1.3659500000000013</v>
      </c>
      <c r="I1171" s="2">
        <f t="array" ref="I1171">SUMPRODUCT(B1155:B1174, (ROW(B1155:B1174)-ROW(B1155)+1)) / (20*21/2)</f>
        <v>1.0512380952380953</v>
      </c>
      <c r="J1171" s="2">
        <f t="shared" si="138"/>
        <v>1.0641778001422149</v>
      </c>
      <c r="K1171" s="2">
        <f t="shared" si="140"/>
        <v>1.0873468813985356</v>
      </c>
    </row>
    <row r="1172" spans="1:11" ht="13.5" x14ac:dyDescent="0.25">
      <c r="A1172" s="3">
        <f>TITRES_STAT!B1175</f>
        <v>43718</v>
      </c>
      <c r="B1172" s="6">
        <f>TITRES_STAT!D1175</f>
        <v>1.03</v>
      </c>
      <c r="C1172" s="2">
        <f t="shared" si="141"/>
        <v>-2.0000000000000018E-2</v>
      </c>
      <c r="D1172" s="2">
        <f t="shared" si="142"/>
        <v>1.046</v>
      </c>
      <c r="E1172" s="2">
        <f t="shared" si="144"/>
        <v>1.048</v>
      </c>
      <c r="F1172" s="2">
        <f t="shared" ref="F1172:F1235" si="145">AVERAGE(B1153:B1172)</f>
        <v>1.0695000000000003</v>
      </c>
      <c r="G1172" s="2">
        <f t="shared" si="139"/>
        <v>1.0783999999999994</v>
      </c>
      <c r="H1172" s="2">
        <f t="shared" si="143"/>
        <v>1.3632500000000014</v>
      </c>
      <c r="I1172" s="2">
        <f t="array" ref="I1172">SUMPRODUCT(B1156:B1175, (ROW(B1156:B1175)-ROW(B1156)+1)) / (20*21/2)</f>
        <v>1.047952380952381</v>
      </c>
      <c r="J1172" s="2">
        <f t="shared" si="138"/>
        <v>1.060922771557242</v>
      </c>
      <c r="K1172" s="2">
        <f t="shared" si="140"/>
        <v>1.0850979840887891</v>
      </c>
    </row>
    <row r="1173" spans="1:11" ht="13.5" x14ac:dyDescent="0.25">
      <c r="A1173" s="3">
        <f>TITRES_STAT!B1176</f>
        <v>43719</v>
      </c>
      <c r="B1173" s="6">
        <f>TITRES_STAT!D1176</f>
        <v>1.03</v>
      </c>
      <c r="C1173" s="2">
        <f t="shared" si="141"/>
        <v>0</v>
      </c>
      <c r="D1173" s="2">
        <f t="shared" si="142"/>
        <v>1.0420000000000003</v>
      </c>
      <c r="E1173" s="2">
        <f t="shared" si="144"/>
        <v>1.0459999999999998</v>
      </c>
      <c r="F1173" s="2">
        <f t="shared" si="145"/>
        <v>1.0670000000000004</v>
      </c>
      <c r="G1173" s="2">
        <f t="shared" si="139"/>
        <v>1.0767999999999995</v>
      </c>
      <c r="H1173" s="2">
        <f t="shared" si="143"/>
        <v>1.3604000000000014</v>
      </c>
      <c r="I1173" s="2">
        <f t="array" ref="I1173">SUMPRODUCT(B1157:B1176, (ROW(B1157:B1176)-ROW(B1157)+1)) / (20*21/2)</f>
        <v>1.0449047619047618</v>
      </c>
      <c r="J1173" s="2">
        <f t="shared" ref="J1173:J1236" si="146">$J$4*B1173+J1172*(1-$J$4)</f>
        <v>1.0579777456946475</v>
      </c>
      <c r="K1173" s="2">
        <f t="shared" si="140"/>
        <v>1.0829372788304052</v>
      </c>
    </row>
    <row r="1174" spans="1:11" ht="13.5" x14ac:dyDescent="0.25">
      <c r="A1174" s="3">
        <f>TITRES_STAT!B1177</f>
        <v>43720</v>
      </c>
      <c r="B1174" s="6">
        <f>TITRES_STAT!D1177</f>
        <v>1.03</v>
      </c>
      <c r="C1174" s="2">
        <f t="shared" si="141"/>
        <v>0</v>
      </c>
      <c r="D1174" s="2">
        <f t="shared" si="142"/>
        <v>1.038</v>
      </c>
      <c r="E1174" s="2">
        <f t="shared" si="144"/>
        <v>1.0439999999999998</v>
      </c>
      <c r="F1174" s="2">
        <f t="shared" si="145"/>
        <v>1.0645000000000004</v>
      </c>
      <c r="G1174" s="2">
        <f t="shared" si="139"/>
        <v>1.0751999999999995</v>
      </c>
      <c r="H1174" s="2">
        <f t="shared" si="143"/>
        <v>1.3575500000000014</v>
      </c>
      <c r="I1174" s="2">
        <f t="array" ref="I1174">SUMPRODUCT(B1158:B1177, (ROW(B1158:B1177)-ROW(B1158)+1)) / (20*21/2)</f>
        <v>1.042095238095238</v>
      </c>
      <c r="J1174" s="2">
        <f t="shared" si="146"/>
        <v>1.0553131984856334</v>
      </c>
      <c r="K1174" s="2">
        <f t="shared" si="140"/>
        <v>1.0808613071115658</v>
      </c>
    </row>
    <row r="1175" spans="1:11" ht="13.5" x14ac:dyDescent="0.25">
      <c r="A1175" s="3">
        <f>TITRES_STAT!B1178</f>
        <v>43721</v>
      </c>
      <c r="B1175" s="6">
        <f>TITRES_STAT!D1178</f>
        <v>1.03</v>
      </c>
      <c r="C1175" s="2">
        <f t="shared" si="141"/>
        <v>0</v>
      </c>
      <c r="D1175" s="2">
        <f t="shared" si="142"/>
        <v>1.0340000000000003</v>
      </c>
      <c r="E1175" s="2">
        <f t="shared" si="144"/>
        <v>1.0419999999999998</v>
      </c>
      <c r="F1175" s="2">
        <f t="shared" si="145"/>
        <v>1.0620000000000005</v>
      </c>
      <c r="G1175" s="2">
        <f t="shared" si="139"/>
        <v>1.0735999999999997</v>
      </c>
      <c r="H1175" s="2">
        <f t="shared" si="143"/>
        <v>1.3545000000000014</v>
      </c>
      <c r="I1175" s="2">
        <f t="array" ref="I1175">SUMPRODUCT(B1159:B1178, (ROW(B1159:B1178)-ROW(B1159)+1)) / (20*21/2)</f>
        <v>1.0415714285714286</v>
      </c>
      <c r="J1175" s="2">
        <f t="shared" si="146"/>
        <v>1.0529024176774779</v>
      </c>
      <c r="K1175" s="2">
        <f t="shared" si="140"/>
        <v>1.0788667460483672</v>
      </c>
    </row>
    <row r="1176" spans="1:11" ht="13.5" x14ac:dyDescent="0.25">
      <c r="A1176" s="3">
        <f>TITRES_STAT!B1179</f>
        <v>43724</v>
      </c>
      <c r="B1176" s="6">
        <f>TITRES_STAT!D1179</f>
        <v>1.03</v>
      </c>
      <c r="C1176" s="2">
        <f t="shared" si="141"/>
        <v>0</v>
      </c>
      <c r="D1176" s="2">
        <f t="shared" si="142"/>
        <v>1.03</v>
      </c>
      <c r="E1176" s="2">
        <f t="shared" si="144"/>
        <v>1.0399999999999998</v>
      </c>
      <c r="F1176" s="2">
        <f t="shared" si="145"/>
        <v>1.0595000000000003</v>
      </c>
      <c r="G1176" s="2">
        <f t="shared" si="139"/>
        <v>1.0725999999999996</v>
      </c>
      <c r="H1176" s="2">
        <f t="shared" si="143"/>
        <v>1.3516500000000014</v>
      </c>
      <c r="I1176" s="2">
        <f t="array" ref="I1176">SUMPRODUCT(B1160:B1179, (ROW(B1160:B1179)-ROW(B1160)+1)) / (20*21/2)</f>
        <v>1.0415238095238095</v>
      </c>
      <c r="J1176" s="2">
        <f t="shared" si="146"/>
        <v>1.0507212350415276</v>
      </c>
      <c r="K1176" s="2">
        <f t="shared" si="140"/>
        <v>1.0769504030660781</v>
      </c>
    </row>
    <row r="1177" spans="1:11" ht="13.5" x14ac:dyDescent="0.25">
      <c r="A1177" s="3">
        <f>TITRES_STAT!B1180</f>
        <v>43725</v>
      </c>
      <c r="B1177" s="6">
        <f>TITRES_STAT!D1180</f>
        <v>1.03</v>
      </c>
      <c r="C1177" s="2">
        <f t="shared" si="141"/>
        <v>0</v>
      </c>
      <c r="D1177" s="2">
        <f t="shared" si="142"/>
        <v>1.03</v>
      </c>
      <c r="E1177" s="2">
        <f t="shared" si="144"/>
        <v>1.0379999999999998</v>
      </c>
      <c r="F1177" s="2">
        <f t="shared" si="145"/>
        <v>1.0555000000000005</v>
      </c>
      <c r="G1177" s="2">
        <f t="shared" si="139"/>
        <v>1.0715999999999994</v>
      </c>
      <c r="H1177" s="2">
        <f t="shared" si="143"/>
        <v>1.3484000000000012</v>
      </c>
      <c r="I1177" s="2">
        <f t="array" ref="I1177">SUMPRODUCT(B1161:B1180, (ROW(B1161:B1180)-ROW(B1161)+1)) / (20*21/2)</f>
        <v>1.0418095238095237</v>
      </c>
      <c r="J1177" s="2">
        <f t="shared" si="146"/>
        <v>1.0487477840851915</v>
      </c>
      <c r="K1177" s="2">
        <f t="shared" si="140"/>
        <v>1.075109210788977</v>
      </c>
    </row>
    <row r="1178" spans="1:11" ht="13.5" x14ac:dyDescent="0.25">
      <c r="A1178" s="3">
        <f>TITRES_STAT!B1181</f>
        <v>43726</v>
      </c>
      <c r="B1178" s="6">
        <f>TITRES_STAT!D1181</f>
        <v>1.05</v>
      </c>
      <c r="C1178" s="2">
        <f t="shared" si="141"/>
        <v>2.0000000000000018E-2</v>
      </c>
      <c r="D1178" s="2">
        <f t="shared" si="142"/>
        <v>1.034</v>
      </c>
      <c r="E1178" s="2">
        <f t="shared" si="144"/>
        <v>1.038</v>
      </c>
      <c r="F1178" s="2">
        <f t="shared" si="145"/>
        <v>1.0505000000000002</v>
      </c>
      <c r="G1178" s="2">
        <f t="shared" si="139"/>
        <v>1.0709999999999993</v>
      </c>
      <c r="H1178" s="2">
        <f t="shared" si="143"/>
        <v>1.3449000000000013</v>
      </c>
      <c r="I1178" s="2">
        <f t="array" ref="I1178">SUMPRODUCT(B1162:B1181, (ROW(B1162:B1181)-ROW(B1162)+1)) / (20*21/2)</f>
        <v>1.0422857142857143</v>
      </c>
      <c r="J1178" s="2">
        <f t="shared" si="146"/>
        <v>1.0488670427437448</v>
      </c>
      <c r="K1178" s="2">
        <f t="shared" si="140"/>
        <v>1.074124535856076</v>
      </c>
    </row>
    <row r="1179" spans="1:11" ht="13.5" x14ac:dyDescent="0.25">
      <c r="A1179" s="3">
        <f>TITRES_STAT!B1182</f>
        <v>43727</v>
      </c>
      <c r="B1179" s="6">
        <f>TITRES_STAT!D1182</f>
        <v>1.05</v>
      </c>
      <c r="C1179" s="2">
        <f t="shared" si="141"/>
        <v>0</v>
      </c>
      <c r="D1179" s="2">
        <f t="shared" si="142"/>
        <v>1.0379999999999998</v>
      </c>
      <c r="E1179" s="2">
        <f t="shared" si="144"/>
        <v>1.0380000000000003</v>
      </c>
      <c r="F1179" s="2">
        <f t="shared" si="145"/>
        <v>1.0470000000000002</v>
      </c>
      <c r="G1179" s="2">
        <f t="shared" si="139"/>
        <v>1.0703999999999994</v>
      </c>
      <c r="H1179" s="2">
        <f t="shared" si="143"/>
        <v>1.3412500000000014</v>
      </c>
      <c r="I1179" s="2">
        <f t="array" ref="I1179">SUMPRODUCT(B1163:B1182, (ROW(B1163:B1182)-ROW(B1163)+1)) / (20*21/2)</f>
        <v>1.0428571428571429</v>
      </c>
      <c r="J1179" s="2">
        <f t="shared" si="146"/>
        <v>1.0489749434348168</v>
      </c>
      <c r="K1179" s="2">
        <f t="shared" si="140"/>
        <v>1.0731784756264262</v>
      </c>
    </row>
    <row r="1180" spans="1:11" ht="13.5" x14ac:dyDescent="0.25">
      <c r="A1180" s="3">
        <f>TITRES_STAT!B1183</f>
        <v>43728</v>
      </c>
      <c r="B1180" s="6">
        <f>TITRES_STAT!D1183</f>
        <v>1.05</v>
      </c>
      <c r="C1180" s="2">
        <f t="shared" si="141"/>
        <v>0</v>
      </c>
      <c r="D1180" s="2">
        <f t="shared" si="142"/>
        <v>1.042</v>
      </c>
      <c r="E1180" s="2">
        <f t="shared" si="144"/>
        <v>1.0380000000000003</v>
      </c>
      <c r="F1180" s="2">
        <f t="shared" si="145"/>
        <v>1.0450000000000002</v>
      </c>
      <c r="G1180" s="2">
        <f t="shared" si="139"/>
        <v>1.0697999999999994</v>
      </c>
      <c r="H1180" s="2">
        <f t="shared" si="143"/>
        <v>1.3376000000000017</v>
      </c>
      <c r="I1180" s="2">
        <f t="array" ref="I1180">SUMPRODUCT(B1164:B1183, (ROW(B1164:B1183)-ROW(B1164)+1)) / (20*21/2)</f>
        <v>1.0434285714285714</v>
      </c>
      <c r="J1180" s="2">
        <f t="shared" si="146"/>
        <v>1.0490725678695962</v>
      </c>
      <c r="K1180" s="2">
        <f t="shared" si="140"/>
        <v>1.0722695157979389</v>
      </c>
    </row>
    <row r="1181" spans="1:11" ht="13.5" x14ac:dyDescent="0.25">
      <c r="A1181" s="3">
        <f>TITRES_STAT!B1184</f>
        <v>43731</v>
      </c>
      <c r="B1181" s="6">
        <f>TITRES_STAT!D1184</f>
        <v>1.05</v>
      </c>
      <c r="C1181" s="2">
        <f t="shared" si="141"/>
        <v>0</v>
      </c>
      <c r="D1181" s="2">
        <f t="shared" si="142"/>
        <v>1.0459999999999998</v>
      </c>
      <c r="E1181" s="2">
        <f t="shared" si="144"/>
        <v>1.0380000000000003</v>
      </c>
      <c r="F1181" s="2">
        <f t="shared" si="145"/>
        <v>1.044</v>
      </c>
      <c r="G1181" s="2">
        <f t="shared" si="139"/>
        <v>1.0691999999999993</v>
      </c>
      <c r="H1181" s="2">
        <f t="shared" si="143"/>
        <v>1.3335500000000016</v>
      </c>
      <c r="I1181" s="2">
        <f t="array" ref="I1181">SUMPRODUCT(B1165:B1184, (ROW(B1165:B1184)-ROW(B1165)+1)) / (20*21/2)</f>
        <v>1.0411428571428571</v>
      </c>
      <c r="J1181" s="2">
        <f t="shared" si="146"/>
        <v>1.0491608947391586</v>
      </c>
      <c r="K1181" s="2">
        <f t="shared" si="140"/>
        <v>1.0713962014529219</v>
      </c>
    </row>
    <row r="1182" spans="1:11" ht="13.5" x14ac:dyDescent="0.25">
      <c r="A1182" s="3">
        <f>TITRES_STAT!B1185</f>
        <v>43732</v>
      </c>
      <c r="B1182" s="6">
        <f>TITRES_STAT!D1185</f>
        <v>1.05</v>
      </c>
      <c r="C1182" s="2">
        <f t="shared" si="141"/>
        <v>0</v>
      </c>
      <c r="D1182" s="2">
        <f t="shared" si="142"/>
        <v>1.05</v>
      </c>
      <c r="E1182" s="2">
        <f t="shared" si="144"/>
        <v>1.0400000000000003</v>
      </c>
      <c r="F1182" s="2">
        <f t="shared" si="145"/>
        <v>1.044</v>
      </c>
      <c r="G1182" s="2">
        <f t="shared" si="139"/>
        <v>1.0681999999999992</v>
      </c>
      <c r="H1182" s="2">
        <f t="shared" si="143"/>
        <v>1.3296000000000019</v>
      </c>
      <c r="I1182" s="2">
        <f t="array" ref="I1182">SUMPRODUCT(B1166:B1185, (ROW(B1166:B1185)-ROW(B1166)+1)) / (20*21/2)</f>
        <v>1.0389999999999999</v>
      </c>
      <c r="J1182" s="2">
        <f t="shared" si="146"/>
        <v>1.0492408095259054</v>
      </c>
      <c r="K1182" s="2">
        <f t="shared" si="140"/>
        <v>1.0705571347292779</v>
      </c>
    </row>
    <row r="1183" spans="1:11" ht="13.5" x14ac:dyDescent="0.25">
      <c r="A1183" s="3">
        <f>TITRES_STAT!B1186</f>
        <v>43733</v>
      </c>
      <c r="B1183" s="6">
        <f>TITRES_STAT!D1186</f>
        <v>1.05</v>
      </c>
      <c r="C1183" s="2">
        <f t="shared" si="141"/>
        <v>0</v>
      </c>
      <c r="D1183" s="2">
        <f t="shared" si="142"/>
        <v>1.05</v>
      </c>
      <c r="E1183" s="2">
        <f t="shared" si="144"/>
        <v>1.0420000000000003</v>
      </c>
      <c r="F1183" s="2">
        <f t="shared" si="145"/>
        <v>1.044</v>
      </c>
      <c r="G1183" s="2">
        <f t="shared" si="139"/>
        <v>1.0671999999999993</v>
      </c>
      <c r="H1183" s="2">
        <f t="shared" si="143"/>
        <v>1.3256500000000022</v>
      </c>
      <c r="I1183" s="2">
        <f t="array" ref="I1183">SUMPRODUCT(B1167:B1186, (ROW(B1167:B1186)-ROW(B1167)+1)) / (20*21/2)</f>
        <v>1.0350952380952381</v>
      </c>
      <c r="J1183" s="2">
        <f t="shared" si="146"/>
        <v>1.0493131133805811</v>
      </c>
      <c r="K1183" s="2">
        <f t="shared" si="140"/>
        <v>1.0697509725830319</v>
      </c>
    </row>
    <row r="1184" spans="1:11" ht="13.5" x14ac:dyDescent="0.25">
      <c r="A1184" s="3">
        <f>TITRES_STAT!B1187</f>
        <v>43734</v>
      </c>
      <c r="B1184" s="6">
        <f>TITRES_STAT!D1187</f>
        <v>1.02</v>
      </c>
      <c r="C1184" s="2">
        <f t="shared" si="141"/>
        <v>-3.0000000000000027E-2</v>
      </c>
      <c r="D1184" s="2">
        <f t="shared" si="142"/>
        <v>1.044</v>
      </c>
      <c r="E1184" s="2">
        <f t="shared" si="144"/>
        <v>1.0409999999999999</v>
      </c>
      <c r="F1184" s="2">
        <f t="shared" si="145"/>
        <v>1.0425</v>
      </c>
      <c r="G1184" s="2">
        <f t="shared" si="139"/>
        <v>1.0655999999999992</v>
      </c>
      <c r="H1184" s="2">
        <f t="shared" si="143"/>
        <v>1.321550000000002</v>
      </c>
      <c r="I1184" s="2">
        <f t="array" ref="I1184">SUMPRODUCT(B1168:B1187, (ROW(B1168:B1187)-ROW(B1168)+1)) / (20*21/2)</f>
        <v>1.0333333333333334</v>
      </c>
      <c r="J1184" s="2">
        <f t="shared" si="146"/>
        <v>1.0465213882967161</v>
      </c>
      <c r="K1184" s="2">
        <f t="shared" si="140"/>
        <v>1.067799954050364</v>
      </c>
    </row>
    <row r="1185" spans="1:11" ht="13.5" x14ac:dyDescent="0.25">
      <c r="A1185" s="3">
        <f>TITRES_STAT!B1188</f>
        <v>43735</v>
      </c>
      <c r="B1185" s="6">
        <f>TITRES_STAT!D1188</f>
        <v>1.02</v>
      </c>
      <c r="C1185" s="2">
        <f t="shared" si="141"/>
        <v>0</v>
      </c>
      <c r="D1185" s="2">
        <f t="shared" si="142"/>
        <v>1.0379999999999998</v>
      </c>
      <c r="E1185" s="2">
        <f t="shared" si="144"/>
        <v>1.0399999999999998</v>
      </c>
      <c r="F1185" s="2">
        <f t="shared" si="145"/>
        <v>1.0409999999999999</v>
      </c>
      <c r="G1185" s="2">
        <f t="shared" si="139"/>
        <v>1.0639999999999996</v>
      </c>
      <c r="H1185" s="2">
        <f t="shared" si="143"/>
        <v>1.317450000000002</v>
      </c>
      <c r="I1185" s="2">
        <f t="array" ref="I1185">SUMPRODUCT(B1169:B1188, (ROW(B1169:B1188)-ROW(B1169)+1)) / (20*21/2)</f>
        <v>1.0317142857142858</v>
      </c>
      <c r="J1185" s="2">
        <f t="shared" si="146"/>
        <v>1.0439955417922671</v>
      </c>
      <c r="K1185" s="2">
        <f t="shared" si="140"/>
        <v>1.0659254460483889</v>
      </c>
    </row>
    <row r="1186" spans="1:11" ht="13.5" x14ac:dyDescent="0.25">
      <c r="A1186" s="3">
        <f>TITRES_STAT!B1189</f>
        <v>43738</v>
      </c>
      <c r="B1186" s="6">
        <f>TITRES_STAT!D1189</f>
        <v>1</v>
      </c>
      <c r="C1186" s="2">
        <f t="shared" si="141"/>
        <v>-2.0000000000000018E-2</v>
      </c>
      <c r="D1186" s="2">
        <f t="shared" si="142"/>
        <v>1.028</v>
      </c>
      <c r="E1186" s="2">
        <f t="shared" si="144"/>
        <v>1.0369999999999999</v>
      </c>
      <c r="F1186" s="2">
        <f t="shared" si="145"/>
        <v>1.0385</v>
      </c>
      <c r="G1186" s="2">
        <f t="shared" si="139"/>
        <v>1.0619999999999996</v>
      </c>
      <c r="H1186" s="2">
        <f t="shared" si="143"/>
        <v>1.3132500000000018</v>
      </c>
      <c r="I1186" s="2">
        <f t="array" ref="I1186">SUMPRODUCT(B1170:B1189, (ROW(B1170:B1189)-ROW(B1170)+1)) / (20*21/2)</f>
        <v>1.0302380952380952</v>
      </c>
      <c r="J1186" s="2">
        <f t="shared" si="146"/>
        <v>1.0398054901930034</v>
      </c>
      <c r="K1186" s="2">
        <f t="shared" si="140"/>
        <v>1.0633401344386482</v>
      </c>
    </row>
    <row r="1187" spans="1:11" ht="13.5" x14ac:dyDescent="0.25">
      <c r="A1187" s="3">
        <f>TITRES_STAT!B1190</f>
        <v>43739</v>
      </c>
      <c r="B1187" s="6">
        <f>TITRES_STAT!D1190</f>
        <v>1.02</v>
      </c>
      <c r="C1187" s="2">
        <f t="shared" si="141"/>
        <v>2.0000000000000018E-2</v>
      </c>
      <c r="D1187" s="2">
        <f t="shared" si="142"/>
        <v>1.0219999999999998</v>
      </c>
      <c r="E1187" s="2">
        <f t="shared" si="144"/>
        <v>1.036</v>
      </c>
      <c r="F1187" s="2">
        <f t="shared" si="145"/>
        <v>1.0370000000000001</v>
      </c>
      <c r="G1187" s="2">
        <f t="shared" si="139"/>
        <v>1.0603999999999998</v>
      </c>
      <c r="H1187" s="2">
        <f t="shared" si="143"/>
        <v>1.3091500000000016</v>
      </c>
      <c r="I1187" s="2">
        <f t="array" ref="I1187">SUMPRODUCT(B1171:B1190, (ROW(B1171:B1190)-ROW(B1171)+1)) / (20*21/2)</f>
        <v>1.028904761904762</v>
      </c>
      <c r="J1187" s="2">
        <f t="shared" si="146"/>
        <v>1.0379192530317649</v>
      </c>
      <c r="K1187" s="2">
        <f t="shared" si="140"/>
        <v>1.061640521323407</v>
      </c>
    </row>
    <row r="1188" spans="1:11" ht="13.5" x14ac:dyDescent="0.25">
      <c r="A1188" s="3">
        <f>TITRES_STAT!B1191</f>
        <v>43740</v>
      </c>
      <c r="B1188" s="6">
        <f>TITRES_STAT!D1191</f>
        <v>1.02</v>
      </c>
      <c r="C1188" s="2">
        <f t="shared" si="141"/>
        <v>0</v>
      </c>
      <c r="D1188" s="2">
        <f t="shared" si="142"/>
        <v>1.016</v>
      </c>
      <c r="E1188" s="2">
        <f t="shared" si="144"/>
        <v>1.0329999999999999</v>
      </c>
      <c r="F1188" s="2">
        <f t="shared" si="145"/>
        <v>1.0355000000000003</v>
      </c>
      <c r="G1188" s="2">
        <f t="shared" si="139"/>
        <v>1.0587999999999997</v>
      </c>
      <c r="H1188" s="2">
        <f t="shared" si="143"/>
        <v>1.3053000000000017</v>
      </c>
      <c r="I1188" s="2">
        <f t="array" ref="I1188">SUMPRODUCT(B1172:B1191, (ROW(B1172:B1191)-ROW(B1172)+1)) / (20*21/2)</f>
        <v>1.0277142857142858</v>
      </c>
      <c r="J1188" s="2">
        <f t="shared" si="146"/>
        <v>1.0362126575049302</v>
      </c>
      <c r="K1188" s="2">
        <f t="shared" si="140"/>
        <v>1.0600075597028813</v>
      </c>
    </row>
    <row r="1189" spans="1:11" ht="13.5" x14ac:dyDescent="0.25">
      <c r="A1189" s="3">
        <f>TITRES_STAT!B1192</f>
        <v>43741</v>
      </c>
      <c r="B1189" s="6">
        <f>TITRES_STAT!D1192</f>
        <v>1.02</v>
      </c>
      <c r="C1189" s="2">
        <f t="shared" si="141"/>
        <v>0</v>
      </c>
      <c r="D1189" s="2">
        <f t="shared" si="142"/>
        <v>1.016</v>
      </c>
      <c r="E1189" s="2">
        <f t="shared" si="144"/>
        <v>1.0299999999999998</v>
      </c>
      <c r="F1189" s="2">
        <f t="shared" si="145"/>
        <v>1.0340000000000003</v>
      </c>
      <c r="G1189" s="2">
        <f t="shared" si="139"/>
        <v>1.0572000000000001</v>
      </c>
      <c r="H1189" s="2">
        <f t="shared" si="143"/>
        <v>1.3014500000000016</v>
      </c>
      <c r="I1189" s="2">
        <f t="array" ref="I1189">SUMPRODUCT(B1173:B1192, (ROW(B1173:B1192)-ROW(B1173)+1)) / (20*21/2)</f>
        <v>1.0266666666666666</v>
      </c>
      <c r="J1189" s="2">
        <f t="shared" si="146"/>
        <v>1.0346685948854131</v>
      </c>
      <c r="K1189" s="2">
        <f t="shared" si="140"/>
        <v>1.0584386357929645</v>
      </c>
    </row>
    <row r="1190" spans="1:11" ht="13.5" x14ac:dyDescent="0.25">
      <c r="A1190" s="3">
        <f>TITRES_STAT!B1193</f>
        <v>43742</v>
      </c>
      <c r="B1190" s="6">
        <f>TITRES_STAT!D1193</f>
        <v>1.02</v>
      </c>
      <c r="C1190" s="2">
        <f t="shared" si="141"/>
        <v>0</v>
      </c>
      <c r="D1190" s="2">
        <f t="shared" si="142"/>
        <v>1.016</v>
      </c>
      <c r="E1190" s="2">
        <f t="shared" si="144"/>
        <v>1.0269999999999997</v>
      </c>
      <c r="F1190" s="2">
        <f t="shared" si="145"/>
        <v>1.0325000000000002</v>
      </c>
      <c r="G1190" s="2">
        <f t="shared" si="139"/>
        <v>1.0556000000000001</v>
      </c>
      <c r="H1190" s="2">
        <f t="shared" si="143"/>
        <v>1.2976000000000014</v>
      </c>
      <c r="I1190" s="2">
        <f t="array" ref="I1190">SUMPRODUCT(B1174:B1193, (ROW(B1174:B1193)-ROW(B1174)+1)) / (20*21/2)</f>
        <v>1.0237619047619049</v>
      </c>
      <c r="J1190" s="2">
        <f t="shared" si="146"/>
        <v>1.0332715858487072</v>
      </c>
      <c r="K1190" s="2">
        <f t="shared" si="140"/>
        <v>1.0569312383108875</v>
      </c>
    </row>
    <row r="1191" spans="1:11" ht="13.5" x14ac:dyDescent="0.25">
      <c r="A1191" s="3">
        <f>TITRES_STAT!B1194</f>
        <v>43745</v>
      </c>
      <c r="B1191" s="6">
        <f>TITRES_STAT!D1194</f>
        <v>1.02</v>
      </c>
      <c r="C1191" s="2">
        <f t="shared" si="141"/>
        <v>0</v>
      </c>
      <c r="D1191" s="2">
        <f t="shared" si="142"/>
        <v>1.02</v>
      </c>
      <c r="E1191" s="2">
        <f t="shared" si="144"/>
        <v>1.0239999999999998</v>
      </c>
      <c r="F1191" s="2">
        <f t="shared" si="145"/>
        <v>1.0310000000000001</v>
      </c>
      <c r="G1191" s="2">
        <f t="shared" si="139"/>
        <v>1.0540000000000003</v>
      </c>
      <c r="H1191" s="2">
        <f t="shared" si="143"/>
        <v>1.2938000000000014</v>
      </c>
      <c r="I1191" s="2">
        <f t="array" ref="I1191">SUMPRODUCT(B1175:B1194, (ROW(B1175:B1194)-ROW(B1175)+1)) / (20*21/2)</f>
        <v>1.0210000000000001</v>
      </c>
      <c r="J1191" s="2">
        <f t="shared" si="146"/>
        <v>1.0320076252916874</v>
      </c>
      <c r="K1191" s="2">
        <f t="shared" si="140"/>
        <v>1.0554829544555586</v>
      </c>
    </row>
    <row r="1192" spans="1:11" ht="13.5" x14ac:dyDescent="0.25">
      <c r="A1192" s="3">
        <f>TITRES_STAT!B1195</f>
        <v>43746</v>
      </c>
      <c r="B1192" s="6">
        <f>TITRES_STAT!D1195</f>
        <v>1.02</v>
      </c>
      <c r="C1192" s="2">
        <f t="shared" si="141"/>
        <v>0</v>
      </c>
      <c r="D1192" s="2">
        <f t="shared" si="142"/>
        <v>1.02</v>
      </c>
      <c r="E1192" s="2">
        <f t="shared" si="144"/>
        <v>1.0209999999999997</v>
      </c>
      <c r="F1192" s="2">
        <f t="shared" si="145"/>
        <v>1.0305</v>
      </c>
      <c r="G1192" s="2">
        <f t="shared" si="139"/>
        <v>1.0524000000000004</v>
      </c>
      <c r="H1192" s="2">
        <f t="shared" si="143"/>
        <v>1.2900000000000018</v>
      </c>
      <c r="I1192" s="2">
        <f t="array" ref="I1192">SUMPRODUCT(B1176:B1195, (ROW(B1176:B1195)-ROW(B1176)+1)) / (20*21/2)</f>
        <v>1.0202857142857145</v>
      </c>
      <c r="J1192" s="2">
        <f t="shared" si="146"/>
        <v>1.0308640419305743</v>
      </c>
      <c r="K1192" s="2">
        <f t="shared" si="140"/>
        <v>1.0540914660455367</v>
      </c>
    </row>
    <row r="1193" spans="1:11" ht="13.5" x14ac:dyDescent="0.25">
      <c r="A1193" s="3">
        <f>TITRES_STAT!B1196</f>
        <v>43747</v>
      </c>
      <c r="B1193" s="6">
        <f>TITRES_STAT!D1196</f>
        <v>1</v>
      </c>
      <c r="C1193" s="2">
        <f t="shared" si="141"/>
        <v>-2.0000000000000018E-2</v>
      </c>
      <c r="D1193" s="2">
        <f t="shared" si="142"/>
        <v>1.016</v>
      </c>
      <c r="E1193" s="2">
        <f t="shared" si="144"/>
        <v>1.0159999999999998</v>
      </c>
      <c r="F1193" s="2">
        <f t="shared" si="145"/>
        <v>1.0289999999999999</v>
      </c>
      <c r="G1193" s="2">
        <f t="shared" si="139"/>
        <v>1.0504000000000004</v>
      </c>
      <c r="H1193" s="2">
        <f t="shared" si="143"/>
        <v>1.2861000000000016</v>
      </c>
      <c r="I1193" s="2">
        <f t="array" ref="I1193">SUMPRODUCT(B1177:B1196, (ROW(B1177:B1196)-ROW(B1177)+1)) / (20*21/2)</f>
        <v>1.0196190476190476</v>
      </c>
      <c r="J1193" s="2">
        <f t="shared" si="146"/>
        <v>1.0279246093657577</v>
      </c>
      <c r="K1193" s="2">
        <f t="shared" si="140"/>
        <v>1.0519702320829667</v>
      </c>
    </row>
    <row r="1194" spans="1:11" ht="13.5" x14ac:dyDescent="0.25">
      <c r="A1194" s="3">
        <f>TITRES_STAT!B1197</f>
        <v>43748</v>
      </c>
      <c r="B1194" s="6">
        <f>TITRES_STAT!D1197</f>
        <v>1</v>
      </c>
      <c r="C1194" s="2">
        <f t="shared" si="141"/>
        <v>0</v>
      </c>
      <c r="D1194" s="2">
        <f t="shared" si="142"/>
        <v>1.012</v>
      </c>
      <c r="E1194" s="2">
        <f t="shared" si="144"/>
        <v>1.0139999999999998</v>
      </c>
      <c r="F1194" s="2">
        <f t="shared" si="145"/>
        <v>1.0274999999999999</v>
      </c>
      <c r="G1194" s="2">
        <f t="shared" si="139"/>
        <v>1.0492000000000004</v>
      </c>
      <c r="H1194" s="2">
        <f t="shared" si="143"/>
        <v>1.2821500000000015</v>
      </c>
      <c r="I1194" s="2">
        <f t="array" ref="I1194">SUMPRODUCT(B1178:B1197, (ROW(B1178:B1197)-ROW(B1178)+1)) / (20*21/2)</f>
        <v>1.0189999999999999</v>
      </c>
      <c r="J1194" s="2">
        <f t="shared" si="146"/>
        <v>1.0252651227594951</v>
      </c>
      <c r="K1194" s="2">
        <f t="shared" si="140"/>
        <v>1.0499321837659876</v>
      </c>
    </row>
    <row r="1195" spans="1:11" ht="13.5" x14ac:dyDescent="0.25">
      <c r="A1195" s="3">
        <f>TITRES_STAT!B1198</f>
        <v>43749</v>
      </c>
      <c r="B1195" s="6">
        <f>TITRES_STAT!D1198</f>
        <v>1.02</v>
      </c>
      <c r="C1195" s="2">
        <f t="shared" si="141"/>
        <v>2.0000000000000018E-2</v>
      </c>
      <c r="D1195" s="2">
        <f t="shared" si="142"/>
        <v>1.012</v>
      </c>
      <c r="E1195" s="2">
        <f t="shared" si="144"/>
        <v>1.0139999999999998</v>
      </c>
      <c r="F1195" s="2">
        <f t="shared" si="145"/>
        <v>1.0269999999999997</v>
      </c>
      <c r="G1195" s="2">
        <f t="shared" si="139"/>
        <v>1.0486000000000006</v>
      </c>
      <c r="H1195" s="2">
        <f t="shared" si="143"/>
        <v>1.2785500000000016</v>
      </c>
      <c r="I1195" s="2">
        <f t="array" ref="I1195">SUMPRODUCT(B1179:B1198, (ROW(B1179:B1198)-ROW(B1179)+1)) / (20*21/2)</f>
        <v>1.0184285714285712</v>
      </c>
      <c r="J1195" s="2">
        <f t="shared" si="146"/>
        <v>1.0247636824966861</v>
      </c>
      <c r="K1195" s="2">
        <f t="shared" si="140"/>
        <v>1.0487583726379097</v>
      </c>
    </row>
    <row r="1196" spans="1:11" ht="13.5" x14ac:dyDescent="0.25">
      <c r="A1196" s="3">
        <f>TITRES_STAT!B1199</f>
        <v>43752</v>
      </c>
      <c r="B1196" s="6">
        <f>TITRES_STAT!D1199</f>
        <v>1.02</v>
      </c>
      <c r="C1196" s="2">
        <f t="shared" si="141"/>
        <v>0</v>
      </c>
      <c r="D1196" s="2">
        <f t="shared" si="142"/>
        <v>1.012</v>
      </c>
      <c r="E1196" s="2">
        <f t="shared" si="144"/>
        <v>1.0159999999999998</v>
      </c>
      <c r="F1196" s="2">
        <f t="shared" si="145"/>
        <v>1.0265</v>
      </c>
      <c r="G1196" s="2">
        <f t="shared" si="139"/>
        <v>1.0480000000000005</v>
      </c>
      <c r="H1196" s="2">
        <f t="shared" si="143"/>
        <v>1.2750000000000017</v>
      </c>
      <c r="I1196" s="2">
        <f t="array" ref="I1196">SUMPRODUCT(B1180:B1199, (ROW(B1180:B1199)-ROW(B1180)+1)) / (20*21/2)</f>
        <v>1.018</v>
      </c>
      <c r="J1196" s="2">
        <f t="shared" si="146"/>
        <v>1.0243099984493826</v>
      </c>
      <c r="K1196" s="2">
        <f t="shared" si="140"/>
        <v>1.0476305933187762</v>
      </c>
    </row>
    <row r="1197" spans="1:11" ht="13.5" x14ac:dyDescent="0.25">
      <c r="A1197" s="3">
        <f>TITRES_STAT!B1200</f>
        <v>43754</v>
      </c>
      <c r="B1197" s="6">
        <f>TITRES_STAT!D1200</f>
        <v>1.02</v>
      </c>
      <c r="C1197" s="2">
        <f t="shared" si="141"/>
        <v>0</v>
      </c>
      <c r="D1197" s="2">
        <f t="shared" si="142"/>
        <v>1.012</v>
      </c>
      <c r="E1197" s="2">
        <f t="shared" si="144"/>
        <v>1.0159999999999998</v>
      </c>
      <c r="F1197" s="2">
        <f t="shared" si="145"/>
        <v>1.0259999999999998</v>
      </c>
      <c r="G1197" s="2">
        <f t="shared" si="139"/>
        <v>1.0474000000000006</v>
      </c>
      <c r="H1197" s="2">
        <f t="shared" si="143"/>
        <v>1.2717000000000018</v>
      </c>
      <c r="I1197" s="2">
        <f t="array" ref="I1197">SUMPRODUCT(B1181:B1200, (ROW(B1181:B1200)-ROW(B1181)+1)) / (20*21/2)</f>
        <v>1.0177142857142858</v>
      </c>
      <c r="J1197" s="2">
        <f t="shared" si="146"/>
        <v>1.0238995224065843</v>
      </c>
      <c r="K1197" s="2">
        <f t="shared" si="140"/>
        <v>1.0465470406396085</v>
      </c>
    </row>
    <row r="1198" spans="1:11" ht="13.5" x14ac:dyDescent="0.25">
      <c r="A1198" s="3">
        <f>TITRES_STAT!B1201</f>
        <v>43755</v>
      </c>
      <c r="B1198" s="6">
        <f>TITRES_STAT!D1201</f>
        <v>1.02</v>
      </c>
      <c r="C1198" s="2">
        <f t="shared" si="141"/>
        <v>0</v>
      </c>
      <c r="D1198" s="2">
        <f t="shared" si="142"/>
        <v>1.016</v>
      </c>
      <c r="E1198" s="2">
        <f t="shared" si="144"/>
        <v>1.0159999999999998</v>
      </c>
      <c r="F1198" s="2">
        <f t="shared" si="145"/>
        <v>1.0244999999999997</v>
      </c>
      <c r="G1198" s="2">
        <f t="shared" si="139"/>
        <v>1.0468000000000008</v>
      </c>
      <c r="H1198" s="2">
        <f t="shared" si="143"/>
        <v>1.2681500000000017</v>
      </c>
      <c r="I1198" s="2">
        <f t="array" ref="I1198">SUMPRODUCT(B1182:B1201, (ROW(B1182:B1201)-ROW(B1182)+1)) / (20*21/2)</f>
        <v>1.0175714285714288</v>
      </c>
      <c r="J1198" s="2">
        <f t="shared" si="146"/>
        <v>1.0235281393202429</v>
      </c>
      <c r="K1198" s="2">
        <f t="shared" si="140"/>
        <v>1.045505980222369</v>
      </c>
    </row>
    <row r="1199" spans="1:11" ht="13.5" x14ac:dyDescent="0.25">
      <c r="A1199" s="3">
        <f>TITRES_STAT!B1202</f>
        <v>43756</v>
      </c>
      <c r="B1199" s="6">
        <f>TITRES_STAT!D1202</f>
        <v>1.02</v>
      </c>
      <c r="C1199" s="2">
        <f t="shared" si="141"/>
        <v>0</v>
      </c>
      <c r="D1199" s="2">
        <f t="shared" si="142"/>
        <v>1.02</v>
      </c>
      <c r="E1199" s="2">
        <f t="shared" si="144"/>
        <v>1.0159999999999998</v>
      </c>
      <c r="F1199" s="2">
        <f t="shared" si="145"/>
        <v>1.0229999999999999</v>
      </c>
      <c r="G1199" s="2">
        <f t="shared" si="139"/>
        <v>1.0462000000000009</v>
      </c>
      <c r="H1199" s="2">
        <f t="shared" si="143"/>
        <v>1.2643500000000016</v>
      </c>
      <c r="I1199" s="2">
        <f t="array" ref="I1199">SUMPRODUCT(B1183:B1202, (ROW(B1183:B1202)-ROW(B1183)+1)) / (20*21/2)</f>
        <v>1.0175714285714288</v>
      </c>
      <c r="J1199" s="2">
        <f t="shared" si="146"/>
        <v>1.0231921260516483</v>
      </c>
      <c r="K1199" s="2">
        <f t="shared" si="140"/>
        <v>1.0445057457038447</v>
      </c>
    </row>
    <row r="1200" spans="1:11" ht="13.5" x14ac:dyDescent="0.25">
      <c r="A1200" s="3">
        <f>TITRES_STAT!B1203</f>
        <v>43759</v>
      </c>
      <c r="B1200" s="6">
        <f>TITRES_STAT!D1203</f>
        <v>1.02</v>
      </c>
      <c r="C1200" s="2">
        <f t="shared" si="141"/>
        <v>0</v>
      </c>
      <c r="D1200" s="2">
        <f t="shared" si="142"/>
        <v>1.02</v>
      </c>
      <c r="E1200" s="2">
        <f t="shared" si="144"/>
        <v>1.0159999999999998</v>
      </c>
      <c r="F1200" s="2">
        <f t="shared" si="145"/>
        <v>1.0214999999999999</v>
      </c>
      <c r="G1200" s="2">
        <f t="shared" si="139"/>
        <v>1.045200000000001</v>
      </c>
      <c r="H1200" s="2">
        <f t="shared" si="143"/>
        <v>1.2600500000000019</v>
      </c>
      <c r="I1200" s="2">
        <f t="array" ref="I1200">SUMPRODUCT(B1184:B1203, (ROW(B1184:B1203)-ROW(B1184)+1)) / (20*21/2)</f>
        <v>1.0177142857142858</v>
      </c>
      <c r="J1200" s="2">
        <f t="shared" si="146"/>
        <v>1.0228881140467294</v>
      </c>
      <c r="K1200" s="2">
        <f t="shared" si="140"/>
        <v>1.0435447360683998</v>
      </c>
    </row>
    <row r="1201" spans="1:11" ht="13.5" x14ac:dyDescent="0.25">
      <c r="A1201" s="3">
        <f>TITRES_STAT!B1204</f>
        <v>43760</v>
      </c>
      <c r="B1201" s="6">
        <f>TITRES_STAT!D1204</f>
        <v>1.02</v>
      </c>
      <c r="C1201" s="2">
        <f t="shared" si="141"/>
        <v>0</v>
      </c>
      <c r="D1201" s="2">
        <f t="shared" si="142"/>
        <v>1.02</v>
      </c>
      <c r="E1201" s="2">
        <f t="shared" si="144"/>
        <v>1.0159999999999998</v>
      </c>
      <c r="F1201" s="2">
        <f t="shared" si="145"/>
        <v>1.0199999999999998</v>
      </c>
      <c r="G1201" s="2">
        <f t="shared" si="139"/>
        <v>1.0442000000000011</v>
      </c>
      <c r="H1201" s="2">
        <f t="shared" si="143"/>
        <v>1.255350000000002</v>
      </c>
      <c r="I1201" s="2">
        <f t="array" ref="I1201">SUMPRODUCT(B1185:B1204, (ROW(B1185:B1204)-ROW(B1185)+1)) / (20*21/2)</f>
        <v>1.017047619047619</v>
      </c>
      <c r="J1201" s="2">
        <f t="shared" si="146"/>
        <v>1.0226130555660886</v>
      </c>
      <c r="K1201" s="2">
        <f t="shared" si="140"/>
        <v>1.0426214130853253</v>
      </c>
    </row>
    <row r="1202" spans="1:11" ht="13.5" x14ac:dyDescent="0.25">
      <c r="A1202" s="3">
        <f>TITRES_STAT!B1205</f>
        <v>43761</v>
      </c>
      <c r="B1202" s="6">
        <f>TITRES_STAT!D1205</f>
        <v>1.02</v>
      </c>
      <c r="C1202" s="2">
        <f t="shared" si="141"/>
        <v>0</v>
      </c>
      <c r="D1202" s="2">
        <f t="shared" si="142"/>
        <v>1.02</v>
      </c>
      <c r="E1202" s="2">
        <f t="shared" si="144"/>
        <v>1.0159999999999998</v>
      </c>
      <c r="F1202" s="2">
        <f t="shared" si="145"/>
        <v>1.0184999999999997</v>
      </c>
      <c r="G1202" s="2">
        <f t="shared" ref="G1202:G1265" si="147">AVERAGE(B1153:B1202)</f>
        <v>1.0432000000000015</v>
      </c>
      <c r="H1202" s="2">
        <f t="shared" si="143"/>
        <v>1.250100000000002</v>
      </c>
      <c r="I1202" s="2">
        <f t="array" ref="I1202">SUMPRODUCT(B1186:B1205, (ROW(B1186:B1205)-ROW(B1186)+1)) / (20*21/2)</f>
        <v>1.0164285714285715</v>
      </c>
      <c r="J1202" s="2">
        <f t="shared" si="146"/>
        <v>1.0223641931312231</v>
      </c>
      <c r="K1202" s="2">
        <f t="shared" si="140"/>
        <v>1.0417342988466851</v>
      </c>
    </row>
    <row r="1203" spans="1:11" ht="13.5" x14ac:dyDescent="0.25">
      <c r="A1203" s="3">
        <f>TITRES_STAT!B1206</f>
        <v>43762</v>
      </c>
      <c r="B1203" s="6">
        <f>TITRES_STAT!D1206</f>
        <v>1.02</v>
      </c>
      <c r="C1203" s="2">
        <f t="shared" si="141"/>
        <v>0</v>
      </c>
      <c r="D1203" s="2">
        <f t="shared" si="142"/>
        <v>1.02</v>
      </c>
      <c r="E1203" s="2">
        <f t="shared" si="144"/>
        <v>1.0179999999999998</v>
      </c>
      <c r="F1203" s="2">
        <f t="shared" si="145"/>
        <v>1.0169999999999999</v>
      </c>
      <c r="G1203" s="2">
        <f t="shared" si="147"/>
        <v>1.0420000000000014</v>
      </c>
      <c r="H1203" s="2">
        <f t="shared" si="143"/>
        <v>1.2448500000000022</v>
      </c>
      <c r="I1203" s="2">
        <f t="array" ref="I1203">SUMPRODUCT(B1187:B1206, (ROW(B1187:B1206)-ROW(B1187)+1)) / (20*21/2)</f>
        <v>1.0168095238095238</v>
      </c>
      <c r="J1203" s="2">
        <f t="shared" si="146"/>
        <v>1.0221390318806305</v>
      </c>
      <c r="K1203" s="2">
        <f t="shared" ref="K1203:K1266" si="148">$K$4*B1203+(1-$K$4)*K1202</f>
        <v>1.0408819734017172</v>
      </c>
    </row>
    <row r="1204" spans="1:11" ht="13.5" x14ac:dyDescent="0.25">
      <c r="A1204" s="3">
        <f>TITRES_STAT!B1207</f>
        <v>43763</v>
      </c>
      <c r="B1204" s="6">
        <f>TITRES_STAT!D1207</f>
        <v>1.01</v>
      </c>
      <c r="C1204" s="2">
        <f t="shared" si="141"/>
        <v>-1.0000000000000009E-2</v>
      </c>
      <c r="D1204" s="2">
        <f t="shared" si="142"/>
        <v>1.018</v>
      </c>
      <c r="E1204" s="2">
        <f t="shared" si="144"/>
        <v>1.0189999999999997</v>
      </c>
      <c r="F1204" s="2">
        <f t="shared" si="145"/>
        <v>1.0165</v>
      </c>
      <c r="G1204" s="2">
        <f t="shared" si="147"/>
        <v>1.0406000000000013</v>
      </c>
      <c r="H1204" s="2">
        <f t="shared" si="143"/>
        <v>1.2400000000000022</v>
      </c>
      <c r="I1204" s="2">
        <f t="array" ref="I1204">SUMPRODUCT(B1188:B1207, (ROW(B1188:B1207)-ROW(B1188)+1)) / (20*21/2)</f>
        <v>1.0170952380952381</v>
      </c>
      <c r="J1204" s="2">
        <f t="shared" si="146"/>
        <v>1.0209829336062848</v>
      </c>
      <c r="K1204" s="2">
        <f t="shared" si="148"/>
        <v>1.0396709156212576</v>
      </c>
    </row>
    <row r="1205" spans="1:11" ht="13.5" x14ac:dyDescent="0.25">
      <c r="A1205" s="3">
        <f>TITRES_STAT!B1208</f>
        <v>43766</v>
      </c>
      <c r="B1205" s="6">
        <f>TITRES_STAT!D1208</f>
        <v>1.01</v>
      </c>
      <c r="C1205" s="2">
        <f t="shared" si="141"/>
        <v>0</v>
      </c>
      <c r="D1205" s="2">
        <f t="shared" si="142"/>
        <v>1.016</v>
      </c>
      <c r="E1205" s="2">
        <f t="shared" si="144"/>
        <v>1.0179999999999998</v>
      </c>
      <c r="F1205" s="2">
        <f t="shared" si="145"/>
        <v>1.016</v>
      </c>
      <c r="G1205" s="2">
        <f t="shared" si="147"/>
        <v>1.0392000000000012</v>
      </c>
      <c r="H1205" s="2">
        <f t="shared" si="143"/>
        <v>1.2349000000000019</v>
      </c>
      <c r="I1205" s="2">
        <f t="array" ref="I1205">SUMPRODUCT(B1189:B1208, (ROW(B1189:B1208)-ROW(B1189)+1)) / (20*21/2)</f>
        <v>1.0173809523809525</v>
      </c>
      <c r="J1205" s="2">
        <f t="shared" si="146"/>
        <v>1.0199369399294957</v>
      </c>
      <c r="K1205" s="2">
        <f t="shared" si="148"/>
        <v>1.0385073503027769</v>
      </c>
    </row>
    <row r="1206" spans="1:11" ht="13.5" x14ac:dyDescent="0.25">
      <c r="A1206" s="3">
        <f>TITRES_STAT!B1209</f>
        <v>43767</v>
      </c>
      <c r="B1206" s="6">
        <f>TITRES_STAT!D1209</f>
        <v>1.02</v>
      </c>
      <c r="C1206" s="2">
        <f t="shared" si="141"/>
        <v>1.0000000000000009E-2</v>
      </c>
      <c r="D1206" s="2">
        <f t="shared" si="142"/>
        <v>1.016</v>
      </c>
      <c r="E1206" s="2">
        <f t="shared" si="144"/>
        <v>1.0179999999999998</v>
      </c>
      <c r="F1206" s="2">
        <f t="shared" si="145"/>
        <v>1.0169999999999999</v>
      </c>
      <c r="G1206" s="2">
        <f t="shared" si="147"/>
        <v>1.0380000000000011</v>
      </c>
      <c r="H1206" s="2">
        <f t="shared" si="143"/>
        <v>1.229900000000002</v>
      </c>
      <c r="I1206" s="2">
        <f t="array" ref="I1206">SUMPRODUCT(B1190:B1209, (ROW(B1190:B1209)-ROW(B1190)+1)) / (20*21/2)</f>
        <v>1.0167142857142857</v>
      </c>
      <c r="J1206" s="2">
        <f t="shared" si="146"/>
        <v>1.0199429456504963</v>
      </c>
      <c r="K1206" s="2">
        <f t="shared" si="148"/>
        <v>1.0377815718595307</v>
      </c>
    </row>
    <row r="1207" spans="1:11" ht="13.5" x14ac:dyDescent="0.25">
      <c r="A1207" s="3">
        <f>TITRES_STAT!B1210</f>
        <v>43768</v>
      </c>
      <c r="B1207" s="6">
        <f>TITRES_STAT!D1210</f>
        <v>1.02</v>
      </c>
      <c r="C1207" s="2">
        <f t="shared" si="141"/>
        <v>0</v>
      </c>
      <c r="D1207" s="2">
        <f t="shared" si="142"/>
        <v>1.016</v>
      </c>
      <c r="E1207" s="2">
        <f t="shared" si="144"/>
        <v>1.0179999999999998</v>
      </c>
      <c r="F1207" s="2">
        <f t="shared" si="145"/>
        <v>1.0169999999999999</v>
      </c>
      <c r="G1207" s="2">
        <f t="shared" si="147"/>
        <v>1.0362000000000011</v>
      </c>
      <c r="H1207" s="2">
        <f t="shared" si="143"/>
        <v>1.224950000000002</v>
      </c>
      <c r="I1207" s="2">
        <f t="array" ref="I1207">SUMPRODUCT(B1191:B1210, (ROW(B1191:B1210)-ROW(B1191)+1)) / (20*21/2)</f>
        <v>1.0160952380952382</v>
      </c>
      <c r="J1207" s="2">
        <f t="shared" si="146"/>
        <v>1.0199483793980682</v>
      </c>
      <c r="K1207" s="2">
        <f t="shared" si="148"/>
        <v>1.0370842553160198</v>
      </c>
    </row>
    <row r="1208" spans="1:11" ht="13.5" x14ac:dyDescent="0.25">
      <c r="A1208" s="3">
        <f>TITRES_STAT!B1211</f>
        <v>43769</v>
      </c>
      <c r="B1208" s="6">
        <f>TITRES_STAT!D1211</f>
        <v>1.02</v>
      </c>
      <c r="C1208" s="2">
        <f t="shared" si="141"/>
        <v>0</v>
      </c>
      <c r="D1208" s="2">
        <f t="shared" si="142"/>
        <v>1.016</v>
      </c>
      <c r="E1208" s="2">
        <f t="shared" si="144"/>
        <v>1.0179999999999998</v>
      </c>
      <c r="F1208" s="2">
        <f t="shared" si="145"/>
        <v>1.0169999999999999</v>
      </c>
      <c r="G1208" s="2">
        <f t="shared" si="147"/>
        <v>1.033600000000001</v>
      </c>
      <c r="H1208" s="2">
        <f t="shared" si="143"/>
        <v>1.2203000000000019</v>
      </c>
      <c r="I1208" s="2">
        <f t="array" ref="I1208">SUMPRODUCT(B1192:B1211, (ROW(B1192:B1211)-ROW(B1192)+1)) / (20*21/2)</f>
        <v>1.0145714285714287</v>
      </c>
      <c r="J1208" s="2">
        <f t="shared" si="146"/>
        <v>1.0199532956458712</v>
      </c>
      <c r="K1208" s="2">
        <f t="shared" si="148"/>
        <v>1.0364142845193132</v>
      </c>
    </row>
    <row r="1209" spans="1:11" ht="13.5" x14ac:dyDescent="0.25">
      <c r="A1209" s="3">
        <f>TITRES_STAT!B1212</f>
        <v>43770</v>
      </c>
      <c r="B1209" s="6">
        <f>TITRES_STAT!D1212</f>
        <v>1.01</v>
      </c>
      <c r="C1209" s="2">
        <f t="shared" si="141"/>
        <v>-1.0000000000000009E-2</v>
      </c>
      <c r="D1209" s="2">
        <f t="shared" si="142"/>
        <v>1.016</v>
      </c>
      <c r="E1209" s="2">
        <f t="shared" si="144"/>
        <v>1.0169999999999999</v>
      </c>
      <c r="F1209" s="2">
        <f t="shared" si="145"/>
        <v>1.0165</v>
      </c>
      <c r="G1209" s="2">
        <f t="shared" si="147"/>
        <v>1.0314000000000008</v>
      </c>
      <c r="H1209" s="2">
        <f t="shared" si="143"/>
        <v>1.2157500000000021</v>
      </c>
      <c r="I1209" s="2">
        <f t="array" ref="I1209">SUMPRODUCT(B1193:B1212, (ROW(B1193:B1212)-ROW(B1193)+1)) / (20*21/2)</f>
        <v>1.0131428571428571</v>
      </c>
      <c r="J1209" s="2">
        <f t="shared" si="146"/>
        <v>1.0190053627272169</v>
      </c>
      <c r="K1209" s="2">
        <f t="shared" si="148"/>
        <v>1.0353784302244382</v>
      </c>
    </row>
    <row r="1210" spans="1:11" ht="13.5" x14ac:dyDescent="0.25">
      <c r="A1210" s="3">
        <f>TITRES_STAT!B1213</f>
        <v>43773</v>
      </c>
      <c r="B1210" s="6">
        <f>TITRES_STAT!D1213</f>
        <v>1.01</v>
      </c>
      <c r="C1210" s="2">
        <f t="shared" si="141"/>
        <v>0</v>
      </c>
      <c r="D1210" s="2">
        <f t="shared" si="142"/>
        <v>1.016</v>
      </c>
      <c r="E1210" s="2">
        <f t="shared" si="144"/>
        <v>1.0159999999999998</v>
      </c>
      <c r="F1210" s="2">
        <f t="shared" si="145"/>
        <v>1.016</v>
      </c>
      <c r="G1210" s="2">
        <f t="shared" si="147"/>
        <v>1.0298000000000007</v>
      </c>
      <c r="H1210" s="2">
        <f t="shared" si="143"/>
        <v>1.211600000000002</v>
      </c>
      <c r="I1210" s="2">
        <f t="array" ref="I1210">SUMPRODUCT(B1194:B1213, (ROW(B1194:B1213)-ROW(B1194)+1)) / (20*21/2)</f>
        <v>1.0118095238095239</v>
      </c>
      <c r="J1210" s="2">
        <f t="shared" si="146"/>
        <v>1.0181477091341486</v>
      </c>
      <c r="K1210" s="2">
        <f t="shared" si="148"/>
        <v>1.0343831976666171</v>
      </c>
    </row>
    <row r="1211" spans="1:11" ht="13.5" x14ac:dyDescent="0.25">
      <c r="A1211" s="3">
        <f>TITRES_STAT!B1214</f>
        <v>43774</v>
      </c>
      <c r="B1211" s="6">
        <f>TITRES_STAT!D1214</f>
        <v>1</v>
      </c>
      <c r="C1211" s="2">
        <f t="shared" si="141"/>
        <v>-1.0000000000000009E-2</v>
      </c>
      <c r="D1211" s="2">
        <f t="shared" si="142"/>
        <v>1.012</v>
      </c>
      <c r="E1211" s="2">
        <f t="shared" si="144"/>
        <v>1.0139999999999998</v>
      </c>
      <c r="F1211" s="2">
        <f t="shared" si="145"/>
        <v>1.0150000000000001</v>
      </c>
      <c r="G1211" s="2">
        <f t="shared" si="147"/>
        <v>1.0284000000000006</v>
      </c>
      <c r="H1211" s="2">
        <f t="shared" si="143"/>
        <v>1.207800000000002</v>
      </c>
      <c r="I1211" s="2">
        <f t="array" ref="I1211">SUMPRODUCT(B1195:B1214, (ROW(B1195:B1214)-ROW(B1195)+1)) / (20*21/2)</f>
        <v>1.0104761904761905</v>
      </c>
      <c r="J1211" s="2">
        <f t="shared" si="146"/>
        <v>1.0164193558832775</v>
      </c>
      <c r="K1211" s="2">
        <f t="shared" si="148"/>
        <v>1.0330348369738087</v>
      </c>
    </row>
    <row r="1212" spans="1:11" ht="13.5" x14ac:dyDescent="0.25">
      <c r="A1212" s="3">
        <f>TITRES_STAT!B1215</f>
        <v>43775</v>
      </c>
      <c r="B1212" s="6">
        <f>TITRES_STAT!D1215</f>
        <v>1</v>
      </c>
      <c r="C1212" s="2">
        <f t="shared" si="141"/>
        <v>0</v>
      </c>
      <c r="D1212" s="2">
        <f t="shared" si="142"/>
        <v>1.008</v>
      </c>
      <c r="E1212" s="2">
        <f t="shared" si="144"/>
        <v>1.012</v>
      </c>
      <c r="F1212" s="2">
        <f t="shared" si="145"/>
        <v>1.014</v>
      </c>
      <c r="G1212" s="2">
        <f t="shared" si="147"/>
        <v>1.0274000000000005</v>
      </c>
      <c r="H1212" s="2">
        <f t="shared" si="143"/>
        <v>1.204350000000002</v>
      </c>
      <c r="I1212" s="2">
        <f t="array" ref="I1212">SUMPRODUCT(B1196:B1215, (ROW(B1196:B1215)-ROW(B1196)+1)) / (20*21/2)</f>
        <v>1.0091428571428571</v>
      </c>
      <c r="J1212" s="2">
        <f t="shared" si="146"/>
        <v>1.0148556077039177</v>
      </c>
      <c r="K1212" s="2">
        <f t="shared" si="148"/>
        <v>1.0317393531709143</v>
      </c>
    </row>
    <row r="1213" spans="1:11" ht="13.5" x14ac:dyDescent="0.25">
      <c r="A1213" s="3">
        <f>TITRES_STAT!B1216</f>
        <v>43776</v>
      </c>
      <c r="B1213" s="6">
        <f>TITRES_STAT!D1216</f>
        <v>1</v>
      </c>
      <c r="C1213" s="2">
        <f t="shared" si="141"/>
        <v>0</v>
      </c>
      <c r="D1213" s="2">
        <f t="shared" si="142"/>
        <v>1.004</v>
      </c>
      <c r="E1213" s="2">
        <f t="shared" si="144"/>
        <v>1.01</v>
      </c>
      <c r="F1213" s="2">
        <f t="shared" si="145"/>
        <v>1.0139999999999998</v>
      </c>
      <c r="G1213" s="2">
        <f t="shared" si="147"/>
        <v>1.0264000000000004</v>
      </c>
      <c r="H1213" s="2">
        <f t="shared" si="143"/>
        <v>1.2012500000000019</v>
      </c>
      <c r="I1213" s="2">
        <f t="array" ref="I1213">SUMPRODUCT(B1197:B1216, (ROW(B1197:B1216)-ROW(B1197)+1)) / (20*21/2)</f>
        <v>1.0079047619047619</v>
      </c>
      <c r="J1213" s="2">
        <f t="shared" si="146"/>
        <v>1.0134407879225922</v>
      </c>
      <c r="K1213" s="2">
        <f t="shared" si="148"/>
        <v>1.030494672654408</v>
      </c>
    </row>
    <row r="1214" spans="1:11" ht="13.5" x14ac:dyDescent="0.25">
      <c r="A1214" s="3">
        <f>TITRES_STAT!B1217</f>
        <v>43777</v>
      </c>
      <c r="B1214" s="6">
        <f>TITRES_STAT!D1217</f>
        <v>1</v>
      </c>
      <c r="C1214" s="2">
        <f t="shared" si="141"/>
        <v>0</v>
      </c>
      <c r="D1214" s="2">
        <f t="shared" si="142"/>
        <v>1.002</v>
      </c>
      <c r="E1214" s="2">
        <f t="shared" si="144"/>
        <v>1.0089999999999999</v>
      </c>
      <c r="F1214" s="2">
        <f t="shared" si="145"/>
        <v>1.0139999999999998</v>
      </c>
      <c r="G1214" s="2">
        <f t="shared" si="147"/>
        <v>1.0254000000000005</v>
      </c>
      <c r="H1214" s="2">
        <f t="shared" si="143"/>
        <v>1.1982000000000022</v>
      </c>
      <c r="I1214" s="2">
        <f t="array" ref="I1214">SUMPRODUCT(B1198:B1217, (ROW(B1198:B1217)-ROW(B1198)+1)) / (20*21/2)</f>
        <v>1.0086666666666668</v>
      </c>
      <c r="J1214" s="2">
        <f t="shared" si="146"/>
        <v>1.0121607128823453</v>
      </c>
      <c r="K1214" s="2">
        <f t="shared" si="148"/>
        <v>1.0292988031385488</v>
      </c>
    </row>
    <row r="1215" spans="1:11" ht="13.5" x14ac:dyDescent="0.25">
      <c r="A1215" s="3">
        <f>TITRES_STAT!B1218</f>
        <v>43780</v>
      </c>
      <c r="B1215" s="6">
        <f>TITRES_STAT!D1218</f>
        <v>1</v>
      </c>
      <c r="C1215" s="2">
        <f t="shared" si="141"/>
        <v>0</v>
      </c>
      <c r="D1215" s="2">
        <f t="shared" si="142"/>
        <v>1</v>
      </c>
      <c r="E1215" s="2">
        <f t="shared" si="144"/>
        <v>1.008</v>
      </c>
      <c r="F1215" s="2">
        <f t="shared" si="145"/>
        <v>1.0129999999999999</v>
      </c>
      <c r="G1215" s="2">
        <f t="shared" si="147"/>
        <v>1.0244000000000004</v>
      </c>
      <c r="H1215" s="2">
        <f t="shared" si="143"/>
        <v>1.195200000000002</v>
      </c>
      <c r="I1215" s="2">
        <f t="array" ref="I1215">SUMPRODUCT(B1199:B1218, (ROW(B1199:B1218)-ROW(B1199)+1)) / (20*21/2)</f>
        <v>1.0094285714285713</v>
      </c>
      <c r="J1215" s="2">
        <f t="shared" si="146"/>
        <v>1.0110025497506934</v>
      </c>
      <c r="K1215" s="2">
        <f t="shared" si="148"/>
        <v>1.0281498304664489</v>
      </c>
    </row>
    <row r="1216" spans="1:11" ht="13.5" x14ac:dyDescent="0.25">
      <c r="A1216" s="3">
        <f>TITRES_STAT!B1219</f>
        <v>43781</v>
      </c>
      <c r="B1216" s="6">
        <f>TITRES_STAT!D1219</f>
        <v>1</v>
      </c>
      <c r="C1216" s="2">
        <f t="shared" si="141"/>
        <v>0</v>
      </c>
      <c r="D1216" s="2">
        <f t="shared" si="142"/>
        <v>1</v>
      </c>
      <c r="E1216" s="2">
        <f t="shared" si="144"/>
        <v>1.0059999999999998</v>
      </c>
      <c r="F1216" s="2">
        <f t="shared" si="145"/>
        <v>1.0119999999999998</v>
      </c>
      <c r="G1216" s="2">
        <f t="shared" si="147"/>
        <v>1.0234000000000003</v>
      </c>
      <c r="H1216" s="2">
        <f t="shared" si="143"/>
        <v>1.1922000000000019</v>
      </c>
      <c r="I1216" s="2">
        <f t="array" ref="I1216">SUMPRODUCT(B1200:B1219, (ROW(B1200:B1219)-ROW(B1200)+1)) / (20*21/2)</f>
        <v>1.0101904761904763</v>
      </c>
      <c r="J1216" s="2">
        <f t="shared" si="146"/>
        <v>1.009954687869675</v>
      </c>
      <c r="K1216" s="2">
        <f t="shared" si="148"/>
        <v>1.0270459155461962</v>
      </c>
    </row>
    <row r="1217" spans="1:11" ht="13.5" x14ac:dyDescent="0.25">
      <c r="A1217" s="3">
        <f>TITRES_STAT!B1220</f>
        <v>43782</v>
      </c>
      <c r="B1217" s="6">
        <f>TITRES_STAT!D1220</f>
        <v>1.02</v>
      </c>
      <c r="C1217" s="2">
        <f t="shared" si="141"/>
        <v>2.0000000000000018E-2</v>
      </c>
      <c r="D1217" s="2">
        <f t="shared" si="142"/>
        <v>1.004</v>
      </c>
      <c r="E1217" s="2">
        <f t="shared" si="144"/>
        <v>1.0059999999999998</v>
      </c>
      <c r="F1217" s="2">
        <f t="shared" si="145"/>
        <v>1.012</v>
      </c>
      <c r="G1217" s="2">
        <f t="shared" si="147"/>
        <v>1.0228000000000004</v>
      </c>
      <c r="H1217" s="2">
        <f t="shared" si="143"/>
        <v>1.1891000000000023</v>
      </c>
      <c r="I1217" s="2">
        <f t="array" ref="I1217">SUMPRODUCT(B1201:B1220, (ROW(B1201:B1220)-ROW(B1201)+1)) / (20*21/2)</f>
        <v>1.0109523809523808</v>
      </c>
      <c r="J1217" s="2">
        <f t="shared" si="146"/>
        <v>1.0109113842630393</v>
      </c>
      <c r="K1217" s="2">
        <f t="shared" si="148"/>
        <v>1.0267696051326198</v>
      </c>
    </row>
    <row r="1218" spans="1:11" ht="13.5" x14ac:dyDescent="0.25">
      <c r="A1218" s="3">
        <f>TITRES_STAT!B1221</f>
        <v>43783</v>
      </c>
      <c r="B1218" s="6">
        <f>TITRES_STAT!D1221</f>
        <v>1.02</v>
      </c>
      <c r="C1218" s="2">
        <f t="shared" si="141"/>
        <v>0</v>
      </c>
      <c r="D1218" s="2">
        <f t="shared" si="142"/>
        <v>1.0079999999999998</v>
      </c>
      <c r="E1218" s="2">
        <f t="shared" si="144"/>
        <v>1.0059999999999998</v>
      </c>
      <c r="F1218" s="2">
        <f t="shared" si="145"/>
        <v>1.0119999999999998</v>
      </c>
      <c r="G1218" s="2">
        <f t="shared" si="147"/>
        <v>1.0222000000000004</v>
      </c>
      <c r="H1218" s="2">
        <f t="shared" si="143"/>
        <v>1.1861000000000024</v>
      </c>
      <c r="I1218" s="2">
        <f t="array" ref="I1218">SUMPRODUCT(B1202:B1221, (ROW(B1202:B1221)-ROW(B1202)+1)) / (20*21/2)</f>
        <v>1.0117142857142858</v>
      </c>
      <c r="J1218" s="2">
        <f t="shared" si="146"/>
        <v>1.0117769667141785</v>
      </c>
      <c r="K1218" s="2">
        <f t="shared" si="148"/>
        <v>1.0265041304215368</v>
      </c>
    </row>
    <row r="1219" spans="1:11" ht="13.5" x14ac:dyDescent="0.25">
      <c r="A1219" s="3">
        <f>TITRES_STAT!B1222</f>
        <v>43784</v>
      </c>
      <c r="B1219" s="6">
        <f>TITRES_STAT!D1222</f>
        <v>1.02</v>
      </c>
      <c r="C1219" s="2">
        <f t="shared" si="141"/>
        <v>0</v>
      </c>
      <c r="D1219" s="2">
        <f t="shared" si="142"/>
        <v>1.012</v>
      </c>
      <c r="E1219" s="2">
        <f t="shared" si="144"/>
        <v>1.0069999999999999</v>
      </c>
      <c r="F1219" s="2">
        <f t="shared" si="145"/>
        <v>1.012</v>
      </c>
      <c r="G1219" s="2">
        <f t="shared" si="147"/>
        <v>1.0216000000000003</v>
      </c>
      <c r="H1219" s="2">
        <f t="shared" si="143"/>
        <v>1.1829500000000024</v>
      </c>
      <c r="I1219" s="2">
        <f t="array" ref="I1219">SUMPRODUCT(B1203:B1222, (ROW(B1203:B1222)-ROW(B1203)+1)) / (20*21/2)</f>
        <v>1.0124761904761905</v>
      </c>
      <c r="J1219" s="2">
        <f t="shared" si="146"/>
        <v>1.0125601127413997</v>
      </c>
      <c r="K1219" s="2">
        <f t="shared" si="148"/>
        <v>1.0262490664834374</v>
      </c>
    </row>
    <row r="1220" spans="1:11" ht="13.5" x14ac:dyDescent="0.25">
      <c r="A1220" s="3">
        <f>TITRES_STAT!B1223</f>
        <v>43787</v>
      </c>
      <c r="B1220" s="6">
        <f>TITRES_STAT!D1223</f>
        <v>1.02</v>
      </c>
      <c r="C1220" s="2">
        <f t="shared" ref="C1220:C1283" si="149">B1220-B1219</f>
        <v>0</v>
      </c>
      <c r="D1220" s="2">
        <f t="shared" si="142"/>
        <v>1.016</v>
      </c>
      <c r="E1220" s="2">
        <f t="shared" si="144"/>
        <v>1.0079999999999998</v>
      </c>
      <c r="F1220" s="2">
        <f t="shared" si="145"/>
        <v>1.0119999999999998</v>
      </c>
      <c r="G1220" s="2">
        <f t="shared" si="147"/>
        <v>1.0210000000000004</v>
      </c>
      <c r="H1220" s="2">
        <f t="shared" si="143"/>
        <v>1.1798000000000026</v>
      </c>
      <c r="I1220" s="2">
        <f t="array" ref="I1220">SUMPRODUCT(B1204:B1223, (ROW(B1204:B1223)-ROW(B1204)+1)) / (20*21/2)</f>
        <v>1.0132380952380953</v>
      </c>
      <c r="J1220" s="2">
        <f t="shared" si="146"/>
        <v>1.013268673432695</v>
      </c>
      <c r="K1220" s="2">
        <f t="shared" si="148"/>
        <v>1.0260040050527144</v>
      </c>
    </row>
    <row r="1221" spans="1:11" ht="13.5" x14ac:dyDescent="0.25">
      <c r="A1221" s="3">
        <f>TITRES_STAT!B1224</f>
        <v>43788</v>
      </c>
      <c r="B1221" s="6">
        <f>TITRES_STAT!D1224</f>
        <v>1.02</v>
      </c>
      <c r="C1221" s="2">
        <f t="shared" si="149"/>
        <v>0</v>
      </c>
      <c r="D1221" s="2">
        <f t="shared" si="142"/>
        <v>1.02</v>
      </c>
      <c r="E1221" s="2">
        <f t="shared" si="144"/>
        <v>1.0099999999999998</v>
      </c>
      <c r="F1221" s="2">
        <f t="shared" si="145"/>
        <v>1.012</v>
      </c>
      <c r="G1221" s="2">
        <f t="shared" si="147"/>
        <v>1.0204000000000004</v>
      </c>
      <c r="H1221" s="2">
        <f t="shared" si="143"/>
        <v>1.1766500000000029</v>
      </c>
      <c r="I1221" s="2">
        <f t="array" ref="I1221">SUMPRODUCT(B1205:B1224, (ROW(B1205:B1224)-ROW(B1205)+1)) / (20*21/2)</f>
        <v>1.0178095238095239</v>
      </c>
      <c r="J1221" s="2">
        <f t="shared" si="146"/>
        <v>1.0139097521533906</v>
      </c>
      <c r="K1221" s="2">
        <f t="shared" si="148"/>
        <v>1.0257685538741765</v>
      </c>
    </row>
    <row r="1222" spans="1:11" ht="13.5" x14ac:dyDescent="0.25">
      <c r="A1222" s="3">
        <f>TITRES_STAT!B1225</f>
        <v>43789</v>
      </c>
      <c r="B1222" s="6">
        <f>TITRES_STAT!D1225</f>
        <v>1.02</v>
      </c>
      <c r="C1222" s="2">
        <f t="shared" si="149"/>
        <v>0</v>
      </c>
      <c r="D1222" s="2">
        <f t="shared" ref="D1222:D1285" si="150">AVERAGE(B1218:B1222)</f>
        <v>1.02</v>
      </c>
      <c r="E1222" s="2">
        <f t="shared" si="144"/>
        <v>1.0119999999999998</v>
      </c>
      <c r="F1222" s="2">
        <f t="shared" si="145"/>
        <v>1.012</v>
      </c>
      <c r="G1222" s="2">
        <f t="shared" si="147"/>
        <v>1.0202000000000004</v>
      </c>
      <c r="H1222" s="2">
        <f t="shared" si="143"/>
        <v>1.1735000000000029</v>
      </c>
      <c r="I1222" s="2">
        <f t="array" ref="I1222">SUMPRODUCT(B1206:B1225, (ROW(B1206:B1225)-ROW(B1206)+1)) / (20*21/2)</f>
        <v>1.0192857142857141</v>
      </c>
      <c r="J1222" s="2">
        <f t="shared" si="146"/>
        <v>1.0144897757578297</v>
      </c>
      <c r="K1222" s="2">
        <f t="shared" si="148"/>
        <v>1.0255423360751892</v>
      </c>
    </row>
    <row r="1223" spans="1:11" ht="13.5" x14ac:dyDescent="0.25">
      <c r="A1223" s="3">
        <f>TITRES_STAT!B1226</f>
        <v>43790</v>
      </c>
      <c r="B1223" s="6">
        <f>TITRES_STAT!D1226</f>
        <v>1.02</v>
      </c>
      <c r="C1223" s="2">
        <f t="shared" si="149"/>
        <v>0</v>
      </c>
      <c r="D1223" s="2">
        <f t="shared" si="150"/>
        <v>1.02</v>
      </c>
      <c r="E1223" s="2">
        <f t="shared" si="144"/>
        <v>1.0139999999999998</v>
      </c>
      <c r="F1223" s="2">
        <f t="shared" si="145"/>
        <v>1.012</v>
      </c>
      <c r="G1223" s="2">
        <f t="shared" si="147"/>
        <v>1.0200000000000005</v>
      </c>
      <c r="H1223" s="2">
        <f t="shared" si="143"/>
        <v>1.1703500000000029</v>
      </c>
      <c r="I1223" s="2">
        <f t="array" ref="I1223">SUMPRODUCT(B1207:B1226, (ROW(B1207:B1226)-ROW(B1207)+1)) / (20*21/2)</f>
        <v>1.0197142857142858</v>
      </c>
      <c r="J1223" s="2">
        <f t="shared" si="146"/>
        <v>1.0150145590189887</v>
      </c>
      <c r="K1223" s="2">
        <f t="shared" si="148"/>
        <v>1.0253249895624368</v>
      </c>
    </row>
    <row r="1224" spans="1:11" ht="13.5" x14ac:dyDescent="0.25">
      <c r="A1224" s="3">
        <f>TITRES_STAT!B1227</f>
        <v>43791</v>
      </c>
      <c r="B1224" s="6">
        <f>TITRES_STAT!D1227</f>
        <v>1.06</v>
      </c>
      <c r="C1224" s="2">
        <f t="shared" si="149"/>
        <v>4.0000000000000036E-2</v>
      </c>
      <c r="D1224" s="2">
        <f t="shared" si="150"/>
        <v>1.028</v>
      </c>
      <c r="E1224" s="2">
        <f t="shared" si="144"/>
        <v>1.02</v>
      </c>
      <c r="F1224" s="2">
        <f t="shared" si="145"/>
        <v>1.0144999999999997</v>
      </c>
      <c r="G1224" s="2">
        <f t="shared" si="147"/>
        <v>1.0206000000000004</v>
      </c>
      <c r="H1224" s="2">
        <f t="shared" si="143"/>
        <v>1.1674000000000029</v>
      </c>
      <c r="I1224" s="2">
        <f t="array" ref="I1224">SUMPRODUCT(B1208:B1227, (ROW(B1208:B1227)-ROW(B1208)+1)) / (20*21/2)</f>
        <v>1.020142857142857</v>
      </c>
      <c r="J1224" s="2">
        <f t="shared" si="146"/>
        <v>1.0192988867314661</v>
      </c>
      <c r="K1224" s="2">
        <f t="shared" si="148"/>
        <v>1.0266847938933217</v>
      </c>
    </row>
    <row r="1225" spans="1:11" ht="13.5" x14ac:dyDescent="0.25">
      <c r="A1225" s="3">
        <f>TITRES_STAT!B1228</f>
        <v>43794</v>
      </c>
      <c r="B1225" s="6">
        <f>TITRES_STAT!D1228</f>
        <v>1.03</v>
      </c>
      <c r="C1225" s="2">
        <f t="shared" si="149"/>
        <v>-3.0000000000000027E-2</v>
      </c>
      <c r="D1225" s="2">
        <f t="shared" si="150"/>
        <v>1.03</v>
      </c>
      <c r="E1225" s="2">
        <f t="shared" si="144"/>
        <v>1.0229999999999999</v>
      </c>
      <c r="F1225" s="2">
        <f t="shared" si="145"/>
        <v>1.0154999999999998</v>
      </c>
      <c r="G1225" s="2">
        <f t="shared" si="147"/>
        <v>1.0206000000000004</v>
      </c>
      <c r="H1225" s="2">
        <f t="shared" si="143"/>
        <v>1.1643000000000028</v>
      </c>
      <c r="I1225" s="2">
        <f t="array" ref="I1225">SUMPRODUCT(B1209:B1228, (ROW(B1209:B1228)-ROW(B1209)+1)) / (20*21/2)</f>
        <v>1.0205714285714285</v>
      </c>
      <c r="J1225" s="2">
        <f t="shared" si="146"/>
        <v>1.0203180403760883</v>
      </c>
      <c r="K1225" s="2">
        <f t="shared" si="148"/>
        <v>1.0268148019759364</v>
      </c>
    </row>
    <row r="1226" spans="1:11" ht="13.5" x14ac:dyDescent="0.25">
      <c r="A1226" s="3">
        <f>TITRES_STAT!B1229</f>
        <v>43795</v>
      </c>
      <c r="B1226" s="6">
        <f>TITRES_STAT!D1229</f>
        <v>1.02</v>
      </c>
      <c r="C1226" s="2">
        <f t="shared" si="149"/>
        <v>-1.0000000000000009E-2</v>
      </c>
      <c r="D1226" s="2">
        <f t="shared" si="150"/>
        <v>1.03</v>
      </c>
      <c r="E1226" s="2">
        <f t="shared" si="144"/>
        <v>1.0249999999999999</v>
      </c>
      <c r="F1226" s="2">
        <f t="shared" si="145"/>
        <v>1.0154999999999998</v>
      </c>
      <c r="G1226" s="2">
        <f t="shared" si="147"/>
        <v>1.0204000000000004</v>
      </c>
      <c r="H1226" s="2">
        <f t="shared" ref="H1226:H1289" si="151">AVERAGE(B1027:B1226)</f>
        <v>1.1611500000000028</v>
      </c>
      <c r="I1226" s="2">
        <f t="array" ref="I1226">SUMPRODUCT(B1210:B1229, (ROW(B1210:B1229)-ROW(B1210)+1)) / (20*21/2)</f>
        <v>1.0209999999999999</v>
      </c>
      <c r="J1226" s="2">
        <f t="shared" si="146"/>
        <v>1.0202877508164609</v>
      </c>
      <c r="K1226" s="2">
        <f t="shared" si="148"/>
        <v>1.0265475548396252</v>
      </c>
    </row>
    <row r="1227" spans="1:11" ht="13.5" x14ac:dyDescent="0.25">
      <c r="A1227" s="3">
        <f>TITRES_STAT!B1230</f>
        <v>43796</v>
      </c>
      <c r="B1227" s="6">
        <f>TITRES_STAT!D1230</f>
        <v>1.02</v>
      </c>
      <c r="C1227" s="2">
        <f t="shared" si="149"/>
        <v>0</v>
      </c>
      <c r="D1227" s="2">
        <f t="shared" si="150"/>
        <v>1.03</v>
      </c>
      <c r="E1227" s="2">
        <f t="shared" si="144"/>
        <v>1.0249999999999999</v>
      </c>
      <c r="F1227" s="2">
        <f t="shared" si="145"/>
        <v>1.0154999999999998</v>
      </c>
      <c r="G1227" s="2">
        <f t="shared" si="147"/>
        <v>1.0202000000000004</v>
      </c>
      <c r="H1227" s="2">
        <f t="shared" si="151"/>
        <v>1.1580000000000026</v>
      </c>
      <c r="I1227" s="2">
        <f t="array" ref="I1227">SUMPRODUCT(B1211:B1230, (ROW(B1211:B1230)-ROW(B1211)+1)) / (20*21/2)</f>
        <v>1.0242380952380952</v>
      </c>
      <c r="J1227" s="2">
        <f t="shared" si="146"/>
        <v>1.020260345976798</v>
      </c>
      <c r="K1227" s="2">
        <f t="shared" si="148"/>
        <v>1.0262907879831693</v>
      </c>
    </row>
    <row r="1228" spans="1:11" ht="13.5" x14ac:dyDescent="0.25">
      <c r="A1228" s="3">
        <f>TITRES_STAT!B1231</f>
        <v>43797</v>
      </c>
      <c r="B1228" s="6">
        <f>TITRES_STAT!D1231</f>
        <v>1.02</v>
      </c>
      <c r="C1228" s="2">
        <f t="shared" si="149"/>
        <v>0</v>
      </c>
      <c r="D1228" s="2">
        <f t="shared" si="150"/>
        <v>1.03</v>
      </c>
      <c r="E1228" s="2">
        <f t="shared" ref="E1228:E1291" si="152">AVERAGE(B1219:B1228)</f>
        <v>1.0249999999999999</v>
      </c>
      <c r="F1228" s="2">
        <f t="shared" si="145"/>
        <v>1.0154999999999998</v>
      </c>
      <c r="G1228" s="2">
        <f t="shared" si="147"/>
        <v>1.0196000000000007</v>
      </c>
      <c r="H1228" s="2">
        <f t="shared" si="151"/>
        <v>1.1550500000000026</v>
      </c>
      <c r="I1228" s="2">
        <f t="array" ref="I1228">SUMPRODUCT(B1212:B1231, (ROW(B1212:B1231)-ROW(B1212)+1)) / (20*21/2)</f>
        <v>1.0310952380952381</v>
      </c>
      <c r="J1228" s="2">
        <f t="shared" si="146"/>
        <v>1.0202355511218648</v>
      </c>
      <c r="K1228" s="2">
        <f t="shared" si="148"/>
        <v>1.0260440904152019</v>
      </c>
    </row>
    <row r="1229" spans="1:11" ht="13.5" x14ac:dyDescent="0.25">
      <c r="A1229" s="3">
        <f>TITRES_STAT!B1232</f>
        <v>43798</v>
      </c>
      <c r="B1229" s="6">
        <f>TITRES_STAT!D1232</f>
        <v>1.02</v>
      </c>
      <c r="C1229" s="2">
        <f t="shared" si="149"/>
        <v>0</v>
      </c>
      <c r="D1229" s="2">
        <f t="shared" si="150"/>
        <v>1.0219999999999998</v>
      </c>
      <c r="E1229" s="2">
        <f t="shared" si="152"/>
        <v>1.0249999999999999</v>
      </c>
      <c r="F1229" s="2">
        <f t="shared" si="145"/>
        <v>1.0159999999999998</v>
      </c>
      <c r="G1229" s="2">
        <f t="shared" si="147"/>
        <v>1.0190000000000008</v>
      </c>
      <c r="H1229" s="2">
        <f t="shared" si="151"/>
        <v>1.1523000000000028</v>
      </c>
      <c r="I1229" s="2">
        <f t="array" ref="I1229">SUMPRODUCT(B1213:B1232, (ROW(B1213:B1232)-ROW(B1213)+1)) / (20*21/2)</f>
        <v>1.0403809523809524</v>
      </c>
      <c r="J1229" s="2">
        <f t="shared" si="146"/>
        <v>1.0202131176816873</v>
      </c>
      <c r="K1229" s="2">
        <f t="shared" si="148"/>
        <v>1.0258070672616646</v>
      </c>
    </row>
    <row r="1230" spans="1:11" ht="13.5" x14ac:dyDescent="0.25">
      <c r="A1230" s="3">
        <f>TITRES_STAT!B1233</f>
        <v>43801</v>
      </c>
      <c r="B1230" s="6">
        <f>TITRES_STAT!D1233</f>
        <v>1.05</v>
      </c>
      <c r="C1230" s="2">
        <f t="shared" si="149"/>
        <v>3.0000000000000027E-2</v>
      </c>
      <c r="D1230" s="2">
        <f t="shared" si="150"/>
        <v>1.026</v>
      </c>
      <c r="E1230" s="2">
        <f t="shared" si="152"/>
        <v>1.028</v>
      </c>
      <c r="F1230" s="2">
        <f t="shared" si="145"/>
        <v>1.0179999999999998</v>
      </c>
      <c r="G1230" s="2">
        <f t="shared" si="147"/>
        <v>1.0190000000000008</v>
      </c>
      <c r="H1230" s="2">
        <f t="shared" si="151"/>
        <v>1.1496500000000027</v>
      </c>
      <c r="I1230" s="2">
        <f t="array" ref="I1230">SUMPRODUCT(B1214:B1233, (ROW(B1214:B1233)-ROW(B1214)+1)) / (20*21/2)</f>
        <v>1.0529047619047618</v>
      </c>
      <c r="J1230" s="2">
        <f t="shared" si="146"/>
        <v>1.0230499636167647</v>
      </c>
      <c r="K1230" s="2">
        <f t="shared" si="148"/>
        <v>1.0267558097219915</v>
      </c>
    </row>
    <row r="1231" spans="1:11" ht="13.5" x14ac:dyDescent="0.25">
      <c r="A1231" s="3">
        <f>TITRES_STAT!B1234</f>
        <v>43802</v>
      </c>
      <c r="B1231" s="6">
        <f>TITRES_STAT!D1234</f>
        <v>1.0900000000000001</v>
      </c>
      <c r="C1231" s="2">
        <f t="shared" si="149"/>
        <v>4.0000000000000036E-2</v>
      </c>
      <c r="D1231" s="2">
        <f t="shared" si="150"/>
        <v>1.04</v>
      </c>
      <c r="E1231" s="2">
        <f t="shared" si="152"/>
        <v>1.0349999999999999</v>
      </c>
      <c r="F1231" s="2">
        <f t="shared" si="145"/>
        <v>1.0224999999999997</v>
      </c>
      <c r="G1231" s="2">
        <f t="shared" si="147"/>
        <v>1.0198000000000007</v>
      </c>
      <c r="H1231" s="2">
        <f t="shared" si="151"/>
        <v>1.1472000000000029</v>
      </c>
      <c r="I1231" s="2">
        <f t="array" ref="I1231">SUMPRODUCT(B1215:B1234, (ROW(B1215:B1234)-ROW(B1215)+1)) / (20*21/2)</f>
        <v>1.0703809523809524</v>
      </c>
      <c r="J1231" s="2">
        <f t="shared" si="146"/>
        <v>1.0294261575580252</v>
      </c>
      <c r="K1231" s="2">
        <f t="shared" si="148"/>
        <v>1.0292359740466195</v>
      </c>
    </row>
    <row r="1232" spans="1:11" ht="13.5" x14ac:dyDescent="0.25">
      <c r="A1232" s="3">
        <f>TITRES_STAT!B1235</f>
        <v>43803</v>
      </c>
      <c r="B1232" s="6">
        <f>TITRES_STAT!D1235</f>
        <v>1.1200000000000001</v>
      </c>
      <c r="C1232" s="2">
        <f t="shared" si="149"/>
        <v>3.0000000000000027E-2</v>
      </c>
      <c r="D1232" s="2">
        <f t="shared" si="150"/>
        <v>1.06</v>
      </c>
      <c r="E1232" s="2">
        <f t="shared" si="152"/>
        <v>1.0449999999999999</v>
      </c>
      <c r="F1232" s="2">
        <f t="shared" si="145"/>
        <v>1.0284999999999997</v>
      </c>
      <c r="G1232" s="2">
        <f t="shared" si="147"/>
        <v>1.0212000000000006</v>
      </c>
      <c r="H1232" s="2">
        <f t="shared" si="151"/>
        <v>1.1451500000000028</v>
      </c>
      <c r="I1232" s="2">
        <f t="array" ref="I1232">SUMPRODUCT(B1216:B1235, (ROW(B1216:B1235)-ROW(B1216)+1)) / (20*21/2)</f>
        <v>1.0915714285714286</v>
      </c>
      <c r="J1232" s="2">
        <f t="shared" si="146"/>
        <v>1.0380522377905943</v>
      </c>
      <c r="K1232" s="2">
        <f t="shared" si="148"/>
        <v>1.0327953476134186</v>
      </c>
    </row>
    <row r="1233" spans="1:11" ht="13.5" x14ac:dyDescent="0.25">
      <c r="A1233" s="3">
        <f>TITRES_STAT!B1236</f>
        <v>43804</v>
      </c>
      <c r="B1233" s="6">
        <f>TITRES_STAT!D1236</f>
        <v>1.1599999999999999</v>
      </c>
      <c r="C1233" s="2">
        <f t="shared" si="149"/>
        <v>3.9999999999999813E-2</v>
      </c>
      <c r="D1233" s="2">
        <f t="shared" si="150"/>
        <v>1.0880000000000001</v>
      </c>
      <c r="E1233" s="2">
        <f t="shared" si="152"/>
        <v>1.0589999999999999</v>
      </c>
      <c r="F1233" s="2">
        <f t="shared" si="145"/>
        <v>1.0364999999999998</v>
      </c>
      <c r="G1233" s="2">
        <f t="shared" si="147"/>
        <v>1.0234000000000005</v>
      </c>
      <c r="H1233" s="2">
        <f t="shared" si="151"/>
        <v>1.1431000000000027</v>
      </c>
      <c r="I1233" s="2">
        <f t="array" ref="I1233">SUMPRODUCT(B1217:B1236, (ROW(B1217:B1236)-ROW(B1217)+1)) / (20*21/2)</f>
        <v>1.1114761904761905</v>
      </c>
      <c r="J1233" s="2">
        <f t="shared" si="146"/>
        <v>1.0496663103819663</v>
      </c>
      <c r="K1233" s="2">
        <f t="shared" si="148"/>
        <v>1.0377837653540689</v>
      </c>
    </row>
    <row r="1234" spans="1:11" ht="13.5" x14ac:dyDescent="0.25">
      <c r="A1234" s="3">
        <f>TITRES_STAT!B1237</f>
        <v>43805</v>
      </c>
      <c r="B1234" s="6">
        <f>TITRES_STAT!D1237</f>
        <v>1.22</v>
      </c>
      <c r="C1234" s="2">
        <f t="shared" si="149"/>
        <v>6.0000000000000053E-2</v>
      </c>
      <c r="D1234" s="2">
        <f t="shared" si="150"/>
        <v>1.1279999999999999</v>
      </c>
      <c r="E1234" s="2">
        <f t="shared" si="152"/>
        <v>1.075</v>
      </c>
      <c r="F1234" s="2">
        <f t="shared" si="145"/>
        <v>1.0474999999999999</v>
      </c>
      <c r="G1234" s="2">
        <f t="shared" si="147"/>
        <v>1.0274000000000008</v>
      </c>
      <c r="H1234" s="2">
        <f t="shared" si="151"/>
        <v>1.1414500000000027</v>
      </c>
      <c r="I1234" s="2">
        <f t="array" ref="I1234">SUMPRODUCT(B1218:B1237, (ROW(B1218:B1237)-ROW(B1218)+1)) / (20*21/2)</f>
        <v>1.1358095238095238</v>
      </c>
      <c r="J1234" s="2">
        <f t="shared" si="146"/>
        <v>1.0658885665360649</v>
      </c>
      <c r="K1234" s="2">
        <f t="shared" si="148"/>
        <v>1.0449295000460661</v>
      </c>
    </row>
    <row r="1235" spans="1:11" ht="13.5" x14ac:dyDescent="0.25">
      <c r="A1235" s="3">
        <f>TITRES_STAT!B1238</f>
        <v>43808</v>
      </c>
      <c r="B1235" s="6">
        <f>TITRES_STAT!D1238</f>
        <v>1.27</v>
      </c>
      <c r="C1235" s="2">
        <f t="shared" si="149"/>
        <v>5.0000000000000044E-2</v>
      </c>
      <c r="D1235" s="2">
        <f t="shared" si="150"/>
        <v>1.1719999999999999</v>
      </c>
      <c r="E1235" s="2">
        <f t="shared" si="152"/>
        <v>1.099</v>
      </c>
      <c r="F1235" s="2">
        <f t="shared" si="145"/>
        <v>1.0609999999999999</v>
      </c>
      <c r="G1235" s="2">
        <f t="shared" si="147"/>
        <v>1.0324000000000007</v>
      </c>
      <c r="H1235" s="2">
        <f t="shared" si="151"/>
        <v>1.1400500000000029</v>
      </c>
      <c r="I1235" s="2">
        <f t="array" ref="I1235">SUMPRODUCT(B1219:B1238, (ROW(B1219:B1238)-ROW(B1219)+1)) / (20*21/2)</f>
        <v>1.1643809523809523</v>
      </c>
      <c r="J1235" s="2">
        <f t="shared" si="146"/>
        <v>1.0853277506754873</v>
      </c>
      <c r="K1235" s="2">
        <f t="shared" si="148"/>
        <v>1.0537557941619067</v>
      </c>
    </row>
    <row r="1236" spans="1:11" ht="13.5" x14ac:dyDescent="0.25">
      <c r="A1236" s="3">
        <f>TITRES_STAT!B1239</f>
        <v>43809</v>
      </c>
      <c r="B1236" s="6">
        <f>TITRES_STAT!D1239</f>
        <v>1.27</v>
      </c>
      <c r="C1236" s="2">
        <f t="shared" si="149"/>
        <v>0</v>
      </c>
      <c r="D1236" s="2">
        <f t="shared" si="150"/>
        <v>1.2079999999999997</v>
      </c>
      <c r="E1236" s="2">
        <f t="shared" si="152"/>
        <v>1.1240000000000001</v>
      </c>
      <c r="F1236" s="2">
        <f t="shared" ref="F1236:F1299" si="153">AVERAGE(B1217:B1236)</f>
        <v>1.0744999999999998</v>
      </c>
      <c r="G1236" s="2">
        <f t="shared" si="147"/>
        <v>1.0378000000000007</v>
      </c>
      <c r="H1236" s="2">
        <f t="shared" si="151"/>
        <v>1.1386500000000028</v>
      </c>
      <c r="I1236" s="2">
        <f t="array" ref="I1236">SUMPRODUCT(B1220:B1239, (ROW(B1220:B1239)-ROW(B1220)+1)) / (20*21/2)</f>
        <v>1.1969047619047619</v>
      </c>
      <c r="J1236" s="2">
        <f t="shared" si="146"/>
        <v>1.1029155839444884</v>
      </c>
      <c r="K1236" s="2">
        <f t="shared" si="148"/>
        <v>1.0622359590967339</v>
      </c>
    </row>
    <row r="1237" spans="1:11" ht="13.5" x14ac:dyDescent="0.25">
      <c r="A1237" s="3">
        <f>TITRES_STAT!B1240</f>
        <v>43810</v>
      </c>
      <c r="B1237" s="6">
        <f>TITRES_STAT!D1240</f>
        <v>1.33</v>
      </c>
      <c r="C1237" s="2">
        <f t="shared" si="149"/>
        <v>6.0000000000000053E-2</v>
      </c>
      <c r="D1237" s="2">
        <f t="shared" si="150"/>
        <v>1.25</v>
      </c>
      <c r="E1237" s="2">
        <f t="shared" si="152"/>
        <v>1.1549999999999998</v>
      </c>
      <c r="F1237" s="2">
        <f t="shared" si="153"/>
        <v>1.0899999999999999</v>
      </c>
      <c r="G1237" s="2">
        <f t="shared" si="147"/>
        <v>1.0440000000000007</v>
      </c>
      <c r="H1237" s="2">
        <f t="shared" si="151"/>
        <v>1.1376500000000029</v>
      </c>
      <c r="I1237" s="2">
        <f t="array" ref="I1237">SUMPRODUCT(B1221:B1240, (ROW(B1221:B1240)-ROW(B1221)+1)) / (20*21/2)</f>
        <v>1.2330952380952382</v>
      </c>
      <c r="J1237" s="2">
        <f t="shared" ref="J1237:J1300" si="154">$J$4*B1237+J1236*(1-$J$4)</f>
        <v>1.1245426711878705</v>
      </c>
      <c r="K1237" s="2">
        <f t="shared" si="148"/>
        <v>1.0727365097203914</v>
      </c>
    </row>
    <row r="1238" spans="1:11" ht="13.5" x14ac:dyDescent="0.25">
      <c r="A1238" s="3">
        <f>TITRES_STAT!B1241</f>
        <v>43811</v>
      </c>
      <c r="B1238" s="6">
        <f>TITRES_STAT!D1241</f>
        <v>1.39</v>
      </c>
      <c r="C1238" s="2">
        <f t="shared" si="149"/>
        <v>5.9999999999999831E-2</v>
      </c>
      <c r="D1238" s="2">
        <f t="shared" si="150"/>
        <v>1.2959999999999998</v>
      </c>
      <c r="E1238" s="2">
        <f t="shared" si="152"/>
        <v>1.1919999999999999</v>
      </c>
      <c r="F1238" s="2">
        <f t="shared" si="153"/>
        <v>1.1085</v>
      </c>
      <c r="G1238" s="2">
        <f t="shared" si="147"/>
        <v>1.0514000000000003</v>
      </c>
      <c r="H1238" s="2">
        <f t="shared" si="151"/>
        <v>1.1371000000000027</v>
      </c>
      <c r="I1238" s="2">
        <f t="array" ref="I1238">SUMPRODUCT(B1222:B1241, (ROW(B1222:B1241)-ROW(B1222)+1)) / (20*21/2)</f>
        <v>1.2698095238095237</v>
      </c>
      <c r="J1238" s="2">
        <f t="shared" si="154"/>
        <v>1.1498243215509305</v>
      </c>
      <c r="K1238" s="2">
        <f t="shared" si="148"/>
        <v>1.0851782152215526</v>
      </c>
    </row>
    <row r="1239" spans="1:11" ht="13.5" x14ac:dyDescent="0.25">
      <c r="A1239" s="3">
        <f>TITRES_STAT!B1242</f>
        <v>43812</v>
      </c>
      <c r="B1239" s="6">
        <f>TITRES_STAT!D1242</f>
        <v>1.45</v>
      </c>
      <c r="C1239" s="2">
        <f t="shared" si="149"/>
        <v>6.0000000000000053E-2</v>
      </c>
      <c r="D1239" s="2">
        <f t="shared" si="150"/>
        <v>1.3420000000000001</v>
      </c>
      <c r="E1239" s="2">
        <f t="shared" si="152"/>
        <v>1.2349999999999999</v>
      </c>
      <c r="F1239" s="2">
        <f t="shared" si="153"/>
        <v>1.1300000000000003</v>
      </c>
      <c r="G1239" s="2">
        <f t="shared" si="147"/>
        <v>1.0600000000000005</v>
      </c>
      <c r="H1239" s="2">
        <f t="shared" si="151"/>
        <v>1.1368000000000027</v>
      </c>
      <c r="I1239" s="2">
        <f t="array" ref="I1239">SUMPRODUCT(B1223:B1242, (ROW(B1223:B1242)-ROW(B1223)+1)) / (20*21/2)</f>
        <v>1.3088095238095239</v>
      </c>
      <c r="J1239" s="2">
        <f t="shared" si="154"/>
        <v>1.1784124814032229</v>
      </c>
      <c r="K1239" s="2">
        <f t="shared" si="148"/>
        <v>1.0994849518795309</v>
      </c>
    </row>
    <row r="1240" spans="1:11" ht="13.5" x14ac:dyDescent="0.25">
      <c r="A1240" s="3">
        <f>TITRES_STAT!B1243</f>
        <v>43815</v>
      </c>
      <c r="B1240" s="6">
        <f>TITRES_STAT!D1243</f>
        <v>1.51</v>
      </c>
      <c r="C1240" s="2">
        <f t="shared" si="149"/>
        <v>6.0000000000000053E-2</v>
      </c>
      <c r="D1240" s="2">
        <f t="shared" si="150"/>
        <v>1.3900000000000001</v>
      </c>
      <c r="E1240" s="2">
        <f t="shared" si="152"/>
        <v>1.2809999999999999</v>
      </c>
      <c r="F1240" s="2">
        <f t="shared" si="153"/>
        <v>1.1545000000000001</v>
      </c>
      <c r="G1240" s="2">
        <f t="shared" si="147"/>
        <v>1.0698000000000003</v>
      </c>
      <c r="H1240" s="2">
        <f t="shared" si="151"/>
        <v>1.1368500000000024</v>
      </c>
      <c r="I1240" s="2">
        <f t="array" ref="I1240">SUMPRODUCT(B1224:B1243, (ROW(B1224:B1243)-ROW(B1224)+1)) / (20*21/2)</f>
        <v>1.3460476190476192</v>
      </c>
      <c r="J1240" s="2">
        <f t="shared" si="154"/>
        <v>1.2099922450791065</v>
      </c>
      <c r="K1240" s="2">
        <f t="shared" si="148"/>
        <v>1.1155835812175887</v>
      </c>
    </row>
    <row r="1241" spans="1:11" ht="13.5" x14ac:dyDescent="0.25">
      <c r="A1241" s="3">
        <f>TITRES_STAT!B1244</f>
        <v>43816</v>
      </c>
      <c r="B1241" s="6">
        <f>TITRES_STAT!D1244</f>
        <v>1.54</v>
      </c>
      <c r="C1241" s="2">
        <f t="shared" si="149"/>
        <v>3.0000000000000027E-2</v>
      </c>
      <c r="D1241" s="2">
        <f t="shared" si="150"/>
        <v>1.444</v>
      </c>
      <c r="E1241" s="2">
        <f t="shared" si="152"/>
        <v>1.3259999999999998</v>
      </c>
      <c r="F1241" s="2">
        <f t="shared" si="153"/>
        <v>1.1804999999999999</v>
      </c>
      <c r="G1241" s="2">
        <f t="shared" si="147"/>
        <v>1.0802000000000003</v>
      </c>
      <c r="H1241" s="2">
        <f t="shared" si="151"/>
        <v>1.1370500000000023</v>
      </c>
      <c r="I1241" s="2">
        <f t="array" ref="I1241">SUMPRODUCT(B1225:B1244, (ROW(B1225:B1244)-ROW(B1225)+1)) / (20*21/2)</f>
        <v>1.3833809523809524</v>
      </c>
      <c r="J1241" s="2">
        <f t="shared" si="154"/>
        <v>1.2414215550715726</v>
      </c>
      <c r="K1241" s="2">
        <f t="shared" si="148"/>
        <v>1.1322273623463106</v>
      </c>
    </row>
    <row r="1242" spans="1:11" ht="13.5" x14ac:dyDescent="0.25">
      <c r="A1242" s="3">
        <f>TITRES_STAT!B1245</f>
        <v>43817</v>
      </c>
      <c r="B1242" s="6">
        <f>TITRES_STAT!D1245</f>
        <v>1.59</v>
      </c>
      <c r="C1242" s="2">
        <f t="shared" si="149"/>
        <v>5.0000000000000044E-2</v>
      </c>
      <c r="D1242" s="2">
        <f t="shared" si="150"/>
        <v>1.496</v>
      </c>
      <c r="E1242" s="2">
        <f t="shared" si="152"/>
        <v>1.373</v>
      </c>
      <c r="F1242" s="2">
        <f t="shared" si="153"/>
        <v>1.2090000000000001</v>
      </c>
      <c r="G1242" s="2">
        <f t="shared" si="147"/>
        <v>1.0916000000000003</v>
      </c>
      <c r="H1242" s="2">
        <f t="shared" si="151"/>
        <v>1.1375000000000022</v>
      </c>
      <c r="I1242" s="2">
        <f t="array" ref="I1242">SUMPRODUCT(B1226:B1245, (ROW(B1226:B1245)-ROW(B1226)+1)) / (20*21/2)</f>
        <v>1.4246666666666667</v>
      </c>
      <c r="J1242" s="2">
        <f t="shared" si="154"/>
        <v>1.2746195022076134</v>
      </c>
      <c r="K1242" s="2">
        <f t="shared" si="148"/>
        <v>1.1501792304895926</v>
      </c>
    </row>
    <row r="1243" spans="1:11" ht="13.5" x14ac:dyDescent="0.25">
      <c r="A1243" s="3">
        <f>TITRES_STAT!B1246</f>
        <v>43818</v>
      </c>
      <c r="B1243" s="6">
        <f>TITRES_STAT!D1246</f>
        <v>1.6</v>
      </c>
      <c r="C1243" s="2">
        <f t="shared" si="149"/>
        <v>1.0000000000000009E-2</v>
      </c>
      <c r="D1243" s="2">
        <f t="shared" si="150"/>
        <v>1.5379999999999998</v>
      </c>
      <c r="E1243" s="2">
        <f t="shared" si="152"/>
        <v>1.417</v>
      </c>
      <c r="F1243" s="2">
        <f t="shared" si="153"/>
        <v>1.238</v>
      </c>
      <c r="G1243" s="2">
        <f t="shared" si="147"/>
        <v>1.1036000000000001</v>
      </c>
      <c r="H1243" s="2">
        <f t="shared" si="151"/>
        <v>1.1377500000000023</v>
      </c>
      <c r="I1243" s="2">
        <f t="array" ref="I1243">SUMPRODUCT(B1227:B1246, (ROW(B1227:B1246)-ROW(B1227)+1)) / (20*21/2)</f>
        <v>1.4694285714285713</v>
      </c>
      <c r="J1243" s="2">
        <f t="shared" si="154"/>
        <v>1.3056081210449837</v>
      </c>
      <c r="K1243" s="2">
        <f t="shared" si="148"/>
        <v>1.1678192606664712</v>
      </c>
    </row>
    <row r="1244" spans="1:11" ht="13.5" x14ac:dyDescent="0.25">
      <c r="A1244" s="3">
        <f>TITRES_STAT!B1247</f>
        <v>43819</v>
      </c>
      <c r="B1244" s="6">
        <f>TITRES_STAT!D1247</f>
        <v>1.63</v>
      </c>
      <c r="C1244" s="2">
        <f t="shared" si="149"/>
        <v>2.9999999999999805E-2</v>
      </c>
      <c r="D1244" s="2">
        <f t="shared" si="150"/>
        <v>1.5740000000000001</v>
      </c>
      <c r="E1244" s="2">
        <f t="shared" si="152"/>
        <v>1.4580000000000002</v>
      </c>
      <c r="F1244" s="2">
        <f t="shared" si="153"/>
        <v>1.2665</v>
      </c>
      <c r="G1244" s="2">
        <f t="shared" si="147"/>
        <v>1.1162000000000001</v>
      </c>
      <c r="H1244" s="2">
        <f t="shared" si="151"/>
        <v>1.1384500000000022</v>
      </c>
      <c r="I1244" s="2">
        <f t="array" ref="I1244">SUMPRODUCT(B1228:B1247, (ROW(B1228:B1247)-ROW(B1228)+1)) / (20*21/2)</f>
        <v>1.5134761904761904</v>
      </c>
      <c r="J1244" s="2">
        <f t="shared" si="154"/>
        <v>1.3365025857073662</v>
      </c>
      <c r="K1244" s="2">
        <f t="shared" si="148"/>
        <v>1.1859439955422959</v>
      </c>
    </row>
    <row r="1245" spans="1:11" ht="13.5" x14ac:dyDescent="0.25">
      <c r="A1245" s="3">
        <f>TITRES_STAT!B1248</f>
        <v>43822</v>
      </c>
      <c r="B1245" s="6">
        <f>TITRES_STAT!D1248</f>
        <v>1.7</v>
      </c>
      <c r="C1245" s="2">
        <f t="shared" si="149"/>
        <v>7.0000000000000062E-2</v>
      </c>
      <c r="D1245" s="2">
        <f t="shared" si="150"/>
        <v>1.6120000000000001</v>
      </c>
      <c r="E1245" s="2">
        <f t="shared" si="152"/>
        <v>1.5009999999999999</v>
      </c>
      <c r="F1245" s="2">
        <f t="shared" si="153"/>
        <v>1.3</v>
      </c>
      <c r="G1245" s="2">
        <f t="shared" si="147"/>
        <v>1.1298000000000001</v>
      </c>
      <c r="H1245" s="2">
        <f t="shared" si="151"/>
        <v>1.1398000000000019</v>
      </c>
      <c r="I1245" s="2">
        <f t="array" ref="I1245">SUMPRODUCT(B1229:B1248, (ROW(B1229:B1248)-ROW(B1229)+1)) / (20*21/2)</f>
        <v>1.5547619047619046</v>
      </c>
      <c r="J1245" s="2">
        <f t="shared" si="154"/>
        <v>1.3711213870685692</v>
      </c>
      <c r="K1245" s="2">
        <f t="shared" si="148"/>
        <v>1.2061030545406373</v>
      </c>
    </row>
    <row r="1246" spans="1:11" ht="13.5" x14ac:dyDescent="0.25">
      <c r="A1246" s="3">
        <f>TITRES_STAT!B1249</f>
        <v>43823</v>
      </c>
      <c r="B1246" s="6">
        <f>TITRES_STAT!D1249</f>
        <v>1.77</v>
      </c>
      <c r="C1246" s="2">
        <f t="shared" si="149"/>
        <v>7.0000000000000062E-2</v>
      </c>
      <c r="D1246" s="2">
        <f t="shared" si="150"/>
        <v>1.6580000000000001</v>
      </c>
      <c r="E1246" s="2">
        <f t="shared" si="152"/>
        <v>1.5509999999999997</v>
      </c>
      <c r="F1246" s="2">
        <f t="shared" si="153"/>
        <v>1.3374999999999999</v>
      </c>
      <c r="G1246" s="2">
        <f t="shared" si="147"/>
        <v>1.1448000000000003</v>
      </c>
      <c r="H1246" s="2">
        <f t="shared" si="151"/>
        <v>1.141300000000002</v>
      </c>
      <c r="I1246" s="2">
        <f t="array" ref="I1246">SUMPRODUCT(B1230:B1249, (ROW(B1230:B1249)-ROW(B1230)+1)) / (20*21/2)</f>
        <v>1.591333333333333</v>
      </c>
      <c r="J1246" s="2">
        <f t="shared" si="154"/>
        <v>1.4091098263953723</v>
      </c>
      <c r="K1246" s="2">
        <f t="shared" si="148"/>
        <v>1.228216660244926</v>
      </c>
    </row>
    <row r="1247" spans="1:11" ht="13.5" x14ac:dyDescent="0.25">
      <c r="A1247" s="3">
        <f>TITRES_STAT!B1250</f>
        <v>43824</v>
      </c>
      <c r="B1247" s="6">
        <f>TITRES_STAT!D1250</f>
        <v>1.8</v>
      </c>
      <c r="C1247" s="2">
        <f t="shared" si="149"/>
        <v>3.0000000000000027E-2</v>
      </c>
      <c r="D1247" s="2">
        <f t="shared" si="150"/>
        <v>1.7</v>
      </c>
      <c r="E1247" s="2">
        <f t="shared" si="152"/>
        <v>1.5980000000000001</v>
      </c>
      <c r="F1247" s="2">
        <f t="shared" si="153"/>
        <v>1.3764999999999998</v>
      </c>
      <c r="G1247" s="2">
        <f t="shared" si="147"/>
        <v>1.1604000000000001</v>
      </c>
      <c r="H1247" s="2">
        <f t="shared" si="151"/>
        <v>1.1429500000000017</v>
      </c>
      <c r="I1247" s="2">
        <f t="array" ref="I1247">SUMPRODUCT(B1231:B1250, (ROW(B1231:B1250)-ROW(B1231)+1)) / (20*21/2)</f>
        <v>1.6279999999999999</v>
      </c>
      <c r="J1247" s="2">
        <f t="shared" si="154"/>
        <v>1.4463374619767655</v>
      </c>
      <c r="K1247" s="2">
        <f t="shared" si="148"/>
        <v>1.2506395363137526</v>
      </c>
    </row>
    <row r="1248" spans="1:11" ht="13.5" x14ac:dyDescent="0.25">
      <c r="A1248" s="3">
        <f>TITRES_STAT!B1251</f>
        <v>43825</v>
      </c>
      <c r="B1248" s="6">
        <f>TITRES_STAT!D1251</f>
        <v>1.81</v>
      </c>
      <c r="C1248" s="2">
        <f t="shared" si="149"/>
        <v>1.0000000000000009E-2</v>
      </c>
      <c r="D1248" s="2">
        <f t="shared" si="150"/>
        <v>1.7419999999999998</v>
      </c>
      <c r="E1248" s="2">
        <f t="shared" si="152"/>
        <v>1.64</v>
      </c>
      <c r="F1248" s="2">
        <f t="shared" si="153"/>
        <v>1.4159999999999999</v>
      </c>
      <c r="G1248" s="2">
        <f t="shared" si="147"/>
        <v>1.1762000000000001</v>
      </c>
      <c r="H1248" s="2">
        <f t="shared" si="151"/>
        <v>1.1446500000000017</v>
      </c>
      <c r="I1248" s="2">
        <f t="array" ref="I1248">SUMPRODUCT(B1232:B1251, (ROW(B1232:B1251)-ROW(B1232)+1)) / (20*21/2)</f>
        <v>1.6609047619047623</v>
      </c>
      <c r="J1248" s="2">
        <f t="shared" si="154"/>
        <v>1.4809719894075497</v>
      </c>
      <c r="K1248" s="2">
        <f t="shared" si="148"/>
        <v>1.272575240772037</v>
      </c>
    </row>
    <row r="1249" spans="1:11" ht="13.5" x14ac:dyDescent="0.25">
      <c r="A1249" s="3">
        <f>TITRES_STAT!B1252</f>
        <v>43826</v>
      </c>
      <c r="B1249" s="6">
        <f>TITRES_STAT!D1252</f>
        <v>1.8</v>
      </c>
      <c r="C1249" s="2">
        <f t="shared" si="149"/>
        <v>-1.0000000000000009E-2</v>
      </c>
      <c r="D1249" s="2">
        <f t="shared" si="150"/>
        <v>1.7760000000000002</v>
      </c>
      <c r="E1249" s="2">
        <f t="shared" si="152"/>
        <v>1.675</v>
      </c>
      <c r="F1249" s="2">
        <f t="shared" si="153"/>
        <v>1.4549999999999998</v>
      </c>
      <c r="G1249" s="2">
        <f t="shared" si="147"/>
        <v>1.1918</v>
      </c>
      <c r="H1249" s="2">
        <f t="shared" si="151"/>
        <v>1.1464000000000016</v>
      </c>
      <c r="I1249" s="2">
        <f t="array" ref="I1249">SUMPRODUCT(B1233:B1252, (ROW(B1233:B1252)-ROW(B1233)+1)) / (20*21/2)</f>
        <v>1.6873809523809522</v>
      </c>
      <c r="J1249" s="2">
        <f t="shared" si="154"/>
        <v>1.5113556094639735</v>
      </c>
      <c r="K1249" s="2">
        <f t="shared" si="148"/>
        <v>1.2932585646633297</v>
      </c>
    </row>
    <row r="1250" spans="1:11" ht="13.5" x14ac:dyDescent="0.25">
      <c r="A1250" s="3">
        <f>TITRES_STAT!B1253</f>
        <v>43829</v>
      </c>
      <c r="B1250" s="6">
        <f>TITRES_STAT!D1253</f>
        <v>1.84</v>
      </c>
      <c r="C1250" s="2">
        <f t="shared" si="149"/>
        <v>4.0000000000000036E-2</v>
      </c>
      <c r="D1250" s="2">
        <f t="shared" si="150"/>
        <v>1.8040000000000003</v>
      </c>
      <c r="E1250" s="2">
        <f t="shared" si="152"/>
        <v>1.7080000000000002</v>
      </c>
      <c r="F1250" s="2">
        <f t="shared" si="153"/>
        <v>1.4944999999999999</v>
      </c>
      <c r="G1250" s="2">
        <f t="shared" si="147"/>
        <v>1.2082000000000002</v>
      </c>
      <c r="H1250" s="2">
        <f t="shared" si="151"/>
        <v>1.148350000000002</v>
      </c>
      <c r="I1250" s="2">
        <f t="array" ref="I1250">SUMPRODUCT(B1234:B1253, (ROW(B1234:B1253)-ROW(B1234)+1)) / (20*21/2)</f>
        <v>1.7077142857142857</v>
      </c>
      <c r="J1250" s="2">
        <f t="shared" si="154"/>
        <v>1.5426550752293093</v>
      </c>
      <c r="K1250" s="2">
        <f t="shared" si="148"/>
        <v>1.3146994052647678</v>
      </c>
    </row>
    <row r="1251" spans="1:11" ht="13.5" x14ac:dyDescent="0.25">
      <c r="A1251" s="3">
        <f>TITRES_STAT!B1254</f>
        <v>43830</v>
      </c>
      <c r="B1251" s="6">
        <f>TITRES_STAT!D1254</f>
        <v>1.84</v>
      </c>
      <c r="C1251" s="2">
        <f t="shared" si="149"/>
        <v>0</v>
      </c>
      <c r="D1251" s="2">
        <f t="shared" si="150"/>
        <v>1.8180000000000001</v>
      </c>
      <c r="E1251" s="2">
        <f t="shared" si="152"/>
        <v>1.7380000000000002</v>
      </c>
      <c r="F1251" s="2">
        <f t="shared" si="153"/>
        <v>1.5319999999999998</v>
      </c>
      <c r="G1251" s="2">
        <f t="shared" si="147"/>
        <v>1.2246000000000004</v>
      </c>
      <c r="H1251" s="2">
        <f t="shared" si="151"/>
        <v>1.1503000000000019</v>
      </c>
      <c r="I1251" s="2">
        <f t="array" ref="I1251">SUMPRODUCT(B1235:B1254, (ROW(B1235:B1254)-ROW(B1235)+1)) / (20*21/2)</f>
        <v>1.7174761904761904</v>
      </c>
      <c r="J1251" s="2">
        <f t="shared" si="154"/>
        <v>1.5709736394931846</v>
      </c>
      <c r="K1251" s="2">
        <f t="shared" si="148"/>
        <v>1.3352994285877182</v>
      </c>
    </row>
    <row r="1252" spans="1:11" ht="13.5" x14ac:dyDescent="0.25">
      <c r="A1252" s="3">
        <f>TITRES_STAT!B1255</f>
        <v>43832</v>
      </c>
      <c r="B1252" s="6">
        <f>TITRES_STAT!D1255</f>
        <v>1.81</v>
      </c>
      <c r="C1252" s="2">
        <f t="shared" si="149"/>
        <v>-3.0000000000000027E-2</v>
      </c>
      <c r="D1252" s="2">
        <f t="shared" si="150"/>
        <v>1.8199999999999998</v>
      </c>
      <c r="E1252" s="2">
        <f t="shared" si="152"/>
        <v>1.7600000000000002</v>
      </c>
      <c r="F1252" s="2">
        <f t="shared" si="153"/>
        <v>1.5665</v>
      </c>
      <c r="G1252" s="2">
        <f t="shared" si="147"/>
        <v>1.2404000000000004</v>
      </c>
      <c r="H1252" s="2">
        <f t="shared" si="151"/>
        <v>1.1521000000000017</v>
      </c>
      <c r="I1252" s="2">
        <f t="array" ref="I1252">SUMPRODUCT(B1236:B1255, (ROW(B1236:B1255)-ROW(B1236)+1)) / (20*21/2)</f>
        <v>1.724952380952381</v>
      </c>
      <c r="J1252" s="2">
        <f t="shared" si="154"/>
        <v>1.5937380547795479</v>
      </c>
      <c r="K1252" s="2">
        <f t="shared" si="148"/>
        <v>1.3539151372705529</v>
      </c>
    </row>
    <row r="1253" spans="1:11" ht="13.5" x14ac:dyDescent="0.25">
      <c r="A1253" s="3">
        <f>TITRES_STAT!B1256</f>
        <v>43833</v>
      </c>
      <c r="B1253" s="6">
        <f>TITRES_STAT!D1256</f>
        <v>1.78</v>
      </c>
      <c r="C1253" s="2">
        <f t="shared" si="149"/>
        <v>-3.0000000000000027E-2</v>
      </c>
      <c r="D1253" s="2">
        <f t="shared" si="150"/>
        <v>1.8140000000000001</v>
      </c>
      <c r="E1253" s="2">
        <f t="shared" si="152"/>
        <v>1.778</v>
      </c>
      <c r="F1253" s="2">
        <f t="shared" si="153"/>
        <v>1.5974999999999999</v>
      </c>
      <c r="G1253" s="2">
        <f t="shared" si="147"/>
        <v>1.2556000000000005</v>
      </c>
      <c r="H1253" s="2">
        <f t="shared" si="151"/>
        <v>1.1537500000000016</v>
      </c>
      <c r="I1253" s="2">
        <f t="array" ref="I1253">SUMPRODUCT(B1237:B1256, (ROW(B1237:B1256)-ROW(B1237)+1)) / (20*21/2)</f>
        <v>1.7237142857142858</v>
      </c>
      <c r="J1253" s="2">
        <f t="shared" si="154"/>
        <v>1.6114772876576864</v>
      </c>
      <c r="K1253" s="2">
        <f t="shared" si="148"/>
        <v>1.3706243475736686</v>
      </c>
    </row>
    <row r="1254" spans="1:11" ht="13.5" x14ac:dyDescent="0.25">
      <c r="A1254" s="3">
        <f>TITRES_STAT!B1257</f>
        <v>43836</v>
      </c>
      <c r="B1254" s="6">
        <f>TITRES_STAT!D1257</f>
        <v>1.7</v>
      </c>
      <c r="C1254" s="2">
        <f t="shared" si="149"/>
        <v>-8.0000000000000071E-2</v>
      </c>
      <c r="D1254" s="2">
        <f t="shared" si="150"/>
        <v>1.794</v>
      </c>
      <c r="E1254" s="2">
        <f t="shared" si="152"/>
        <v>1.7850000000000001</v>
      </c>
      <c r="F1254" s="2">
        <f t="shared" si="153"/>
        <v>1.6214999999999999</v>
      </c>
      <c r="G1254" s="2">
        <f t="shared" si="147"/>
        <v>1.2694000000000003</v>
      </c>
      <c r="H1254" s="2">
        <f t="shared" si="151"/>
        <v>1.1550000000000016</v>
      </c>
      <c r="I1254" s="2">
        <f t="array" ref="I1254">SUMPRODUCT(B1238:B1257, (ROW(B1238:B1257)-ROW(B1238)+1)) / (20*21/2)</f>
        <v>1.7188571428571429</v>
      </c>
      <c r="J1254" s="2">
        <f t="shared" si="154"/>
        <v>1.6199080221664781</v>
      </c>
      <c r="K1254" s="2">
        <f t="shared" si="148"/>
        <v>1.3835410398256816</v>
      </c>
    </row>
    <row r="1255" spans="1:11" ht="13.5" x14ac:dyDescent="0.25">
      <c r="A1255" s="3">
        <f>TITRES_STAT!B1258</f>
        <v>43837</v>
      </c>
      <c r="B1255" s="6">
        <f>TITRES_STAT!D1258</f>
        <v>1.7</v>
      </c>
      <c r="C1255" s="2">
        <f t="shared" si="149"/>
        <v>0</v>
      </c>
      <c r="D1255" s="2">
        <f t="shared" si="150"/>
        <v>1.766</v>
      </c>
      <c r="E1255" s="2">
        <f t="shared" si="152"/>
        <v>1.7850000000000001</v>
      </c>
      <c r="F1255" s="2">
        <f t="shared" si="153"/>
        <v>1.643</v>
      </c>
      <c r="G1255" s="2">
        <f t="shared" si="147"/>
        <v>1.2832000000000006</v>
      </c>
      <c r="H1255" s="2">
        <f t="shared" si="151"/>
        <v>1.1562500000000013</v>
      </c>
      <c r="I1255" s="2">
        <f t="array" ref="I1255">SUMPRODUCT(B1239:B1258, (ROW(B1239:B1258)-ROW(B1239)+1)) / (20*21/2)</f>
        <v>1.7117142857142853</v>
      </c>
      <c r="J1255" s="2">
        <f t="shared" si="154"/>
        <v>1.6275358295791946</v>
      </c>
      <c r="K1255" s="2">
        <f t="shared" si="148"/>
        <v>1.3959511951266352</v>
      </c>
    </row>
    <row r="1256" spans="1:11" ht="13.5" x14ac:dyDescent="0.25">
      <c r="A1256" s="3">
        <f>TITRES_STAT!B1259</f>
        <v>43838</v>
      </c>
      <c r="B1256" s="6">
        <f>TITRES_STAT!D1259</f>
        <v>1.63</v>
      </c>
      <c r="C1256" s="2">
        <f t="shared" si="149"/>
        <v>-7.0000000000000062E-2</v>
      </c>
      <c r="D1256" s="2">
        <f t="shared" si="150"/>
        <v>1.7240000000000002</v>
      </c>
      <c r="E1256" s="2">
        <f t="shared" si="152"/>
        <v>1.7709999999999997</v>
      </c>
      <c r="F1256" s="2">
        <f t="shared" si="153"/>
        <v>1.661</v>
      </c>
      <c r="G1256" s="2">
        <f t="shared" si="147"/>
        <v>1.2954000000000006</v>
      </c>
      <c r="H1256" s="2">
        <f t="shared" si="151"/>
        <v>1.1571500000000012</v>
      </c>
      <c r="I1256" s="2">
        <f t="array" ref="I1256">SUMPRODUCT(B1240:B1259, (ROW(B1240:B1259)-ROW(B1240)+1)) / (20*21/2)</f>
        <v>1.7007142857142856</v>
      </c>
      <c r="J1256" s="2">
        <f t="shared" si="154"/>
        <v>1.6277705124764141</v>
      </c>
      <c r="K1256" s="2">
        <f t="shared" si="148"/>
        <v>1.4051295796314731</v>
      </c>
    </row>
    <row r="1257" spans="1:11" ht="13.5" x14ac:dyDescent="0.25">
      <c r="A1257" s="3">
        <f>TITRES_STAT!B1260</f>
        <v>43839</v>
      </c>
      <c r="B1257" s="6">
        <f>TITRES_STAT!D1260</f>
        <v>1.61</v>
      </c>
      <c r="C1257" s="2">
        <f t="shared" si="149"/>
        <v>-1.9999999999999796E-2</v>
      </c>
      <c r="D1257" s="2">
        <f t="shared" si="150"/>
        <v>1.6839999999999999</v>
      </c>
      <c r="E1257" s="2">
        <f t="shared" si="152"/>
        <v>1.7519999999999996</v>
      </c>
      <c r="F1257" s="2">
        <f t="shared" si="153"/>
        <v>1.675</v>
      </c>
      <c r="G1257" s="2">
        <f t="shared" si="147"/>
        <v>1.3072000000000006</v>
      </c>
      <c r="H1257" s="2">
        <f t="shared" si="151"/>
        <v>1.1581500000000013</v>
      </c>
      <c r="I1257" s="2">
        <f t="array" ref="I1257">SUMPRODUCT(B1241:B1260, (ROW(B1241:B1260)-ROW(B1241)+1)) / (20*21/2)</f>
        <v>1.688190476190476</v>
      </c>
      <c r="J1257" s="2">
        <f t="shared" si="154"/>
        <v>1.6260780827167556</v>
      </c>
      <c r="K1257" s="2">
        <f t="shared" si="148"/>
        <v>1.4131637137635724</v>
      </c>
    </row>
    <row r="1258" spans="1:11" ht="13.5" x14ac:dyDescent="0.25">
      <c r="A1258" s="3">
        <f>TITRES_STAT!B1261</f>
        <v>43840</v>
      </c>
      <c r="B1258" s="6">
        <f>TITRES_STAT!D1261</f>
        <v>1.6</v>
      </c>
      <c r="C1258" s="2">
        <f t="shared" si="149"/>
        <v>-1.0000000000000009E-2</v>
      </c>
      <c r="D1258" s="2">
        <f t="shared" si="150"/>
        <v>1.6480000000000001</v>
      </c>
      <c r="E1258" s="2">
        <f t="shared" si="152"/>
        <v>1.7309999999999999</v>
      </c>
      <c r="F1258" s="2">
        <f t="shared" si="153"/>
        <v>1.6855</v>
      </c>
      <c r="G1258" s="2">
        <f t="shared" si="147"/>
        <v>1.3188000000000004</v>
      </c>
      <c r="H1258" s="2">
        <f t="shared" si="151"/>
        <v>1.1593000000000011</v>
      </c>
      <c r="I1258" s="2">
        <f t="array" ref="I1258">SUMPRODUCT(B1242:B1261, (ROW(B1242:B1261)-ROW(B1242)+1)) / (20*21/2)</f>
        <v>1.6754285714285713</v>
      </c>
      <c r="J1258" s="2">
        <f t="shared" si="154"/>
        <v>1.6235944557913502</v>
      </c>
      <c r="K1258" s="2">
        <f t="shared" si="148"/>
        <v>1.4204906269493147</v>
      </c>
    </row>
    <row r="1259" spans="1:11" ht="13.5" x14ac:dyDescent="0.25">
      <c r="A1259" s="3">
        <f>TITRES_STAT!B1262</f>
        <v>43843</v>
      </c>
      <c r="B1259" s="6">
        <f>TITRES_STAT!D1262</f>
        <v>1.57</v>
      </c>
      <c r="C1259" s="2">
        <f t="shared" si="149"/>
        <v>-3.0000000000000027E-2</v>
      </c>
      <c r="D1259" s="2">
        <f t="shared" si="150"/>
        <v>1.6220000000000003</v>
      </c>
      <c r="E1259" s="2">
        <f t="shared" si="152"/>
        <v>1.7079999999999997</v>
      </c>
      <c r="F1259" s="2">
        <f t="shared" si="153"/>
        <v>1.6915</v>
      </c>
      <c r="G1259" s="2">
        <f t="shared" si="147"/>
        <v>1.3300000000000003</v>
      </c>
      <c r="H1259" s="2">
        <f t="shared" si="151"/>
        <v>1.1606500000000011</v>
      </c>
      <c r="I1259" s="2">
        <f t="array" ref="I1259">SUMPRODUCT(B1243:B1262, (ROW(B1243:B1262)-ROW(B1243)+1)) / (20*21/2)</f>
        <v>1.6625714285714281</v>
      </c>
      <c r="J1259" s="2">
        <f t="shared" si="154"/>
        <v>1.6184902219064599</v>
      </c>
      <c r="K1259" s="2">
        <f t="shared" si="148"/>
        <v>1.4263537396179691</v>
      </c>
    </row>
    <row r="1260" spans="1:11" ht="13.5" x14ac:dyDescent="0.25">
      <c r="A1260" s="3">
        <f>TITRES_STAT!B1263</f>
        <v>43845</v>
      </c>
      <c r="B1260" s="6">
        <f>TITRES_STAT!D1263</f>
        <v>1.56</v>
      </c>
      <c r="C1260" s="2">
        <f t="shared" si="149"/>
        <v>-1.0000000000000009E-2</v>
      </c>
      <c r="D1260" s="2">
        <f t="shared" si="150"/>
        <v>1.5940000000000001</v>
      </c>
      <c r="E1260" s="2">
        <f t="shared" si="152"/>
        <v>1.6800000000000002</v>
      </c>
      <c r="F1260" s="2">
        <f t="shared" si="153"/>
        <v>1.6940000000000002</v>
      </c>
      <c r="G1260" s="2">
        <f t="shared" si="147"/>
        <v>1.3410000000000004</v>
      </c>
      <c r="H1260" s="2">
        <f t="shared" si="151"/>
        <v>1.1619500000000011</v>
      </c>
      <c r="I1260" s="2">
        <f t="array" ref="I1260">SUMPRODUCT(B1244:B1263, (ROW(B1244:B1263)-ROW(B1244)+1)) / (20*21/2)</f>
        <v>1.6450952380952379</v>
      </c>
      <c r="J1260" s="2">
        <f t="shared" si="154"/>
        <v>1.612919724582035</v>
      </c>
      <c r="K1260" s="2">
        <f t="shared" si="148"/>
        <v>1.4315947694368725</v>
      </c>
    </row>
    <row r="1261" spans="1:11" ht="13.5" x14ac:dyDescent="0.25">
      <c r="A1261" s="3">
        <f>TITRES_STAT!B1264</f>
        <v>43846</v>
      </c>
      <c r="B1261" s="6">
        <f>TITRES_STAT!D1264</f>
        <v>1.56</v>
      </c>
      <c r="C1261" s="2">
        <f t="shared" si="149"/>
        <v>0</v>
      </c>
      <c r="D1261" s="2">
        <f t="shared" si="150"/>
        <v>1.58</v>
      </c>
      <c r="E1261" s="2">
        <f t="shared" si="152"/>
        <v>1.6519999999999999</v>
      </c>
      <c r="F1261" s="2">
        <f t="shared" si="153"/>
        <v>1.6950000000000003</v>
      </c>
      <c r="G1261" s="2">
        <f t="shared" si="147"/>
        <v>1.3522000000000005</v>
      </c>
      <c r="H1261" s="2">
        <f t="shared" si="151"/>
        <v>1.1632500000000012</v>
      </c>
      <c r="I1261" s="2">
        <f t="array" ref="I1261">SUMPRODUCT(B1245:B1264, (ROW(B1245:B1264)-ROW(B1245)+1)) / (20*21/2)</f>
        <v>1.6261428571428576</v>
      </c>
      <c r="J1261" s="2">
        <f t="shared" si="154"/>
        <v>1.6078797508123175</v>
      </c>
      <c r="K1261" s="2">
        <f t="shared" si="148"/>
        <v>1.4366302686746424</v>
      </c>
    </row>
    <row r="1262" spans="1:11" ht="13.5" x14ac:dyDescent="0.25">
      <c r="A1262" s="3">
        <f>TITRES_STAT!B1265</f>
        <v>43847</v>
      </c>
      <c r="B1262" s="6">
        <f>TITRES_STAT!D1265</f>
        <v>1.56</v>
      </c>
      <c r="C1262" s="2">
        <f t="shared" si="149"/>
        <v>0</v>
      </c>
      <c r="D1262" s="2">
        <f t="shared" si="150"/>
        <v>1.5700000000000003</v>
      </c>
      <c r="E1262" s="2">
        <f t="shared" si="152"/>
        <v>1.627</v>
      </c>
      <c r="F1262" s="2">
        <f t="shared" si="153"/>
        <v>1.6935000000000002</v>
      </c>
      <c r="G1262" s="2">
        <f t="shared" si="147"/>
        <v>1.3634000000000006</v>
      </c>
      <c r="H1262" s="2">
        <f t="shared" si="151"/>
        <v>1.1647000000000012</v>
      </c>
      <c r="I1262" s="2">
        <f t="array" ref="I1262">SUMPRODUCT(B1246:B1265, (ROW(B1246:B1265)-ROW(B1246)+1)) / (20*21/2)</f>
        <v>1.6021428571428573</v>
      </c>
      <c r="J1262" s="2">
        <f t="shared" si="154"/>
        <v>1.6033197745444778</v>
      </c>
      <c r="K1262" s="2">
        <f t="shared" si="148"/>
        <v>1.4414682973540682</v>
      </c>
    </row>
    <row r="1263" spans="1:11" ht="13.5" x14ac:dyDescent="0.25">
      <c r="A1263" s="3">
        <f>TITRES_STAT!B1266</f>
        <v>43850</v>
      </c>
      <c r="B1263" s="6">
        <f>TITRES_STAT!D1266</f>
        <v>1.51</v>
      </c>
      <c r="C1263" s="2">
        <f t="shared" si="149"/>
        <v>-5.0000000000000044E-2</v>
      </c>
      <c r="D1263" s="2">
        <f t="shared" si="150"/>
        <v>1.552</v>
      </c>
      <c r="E1263" s="2">
        <f t="shared" si="152"/>
        <v>1.6000000000000003</v>
      </c>
      <c r="F1263" s="2">
        <f t="shared" si="153"/>
        <v>1.6889999999999996</v>
      </c>
      <c r="G1263" s="2">
        <f t="shared" si="147"/>
        <v>1.3736000000000006</v>
      </c>
      <c r="H1263" s="2">
        <f t="shared" si="151"/>
        <v>1.1659000000000013</v>
      </c>
      <c r="I1263" s="2">
        <f t="array" ref="I1263">SUMPRODUCT(B1247:B1266, (ROW(B1247:B1266)-ROW(B1247)+1)) / (20*21/2)</f>
        <v>1.5832380952380953</v>
      </c>
      <c r="J1263" s="2">
        <f t="shared" si="154"/>
        <v>1.5944321769688132</v>
      </c>
      <c r="K1263" s="2">
        <f t="shared" si="148"/>
        <v>1.4441558151048892</v>
      </c>
    </row>
    <row r="1264" spans="1:11" ht="13.5" x14ac:dyDescent="0.25">
      <c r="A1264" s="3">
        <f>TITRES_STAT!B1267</f>
        <v>43851</v>
      </c>
      <c r="B1264" s="6">
        <f>TITRES_STAT!D1267</f>
        <v>1.49</v>
      </c>
      <c r="C1264" s="2">
        <f t="shared" si="149"/>
        <v>-2.0000000000000018E-2</v>
      </c>
      <c r="D1264" s="2">
        <f t="shared" si="150"/>
        <v>1.536</v>
      </c>
      <c r="E1264" s="2">
        <f t="shared" si="152"/>
        <v>1.5790000000000002</v>
      </c>
      <c r="F1264" s="2">
        <f t="shared" si="153"/>
        <v>1.6819999999999999</v>
      </c>
      <c r="G1264" s="2">
        <f t="shared" si="147"/>
        <v>1.3834000000000006</v>
      </c>
      <c r="H1264" s="2">
        <f t="shared" si="151"/>
        <v>1.1671000000000011</v>
      </c>
      <c r="I1264" s="2">
        <f t="array" ref="I1264">SUMPRODUCT(B1248:B1267, (ROW(B1248:B1267)-ROW(B1248)+1)) / (20*21/2)</f>
        <v>1.5686190476190478</v>
      </c>
      <c r="J1264" s="2">
        <f t="shared" si="154"/>
        <v>1.5844862553527359</v>
      </c>
      <c r="K1264" s="2">
        <f t="shared" si="148"/>
        <v>1.4459536262772466</v>
      </c>
    </row>
    <row r="1265" spans="1:11" ht="13.5" x14ac:dyDescent="0.25">
      <c r="A1265" s="3">
        <f>TITRES_STAT!B1268</f>
        <v>43852</v>
      </c>
      <c r="B1265" s="6">
        <f>TITRES_STAT!D1268</f>
        <v>1.43</v>
      </c>
      <c r="C1265" s="2">
        <f t="shared" si="149"/>
        <v>-6.0000000000000053E-2</v>
      </c>
      <c r="D1265" s="2">
        <f t="shared" si="150"/>
        <v>1.51</v>
      </c>
      <c r="E1265" s="2">
        <f t="shared" si="152"/>
        <v>1.552</v>
      </c>
      <c r="F1265" s="2">
        <f t="shared" si="153"/>
        <v>1.6684999999999999</v>
      </c>
      <c r="G1265" s="2">
        <f t="shared" si="147"/>
        <v>1.3920000000000008</v>
      </c>
      <c r="H1265" s="2">
        <f t="shared" si="151"/>
        <v>1.1680500000000011</v>
      </c>
      <c r="I1265" s="2">
        <f t="array" ref="I1265">SUMPRODUCT(B1249:B1268, (ROW(B1249:B1268)-ROW(B1249)+1)) / (20*21/2)</f>
        <v>1.5544761904761906</v>
      </c>
      <c r="J1265" s="2">
        <f t="shared" si="154"/>
        <v>1.5697732786524754</v>
      </c>
      <c r="K1265" s="2">
        <f t="shared" si="148"/>
        <v>1.4453279938742174</v>
      </c>
    </row>
    <row r="1266" spans="1:11" ht="13.5" x14ac:dyDescent="0.25">
      <c r="A1266" s="3">
        <f>TITRES_STAT!B1269</f>
        <v>43853</v>
      </c>
      <c r="B1266" s="6">
        <f>TITRES_STAT!D1269</f>
        <v>1.47</v>
      </c>
      <c r="C1266" s="2">
        <f t="shared" si="149"/>
        <v>4.0000000000000036E-2</v>
      </c>
      <c r="D1266" s="2">
        <f t="shared" si="150"/>
        <v>1.492</v>
      </c>
      <c r="E1266" s="2">
        <f t="shared" si="152"/>
        <v>1.536</v>
      </c>
      <c r="F1266" s="2">
        <f t="shared" si="153"/>
        <v>1.6534999999999997</v>
      </c>
      <c r="G1266" s="2">
        <f t="shared" ref="G1266:G1329" si="155">AVERAGE(B1217:B1266)</f>
        <v>1.4014000000000004</v>
      </c>
      <c r="H1266" s="2">
        <f t="shared" si="151"/>
        <v>1.169150000000001</v>
      </c>
      <c r="I1266" s="2">
        <f t="array" ref="I1266">SUMPRODUCT(B1250:B1269, (ROW(B1250:B1269)-ROW(B1250)+1)) / (20*21/2)</f>
        <v>1.5418571428571426</v>
      </c>
      <c r="J1266" s="2">
        <f t="shared" si="154"/>
        <v>1.5602710616379538</v>
      </c>
      <c r="K1266" s="2">
        <f t="shared" si="148"/>
        <v>1.4462955235262089</v>
      </c>
    </row>
    <row r="1267" spans="1:11" ht="13.5" x14ac:dyDescent="0.25">
      <c r="A1267" s="3">
        <f>TITRES_STAT!B1270</f>
        <v>43854</v>
      </c>
      <c r="B1267" s="6">
        <f>TITRES_STAT!D1270</f>
        <v>1.5</v>
      </c>
      <c r="C1267" s="2">
        <f t="shared" si="149"/>
        <v>3.0000000000000027E-2</v>
      </c>
      <c r="D1267" s="2">
        <f t="shared" si="150"/>
        <v>1.48</v>
      </c>
      <c r="E1267" s="2">
        <f t="shared" si="152"/>
        <v>1.5250000000000001</v>
      </c>
      <c r="F1267" s="2">
        <f t="shared" si="153"/>
        <v>1.6384999999999998</v>
      </c>
      <c r="G1267" s="2">
        <f t="shared" si="155"/>
        <v>1.4110000000000005</v>
      </c>
      <c r="H1267" s="2">
        <f t="shared" si="151"/>
        <v>1.1704500000000009</v>
      </c>
      <c r="I1267" s="2">
        <f t="array" ref="I1267">SUMPRODUCT(B1251:B1270, (ROW(B1251:B1270)-ROW(B1251)+1)) / (20*21/2)</f>
        <v>1.5297619047619051</v>
      </c>
      <c r="J1267" s="2">
        <f t="shared" si="154"/>
        <v>1.5545309605295772</v>
      </c>
      <c r="K1267" s="2">
        <f t="shared" ref="K1267:K1330" si="156">$K$4*B1267+(1-$K$4)*K1266</f>
        <v>1.448401581427142</v>
      </c>
    </row>
    <row r="1268" spans="1:11" ht="13.5" x14ac:dyDescent="0.25">
      <c r="A1268" s="3">
        <f>TITRES_STAT!B1271</f>
        <v>43857</v>
      </c>
      <c r="B1268" s="6">
        <f>TITRES_STAT!D1271</f>
        <v>1.49</v>
      </c>
      <c r="C1268" s="2">
        <f t="shared" si="149"/>
        <v>-1.0000000000000009E-2</v>
      </c>
      <c r="D1268" s="2">
        <f t="shared" si="150"/>
        <v>1.476</v>
      </c>
      <c r="E1268" s="2">
        <f t="shared" si="152"/>
        <v>1.514</v>
      </c>
      <c r="F1268" s="2">
        <f t="shared" si="153"/>
        <v>1.6224999999999998</v>
      </c>
      <c r="G1268" s="2">
        <f t="shared" si="155"/>
        <v>1.4204000000000006</v>
      </c>
      <c r="H1268" s="2">
        <f t="shared" si="151"/>
        <v>1.1717000000000006</v>
      </c>
      <c r="I1268" s="2">
        <f t="array" ref="I1268">SUMPRODUCT(B1252:B1271, (ROW(B1252:B1271)-ROW(B1252)+1)) / (20*21/2)</f>
        <v>1.5193809523809527</v>
      </c>
      <c r="J1268" s="2">
        <f t="shared" si="154"/>
        <v>1.5483851547648557</v>
      </c>
      <c r="K1268" s="2">
        <f t="shared" si="156"/>
        <v>1.450032891959411</v>
      </c>
    </row>
    <row r="1269" spans="1:11" ht="13.5" x14ac:dyDescent="0.25">
      <c r="A1269" s="3">
        <f>TITRES_STAT!B1272</f>
        <v>43858</v>
      </c>
      <c r="B1269" s="6">
        <f>TITRES_STAT!D1272</f>
        <v>1.49</v>
      </c>
      <c r="C1269" s="2">
        <f t="shared" si="149"/>
        <v>0</v>
      </c>
      <c r="D1269" s="2">
        <f t="shared" si="150"/>
        <v>1.4760000000000002</v>
      </c>
      <c r="E1269" s="2">
        <f t="shared" si="152"/>
        <v>1.506</v>
      </c>
      <c r="F1269" s="2">
        <f t="shared" si="153"/>
        <v>1.6069999999999998</v>
      </c>
      <c r="G1269" s="2">
        <f t="shared" si="155"/>
        <v>1.4298000000000004</v>
      </c>
      <c r="H1269" s="2">
        <f t="shared" si="151"/>
        <v>1.1729500000000008</v>
      </c>
      <c r="I1269" s="2">
        <f t="array" ref="I1269">SUMPRODUCT(B1253:B1272, (ROW(B1253:B1272)-ROW(B1253)+1)) / (20*21/2)</f>
        <v>1.5107142857142857</v>
      </c>
      <c r="J1269" s="2">
        <f t="shared" si="154"/>
        <v>1.5428246638348695</v>
      </c>
      <c r="K1269" s="2">
        <f t="shared" si="156"/>
        <v>1.4516002295296302</v>
      </c>
    </row>
    <row r="1270" spans="1:11" ht="13.5" x14ac:dyDescent="0.25">
      <c r="A1270" s="3">
        <f>TITRES_STAT!B1273</f>
        <v>43859</v>
      </c>
      <c r="B1270" s="6">
        <f>TITRES_STAT!D1273</f>
        <v>1.48</v>
      </c>
      <c r="C1270" s="2">
        <f t="shared" si="149"/>
        <v>-1.0000000000000009E-2</v>
      </c>
      <c r="D1270" s="2">
        <f t="shared" si="150"/>
        <v>1.486</v>
      </c>
      <c r="E1270" s="2">
        <f t="shared" si="152"/>
        <v>1.498</v>
      </c>
      <c r="F1270" s="2">
        <f t="shared" si="153"/>
        <v>1.5889999999999997</v>
      </c>
      <c r="G1270" s="2">
        <f t="shared" si="155"/>
        <v>1.4390000000000003</v>
      </c>
      <c r="H1270" s="2">
        <f t="shared" si="151"/>
        <v>1.1741500000000007</v>
      </c>
      <c r="I1270" s="2">
        <f t="array" ref="I1270">SUMPRODUCT(B1254:B1273, (ROW(B1254:B1273)-ROW(B1254)+1)) / (20*21/2)</f>
        <v>1.5036190476190479</v>
      </c>
      <c r="J1270" s="2">
        <f t="shared" si="154"/>
        <v>1.5368413625172628</v>
      </c>
      <c r="K1270" s="2">
        <f t="shared" si="156"/>
        <v>1.4527139460186644</v>
      </c>
    </row>
    <row r="1271" spans="1:11" ht="13.5" x14ac:dyDescent="0.25">
      <c r="A1271" s="3">
        <f>TITRES_STAT!B1274</f>
        <v>43860</v>
      </c>
      <c r="B1271" s="6">
        <f>TITRES_STAT!D1274</f>
        <v>1.48</v>
      </c>
      <c r="C1271" s="2">
        <f t="shared" si="149"/>
        <v>0</v>
      </c>
      <c r="D1271" s="2">
        <f t="shared" si="150"/>
        <v>1.4880000000000002</v>
      </c>
      <c r="E1271" s="2">
        <f t="shared" si="152"/>
        <v>1.4900000000000002</v>
      </c>
      <c r="F1271" s="2">
        <f t="shared" si="153"/>
        <v>1.5709999999999997</v>
      </c>
      <c r="G1271" s="2">
        <f t="shared" si="155"/>
        <v>1.4482000000000006</v>
      </c>
      <c r="H1271" s="2">
        <f t="shared" si="151"/>
        <v>1.1753500000000006</v>
      </c>
      <c r="I1271" s="2">
        <f t="array" ref="I1271">SUMPRODUCT(B1255:B1274, (ROW(B1255:B1274)-ROW(B1255)+1)) / (20*21/2)</f>
        <v>1.499857142857143</v>
      </c>
      <c r="J1271" s="2">
        <f t="shared" si="154"/>
        <v>1.5314278994203807</v>
      </c>
      <c r="K1271" s="2">
        <f t="shared" si="156"/>
        <v>1.4537839873512659</v>
      </c>
    </row>
    <row r="1272" spans="1:11" ht="13.5" x14ac:dyDescent="0.25">
      <c r="A1272" s="3">
        <f>TITRES_STAT!B1275</f>
        <v>43861</v>
      </c>
      <c r="B1272" s="6">
        <f>TITRES_STAT!D1275</f>
        <v>1.48</v>
      </c>
      <c r="C1272" s="2">
        <f t="shared" si="149"/>
        <v>0</v>
      </c>
      <c r="D1272" s="2">
        <f t="shared" si="150"/>
        <v>1.484</v>
      </c>
      <c r="E1272" s="2">
        <f t="shared" si="152"/>
        <v>1.482</v>
      </c>
      <c r="F1272" s="2">
        <f t="shared" si="153"/>
        <v>1.5544999999999998</v>
      </c>
      <c r="G1272" s="2">
        <f t="shared" si="155"/>
        <v>1.4574000000000005</v>
      </c>
      <c r="H1272" s="2">
        <f t="shared" si="151"/>
        <v>1.1765500000000002</v>
      </c>
      <c r="I1272" s="2">
        <f t="array" ref="I1272">SUMPRODUCT(B1256:B1275, (ROW(B1256:B1275)-ROW(B1256)+1)) / (20*21/2)</f>
        <v>1.497047619047619</v>
      </c>
      <c r="J1272" s="2">
        <f t="shared" si="154"/>
        <v>1.5265300042374874</v>
      </c>
      <c r="K1272" s="2">
        <f t="shared" si="156"/>
        <v>1.4548120662786674</v>
      </c>
    </row>
    <row r="1273" spans="1:11" ht="13.5" x14ac:dyDescent="0.25">
      <c r="A1273" s="3">
        <f>TITRES_STAT!B1276</f>
        <v>43864</v>
      </c>
      <c r="B1273" s="6">
        <f>TITRES_STAT!D1276</f>
        <v>1.48</v>
      </c>
      <c r="C1273" s="2">
        <f t="shared" si="149"/>
        <v>0</v>
      </c>
      <c r="D1273" s="2">
        <f t="shared" si="150"/>
        <v>1.482</v>
      </c>
      <c r="E1273" s="2">
        <f t="shared" si="152"/>
        <v>1.4790000000000001</v>
      </c>
      <c r="F1273" s="2">
        <f t="shared" si="153"/>
        <v>1.5394999999999999</v>
      </c>
      <c r="G1273" s="2">
        <f t="shared" si="155"/>
        <v>1.4666000000000006</v>
      </c>
      <c r="H1273" s="2">
        <f t="shared" si="151"/>
        <v>1.1777500000000003</v>
      </c>
      <c r="I1273" s="2">
        <f t="array" ref="I1273">SUMPRODUCT(B1257:B1276, (ROW(B1257:B1276)-ROW(B1257)+1)) / (20*21/2)</f>
        <v>1.4951904761904762</v>
      </c>
      <c r="J1273" s="2">
        <f t="shared" si="154"/>
        <v>1.5220985752624887</v>
      </c>
      <c r="K1273" s="2">
        <f t="shared" si="156"/>
        <v>1.4557998283853864</v>
      </c>
    </row>
    <row r="1274" spans="1:11" ht="13.5" x14ac:dyDescent="0.25">
      <c r="A1274" s="3">
        <f>TITRES_STAT!B1277</f>
        <v>43865</v>
      </c>
      <c r="B1274" s="6">
        <f>TITRES_STAT!D1277</f>
        <v>1.5</v>
      </c>
      <c r="C1274" s="2">
        <f t="shared" si="149"/>
        <v>2.0000000000000018E-2</v>
      </c>
      <c r="D1274" s="2">
        <f t="shared" si="150"/>
        <v>1.484</v>
      </c>
      <c r="E1274" s="2">
        <f t="shared" si="152"/>
        <v>1.4800000000000002</v>
      </c>
      <c r="F1274" s="2">
        <f t="shared" si="153"/>
        <v>1.5295000000000001</v>
      </c>
      <c r="G1274" s="2">
        <f t="shared" si="155"/>
        <v>1.4754000000000005</v>
      </c>
      <c r="H1274" s="2">
        <f t="shared" si="151"/>
        <v>1.1790500000000002</v>
      </c>
      <c r="I1274" s="2">
        <f t="array" ref="I1274">SUMPRODUCT(B1258:B1277, (ROW(B1258:B1277)-ROW(B1258)+1)) / (20*21/2)</f>
        <v>1.4939523809523811</v>
      </c>
      <c r="J1274" s="2">
        <f t="shared" si="154"/>
        <v>1.5199939490470136</v>
      </c>
      <c r="K1274" s="2">
        <f t="shared" si="156"/>
        <v>1.4575331684487045</v>
      </c>
    </row>
    <row r="1275" spans="1:11" ht="13.5" x14ac:dyDescent="0.25">
      <c r="A1275" s="3">
        <f>TITRES_STAT!B1278</f>
        <v>43866</v>
      </c>
      <c r="B1275" s="6">
        <f>TITRES_STAT!D1278</f>
        <v>1.5</v>
      </c>
      <c r="C1275" s="2">
        <f t="shared" si="149"/>
        <v>0</v>
      </c>
      <c r="D1275" s="2">
        <f t="shared" si="150"/>
        <v>1.488</v>
      </c>
      <c r="E1275" s="2">
        <f t="shared" si="152"/>
        <v>1.4870000000000001</v>
      </c>
      <c r="F1275" s="2">
        <f t="shared" si="153"/>
        <v>1.5195000000000001</v>
      </c>
      <c r="G1275" s="2">
        <f t="shared" si="155"/>
        <v>1.4848000000000008</v>
      </c>
      <c r="H1275" s="2">
        <f t="shared" si="151"/>
        <v>1.18035</v>
      </c>
      <c r="I1275" s="2">
        <f t="array" ref="I1275">SUMPRODUCT(B1259:B1278, (ROW(B1259:B1278)-ROW(B1259)+1)) / (20*21/2)</f>
        <v>1.4932380952380955</v>
      </c>
      <c r="J1275" s="2">
        <f t="shared" si="154"/>
        <v>1.5180897634234884</v>
      </c>
      <c r="K1275" s="2">
        <f t="shared" si="156"/>
        <v>1.4591985343918925</v>
      </c>
    </row>
    <row r="1276" spans="1:11" ht="13.5" x14ac:dyDescent="0.25">
      <c r="A1276" s="3">
        <f>TITRES_STAT!B1279</f>
        <v>43867</v>
      </c>
      <c r="B1276" s="6">
        <f>TITRES_STAT!D1279</f>
        <v>1.5</v>
      </c>
      <c r="C1276" s="2">
        <f t="shared" si="149"/>
        <v>0</v>
      </c>
      <c r="D1276" s="2">
        <f t="shared" si="150"/>
        <v>1.492</v>
      </c>
      <c r="E1276" s="2">
        <f t="shared" si="152"/>
        <v>1.4900000000000002</v>
      </c>
      <c r="F1276" s="2">
        <f t="shared" si="153"/>
        <v>1.5129999999999999</v>
      </c>
      <c r="G1276" s="2">
        <f t="shared" si="155"/>
        <v>1.4944000000000008</v>
      </c>
      <c r="H1276" s="2">
        <f t="shared" si="151"/>
        <v>1.1816500000000001</v>
      </c>
      <c r="I1276" s="2">
        <f t="array" ref="I1276">SUMPRODUCT(B1260:B1279, (ROW(B1260:B1279)-ROW(B1260)+1)) / (20*21/2)</f>
        <v>1.4929999999999999</v>
      </c>
      <c r="J1276" s="2">
        <f t="shared" si="154"/>
        <v>1.5163669288117276</v>
      </c>
      <c r="K1276" s="2">
        <f t="shared" si="156"/>
        <v>1.4607985918667203</v>
      </c>
    </row>
    <row r="1277" spans="1:11" ht="13.5" x14ac:dyDescent="0.25">
      <c r="A1277" s="3">
        <f>TITRES_STAT!B1280</f>
        <v>43868</v>
      </c>
      <c r="B1277" s="6">
        <f>TITRES_STAT!D1280</f>
        <v>1.5</v>
      </c>
      <c r="C1277" s="2">
        <f t="shared" si="149"/>
        <v>0</v>
      </c>
      <c r="D1277" s="2">
        <f t="shared" si="150"/>
        <v>1.496</v>
      </c>
      <c r="E1277" s="2">
        <f t="shared" si="152"/>
        <v>1.49</v>
      </c>
      <c r="F1277" s="2">
        <f t="shared" si="153"/>
        <v>1.5075000000000001</v>
      </c>
      <c r="G1277" s="2">
        <f t="shared" si="155"/>
        <v>1.5040000000000007</v>
      </c>
      <c r="H1277" s="2">
        <f t="shared" si="151"/>
        <v>1.1831</v>
      </c>
      <c r="I1277" s="2">
        <f t="array" ref="I1277">SUMPRODUCT(B1261:B1280, (ROW(B1261:B1280)-ROW(B1261)+1)) / (20*21/2)</f>
        <v>1.4892857142857143</v>
      </c>
      <c r="J1277" s="2">
        <f t="shared" si="154"/>
        <v>1.5148081736868011</v>
      </c>
      <c r="K1277" s="2">
        <f t="shared" si="156"/>
        <v>1.4623359019895941</v>
      </c>
    </row>
    <row r="1278" spans="1:11" ht="13.5" x14ac:dyDescent="0.25">
      <c r="A1278" s="3">
        <f>TITRES_STAT!B1281</f>
        <v>43871</v>
      </c>
      <c r="B1278" s="6">
        <f>TITRES_STAT!D1281</f>
        <v>1.5</v>
      </c>
      <c r="C1278" s="2">
        <f t="shared" si="149"/>
        <v>0</v>
      </c>
      <c r="D1278" s="2">
        <f t="shared" si="150"/>
        <v>1.5</v>
      </c>
      <c r="E1278" s="2">
        <f t="shared" si="152"/>
        <v>1.4910000000000001</v>
      </c>
      <c r="F1278" s="2">
        <f t="shared" si="153"/>
        <v>1.5024999999999999</v>
      </c>
      <c r="G1278" s="2">
        <f t="shared" si="155"/>
        <v>1.5136000000000005</v>
      </c>
      <c r="H1278" s="2">
        <f t="shared" si="151"/>
        <v>1.1845500000000002</v>
      </c>
      <c r="I1278" s="2">
        <f t="array" ref="I1278">SUMPRODUCT(B1262:B1281, (ROW(B1262:B1281)-ROW(B1262)+1)) / (20*21/2)</f>
        <v>1.4803333333333333</v>
      </c>
      <c r="J1278" s="2">
        <f t="shared" si="154"/>
        <v>1.5133978714309153</v>
      </c>
      <c r="K1278" s="2">
        <f t="shared" si="156"/>
        <v>1.4638129254409826</v>
      </c>
    </row>
    <row r="1279" spans="1:11" ht="13.5" x14ac:dyDescent="0.25">
      <c r="A1279" s="3">
        <f>TITRES_STAT!B1282</f>
        <v>43872</v>
      </c>
      <c r="B1279" s="6">
        <f>TITRES_STAT!D1282</f>
        <v>1.5</v>
      </c>
      <c r="C1279" s="2">
        <f t="shared" si="149"/>
        <v>0</v>
      </c>
      <c r="D1279" s="2">
        <f t="shared" si="150"/>
        <v>1.5</v>
      </c>
      <c r="E1279" s="2">
        <f t="shared" si="152"/>
        <v>1.492</v>
      </c>
      <c r="F1279" s="2">
        <f t="shared" si="153"/>
        <v>1.4990000000000001</v>
      </c>
      <c r="G1279" s="2">
        <f t="shared" si="155"/>
        <v>1.5232000000000006</v>
      </c>
      <c r="H1279" s="2">
        <f t="shared" si="151"/>
        <v>1.18615</v>
      </c>
      <c r="I1279" s="2">
        <f t="array" ref="I1279">SUMPRODUCT(B1263:B1282, (ROW(B1263:B1282)-ROW(B1263)+1)) / (20*21/2)</f>
        <v>1.4702380952380953</v>
      </c>
      <c r="J1279" s="2">
        <f t="shared" si="154"/>
        <v>1.5121218836755901</v>
      </c>
      <c r="K1279" s="2">
        <f t="shared" si="156"/>
        <v>1.4652320264040815</v>
      </c>
    </row>
    <row r="1280" spans="1:11" ht="13.5" x14ac:dyDescent="0.25">
      <c r="A1280" s="3">
        <f>TITRES_STAT!B1283</f>
        <v>43873</v>
      </c>
      <c r="B1280" s="6">
        <f>TITRES_STAT!D1283</f>
        <v>1.46</v>
      </c>
      <c r="C1280" s="2">
        <f t="shared" si="149"/>
        <v>-4.0000000000000036E-2</v>
      </c>
      <c r="D1280" s="2">
        <f t="shared" si="150"/>
        <v>1.492</v>
      </c>
      <c r="E1280" s="2">
        <f t="shared" si="152"/>
        <v>1.4899999999999998</v>
      </c>
      <c r="F1280" s="2">
        <f t="shared" si="153"/>
        <v>1.4940000000000002</v>
      </c>
      <c r="G1280" s="2">
        <f t="shared" si="155"/>
        <v>1.5314000000000001</v>
      </c>
      <c r="H1280" s="2">
        <f t="shared" si="151"/>
        <v>1.1875000000000002</v>
      </c>
      <c r="I1280" s="2">
        <f t="array" ref="I1280">SUMPRODUCT(B1264:B1283, (ROW(B1264:B1283)-ROW(B1264)+1)) / (20*21/2)</f>
        <v>1.4609999999999996</v>
      </c>
      <c r="J1280" s="2">
        <f t="shared" si="154"/>
        <v>1.5071578947541053</v>
      </c>
      <c r="K1280" s="2">
        <f t="shared" si="156"/>
        <v>1.4650268488980389</v>
      </c>
    </row>
    <row r="1281" spans="1:11" ht="13.5" x14ac:dyDescent="0.25">
      <c r="A1281" s="3">
        <f>TITRES_STAT!B1284</f>
        <v>43874</v>
      </c>
      <c r="B1281" s="6">
        <f>TITRES_STAT!D1284</f>
        <v>1.4</v>
      </c>
      <c r="C1281" s="2">
        <f t="shared" si="149"/>
        <v>-6.0000000000000053E-2</v>
      </c>
      <c r="D1281" s="2">
        <f t="shared" si="150"/>
        <v>1.472</v>
      </c>
      <c r="E1281" s="2">
        <f t="shared" si="152"/>
        <v>1.4820000000000002</v>
      </c>
      <c r="F1281" s="2">
        <f t="shared" si="153"/>
        <v>1.4860000000000002</v>
      </c>
      <c r="G1281" s="2">
        <f t="shared" si="155"/>
        <v>1.5376000000000003</v>
      </c>
      <c r="H1281" s="2">
        <f t="shared" si="151"/>
        <v>1.18855</v>
      </c>
      <c r="I1281" s="2">
        <f t="array" ref="I1281">SUMPRODUCT(B1265:B1284, (ROW(B1265:B1284)-ROW(B1265)+1)) / (20*21/2)</f>
        <v>1.4523809523809526</v>
      </c>
      <c r="J1281" s="2">
        <f t="shared" si="154"/>
        <v>1.4969523809680001</v>
      </c>
      <c r="K1281" s="2">
        <f t="shared" si="156"/>
        <v>1.4624767763922335</v>
      </c>
    </row>
    <row r="1282" spans="1:11" ht="13.5" x14ac:dyDescent="0.25">
      <c r="A1282" s="3">
        <f>TITRES_STAT!B1285</f>
        <v>43875</v>
      </c>
      <c r="B1282" s="6">
        <f>TITRES_STAT!D1285</f>
        <v>1.38</v>
      </c>
      <c r="C1282" s="2">
        <f t="shared" si="149"/>
        <v>-2.0000000000000018E-2</v>
      </c>
      <c r="D1282" s="2">
        <f t="shared" si="150"/>
        <v>1.448</v>
      </c>
      <c r="E1282" s="2">
        <f t="shared" si="152"/>
        <v>1.4720000000000002</v>
      </c>
      <c r="F1282" s="2">
        <f t="shared" si="153"/>
        <v>1.4769999999999999</v>
      </c>
      <c r="G1282" s="2">
        <f t="shared" si="155"/>
        <v>1.5427999999999999</v>
      </c>
      <c r="H1282" s="2">
        <f t="shared" si="151"/>
        <v>1.1895499999999999</v>
      </c>
      <c r="I1282" s="2">
        <f t="array" ref="I1282">SUMPRODUCT(B1266:B1285, (ROW(B1266:B1285)-ROW(B1266)+1)) / (20*21/2)</f>
        <v>1.4404761904761907</v>
      </c>
      <c r="J1282" s="2">
        <f t="shared" si="154"/>
        <v>1.4858140589710478</v>
      </c>
      <c r="K1282" s="2">
        <f t="shared" si="156"/>
        <v>1.4592423930043028</v>
      </c>
    </row>
    <row r="1283" spans="1:11" ht="13.5" x14ac:dyDescent="0.25">
      <c r="A1283" s="3">
        <f>TITRES_STAT!B1286</f>
        <v>43878</v>
      </c>
      <c r="B1283" s="6">
        <f>TITRES_STAT!D1286</f>
        <v>1.38</v>
      </c>
      <c r="C1283" s="2">
        <f t="shared" si="149"/>
        <v>0</v>
      </c>
      <c r="D1283" s="2">
        <f t="shared" si="150"/>
        <v>1.4239999999999999</v>
      </c>
      <c r="E1283" s="2">
        <f t="shared" si="152"/>
        <v>1.4620000000000002</v>
      </c>
      <c r="F1283" s="2">
        <f t="shared" si="153"/>
        <v>1.4704999999999999</v>
      </c>
      <c r="G1283" s="2">
        <f t="shared" si="155"/>
        <v>1.5471999999999999</v>
      </c>
      <c r="H1283" s="2">
        <f t="shared" si="151"/>
        <v>1.19055</v>
      </c>
      <c r="I1283" s="2">
        <f t="array" ref="I1283">SUMPRODUCT(B1267:B1286, (ROW(B1267:B1286)-ROW(B1267)+1)) / (20*21/2)</f>
        <v>1.4347142857142856</v>
      </c>
      <c r="J1283" s="2">
        <f t="shared" si="154"/>
        <v>1.4757365295452338</v>
      </c>
      <c r="K1283" s="2">
        <f t="shared" si="156"/>
        <v>1.4561348481806047</v>
      </c>
    </row>
    <row r="1284" spans="1:11" ht="13.5" x14ac:dyDescent="0.25">
      <c r="A1284" s="3">
        <f>TITRES_STAT!B1287</f>
        <v>43879</v>
      </c>
      <c r="B1284" s="6">
        <f>TITRES_STAT!D1287</f>
        <v>1.38</v>
      </c>
      <c r="C1284" s="2">
        <f t="shared" ref="C1284:C1347" si="157">B1284-B1283</f>
        <v>0</v>
      </c>
      <c r="D1284" s="2">
        <f t="shared" si="150"/>
        <v>1.4</v>
      </c>
      <c r="E1284" s="2">
        <f t="shared" si="152"/>
        <v>1.45</v>
      </c>
      <c r="F1284" s="2">
        <f t="shared" si="153"/>
        <v>1.4650000000000001</v>
      </c>
      <c r="G1284" s="2">
        <f t="shared" si="155"/>
        <v>1.5504</v>
      </c>
      <c r="H1284" s="2">
        <f t="shared" si="151"/>
        <v>1.1915499999999999</v>
      </c>
      <c r="I1284" s="2">
        <f t="array" ref="I1284">SUMPRODUCT(B1268:B1287, (ROW(B1268:B1287)-ROW(B1268)+1)) / (20*21/2)</f>
        <v>1.4292857142857143</v>
      </c>
      <c r="J1284" s="2">
        <f t="shared" si="154"/>
        <v>1.4666187648266402</v>
      </c>
      <c r="K1284" s="2">
        <f t="shared" si="156"/>
        <v>1.4531491678597968</v>
      </c>
    </row>
    <row r="1285" spans="1:11" ht="13.5" x14ac:dyDescent="0.25">
      <c r="A1285" s="3">
        <f>TITRES_STAT!B1288</f>
        <v>43880</v>
      </c>
      <c r="B1285" s="6">
        <f>TITRES_STAT!D1288</f>
        <v>1.34</v>
      </c>
      <c r="C1285" s="2">
        <f t="shared" si="157"/>
        <v>-3.9999999999999813E-2</v>
      </c>
      <c r="D1285" s="2">
        <f t="shared" si="150"/>
        <v>1.3759999999999999</v>
      </c>
      <c r="E1285" s="2">
        <f t="shared" si="152"/>
        <v>1.4339999999999997</v>
      </c>
      <c r="F1285" s="2">
        <f t="shared" si="153"/>
        <v>1.4604999999999999</v>
      </c>
      <c r="G1285" s="2">
        <f t="shared" si="155"/>
        <v>1.5517999999999998</v>
      </c>
      <c r="H1285" s="2">
        <f t="shared" si="151"/>
        <v>1.1923499999999998</v>
      </c>
      <c r="I1285" s="2">
        <f t="array" ref="I1285">SUMPRODUCT(B1269:B1288, (ROW(B1269:B1288)-ROW(B1269)+1)) / (20*21/2)</f>
        <v>1.4243333333333332</v>
      </c>
      <c r="J1285" s="2">
        <f t="shared" si="154"/>
        <v>1.4545598348431508</v>
      </c>
      <c r="K1285" s="2">
        <f t="shared" si="156"/>
        <v>1.4487119455907851</v>
      </c>
    </row>
    <row r="1286" spans="1:11" ht="13.5" x14ac:dyDescent="0.25">
      <c r="A1286" s="3">
        <f>TITRES_STAT!B1289</f>
        <v>43881</v>
      </c>
      <c r="B1286" s="6">
        <f>TITRES_STAT!D1289</f>
        <v>1.4</v>
      </c>
      <c r="C1286" s="2">
        <f t="shared" si="157"/>
        <v>5.9999999999999831E-2</v>
      </c>
      <c r="D1286" s="2">
        <f t="shared" ref="D1286:D1349" si="158">AVERAGE(B1282:B1286)</f>
        <v>1.3759999999999999</v>
      </c>
      <c r="E1286" s="2">
        <f t="shared" si="152"/>
        <v>1.4239999999999997</v>
      </c>
      <c r="F1286" s="2">
        <f t="shared" si="153"/>
        <v>1.4569999999999999</v>
      </c>
      <c r="G1286" s="2">
        <f t="shared" si="155"/>
        <v>1.5543999999999998</v>
      </c>
      <c r="H1286" s="2">
        <f t="shared" si="151"/>
        <v>1.1934499999999999</v>
      </c>
      <c r="I1286" s="2">
        <f t="array" ref="I1286">SUMPRODUCT(B1270:B1289, (ROW(B1270:B1289)-ROW(B1270)+1)) / (20*21/2)</f>
        <v>1.4198095238095236</v>
      </c>
      <c r="J1286" s="2">
        <f t="shared" si="154"/>
        <v>1.4493636600961841</v>
      </c>
      <c r="K1286" s="2">
        <f t="shared" si="156"/>
        <v>1.446801673214676</v>
      </c>
    </row>
    <row r="1287" spans="1:11" ht="13.5" x14ac:dyDescent="0.25">
      <c r="A1287" s="3">
        <f>TITRES_STAT!B1290</f>
        <v>43882</v>
      </c>
      <c r="B1287" s="6">
        <f>TITRES_STAT!D1290</f>
        <v>1.4</v>
      </c>
      <c r="C1287" s="2">
        <f t="shared" si="157"/>
        <v>0</v>
      </c>
      <c r="D1287" s="2">
        <f t="shared" si="158"/>
        <v>1.3800000000000001</v>
      </c>
      <c r="E1287" s="2">
        <f t="shared" si="152"/>
        <v>1.4140000000000001</v>
      </c>
      <c r="F1287" s="2">
        <f t="shared" si="153"/>
        <v>1.4519999999999995</v>
      </c>
      <c r="G1287" s="2">
        <f t="shared" si="155"/>
        <v>1.5558000000000001</v>
      </c>
      <c r="H1287" s="2">
        <f t="shared" si="151"/>
        <v>1.1946000000000001</v>
      </c>
      <c r="I1287" s="2">
        <f t="array" ref="I1287">SUMPRODUCT(B1271:B1290, (ROW(B1271:B1290)-ROW(B1271)+1)) / (20*21/2)</f>
        <v>1.4157142857142857</v>
      </c>
      <c r="J1287" s="2">
        <f t="shared" si="154"/>
        <v>1.4446623591346428</v>
      </c>
      <c r="K1287" s="2">
        <f t="shared" si="156"/>
        <v>1.4449663134807673</v>
      </c>
    </row>
    <row r="1288" spans="1:11" ht="13.5" x14ac:dyDescent="0.25">
      <c r="A1288" s="3">
        <f>TITRES_STAT!B1291</f>
        <v>43885</v>
      </c>
      <c r="B1288" s="6">
        <f>TITRES_STAT!D1291</f>
        <v>1.4</v>
      </c>
      <c r="C1288" s="2">
        <f t="shared" si="157"/>
        <v>0</v>
      </c>
      <c r="D1288" s="2">
        <f t="shared" si="158"/>
        <v>1.3839999999999999</v>
      </c>
      <c r="E1288" s="2">
        <f t="shared" si="152"/>
        <v>1.4040000000000001</v>
      </c>
      <c r="F1288" s="2">
        <f t="shared" si="153"/>
        <v>1.4474999999999996</v>
      </c>
      <c r="G1288" s="2">
        <f t="shared" si="155"/>
        <v>1.556</v>
      </c>
      <c r="H1288" s="2">
        <f t="shared" si="151"/>
        <v>1.1958500000000001</v>
      </c>
      <c r="I1288" s="2">
        <f t="array" ref="I1288">SUMPRODUCT(B1272:B1291, (ROW(B1272:B1291)-ROW(B1272)+1)) / (20*21/2)</f>
        <v>1.4119999999999999</v>
      </c>
      <c r="J1288" s="2">
        <f t="shared" si="154"/>
        <v>1.4404088011218197</v>
      </c>
      <c r="K1288" s="2">
        <f t="shared" si="156"/>
        <v>1.4432029286383843</v>
      </c>
    </row>
    <row r="1289" spans="1:11" ht="13.5" x14ac:dyDescent="0.25">
      <c r="A1289" s="3">
        <f>TITRES_STAT!B1292</f>
        <v>43886</v>
      </c>
      <c r="B1289" s="6">
        <f>TITRES_STAT!D1292</f>
        <v>1.4</v>
      </c>
      <c r="C1289" s="2">
        <f t="shared" si="157"/>
        <v>0</v>
      </c>
      <c r="D1289" s="2">
        <f t="shared" si="158"/>
        <v>1.3880000000000003</v>
      </c>
      <c r="E1289" s="2">
        <f t="shared" si="152"/>
        <v>1.3940000000000001</v>
      </c>
      <c r="F1289" s="2">
        <f t="shared" si="153"/>
        <v>1.4429999999999994</v>
      </c>
      <c r="G1289" s="2">
        <f t="shared" si="155"/>
        <v>1.5550000000000004</v>
      </c>
      <c r="H1289" s="2">
        <f t="shared" si="151"/>
        <v>1.1970999999999998</v>
      </c>
      <c r="I1289" s="2">
        <f t="array" ref="I1289">SUMPRODUCT(B1273:B1292, (ROW(B1273:B1292)-ROW(B1273)+1)) / (20*21/2)</f>
        <v>1.408666666666667</v>
      </c>
      <c r="J1289" s="2">
        <f t="shared" si="154"/>
        <v>1.4365603438721226</v>
      </c>
      <c r="K1289" s="2">
        <f t="shared" si="156"/>
        <v>1.4415086961427614</v>
      </c>
    </row>
    <row r="1290" spans="1:11" ht="13.5" x14ac:dyDescent="0.25">
      <c r="A1290" s="3">
        <f>TITRES_STAT!B1293</f>
        <v>43887</v>
      </c>
      <c r="B1290" s="6">
        <f>TITRES_STAT!D1293</f>
        <v>1.4</v>
      </c>
      <c r="C1290" s="2">
        <f t="shared" si="157"/>
        <v>0</v>
      </c>
      <c r="D1290" s="2">
        <f t="shared" si="158"/>
        <v>1.4</v>
      </c>
      <c r="E1290" s="2">
        <f t="shared" si="152"/>
        <v>1.3880000000000001</v>
      </c>
      <c r="F1290" s="2">
        <f t="shared" si="153"/>
        <v>1.4389999999999994</v>
      </c>
      <c r="G1290" s="2">
        <f t="shared" si="155"/>
        <v>1.5528000000000004</v>
      </c>
      <c r="H1290" s="2">
        <f t="shared" ref="H1290:H1353" si="159">AVERAGE(B1091:B1290)</f>
        <v>1.1985000000000001</v>
      </c>
      <c r="I1290" s="2">
        <f t="array" ref="I1290">SUMPRODUCT(B1274:B1293, (ROW(B1274:B1293)-ROW(B1274)+1)) / (20*21/2)</f>
        <v>1.4057142857142857</v>
      </c>
      <c r="J1290" s="2">
        <f t="shared" si="154"/>
        <v>1.4330784063604918</v>
      </c>
      <c r="K1290" s="2">
        <f t="shared" si="156"/>
        <v>1.439880904137163</v>
      </c>
    </row>
    <row r="1291" spans="1:11" ht="13.5" x14ac:dyDescent="0.25">
      <c r="A1291" s="3">
        <f>TITRES_STAT!B1294</f>
        <v>43888</v>
      </c>
      <c r="B1291" s="6">
        <f>TITRES_STAT!D1294</f>
        <v>1.4</v>
      </c>
      <c r="C1291" s="2">
        <f t="shared" si="157"/>
        <v>0</v>
      </c>
      <c r="D1291" s="2">
        <f t="shared" si="158"/>
        <v>1.4</v>
      </c>
      <c r="E1291" s="2">
        <f t="shared" si="152"/>
        <v>1.3880000000000001</v>
      </c>
      <c r="F1291" s="2">
        <f t="shared" si="153"/>
        <v>1.4349999999999996</v>
      </c>
      <c r="G1291" s="2">
        <f t="shared" si="155"/>
        <v>1.5500000000000005</v>
      </c>
      <c r="H1291" s="2">
        <f t="shared" si="159"/>
        <v>1.2000000000000002</v>
      </c>
      <c r="I1291" s="2">
        <f t="array" ref="I1291">SUMPRODUCT(B1275:B1294, (ROW(B1275:B1294)-ROW(B1275)+1)) / (20*21/2)</f>
        <v>1.403142857142857</v>
      </c>
      <c r="J1291" s="2">
        <f t="shared" si="154"/>
        <v>1.4299280819452069</v>
      </c>
      <c r="K1291" s="2">
        <f t="shared" si="156"/>
        <v>1.4383169471121762</v>
      </c>
    </row>
    <row r="1292" spans="1:11" ht="13.5" x14ac:dyDescent="0.25">
      <c r="A1292" s="3">
        <f>TITRES_STAT!B1295</f>
        <v>43889</v>
      </c>
      <c r="B1292" s="6">
        <f>TITRES_STAT!D1295</f>
        <v>1.4</v>
      </c>
      <c r="C1292" s="2">
        <f t="shared" si="157"/>
        <v>0</v>
      </c>
      <c r="D1292" s="2">
        <f t="shared" si="158"/>
        <v>1.4</v>
      </c>
      <c r="E1292" s="2">
        <f t="shared" ref="E1292:E1355" si="160">AVERAGE(B1283:B1292)</f>
        <v>1.3900000000000001</v>
      </c>
      <c r="F1292" s="2">
        <f t="shared" si="153"/>
        <v>1.4309999999999996</v>
      </c>
      <c r="G1292" s="2">
        <f t="shared" si="155"/>
        <v>1.5462000000000007</v>
      </c>
      <c r="H1292" s="2">
        <f t="shared" si="159"/>
        <v>1.2015000000000002</v>
      </c>
      <c r="I1292" s="2">
        <f t="array" ref="I1292">SUMPRODUCT(B1276:B1295, (ROW(B1276:B1295)-ROW(B1276)+1)) / (20*21/2)</f>
        <v>1.3972380952380954</v>
      </c>
      <c r="J1292" s="2">
        <f t="shared" si="154"/>
        <v>1.4270777884266157</v>
      </c>
      <c r="K1292" s="2">
        <f t="shared" si="156"/>
        <v>1.4368143217352281</v>
      </c>
    </row>
    <row r="1293" spans="1:11" ht="13.5" x14ac:dyDescent="0.25">
      <c r="A1293" s="3">
        <f>TITRES_STAT!B1296</f>
        <v>43892</v>
      </c>
      <c r="B1293" s="6">
        <f>TITRES_STAT!D1296</f>
        <v>1.4</v>
      </c>
      <c r="C1293" s="2">
        <f t="shared" si="157"/>
        <v>0</v>
      </c>
      <c r="D1293" s="2">
        <f t="shared" si="158"/>
        <v>1.4</v>
      </c>
      <c r="E1293" s="2">
        <f t="shared" si="160"/>
        <v>1.3920000000000001</v>
      </c>
      <c r="F1293" s="2">
        <f t="shared" si="153"/>
        <v>1.4269999999999994</v>
      </c>
      <c r="G1293" s="2">
        <f t="shared" si="155"/>
        <v>1.5422000000000009</v>
      </c>
      <c r="H1293" s="2">
        <f t="shared" si="159"/>
        <v>1.2030000000000003</v>
      </c>
      <c r="I1293" s="2">
        <f t="array" ref="I1293">SUMPRODUCT(B1277:B1296, (ROW(B1277:B1296)-ROW(B1277)+1)) / (20*21/2)</f>
        <v>1.3862857142857143</v>
      </c>
      <c r="J1293" s="2">
        <f t="shared" si="154"/>
        <v>1.4244989514336046</v>
      </c>
      <c r="K1293" s="2">
        <f t="shared" si="156"/>
        <v>1.4353706228436505</v>
      </c>
    </row>
    <row r="1294" spans="1:11" ht="13.5" x14ac:dyDescent="0.25">
      <c r="A1294" s="3">
        <f>TITRES_STAT!B1297</f>
        <v>43893</v>
      </c>
      <c r="B1294" s="6">
        <f>TITRES_STAT!D1297</f>
        <v>1.4</v>
      </c>
      <c r="C1294" s="2">
        <f t="shared" si="157"/>
        <v>0</v>
      </c>
      <c r="D1294" s="2">
        <f t="shared" si="158"/>
        <v>1.4</v>
      </c>
      <c r="E1294" s="2">
        <f t="shared" si="160"/>
        <v>1.3940000000000003</v>
      </c>
      <c r="F1294" s="2">
        <f t="shared" si="153"/>
        <v>1.4219999999999993</v>
      </c>
      <c r="G1294" s="2">
        <f t="shared" si="155"/>
        <v>1.537600000000001</v>
      </c>
      <c r="H1294" s="2">
        <f t="shared" si="159"/>
        <v>1.2045500000000002</v>
      </c>
      <c r="I1294" s="2">
        <f t="array" ref="I1294">SUMPRODUCT(B1278:B1297, (ROW(B1278:B1297)-ROW(B1278)+1)) / (20*21/2)</f>
        <v>1.3762857142857141</v>
      </c>
      <c r="J1294" s="2">
        <f t="shared" si="154"/>
        <v>1.4221657179637375</v>
      </c>
      <c r="K1294" s="2">
        <f t="shared" si="156"/>
        <v>1.4339835395948799</v>
      </c>
    </row>
    <row r="1295" spans="1:11" ht="13.5" x14ac:dyDescent="0.25">
      <c r="A1295" s="3">
        <f>TITRES_STAT!B1298</f>
        <v>43894</v>
      </c>
      <c r="B1295" s="6">
        <f>TITRES_STAT!D1298</f>
        <v>1.36</v>
      </c>
      <c r="C1295" s="2">
        <f t="shared" si="157"/>
        <v>-3.9999999999999813E-2</v>
      </c>
      <c r="D1295" s="2">
        <f t="shared" si="158"/>
        <v>1.3919999999999999</v>
      </c>
      <c r="E1295" s="2">
        <f t="shared" si="160"/>
        <v>1.3960000000000001</v>
      </c>
      <c r="F1295" s="2">
        <f t="shared" si="153"/>
        <v>1.4149999999999994</v>
      </c>
      <c r="G1295" s="2">
        <f t="shared" si="155"/>
        <v>1.5308000000000006</v>
      </c>
      <c r="H1295" s="2">
        <f t="shared" si="159"/>
        <v>1.2059000000000004</v>
      </c>
      <c r="I1295" s="2">
        <f t="array" ref="I1295">SUMPRODUCT(B1279:B1298, (ROW(B1279:B1298)-ROW(B1279)+1)) / (20*21/2)</f>
        <v>1.3615238095238096</v>
      </c>
      <c r="J1295" s="2">
        <f t="shared" si="154"/>
        <v>1.4162451733957626</v>
      </c>
      <c r="K1295" s="2">
        <f t="shared" si="156"/>
        <v>1.4310822243166492</v>
      </c>
    </row>
    <row r="1296" spans="1:11" ht="13.5" x14ac:dyDescent="0.25">
      <c r="A1296" s="3">
        <f>TITRES_STAT!B1299</f>
        <v>43895</v>
      </c>
      <c r="B1296" s="6">
        <f>TITRES_STAT!D1299</f>
        <v>1.3</v>
      </c>
      <c r="C1296" s="2">
        <f t="shared" si="157"/>
        <v>-6.0000000000000053E-2</v>
      </c>
      <c r="D1296" s="2">
        <f t="shared" si="158"/>
        <v>1.3719999999999999</v>
      </c>
      <c r="E1296" s="2">
        <f t="shared" si="160"/>
        <v>1.3860000000000001</v>
      </c>
      <c r="F1296" s="2">
        <f t="shared" si="153"/>
        <v>1.4049999999999994</v>
      </c>
      <c r="G1296" s="2">
        <f t="shared" si="155"/>
        <v>1.5214000000000005</v>
      </c>
      <c r="H1296" s="2">
        <f t="shared" si="159"/>
        <v>1.2069500000000004</v>
      </c>
      <c r="I1296" s="2">
        <f t="array" ref="I1296">SUMPRODUCT(B1280:B1299, (ROW(B1280:B1299)-ROW(B1280)+1)) / (20*21/2)</f>
        <v>1.3479999999999999</v>
      </c>
      <c r="J1296" s="2">
        <f t="shared" si="154"/>
        <v>1.4051742045009281</v>
      </c>
      <c r="K1296" s="2">
        <f t="shared" si="156"/>
        <v>1.4259417449316827</v>
      </c>
    </row>
    <row r="1297" spans="1:11" ht="13.5" x14ac:dyDescent="0.25">
      <c r="A1297" s="3">
        <f>TITRES_STAT!B1300</f>
        <v>43896</v>
      </c>
      <c r="B1297" s="6">
        <f>TITRES_STAT!D1300</f>
        <v>1.3</v>
      </c>
      <c r="C1297" s="2">
        <f t="shared" si="157"/>
        <v>0</v>
      </c>
      <c r="D1297" s="2">
        <f t="shared" si="158"/>
        <v>1.3519999999999999</v>
      </c>
      <c r="E1297" s="2">
        <f t="shared" si="160"/>
        <v>1.3760000000000001</v>
      </c>
      <c r="F1297" s="2">
        <f t="shared" si="153"/>
        <v>1.3949999999999998</v>
      </c>
      <c r="G1297" s="2">
        <f t="shared" si="155"/>
        <v>1.5114000000000005</v>
      </c>
      <c r="H1297" s="2">
        <f t="shared" si="159"/>
        <v>1.2080000000000006</v>
      </c>
      <c r="I1297" s="2">
        <f t="array" ref="I1297">SUMPRODUCT(B1281:B1300, (ROW(B1281:B1300)-ROW(B1281)+1)) / (20*21/2)</f>
        <v>1.3357142857142856</v>
      </c>
      <c r="J1297" s="2">
        <f t="shared" si="154"/>
        <v>1.3951576135960779</v>
      </c>
      <c r="K1297" s="2">
        <f t="shared" si="156"/>
        <v>1.4210028529735776</v>
      </c>
    </row>
    <row r="1298" spans="1:11" ht="13.5" x14ac:dyDescent="0.25">
      <c r="A1298" s="3">
        <f>TITRES_STAT!B1301</f>
        <v>43899</v>
      </c>
      <c r="B1298" s="6">
        <f>TITRES_STAT!D1301</f>
        <v>1.24</v>
      </c>
      <c r="C1298" s="2">
        <f t="shared" si="157"/>
        <v>-6.0000000000000053E-2</v>
      </c>
      <c r="D1298" s="2">
        <f t="shared" si="158"/>
        <v>1.3199999999999998</v>
      </c>
      <c r="E1298" s="2">
        <f t="shared" si="160"/>
        <v>1.36</v>
      </c>
      <c r="F1298" s="2">
        <f t="shared" si="153"/>
        <v>1.3819999999999997</v>
      </c>
      <c r="G1298" s="2">
        <f t="shared" si="155"/>
        <v>1.5</v>
      </c>
      <c r="H1298" s="2">
        <f t="shared" si="159"/>
        <v>1.2087500000000004</v>
      </c>
      <c r="I1298" s="2">
        <f t="array" ref="I1298">SUMPRODUCT(B1282:B1301, (ROW(B1282:B1301)-ROW(B1282)+1)) / (20*21/2)</f>
        <v>1.3216190476190475</v>
      </c>
      <c r="J1298" s="2">
        <f t="shared" si="154"/>
        <v>1.3803806980154991</v>
      </c>
      <c r="K1298" s="2">
        <f t="shared" si="156"/>
        <v>1.4139047018765747</v>
      </c>
    </row>
    <row r="1299" spans="1:11" ht="13.5" x14ac:dyDescent="0.25">
      <c r="A1299" s="3">
        <f>TITRES_STAT!B1302</f>
        <v>43900</v>
      </c>
      <c r="B1299" s="6">
        <f>TITRES_STAT!D1302</f>
        <v>1.24</v>
      </c>
      <c r="C1299" s="2">
        <f t="shared" si="157"/>
        <v>0</v>
      </c>
      <c r="D1299" s="2">
        <f t="shared" si="158"/>
        <v>1.288</v>
      </c>
      <c r="E1299" s="2">
        <f t="shared" si="160"/>
        <v>1.3440000000000001</v>
      </c>
      <c r="F1299" s="2">
        <f t="shared" si="153"/>
        <v>1.3689999999999998</v>
      </c>
      <c r="G1299" s="2">
        <f t="shared" si="155"/>
        <v>1.4887999999999997</v>
      </c>
      <c r="H1299" s="2">
        <f t="shared" si="159"/>
        <v>1.2095000000000005</v>
      </c>
      <c r="I1299" s="2">
        <f t="array" ref="I1299">SUMPRODUCT(B1283:B1302, (ROW(B1283:B1302)-ROW(B1283)+1)) / (20*21/2)</f>
        <v>1.3112857142857144</v>
      </c>
      <c r="J1299" s="2">
        <f t="shared" si="154"/>
        <v>1.3670111077283087</v>
      </c>
      <c r="K1299" s="2">
        <f t="shared" si="156"/>
        <v>1.4070849096461209</v>
      </c>
    </row>
    <row r="1300" spans="1:11" ht="13.5" x14ac:dyDescent="0.25">
      <c r="A1300" s="3">
        <f>TITRES_STAT!B1303</f>
        <v>43901</v>
      </c>
      <c r="B1300" s="6">
        <f>TITRES_STAT!D1303</f>
        <v>1.24</v>
      </c>
      <c r="C1300" s="2">
        <f t="shared" si="157"/>
        <v>0</v>
      </c>
      <c r="D1300" s="2">
        <f t="shared" si="158"/>
        <v>1.264</v>
      </c>
      <c r="E1300" s="2">
        <f t="shared" si="160"/>
        <v>1.3280000000000001</v>
      </c>
      <c r="F1300" s="2">
        <f t="shared" ref="F1300:F1363" si="161">AVERAGE(B1281:B1300)</f>
        <v>1.3579999999999997</v>
      </c>
      <c r="G1300" s="2">
        <f t="shared" si="155"/>
        <v>1.4767999999999994</v>
      </c>
      <c r="H1300" s="2">
        <f t="shared" si="159"/>
        <v>1.2103000000000004</v>
      </c>
      <c r="I1300" s="2">
        <f t="array" ref="I1300">SUMPRODUCT(B1284:B1303, (ROW(B1284:B1303)-ROW(B1284)+1)) / (20*21/2)</f>
        <v>1.3016190476190475</v>
      </c>
      <c r="J1300" s="2">
        <f t="shared" si="154"/>
        <v>1.354914811754184</v>
      </c>
      <c r="K1300" s="2">
        <f t="shared" si="156"/>
        <v>1.4005325602482337</v>
      </c>
    </row>
    <row r="1301" spans="1:11" ht="13.5" x14ac:dyDescent="0.25">
      <c r="A1301" s="3">
        <f>TITRES_STAT!B1304</f>
        <v>43902</v>
      </c>
      <c r="B1301" s="6">
        <f>TITRES_STAT!D1304</f>
        <v>1.21</v>
      </c>
      <c r="C1301" s="2">
        <f t="shared" si="157"/>
        <v>-3.0000000000000027E-2</v>
      </c>
      <c r="D1301" s="2">
        <f t="shared" si="158"/>
        <v>1.246</v>
      </c>
      <c r="E1301" s="2">
        <f t="shared" si="160"/>
        <v>1.3089999999999999</v>
      </c>
      <c r="F1301" s="2">
        <f t="shared" si="161"/>
        <v>1.3484999999999998</v>
      </c>
      <c r="G1301" s="2">
        <f t="shared" si="155"/>
        <v>1.4641999999999993</v>
      </c>
      <c r="H1301" s="2">
        <f t="shared" si="159"/>
        <v>1.2108500000000002</v>
      </c>
      <c r="I1301" s="2">
        <f t="array" ref="I1301">SUMPRODUCT(B1285:B1304, (ROW(B1285:B1304)-ROW(B1285)+1)) / (20*21/2)</f>
        <v>1.2926190476190476</v>
      </c>
      <c r="J1301" s="2">
        <f t="shared" ref="J1301:J1364" si="162">$J$4*B1301+J1300*(1-$J$4)</f>
        <v>1.3411134011109282</v>
      </c>
      <c r="K1301" s="2">
        <f t="shared" si="156"/>
        <v>1.3930606951404598</v>
      </c>
    </row>
    <row r="1302" spans="1:11" ht="13.5" x14ac:dyDescent="0.25">
      <c r="A1302" s="3">
        <f>TITRES_STAT!B1305</f>
        <v>43903</v>
      </c>
      <c r="B1302" s="6">
        <f>TITRES_STAT!D1305</f>
        <v>1.24</v>
      </c>
      <c r="C1302" s="2">
        <f t="shared" si="157"/>
        <v>3.0000000000000027E-2</v>
      </c>
      <c r="D1302" s="2">
        <f t="shared" si="158"/>
        <v>1.234</v>
      </c>
      <c r="E1302" s="2">
        <f t="shared" si="160"/>
        <v>1.2930000000000001</v>
      </c>
      <c r="F1302" s="2">
        <f t="shared" si="161"/>
        <v>1.3414999999999999</v>
      </c>
      <c r="G1302" s="2">
        <f t="shared" si="155"/>
        <v>1.4527999999999992</v>
      </c>
      <c r="H1302" s="2">
        <f t="shared" si="159"/>
        <v>1.2114000000000003</v>
      </c>
      <c r="I1302" s="2">
        <f t="array" ref="I1302">SUMPRODUCT(B1286:B1305, (ROW(B1286:B1305)-ROW(B1286)+1)) / (20*21/2)</f>
        <v>1.2814285714285714</v>
      </c>
      <c r="J1302" s="2">
        <f t="shared" si="162"/>
        <v>1.3314835533860778</v>
      </c>
      <c r="K1302" s="2">
        <f t="shared" si="156"/>
        <v>1.3870583149388731</v>
      </c>
    </row>
    <row r="1303" spans="1:11" ht="13.5" x14ac:dyDescent="0.25">
      <c r="A1303" s="3">
        <f>TITRES_STAT!B1306</f>
        <v>43906</v>
      </c>
      <c r="B1303" s="6">
        <f>TITRES_STAT!D1306</f>
        <v>1.24</v>
      </c>
      <c r="C1303" s="2">
        <f t="shared" si="157"/>
        <v>0</v>
      </c>
      <c r="D1303" s="2">
        <f t="shared" si="158"/>
        <v>1.234</v>
      </c>
      <c r="E1303" s="2">
        <f t="shared" si="160"/>
        <v>1.2769999999999999</v>
      </c>
      <c r="F1303" s="2">
        <f t="shared" si="161"/>
        <v>1.3344999999999998</v>
      </c>
      <c r="G1303" s="2">
        <f t="shared" si="155"/>
        <v>1.4419999999999993</v>
      </c>
      <c r="H1303" s="2">
        <f t="shared" si="159"/>
        <v>1.2119500000000003</v>
      </c>
      <c r="I1303" s="2">
        <f t="array" ref="I1303">SUMPRODUCT(B1287:B1306, (ROW(B1287:B1306)-ROW(B1287)+1)) / (20*21/2)</f>
        <v>1.2737142857142858</v>
      </c>
      <c r="J1303" s="2">
        <f t="shared" si="162"/>
        <v>1.3227708340159752</v>
      </c>
      <c r="K1303" s="2">
        <f t="shared" si="156"/>
        <v>1.3812913221961722</v>
      </c>
    </row>
    <row r="1304" spans="1:11" ht="13.5" x14ac:dyDescent="0.25">
      <c r="A1304" s="3">
        <f>TITRES_STAT!B1307</f>
        <v>43907</v>
      </c>
      <c r="B1304" s="6">
        <f>TITRES_STAT!D1307</f>
        <v>1.24</v>
      </c>
      <c r="C1304" s="2">
        <f t="shared" si="157"/>
        <v>0</v>
      </c>
      <c r="D1304" s="2">
        <f t="shared" si="158"/>
        <v>1.2340000000000002</v>
      </c>
      <c r="E1304" s="2">
        <f t="shared" si="160"/>
        <v>1.2610000000000001</v>
      </c>
      <c r="F1304" s="2">
        <f t="shared" si="161"/>
        <v>1.3274999999999997</v>
      </c>
      <c r="G1304" s="2">
        <f t="shared" si="155"/>
        <v>1.4327999999999992</v>
      </c>
      <c r="H1304" s="2">
        <f t="shared" si="159"/>
        <v>1.2123500000000003</v>
      </c>
      <c r="I1304" s="2">
        <f t="array" ref="I1304">SUMPRODUCT(B1288:B1307, (ROW(B1288:B1307)-ROW(B1288)+1)) / (20*21/2)</f>
        <v>1.2667619047619048</v>
      </c>
      <c r="J1304" s="2">
        <f t="shared" si="162"/>
        <v>1.3148878974430251</v>
      </c>
      <c r="K1304" s="2">
        <f t="shared" si="156"/>
        <v>1.3757504860316165</v>
      </c>
    </row>
    <row r="1305" spans="1:11" ht="13.5" x14ac:dyDescent="0.25">
      <c r="A1305" s="3">
        <f>TITRES_STAT!B1308</f>
        <v>43908</v>
      </c>
      <c r="B1305" s="6">
        <f>TITRES_STAT!D1308</f>
        <v>1.21</v>
      </c>
      <c r="C1305" s="2">
        <f t="shared" si="157"/>
        <v>-3.0000000000000027E-2</v>
      </c>
      <c r="D1305" s="2">
        <f t="shared" si="158"/>
        <v>1.2280000000000002</v>
      </c>
      <c r="E1305" s="2">
        <f t="shared" si="160"/>
        <v>1.246</v>
      </c>
      <c r="F1305" s="2">
        <f t="shared" si="161"/>
        <v>1.3209999999999997</v>
      </c>
      <c r="G1305" s="2">
        <f t="shared" si="155"/>
        <v>1.4229999999999992</v>
      </c>
      <c r="H1305" s="2">
        <f t="shared" si="159"/>
        <v>1.2126000000000003</v>
      </c>
      <c r="I1305" s="2">
        <f t="array" ref="I1305">SUMPRODUCT(B1289:B1308, (ROW(B1289:B1308)-ROW(B1289)+1)) / (20*21/2)</f>
        <v>1.2605714285714285</v>
      </c>
      <c r="J1305" s="2">
        <f t="shared" si="162"/>
        <v>1.3048985738770227</v>
      </c>
      <c r="K1305" s="2">
        <f t="shared" si="156"/>
        <v>1.3692504669715531</v>
      </c>
    </row>
    <row r="1306" spans="1:11" ht="13.5" x14ac:dyDescent="0.25">
      <c r="A1306" s="3">
        <f>TITRES_STAT!B1309</f>
        <v>43909</v>
      </c>
      <c r="B1306" s="6">
        <f>TITRES_STAT!D1309</f>
        <v>1.24</v>
      </c>
      <c r="C1306" s="2">
        <f t="shared" si="157"/>
        <v>3.0000000000000027E-2</v>
      </c>
      <c r="D1306" s="2">
        <f t="shared" si="158"/>
        <v>1.234</v>
      </c>
      <c r="E1306" s="2">
        <f t="shared" si="160"/>
        <v>1.24</v>
      </c>
      <c r="F1306" s="2">
        <f t="shared" si="161"/>
        <v>1.3129999999999997</v>
      </c>
      <c r="G1306" s="2">
        <f t="shared" si="155"/>
        <v>1.4151999999999993</v>
      </c>
      <c r="H1306" s="2">
        <f t="shared" si="159"/>
        <v>1.2128500000000002</v>
      </c>
      <c r="I1306" s="2">
        <f t="array" ref="I1306">SUMPRODUCT(B1290:B1309, (ROW(B1290:B1309)-ROW(B1290)+1)) / (20*21/2)</f>
        <v>1.2551428571428571</v>
      </c>
      <c r="J1306" s="2">
        <f t="shared" si="162"/>
        <v>1.2987177573173061</v>
      </c>
      <c r="K1306" s="2">
        <f t="shared" si="156"/>
        <v>1.3641818212079628</v>
      </c>
    </row>
    <row r="1307" spans="1:11" ht="13.5" x14ac:dyDescent="0.25">
      <c r="A1307" s="3">
        <f>TITRES_STAT!B1310</f>
        <v>43913</v>
      </c>
      <c r="B1307" s="6">
        <f>TITRES_STAT!D1310</f>
        <v>1.24</v>
      </c>
      <c r="C1307" s="2">
        <f t="shared" si="157"/>
        <v>0</v>
      </c>
      <c r="D1307" s="2">
        <f t="shared" si="158"/>
        <v>1.234</v>
      </c>
      <c r="E1307" s="2">
        <f t="shared" si="160"/>
        <v>1.234</v>
      </c>
      <c r="F1307" s="2">
        <f t="shared" si="161"/>
        <v>1.3049999999999997</v>
      </c>
      <c r="G1307" s="2">
        <f t="shared" si="155"/>
        <v>1.4077999999999995</v>
      </c>
      <c r="H1307" s="2">
        <f t="shared" si="159"/>
        <v>1.2131000000000003</v>
      </c>
      <c r="I1307" s="2">
        <f t="array" ref="I1307">SUMPRODUCT(B1291:B1310, (ROW(B1291:B1310)-ROW(B1291)+1)) / (20*21/2)</f>
        <v>1.2504761904761905</v>
      </c>
      <c r="J1307" s="2">
        <f t="shared" si="162"/>
        <v>1.293125589953753</v>
      </c>
      <c r="K1307" s="2">
        <f t="shared" si="156"/>
        <v>1.3593119458664742</v>
      </c>
    </row>
    <row r="1308" spans="1:11" ht="13.5" x14ac:dyDescent="0.25">
      <c r="A1308" s="3">
        <f>TITRES_STAT!B1311</f>
        <v>43914</v>
      </c>
      <c r="B1308" s="6">
        <f>TITRES_STAT!D1311</f>
        <v>1.24</v>
      </c>
      <c r="C1308" s="2">
        <f t="shared" si="157"/>
        <v>0</v>
      </c>
      <c r="D1308" s="2">
        <f t="shared" si="158"/>
        <v>1.2340000000000002</v>
      </c>
      <c r="E1308" s="2">
        <f t="shared" si="160"/>
        <v>1.2340000000000002</v>
      </c>
      <c r="F1308" s="2">
        <f t="shared" si="161"/>
        <v>1.2969999999999997</v>
      </c>
      <c r="G1308" s="2">
        <f t="shared" si="155"/>
        <v>1.4005999999999994</v>
      </c>
      <c r="H1308" s="2">
        <f t="shared" si="159"/>
        <v>1.2133500000000002</v>
      </c>
      <c r="I1308" s="2">
        <f t="array" ref="I1308">SUMPRODUCT(B1292:B1311, (ROW(B1292:B1311)-ROW(B1292)+1)) / (20*21/2)</f>
        <v>1.2465714285714284</v>
      </c>
      <c r="J1308" s="2">
        <f t="shared" si="162"/>
        <v>1.2880660099581576</v>
      </c>
      <c r="K1308" s="2">
        <f t="shared" si="156"/>
        <v>1.3546330460285732</v>
      </c>
    </row>
    <row r="1309" spans="1:11" ht="13.5" x14ac:dyDescent="0.25">
      <c r="A1309" s="3">
        <f>TITRES_STAT!B1312</f>
        <v>43915</v>
      </c>
      <c r="B1309" s="6">
        <f>TITRES_STAT!D1312</f>
        <v>1.24</v>
      </c>
      <c r="C1309" s="2">
        <f t="shared" si="157"/>
        <v>0</v>
      </c>
      <c r="D1309" s="2">
        <f t="shared" si="158"/>
        <v>1.2340000000000002</v>
      </c>
      <c r="E1309" s="2">
        <f t="shared" si="160"/>
        <v>1.2340000000000002</v>
      </c>
      <c r="F1309" s="2">
        <f t="shared" si="161"/>
        <v>1.2889999999999995</v>
      </c>
      <c r="G1309" s="2">
        <f t="shared" si="155"/>
        <v>1.3939999999999997</v>
      </c>
      <c r="H1309" s="2">
        <f t="shared" si="159"/>
        <v>1.2136000000000002</v>
      </c>
      <c r="I1309" s="2">
        <f t="array" ref="I1309">SUMPRODUCT(B1293:B1312, (ROW(B1293:B1312)-ROW(B1293)+1)) / (20*21/2)</f>
        <v>1.2434285714285715</v>
      </c>
      <c r="J1309" s="2">
        <f t="shared" si="162"/>
        <v>1.2834882947240474</v>
      </c>
      <c r="K1309" s="2">
        <f t="shared" si="156"/>
        <v>1.3501376324588252</v>
      </c>
    </row>
    <row r="1310" spans="1:11" ht="13.5" x14ac:dyDescent="0.25">
      <c r="A1310" s="3">
        <f>TITRES_STAT!B1313</f>
        <v>43916</v>
      </c>
      <c r="B1310" s="6">
        <f>TITRES_STAT!D1313</f>
        <v>1.24</v>
      </c>
      <c r="C1310" s="2">
        <f t="shared" si="157"/>
        <v>0</v>
      </c>
      <c r="D1310" s="2">
        <f t="shared" si="158"/>
        <v>1.24</v>
      </c>
      <c r="E1310" s="2">
        <f t="shared" si="160"/>
        <v>1.2340000000000002</v>
      </c>
      <c r="F1310" s="2">
        <f t="shared" si="161"/>
        <v>1.2809999999999997</v>
      </c>
      <c r="G1310" s="2">
        <f t="shared" si="155"/>
        <v>1.3875999999999997</v>
      </c>
      <c r="H1310" s="2">
        <f t="shared" si="159"/>
        <v>1.2140000000000002</v>
      </c>
      <c r="I1310" s="2">
        <f t="array" ref="I1310">SUMPRODUCT(B1294:B1313, (ROW(B1294:B1313)-ROW(B1294)+1)) / (20*21/2)</f>
        <v>1.2410476190476192</v>
      </c>
      <c r="J1310" s="2">
        <f t="shared" si="162"/>
        <v>1.2793465523693761</v>
      </c>
      <c r="K1310" s="2">
        <f t="shared" si="156"/>
        <v>1.3458185096173028</v>
      </c>
    </row>
    <row r="1311" spans="1:11" ht="13.5" x14ac:dyDescent="0.25">
      <c r="A1311" s="3">
        <f>TITRES_STAT!B1314</f>
        <v>43917</v>
      </c>
      <c r="B1311" s="6">
        <f>TITRES_STAT!D1314</f>
        <v>1.24</v>
      </c>
      <c r="C1311" s="2">
        <f t="shared" si="157"/>
        <v>0</v>
      </c>
      <c r="D1311" s="2">
        <f t="shared" si="158"/>
        <v>1.24</v>
      </c>
      <c r="E1311" s="2">
        <f t="shared" si="160"/>
        <v>1.2370000000000001</v>
      </c>
      <c r="F1311" s="2">
        <f t="shared" si="161"/>
        <v>1.2729999999999995</v>
      </c>
      <c r="G1311" s="2">
        <f t="shared" si="155"/>
        <v>1.3811999999999998</v>
      </c>
      <c r="H1311" s="2">
        <f t="shared" si="159"/>
        <v>1.2146500000000002</v>
      </c>
      <c r="I1311" s="2">
        <f t="array" ref="I1311">SUMPRODUCT(B1295:B1314, (ROW(B1295:B1314)-ROW(B1295)+1)) / (20*21/2)</f>
        <v>1.2422857142857142</v>
      </c>
      <c r="J1311" s="2">
        <f t="shared" si="162"/>
        <v>1.2755992616675307</v>
      </c>
      <c r="K1311" s="2">
        <f t="shared" si="156"/>
        <v>1.3416687641421143</v>
      </c>
    </row>
    <row r="1312" spans="1:11" ht="13.5" x14ac:dyDescent="0.25">
      <c r="A1312" s="3">
        <f>TITRES_STAT!B1315</f>
        <v>43920</v>
      </c>
      <c r="B1312" s="6">
        <f>TITRES_STAT!D1315</f>
        <v>1.24</v>
      </c>
      <c r="C1312" s="2">
        <f t="shared" si="157"/>
        <v>0</v>
      </c>
      <c r="D1312" s="2">
        <f t="shared" si="158"/>
        <v>1.24</v>
      </c>
      <c r="E1312" s="2">
        <f t="shared" si="160"/>
        <v>1.2370000000000001</v>
      </c>
      <c r="F1312" s="2">
        <f t="shared" si="161"/>
        <v>1.2649999999999995</v>
      </c>
      <c r="G1312" s="2">
        <f t="shared" si="155"/>
        <v>1.3747999999999996</v>
      </c>
      <c r="H1312" s="2">
        <f t="shared" si="159"/>
        <v>1.2151500000000004</v>
      </c>
      <c r="I1312" s="2">
        <f t="array" ref="I1312">SUMPRODUCT(B1296:B1315, (ROW(B1296:B1315)-ROW(B1296)+1)) / (20*21/2)</f>
        <v>1.2441428571428568</v>
      </c>
      <c r="J1312" s="2">
        <f t="shared" si="162"/>
        <v>1.2722088557944324</v>
      </c>
      <c r="K1312" s="2">
        <f t="shared" si="156"/>
        <v>1.3376817537836001</v>
      </c>
    </row>
    <row r="1313" spans="1:11" ht="13.5" x14ac:dyDescent="0.25">
      <c r="A1313" s="3">
        <f>TITRES_STAT!B1316</f>
        <v>43921</v>
      </c>
      <c r="B1313" s="6">
        <f>TITRES_STAT!D1316</f>
        <v>1.24</v>
      </c>
      <c r="C1313" s="2">
        <f t="shared" si="157"/>
        <v>0</v>
      </c>
      <c r="D1313" s="2">
        <f t="shared" si="158"/>
        <v>1.24</v>
      </c>
      <c r="E1313" s="2">
        <f t="shared" si="160"/>
        <v>1.2370000000000001</v>
      </c>
      <c r="F1313" s="2">
        <f t="shared" si="161"/>
        <v>1.2569999999999992</v>
      </c>
      <c r="G1313" s="2">
        <f t="shared" si="155"/>
        <v>1.3693999999999997</v>
      </c>
      <c r="H1313" s="2">
        <f t="shared" si="159"/>
        <v>1.2156500000000003</v>
      </c>
      <c r="I1313" s="2">
        <f t="array" ref="I1313">SUMPRODUCT(B1297:B1316, (ROW(B1297:B1316)-ROW(B1297)+1)) / (20*21/2)</f>
        <v>1.2492857142857143</v>
      </c>
      <c r="J1313" s="2">
        <f t="shared" si="162"/>
        <v>1.2691413457187721</v>
      </c>
      <c r="K1313" s="2">
        <f t="shared" si="156"/>
        <v>1.3338510967724786</v>
      </c>
    </row>
    <row r="1314" spans="1:11" ht="13.5" x14ac:dyDescent="0.25">
      <c r="A1314" s="3">
        <f>TITRES_STAT!B1317</f>
        <v>43922</v>
      </c>
      <c r="B1314" s="6">
        <f>TITRES_STAT!D1317</f>
        <v>1.27</v>
      </c>
      <c r="C1314" s="2">
        <f t="shared" si="157"/>
        <v>3.0000000000000027E-2</v>
      </c>
      <c r="D1314" s="2">
        <f t="shared" si="158"/>
        <v>1.246</v>
      </c>
      <c r="E1314" s="2">
        <f t="shared" si="160"/>
        <v>1.24</v>
      </c>
      <c r="F1314" s="2">
        <f t="shared" si="161"/>
        <v>1.2504999999999995</v>
      </c>
      <c r="G1314" s="2">
        <f t="shared" si="155"/>
        <v>1.3649999999999998</v>
      </c>
      <c r="H1314" s="2">
        <f t="shared" si="159"/>
        <v>1.2163000000000004</v>
      </c>
      <c r="I1314" s="2">
        <f t="array" ref="I1314">SUMPRODUCT(B1298:B1317, (ROW(B1298:B1317)-ROW(B1298)+1)) / (20*21/2)</f>
        <v>1.2544285714285714</v>
      </c>
      <c r="J1314" s="2">
        <f t="shared" si="162"/>
        <v>1.2692231223169843</v>
      </c>
      <c r="K1314" s="2">
        <f t="shared" si="156"/>
        <v>1.3313471321931658</v>
      </c>
    </row>
    <row r="1315" spans="1:11" ht="13.5" x14ac:dyDescent="0.25">
      <c r="A1315" s="3">
        <f>TITRES_STAT!B1318</f>
        <v>43923</v>
      </c>
      <c r="B1315" s="6">
        <f>TITRES_STAT!D1318</f>
        <v>1.27</v>
      </c>
      <c r="C1315" s="2">
        <f t="shared" si="157"/>
        <v>0</v>
      </c>
      <c r="D1315" s="2">
        <f t="shared" si="158"/>
        <v>1.252</v>
      </c>
      <c r="E1315" s="2">
        <f t="shared" si="160"/>
        <v>1.246</v>
      </c>
      <c r="F1315" s="2">
        <f t="shared" si="161"/>
        <v>1.2459999999999996</v>
      </c>
      <c r="G1315" s="2">
        <f t="shared" si="155"/>
        <v>1.3617999999999997</v>
      </c>
      <c r="H1315" s="2">
        <f t="shared" si="159"/>
        <v>1.2169500000000004</v>
      </c>
      <c r="I1315" s="2">
        <f t="array" ref="I1315">SUMPRODUCT(B1299:B1318, (ROW(B1299:B1318)-ROW(B1299)+1)) / (20*21/2)</f>
        <v>1.2624285714285715</v>
      </c>
      <c r="J1315" s="2">
        <f t="shared" si="162"/>
        <v>1.2692971106677478</v>
      </c>
      <c r="K1315" s="2">
        <f t="shared" si="156"/>
        <v>1.3289413623032378</v>
      </c>
    </row>
    <row r="1316" spans="1:11" ht="13.5" x14ac:dyDescent="0.25">
      <c r="A1316" s="3">
        <f>TITRES_STAT!B1319</f>
        <v>43924</v>
      </c>
      <c r="B1316" s="6">
        <f>TITRES_STAT!D1319</f>
        <v>1.3</v>
      </c>
      <c r="C1316" s="2">
        <f t="shared" si="157"/>
        <v>3.0000000000000027E-2</v>
      </c>
      <c r="D1316" s="2">
        <f t="shared" si="158"/>
        <v>1.2639999999999998</v>
      </c>
      <c r="E1316" s="2">
        <f t="shared" si="160"/>
        <v>1.252</v>
      </c>
      <c r="F1316" s="2">
        <f t="shared" si="161"/>
        <v>1.2459999999999998</v>
      </c>
      <c r="G1316" s="2">
        <f t="shared" si="155"/>
        <v>1.3584000000000001</v>
      </c>
      <c r="H1316" s="2">
        <f t="shared" si="159"/>
        <v>1.2179000000000004</v>
      </c>
      <c r="I1316" s="2">
        <f t="array" ref="I1316">SUMPRODUCT(B1300:B1319, (ROW(B1300:B1319)-ROW(B1300)+1)) / (20*21/2)</f>
        <v>1.2719047619047621</v>
      </c>
      <c r="J1316" s="2">
        <f t="shared" si="162"/>
        <v>1.2722211953660576</v>
      </c>
      <c r="K1316" s="2">
        <f t="shared" si="156"/>
        <v>1.3278064069187971</v>
      </c>
    </row>
    <row r="1317" spans="1:11" ht="13.5" x14ac:dyDescent="0.25">
      <c r="A1317" s="3">
        <f>TITRES_STAT!B1320</f>
        <v>43927</v>
      </c>
      <c r="B1317" s="6">
        <f>TITRES_STAT!D1320</f>
        <v>1.3</v>
      </c>
      <c r="C1317" s="2">
        <f t="shared" si="157"/>
        <v>0</v>
      </c>
      <c r="D1317" s="2">
        <f t="shared" si="158"/>
        <v>1.276</v>
      </c>
      <c r="E1317" s="2">
        <f t="shared" si="160"/>
        <v>1.2580000000000002</v>
      </c>
      <c r="F1317" s="2">
        <f t="shared" si="161"/>
        <v>1.2459999999999998</v>
      </c>
      <c r="G1317" s="2">
        <f t="shared" si="155"/>
        <v>1.3544</v>
      </c>
      <c r="H1317" s="2">
        <f t="shared" si="159"/>
        <v>1.2187000000000006</v>
      </c>
      <c r="I1317" s="2">
        <f t="array" ref="I1317">SUMPRODUCT(B1301:B1320, (ROW(B1301:B1320)-ROW(B1301)+1)) / (20*21/2)</f>
        <v>1.2808571428571429</v>
      </c>
      <c r="J1317" s="2">
        <f t="shared" si="162"/>
        <v>1.2748667958073854</v>
      </c>
      <c r="K1317" s="2">
        <f t="shared" si="156"/>
        <v>1.3267159595886484</v>
      </c>
    </row>
    <row r="1318" spans="1:11" ht="13.5" x14ac:dyDescent="0.25">
      <c r="A1318" s="3">
        <f>TITRES_STAT!B1321</f>
        <v>43928</v>
      </c>
      <c r="B1318" s="6">
        <f>TITRES_STAT!D1321</f>
        <v>1.33</v>
      </c>
      <c r="C1318" s="2">
        <f t="shared" si="157"/>
        <v>3.0000000000000027E-2</v>
      </c>
      <c r="D1318" s="2">
        <f t="shared" si="158"/>
        <v>1.294</v>
      </c>
      <c r="E1318" s="2">
        <f t="shared" si="160"/>
        <v>1.2670000000000001</v>
      </c>
      <c r="F1318" s="2">
        <f t="shared" si="161"/>
        <v>1.2504999999999999</v>
      </c>
      <c r="G1318" s="2">
        <f t="shared" si="155"/>
        <v>1.3512000000000004</v>
      </c>
      <c r="H1318" s="2">
        <f t="shared" si="159"/>
        <v>1.2196500000000006</v>
      </c>
      <c r="I1318" s="2">
        <f t="array" ref="I1318">SUMPRODUCT(B1302:B1321, (ROW(B1302:B1321)-ROW(B1302)+1)) / (20*21/2)</f>
        <v>1.2892857142857144</v>
      </c>
      <c r="J1318" s="2">
        <f t="shared" si="162"/>
        <v>1.2801175771590629</v>
      </c>
      <c r="K1318" s="2">
        <f t="shared" si="156"/>
        <v>1.3268447454871328</v>
      </c>
    </row>
    <row r="1319" spans="1:11" ht="13.5" x14ac:dyDescent="0.25">
      <c r="A1319" s="3">
        <f>TITRES_STAT!B1322</f>
        <v>43929</v>
      </c>
      <c r="B1319" s="6">
        <f>TITRES_STAT!D1322</f>
        <v>1.35</v>
      </c>
      <c r="C1319" s="2">
        <f t="shared" si="157"/>
        <v>2.0000000000000018E-2</v>
      </c>
      <c r="D1319" s="2">
        <f t="shared" si="158"/>
        <v>1.31</v>
      </c>
      <c r="E1319" s="2">
        <f t="shared" si="160"/>
        <v>1.278</v>
      </c>
      <c r="F1319" s="2">
        <f t="shared" si="161"/>
        <v>1.2560000000000002</v>
      </c>
      <c r="G1319" s="2">
        <f t="shared" si="155"/>
        <v>1.3484</v>
      </c>
      <c r="H1319" s="2">
        <f t="shared" si="159"/>
        <v>1.2207000000000006</v>
      </c>
      <c r="I1319" s="2">
        <f t="array" ref="I1319">SUMPRODUCT(B1303:B1322, (ROW(B1303:B1322)-ROW(B1303)+1)) / (20*21/2)</f>
        <v>1.297047619047619</v>
      </c>
      <c r="J1319" s="2">
        <f t="shared" si="162"/>
        <v>1.2867730460010569</v>
      </c>
      <c r="K1319" s="2">
        <f t="shared" si="156"/>
        <v>1.327752794683716</v>
      </c>
    </row>
    <row r="1320" spans="1:11" ht="13.5" x14ac:dyDescent="0.25">
      <c r="A1320" s="3">
        <f>TITRES_STAT!B1323</f>
        <v>43934</v>
      </c>
      <c r="B1320" s="6">
        <f>TITRES_STAT!D1323</f>
        <v>1.35</v>
      </c>
      <c r="C1320" s="2">
        <f t="shared" si="157"/>
        <v>0</v>
      </c>
      <c r="D1320" s="2">
        <f t="shared" si="158"/>
        <v>1.3260000000000001</v>
      </c>
      <c r="E1320" s="2">
        <f t="shared" si="160"/>
        <v>1.2889999999999999</v>
      </c>
      <c r="F1320" s="2">
        <f t="shared" si="161"/>
        <v>1.2615000000000003</v>
      </c>
      <c r="G1320" s="2">
        <f t="shared" si="155"/>
        <v>1.3457999999999999</v>
      </c>
      <c r="H1320" s="2">
        <f t="shared" si="159"/>
        <v>1.2217500000000008</v>
      </c>
      <c r="I1320" s="2">
        <f t="array" ref="I1320">SUMPRODUCT(B1304:B1323, (ROW(B1304:B1323)-ROW(B1304)+1)) / (20*21/2)</f>
        <v>1.3042857142857143</v>
      </c>
      <c r="J1320" s="2">
        <f t="shared" si="162"/>
        <v>1.2927946606676228</v>
      </c>
      <c r="K1320" s="2">
        <f t="shared" si="156"/>
        <v>1.3286252341078841</v>
      </c>
    </row>
    <row r="1321" spans="1:11" ht="13.5" x14ac:dyDescent="0.25">
      <c r="A1321" s="3">
        <f>TITRES_STAT!B1324</f>
        <v>43935</v>
      </c>
      <c r="B1321" s="6">
        <f>TITRES_STAT!D1324</f>
        <v>1.35</v>
      </c>
      <c r="C1321" s="2">
        <f t="shared" si="157"/>
        <v>0</v>
      </c>
      <c r="D1321" s="2">
        <f t="shared" si="158"/>
        <v>1.3359999999999999</v>
      </c>
      <c r="E1321" s="2">
        <f t="shared" si="160"/>
        <v>1.2999999999999998</v>
      </c>
      <c r="F1321" s="2">
        <f t="shared" si="161"/>
        <v>1.2685000000000002</v>
      </c>
      <c r="G1321" s="2">
        <f t="shared" si="155"/>
        <v>1.3431999999999999</v>
      </c>
      <c r="H1321" s="2">
        <f t="shared" si="159"/>
        <v>1.2229500000000006</v>
      </c>
      <c r="I1321" s="2">
        <f t="array" ref="I1321">SUMPRODUCT(B1305:B1324, (ROW(B1305:B1324)-ROW(B1305)+1)) / (20*21/2)</f>
        <v>1.3110000000000004</v>
      </c>
      <c r="J1321" s="2">
        <f t="shared" si="162"/>
        <v>1.2982427882230874</v>
      </c>
      <c r="K1321" s="2">
        <f t="shared" si="156"/>
        <v>1.3294634602213005</v>
      </c>
    </row>
    <row r="1322" spans="1:11" ht="13.5" x14ac:dyDescent="0.25">
      <c r="A1322" s="3">
        <f>TITRES_STAT!B1325</f>
        <v>43936</v>
      </c>
      <c r="B1322" s="6">
        <f>TITRES_STAT!D1325</f>
        <v>1.35</v>
      </c>
      <c r="C1322" s="2">
        <f t="shared" si="157"/>
        <v>0</v>
      </c>
      <c r="D1322" s="2">
        <f t="shared" si="158"/>
        <v>1.3460000000000001</v>
      </c>
      <c r="E1322" s="2">
        <f t="shared" si="160"/>
        <v>1.3109999999999999</v>
      </c>
      <c r="F1322" s="2">
        <f t="shared" si="161"/>
        <v>1.2740000000000005</v>
      </c>
      <c r="G1322" s="2">
        <f t="shared" si="155"/>
        <v>1.3406</v>
      </c>
      <c r="H1322" s="2">
        <f t="shared" si="159"/>
        <v>1.2241500000000007</v>
      </c>
      <c r="I1322" s="2">
        <f t="array" ref="I1322">SUMPRODUCT(B1306:B1325, (ROW(B1306:B1325)-ROW(B1306)+1)) / (20*21/2)</f>
        <v>1.3171904761904762</v>
      </c>
      <c r="J1322" s="2">
        <f t="shared" si="162"/>
        <v>1.3031720464875551</v>
      </c>
      <c r="K1322" s="2">
        <f t="shared" si="156"/>
        <v>1.330268814722426</v>
      </c>
    </row>
    <row r="1323" spans="1:11" ht="13.5" x14ac:dyDescent="0.25">
      <c r="A1323" s="3">
        <f>TITRES_STAT!B1326</f>
        <v>43937</v>
      </c>
      <c r="B1323" s="6">
        <f>TITRES_STAT!D1326</f>
        <v>1.35</v>
      </c>
      <c r="C1323" s="2">
        <f t="shared" si="157"/>
        <v>0</v>
      </c>
      <c r="D1323" s="2">
        <f t="shared" si="158"/>
        <v>1.35</v>
      </c>
      <c r="E1323" s="2">
        <f t="shared" si="160"/>
        <v>1.3219999999999998</v>
      </c>
      <c r="F1323" s="2">
        <f t="shared" si="161"/>
        <v>1.2795000000000005</v>
      </c>
      <c r="G1323" s="2">
        <f t="shared" si="155"/>
        <v>1.3380000000000001</v>
      </c>
      <c r="H1323" s="2">
        <f t="shared" si="159"/>
        <v>1.2253500000000006</v>
      </c>
      <c r="I1323" s="2">
        <f t="array" ref="I1323">SUMPRODUCT(B1307:B1326, (ROW(B1307:B1326)-ROW(B1307)+1)) / (20*21/2)</f>
        <v>1.3265238095238094</v>
      </c>
      <c r="J1323" s="2">
        <f t="shared" si="162"/>
        <v>1.3076318515839784</v>
      </c>
      <c r="K1323" s="2">
        <f t="shared" si="156"/>
        <v>1.3310425866940956</v>
      </c>
    </row>
    <row r="1324" spans="1:11" ht="13.5" x14ac:dyDescent="0.25">
      <c r="A1324" s="3">
        <f>TITRES_STAT!B1327</f>
        <v>43938</v>
      </c>
      <c r="B1324" s="6">
        <f>TITRES_STAT!D1327</f>
        <v>1.35</v>
      </c>
      <c r="C1324" s="2">
        <f t="shared" si="157"/>
        <v>0</v>
      </c>
      <c r="D1324" s="2">
        <f t="shared" si="158"/>
        <v>1.35</v>
      </c>
      <c r="E1324" s="2">
        <f t="shared" si="160"/>
        <v>1.3299999999999998</v>
      </c>
      <c r="F1324" s="2">
        <f t="shared" si="161"/>
        <v>1.2850000000000006</v>
      </c>
      <c r="G1324" s="2">
        <f t="shared" si="155"/>
        <v>1.335</v>
      </c>
      <c r="H1324" s="2">
        <f t="shared" si="159"/>
        <v>1.2265500000000005</v>
      </c>
      <c r="I1324" s="2">
        <f t="array" ref="I1324">SUMPRODUCT(B1308:B1327, (ROW(B1308:B1327)-ROW(B1308)+1)) / (20*21/2)</f>
        <v>1.3351428571428572</v>
      </c>
      <c r="J1324" s="2">
        <f t="shared" si="162"/>
        <v>1.3116669133378853</v>
      </c>
      <c r="K1324" s="2">
        <f t="shared" si="156"/>
        <v>1.3317860146668763</v>
      </c>
    </row>
    <row r="1325" spans="1:11" ht="13.5" x14ac:dyDescent="0.25">
      <c r="A1325" s="3">
        <f>TITRES_STAT!B1328</f>
        <v>43941</v>
      </c>
      <c r="B1325" s="6">
        <f>TITRES_STAT!D1328</f>
        <v>1.35</v>
      </c>
      <c r="C1325" s="2">
        <f t="shared" si="157"/>
        <v>0</v>
      </c>
      <c r="D1325" s="2">
        <f t="shared" si="158"/>
        <v>1.35</v>
      </c>
      <c r="E1325" s="2">
        <f t="shared" si="160"/>
        <v>1.3379999999999999</v>
      </c>
      <c r="F1325" s="2">
        <f t="shared" si="161"/>
        <v>1.2920000000000005</v>
      </c>
      <c r="G1325" s="2">
        <f t="shared" si="155"/>
        <v>1.3320000000000001</v>
      </c>
      <c r="H1325" s="2">
        <f t="shared" si="159"/>
        <v>1.2277500000000006</v>
      </c>
      <c r="I1325" s="2">
        <f t="array" ref="I1325">SUMPRODUCT(B1309:B1328, (ROW(B1309:B1328)-ROW(B1309)+1)) / (20*21/2)</f>
        <v>1.3440000000000001</v>
      </c>
      <c r="J1325" s="2">
        <f t="shared" si="162"/>
        <v>1.3153176834961819</v>
      </c>
      <c r="K1325" s="2">
        <f t="shared" si="156"/>
        <v>1.3325002886015087</v>
      </c>
    </row>
    <row r="1326" spans="1:11" ht="13.5" x14ac:dyDescent="0.25">
      <c r="A1326" s="3">
        <f>TITRES_STAT!B1329</f>
        <v>43942</v>
      </c>
      <c r="B1326" s="6">
        <f>TITRES_STAT!D1329</f>
        <v>1.39</v>
      </c>
      <c r="C1326" s="2">
        <f t="shared" si="157"/>
        <v>3.9999999999999813E-2</v>
      </c>
      <c r="D1326" s="2">
        <f t="shared" si="158"/>
        <v>1.3580000000000001</v>
      </c>
      <c r="E1326" s="2">
        <f t="shared" si="160"/>
        <v>1.347</v>
      </c>
      <c r="F1326" s="2">
        <f t="shared" si="161"/>
        <v>1.2995000000000005</v>
      </c>
      <c r="G1326" s="2">
        <f t="shared" si="155"/>
        <v>1.3298000000000001</v>
      </c>
      <c r="H1326" s="2">
        <f t="shared" si="159"/>
        <v>1.2293000000000007</v>
      </c>
      <c r="I1326" s="2">
        <f t="array" ref="I1326">SUMPRODUCT(B1310:B1329, (ROW(B1310:B1329)-ROW(B1310)+1)) / (20*21/2)</f>
        <v>1.352095238095238</v>
      </c>
      <c r="J1326" s="2">
        <f t="shared" si="162"/>
        <v>1.3224302850679743</v>
      </c>
      <c r="K1326" s="2">
        <f t="shared" si="156"/>
        <v>1.3347551792445869</v>
      </c>
    </row>
    <row r="1327" spans="1:11" ht="13.5" x14ac:dyDescent="0.25">
      <c r="A1327" s="3">
        <f>TITRES_STAT!B1330</f>
        <v>43943</v>
      </c>
      <c r="B1327" s="6">
        <f>TITRES_STAT!D1330</f>
        <v>1.39</v>
      </c>
      <c r="C1327" s="2">
        <f t="shared" si="157"/>
        <v>0</v>
      </c>
      <c r="D1327" s="2">
        <f t="shared" si="158"/>
        <v>1.3660000000000001</v>
      </c>
      <c r="E1327" s="2">
        <f t="shared" si="160"/>
        <v>1.3560000000000001</v>
      </c>
      <c r="F1327" s="2">
        <f t="shared" si="161"/>
        <v>1.3070000000000006</v>
      </c>
      <c r="G1327" s="2">
        <f t="shared" si="155"/>
        <v>1.3276000000000006</v>
      </c>
      <c r="H1327" s="2">
        <f t="shared" si="159"/>
        <v>1.2308500000000004</v>
      </c>
      <c r="I1327" s="2">
        <f t="array" ref="I1327">SUMPRODUCT(B1311:B1330, (ROW(B1311:B1330)-ROW(B1311)+1)) / (20*21/2)</f>
        <v>1.3594285714285714</v>
      </c>
      <c r="J1327" s="2">
        <f t="shared" si="162"/>
        <v>1.3288654960138815</v>
      </c>
      <c r="K1327" s="2">
        <f t="shared" si="156"/>
        <v>1.3369216428036226</v>
      </c>
    </row>
    <row r="1328" spans="1:11" ht="13.5" x14ac:dyDescent="0.25">
      <c r="A1328" s="3">
        <f>TITRES_STAT!B1331</f>
        <v>43944</v>
      </c>
      <c r="B1328" s="6">
        <f>TITRES_STAT!D1331</f>
        <v>1.4</v>
      </c>
      <c r="C1328" s="2">
        <f t="shared" si="157"/>
        <v>1.0000000000000009E-2</v>
      </c>
      <c r="D1328" s="2">
        <f t="shared" si="158"/>
        <v>1.3759999999999999</v>
      </c>
      <c r="E1328" s="2">
        <f t="shared" si="160"/>
        <v>1.363</v>
      </c>
      <c r="F1328" s="2">
        <f t="shared" si="161"/>
        <v>1.3150000000000004</v>
      </c>
      <c r="G1328" s="2">
        <f t="shared" si="155"/>
        <v>1.3256000000000006</v>
      </c>
      <c r="H1328" s="2">
        <f t="shared" si="159"/>
        <v>1.2324500000000007</v>
      </c>
      <c r="I1328" s="2">
        <f t="array" ref="I1328">SUMPRODUCT(B1312:B1331, (ROW(B1312:B1331)-ROW(B1312)+1)) / (20*21/2)</f>
        <v>1.369809523809524</v>
      </c>
      <c r="J1328" s="2">
        <f t="shared" si="162"/>
        <v>1.335640210679226</v>
      </c>
      <c r="K1328" s="2">
        <f t="shared" si="156"/>
        <v>1.3393953038701472</v>
      </c>
    </row>
    <row r="1329" spans="1:11" ht="13.5" x14ac:dyDescent="0.25">
      <c r="A1329" s="3">
        <f>TITRES_STAT!B1332</f>
        <v>43945</v>
      </c>
      <c r="B1329" s="6">
        <f>TITRES_STAT!D1332</f>
        <v>1.4</v>
      </c>
      <c r="C1329" s="2">
        <f t="shared" si="157"/>
        <v>0</v>
      </c>
      <c r="D1329" s="2">
        <f t="shared" si="158"/>
        <v>1.3859999999999999</v>
      </c>
      <c r="E1329" s="2">
        <f t="shared" si="160"/>
        <v>1.3680000000000001</v>
      </c>
      <c r="F1329" s="2">
        <f t="shared" si="161"/>
        <v>1.3230000000000002</v>
      </c>
      <c r="G1329" s="2">
        <f t="shared" si="155"/>
        <v>1.3236000000000008</v>
      </c>
      <c r="H1329" s="2">
        <f t="shared" si="159"/>
        <v>1.2340500000000008</v>
      </c>
      <c r="I1329" s="2">
        <f t="array" ref="I1329">SUMPRODUCT(B1313:B1332, (ROW(B1313:B1332)-ROW(B1313)+1)) / (20*21/2)</f>
        <v>1.3792380952380952</v>
      </c>
      <c r="J1329" s="2">
        <f t="shared" si="162"/>
        <v>1.3417697144240617</v>
      </c>
      <c r="K1329" s="2">
        <f t="shared" si="156"/>
        <v>1.3417719586203376</v>
      </c>
    </row>
    <row r="1330" spans="1:11" ht="13.5" x14ac:dyDescent="0.25">
      <c r="A1330" s="3">
        <f>TITRES_STAT!B1333</f>
        <v>43948</v>
      </c>
      <c r="B1330" s="6">
        <f>TITRES_STAT!D1333</f>
        <v>1.4</v>
      </c>
      <c r="C1330" s="2">
        <f t="shared" si="157"/>
        <v>0</v>
      </c>
      <c r="D1330" s="2">
        <f t="shared" si="158"/>
        <v>1.3960000000000001</v>
      </c>
      <c r="E1330" s="2">
        <f t="shared" si="160"/>
        <v>1.3730000000000002</v>
      </c>
      <c r="F1330" s="2">
        <f t="shared" si="161"/>
        <v>1.331</v>
      </c>
      <c r="G1330" s="2">
        <f t="shared" ref="G1330:G1393" si="163">AVERAGE(B1281:B1330)</f>
        <v>1.3224000000000005</v>
      </c>
      <c r="H1330" s="2">
        <f t="shared" si="159"/>
        <v>1.2356500000000006</v>
      </c>
      <c r="I1330" s="2">
        <f t="array" ref="I1330">SUMPRODUCT(B1314:B1333, (ROW(B1314:B1333)-ROW(B1314)+1)) / (20*21/2)</f>
        <v>1.3915238095238096</v>
      </c>
      <c r="J1330" s="2">
        <f t="shared" si="162"/>
        <v>1.3473154559074842</v>
      </c>
      <c r="K1330" s="2">
        <f t="shared" si="156"/>
        <v>1.3440554112234617</v>
      </c>
    </row>
    <row r="1331" spans="1:11" ht="13.5" x14ac:dyDescent="0.25">
      <c r="A1331" s="3">
        <f>TITRES_STAT!B1334</f>
        <v>43949</v>
      </c>
      <c r="B1331" s="6">
        <f>TITRES_STAT!D1334</f>
        <v>1.44</v>
      </c>
      <c r="C1331" s="2">
        <f t="shared" si="157"/>
        <v>4.0000000000000036E-2</v>
      </c>
      <c r="D1331" s="2">
        <f t="shared" si="158"/>
        <v>1.4059999999999999</v>
      </c>
      <c r="E1331" s="2">
        <f t="shared" si="160"/>
        <v>1.3820000000000001</v>
      </c>
      <c r="F1331" s="2">
        <f t="shared" si="161"/>
        <v>1.3409999999999997</v>
      </c>
      <c r="G1331" s="2">
        <f t="shared" si="163"/>
        <v>1.3232000000000002</v>
      </c>
      <c r="H1331" s="2">
        <f t="shared" si="159"/>
        <v>1.2374500000000006</v>
      </c>
      <c r="I1331" s="2">
        <f t="array" ref="I1331">SUMPRODUCT(B1315:B1334, (ROW(B1315:B1334)-ROW(B1315)+1)) / (20*21/2)</f>
        <v>1.4055238095238094</v>
      </c>
      <c r="J1331" s="2">
        <f t="shared" si="162"/>
        <v>1.3561425553448667</v>
      </c>
      <c r="K1331" s="2">
        <f t="shared" ref="K1331:K1394" si="164">$K$4*B1331+(1-$K$4)*K1330</f>
        <v>1.3478179441166593</v>
      </c>
    </row>
    <row r="1332" spans="1:11" ht="13.5" x14ac:dyDescent="0.25">
      <c r="A1332" s="3">
        <f>TITRES_STAT!B1335</f>
        <v>43950</v>
      </c>
      <c r="B1332" s="6">
        <f>TITRES_STAT!D1335</f>
        <v>1.44</v>
      </c>
      <c r="C1332" s="2">
        <f t="shared" si="157"/>
        <v>0</v>
      </c>
      <c r="D1332" s="2">
        <f t="shared" si="158"/>
        <v>1.4159999999999997</v>
      </c>
      <c r="E1332" s="2">
        <f t="shared" si="160"/>
        <v>1.391</v>
      </c>
      <c r="F1332" s="2">
        <f t="shared" si="161"/>
        <v>1.351</v>
      </c>
      <c r="G1332" s="2">
        <f t="shared" si="163"/>
        <v>1.3244000000000002</v>
      </c>
      <c r="H1332" s="2">
        <f t="shared" si="159"/>
        <v>1.2391500000000006</v>
      </c>
      <c r="I1332" s="2">
        <f t="array" ref="I1332">SUMPRODUCT(B1316:B1335, (ROW(B1316:B1335)-ROW(B1316)+1)) / (20*21/2)</f>
        <v>1.4183809523809521</v>
      </c>
      <c r="J1332" s="2">
        <f t="shared" si="162"/>
        <v>1.3641289786453554</v>
      </c>
      <c r="K1332" s="2">
        <f t="shared" si="164"/>
        <v>1.3514329267003198</v>
      </c>
    </row>
    <row r="1333" spans="1:11" ht="13.5" x14ac:dyDescent="0.25">
      <c r="A1333" s="3">
        <f>TITRES_STAT!B1336</f>
        <v>43951</v>
      </c>
      <c r="B1333" s="6">
        <f>TITRES_STAT!D1336</f>
        <v>1.48</v>
      </c>
      <c r="C1333" s="2">
        <f t="shared" si="157"/>
        <v>4.0000000000000036E-2</v>
      </c>
      <c r="D1333" s="2">
        <f t="shared" si="158"/>
        <v>1.4319999999999999</v>
      </c>
      <c r="E1333" s="2">
        <f t="shared" si="160"/>
        <v>1.4039999999999999</v>
      </c>
      <c r="F1333" s="2">
        <f t="shared" si="161"/>
        <v>1.363</v>
      </c>
      <c r="G1333" s="2">
        <f t="shared" si="163"/>
        <v>1.3264000000000002</v>
      </c>
      <c r="H1333" s="2">
        <f t="shared" si="159"/>
        <v>1.2410500000000007</v>
      </c>
      <c r="I1333" s="2">
        <f t="array" ref="I1333">SUMPRODUCT(B1317:B1336, (ROW(B1317:B1336)-ROW(B1317)+1)) / (20*21/2)</f>
        <v>1.4310476190476189</v>
      </c>
      <c r="J1333" s="2">
        <f t="shared" si="162"/>
        <v>1.3751643140124645</v>
      </c>
      <c r="K1333" s="2">
        <f t="shared" si="164"/>
        <v>1.3564747727120721</v>
      </c>
    </row>
    <row r="1334" spans="1:11" ht="13.5" x14ac:dyDescent="0.25">
      <c r="A1334" s="3">
        <f>TITRES_STAT!B1337</f>
        <v>43955</v>
      </c>
      <c r="B1334" s="6">
        <f>TITRES_STAT!D1337</f>
        <v>1.51</v>
      </c>
      <c r="C1334" s="2">
        <f t="shared" si="157"/>
        <v>3.0000000000000027E-2</v>
      </c>
      <c r="D1334" s="2">
        <f t="shared" si="158"/>
        <v>1.454</v>
      </c>
      <c r="E1334" s="2">
        <f t="shared" si="160"/>
        <v>1.42</v>
      </c>
      <c r="F1334" s="2">
        <f t="shared" si="161"/>
        <v>1.375</v>
      </c>
      <c r="G1334" s="2">
        <f t="shared" si="163"/>
        <v>1.329</v>
      </c>
      <c r="H1334" s="2">
        <f t="shared" si="159"/>
        <v>1.2431000000000005</v>
      </c>
      <c r="I1334" s="2">
        <f t="array" ref="I1334">SUMPRODUCT(B1318:B1337, (ROW(B1318:B1337)-ROW(B1318)+1)) / (20*21/2)</f>
        <v>1.4455238095238094</v>
      </c>
      <c r="J1334" s="2">
        <f t="shared" si="162"/>
        <v>1.3880058079160393</v>
      </c>
      <c r="K1334" s="2">
        <f t="shared" si="164"/>
        <v>1.3624953698606184</v>
      </c>
    </row>
    <row r="1335" spans="1:11" ht="13.5" x14ac:dyDescent="0.25">
      <c r="A1335" s="3">
        <f>TITRES_STAT!B1338</f>
        <v>43956</v>
      </c>
      <c r="B1335" s="6">
        <f>TITRES_STAT!D1338</f>
        <v>1.51</v>
      </c>
      <c r="C1335" s="2">
        <f t="shared" si="157"/>
        <v>0</v>
      </c>
      <c r="D1335" s="2">
        <f t="shared" si="158"/>
        <v>1.4759999999999998</v>
      </c>
      <c r="E1335" s="2">
        <f t="shared" si="160"/>
        <v>1.4359999999999999</v>
      </c>
      <c r="F1335" s="2">
        <f t="shared" si="161"/>
        <v>1.387</v>
      </c>
      <c r="G1335" s="2">
        <f t="shared" si="163"/>
        <v>1.3324</v>
      </c>
      <c r="H1335" s="2">
        <f t="shared" si="159"/>
        <v>1.2451500000000006</v>
      </c>
      <c r="I1335" s="2">
        <f t="array" ref="I1335">SUMPRODUCT(B1319:B1338, (ROW(B1319:B1338)-ROW(B1319)+1)) / (20*21/2)</f>
        <v>1.458809523809524</v>
      </c>
      <c r="J1335" s="2">
        <f t="shared" si="162"/>
        <v>1.3996243024002262</v>
      </c>
      <c r="K1335" s="2">
        <f t="shared" si="164"/>
        <v>1.3682798651602022</v>
      </c>
    </row>
    <row r="1336" spans="1:11" ht="13.5" x14ac:dyDescent="0.25">
      <c r="A1336" s="3">
        <f>TITRES_STAT!B1339</f>
        <v>43957</v>
      </c>
      <c r="B1336" s="6">
        <f>TITRES_STAT!D1339</f>
        <v>1.52</v>
      </c>
      <c r="C1336" s="2">
        <f t="shared" si="157"/>
        <v>1.0000000000000009E-2</v>
      </c>
      <c r="D1336" s="2">
        <f t="shared" si="158"/>
        <v>1.4919999999999998</v>
      </c>
      <c r="E1336" s="2">
        <f t="shared" si="160"/>
        <v>1.4489999999999998</v>
      </c>
      <c r="F1336" s="2">
        <f t="shared" si="161"/>
        <v>1.3980000000000001</v>
      </c>
      <c r="G1336" s="2">
        <f t="shared" si="163"/>
        <v>1.3347999999999995</v>
      </c>
      <c r="H1336" s="2">
        <f t="shared" si="159"/>
        <v>1.2472500000000006</v>
      </c>
      <c r="I1336" s="2">
        <f t="array" ref="I1336">SUMPRODUCT(B1320:B1339, (ROW(B1320:B1339)-ROW(B1320)+1)) / (20*21/2)</f>
        <v>1.4739047619047621</v>
      </c>
      <c r="J1336" s="2">
        <f t="shared" si="162"/>
        <v>1.4110886545525858</v>
      </c>
      <c r="K1336" s="2">
        <f t="shared" si="164"/>
        <v>1.3742296743696061</v>
      </c>
    </row>
    <row r="1337" spans="1:11" ht="13.5" x14ac:dyDescent="0.25">
      <c r="A1337" s="3">
        <f>TITRES_STAT!B1340</f>
        <v>43958</v>
      </c>
      <c r="B1337" s="6">
        <f>TITRES_STAT!D1340</f>
        <v>1.55</v>
      </c>
      <c r="C1337" s="2">
        <f t="shared" si="157"/>
        <v>3.0000000000000027E-2</v>
      </c>
      <c r="D1337" s="2">
        <f t="shared" si="158"/>
        <v>1.5139999999999998</v>
      </c>
      <c r="E1337" s="2">
        <f t="shared" si="160"/>
        <v>1.4649999999999999</v>
      </c>
      <c r="F1337" s="2">
        <f t="shared" si="161"/>
        <v>1.4105000000000003</v>
      </c>
      <c r="G1337" s="2">
        <f t="shared" si="163"/>
        <v>1.3377999999999997</v>
      </c>
      <c r="H1337" s="2">
        <f t="shared" si="159"/>
        <v>1.2495000000000007</v>
      </c>
      <c r="I1337" s="2">
        <f t="array" ref="I1337">SUMPRODUCT(B1321:B1340, (ROW(B1321:B1340)-ROW(B1321)+1)) / (20*21/2)</f>
        <v>1.4917142857142858</v>
      </c>
      <c r="J1337" s="2">
        <f t="shared" si="162"/>
        <v>1.4243183064999585</v>
      </c>
      <c r="K1337" s="2">
        <f t="shared" si="164"/>
        <v>1.3811226283158962</v>
      </c>
    </row>
    <row r="1338" spans="1:11" ht="13.5" x14ac:dyDescent="0.25">
      <c r="A1338" s="3">
        <f>TITRES_STAT!B1341</f>
        <v>43959</v>
      </c>
      <c r="B1338" s="6">
        <f>TITRES_STAT!D1341</f>
        <v>1.55</v>
      </c>
      <c r="C1338" s="2">
        <f t="shared" si="157"/>
        <v>0</v>
      </c>
      <c r="D1338" s="2">
        <f t="shared" si="158"/>
        <v>1.528</v>
      </c>
      <c r="E1338" s="2">
        <f t="shared" si="160"/>
        <v>1.48</v>
      </c>
      <c r="F1338" s="2">
        <f t="shared" si="161"/>
        <v>1.4215000000000004</v>
      </c>
      <c r="G1338" s="2">
        <f t="shared" si="163"/>
        <v>1.3407999999999995</v>
      </c>
      <c r="H1338" s="2">
        <f t="shared" si="159"/>
        <v>1.2517500000000008</v>
      </c>
      <c r="I1338" s="2">
        <f t="array" ref="I1338">SUMPRODUCT(B1322:B1341, (ROW(B1322:B1341)-ROW(B1322)+1)) / (20*21/2)</f>
        <v>1.5120476190476191</v>
      </c>
      <c r="J1338" s="2">
        <f t="shared" si="162"/>
        <v>1.4362879915952005</v>
      </c>
      <c r="K1338" s="2">
        <f t="shared" si="164"/>
        <v>1.3877452703427238</v>
      </c>
    </row>
    <row r="1339" spans="1:11" ht="13.5" x14ac:dyDescent="0.25">
      <c r="A1339" s="3">
        <f>TITRES_STAT!B1342</f>
        <v>43962</v>
      </c>
      <c r="B1339" s="6">
        <f>TITRES_STAT!D1342</f>
        <v>1.58</v>
      </c>
      <c r="C1339" s="2">
        <f t="shared" si="157"/>
        <v>3.0000000000000027E-2</v>
      </c>
      <c r="D1339" s="2">
        <f t="shared" si="158"/>
        <v>1.542</v>
      </c>
      <c r="E1339" s="2">
        <f t="shared" si="160"/>
        <v>1.498</v>
      </c>
      <c r="F1339" s="2">
        <f t="shared" si="161"/>
        <v>1.4330000000000005</v>
      </c>
      <c r="G1339" s="2">
        <f t="shared" si="163"/>
        <v>1.3443999999999994</v>
      </c>
      <c r="H1339" s="2">
        <f t="shared" si="159"/>
        <v>1.254150000000001</v>
      </c>
      <c r="I1339" s="2">
        <f t="array" ref="I1339">SUMPRODUCT(B1323:B1342, (ROW(B1323:B1342)-ROW(B1323)+1)) / (20*21/2)</f>
        <v>1.5309047619047622</v>
      </c>
      <c r="J1339" s="2">
        <f t="shared" si="162"/>
        <v>1.4499748495385147</v>
      </c>
      <c r="K1339" s="2">
        <f t="shared" si="164"/>
        <v>1.3952846715057543</v>
      </c>
    </row>
    <row r="1340" spans="1:11" ht="13.5" x14ac:dyDescent="0.25">
      <c r="A1340" s="3">
        <f>TITRES_STAT!B1343</f>
        <v>43963</v>
      </c>
      <c r="B1340" s="6">
        <f>TITRES_STAT!D1343</f>
        <v>1.62</v>
      </c>
      <c r="C1340" s="2">
        <f t="shared" si="157"/>
        <v>4.0000000000000036E-2</v>
      </c>
      <c r="D1340" s="2">
        <f t="shared" si="158"/>
        <v>1.5640000000000001</v>
      </c>
      <c r="E1340" s="2">
        <f t="shared" si="160"/>
        <v>1.52</v>
      </c>
      <c r="F1340" s="2">
        <f t="shared" si="161"/>
        <v>1.4465000000000006</v>
      </c>
      <c r="G1340" s="2">
        <f t="shared" si="163"/>
        <v>1.3487999999999998</v>
      </c>
      <c r="H1340" s="2">
        <f t="shared" si="159"/>
        <v>1.2567500000000011</v>
      </c>
      <c r="I1340" s="2">
        <f t="array" ref="I1340">SUMPRODUCT(B1324:B1343, (ROW(B1324:B1343)-ROW(B1324)+1)) / (20*21/2)</f>
        <v>1.5520952380952382</v>
      </c>
      <c r="J1340" s="2">
        <f t="shared" si="162"/>
        <v>1.4661677210110373</v>
      </c>
      <c r="K1340" s="2">
        <f t="shared" si="164"/>
        <v>1.404097037329058</v>
      </c>
    </row>
    <row r="1341" spans="1:11" ht="13.5" x14ac:dyDescent="0.25">
      <c r="A1341" s="3">
        <f>TITRES_STAT!B1344</f>
        <v>43964</v>
      </c>
      <c r="B1341" s="6">
        <f>TITRES_STAT!D1344</f>
        <v>1.66</v>
      </c>
      <c r="C1341" s="2">
        <f t="shared" si="157"/>
        <v>3.9999999999999813E-2</v>
      </c>
      <c r="D1341" s="2">
        <f t="shared" si="158"/>
        <v>1.5920000000000001</v>
      </c>
      <c r="E1341" s="2">
        <f t="shared" si="160"/>
        <v>1.5420000000000003</v>
      </c>
      <c r="F1341" s="2">
        <f t="shared" si="161"/>
        <v>1.4620000000000002</v>
      </c>
      <c r="G1341" s="2">
        <f t="shared" si="163"/>
        <v>1.3539999999999994</v>
      </c>
      <c r="H1341" s="2">
        <f t="shared" si="159"/>
        <v>1.2595500000000013</v>
      </c>
      <c r="I1341" s="2">
        <f t="array" ref="I1341">SUMPRODUCT(B1325:B1344, (ROW(B1325:B1344)-ROW(B1325)+1)) / (20*21/2)</f>
        <v>1.5687619047619048</v>
      </c>
      <c r="J1341" s="2">
        <f t="shared" si="162"/>
        <v>1.4846279380576051</v>
      </c>
      <c r="K1341" s="2">
        <f t="shared" si="164"/>
        <v>1.4141324476298793</v>
      </c>
    </row>
    <row r="1342" spans="1:11" ht="13.5" x14ac:dyDescent="0.25">
      <c r="A1342" s="3">
        <f>TITRES_STAT!B1345</f>
        <v>43965</v>
      </c>
      <c r="B1342" s="6">
        <f>TITRES_STAT!D1345</f>
        <v>1.66</v>
      </c>
      <c r="C1342" s="2">
        <f t="shared" si="157"/>
        <v>0</v>
      </c>
      <c r="D1342" s="2">
        <f t="shared" si="158"/>
        <v>1.6140000000000001</v>
      </c>
      <c r="E1342" s="2">
        <f t="shared" si="160"/>
        <v>1.5640000000000001</v>
      </c>
      <c r="F1342" s="2">
        <f t="shared" si="161"/>
        <v>1.4775000000000005</v>
      </c>
      <c r="G1342" s="2">
        <f t="shared" si="163"/>
        <v>1.3591999999999995</v>
      </c>
      <c r="H1342" s="2">
        <f t="shared" si="159"/>
        <v>1.2623500000000012</v>
      </c>
      <c r="I1342" s="2">
        <f t="array" ref="I1342">SUMPRODUCT(B1326:B1345, (ROW(B1326:B1345)-ROW(B1326)+1)) / (20*21/2)</f>
        <v>1.585809523809524</v>
      </c>
      <c r="J1342" s="2">
        <f t="shared" si="162"/>
        <v>1.501330039194976</v>
      </c>
      <c r="K1342" s="2">
        <f t="shared" si="164"/>
        <v>1.4237743124287077</v>
      </c>
    </row>
    <row r="1343" spans="1:11" ht="13.5" x14ac:dyDescent="0.25">
      <c r="A1343" s="3">
        <f>TITRES_STAT!B1346</f>
        <v>43966</v>
      </c>
      <c r="B1343" s="6">
        <f>TITRES_STAT!D1346</f>
        <v>1.7</v>
      </c>
      <c r="C1343" s="2">
        <f t="shared" si="157"/>
        <v>4.0000000000000036E-2</v>
      </c>
      <c r="D1343" s="2">
        <f t="shared" si="158"/>
        <v>1.6440000000000001</v>
      </c>
      <c r="E1343" s="2">
        <f t="shared" si="160"/>
        <v>1.5859999999999999</v>
      </c>
      <c r="F1343" s="2">
        <f t="shared" si="161"/>
        <v>1.4949999999999999</v>
      </c>
      <c r="G1343" s="2">
        <f t="shared" si="163"/>
        <v>1.3651999999999995</v>
      </c>
      <c r="H1343" s="2">
        <f t="shared" si="159"/>
        <v>1.2653500000000011</v>
      </c>
      <c r="I1343" s="2">
        <f t="array" ref="I1343">SUMPRODUCT(B1327:B1346, (ROW(B1327:B1346)-ROW(B1327)+1)) / (20*21/2)</f>
        <v>1.6060000000000003</v>
      </c>
      <c r="J1343" s="2">
        <f t="shared" si="162"/>
        <v>1.5202509878430734</v>
      </c>
      <c r="K1343" s="2">
        <f t="shared" si="164"/>
        <v>1.4346066923334642</v>
      </c>
    </row>
    <row r="1344" spans="1:11" ht="13.5" x14ac:dyDescent="0.25">
      <c r="A1344" s="3">
        <f>TITRES_STAT!B1347</f>
        <v>43969</v>
      </c>
      <c r="B1344" s="6">
        <f>TITRES_STAT!D1347</f>
        <v>1.67</v>
      </c>
      <c r="C1344" s="2">
        <f t="shared" si="157"/>
        <v>-3.0000000000000027E-2</v>
      </c>
      <c r="D1344" s="2">
        <f t="shared" si="158"/>
        <v>1.6620000000000001</v>
      </c>
      <c r="E1344" s="2">
        <f t="shared" si="160"/>
        <v>1.6019999999999999</v>
      </c>
      <c r="F1344" s="2">
        <f t="shared" si="161"/>
        <v>1.5110000000000003</v>
      </c>
      <c r="G1344" s="2">
        <f t="shared" si="163"/>
        <v>1.3705999999999998</v>
      </c>
      <c r="H1344" s="2">
        <f t="shared" si="159"/>
        <v>1.2684000000000011</v>
      </c>
      <c r="I1344" s="2">
        <f t="array" ref="I1344">SUMPRODUCT(B1328:B1347, (ROW(B1328:B1347)-ROW(B1328)+1)) / (20*21/2)</f>
        <v>1.6207142857142858</v>
      </c>
      <c r="J1344" s="2">
        <f t="shared" si="162"/>
        <v>1.5345127985246856</v>
      </c>
      <c r="K1344" s="2">
        <f t="shared" si="164"/>
        <v>1.4438378024380343</v>
      </c>
    </row>
    <row r="1345" spans="1:11" ht="13.5" x14ac:dyDescent="0.25">
      <c r="A1345" s="3">
        <f>TITRES_STAT!B1348</f>
        <v>43970</v>
      </c>
      <c r="B1345" s="6">
        <f>TITRES_STAT!D1348</f>
        <v>1.69</v>
      </c>
      <c r="C1345" s="2">
        <f t="shared" si="157"/>
        <v>2.0000000000000018E-2</v>
      </c>
      <c r="D1345" s="2">
        <f t="shared" si="158"/>
        <v>1.6759999999999997</v>
      </c>
      <c r="E1345" s="2">
        <f t="shared" si="160"/>
        <v>1.6199999999999999</v>
      </c>
      <c r="F1345" s="2">
        <f t="shared" si="161"/>
        <v>1.5280000000000002</v>
      </c>
      <c r="G1345" s="2">
        <f t="shared" si="163"/>
        <v>1.3771999999999993</v>
      </c>
      <c r="H1345" s="2">
        <f t="shared" si="159"/>
        <v>1.2716000000000012</v>
      </c>
      <c r="I1345" s="2">
        <f t="array" ref="I1345">SUMPRODUCT(B1329:B1348, (ROW(B1329:B1348)-ROW(B1329)+1)) / (20*21/2)</f>
        <v>1.6310952380952379</v>
      </c>
      <c r="J1345" s="2">
        <f t="shared" si="162"/>
        <v>1.5493211034270964</v>
      </c>
      <c r="K1345" s="2">
        <f t="shared" si="164"/>
        <v>1.4534912219502683</v>
      </c>
    </row>
    <row r="1346" spans="1:11" ht="13.5" x14ac:dyDescent="0.25">
      <c r="A1346" s="3">
        <f>TITRES_STAT!B1349</f>
        <v>43971</v>
      </c>
      <c r="B1346" s="6">
        <f>TITRES_STAT!D1349</f>
        <v>1.74</v>
      </c>
      <c r="C1346" s="2">
        <f t="shared" si="157"/>
        <v>5.0000000000000044E-2</v>
      </c>
      <c r="D1346" s="2">
        <f t="shared" si="158"/>
        <v>1.6919999999999997</v>
      </c>
      <c r="E1346" s="2">
        <f t="shared" si="160"/>
        <v>1.6419999999999999</v>
      </c>
      <c r="F1346" s="2">
        <f t="shared" si="161"/>
        <v>1.5455000000000001</v>
      </c>
      <c r="G1346" s="2">
        <f t="shared" si="163"/>
        <v>1.3859999999999995</v>
      </c>
      <c r="H1346" s="2">
        <f t="shared" si="159"/>
        <v>1.2750500000000011</v>
      </c>
      <c r="I1346" s="2">
        <f t="array" ref="I1346">SUMPRODUCT(B1330:B1349, (ROW(B1330:B1349)-ROW(B1330)+1)) / (20*21/2)</f>
        <v>1.6401904761904764</v>
      </c>
      <c r="J1346" s="2">
        <f t="shared" si="162"/>
        <v>1.5674809983388014</v>
      </c>
      <c r="K1346" s="2">
        <f t="shared" si="164"/>
        <v>1.4647268603051598</v>
      </c>
    </row>
    <row r="1347" spans="1:11" ht="13.5" x14ac:dyDescent="0.25">
      <c r="A1347" s="3">
        <f>TITRES_STAT!B1350</f>
        <v>43972</v>
      </c>
      <c r="B1347" s="6">
        <f>TITRES_STAT!D1350</f>
        <v>1.7</v>
      </c>
      <c r="C1347" s="2">
        <f t="shared" si="157"/>
        <v>-4.0000000000000036E-2</v>
      </c>
      <c r="D1347" s="2">
        <f t="shared" si="158"/>
        <v>1.7</v>
      </c>
      <c r="E1347" s="2">
        <f t="shared" si="160"/>
        <v>1.657</v>
      </c>
      <c r="F1347" s="2">
        <f t="shared" si="161"/>
        <v>1.5610000000000002</v>
      </c>
      <c r="G1347" s="2">
        <f t="shared" si="163"/>
        <v>1.3939999999999995</v>
      </c>
      <c r="H1347" s="2">
        <f t="shared" si="159"/>
        <v>1.2783000000000011</v>
      </c>
      <c r="I1347" s="2">
        <f t="array" ref="I1347">SUMPRODUCT(B1331:B1350, (ROW(B1331:B1350)-ROW(B1331)+1)) / (20*21/2)</f>
        <v>1.6432380952380954</v>
      </c>
      <c r="J1347" s="2">
        <f t="shared" si="162"/>
        <v>1.5801018556398678</v>
      </c>
      <c r="K1347" s="2">
        <f t="shared" si="164"/>
        <v>1.4739532579402514</v>
      </c>
    </row>
    <row r="1348" spans="1:11" ht="13.5" x14ac:dyDescent="0.25">
      <c r="A1348" s="3">
        <f>TITRES_STAT!B1351</f>
        <v>43973</v>
      </c>
      <c r="B1348" s="6">
        <f>TITRES_STAT!D1351</f>
        <v>1.67</v>
      </c>
      <c r="C1348" s="2">
        <f t="shared" ref="C1348:C1411" si="165">B1348-B1347</f>
        <v>-3.0000000000000027E-2</v>
      </c>
      <c r="D1348" s="2">
        <f t="shared" si="158"/>
        <v>1.6939999999999997</v>
      </c>
      <c r="E1348" s="2">
        <f t="shared" si="160"/>
        <v>1.6689999999999998</v>
      </c>
      <c r="F1348" s="2">
        <f t="shared" si="161"/>
        <v>1.5745</v>
      </c>
      <c r="G1348" s="2">
        <f t="shared" si="163"/>
        <v>1.4025999999999996</v>
      </c>
      <c r="H1348" s="2">
        <f t="shared" si="159"/>
        <v>1.2814000000000012</v>
      </c>
      <c r="I1348" s="2">
        <f t="array" ref="I1348">SUMPRODUCT(B1332:B1351, (ROW(B1332:B1351)-ROW(B1332)+1)) / (20*21/2)</f>
        <v>1.6414285714285717</v>
      </c>
      <c r="J1348" s="2">
        <f t="shared" si="162"/>
        <v>1.5886635836741663</v>
      </c>
      <c r="K1348" s="2">
        <f t="shared" si="164"/>
        <v>1.4816413654720062</v>
      </c>
    </row>
    <row r="1349" spans="1:11" ht="13.5" x14ac:dyDescent="0.25">
      <c r="A1349" s="3">
        <f>TITRES_STAT!B1352</f>
        <v>43977</v>
      </c>
      <c r="B1349" s="6">
        <f>TITRES_STAT!D1352</f>
        <v>1.67</v>
      </c>
      <c r="C1349" s="2">
        <f t="shared" si="165"/>
        <v>0</v>
      </c>
      <c r="D1349" s="2">
        <f t="shared" si="158"/>
        <v>1.6939999999999997</v>
      </c>
      <c r="E1349" s="2">
        <f t="shared" si="160"/>
        <v>1.6780000000000002</v>
      </c>
      <c r="F1349" s="2">
        <f t="shared" si="161"/>
        <v>1.5879999999999999</v>
      </c>
      <c r="G1349" s="2">
        <f t="shared" si="163"/>
        <v>1.4111999999999998</v>
      </c>
      <c r="H1349" s="2">
        <f t="shared" si="159"/>
        <v>1.2845000000000011</v>
      </c>
      <c r="I1349" s="2">
        <f t="array" ref="I1349">SUMPRODUCT(B1333:B1352, (ROW(B1333:B1352)-ROW(B1333)+1)) / (20*21/2)</f>
        <v>1.6389523809523812</v>
      </c>
      <c r="J1349" s="2">
        <f t="shared" si="162"/>
        <v>1.5964099090385315</v>
      </c>
      <c r="K1349" s="2">
        <f t="shared" si="164"/>
        <v>1.489027978590751</v>
      </c>
    </row>
    <row r="1350" spans="1:11" ht="13.5" x14ac:dyDescent="0.25">
      <c r="A1350" s="3">
        <f>TITRES_STAT!B1353</f>
        <v>43978</v>
      </c>
      <c r="B1350" s="6">
        <f>TITRES_STAT!D1353</f>
        <v>1.62</v>
      </c>
      <c r="C1350" s="2">
        <f t="shared" si="165"/>
        <v>-4.9999999999999822E-2</v>
      </c>
      <c r="D1350" s="2">
        <f t="shared" ref="D1350:D1413" si="166">AVERAGE(B1346:B1350)</f>
        <v>1.6799999999999997</v>
      </c>
      <c r="E1350" s="2">
        <f t="shared" si="160"/>
        <v>1.6779999999999997</v>
      </c>
      <c r="F1350" s="2">
        <f t="shared" si="161"/>
        <v>1.599</v>
      </c>
      <c r="G1350" s="2">
        <f t="shared" si="163"/>
        <v>1.4188000000000001</v>
      </c>
      <c r="H1350" s="2">
        <f t="shared" si="159"/>
        <v>1.2872500000000011</v>
      </c>
      <c r="I1350" s="2">
        <f t="array" ref="I1350">SUMPRODUCT(B1334:B1353, (ROW(B1334:B1353)-ROW(B1334)+1)) / (20*21/2)</f>
        <v>1.6319999999999999</v>
      </c>
      <c r="J1350" s="2">
        <f t="shared" si="162"/>
        <v>1.5986565843681952</v>
      </c>
      <c r="K1350" s="2">
        <f t="shared" si="164"/>
        <v>1.4941641362930744</v>
      </c>
    </row>
    <row r="1351" spans="1:11" ht="13.5" x14ac:dyDescent="0.25">
      <c r="A1351" s="3">
        <f>TITRES_STAT!B1354</f>
        <v>43979</v>
      </c>
      <c r="B1351" s="6">
        <f>TITRES_STAT!D1354</f>
        <v>1.58</v>
      </c>
      <c r="C1351" s="2">
        <f t="shared" si="165"/>
        <v>-4.0000000000000036E-2</v>
      </c>
      <c r="D1351" s="2">
        <f t="shared" si="166"/>
        <v>1.6480000000000001</v>
      </c>
      <c r="E1351" s="2">
        <f t="shared" si="160"/>
        <v>1.6699999999999995</v>
      </c>
      <c r="F1351" s="2">
        <f t="shared" si="161"/>
        <v>1.6060000000000003</v>
      </c>
      <c r="G1351" s="2">
        <f t="shared" si="163"/>
        <v>1.4261999999999997</v>
      </c>
      <c r="H1351" s="2">
        <f t="shared" si="159"/>
        <v>1.2898000000000007</v>
      </c>
      <c r="I1351" s="2">
        <f t="array" ref="I1351">SUMPRODUCT(B1335:B1354, (ROW(B1335:B1354)-ROW(B1335)+1)) / (20*21/2)</f>
        <v>1.6247619047619051</v>
      </c>
      <c r="J1351" s="2">
        <f t="shared" si="162"/>
        <v>1.5968797668093195</v>
      </c>
      <c r="K1351" s="2">
        <f t="shared" si="164"/>
        <v>1.4975302485953068</v>
      </c>
    </row>
    <row r="1352" spans="1:11" ht="13.5" x14ac:dyDescent="0.25">
      <c r="A1352" s="3">
        <f>TITRES_STAT!B1355</f>
        <v>43980</v>
      </c>
      <c r="B1352" s="6">
        <f>TITRES_STAT!D1355</f>
        <v>1.58</v>
      </c>
      <c r="C1352" s="2">
        <f t="shared" si="165"/>
        <v>0</v>
      </c>
      <c r="D1352" s="2">
        <f t="shared" si="166"/>
        <v>1.6240000000000001</v>
      </c>
      <c r="E1352" s="2">
        <f t="shared" si="160"/>
        <v>1.6620000000000001</v>
      </c>
      <c r="F1352" s="2">
        <f t="shared" si="161"/>
        <v>1.613</v>
      </c>
      <c r="G1352" s="2">
        <f t="shared" si="163"/>
        <v>1.4329999999999998</v>
      </c>
      <c r="H1352" s="2">
        <f t="shared" si="159"/>
        <v>1.292350000000001</v>
      </c>
      <c r="I1352" s="2">
        <f t="array" ref="I1352">SUMPRODUCT(B1336:B1355, (ROW(B1336:B1355)-ROW(B1336)+1)) / (20*21/2)</f>
        <v>1.6135714285714287</v>
      </c>
      <c r="J1352" s="2">
        <f t="shared" si="162"/>
        <v>1.5952721699703367</v>
      </c>
      <c r="K1352" s="2">
        <f t="shared" si="164"/>
        <v>1.5007643564935302</v>
      </c>
    </row>
    <row r="1353" spans="1:11" ht="13.5" x14ac:dyDescent="0.25">
      <c r="A1353" s="3">
        <f>TITRES_STAT!B1356</f>
        <v>43983</v>
      </c>
      <c r="B1353" s="6">
        <f>TITRES_STAT!D1356</f>
        <v>1.54</v>
      </c>
      <c r="C1353" s="2">
        <f t="shared" si="165"/>
        <v>-4.0000000000000036E-2</v>
      </c>
      <c r="D1353" s="2">
        <f t="shared" si="166"/>
        <v>1.5980000000000001</v>
      </c>
      <c r="E1353" s="2">
        <f t="shared" si="160"/>
        <v>1.6459999999999997</v>
      </c>
      <c r="F1353" s="2">
        <f t="shared" si="161"/>
        <v>1.6160000000000001</v>
      </c>
      <c r="G1353" s="2">
        <f t="shared" si="163"/>
        <v>1.4390000000000001</v>
      </c>
      <c r="H1353" s="2">
        <f t="shared" si="159"/>
        <v>1.2946500000000012</v>
      </c>
      <c r="I1353" s="2">
        <f t="array" ref="I1353">SUMPRODUCT(B1337:B1356, (ROW(B1337:B1356)-ROW(B1337)+1)) / (20*21/2)</f>
        <v>1.6062380952380955</v>
      </c>
      <c r="J1353" s="2">
        <f t="shared" si="162"/>
        <v>1.5900081537826856</v>
      </c>
      <c r="K1353" s="2">
        <f t="shared" si="164"/>
        <v>1.5023030091800584</v>
      </c>
    </row>
    <row r="1354" spans="1:11" ht="13.5" x14ac:dyDescent="0.25">
      <c r="A1354" s="3">
        <f>TITRES_STAT!B1357</f>
        <v>43984</v>
      </c>
      <c r="B1354" s="6">
        <f>TITRES_STAT!D1357</f>
        <v>1.54</v>
      </c>
      <c r="C1354" s="2">
        <f t="shared" si="165"/>
        <v>0</v>
      </c>
      <c r="D1354" s="2">
        <f t="shared" si="166"/>
        <v>1.5720000000000001</v>
      </c>
      <c r="E1354" s="2">
        <f t="shared" si="160"/>
        <v>1.6329999999999998</v>
      </c>
      <c r="F1354" s="2">
        <f t="shared" si="161"/>
        <v>1.6175000000000002</v>
      </c>
      <c r="G1354" s="2">
        <f t="shared" si="163"/>
        <v>1.4450000000000001</v>
      </c>
      <c r="H1354" s="2">
        <f t="shared" ref="H1354:H1417" si="167">AVERAGE(B1155:B1354)</f>
        <v>1.2969500000000014</v>
      </c>
      <c r="I1354" s="2">
        <f t="array" ref="I1354">SUMPRODUCT(B1338:B1357, (ROW(B1338:B1357)-ROW(B1338)+1)) / (20*21/2)</f>
        <v>1.595</v>
      </c>
      <c r="J1354" s="2">
        <f t="shared" si="162"/>
        <v>1.5852454724700489</v>
      </c>
      <c r="K1354" s="2">
        <f t="shared" si="164"/>
        <v>1.5037813225455463</v>
      </c>
    </row>
    <row r="1355" spans="1:11" ht="13.5" x14ac:dyDescent="0.25">
      <c r="A1355" s="3">
        <f>TITRES_STAT!B1358</f>
        <v>43985</v>
      </c>
      <c r="B1355" s="6">
        <f>TITRES_STAT!D1358</f>
        <v>1.5</v>
      </c>
      <c r="C1355" s="2">
        <f t="shared" si="165"/>
        <v>-4.0000000000000036E-2</v>
      </c>
      <c r="D1355" s="2">
        <f t="shared" si="166"/>
        <v>1.548</v>
      </c>
      <c r="E1355" s="2">
        <f t="shared" si="160"/>
        <v>1.6139999999999997</v>
      </c>
      <c r="F1355" s="2">
        <f t="shared" si="161"/>
        <v>1.6169999999999998</v>
      </c>
      <c r="G1355" s="2">
        <f t="shared" si="163"/>
        <v>1.4508000000000001</v>
      </c>
      <c r="H1355" s="2">
        <f t="shared" si="167"/>
        <v>1.2990500000000014</v>
      </c>
      <c r="I1355" s="2">
        <f t="array" ref="I1355">SUMPRODUCT(B1339:B1358, (ROW(B1339:B1358)-ROW(B1339)+1)) / (20*21/2)</f>
        <v>1.5801904761904761</v>
      </c>
      <c r="J1355" s="2">
        <f t="shared" si="162"/>
        <v>1.5771268560443299</v>
      </c>
      <c r="K1355" s="2">
        <f t="shared" si="164"/>
        <v>1.5036330353868974</v>
      </c>
    </row>
    <row r="1356" spans="1:11" ht="13.5" x14ac:dyDescent="0.25">
      <c r="A1356" s="3">
        <f>TITRES_STAT!B1359</f>
        <v>43986</v>
      </c>
      <c r="B1356" s="6">
        <f>TITRES_STAT!D1359</f>
        <v>1.54</v>
      </c>
      <c r="C1356" s="2">
        <f t="shared" si="165"/>
        <v>4.0000000000000036E-2</v>
      </c>
      <c r="D1356" s="2">
        <f t="shared" si="166"/>
        <v>1.54</v>
      </c>
      <c r="E1356" s="2">
        <f t="shared" ref="E1356:E1419" si="168">AVERAGE(B1347:B1356)</f>
        <v>1.5939999999999999</v>
      </c>
      <c r="F1356" s="2">
        <f t="shared" si="161"/>
        <v>1.6179999999999999</v>
      </c>
      <c r="G1356" s="2">
        <f t="shared" si="163"/>
        <v>1.4568000000000001</v>
      </c>
      <c r="H1356" s="2">
        <f t="shared" si="167"/>
        <v>1.3013500000000013</v>
      </c>
      <c r="I1356" s="2">
        <f t="array" ref="I1356">SUMPRODUCT(B1340:B1359, (ROW(B1340:B1359)-ROW(B1340)+1)) / (20*21/2)</f>
        <v>1.5600952380952382</v>
      </c>
      <c r="J1356" s="2">
        <f t="shared" si="162"/>
        <v>1.5735909649924891</v>
      </c>
      <c r="K1356" s="2">
        <f t="shared" si="164"/>
        <v>1.5050591908619211</v>
      </c>
    </row>
    <row r="1357" spans="1:11" ht="13.5" x14ac:dyDescent="0.25">
      <c r="A1357" s="3">
        <f>TITRES_STAT!B1360</f>
        <v>43987</v>
      </c>
      <c r="B1357" s="6">
        <f>TITRES_STAT!D1360</f>
        <v>1.5</v>
      </c>
      <c r="C1357" s="2">
        <f t="shared" si="165"/>
        <v>-4.0000000000000036E-2</v>
      </c>
      <c r="D1357" s="2">
        <f t="shared" si="166"/>
        <v>1.524</v>
      </c>
      <c r="E1357" s="2">
        <f t="shared" si="168"/>
        <v>1.5739999999999998</v>
      </c>
      <c r="F1357" s="2">
        <f t="shared" si="161"/>
        <v>1.6155000000000002</v>
      </c>
      <c r="G1357" s="2">
        <f t="shared" si="163"/>
        <v>1.4620000000000002</v>
      </c>
      <c r="H1357" s="2">
        <f t="shared" si="167"/>
        <v>1.3033000000000012</v>
      </c>
      <c r="I1357" s="2">
        <f t="array" ref="I1357">SUMPRODUCT(B1341:B1360, (ROW(B1341:B1360)-ROW(B1341)+1)) / (20*21/2)</f>
        <v>1.5332380952380953</v>
      </c>
      <c r="J1357" s="2">
        <f t="shared" si="162"/>
        <v>1.566582301659871</v>
      </c>
      <c r="K1357" s="2">
        <f t="shared" si="164"/>
        <v>1.5048607912202772</v>
      </c>
    </row>
    <row r="1358" spans="1:11" ht="13.5" x14ac:dyDescent="0.25">
      <c r="A1358" s="3">
        <f>TITRES_STAT!B1361</f>
        <v>43990</v>
      </c>
      <c r="B1358" s="6">
        <f>TITRES_STAT!D1361</f>
        <v>1.46</v>
      </c>
      <c r="C1358" s="2">
        <f t="shared" si="165"/>
        <v>-4.0000000000000036E-2</v>
      </c>
      <c r="D1358" s="2">
        <f t="shared" si="166"/>
        <v>1.508</v>
      </c>
      <c r="E1358" s="2">
        <f t="shared" si="168"/>
        <v>1.5530000000000002</v>
      </c>
      <c r="F1358" s="2">
        <f t="shared" si="161"/>
        <v>1.611</v>
      </c>
      <c r="G1358" s="2">
        <f t="shared" si="163"/>
        <v>1.4664000000000001</v>
      </c>
      <c r="H1358" s="2">
        <f t="shared" si="167"/>
        <v>1.3048500000000012</v>
      </c>
      <c r="I1358" s="2">
        <f t="array" ref="I1358">SUMPRODUCT(B1342:B1361, (ROW(B1342:B1361)-ROW(B1342)+1)) / (20*21/2)</f>
        <v>1.5106666666666664</v>
      </c>
      <c r="J1358" s="2">
        <f t="shared" si="162"/>
        <v>1.5564316062636929</v>
      </c>
      <c r="K1358" s="2">
        <f t="shared" si="164"/>
        <v>1.5031015445057565</v>
      </c>
    </row>
    <row r="1359" spans="1:11" ht="13.5" x14ac:dyDescent="0.25">
      <c r="A1359" s="3">
        <f>TITRES_STAT!B1362</f>
        <v>43991</v>
      </c>
      <c r="B1359" s="6">
        <f>TITRES_STAT!D1362</f>
        <v>1.4</v>
      </c>
      <c r="C1359" s="2">
        <f t="shared" si="165"/>
        <v>-6.0000000000000053E-2</v>
      </c>
      <c r="D1359" s="2">
        <f t="shared" si="166"/>
        <v>1.48</v>
      </c>
      <c r="E1359" s="2">
        <f t="shared" si="168"/>
        <v>1.526</v>
      </c>
      <c r="F1359" s="2">
        <f t="shared" si="161"/>
        <v>1.6019999999999999</v>
      </c>
      <c r="G1359" s="2">
        <f t="shared" si="163"/>
        <v>1.4696</v>
      </c>
      <c r="H1359" s="2">
        <f t="shared" si="167"/>
        <v>1.3062500000000012</v>
      </c>
      <c r="I1359" s="2">
        <f t="array" ref="I1359">SUMPRODUCT(B1343:B1362, (ROW(B1343:B1362)-ROW(B1343)+1)) / (20*21/2)</f>
        <v>1.4895714285714285</v>
      </c>
      <c r="J1359" s="2">
        <f t="shared" si="162"/>
        <v>1.5415333580481032</v>
      </c>
      <c r="K1359" s="2">
        <f t="shared" si="164"/>
        <v>1.4990583466820013</v>
      </c>
    </row>
    <row r="1360" spans="1:11" ht="13.5" x14ac:dyDescent="0.25">
      <c r="A1360" s="3">
        <f>TITRES_STAT!B1363</f>
        <v>43992</v>
      </c>
      <c r="B1360" s="6">
        <f>TITRES_STAT!D1363</f>
        <v>1.32</v>
      </c>
      <c r="C1360" s="2">
        <f t="shared" si="165"/>
        <v>-7.9999999999999849E-2</v>
      </c>
      <c r="D1360" s="2">
        <f t="shared" si="166"/>
        <v>1.4440000000000002</v>
      </c>
      <c r="E1360" s="2">
        <f t="shared" si="168"/>
        <v>1.4960000000000002</v>
      </c>
      <c r="F1360" s="2">
        <f t="shared" si="161"/>
        <v>1.5869999999999997</v>
      </c>
      <c r="G1360" s="2">
        <f t="shared" si="163"/>
        <v>1.4711999999999998</v>
      </c>
      <c r="H1360" s="2">
        <f t="shared" si="167"/>
        <v>1.307400000000001</v>
      </c>
      <c r="I1360" s="2">
        <f t="array" ref="I1360">SUMPRODUCT(B1344:B1363, (ROW(B1344:B1363)-ROW(B1344)+1)) / (20*21/2)</f>
        <v>1.4737619047619048</v>
      </c>
      <c r="J1360" s="2">
        <f t="shared" si="162"/>
        <v>1.5204349429959028</v>
      </c>
      <c r="K1360" s="2">
        <f t="shared" si="164"/>
        <v>1.4920364507336876</v>
      </c>
    </row>
    <row r="1361" spans="1:11" ht="13.5" x14ac:dyDescent="0.25">
      <c r="A1361" s="3">
        <f>TITRES_STAT!B1364</f>
        <v>43993</v>
      </c>
      <c r="B1361" s="6">
        <f>TITRES_STAT!D1364</f>
        <v>1.35</v>
      </c>
      <c r="C1361" s="2">
        <f t="shared" si="165"/>
        <v>3.0000000000000027E-2</v>
      </c>
      <c r="D1361" s="2">
        <f t="shared" si="166"/>
        <v>1.4059999999999999</v>
      </c>
      <c r="E1361" s="2">
        <f t="shared" si="168"/>
        <v>1.4730000000000001</v>
      </c>
      <c r="F1361" s="2">
        <f t="shared" si="161"/>
        <v>1.5714999999999997</v>
      </c>
      <c r="G1361" s="2">
        <f t="shared" si="163"/>
        <v>1.4733999999999998</v>
      </c>
      <c r="H1361" s="2">
        <f t="shared" si="167"/>
        <v>1.3088000000000011</v>
      </c>
      <c r="I1361" s="2">
        <f t="array" ref="I1361">SUMPRODUCT(B1345:B1364, (ROW(B1345:B1364)-ROW(B1345)+1)) / (20*21/2)</f>
        <v>1.4537142857142862</v>
      </c>
      <c r="J1361" s="2">
        <f t="shared" si="162"/>
        <v>1.5042030436629596</v>
      </c>
      <c r="K1361" s="2">
        <f t="shared" si="164"/>
        <v>1.4864663938421705</v>
      </c>
    </row>
    <row r="1362" spans="1:11" ht="13.5" x14ac:dyDescent="0.25">
      <c r="A1362" s="3">
        <f>TITRES_STAT!B1365</f>
        <v>43994</v>
      </c>
      <c r="B1362" s="6">
        <f>TITRES_STAT!D1365</f>
        <v>1.35</v>
      </c>
      <c r="C1362" s="2">
        <f t="shared" si="165"/>
        <v>0</v>
      </c>
      <c r="D1362" s="2">
        <f t="shared" si="166"/>
        <v>1.3759999999999999</v>
      </c>
      <c r="E1362" s="2">
        <f t="shared" si="168"/>
        <v>1.45</v>
      </c>
      <c r="F1362" s="2">
        <f t="shared" si="161"/>
        <v>1.556</v>
      </c>
      <c r="G1362" s="2">
        <f t="shared" si="163"/>
        <v>1.4755999999999994</v>
      </c>
      <c r="H1362" s="2">
        <f t="shared" si="167"/>
        <v>1.3103000000000011</v>
      </c>
      <c r="I1362" s="2">
        <f t="array" ref="I1362">SUMPRODUCT(B1346:B1365, (ROW(B1346:B1365)-ROW(B1346)+1)) / (20*21/2)</f>
        <v>1.4305238095238098</v>
      </c>
      <c r="J1362" s="2">
        <f t="shared" si="162"/>
        <v>1.4895170395045825</v>
      </c>
      <c r="K1362" s="2">
        <f t="shared" si="164"/>
        <v>1.4811147705542422</v>
      </c>
    </row>
    <row r="1363" spans="1:11" ht="13.5" x14ac:dyDescent="0.25">
      <c r="A1363" s="3">
        <f>TITRES_STAT!B1366</f>
        <v>43997</v>
      </c>
      <c r="B1363" s="6">
        <f>TITRES_STAT!D1366</f>
        <v>1.39</v>
      </c>
      <c r="C1363" s="2">
        <f t="shared" si="165"/>
        <v>3.9999999999999813E-2</v>
      </c>
      <c r="D1363" s="2">
        <f t="shared" si="166"/>
        <v>1.3619999999999999</v>
      </c>
      <c r="E1363" s="2">
        <f t="shared" si="168"/>
        <v>1.4350000000000001</v>
      </c>
      <c r="F1363" s="2">
        <f t="shared" si="161"/>
        <v>1.5405</v>
      </c>
      <c r="G1363" s="2">
        <f t="shared" si="163"/>
        <v>1.4785999999999995</v>
      </c>
      <c r="H1363" s="2">
        <f t="shared" si="167"/>
        <v>1.3120000000000009</v>
      </c>
      <c r="I1363" s="2">
        <f t="array" ref="I1363">SUMPRODUCT(B1347:B1366, (ROW(B1347:B1366)-ROW(B1347)+1)) / (20*21/2)</f>
        <v>1.4045238095238095</v>
      </c>
      <c r="J1363" s="2">
        <f t="shared" si="162"/>
        <v>1.4800392262184316</v>
      </c>
      <c r="K1363" s="2">
        <f t="shared" si="164"/>
        <v>1.4775416422972132</v>
      </c>
    </row>
    <row r="1364" spans="1:11" ht="13.5" x14ac:dyDescent="0.25">
      <c r="A1364" s="3">
        <f>TITRES_STAT!B1367</f>
        <v>43998</v>
      </c>
      <c r="B1364" s="6">
        <f>TITRES_STAT!D1367</f>
        <v>1.33</v>
      </c>
      <c r="C1364" s="2">
        <f t="shared" si="165"/>
        <v>-5.9999999999999831E-2</v>
      </c>
      <c r="D1364" s="2">
        <f t="shared" si="166"/>
        <v>1.3479999999999999</v>
      </c>
      <c r="E1364" s="2">
        <f t="shared" si="168"/>
        <v>1.4140000000000001</v>
      </c>
      <c r="F1364" s="2">
        <f t="shared" ref="F1364:F1427" si="169">AVERAGE(B1345:B1364)</f>
        <v>1.5234999999999999</v>
      </c>
      <c r="G1364" s="2">
        <f t="shared" si="163"/>
        <v>1.4797999999999993</v>
      </c>
      <c r="H1364" s="2">
        <f t="shared" si="167"/>
        <v>1.3134000000000012</v>
      </c>
      <c r="I1364" s="2">
        <f t="array" ref="I1364">SUMPRODUCT(B1348:B1367, (ROW(B1348:B1367)-ROW(B1348)+1)) / (20*21/2)</f>
        <v>1.3809523809523809</v>
      </c>
      <c r="J1364" s="2">
        <f t="shared" si="162"/>
        <v>1.4657497761023905</v>
      </c>
      <c r="K1364" s="2">
        <f t="shared" si="164"/>
        <v>1.4717556955404598</v>
      </c>
    </row>
    <row r="1365" spans="1:11" ht="13.5" x14ac:dyDescent="0.25">
      <c r="A1365" s="3">
        <f>TITRES_STAT!B1368</f>
        <v>43999</v>
      </c>
      <c r="B1365" s="6">
        <f>TITRES_STAT!D1368</f>
        <v>1.28</v>
      </c>
      <c r="C1365" s="2">
        <f t="shared" si="165"/>
        <v>-5.0000000000000044E-2</v>
      </c>
      <c r="D1365" s="2">
        <f t="shared" si="166"/>
        <v>1.34</v>
      </c>
      <c r="E1365" s="2">
        <f t="shared" si="168"/>
        <v>1.3919999999999999</v>
      </c>
      <c r="F1365" s="2">
        <f t="shared" si="169"/>
        <v>1.5030000000000001</v>
      </c>
      <c r="G1365" s="2">
        <f t="shared" si="163"/>
        <v>1.4799999999999995</v>
      </c>
      <c r="H1365" s="2">
        <f t="shared" si="167"/>
        <v>1.314550000000001</v>
      </c>
      <c r="I1365" s="2">
        <f t="array" ref="I1365">SUMPRODUCT(B1349:B1368, (ROW(B1349:B1368)-ROW(B1349)+1)) / (20*21/2)</f>
        <v>1.3596190476190477</v>
      </c>
      <c r="J1365" s="2">
        <f t="shared" ref="J1365:J1428" si="170">$J$4*B1365+J1364*(1-$J$4)</f>
        <v>1.4480593212354962</v>
      </c>
      <c r="K1365" s="2">
        <f t="shared" si="164"/>
        <v>1.4642358643427948</v>
      </c>
    </row>
    <row r="1366" spans="1:11" ht="13.5" x14ac:dyDescent="0.25">
      <c r="A1366" s="3">
        <f>TITRES_STAT!B1369</f>
        <v>44000</v>
      </c>
      <c r="B1366" s="6">
        <f>TITRES_STAT!D1369</f>
        <v>1.23</v>
      </c>
      <c r="C1366" s="2">
        <f t="shared" si="165"/>
        <v>-5.0000000000000044E-2</v>
      </c>
      <c r="D1366" s="2">
        <f t="shared" si="166"/>
        <v>1.3160000000000001</v>
      </c>
      <c r="E1366" s="2">
        <f t="shared" si="168"/>
        <v>1.361</v>
      </c>
      <c r="F1366" s="2">
        <f t="shared" si="169"/>
        <v>1.4775</v>
      </c>
      <c r="G1366" s="2">
        <f t="shared" si="163"/>
        <v>1.4785999999999995</v>
      </c>
      <c r="H1366" s="2">
        <f t="shared" si="167"/>
        <v>1.3154500000000011</v>
      </c>
      <c r="I1366" s="2">
        <f t="array" ref="I1366">SUMPRODUCT(B1350:B1369, (ROW(B1350:B1369)-ROW(B1350)+1)) / (20*21/2)</f>
        <v>1.3403809523809525</v>
      </c>
      <c r="J1366" s="2">
        <f t="shared" si="170"/>
        <v>1.4272917668321157</v>
      </c>
      <c r="K1366" s="2">
        <f t="shared" si="164"/>
        <v>1.4550501441724892</v>
      </c>
    </row>
    <row r="1367" spans="1:11" ht="13.5" x14ac:dyDescent="0.25">
      <c r="A1367" s="3">
        <f>TITRES_STAT!B1370</f>
        <v>44001</v>
      </c>
      <c r="B1367" s="6">
        <f>TITRES_STAT!D1370</f>
        <v>1.23</v>
      </c>
      <c r="C1367" s="2">
        <f t="shared" si="165"/>
        <v>0</v>
      </c>
      <c r="D1367" s="2">
        <f t="shared" si="166"/>
        <v>1.2920000000000003</v>
      </c>
      <c r="E1367" s="2">
        <f t="shared" si="168"/>
        <v>1.3340000000000001</v>
      </c>
      <c r="F1367" s="2">
        <f t="shared" si="169"/>
        <v>1.4540000000000002</v>
      </c>
      <c r="G1367" s="2">
        <f t="shared" si="163"/>
        <v>1.4771999999999996</v>
      </c>
      <c r="H1367" s="2">
        <f t="shared" si="167"/>
        <v>1.316350000000001</v>
      </c>
      <c r="I1367" s="2">
        <f t="array" ref="I1367">SUMPRODUCT(B1351:B1370, (ROW(B1351:B1370)-ROW(B1351)+1)) / (20*21/2)</f>
        <v>1.3213333333333335</v>
      </c>
      <c r="J1367" s="2">
        <f t="shared" si="170"/>
        <v>1.4085020747528667</v>
      </c>
      <c r="K1367" s="2">
        <f t="shared" si="164"/>
        <v>1.4462246483225878</v>
      </c>
    </row>
    <row r="1368" spans="1:11" ht="13.5" x14ac:dyDescent="0.25">
      <c r="A1368" s="3">
        <f>TITRES_STAT!B1371</f>
        <v>44004</v>
      </c>
      <c r="B1368" s="6">
        <f>TITRES_STAT!D1371</f>
        <v>1.23</v>
      </c>
      <c r="C1368" s="2">
        <f t="shared" si="165"/>
        <v>0</v>
      </c>
      <c r="D1368" s="2">
        <f t="shared" si="166"/>
        <v>1.2600000000000002</v>
      </c>
      <c r="E1368" s="2">
        <f t="shared" si="168"/>
        <v>1.3110000000000002</v>
      </c>
      <c r="F1368" s="2">
        <f t="shared" si="169"/>
        <v>1.4320000000000002</v>
      </c>
      <c r="G1368" s="2">
        <f t="shared" si="163"/>
        <v>1.4752000000000001</v>
      </c>
      <c r="H1368" s="2">
        <f t="shared" si="167"/>
        <v>1.3172500000000014</v>
      </c>
      <c r="I1368" s="2">
        <f t="array" ref="I1368">SUMPRODUCT(B1352:B1371, (ROW(B1352:B1371)-ROW(B1352)+1)) / (20*21/2)</f>
        <v>1.3042380952380952</v>
      </c>
      <c r="J1368" s="2">
        <f t="shared" si="170"/>
        <v>1.3915018771573557</v>
      </c>
      <c r="K1368" s="2">
        <f t="shared" si="164"/>
        <v>1.437745250349153</v>
      </c>
    </row>
    <row r="1369" spans="1:11" ht="13.5" x14ac:dyDescent="0.25">
      <c r="A1369" s="3">
        <f>TITRES_STAT!B1372</f>
        <v>44005</v>
      </c>
      <c r="B1369" s="6">
        <f>TITRES_STAT!D1372</f>
        <v>1.23</v>
      </c>
      <c r="C1369" s="2">
        <f t="shared" si="165"/>
        <v>0</v>
      </c>
      <c r="D1369" s="2">
        <f t="shared" si="166"/>
        <v>1.2399999999999998</v>
      </c>
      <c r="E1369" s="2">
        <f t="shared" si="168"/>
        <v>1.294</v>
      </c>
      <c r="F1369" s="2">
        <f t="shared" si="169"/>
        <v>1.4100000000000001</v>
      </c>
      <c r="G1369" s="2">
        <f t="shared" si="163"/>
        <v>1.4728000000000006</v>
      </c>
      <c r="H1369" s="2">
        <f t="shared" si="167"/>
        <v>1.3181500000000015</v>
      </c>
      <c r="I1369" s="2">
        <f t="array" ref="I1369">SUMPRODUCT(B1353:B1372, (ROW(B1353:B1372)-ROW(B1353)+1)) / (20*21/2)</f>
        <v>1.288904761904762</v>
      </c>
      <c r="J1369" s="2">
        <f t="shared" si="170"/>
        <v>1.3761207459995124</v>
      </c>
      <c r="K1369" s="2">
        <f t="shared" si="164"/>
        <v>1.4295983777864412</v>
      </c>
    </row>
    <row r="1370" spans="1:11" ht="13.5" x14ac:dyDescent="0.25">
      <c r="A1370" s="3">
        <f>TITRES_STAT!B1373</f>
        <v>44006</v>
      </c>
      <c r="B1370" s="6">
        <f>TITRES_STAT!D1373</f>
        <v>1.21</v>
      </c>
      <c r="C1370" s="2">
        <f t="shared" si="165"/>
        <v>-2.0000000000000018E-2</v>
      </c>
      <c r="D1370" s="2">
        <f t="shared" si="166"/>
        <v>1.226</v>
      </c>
      <c r="E1370" s="2">
        <f t="shared" si="168"/>
        <v>1.2830000000000001</v>
      </c>
      <c r="F1370" s="2">
        <f t="shared" si="169"/>
        <v>1.3895000000000004</v>
      </c>
      <c r="G1370" s="2">
        <f t="shared" si="163"/>
        <v>1.4700000000000002</v>
      </c>
      <c r="H1370" s="2">
        <f t="shared" si="167"/>
        <v>1.3189500000000012</v>
      </c>
      <c r="I1370" s="2">
        <f t="array" ref="I1370">SUMPRODUCT(B1354:B1373, (ROW(B1354:B1373)-ROW(B1354)+1)) / (20*21/2)</f>
        <v>1.2753333333333332</v>
      </c>
      <c r="J1370" s="2">
        <f t="shared" si="170"/>
        <v>1.3602997225709874</v>
      </c>
      <c r="K1370" s="2">
        <f t="shared" si="164"/>
        <v>1.4209866766967767</v>
      </c>
    </row>
    <row r="1371" spans="1:11" ht="13.5" x14ac:dyDescent="0.25">
      <c r="A1371" s="3">
        <f>TITRES_STAT!B1374</f>
        <v>44007</v>
      </c>
      <c r="B1371" s="6">
        <f>TITRES_STAT!D1374</f>
        <v>1.21</v>
      </c>
      <c r="C1371" s="2">
        <f t="shared" si="165"/>
        <v>0</v>
      </c>
      <c r="D1371" s="2">
        <f t="shared" si="166"/>
        <v>1.222</v>
      </c>
      <c r="E1371" s="2">
        <f t="shared" si="168"/>
        <v>1.2690000000000001</v>
      </c>
      <c r="F1371" s="2">
        <f t="shared" si="169"/>
        <v>1.3710000000000004</v>
      </c>
      <c r="G1371" s="2">
        <f t="shared" si="163"/>
        <v>1.4672000000000003</v>
      </c>
      <c r="H1371" s="2">
        <f t="shared" si="167"/>
        <v>1.3197500000000013</v>
      </c>
      <c r="I1371" s="2">
        <f t="array" ref="I1371">SUMPRODUCT(B1355:B1374, (ROW(B1355:B1374)-ROW(B1355)+1)) / (20*21/2)</f>
        <v>1.2661904761904761</v>
      </c>
      <c r="J1371" s="2">
        <f t="shared" si="170"/>
        <v>1.3459854632785124</v>
      </c>
      <c r="K1371" s="2">
        <f t="shared" si="164"/>
        <v>1.4127126893753343</v>
      </c>
    </row>
    <row r="1372" spans="1:11" ht="13.5" x14ac:dyDescent="0.25">
      <c r="A1372" s="3">
        <f>TITRES_STAT!B1375</f>
        <v>44008</v>
      </c>
      <c r="B1372" s="6">
        <f>TITRES_STAT!D1375</f>
        <v>1.21</v>
      </c>
      <c r="C1372" s="2">
        <f t="shared" si="165"/>
        <v>0</v>
      </c>
      <c r="D1372" s="2">
        <f t="shared" si="166"/>
        <v>1.218</v>
      </c>
      <c r="E1372" s="2">
        <f t="shared" si="168"/>
        <v>1.2550000000000003</v>
      </c>
      <c r="F1372" s="2">
        <f t="shared" si="169"/>
        <v>1.3525000000000003</v>
      </c>
      <c r="G1372" s="2">
        <f t="shared" si="163"/>
        <v>1.4643999999999999</v>
      </c>
      <c r="H1372" s="2">
        <f t="shared" si="167"/>
        <v>1.3206500000000012</v>
      </c>
      <c r="I1372" s="2">
        <f t="array" ref="I1372">SUMPRODUCT(B1356:B1375, (ROW(B1356:B1375)-ROW(B1356)+1)) / (20*21/2)</f>
        <v>1.2584761904761903</v>
      </c>
      <c r="J1372" s="2">
        <f t="shared" si="170"/>
        <v>1.333034466775797</v>
      </c>
      <c r="K1372" s="2">
        <f t="shared" si="164"/>
        <v>1.404763172144929</v>
      </c>
    </row>
    <row r="1373" spans="1:11" ht="13.5" x14ac:dyDescent="0.25">
      <c r="A1373" s="3">
        <f>TITRES_STAT!B1376</f>
        <v>44011</v>
      </c>
      <c r="B1373" s="6">
        <f>TITRES_STAT!D1376</f>
        <v>1.21</v>
      </c>
      <c r="C1373" s="2">
        <f t="shared" si="165"/>
        <v>0</v>
      </c>
      <c r="D1373" s="2">
        <f t="shared" si="166"/>
        <v>1.214</v>
      </c>
      <c r="E1373" s="2">
        <f t="shared" si="168"/>
        <v>1.2370000000000005</v>
      </c>
      <c r="F1373" s="2">
        <f t="shared" si="169"/>
        <v>1.3360000000000003</v>
      </c>
      <c r="G1373" s="2">
        <f t="shared" si="163"/>
        <v>1.4615999999999998</v>
      </c>
      <c r="H1373" s="2">
        <f t="shared" si="167"/>
        <v>1.3215500000000009</v>
      </c>
      <c r="I1373" s="2">
        <f t="array" ref="I1373">SUMPRODUCT(B1357:B1376, (ROW(B1357:B1376)-ROW(B1357)+1)) / (20*21/2)</f>
        <v>1.2491428571428571</v>
      </c>
      <c r="J1373" s="2">
        <f t="shared" si="170"/>
        <v>1.3213168985114352</v>
      </c>
      <c r="K1373" s="2">
        <f t="shared" si="164"/>
        <v>1.397125400688265</v>
      </c>
    </row>
    <row r="1374" spans="1:11" ht="13.5" x14ac:dyDescent="0.25">
      <c r="A1374" s="3">
        <f>TITRES_STAT!B1377</f>
        <v>44012</v>
      </c>
      <c r="B1374" s="6">
        <f>TITRES_STAT!D1377</f>
        <v>1.24</v>
      </c>
      <c r="C1374" s="2">
        <f t="shared" si="165"/>
        <v>3.0000000000000027E-2</v>
      </c>
      <c r="D1374" s="2">
        <f t="shared" si="166"/>
        <v>1.216</v>
      </c>
      <c r="E1374" s="2">
        <f t="shared" si="168"/>
        <v>1.228</v>
      </c>
      <c r="F1374" s="2">
        <f t="shared" si="169"/>
        <v>1.3210000000000002</v>
      </c>
      <c r="G1374" s="2">
        <f t="shared" si="163"/>
        <v>1.4593999999999996</v>
      </c>
      <c r="H1374" s="2">
        <f t="shared" si="167"/>
        <v>1.3226000000000011</v>
      </c>
      <c r="I1374" s="2">
        <f t="array" ref="I1374">SUMPRODUCT(B1358:B1377, (ROW(B1358:B1377)-ROW(B1358)+1)) / (20*21/2)</f>
        <v>1.2413809523809525</v>
      </c>
      <c r="J1374" s="2">
        <f t="shared" si="170"/>
        <v>1.3135724319865365</v>
      </c>
      <c r="K1374" s="2">
        <f t="shared" si="164"/>
        <v>1.3909636202691174</v>
      </c>
    </row>
    <row r="1375" spans="1:11" ht="13.5" x14ac:dyDescent="0.25">
      <c r="A1375" s="3">
        <f>TITRES_STAT!B1378</f>
        <v>44013</v>
      </c>
      <c r="B1375" s="6">
        <f>TITRES_STAT!D1378</f>
        <v>1.24</v>
      </c>
      <c r="C1375" s="2">
        <f t="shared" si="165"/>
        <v>0</v>
      </c>
      <c r="D1375" s="2">
        <f t="shared" si="166"/>
        <v>1.222</v>
      </c>
      <c r="E1375" s="2">
        <f t="shared" si="168"/>
        <v>1.2240000000000002</v>
      </c>
      <c r="F1375" s="2">
        <f t="shared" si="169"/>
        <v>1.3080000000000001</v>
      </c>
      <c r="G1375" s="2">
        <f t="shared" si="163"/>
        <v>1.4571999999999994</v>
      </c>
      <c r="H1375" s="2">
        <f t="shared" si="167"/>
        <v>1.3236500000000009</v>
      </c>
      <c r="I1375" s="2">
        <f t="array" ref="I1375">SUMPRODUCT(B1359:B1378, (ROW(B1359:B1378)-ROW(B1359)+1)) / (20*21/2)</f>
        <v>1.2350000000000001</v>
      </c>
      <c r="J1375" s="2">
        <f t="shared" si="170"/>
        <v>1.3065655337021045</v>
      </c>
      <c r="K1375" s="2">
        <f t="shared" si="164"/>
        <v>1.3850434782977794</v>
      </c>
    </row>
    <row r="1376" spans="1:11" ht="13.5" x14ac:dyDescent="0.25">
      <c r="A1376" s="3">
        <f>TITRES_STAT!B1379</f>
        <v>44014</v>
      </c>
      <c r="B1376" s="6">
        <f>TITRES_STAT!D1379</f>
        <v>1.21</v>
      </c>
      <c r="C1376" s="2">
        <f t="shared" si="165"/>
        <v>-3.0000000000000027E-2</v>
      </c>
      <c r="D1376" s="2">
        <f t="shared" si="166"/>
        <v>1.222</v>
      </c>
      <c r="E1376" s="2">
        <f t="shared" si="168"/>
        <v>1.2220000000000002</v>
      </c>
      <c r="F1376" s="2">
        <f t="shared" si="169"/>
        <v>1.2915000000000001</v>
      </c>
      <c r="G1376" s="2">
        <f t="shared" si="163"/>
        <v>1.4535999999999989</v>
      </c>
      <c r="H1376" s="2">
        <f t="shared" si="167"/>
        <v>1.3245500000000008</v>
      </c>
      <c r="I1376" s="2">
        <f t="array" ref="I1376">SUMPRODUCT(B1360:B1379, (ROW(B1360:B1379)-ROW(B1360)+1)) / (20*21/2)</f>
        <v>1.2326666666666668</v>
      </c>
      <c r="J1376" s="2">
        <f t="shared" si="170"/>
        <v>1.2973688162066659</v>
      </c>
      <c r="K1376" s="2">
        <f t="shared" si="164"/>
        <v>1.3781790281684547</v>
      </c>
    </row>
    <row r="1377" spans="1:11" ht="13.5" x14ac:dyDescent="0.25">
      <c r="A1377" s="3">
        <f>TITRES_STAT!B1380</f>
        <v>44015</v>
      </c>
      <c r="B1377" s="6">
        <f>TITRES_STAT!D1380</f>
        <v>1.21</v>
      </c>
      <c r="C1377" s="2">
        <f t="shared" si="165"/>
        <v>0</v>
      </c>
      <c r="D1377" s="2">
        <f t="shared" si="166"/>
        <v>1.222</v>
      </c>
      <c r="E1377" s="2">
        <f t="shared" si="168"/>
        <v>1.22</v>
      </c>
      <c r="F1377" s="2">
        <f t="shared" si="169"/>
        <v>1.2770000000000001</v>
      </c>
      <c r="G1377" s="2">
        <f t="shared" si="163"/>
        <v>1.4499999999999988</v>
      </c>
      <c r="H1377" s="2">
        <f t="shared" si="167"/>
        <v>1.3254500000000005</v>
      </c>
      <c r="I1377" s="2">
        <f t="array" ref="I1377">SUMPRODUCT(B1361:B1380, (ROW(B1361:B1380)-ROW(B1361)+1)) / (20*21/2)</f>
        <v>1.231095238095238</v>
      </c>
      <c r="J1377" s="2">
        <f t="shared" si="170"/>
        <v>1.2890479765679357</v>
      </c>
      <c r="K1377" s="2">
        <f t="shared" si="164"/>
        <v>1.3715837721618487</v>
      </c>
    </row>
    <row r="1378" spans="1:11" ht="13.5" x14ac:dyDescent="0.25">
      <c r="A1378" s="3">
        <f>TITRES_STAT!B1381</f>
        <v>44018</v>
      </c>
      <c r="B1378" s="6">
        <f>TITRES_STAT!D1381</f>
        <v>1.21</v>
      </c>
      <c r="C1378" s="2">
        <f t="shared" si="165"/>
        <v>0</v>
      </c>
      <c r="D1378" s="2">
        <f t="shared" si="166"/>
        <v>1.222</v>
      </c>
      <c r="E1378" s="2">
        <f t="shared" si="168"/>
        <v>1.218</v>
      </c>
      <c r="F1378" s="2">
        <f t="shared" si="169"/>
        <v>1.2645000000000002</v>
      </c>
      <c r="G1378" s="2">
        <f t="shared" si="163"/>
        <v>1.4461999999999988</v>
      </c>
      <c r="H1378" s="2">
        <f t="shared" si="167"/>
        <v>1.3262500000000006</v>
      </c>
      <c r="I1378" s="2">
        <f t="array" ref="I1378">SUMPRODUCT(B1362:B1381, (ROW(B1362:B1381)-ROW(B1362)+1)) / (20*21/2)</f>
        <v>1.2308571428571426</v>
      </c>
      <c r="J1378" s="2">
        <f t="shared" si="170"/>
        <v>1.2815195978471798</v>
      </c>
      <c r="K1378" s="2">
        <f t="shared" si="164"/>
        <v>1.3652471536456978</v>
      </c>
    </row>
    <row r="1379" spans="1:11" ht="13.5" x14ac:dyDescent="0.25">
      <c r="A1379" s="3">
        <f>TITRES_STAT!B1382</f>
        <v>44019</v>
      </c>
      <c r="B1379" s="6">
        <f>TITRES_STAT!D1382</f>
        <v>1.24</v>
      </c>
      <c r="C1379" s="2">
        <f t="shared" si="165"/>
        <v>3.0000000000000027E-2</v>
      </c>
      <c r="D1379" s="2">
        <f t="shared" si="166"/>
        <v>1.222</v>
      </c>
      <c r="E1379" s="2">
        <f t="shared" si="168"/>
        <v>1.2190000000000003</v>
      </c>
      <c r="F1379" s="2">
        <f t="shared" si="169"/>
        <v>1.2565000000000002</v>
      </c>
      <c r="G1379" s="2">
        <f t="shared" si="163"/>
        <v>1.442999999999999</v>
      </c>
      <c r="H1379" s="2">
        <f t="shared" si="167"/>
        <v>1.3272000000000008</v>
      </c>
      <c r="I1379" s="2">
        <f t="array" ref="I1379">SUMPRODUCT(B1363:B1382, (ROW(B1363:B1382)-ROW(B1363)+1)) / (20*21/2)</f>
        <v>1.231095238095238</v>
      </c>
      <c r="J1379" s="2">
        <f t="shared" si="170"/>
        <v>1.2775653504331625</v>
      </c>
      <c r="K1379" s="2">
        <f t="shared" si="164"/>
        <v>1.3603355005615527</v>
      </c>
    </row>
    <row r="1380" spans="1:11" ht="13.5" x14ac:dyDescent="0.25">
      <c r="A1380" s="3">
        <f>TITRES_STAT!B1383</f>
        <v>44020</v>
      </c>
      <c r="B1380" s="6">
        <f>TITRES_STAT!D1383</f>
        <v>1.24</v>
      </c>
      <c r="C1380" s="2">
        <f t="shared" si="165"/>
        <v>0</v>
      </c>
      <c r="D1380" s="2">
        <f t="shared" si="166"/>
        <v>1.222</v>
      </c>
      <c r="E1380" s="2">
        <f t="shared" si="168"/>
        <v>1.2220000000000002</v>
      </c>
      <c r="F1380" s="2">
        <f t="shared" si="169"/>
        <v>1.2524999999999999</v>
      </c>
      <c r="G1380" s="2">
        <f t="shared" si="163"/>
        <v>1.4397999999999991</v>
      </c>
      <c r="H1380" s="2">
        <f t="shared" si="167"/>
        <v>1.3281500000000008</v>
      </c>
      <c r="I1380" s="2">
        <f t="array" ref="I1380">SUMPRODUCT(B1364:B1383, (ROW(B1364:B1383)-ROW(B1364)+1)) / (20*21/2)</f>
        <v>1.2318095238095239</v>
      </c>
      <c r="J1380" s="2">
        <f t="shared" si="170"/>
        <v>1.2739876980109566</v>
      </c>
      <c r="K1380" s="2">
        <f t="shared" si="164"/>
        <v>1.3556164613238448</v>
      </c>
    </row>
    <row r="1381" spans="1:11" ht="13.5" x14ac:dyDescent="0.25">
      <c r="A1381" s="3">
        <f>TITRES_STAT!B1384</f>
        <v>44021</v>
      </c>
      <c r="B1381" s="6">
        <f>TITRES_STAT!D1384</f>
        <v>1.25</v>
      </c>
      <c r="C1381" s="2">
        <f t="shared" si="165"/>
        <v>1.0000000000000009E-2</v>
      </c>
      <c r="D1381" s="2">
        <f t="shared" si="166"/>
        <v>1.23</v>
      </c>
      <c r="E1381" s="2">
        <f t="shared" si="168"/>
        <v>1.2260000000000002</v>
      </c>
      <c r="F1381" s="2">
        <f t="shared" si="169"/>
        <v>1.2475000000000001</v>
      </c>
      <c r="G1381" s="2">
        <f t="shared" si="163"/>
        <v>1.4359999999999993</v>
      </c>
      <c r="H1381" s="2">
        <f t="shared" si="167"/>
        <v>1.3291500000000012</v>
      </c>
      <c r="I1381" s="2">
        <f t="array" ref="I1381">SUMPRODUCT(B1365:B1384, (ROW(B1365:B1384)-ROW(B1365)+1)) / (20*21/2)</f>
        <v>1.2331904761904764</v>
      </c>
      <c r="J1381" s="2">
        <f t="shared" si="170"/>
        <v>1.2717031553432465</v>
      </c>
      <c r="K1381" s="2">
        <f t="shared" si="164"/>
        <v>1.3514746393111452</v>
      </c>
    </row>
    <row r="1382" spans="1:11" ht="13.5" x14ac:dyDescent="0.25">
      <c r="A1382" s="3">
        <f>TITRES_STAT!B1385</f>
        <v>44022</v>
      </c>
      <c r="B1382" s="6">
        <f>TITRES_STAT!D1385</f>
        <v>1.25</v>
      </c>
      <c r="C1382" s="2">
        <f t="shared" si="165"/>
        <v>0</v>
      </c>
      <c r="D1382" s="2">
        <f t="shared" si="166"/>
        <v>1.238</v>
      </c>
      <c r="E1382" s="2">
        <f t="shared" si="168"/>
        <v>1.23</v>
      </c>
      <c r="F1382" s="2">
        <f t="shared" si="169"/>
        <v>1.2425000000000002</v>
      </c>
      <c r="G1382" s="2">
        <f t="shared" si="163"/>
        <v>1.4321999999999995</v>
      </c>
      <c r="H1382" s="2">
        <f t="shared" si="167"/>
        <v>1.3301500000000011</v>
      </c>
      <c r="I1382" s="2">
        <f t="array" ref="I1382">SUMPRODUCT(B1366:B1385, (ROW(B1366:B1385)-ROW(B1366)+1)) / (20*21/2)</f>
        <v>1.234952380952381</v>
      </c>
      <c r="J1382" s="2">
        <f t="shared" si="170"/>
        <v>1.2696361881676992</v>
      </c>
      <c r="K1382" s="2">
        <f t="shared" si="164"/>
        <v>1.3474952416911004</v>
      </c>
    </row>
    <row r="1383" spans="1:11" ht="13.5" x14ac:dyDescent="0.25">
      <c r="A1383" s="3">
        <f>TITRES_STAT!B1386</f>
        <v>44025</v>
      </c>
      <c r="B1383" s="6">
        <f>TITRES_STAT!D1386</f>
        <v>1.25</v>
      </c>
      <c r="C1383" s="2">
        <f t="shared" si="165"/>
        <v>0</v>
      </c>
      <c r="D1383" s="2">
        <f t="shared" si="166"/>
        <v>1.246</v>
      </c>
      <c r="E1383" s="2">
        <f t="shared" si="168"/>
        <v>1.234</v>
      </c>
      <c r="F1383" s="2">
        <f t="shared" si="169"/>
        <v>1.2355000000000003</v>
      </c>
      <c r="G1383" s="2">
        <f t="shared" si="163"/>
        <v>1.4275999999999995</v>
      </c>
      <c r="H1383" s="2">
        <f t="shared" si="167"/>
        <v>1.3311500000000009</v>
      </c>
      <c r="I1383" s="2">
        <f t="array" ref="I1383">SUMPRODUCT(B1367:B1386, (ROW(B1367:B1386)-ROW(B1367)+1)) / (20*21/2)</f>
        <v>1.2368571428571429</v>
      </c>
      <c r="J1383" s="2">
        <f t="shared" si="170"/>
        <v>1.2677660750088706</v>
      </c>
      <c r="K1383" s="2">
        <f t="shared" si="164"/>
        <v>1.3436718988796847</v>
      </c>
    </row>
    <row r="1384" spans="1:11" ht="13.5" x14ac:dyDescent="0.25">
      <c r="A1384" s="3">
        <f>TITRES_STAT!B1387</f>
        <v>44026</v>
      </c>
      <c r="B1384" s="6">
        <f>TITRES_STAT!D1387</f>
        <v>1.25</v>
      </c>
      <c r="C1384" s="2">
        <f t="shared" si="165"/>
        <v>0</v>
      </c>
      <c r="D1384" s="2">
        <f t="shared" si="166"/>
        <v>1.248</v>
      </c>
      <c r="E1384" s="2">
        <f t="shared" si="168"/>
        <v>1.2350000000000001</v>
      </c>
      <c r="F1384" s="2">
        <f t="shared" si="169"/>
        <v>1.2315</v>
      </c>
      <c r="G1384" s="2">
        <f t="shared" si="163"/>
        <v>1.4223999999999999</v>
      </c>
      <c r="H1384" s="2">
        <f t="shared" si="167"/>
        <v>1.3323000000000009</v>
      </c>
      <c r="I1384" s="2">
        <f t="array" ref="I1384">SUMPRODUCT(B1368:B1387, (ROW(B1368:B1387)-ROW(B1368)+1)) / (20*21/2)</f>
        <v>1.2358095238095237</v>
      </c>
      <c r="J1384" s="2">
        <f t="shared" si="170"/>
        <v>1.2660740678651687</v>
      </c>
      <c r="K1384" s="2">
        <f t="shared" si="164"/>
        <v>1.3399984910804814</v>
      </c>
    </row>
    <row r="1385" spans="1:11" ht="13.5" x14ac:dyDescent="0.25">
      <c r="A1385" s="3">
        <f>TITRES_STAT!B1388</f>
        <v>44027</v>
      </c>
      <c r="B1385" s="6">
        <f>TITRES_STAT!D1388</f>
        <v>1.25</v>
      </c>
      <c r="C1385" s="2">
        <f t="shared" si="165"/>
        <v>0</v>
      </c>
      <c r="D1385" s="2">
        <f t="shared" si="166"/>
        <v>1.25</v>
      </c>
      <c r="E1385" s="2">
        <f t="shared" si="168"/>
        <v>1.236</v>
      </c>
      <c r="F1385" s="2">
        <f t="shared" si="169"/>
        <v>1.23</v>
      </c>
      <c r="G1385" s="2">
        <f t="shared" si="163"/>
        <v>1.4172</v>
      </c>
      <c r="H1385" s="2">
        <f t="shared" si="167"/>
        <v>1.3334500000000011</v>
      </c>
      <c r="I1385" s="2">
        <f t="array" ref="I1385">SUMPRODUCT(B1369:B1388, (ROW(B1369:B1388)-ROW(B1369)+1)) / (20*21/2)</f>
        <v>1.2348095238095238</v>
      </c>
      <c r="J1385" s="2">
        <f t="shared" si="170"/>
        <v>1.2645432042589622</v>
      </c>
      <c r="K1385" s="2">
        <f t="shared" si="164"/>
        <v>1.3364691384890901</v>
      </c>
    </row>
    <row r="1386" spans="1:11" ht="13.5" x14ac:dyDescent="0.25">
      <c r="A1386" s="3">
        <f>TITRES_STAT!B1389</f>
        <v>44028</v>
      </c>
      <c r="B1386" s="6">
        <f>TITRES_STAT!D1389</f>
        <v>1.25</v>
      </c>
      <c r="C1386" s="2">
        <f t="shared" si="165"/>
        <v>0</v>
      </c>
      <c r="D1386" s="2">
        <f t="shared" si="166"/>
        <v>1.25</v>
      </c>
      <c r="E1386" s="2">
        <f t="shared" si="168"/>
        <v>1.24</v>
      </c>
      <c r="F1386" s="2">
        <f t="shared" si="169"/>
        <v>1.2310000000000003</v>
      </c>
      <c r="G1386" s="2">
        <f t="shared" si="163"/>
        <v>1.4118000000000002</v>
      </c>
      <c r="H1386" s="2">
        <f t="shared" si="167"/>
        <v>1.3347000000000013</v>
      </c>
      <c r="I1386" s="2">
        <f t="array" ref="I1386">SUMPRODUCT(B1370:B1389, (ROW(B1370:B1389)-ROW(B1370)+1)) / (20*21/2)</f>
        <v>1.233857142857143</v>
      </c>
      <c r="J1386" s="2">
        <f t="shared" si="170"/>
        <v>1.26315813718668</v>
      </c>
      <c r="K1386" s="2">
        <f t="shared" si="164"/>
        <v>1.333078191881675</v>
      </c>
    </row>
    <row r="1387" spans="1:11" ht="13.5" x14ac:dyDescent="0.25">
      <c r="A1387" s="3">
        <f>TITRES_STAT!B1390</f>
        <v>44029</v>
      </c>
      <c r="B1387" s="6">
        <f>TITRES_STAT!D1390</f>
        <v>1.22</v>
      </c>
      <c r="C1387" s="2">
        <f t="shared" si="165"/>
        <v>-3.0000000000000027E-2</v>
      </c>
      <c r="D1387" s="2">
        <f t="shared" si="166"/>
        <v>1.244</v>
      </c>
      <c r="E1387" s="2">
        <f t="shared" si="168"/>
        <v>1.2410000000000001</v>
      </c>
      <c r="F1387" s="2">
        <f t="shared" si="169"/>
        <v>1.2304999999999999</v>
      </c>
      <c r="G1387" s="2">
        <f t="shared" si="163"/>
        <v>1.4052</v>
      </c>
      <c r="H1387" s="2">
        <f t="shared" si="167"/>
        <v>1.3357000000000014</v>
      </c>
      <c r="I1387" s="2">
        <f t="array" ref="I1387">SUMPRODUCT(B1371:B1390, (ROW(B1371:B1390)-ROW(B1371)+1)) / (20*21/2)</f>
        <v>1.2310476190476189</v>
      </c>
      <c r="J1387" s="2">
        <f t="shared" si="170"/>
        <v>1.2590478384069963</v>
      </c>
      <c r="K1387" s="2">
        <f t="shared" si="164"/>
        <v>1.3286437529843544</v>
      </c>
    </row>
    <row r="1388" spans="1:11" ht="13.5" x14ac:dyDescent="0.25">
      <c r="A1388" s="3">
        <f>TITRES_STAT!B1391</f>
        <v>44032</v>
      </c>
      <c r="B1388" s="6">
        <f>TITRES_STAT!D1391</f>
        <v>1.22</v>
      </c>
      <c r="C1388" s="2">
        <f t="shared" si="165"/>
        <v>0</v>
      </c>
      <c r="D1388" s="2">
        <f t="shared" si="166"/>
        <v>1.238</v>
      </c>
      <c r="E1388" s="2">
        <f t="shared" si="168"/>
        <v>1.2420000000000002</v>
      </c>
      <c r="F1388" s="2">
        <f t="shared" si="169"/>
        <v>1.23</v>
      </c>
      <c r="G1388" s="2">
        <f t="shared" si="163"/>
        <v>1.3986000000000001</v>
      </c>
      <c r="H1388" s="2">
        <f t="shared" si="167"/>
        <v>1.3367000000000016</v>
      </c>
      <c r="I1388" s="2">
        <f t="array" ref="I1388">SUMPRODUCT(B1372:B1391, (ROW(B1372:B1391)-ROW(B1372)+1)) / (20*21/2)</f>
        <v>1.2282857142857146</v>
      </c>
      <c r="J1388" s="2">
        <f t="shared" si="170"/>
        <v>1.2553289966539489</v>
      </c>
      <c r="K1388" s="2">
        <f t="shared" si="164"/>
        <v>1.3243832136516347</v>
      </c>
    </row>
    <row r="1389" spans="1:11" ht="13.5" x14ac:dyDescent="0.25">
      <c r="A1389" s="3">
        <f>TITRES_STAT!B1392</f>
        <v>44033</v>
      </c>
      <c r="B1389" s="6">
        <f>TITRES_STAT!D1392</f>
        <v>1.22</v>
      </c>
      <c r="C1389" s="2">
        <f t="shared" si="165"/>
        <v>0</v>
      </c>
      <c r="D1389" s="2">
        <f t="shared" si="166"/>
        <v>1.2319999999999998</v>
      </c>
      <c r="E1389" s="2">
        <f t="shared" si="168"/>
        <v>1.2400000000000002</v>
      </c>
      <c r="F1389" s="2">
        <f t="shared" si="169"/>
        <v>1.2295</v>
      </c>
      <c r="G1389" s="2">
        <f t="shared" si="163"/>
        <v>1.3914</v>
      </c>
      <c r="H1389" s="2">
        <f t="shared" si="167"/>
        <v>1.3377000000000019</v>
      </c>
      <c r="I1389" s="2">
        <f t="array" ref="I1389">SUMPRODUCT(B1373:B1392, (ROW(B1373:B1392)-ROW(B1373)+1)) / (20*21/2)</f>
        <v>1.2255714285714285</v>
      </c>
      <c r="J1389" s="2">
        <f t="shared" si="170"/>
        <v>1.2519643303059538</v>
      </c>
      <c r="K1389" s="2">
        <f t="shared" si="164"/>
        <v>1.3202897542927472</v>
      </c>
    </row>
    <row r="1390" spans="1:11" ht="13.5" x14ac:dyDescent="0.25">
      <c r="A1390" s="3">
        <f>TITRES_STAT!B1393</f>
        <v>44034</v>
      </c>
      <c r="B1390" s="6">
        <f>TITRES_STAT!D1393</f>
        <v>1.2</v>
      </c>
      <c r="C1390" s="2">
        <f t="shared" si="165"/>
        <v>-2.0000000000000018E-2</v>
      </c>
      <c r="D1390" s="2">
        <f t="shared" si="166"/>
        <v>1.222</v>
      </c>
      <c r="E1390" s="2">
        <f t="shared" si="168"/>
        <v>1.2360000000000002</v>
      </c>
      <c r="F1390" s="2">
        <f t="shared" si="169"/>
        <v>1.2289999999999999</v>
      </c>
      <c r="G1390" s="2">
        <f t="shared" si="163"/>
        <v>1.3829999999999998</v>
      </c>
      <c r="H1390" s="2">
        <f t="shared" si="167"/>
        <v>1.3386000000000016</v>
      </c>
      <c r="I1390" s="2">
        <f t="array" ref="I1390">SUMPRODUCT(B1374:B1393, (ROW(B1374:B1393)-ROW(B1374)+1)) / (20*21/2)</f>
        <v>1.2229047619047622</v>
      </c>
      <c r="J1390" s="2">
        <f t="shared" si="170"/>
        <v>1.2470153464672915</v>
      </c>
      <c r="K1390" s="2">
        <f t="shared" si="164"/>
        <v>1.315572509026365</v>
      </c>
    </row>
    <row r="1391" spans="1:11" ht="13.5" x14ac:dyDescent="0.25">
      <c r="A1391" s="3">
        <f>TITRES_STAT!B1394</f>
        <v>44035</v>
      </c>
      <c r="B1391" s="6">
        <f>TITRES_STAT!D1394</f>
        <v>1.2</v>
      </c>
      <c r="C1391" s="2">
        <f t="shared" si="165"/>
        <v>0</v>
      </c>
      <c r="D1391" s="2">
        <f t="shared" si="166"/>
        <v>1.2120000000000002</v>
      </c>
      <c r="E1391" s="2">
        <f t="shared" si="168"/>
        <v>1.2309999999999999</v>
      </c>
      <c r="F1391" s="2">
        <f t="shared" si="169"/>
        <v>1.2284999999999999</v>
      </c>
      <c r="G1391" s="2">
        <f t="shared" si="163"/>
        <v>1.3737999999999999</v>
      </c>
      <c r="H1391" s="2">
        <f t="shared" si="167"/>
        <v>1.3395000000000017</v>
      </c>
      <c r="I1391" s="2">
        <f t="array" ref="I1391">SUMPRODUCT(B1375:B1394, (ROW(B1375:B1394)-ROW(B1375)+1)) / (20*21/2)</f>
        <v>1.2202857142857142</v>
      </c>
      <c r="J1391" s="2">
        <f t="shared" si="170"/>
        <v>1.2425376944227875</v>
      </c>
      <c r="K1391" s="2">
        <f t="shared" si="164"/>
        <v>1.3110402537704293</v>
      </c>
    </row>
    <row r="1392" spans="1:11" ht="13.5" x14ac:dyDescent="0.25">
      <c r="A1392" s="3">
        <f>TITRES_STAT!B1395</f>
        <v>44036</v>
      </c>
      <c r="B1392" s="6">
        <f>TITRES_STAT!D1395</f>
        <v>1.2</v>
      </c>
      <c r="C1392" s="2">
        <f t="shared" si="165"/>
        <v>0</v>
      </c>
      <c r="D1392" s="2">
        <f t="shared" si="166"/>
        <v>1.208</v>
      </c>
      <c r="E1392" s="2">
        <f t="shared" si="168"/>
        <v>1.2259999999999998</v>
      </c>
      <c r="F1392" s="2">
        <f t="shared" si="169"/>
        <v>1.2279999999999998</v>
      </c>
      <c r="G1392" s="2">
        <f t="shared" si="163"/>
        <v>1.3646</v>
      </c>
      <c r="H1392" s="2">
        <f t="shared" si="167"/>
        <v>1.3404000000000016</v>
      </c>
      <c r="I1392" s="2">
        <f t="array" ref="I1392">SUMPRODUCT(B1376:B1395, (ROW(B1376:B1395)-ROW(B1376)+1)) / (20*21/2)</f>
        <v>1.2159523809523809</v>
      </c>
      <c r="J1392" s="2">
        <f t="shared" si="170"/>
        <v>1.2384864854301412</v>
      </c>
      <c r="K1392" s="2">
        <f t="shared" si="164"/>
        <v>1.3066857340147262</v>
      </c>
    </row>
    <row r="1393" spans="1:11" ht="13.5" x14ac:dyDescent="0.25">
      <c r="A1393" s="3">
        <f>TITRES_STAT!B1396</f>
        <v>44039</v>
      </c>
      <c r="B1393" s="6">
        <f>TITRES_STAT!D1396</f>
        <v>1.2</v>
      </c>
      <c r="C1393" s="2">
        <f t="shared" si="165"/>
        <v>0</v>
      </c>
      <c r="D1393" s="2">
        <f t="shared" si="166"/>
        <v>1.2040000000000002</v>
      </c>
      <c r="E1393" s="2">
        <f t="shared" si="168"/>
        <v>1.2209999999999996</v>
      </c>
      <c r="F1393" s="2">
        <f t="shared" si="169"/>
        <v>1.2274999999999996</v>
      </c>
      <c r="G1393" s="2">
        <f t="shared" si="163"/>
        <v>1.3546</v>
      </c>
      <c r="H1393" s="2">
        <f t="shared" si="167"/>
        <v>1.3414000000000015</v>
      </c>
      <c r="I1393" s="2">
        <f t="array" ref="I1393">SUMPRODUCT(B1377:B1396, (ROW(B1377:B1396)-ROW(B1377)+1)) / (20*21/2)</f>
        <v>1.2119047619047618</v>
      </c>
      <c r="J1393" s="2">
        <f t="shared" si="170"/>
        <v>1.234821105865366</v>
      </c>
      <c r="K1393" s="2">
        <f t="shared" si="164"/>
        <v>1.3025019797396391</v>
      </c>
    </row>
    <row r="1394" spans="1:11" ht="13.5" x14ac:dyDescent="0.25">
      <c r="A1394" s="3">
        <f>TITRES_STAT!B1397</f>
        <v>44040</v>
      </c>
      <c r="B1394" s="6">
        <f>TITRES_STAT!D1397</f>
        <v>1.2</v>
      </c>
      <c r="C1394" s="2">
        <f t="shared" si="165"/>
        <v>0</v>
      </c>
      <c r="D1394" s="2">
        <f t="shared" si="166"/>
        <v>1.2</v>
      </c>
      <c r="E1394" s="2">
        <f t="shared" si="168"/>
        <v>1.2159999999999997</v>
      </c>
      <c r="F1394" s="2">
        <f t="shared" si="169"/>
        <v>1.2254999999999998</v>
      </c>
      <c r="G1394" s="2">
        <f t="shared" ref="G1394:G1457" si="171">AVERAGE(B1345:B1394)</f>
        <v>1.3452000000000002</v>
      </c>
      <c r="H1394" s="2">
        <f t="shared" si="167"/>
        <v>1.3424000000000016</v>
      </c>
      <c r="I1394" s="2">
        <f t="array" ref="I1394">SUMPRODUCT(B1378:B1397, (ROW(B1378:B1397)-ROW(B1378)+1)) / (20*21/2)</f>
        <v>1.208</v>
      </c>
      <c r="J1394" s="2">
        <f t="shared" si="170"/>
        <v>1.2315048100686645</v>
      </c>
      <c r="K1394" s="2">
        <f t="shared" si="164"/>
        <v>1.2984822942596534</v>
      </c>
    </row>
    <row r="1395" spans="1:11" ht="13.5" x14ac:dyDescent="0.25">
      <c r="A1395" s="3">
        <f>TITRES_STAT!B1398</f>
        <v>44041</v>
      </c>
      <c r="B1395" s="6">
        <f>TITRES_STAT!D1398</f>
        <v>1.18</v>
      </c>
      <c r="C1395" s="2">
        <f t="shared" si="165"/>
        <v>-2.0000000000000018E-2</v>
      </c>
      <c r="D1395" s="2">
        <f t="shared" si="166"/>
        <v>1.196</v>
      </c>
      <c r="E1395" s="2">
        <f t="shared" si="168"/>
        <v>1.2089999999999999</v>
      </c>
      <c r="F1395" s="2">
        <f t="shared" si="169"/>
        <v>1.2224999999999997</v>
      </c>
      <c r="G1395" s="2">
        <f t="shared" si="171"/>
        <v>1.3350000000000006</v>
      </c>
      <c r="H1395" s="2">
        <f t="shared" si="167"/>
        <v>1.3432000000000013</v>
      </c>
      <c r="I1395" s="2">
        <f t="array" ref="I1395">SUMPRODUCT(B1379:B1398, (ROW(B1379:B1398)-ROW(B1379)+1)) / (20*21/2)</f>
        <v>1.2004285714285714</v>
      </c>
      <c r="J1395" s="2">
        <f t="shared" si="170"/>
        <v>1.2265995900621252</v>
      </c>
      <c r="K1395" s="2">
        <f t="shared" ref="K1395:K1458" si="172">$K$4*B1395+(1-$K$4)*K1394</f>
        <v>1.2938359297788828</v>
      </c>
    </row>
    <row r="1396" spans="1:11" ht="13.5" x14ac:dyDescent="0.25">
      <c r="A1396" s="3">
        <f>TITRES_STAT!B1399</f>
        <v>44042</v>
      </c>
      <c r="B1396" s="6">
        <f>TITRES_STAT!D1399</f>
        <v>1.18</v>
      </c>
      <c r="C1396" s="2">
        <f t="shared" si="165"/>
        <v>0</v>
      </c>
      <c r="D1396" s="2">
        <f t="shared" si="166"/>
        <v>1.1919999999999997</v>
      </c>
      <c r="E1396" s="2">
        <f t="shared" si="168"/>
        <v>1.202</v>
      </c>
      <c r="F1396" s="2">
        <f t="shared" si="169"/>
        <v>1.2209999999999999</v>
      </c>
      <c r="G1396" s="2">
        <f t="shared" si="171"/>
        <v>1.3238000000000005</v>
      </c>
      <c r="H1396" s="2">
        <f t="shared" si="167"/>
        <v>1.3440000000000014</v>
      </c>
      <c r="I1396" s="2">
        <f t="array" ref="I1396">SUMPRODUCT(B1380:B1399, (ROW(B1380:B1399)-ROW(B1380)+1)) / (20*21/2)</f>
        <v>1.1931904761904761</v>
      </c>
      <c r="J1396" s="2">
        <f t="shared" si="170"/>
        <v>1.2221615338657323</v>
      </c>
      <c r="K1396" s="2">
        <f t="shared" si="172"/>
        <v>1.2893717756699072</v>
      </c>
    </row>
    <row r="1397" spans="1:11" ht="13.5" x14ac:dyDescent="0.25">
      <c r="A1397" s="3">
        <f>TITRES_STAT!B1400</f>
        <v>44046</v>
      </c>
      <c r="B1397" s="6">
        <f>TITRES_STAT!D1400</f>
        <v>1.18</v>
      </c>
      <c r="C1397" s="2">
        <f t="shared" si="165"/>
        <v>0</v>
      </c>
      <c r="D1397" s="2">
        <f t="shared" si="166"/>
        <v>1.1879999999999999</v>
      </c>
      <c r="E1397" s="2">
        <f t="shared" si="168"/>
        <v>1.198</v>
      </c>
      <c r="F1397" s="2">
        <f t="shared" si="169"/>
        <v>1.2195</v>
      </c>
      <c r="G1397" s="2">
        <f t="shared" si="171"/>
        <v>1.3134000000000008</v>
      </c>
      <c r="H1397" s="2">
        <f t="shared" si="167"/>
        <v>1.3448000000000013</v>
      </c>
      <c r="I1397" s="2">
        <f t="array" ref="I1397">SUMPRODUCT(B1381:B1400, (ROW(B1381:B1400)-ROW(B1381)+1)) / (20*21/2)</f>
        <v>1.1864285714285714</v>
      </c>
      <c r="J1397" s="2">
        <f t="shared" si="170"/>
        <v>1.2181461496880437</v>
      </c>
      <c r="K1397" s="2">
        <f t="shared" si="172"/>
        <v>1.2850826864279503</v>
      </c>
    </row>
    <row r="1398" spans="1:11" ht="13.5" x14ac:dyDescent="0.25">
      <c r="A1398" s="3">
        <f>TITRES_STAT!B1401</f>
        <v>44047</v>
      </c>
      <c r="B1398" s="6">
        <f>TITRES_STAT!D1401</f>
        <v>1.1399999999999999</v>
      </c>
      <c r="C1398" s="2">
        <f t="shared" si="165"/>
        <v>-4.0000000000000036E-2</v>
      </c>
      <c r="D1398" s="2">
        <f t="shared" si="166"/>
        <v>1.1759999999999997</v>
      </c>
      <c r="E1398" s="2">
        <f t="shared" si="168"/>
        <v>1.19</v>
      </c>
      <c r="F1398" s="2">
        <f t="shared" si="169"/>
        <v>1.216</v>
      </c>
      <c r="G1398" s="2">
        <f t="shared" si="171"/>
        <v>1.3028000000000006</v>
      </c>
      <c r="H1398" s="2">
        <f t="shared" si="167"/>
        <v>1.345400000000001</v>
      </c>
      <c r="I1398" s="2">
        <f t="array" ref="I1398">SUMPRODUCT(B1382:B1401, (ROW(B1382:B1401)-ROW(B1382)+1)) / (20*21/2)</f>
        <v>1.1801428571428572</v>
      </c>
      <c r="J1398" s="2">
        <f t="shared" si="170"/>
        <v>1.2107036592415634</v>
      </c>
      <c r="K1398" s="2">
        <f t="shared" si="172"/>
        <v>1.2793931693131289</v>
      </c>
    </row>
    <row r="1399" spans="1:11" ht="13.5" x14ac:dyDescent="0.25">
      <c r="A1399" s="3">
        <f>TITRES_STAT!B1402</f>
        <v>44048</v>
      </c>
      <c r="B1399" s="6">
        <f>TITRES_STAT!D1402</f>
        <v>1.1399999999999999</v>
      </c>
      <c r="C1399" s="2">
        <f t="shared" si="165"/>
        <v>0</v>
      </c>
      <c r="D1399" s="2">
        <f t="shared" si="166"/>
        <v>1.1639999999999999</v>
      </c>
      <c r="E1399" s="2">
        <f t="shared" si="168"/>
        <v>1.1819999999999999</v>
      </c>
      <c r="F1399" s="2">
        <f t="shared" si="169"/>
        <v>1.2109999999999999</v>
      </c>
      <c r="G1399" s="2">
        <f t="shared" si="171"/>
        <v>1.2922000000000005</v>
      </c>
      <c r="H1399" s="2">
        <f t="shared" si="167"/>
        <v>1.346000000000001</v>
      </c>
      <c r="I1399" s="2">
        <f t="array" ref="I1399">SUMPRODUCT(B1383:B1402, (ROW(B1383:B1402)-ROW(B1383)+1)) / (20*21/2)</f>
        <v>1.1743809523809523</v>
      </c>
      <c r="J1399" s="2">
        <f t="shared" si="170"/>
        <v>1.2039699774090336</v>
      </c>
      <c r="K1399" s="2">
        <f t="shared" si="172"/>
        <v>1.2739267705165356</v>
      </c>
    </row>
    <row r="1400" spans="1:11" ht="13.5" x14ac:dyDescent="0.25">
      <c r="A1400" s="3">
        <f>TITRES_STAT!B1403</f>
        <v>44049</v>
      </c>
      <c r="B1400" s="6">
        <f>TITRES_STAT!D1403</f>
        <v>1.1399999999999999</v>
      </c>
      <c r="C1400" s="2">
        <f t="shared" si="165"/>
        <v>0</v>
      </c>
      <c r="D1400" s="2">
        <f t="shared" si="166"/>
        <v>1.1559999999999999</v>
      </c>
      <c r="E1400" s="2">
        <f t="shared" si="168"/>
        <v>1.1760000000000002</v>
      </c>
      <c r="F1400" s="2">
        <f t="shared" si="169"/>
        <v>1.206</v>
      </c>
      <c r="G1400" s="2">
        <f t="shared" si="171"/>
        <v>1.2826000000000004</v>
      </c>
      <c r="H1400" s="2">
        <f t="shared" si="167"/>
        <v>1.3466000000000009</v>
      </c>
      <c r="I1400" s="2">
        <f t="array" ref="I1400">SUMPRODUCT(B1384:B1403, (ROW(B1384:B1403)-ROW(B1384)+1)) / (20*21/2)</f>
        <v>1.169142857142857</v>
      </c>
      <c r="J1400" s="2">
        <f t="shared" si="170"/>
        <v>1.1978775986081731</v>
      </c>
      <c r="K1400" s="2">
        <f t="shared" si="172"/>
        <v>1.2686747403002008</v>
      </c>
    </row>
    <row r="1401" spans="1:11" ht="13.5" x14ac:dyDescent="0.25">
      <c r="A1401" s="3">
        <f>TITRES_STAT!B1404</f>
        <v>44050</v>
      </c>
      <c r="B1401" s="6">
        <f>TITRES_STAT!D1404</f>
        <v>1.1399999999999999</v>
      </c>
      <c r="C1401" s="2">
        <f t="shared" si="165"/>
        <v>0</v>
      </c>
      <c r="D1401" s="2">
        <f t="shared" si="166"/>
        <v>1.1479999999999999</v>
      </c>
      <c r="E1401" s="2">
        <f t="shared" si="168"/>
        <v>1.1700000000000002</v>
      </c>
      <c r="F1401" s="2">
        <f t="shared" si="169"/>
        <v>1.2004999999999999</v>
      </c>
      <c r="G1401" s="2">
        <f t="shared" si="171"/>
        <v>1.2738000000000005</v>
      </c>
      <c r="H1401" s="2">
        <f t="shared" si="167"/>
        <v>1.3472000000000008</v>
      </c>
      <c r="I1401" s="2">
        <f t="array" ref="I1401">SUMPRODUCT(B1385:B1404, (ROW(B1385:B1404)-ROW(B1385)+1)) / (20*21/2)</f>
        <v>1.1644285714285716</v>
      </c>
      <c r="J1401" s="2">
        <f t="shared" si="170"/>
        <v>1.1923654463597757</v>
      </c>
      <c r="K1401" s="2">
        <f t="shared" si="172"/>
        <v>1.263628672053134</v>
      </c>
    </row>
    <row r="1402" spans="1:11" ht="13.5" x14ac:dyDescent="0.25">
      <c r="A1402" s="3">
        <f>TITRES_STAT!B1405</f>
        <v>44053</v>
      </c>
      <c r="B1402" s="6">
        <f>TITRES_STAT!D1405</f>
        <v>1.1399999999999999</v>
      </c>
      <c r="C1402" s="2">
        <f t="shared" si="165"/>
        <v>0</v>
      </c>
      <c r="D1402" s="2">
        <f t="shared" si="166"/>
        <v>1.1399999999999999</v>
      </c>
      <c r="E1402" s="2">
        <f t="shared" si="168"/>
        <v>1.1640000000000001</v>
      </c>
      <c r="F1402" s="2">
        <f t="shared" si="169"/>
        <v>1.1949999999999998</v>
      </c>
      <c r="G1402" s="2">
        <f t="shared" si="171"/>
        <v>1.2650000000000003</v>
      </c>
      <c r="H1402" s="2">
        <f t="shared" si="167"/>
        <v>1.3478000000000006</v>
      </c>
      <c r="I1402" s="2">
        <f t="array" ref="I1402">SUMPRODUCT(B1386:B1405, (ROW(B1386:B1405)-ROW(B1386)+1)) / (20*21/2)</f>
        <v>1.1602380952380951</v>
      </c>
      <c r="J1402" s="2">
        <f t="shared" si="170"/>
        <v>1.1873782609921779</v>
      </c>
      <c r="K1402" s="2">
        <f t="shared" si="172"/>
        <v>1.258780488835364</v>
      </c>
    </row>
    <row r="1403" spans="1:11" ht="13.5" x14ac:dyDescent="0.25">
      <c r="A1403" s="3">
        <f>TITRES_STAT!B1406</f>
        <v>44054</v>
      </c>
      <c r="B1403" s="6">
        <f>TITRES_STAT!D1406</f>
        <v>1.1399999999999999</v>
      </c>
      <c r="C1403" s="2">
        <f t="shared" si="165"/>
        <v>0</v>
      </c>
      <c r="D1403" s="2">
        <f t="shared" si="166"/>
        <v>1.1399999999999999</v>
      </c>
      <c r="E1403" s="2">
        <f t="shared" si="168"/>
        <v>1.1579999999999999</v>
      </c>
      <c r="F1403" s="2">
        <f t="shared" si="169"/>
        <v>1.1895</v>
      </c>
      <c r="G1403" s="2">
        <f t="shared" si="171"/>
        <v>1.2570000000000006</v>
      </c>
      <c r="H1403" s="2">
        <f t="shared" si="167"/>
        <v>1.3484000000000007</v>
      </c>
      <c r="I1403" s="2">
        <f t="array" ref="I1403">SUMPRODUCT(B1387:B1406, (ROW(B1387:B1406)-ROW(B1387)+1)) / (20*21/2)</f>
        <v>1.1565714285714286</v>
      </c>
      <c r="J1403" s="2">
        <f t="shared" si="170"/>
        <v>1.1828660456595894</v>
      </c>
      <c r="K1403" s="2">
        <f t="shared" si="172"/>
        <v>1.2541224304496634</v>
      </c>
    </row>
    <row r="1404" spans="1:11" ht="13.5" x14ac:dyDescent="0.25">
      <c r="A1404" s="3">
        <f>TITRES_STAT!B1407</f>
        <v>44055</v>
      </c>
      <c r="B1404" s="6">
        <f>TITRES_STAT!D1407</f>
        <v>1.1399999999999999</v>
      </c>
      <c r="C1404" s="2">
        <f t="shared" si="165"/>
        <v>0</v>
      </c>
      <c r="D1404" s="2">
        <f t="shared" si="166"/>
        <v>1.1399999999999999</v>
      </c>
      <c r="E1404" s="2">
        <f t="shared" si="168"/>
        <v>1.1520000000000001</v>
      </c>
      <c r="F1404" s="2">
        <f t="shared" si="169"/>
        <v>1.1839999999999999</v>
      </c>
      <c r="G1404" s="2">
        <f t="shared" si="171"/>
        <v>1.2490000000000003</v>
      </c>
      <c r="H1404" s="2">
        <f t="shared" si="167"/>
        <v>1.3490500000000003</v>
      </c>
      <c r="I1404" s="2">
        <f t="array" ref="I1404">SUMPRODUCT(B1388:B1407, (ROW(B1388:B1407)-ROW(B1388)+1)) / (20*21/2)</f>
        <v>1.1534285714285715</v>
      </c>
      <c r="J1404" s="2">
        <f t="shared" si="170"/>
        <v>1.1787835651205809</v>
      </c>
      <c r="K1404" s="2">
        <f t="shared" si="172"/>
        <v>1.2496470410202649</v>
      </c>
    </row>
    <row r="1405" spans="1:11" ht="13.5" x14ac:dyDescent="0.25">
      <c r="A1405" s="3">
        <f>TITRES_STAT!B1408</f>
        <v>44057</v>
      </c>
      <c r="B1405" s="6">
        <f>TITRES_STAT!D1408</f>
        <v>1.1399999999999999</v>
      </c>
      <c r="C1405" s="2">
        <f t="shared" si="165"/>
        <v>0</v>
      </c>
      <c r="D1405" s="2">
        <f t="shared" si="166"/>
        <v>1.1399999999999999</v>
      </c>
      <c r="E1405" s="2">
        <f t="shared" si="168"/>
        <v>1.1480000000000001</v>
      </c>
      <c r="F1405" s="2">
        <f t="shared" si="169"/>
        <v>1.1785000000000001</v>
      </c>
      <c r="G1405" s="2">
        <f t="shared" si="171"/>
        <v>1.2418000000000005</v>
      </c>
      <c r="H1405" s="2">
        <f t="shared" si="167"/>
        <v>1.3497000000000003</v>
      </c>
      <c r="I1405" s="2">
        <f t="array" ref="I1405">SUMPRODUCT(B1389:B1408, (ROW(B1389:B1408)-ROW(B1389)+1)) / (20*21/2)</f>
        <v>1.1506666666666665</v>
      </c>
      <c r="J1405" s="2">
        <f t="shared" si="170"/>
        <v>1.1750898922519541</v>
      </c>
      <c r="K1405" s="2">
        <f t="shared" si="172"/>
        <v>1.2453471570586858</v>
      </c>
    </row>
    <row r="1406" spans="1:11" ht="13.5" x14ac:dyDescent="0.25">
      <c r="A1406" s="3">
        <f>TITRES_STAT!B1409</f>
        <v>44060</v>
      </c>
      <c r="B1406" s="6">
        <f>TITRES_STAT!D1409</f>
        <v>1.1399999999999999</v>
      </c>
      <c r="C1406" s="2">
        <f t="shared" si="165"/>
        <v>0</v>
      </c>
      <c r="D1406" s="2">
        <f t="shared" si="166"/>
        <v>1.1399999999999999</v>
      </c>
      <c r="E1406" s="2">
        <f t="shared" si="168"/>
        <v>1.1440000000000001</v>
      </c>
      <c r="F1406" s="2">
        <f t="shared" si="169"/>
        <v>1.1730000000000003</v>
      </c>
      <c r="G1406" s="2">
        <f t="shared" si="171"/>
        <v>1.2338000000000005</v>
      </c>
      <c r="H1406" s="2">
        <f t="shared" si="167"/>
        <v>1.3503000000000003</v>
      </c>
      <c r="I1406" s="2">
        <f t="array" ref="I1406">SUMPRODUCT(B1390:B1409, (ROW(B1390:B1409)-ROW(B1390)+1)) / (20*21/2)</f>
        <v>1.1482857142857141</v>
      </c>
      <c r="J1406" s="2">
        <f t="shared" si="170"/>
        <v>1.171747997751768</v>
      </c>
      <c r="K1406" s="2">
        <f t="shared" si="172"/>
        <v>1.241215895997561</v>
      </c>
    </row>
    <row r="1407" spans="1:11" ht="13.5" x14ac:dyDescent="0.25">
      <c r="A1407" s="3">
        <f>TITRES_STAT!B1410</f>
        <v>44061</v>
      </c>
      <c r="B1407" s="6">
        <f>TITRES_STAT!D1410</f>
        <v>1.1399999999999999</v>
      </c>
      <c r="C1407" s="2">
        <f t="shared" si="165"/>
        <v>0</v>
      </c>
      <c r="D1407" s="2">
        <f t="shared" si="166"/>
        <v>1.1399999999999999</v>
      </c>
      <c r="E1407" s="2">
        <f t="shared" si="168"/>
        <v>1.1400000000000001</v>
      </c>
      <c r="F1407" s="2">
        <f t="shared" si="169"/>
        <v>1.169</v>
      </c>
      <c r="G1407" s="2">
        <f t="shared" si="171"/>
        <v>1.2266000000000004</v>
      </c>
      <c r="H1407" s="2">
        <f t="shared" si="167"/>
        <v>1.3509</v>
      </c>
      <c r="I1407" s="2">
        <f t="array" ref="I1407">SUMPRODUCT(B1391:B1410, (ROW(B1391:B1410)-ROW(B1391)+1)) / (20*21/2)</f>
        <v>1.1462857142857141</v>
      </c>
      <c r="J1407" s="2">
        <f t="shared" si="170"/>
        <v>1.1687243789182662</v>
      </c>
      <c r="K1407" s="2">
        <f t="shared" si="172"/>
        <v>1.2372466451741273</v>
      </c>
    </row>
    <row r="1408" spans="1:11" ht="13.5" x14ac:dyDescent="0.25">
      <c r="A1408" s="3">
        <f>TITRES_STAT!B1411</f>
        <v>44062</v>
      </c>
      <c r="B1408" s="6">
        <f>TITRES_STAT!D1411</f>
        <v>1.1399999999999999</v>
      </c>
      <c r="C1408" s="2">
        <f t="shared" si="165"/>
        <v>0</v>
      </c>
      <c r="D1408" s="2">
        <f t="shared" si="166"/>
        <v>1.1399999999999999</v>
      </c>
      <c r="E1408" s="2">
        <f t="shared" si="168"/>
        <v>1.1400000000000001</v>
      </c>
      <c r="F1408" s="2">
        <f t="shared" si="169"/>
        <v>1.1650000000000003</v>
      </c>
      <c r="G1408" s="2">
        <f t="shared" si="171"/>
        <v>1.2202000000000002</v>
      </c>
      <c r="H1408" s="2">
        <f t="shared" si="167"/>
        <v>1.3514999999999997</v>
      </c>
      <c r="I1408" s="2">
        <f t="array" ref="I1408">SUMPRODUCT(B1392:B1411, (ROW(B1392:B1411)-ROW(B1392)+1)) / (20*21/2)</f>
        <v>1.1445714285714286</v>
      </c>
      <c r="J1408" s="2">
        <f t="shared" si="170"/>
        <v>1.1659887237831932</v>
      </c>
      <c r="K1408" s="2">
        <f t="shared" si="172"/>
        <v>1.2334330512457301</v>
      </c>
    </row>
    <row r="1409" spans="1:11" ht="13.5" x14ac:dyDescent="0.25">
      <c r="A1409" s="3">
        <f>TITRES_STAT!B1412</f>
        <v>44064</v>
      </c>
      <c r="B1409" s="6">
        <f>TITRES_STAT!D1412</f>
        <v>1.1399999999999999</v>
      </c>
      <c r="C1409" s="2">
        <f t="shared" si="165"/>
        <v>0</v>
      </c>
      <c r="D1409" s="2">
        <f t="shared" si="166"/>
        <v>1.1399999999999999</v>
      </c>
      <c r="E1409" s="2">
        <f t="shared" si="168"/>
        <v>1.1400000000000001</v>
      </c>
      <c r="F1409" s="2">
        <f t="shared" si="169"/>
        <v>1.1610000000000003</v>
      </c>
      <c r="G1409" s="2">
        <f t="shared" si="171"/>
        <v>1.2150000000000005</v>
      </c>
      <c r="H1409" s="2">
        <f t="shared" si="167"/>
        <v>1.3521499999999997</v>
      </c>
      <c r="I1409" s="2">
        <f t="array" ref="I1409">SUMPRODUCT(B1393:B1412, (ROW(B1393:B1412)-ROW(B1393)+1)) / (20*21/2)</f>
        <v>1.1431428571428572</v>
      </c>
      <c r="J1409" s="2">
        <f t="shared" si="170"/>
        <v>1.1635136072324128</v>
      </c>
      <c r="K1409" s="2">
        <f t="shared" si="172"/>
        <v>1.2297690100204073</v>
      </c>
    </row>
    <row r="1410" spans="1:11" ht="13.5" x14ac:dyDescent="0.25">
      <c r="A1410" s="3">
        <f>TITRES_STAT!B1413</f>
        <v>44067</v>
      </c>
      <c r="B1410" s="6">
        <f>TITRES_STAT!D1413</f>
        <v>1.1399999999999999</v>
      </c>
      <c r="C1410" s="2">
        <f t="shared" si="165"/>
        <v>0</v>
      </c>
      <c r="D1410" s="2">
        <f t="shared" si="166"/>
        <v>1.1399999999999999</v>
      </c>
      <c r="E1410" s="2">
        <f t="shared" si="168"/>
        <v>1.1400000000000001</v>
      </c>
      <c r="F1410" s="2">
        <f t="shared" si="169"/>
        <v>1.1580000000000004</v>
      </c>
      <c r="G1410" s="2">
        <f t="shared" si="171"/>
        <v>1.2114000000000003</v>
      </c>
      <c r="H1410" s="2">
        <f t="shared" si="167"/>
        <v>1.3527999999999998</v>
      </c>
      <c r="I1410" s="2">
        <f t="array" ref="I1410">SUMPRODUCT(B1394:B1413, (ROW(B1394:B1413)-ROW(B1394)+1)) / (20*21/2)</f>
        <v>1.1419999999999999</v>
      </c>
      <c r="J1410" s="2">
        <f t="shared" si="170"/>
        <v>1.1612742160674212</v>
      </c>
      <c r="K1410" s="2">
        <f t="shared" si="172"/>
        <v>1.2262486566862736</v>
      </c>
    </row>
    <row r="1411" spans="1:11" ht="13.5" x14ac:dyDescent="0.25">
      <c r="A1411" s="3">
        <f>TITRES_STAT!B1414</f>
        <v>44068</v>
      </c>
      <c r="B1411" s="6">
        <f>TITRES_STAT!D1414</f>
        <v>1.1399999999999999</v>
      </c>
      <c r="C1411" s="2">
        <f t="shared" si="165"/>
        <v>0</v>
      </c>
      <c r="D1411" s="2">
        <f t="shared" si="166"/>
        <v>1.1399999999999999</v>
      </c>
      <c r="E1411" s="2">
        <f t="shared" si="168"/>
        <v>1.1400000000000001</v>
      </c>
      <c r="F1411" s="2">
        <f t="shared" si="169"/>
        <v>1.1550000000000002</v>
      </c>
      <c r="G1411" s="2">
        <f t="shared" si="171"/>
        <v>1.2072000000000005</v>
      </c>
      <c r="H1411" s="2">
        <f t="shared" si="167"/>
        <v>1.3534999999999997</v>
      </c>
      <c r="I1411" s="2">
        <f t="array" ref="I1411">SUMPRODUCT(B1395:B1414, (ROW(B1395:B1414)-ROW(B1395)+1)) / (20*21/2)</f>
        <v>1.141142857142857</v>
      </c>
      <c r="J1411" s="2">
        <f t="shared" si="170"/>
        <v>1.1592481002514763</v>
      </c>
      <c r="K1411" s="2">
        <f t="shared" si="172"/>
        <v>1.2228663564240667</v>
      </c>
    </row>
    <row r="1412" spans="1:11" ht="13.5" x14ac:dyDescent="0.25">
      <c r="A1412" s="3">
        <f>TITRES_STAT!B1415</f>
        <v>44069</v>
      </c>
      <c r="B1412" s="6">
        <f>TITRES_STAT!D1415</f>
        <v>1.1399999999999999</v>
      </c>
      <c r="C1412" s="2">
        <f t="shared" ref="C1412:C1475" si="173">B1412-B1411</f>
        <v>0</v>
      </c>
      <c r="D1412" s="2">
        <f t="shared" si="166"/>
        <v>1.1399999999999999</v>
      </c>
      <c r="E1412" s="2">
        <f t="shared" si="168"/>
        <v>1.1400000000000001</v>
      </c>
      <c r="F1412" s="2">
        <f t="shared" si="169"/>
        <v>1.1520000000000004</v>
      </c>
      <c r="G1412" s="2">
        <f t="shared" si="171"/>
        <v>1.2030000000000005</v>
      </c>
      <c r="H1412" s="2">
        <f t="shared" si="167"/>
        <v>1.3541999999999996</v>
      </c>
      <c r="I1412" s="2">
        <f t="array" ref="I1412">SUMPRODUCT(B1396:B1415, (ROW(B1396:B1415)-ROW(B1396)+1)) / (20*21/2)</f>
        <v>1.1405714285714286</v>
      </c>
      <c r="J1412" s="2">
        <f t="shared" si="170"/>
        <v>1.1574149478465738</v>
      </c>
      <c r="K1412" s="2">
        <f t="shared" si="172"/>
        <v>1.2196166953878289</v>
      </c>
    </row>
    <row r="1413" spans="1:11" ht="13.5" x14ac:dyDescent="0.25">
      <c r="A1413" s="3">
        <f>TITRES_STAT!B1416</f>
        <v>44070</v>
      </c>
      <c r="B1413" s="6">
        <f>TITRES_STAT!D1416</f>
        <v>1.1399999999999999</v>
      </c>
      <c r="C1413" s="2">
        <f t="shared" si="173"/>
        <v>0</v>
      </c>
      <c r="D1413" s="2">
        <f t="shared" si="166"/>
        <v>1.1399999999999999</v>
      </c>
      <c r="E1413" s="2">
        <f t="shared" si="168"/>
        <v>1.1400000000000001</v>
      </c>
      <c r="F1413" s="2">
        <f t="shared" si="169"/>
        <v>1.1490000000000002</v>
      </c>
      <c r="G1413" s="2">
        <f t="shared" si="171"/>
        <v>1.1980000000000006</v>
      </c>
      <c r="H1413" s="2">
        <f t="shared" si="167"/>
        <v>1.3548999999999993</v>
      </c>
      <c r="I1413" s="2">
        <f t="array" ref="I1413">SUMPRODUCT(B1397:B1416, (ROW(B1397:B1416)-ROW(B1397)+1)) / (20*21/2)</f>
        <v>1.1382857142857143</v>
      </c>
      <c r="J1413" s="2">
        <f t="shared" si="170"/>
        <v>1.1557563813849954</v>
      </c>
      <c r="K1413" s="2">
        <f t="shared" si="172"/>
        <v>1.2164944720392865</v>
      </c>
    </row>
    <row r="1414" spans="1:11" ht="13.5" x14ac:dyDescent="0.25">
      <c r="A1414" s="3">
        <f>TITRES_STAT!B1417</f>
        <v>44071</v>
      </c>
      <c r="B1414" s="6">
        <f>TITRES_STAT!D1417</f>
        <v>1.1399999999999999</v>
      </c>
      <c r="C1414" s="2">
        <f t="shared" si="173"/>
        <v>0</v>
      </c>
      <c r="D1414" s="2">
        <f t="shared" ref="D1414:D1477" si="174">AVERAGE(B1410:B1414)</f>
        <v>1.1399999999999999</v>
      </c>
      <c r="E1414" s="2">
        <f t="shared" si="168"/>
        <v>1.1400000000000001</v>
      </c>
      <c r="F1414" s="2">
        <f t="shared" si="169"/>
        <v>1.1460000000000004</v>
      </c>
      <c r="G1414" s="2">
        <f t="shared" si="171"/>
        <v>1.1942000000000004</v>
      </c>
      <c r="H1414" s="2">
        <f t="shared" si="167"/>
        <v>1.3555999999999993</v>
      </c>
      <c r="I1414" s="2">
        <f t="array" ref="I1414">SUMPRODUCT(B1398:B1417, (ROW(B1398:B1417)-ROW(B1398)+1)) / (20*21/2)</f>
        <v>1.1362857142857143</v>
      </c>
      <c r="J1414" s="2">
        <f t="shared" si="170"/>
        <v>1.1542557736340433</v>
      </c>
      <c r="K1414" s="2">
        <f t="shared" si="172"/>
        <v>1.2134946888220597</v>
      </c>
    </row>
    <row r="1415" spans="1:11" ht="13.5" x14ac:dyDescent="0.25">
      <c r="A1415" s="3">
        <f>TITRES_STAT!B1418</f>
        <v>44074</v>
      </c>
      <c r="B1415" s="6">
        <f>TITRES_STAT!D1418</f>
        <v>1.1399999999999999</v>
      </c>
      <c r="C1415" s="2">
        <f t="shared" si="173"/>
        <v>0</v>
      </c>
      <c r="D1415" s="2">
        <f t="shared" si="174"/>
        <v>1.1399999999999999</v>
      </c>
      <c r="E1415" s="2">
        <f t="shared" si="168"/>
        <v>1.1400000000000001</v>
      </c>
      <c r="F1415" s="2">
        <f t="shared" si="169"/>
        <v>1.1440000000000003</v>
      </c>
      <c r="G1415" s="2">
        <f t="shared" si="171"/>
        <v>1.1914000000000002</v>
      </c>
      <c r="H1415" s="2">
        <f t="shared" si="167"/>
        <v>1.3562999999999992</v>
      </c>
      <c r="I1415" s="2">
        <f t="array" ref="I1415">SUMPRODUCT(B1399:B1418, (ROW(B1399:B1418)-ROW(B1399)+1)) / (20*21/2)</f>
        <v>1.1307619047619046</v>
      </c>
      <c r="J1415" s="2">
        <f t="shared" si="170"/>
        <v>1.1528980809069915</v>
      </c>
      <c r="K1415" s="2">
        <f t="shared" si="172"/>
        <v>1.2106125441623712</v>
      </c>
    </row>
    <row r="1416" spans="1:11" ht="13.5" x14ac:dyDescent="0.25">
      <c r="A1416" s="3">
        <f>TITRES_STAT!B1419</f>
        <v>44075</v>
      </c>
      <c r="B1416" s="6">
        <f>TITRES_STAT!D1419</f>
        <v>1.1200000000000001</v>
      </c>
      <c r="C1416" s="2">
        <f t="shared" si="173"/>
        <v>-1.9999999999999796E-2</v>
      </c>
      <c r="D1416" s="2">
        <f t="shared" si="174"/>
        <v>1.1359999999999999</v>
      </c>
      <c r="E1416" s="2">
        <f t="shared" si="168"/>
        <v>1.1379999999999999</v>
      </c>
      <c r="F1416" s="2">
        <f t="shared" si="169"/>
        <v>1.1410000000000005</v>
      </c>
      <c r="G1416" s="2">
        <f t="shared" si="171"/>
        <v>1.1892000000000003</v>
      </c>
      <c r="H1416" s="2">
        <f t="shared" si="167"/>
        <v>1.3568999999999989</v>
      </c>
      <c r="I1416" s="2">
        <f t="array" ref="I1416">SUMPRODUCT(B1400:B1419, (ROW(B1400:B1419)-ROW(B1400)+1)) / (20*21/2)</f>
        <v>1.1274285714285714</v>
      </c>
      <c r="J1416" s="2">
        <f t="shared" si="170"/>
        <v>1.1497649303444208</v>
      </c>
      <c r="K1416" s="2">
        <f t="shared" si="172"/>
        <v>1.2070591110579645</v>
      </c>
    </row>
    <row r="1417" spans="1:11" ht="13.5" x14ac:dyDescent="0.25">
      <c r="A1417" s="3">
        <f>TITRES_STAT!B1420</f>
        <v>44076</v>
      </c>
      <c r="B1417" s="6">
        <f>TITRES_STAT!D1420</f>
        <v>1.1200000000000001</v>
      </c>
      <c r="C1417" s="2">
        <f t="shared" si="173"/>
        <v>0</v>
      </c>
      <c r="D1417" s="2">
        <f t="shared" si="174"/>
        <v>1.1320000000000001</v>
      </c>
      <c r="E1417" s="2">
        <f t="shared" si="168"/>
        <v>1.1359999999999999</v>
      </c>
      <c r="F1417" s="2">
        <f t="shared" si="169"/>
        <v>1.1380000000000003</v>
      </c>
      <c r="G1417" s="2">
        <f t="shared" si="171"/>
        <v>1.1870000000000001</v>
      </c>
      <c r="H1417" s="2">
        <f t="shared" si="167"/>
        <v>1.3573999999999991</v>
      </c>
      <c r="I1417" s="2">
        <f t="array" ref="I1417">SUMPRODUCT(B1401:B1420, (ROW(B1401:B1420)-ROW(B1401)+1)) / (20*21/2)</f>
        <v>1.1242857142857141</v>
      </c>
      <c r="J1417" s="2">
        <f t="shared" si="170"/>
        <v>1.1469301750735237</v>
      </c>
      <c r="K1417" s="2">
        <f t="shared" si="172"/>
        <v>1.2036450282713778</v>
      </c>
    </row>
    <row r="1418" spans="1:11" ht="13.5" x14ac:dyDescent="0.25">
      <c r="A1418" s="3">
        <f>TITRES_STAT!B1421</f>
        <v>44077</v>
      </c>
      <c r="B1418" s="6">
        <f>TITRES_STAT!D1421</f>
        <v>1.08</v>
      </c>
      <c r="C1418" s="2">
        <f t="shared" si="173"/>
        <v>-4.0000000000000036E-2</v>
      </c>
      <c r="D1418" s="2">
        <f t="shared" si="174"/>
        <v>1.1199999999999999</v>
      </c>
      <c r="E1418" s="2">
        <f t="shared" si="168"/>
        <v>1.1299999999999999</v>
      </c>
      <c r="F1418" s="2">
        <f t="shared" si="169"/>
        <v>1.1350000000000002</v>
      </c>
      <c r="G1418" s="2">
        <f t="shared" si="171"/>
        <v>1.1839999999999999</v>
      </c>
      <c r="H1418" s="2">
        <f t="shared" ref="H1418:H1481" si="175">AVERAGE(B1219:B1418)</f>
        <v>1.357699999999999</v>
      </c>
      <c r="I1418" s="2">
        <f t="array" ref="I1418">SUMPRODUCT(B1402:B1421, (ROW(B1402:B1421)-ROW(B1402)+1)) / (20*21/2)</f>
        <v>1.1241904761904762</v>
      </c>
      <c r="J1418" s="2">
        <f t="shared" si="170"/>
        <v>1.1405558726855689</v>
      </c>
      <c r="K1418" s="2">
        <f t="shared" si="172"/>
        <v>1.1987962036332847</v>
      </c>
    </row>
    <row r="1419" spans="1:11" ht="13.5" x14ac:dyDescent="0.25">
      <c r="A1419" s="3">
        <f>TITRES_STAT!B1422</f>
        <v>44078</v>
      </c>
      <c r="B1419" s="6">
        <f>TITRES_STAT!D1422</f>
        <v>1.1000000000000001</v>
      </c>
      <c r="C1419" s="2">
        <f t="shared" si="173"/>
        <v>2.0000000000000018E-2</v>
      </c>
      <c r="D1419" s="2">
        <f t="shared" si="174"/>
        <v>1.1120000000000001</v>
      </c>
      <c r="E1419" s="2">
        <f t="shared" si="168"/>
        <v>1.1259999999999999</v>
      </c>
      <c r="F1419" s="2">
        <f t="shared" si="169"/>
        <v>1.1330000000000002</v>
      </c>
      <c r="G1419" s="2">
        <f t="shared" si="171"/>
        <v>1.1814</v>
      </c>
      <c r="H1419" s="2">
        <f t="shared" si="175"/>
        <v>1.358099999999999</v>
      </c>
      <c r="I1419" s="2">
        <f t="array" ref="I1419">SUMPRODUCT(B1403:B1422, (ROW(B1403:B1422)-ROW(B1403)+1)) / (20*21/2)</f>
        <v>1.127</v>
      </c>
      <c r="J1419" s="2">
        <f t="shared" si="170"/>
        <v>1.1366934086202767</v>
      </c>
      <c r="K1419" s="2">
        <f t="shared" si="172"/>
        <v>1.1949218427064894</v>
      </c>
    </row>
    <row r="1420" spans="1:11" ht="13.5" x14ac:dyDescent="0.25">
      <c r="A1420" s="3">
        <f>TITRES_STAT!B1423</f>
        <v>44081</v>
      </c>
      <c r="B1420" s="6">
        <f>TITRES_STAT!D1423</f>
        <v>1.1000000000000001</v>
      </c>
      <c r="C1420" s="2">
        <f t="shared" si="173"/>
        <v>0</v>
      </c>
      <c r="D1420" s="2">
        <f t="shared" si="174"/>
        <v>1.1039999999999999</v>
      </c>
      <c r="E1420" s="2">
        <f t="shared" ref="E1420:E1483" si="176">AVERAGE(B1411:B1420)</f>
        <v>1.1219999999999999</v>
      </c>
      <c r="F1420" s="2">
        <f t="shared" si="169"/>
        <v>1.1310000000000002</v>
      </c>
      <c r="G1420" s="2">
        <f t="shared" si="171"/>
        <v>1.1792</v>
      </c>
      <c r="H1420" s="2">
        <f t="shared" si="175"/>
        <v>1.3584999999999987</v>
      </c>
      <c r="I1420" s="2">
        <f t="array" ref="I1420">SUMPRODUCT(B1404:B1423, (ROW(B1404:B1423)-ROW(B1404)+1)) / (20*21/2)</f>
        <v>1.1354285714285715</v>
      </c>
      <c r="J1420" s="2">
        <f t="shared" si="170"/>
        <v>1.1331987982754885</v>
      </c>
      <c r="K1420" s="2">
        <f t="shared" si="172"/>
        <v>1.1911994175023135</v>
      </c>
    </row>
    <row r="1421" spans="1:11" ht="13.5" x14ac:dyDescent="0.25">
      <c r="A1421" s="3">
        <f>TITRES_STAT!B1424</f>
        <v>44082</v>
      </c>
      <c r="B1421" s="6">
        <f>TITRES_STAT!D1424</f>
        <v>1.1299999999999999</v>
      </c>
      <c r="C1421" s="2">
        <f t="shared" si="173"/>
        <v>2.9999999999999805E-2</v>
      </c>
      <c r="D1421" s="2">
        <f t="shared" si="174"/>
        <v>1.1060000000000001</v>
      </c>
      <c r="E1421" s="2">
        <f t="shared" si="176"/>
        <v>1.121</v>
      </c>
      <c r="F1421" s="2">
        <f t="shared" si="169"/>
        <v>1.1305000000000001</v>
      </c>
      <c r="G1421" s="2">
        <f t="shared" si="171"/>
        <v>1.1776</v>
      </c>
      <c r="H1421" s="2">
        <f t="shared" si="175"/>
        <v>1.359049999999999</v>
      </c>
      <c r="I1421" s="2">
        <f t="array" ref="I1421">SUMPRODUCT(B1405:B1424, (ROW(B1405:B1424)-ROW(B1405)+1)) / (20*21/2)</f>
        <v>1.1472857142857142</v>
      </c>
      <c r="J1421" s="2">
        <f t="shared" si="170"/>
        <v>1.13289415082068</v>
      </c>
      <c r="K1421" s="2">
        <f t="shared" si="172"/>
        <v>1.1887994403453601</v>
      </c>
    </row>
    <row r="1422" spans="1:11" ht="13.5" x14ac:dyDescent="0.25">
      <c r="A1422" s="3">
        <f>TITRES_STAT!B1425</f>
        <v>44083</v>
      </c>
      <c r="B1422" s="6">
        <f>TITRES_STAT!D1425</f>
        <v>1.1599999999999999</v>
      </c>
      <c r="C1422" s="2">
        <f t="shared" si="173"/>
        <v>3.0000000000000027E-2</v>
      </c>
      <c r="D1422" s="2">
        <f t="shared" si="174"/>
        <v>1.1140000000000001</v>
      </c>
      <c r="E1422" s="2">
        <f t="shared" si="176"/>
        <v>1.123</v>
      </c>
      <c r="F1422" s="2">
        <f t="shared" si="169"/>
        <v>1.1315000000000002</v>
      </c>
      <c r="G1422" s="2">
        <f t="shared" si="171"/>
        <v>1.1765999999999999</v>
      </c>
      <c r="H1422" s="2">
        <f t="shared" si="175"/>
        <v>1.3597499999999989</v>
      </c>
      <c r="I1422" s="2">
        <f t="array" ref="I1422">SUMPRODUCT(B1406:B1425, (ROW(B1406:B1425)-ROW(B1406)+1)) / (20*21/2)</f>
        <v>1.1585714285714286</v>
      </c>
      <c r="J1422" s="2">
        <f t="shared" si="170"/>
        <v>1.1354756602663294</v>
      </c>
      <c r="K1422" s="2">
        <f t="shared" si="172"/>
        <v>1.187670050527895</v>
      </c>
    </row>
    <row r="1423" spans="1:11" ht="13.5" x14ac:dyDescent="0.25">
      <c r="A1423" s="3">
        <f>TITRES_STAT!B1426</f>
        <v>44084</v>
      </c>
      <c r="B1423" s="6">
        <f>TITRES_STAT!D1426</f>
        <v>1.22</v>
      </c>
      <c r="C1423" s="2">
        <f t="shared" si="173"/>
        <v>6.0000000000000053E-2</v>
      </c>
      <c r="D1423" s="2">
        <f t="shared" si="174"/>
        <v>1.1419999999999999</v>
      </c>
      <c r="E1423" s="2">
        <f t="shared" si="176"/>
        <v>1.131</v>
      </c>
      <c r="F1423" s="2">
        <f t="shared" si="169"/>
        <v>1.1355</v>
      </c>
      <c r="G1423" s="2">
        <f t="shared" si="171"/>
        <v>1.1767999999999998</v>
      </c>
      <c r="H1423" s="2">
        <f t="shared" si="175"/>
        <v>1.360749999999999</v>
      </c>
      <c r="I1423" s="2">
        <f t="array" ref="I1423">SUMPRODUCT(B1407:B1426, (ROW(B1407:B1426)-ROW(B1407)+1)) / (20*21/2)</f>
        <v>1.1692857142857143</v>
      </c>
      <c r="J1423" s="2">
        <f t="shared" si="170"/>
        <v>1.1435255973838219</v>
      </c>
      <c r="K1423" s="2">
        <f t="shared" si="172"/>
        <v>1.1889378916836639</v>
      </c>
    </row>
    <row r="1424" spans="1:11" ht="13.5" x14ac:dyDescent="0.25">
      <c r="A1424" s="3">
        <f>TITRES_STAT!B1427</f>
        <v>44085</v>
      </c>
      <c r="B1424" s="6">
        <f>TITRES_STAT!D1427</f>
        <v>1.26</v>
      </c>
      <c r="C1424" s="2">
        <f t="shared" si="173"/>
        <v>4.0000000000000036E-2</v>
      </c>
      <c r="D1424" s="2">
        <f t="shared" si="174"/>
        <v>1.1739999999999999</v>
      </c>
      <c r="E1424" s="2">
        <f t="shared" si="176"/>
        <v>1.143</v>
      </c>
      <c r="F1424" s="2">
        <f t="shared" si="169"/>
        <v>1.1415000000000002</v>
      </c>
      <c r="G1424" s="2">
        <f t="shared" si="171"/>
        <v>1.1771999999999998</v>
      </c>
      <c r="H1424" s="2">
        <f t="shared" si="175"/>
        <v>1.3617499999999989</v>
      </c>
      <c r="I1424" s="2">
        <f t="array" ref="I1424">SUMPRODUCT(B1408:B1427, (ROW(B1408:B1427)-ROW(B1408)+1)) / (20*21/2)</f>
        <v>1.1746666666666667</v>
      </c>
      <c r="J1424" s="2">
        <f t="shared" si="170"/>
        <v>1.1546183976329818</v>
      </c>
      <c r="K1424" s="2">
        <f t="shared" si="172"/>
        <v>1.1917246410294025</v>
      </c>
    </row>
    <row r="1425" spans="1:11" ht="13.5" x14ac:dyDescent="0.25">
      <c r="A1425" s="3">
        <f>TITRES_STAT!B1428</f>
        <v>44088</v>
      </c>
      <c r="B1425" s="6">
        <f>TITRES_STAT!D1428</f>
        <v>1.26</v>
      </c>
      <c r="C1425" s="2">
        <f t="shared" si="173"/>
        <v>0</v>
      </c>
      <c r="D1425" s="2">
        <f t="shared" si="174"/>
        <v>1.206</v>
      </c>
      <c r="E1425" s="2">
        <f t="shared" si="176"/>
        <v>1.1549999999999998</v>
      </c>
      <c r="F1425" s="2">
        <f t="shared" si="169"/>
        <v>1.1475000000000002</v>
      </c>
      <c r="G1425" s="2">
        <f t="shared" si="171"/>
        <v>1.1776</v>
      </c>
      <c r="H1425" s="2">
        <f t="shared" si="175"/>
        <v>1.3628999999999989</v>
      </c>
      <c r="I1425" s="2">
        <f t="array" ref="I1425">SUMPRODUCT(B1409:B1428, (ROW(B1409:B1428)-ROW(B1409)+1)) / (20*21/2)</f>
        <v>1.1740000000000002</v>
      </c>
      <c r="J1425" s="2">
        <f t="shared" si="170"/>
        <v>1.1646547407155547</v>
      </c>
      <c r="K1425" s="2">
        <f t="shared" si="172"/>
        <v>1.1944021060870729</v>
      </c>
    </row>
    <row r="1426" spans="1:11" ht="13.5" x14ac:dyDescent="0.25">
      <c r="A1426" s="3">
        <f>TITRES_STAT!B1429</f>
        <v>44089</v>
      </c>
      <c r="B1426" s="6">
        <f>TITRES_STAT!D1429</f>
        <v>1.26</v>
      </c>
      <c r="C1426" s="2">
        <f t="shared" si="173"/>
        <v>0</v>
      </c>
      <c r="D1426" s="2">
        <f t="shared" si="174"/>
        <v>1.2319999999999998</v>
      </c>
      <c r="E1426" s="2">
        <f t="shared" si="176"/>
        <v>1.169</v>
      </c>
      <c r="F1426" s="2">
        <f t="shared" si="169"/>
        <v>1.1535000000000002</v>
      </c>
      <c r="G1426" s="2">
        <f t="shared" si="171"/>
        <v>1.1785999999999999</v>
      </c>
      <c r="H1426" s="2">
        <f t="shared" si="175"/>
        <v>1.3640999999999988</v>
      </c>
      <c r="I1426" s="2">
        <f t="array" ref="I1426">SUMPRODUCT(B1410:B1429, (ROW(B1410:B1429)-ROW(B1410)+1)) / (20*21/2)</f>
        <v>1.1732857142857143</v>
      </c>
      <c r="J1426" s="2">
        <f t="shared" si="170"/>
        <v>1.1737352415997875</v>
      </c>
      <c r="K1426" s="2">
        <f t="shared" si="172"/>
        <v>1.1969745725150307</v>
      </c>
    </row>
    <row r="1427" spans="1:11" ht="13.5" x14ac:dyDescent="0.25">
      <c r="A1427" s="3">
        <f>TITRES_STAT!B1430</f>
        <v>44090</v>
      </c>
      <c r="B1427" s="6">
        <f>TITRES_STAT!D1430</f>
        <v>1.21</v>
      </c>
      <c r="C1427" s="2">
        <f t="shared" si="173"/>
        <v>-5.0000000000000044E-2</v>
      </c>
      <c r="D1427" s="2">
        <f t="shared" si="174"/>
        <v>1.242</v>
      </c>
      <c r="E1427" s="2">
        <f t="shared" si="176"/>
        <v>1.1780000000000002</v>
      </c>
      <c r="F1427" s="2">
        <f t="shared" si="169"/>
        <v>1.1570000000000003</v>
      </c>
      <c r="G1427" s="2">
        <f t="shared" si="171"/>
        <v>1.1786000000000001</v>
      </c>
      <c r="H1427" s="2">
        <f t="shared" si="175"/>
        <v>1.3650499999999985</v>
      </c>
      <c r="I1427" s="2">
        <f t="array" ref="I1427">SUMPRODUCT(B1411:B1430, (ROW(B1411:B1430)-ROW(B1411)+1)) / (20*21/2)</f>
        <v>1.1725238095238093</v>
      </c>
      <c r="J1427" s="2">
        <f t="shared" si="170"/>
        <v>1.1771890281140933</v>
      </c>
      <c r="K1427" s="2">
        <f t="shared" si="172"/>
        <v>1.1974853735928725</v>
      </c>
    </row>
    <row r="1428" spans="1:11" ht="13.5" x14ac:dyDescent="0.25">
      <c r="A1428" s="3">
        <f>TITRES_STAT!B1431</f>
        <v>44091</v>
      </c>
      <c r="B1428" s="6">
        <f>TITRES_STAT!D1431</f>
        <v>1.1499999999999999</v>
      </c>
      <c r="C1428" s="2">
        <f t="shared" si="173"/>
        <v>-6.0000000000000053E-2</v>
      </c>
      <c r="D1428" s="2">
        <f t="shared" si="174"/>
        <v>1.2280000000000002</v>
      </c>
      <c r="E1428" s="2">
        <f t="shared" si="176"/>
        <v>1.1850000000000001</v>
      </c>
      <c r="F1428" s="2">
        <f t="shared" ref="F1428:F1491" si="177">AVERAGE(B1409:B1428)</f>
        <v>1.1575000000000002</v>
      </c>
      <c r="G1428" s="2">
        <f t="shared" si="171"/>
        <v>1.1774</v>
      </c>
      <c r="H1428" s="2">
        <f t="shared" si="175"/>
        <v>1.3656999999999981</v>
      </c>
      <c r="I1428" s="2">
        <f t="array" ref="I1428">SUMPRODUCT(B1412:B1431, (ROW(B1412:B1431)-ROW(B1412)+1)) / (20*21/2)</f>
        <v>1.1688571428571428</v>
      </c>
      <c r="J1428" s="2">
        <f t="shared" si="170"/>
        <v>1.1745995968651322</v>
      </c>
      <c r="K1428" s="2">
        <f t="shared" si="172"/>
        <v>1.1956232020794266</v>
      </c>
    </row>
    <row r="1429" spans="1:11" ht="13.5" x14ac:dyDescent="0.25">
      <c r="A1429" s="3">
        <f>TITRES_STAT!B1432</f>
        <v>44092</v>
      </c>
      <c r="B1429" s="6">
        <f>TITRES_STAT!D1432</f>
        <v>1.1499999999999999</v>
      </c>
      <c r="C1429" s="2">
        <f t="shared" si="173"/>
        <v>0</v>
      </c>
      <c r="D1429" s="2">
        <f t="shared" si="174"/>
        <v>1.206</v>
      </c>
      <c r="E1429" s="2">
        <f t="shared" si="176"/>
        <v>1.19</v>
      </c>
      <c r="F1429" s="2">
        <f t="shared" si="177"/>
        <v>1.1579999999999999</v>
      </c>
      <c r="G1429" s="2">
        <f t="shared" si="171"/>
        <v>1.1756</v>
      </c>
      <c r="H1429" s="2">
        <f t="shared" si="175"/>
        <v>1.3663499999999982</v>
      </c>
      <c r="I1429" s="2">
        <f t="array" ref="I1429">SUMPRODUCT(B1413:B1432, (ROW(B1413:B1432)-ROW(B1413)+1)) / (20*21/2)</f>
        <v>1.1633809523809522</v>
      </c>
      <c r="J1429" s="2">
        <f t="shared" ref="J1429:J1492" si="178">$J$4*B1429+J1428*(1-$J$4)</f>
        <v>1.172256778116072</v>
      </c>
      <c r="K1429" s="2">
        <f t="shared" si="172"/>
        <v>1.1938340568998413</v>
      </c>
    </row>
    <row r="1430" spans="1:11" ht="13.5" x14ac:dyDescent="0.25">
      <c r="A1430" s="3">
        <f>TITRES_STAT!B1433</f>
        <v>44095</v>
      </c>
      <c r="B1430" s="6">
        <f>TITRES_STAT!D1433</f>
        <v>1.1499999999999999</v>
      </c>
      <c r="C1430" s="2">
        <f t="shared" si="173"/>
        <v>0</v>
      </c>
      <c r="D1430" s="2">
        <f t="shared" si="174"/>
        <v>1.1839999999999999</v>
      </c>
      <c r="E1430" s="2">
        <f t="shared" si="176"/>
        <v>1.1950000000000001</v>
      </c>
      <c r="F1430" s="2">
        <f t="shared" si="177"/>
        <v>1.1584999999999999</v>
      </c>
      <c r="G1430" s="2">
        <f t="shared" si="171"/>
        <v>1.1737999999999997</v>
      </c>
      <c r="H1430" s="2">
        <f t="shared" si="175"/>
        <v>1.3668499999999981</v>
      </c>
      <c r="I1430" s="2">
        <f t="array" ref="I1430">SUMPRODUCT(B1414:B1433, (ROW(B1414:B1433)-ROW(B1414)+1)) / (20*21/2)</f>
        <v>1.1580952380952381</v>
      </c>
      <c r="J1430" s="2">
        <f t="shared" si="178"/>
        <v>1.1701370849621604</v>
      </c>
      <c r="K1430" s="2">
        <f t="shared" si="172"/>
        <v>1.1921150742763182</v>
      </c>
    </row>
    <row r="1431" spans="1:11" ht="13.5" x14ac:dyDescent="0.25">
      <c r="A1431" s="3">
        <f>TITRES_STAT!B1434</f>
        <v>44096</v>
      </c>
      <c r="B1431" s="6">
        <f>TITRES_STAT!D1434</f>
        <v>1.1200000000000001</v>
      </c>
      <c r="C1431" s="2">
        <f t="shared" si="173"/>
        <v>-2.9999999999999805E-2</v>
      </c>
      <c r="D1431" s="2">
        <f t="shared" si="174"/>
        <v>1.1560000000000001</v>
      </c>
      <c r="E1431" s="2">
        <f t="shared" si="176"/>
        <v>1.1940000000000002</v>
      </c>
      <c r="F1431" s="2">
        <f t="shared" si="177"/>
        <v>1.1575000000000002</v>
      </c>
      <c r="G1431" s="2">
        <f t="shared" si="171"/>
        <v>1.1711999999999998</v>
      </c>
      <c r="H1431" s="2">
        <f t="shared" si="175"/>
        <v>1.366999999999998</v>
      </c>
      <c r="I1431" s="2">
        <f t="array" ref="I1431">SUMPRODUCT(B1415:B1434, (ROW(B1415:B1434)-ROW(B1415)+1)) / (20*21/2)</f>
        <v>1.153</v>
      </c>
      <c r="J1431" s="2">
        <f t="shared" si="178"/>
        <v>1.1653621244895738</v>
      </c>
      <c r="K1431" s="2">
        <f t="shared" si="172"/>
        <v>1.1892870321478353</v>
      </c>
    </row>
    <row r="1432" spans="1:11" ht="13.5" x14ac:dyDescent="0.25">
      <c r="A1432" s="3">
        <f>TITRES_STAT!B1435</f>
        <v>44097</v>
      </c>
      <c r="B1432" s="6">
        <f>TITRES_STAT!D1435</f>
        <v>1.1000000000000001</v>
      </c>
      <c r="C1432" s="2">
        <f t="shared" si="173"/>
        <v>-2.0000000000000018E-2</v>
      </c>
      <c r="D1432" s="2">
        <f t="shared" si="174"/>
        <v>1.1339999999999999</v>
      </c>
      <c r="E1432" s="2">
        <f t="shared" si="176"/>
        <v>1.1880000000000002</v>
      </c>
      <c r="F1432" s="2">
        <f t="shared" si="177"/>
        <v>1.1555</v>
      </c>
      <c r="G1432" s="2">
        <f t="shared" si="171"/>
        <v>1.1681999999999997</v>
      </c>
      <c r="H1432" s="2">
        <f t="shared" si="175"/>
        <v>1.3668999999999982</v>
      </c>
      <c r="I1432" s="2">
        <f t="array" ref="I1432">SUMPRODUCT(B1416:B1435, (ROW(B1416:B1435)-ROW(B1416)+1)) / (20*21/2)</f>
        <v>1.1499999999999999</v>
      </c>
      <c r="J1432" s="2">
        <f t="shared" si="178"/>
        <v>1.1591371602524716</v>
      </c>
      <c r="K1432" s="2">
        <f t="shared" si="172"/>
        <v>1.1857855799067438</v>
      </c>
    </row>
    <row r="1433" spans="1:11" ht="13.5" x14ac:dyDescent="0.25">
      <c r="A1433" s="3">
        <f>TITRES_STAT!B1436</f>
        <v>44098</v>
      </c>
      <c r="B1433" s="6">
        <f>TITRES_STAT!D1436</f>
        <v>1.1000000000000001</v>
      </c>
      <c r="C1433" s="2">
        <f t="shared" si="173"/>
        <v>0</v>
      </c>
      <c r="D1433" s="2">
        <f t="shared" si="174"/>
        <v>1.1239999999999999</v>
      </c>
      <c r="E1433" s="2">
        <f t="shared" si="176"/>
        <v>1.1760000000000002</v>
      </c>
      <c r="F1433" s="2">
        <f t="shared" si="177"/>
        <v>1.1535</v>
      </c>
      <c r="G1433" s="2">
        <f t="shared" si="171"/>
        <v>1.1651999999999998</v>
      </c>
      <c r="H1433" s="2">
        <f t="shared" si="175"/>
        <v>1.3665999999999983</v>
      </c>
      <c r="I1433" s="2">
        <f t="array" ref="I1433">SUMPRODUCT(B1417:B1436, (ROW(B1417:B1436)-ROW(B1417)+1)) / (20*21/2)</f>
        <v>1.1499523809523808</v>
      </c>
      <c r="J1433" s="2">
        <f t="shared" si="178"/>
        <v>1.1535050497522363</v>
      </c>
      <c r="K1433" s="2">
        <f t="shared" si="172"/>
        <v>1.1824214395182442</v>
      </c>
    </row>
    <row r="1434" spans="1:11" ht="13.5" x14ac:dyDescent="0.25">
      <c r="A1434" s="3">
        <f>TITRES_STAT!B1437</f>
        <v>44099</v>
      </c>
      <c r="B1434" s="6">
        <f>TITRES_STAT!D1437</f>
        <v>1.1000000000000001</v>
      </c>
      <c r="C1434" s="2">
        <f t="shared" si="173"/>
        <v>0</v>
      </c>
      <c r="D1434" s="2">
        <f t="shared" si="174"/>
        <v>1.1140000000000001</v>
      </c>
      <c r="E1434" s="2">
        <f t="shared" si="176"/>
        <v>1.1599999999999999</v>
      </c>
      <c r="F1434" s="2">
        <f t="shared" si="177"/>
        <v>1.1515</v>
      </c>
      <c r="G1434" s="2">
        <f t="shared" si="171"/>
        <v>1.1621999999999999</v>
      </c>
      <c r="H1434" s="2">
        <f t="shared" si="175"/>
        <v>1.3659999999999983</v>
      </c>
      <c r="I1434" s="2">
        <f t="array" ref="I1434">SUMPRODUCT(B1418:B1437, (ROW(B1418:B1437)-ROW(B1418)+1)) / (20*21/2)</f>
        <v>1.1545238095238095</v>
      </c>
      <c r="J1434" s="2">
        <f t="shared" si="178"/>
        <v>1.1484093307282139</v>
      </c>
      <c r="K1434" s="2">
        <f t="shared" si="172"/>
        <v>1.1791892262038033</v>
      </c>
    </row>
    <row r="1435" spans="1:11" ht="13.5" x14ac:dyDescent="0.25">
      <c r="A1435" s="3">
        <f>TITRES_STAT!B1438</f>
        <v>44102</v>
      </c>
      <c r="B1435" s="6">
        <f>TITRES_STAT!D1438</f>
        <v>1.1200000000000001</v>
      </c>
      <c r="C1435" s="2">
        <f t="shared" si="173"/>
        <v>2.0000000000000018E-2</v>
      </c>
      <c r="D1435" s="2">
        <f t="shared" si="174"/>
        <v>1.1080000000000001</v>
      </c>
      <c r="E1435" s="2">
        <f t="shared" si="176"/>
        <v>1.1460000000000001</v>
      </c>
      <c r="F1435" s="2">
        <f t="shared" si="177"/>
        <v>1.1505000000000003</v>
      </c>
      <c r="G1435" s="2">
        <f t="shared" si="171"/>
        <v>1.1595999999999997</v>
      </c>
      <c r="H1435" s="2">
        <f t="shared" si="175"/>
        <v>1.3652499999999983</v>
      </c>
      <c r="I1435" s="2">
        <f t="array" ref="I1435">SUMPRODUCT(B1419:B1438, (ROW(B1419:B1438)-ROW(B1419)+1)) / (20*21/2)</f>
        <v>1.1587142857142856</v>
      </c>
      <c r="J1435" s="2">
        <f t="shared" si="178"/>
        <v>1.1457036801826699</v>
      </c>
      <c r="K1435" s="2">
        <f t="shared" si="172"/>
        <v>1.1768680800781639</v>
      </c>
    </row>
    <row r="1436" spans="1:11" ht="13.5" x14ac:dyDescent="0.25">
      <c r="A1436" s="3">
        <f>TITRES_STAT!B1439</f>
        <v>44103</v>
      </c>
      <c r="B1436" s="6">
        <f>TITRES_STAT!D1439</f>
        <v>1.1499999999999999</v>
      </c>
      <c r="C1436" s="2">
        <f t="shared" si="173"/>
        <v>2.9999999999999805E-2</v>
      </c>
      <c r="D1436" s="2">
        <f t="shared" si="174"/>
        <v>1.1140000000000001</v>
      </c>
      <c r="E1436" s="2">
        <f t="shared" si="176"/>
        <v>1.135</v>
      </c>
      <c r="F1436" s="2">
        <f t="shared" si="177"/>
        <v>1.1520000000000001</v>
      </c>
      <c r="G1436" s="2">
        <f t="shared" si="171"/>
        <v>1.1575999999999997</v>
      </c>
      <c r="H1436" s="2">
        <f t="shared" si="175"/>
        <v>1.3646499999999981</v>
      </c>
      <c r="I1436" s="2">
        <f t="array" ref="I1436">SUMPRODUCT(B1420:B1439, (ROW(B1420:B1439)-ROW(B1420)+1)) / (20*21/2)</f>
        <v>1.1623333333333337</v>
      </c>
      <c r="J1436" s="2">
        <f t="shared" si="178"/>
        <v>1.1461128534986063</v>
      </c>
      <c r="K1436" s="2">
        <f t="shared" si="172"/>
        <v>1.1758144298790203</v>
      </c>
    </row>
    <row r="1437" spans="1:11" ht="13.5" x14ac:dyDescent="0.25">
      <c r="A1437" s="3">
        <f>TITRES_STAT!B1440</f>
        <v>44104</v>
      </c>
      <c r="B1437" s="6">
        <f>TITRES_STAT!D1440</f>
        <v>1.2</v>
      </c>
      <c r="C1437" s="2">
        <f t="shared" si="173"/>
        <v>5.0000000000000044E-2</v>
      </c>
      <c r="D1437" s="2">
        <f t="shared" si="174"/>
        <v>1.1340000000000001</v>
      </c>
      <c r="E1437" s="2">
        <f t="shared" si="176"/>
        <v>1.1339999999999999</v>
      </c>
      <c r="F1437" s="2">
        <f t="shared" si="177"/>
        <v>1.1560000000000001</v>
      </c>
      <c r="G1437" s="2">
        <f t="shared" si="171"/>
        <v>1.1571999999999998</v>
      </c>
      <c r="H1437" s="2">
        <f t="shared" si="175"/>
        <v>1.3639999999999979</v>
      </c>
      <c r="I1437" s="2">
        <f t="array" ref="I1437">SUMPRODUCT(B1421:B1440, (ROW(B1421:B1440)-ROW(B1421)+1)) / (20*21/2)</f>
        <v>1.1654761904761906</v>
      </c>
      <c r="J1437" s="2">
        <f t="shared" si="178"/>
        <v>1.1512449626892152</v>
      </c>
      <c r="K1437" s="2">
        <f t="shared" si="172"/>
        <v>1.176762883609255</v>
      </c>
    </row>
    <row r="1438" spans="1:11" ht="13.5" x14ac:dyDescent="0.25">
      <c r="A1438" s="3">
        <f>TITRES_STAT!B1441</f>
        <v>44105</v>
      </c>
      <c r="B1438" s="6">
        <f>TITRES_STAT!D1441</f>
        <v>1.2</v>
      </c>
      <c r="C1438" s="2">
        <f t="shared" si="173"/>
        <v>0</v>
      </c>
      <c r="D1438" s="2">
        <f t="shared" si="174"/>
        <v>1.1540000000000001</v>
      </c>
      <c r="E1438" s="2">
        <f t="shared" si="176"/>
        <v>1.1389999999999998</v>
      </c>
      <c r="F1438" s="2">
        <f t="shared" si="177"/>
        <v>1.1620000000000001</v>
      </c>
      <c r="G1438" s="2">
        <f t="shared" si="171"/>
        <v>1.1567999999999998</v>
      </c>
      <c r="H1438" s="2">
        <f t="shared" si="175"/>
        <v>1.3630499999999979</v>
      </c>
      <c r="I1438" s="2">
        <f t="array" ref="I1438">SUMPRODUCT(B1422:B1441, (ROW(B1422:B1441)-ROW(B1422)+1)) / (20*21/2)</f>
        <v>1.1681428571428571</v>
      </c>
      <c r="J1438" s="2">
        <f t="shared" si="178"/>
        <v>1.1558882995759567</v>
      </c>
      <c r="K1438" s="2">
        <f t="shared" si="172"/>
        <v>1.1776741430755588</v>
      </c>
    </row>
    <row r="1439" spans="1:11" ht="13.5" x14ac:dyDescent="0.25">
      <c r="A1439" s="3">
        <f>TITRES_STAT!B1442</f>
        <v>44106</v>
      </c>
      <c r="B1439" s="6">
        <f>TITRES_STAT!D1442</f>
        <v>1.2</v>
      </c>
      <c r="C1439" s="2">
        <f t="shared" si="173"/>
        <v>0</v>
      </c>
      <c r="D1439" s="2">
        <f t="shared" si="174"/>
        <v>1.1739999999999999</v>
      </c>
      <c r="E1439" s="2">
        <f t="shared" si="176"/>
        <v>1.1439999999999997</v>
      </c>
      <c r="F1439" s="2">
        <f t="shared" si="177"/>
        <v>1.1669999999999998</v>
      </c>
      <c r="G1439" s="2">
        <f t="shared" si="171"/>
        <v>1.1564000000000001</v>
      </c>
      <c r="H1439" s="2">
        <f t="shared" si="175"/>
        <v>1.3617999999999979</v>
      </c>
      <c r="I1439" s="2">
        <f t="array" ref="I1439">SUMPRODUCT(B1423:B1442, (ROW(B1423:B1442)-ROW(B1423)+1)) / (20*21/2)</f>
        <v>1.1761904761904762</v>
      </c>
      <c r="J1439" s="2">
        <f t="shared" si="178"/>
        <v>1.1600894139020561</v>
      </c>
      <c r="K1439" s="2">
        <f t="shared" si="172"/>
        <v>1.1785496668765174</v>
      </c>
    </row>
    <row r="1440" spans="1:11" ht="13.5" x14ac:dyDescent="0.25">
      <c r="A1440" s="3">
        <f>TITRES_STAT!B1443</f>
        <v>44109</v>
      </c>
      <c r="B1440" s="6">
        <f>TITRES_STAT!D1443</f>
        <v>1.2</v>
      </c>
      <c r="C1440" s="2">
        <f t="shared" si="173"/>
        <v>0</v>
      </c>
      <c r="D1440" s="2">
        <f t="shared" si="174"/>
        <v>1.19</v>
      </c>
      <c r="E1440" s="2">
        <f t="shared" si="176"/>
        <v>1.1489999999999998</v>
      </c>
      <c r="F1440" s="2">
        <f t="shared" si="177"/>
        <v>1.1719999999999999</v>
      </c>
      <c r="G1440" s="2">
        <f t="shared" si="171"/>
        <v>1.1564000000000003</v>
      </c>
      <c r="H1440" s="2">
        <f t="shared" si="175"/>
        <v>1.3602499999999977</v>
      </c>
      <c r="I1440" s="2">
        <f t="array" ref="I1440">SUMPRODUCT(B1424:B1443, (ROW(B1424:B1443)-ROW(B1424)+1)) / (20*21/2)</f>
        <v>1.1894761904761904</v>
      </c>
      <c r="J1440" s="2">
        <f t="shared" si="178"/>
        <v>1.1638904221018604</v>
      </c>
      <c r="K1440" s="2">
        <f t="shared" si="172"/>
        <v>1.1793908564107718</v>
      </c>
    </row>
    <row r="1441" spans="1:11" ht="13.5" x14ac:dyDescent="0.25">
      <c r="A1441" s="3">
        <f>TITRES_STAT!B1444</f>
        <v>44110</v>
      </c>
      <c r="B1441" s="6">
        <f>TITRES_STAT!D1444</f>
        <v>1.2</v>
      </c>
      <c r="C1441" s="2">
        <f t="shared" si="173"/>
        <v>0</v>
      </c>
      <c r="D1441" s="2">
        <f t="shared" si="174"/>
        <v>1.2</v>
      </c>
      <c r="E1441" s="2">
        <f t="shared" si="176"/>
        <v>1.1569999999999998</v>
      </c>
      <c r="F1441" s="2">
        <f t="shared" si="177"/>
        <v>1.1754999999999998</v>
      </c>
      <c r="G1441" s="2">
        <f t="shared" si="171"/>
        <v>1.1564000000000003</v>
      </c>
      <c r="H1441" s="2">
        <f t="shared" si="175"/>
        <v>1.3585499999999979</v>
      </c>
      <c r="I1441" s="2">
        <f t="array" ref="I1441">SUMPRODUCT(B1425:B1444, (ROW(B1425:B1444)-ROW(B1425)+1)) / (20*21/2)</f>
        <v>1.2070476190476189</v>
      </c>
      <c r="J1441" s="2">
        <f t="shared" si="178"/>
        <v>1.1673294295207308</v>
      </c>
      <c r="K1441" s="2">
        <f t="shared" si="172"/>
        <v>1.1801990581201534</v>
      </c>
    </row>
    <row r="1442" spans="1:11" ht="13.5" x14ac:dyDescent="0.25">
      <c r="A1442" s="3">
        <f>TITRES_STAT!B1445</f>
        <v>44111</v>
      </c>
      <c r="B1442" s="6">
        <f>TITRES_STAT!D1445</f>
        <v>1.26</v>
      </c>
      <c r="C1442" s="2">
        <f t="shared" si="173"/>
        <v>6.0000000000000053E-2</v>
      </c>
      <c r="D1442" s="2">
        <f t="shared" si="174"/>
        <v>1.212</v>
      </c>
      <c r="E1442" s="2">
        <f t="shared" si="176"/>
        <v>1.1729999999999998</v>
      </c>
      <c r="F1442" s="2">
        <f t="shared" si="177"/>
        <v>1.1804999999999999</v>
      </c>
      <c r="G1442" s="2">
        <f t="shared" si="171"/>
        <v>1.1576000000000002</v>
      </c>
      <c r="H1442" s="2">
        <f t="shared" si="175"/>
        <v>1.356899999999998</v>
      </c>
      <c r="I1442" s="2">
        <f t="array" ref="I1442">SUMPRODUCT(B1426:B1445, (ROW(B1426:B1445)-ROW(B1426)+1)) / (20*21/2)</f>
        <v>1.226</v>
      </c>
      <c r="J1442" s="2">
        <f t="shared" si="178"/>
        <v>1.176155198137804</v>
      </c>
      <c r="K1442" s="2">
        <f t="shared" si="172"/>
        <v>1.1833285068213237</v>
      </c>
    </row>
    <row r="1443" spans="1:11" ht="13.5" x14ac:dyDescent="0.25">
      <c r="A1443" s="3">
        <f>TITRES_STAT!B1446</f>
        <v>44112</v>
      </c>
      <c r="B1443" s="6">
        <f>TITRES_STAT!D1446</f>
        <v>1.32</v>
      </c>
      <c r="C1443" s="2">
        <f t="shared" si="173"/>
        <v>6.0000000000000053E-2</v>
      </c>
      <c r="D1443" s="2">
        <f t="shared" si="174"/>
        <v>1.236</v>
      </c>
      <c r="E1443" s="2">
        <f t="shared" si="176"/>
        <v>1.1949999999999998</v>
      </c>
      <c r="F1443" s="2">
        <f t="shared" si="177"/>
        <v>1.1855</v>
      </c>
      <c r="G1443" s="2">
        <f t="shared" si="171"/>
        <v>1.1600000000000001</v>
      </c>
      <c r="H1443" s="2">
        <f t="shared" si="175"/>
        <v>1.3554999999999982</v>
      </c>
      <c r="I1443" s="2">
        <f t="array" ref="I1443">SUMPRODUCT(B1427:B1446, (ROW(B1427:B1446)-ROW(B1427)+1)) / (20*21/2)</f>
        <v>1.2433809523809523</v>
      </c>
      <c r="J1443" s="2">
        <f t="shared" si="178"/>
        <v>1.1898547030770608</v>
      </c>
      <c r="K1443" s="2">
        <f t="shared" si="172"/>
        <v>1.1886881732204875</v>
      </c>
    </row>
    <row r="1444" spans="1:11" ht="13.5" x14ac:dyDescent="0.25">
      <c r="A1444" s="3">
        <f>TITRES_STAT!B1447</f>
        <v>44113</v>
      </c>
      <c r="B1444" s="6">
        <f>TITRES_STAT!D1447</f>
        <v>1.37</v>
      </c>
      <c r="C1444" s="2">
        <f t="shared" si="173"/>
        <v>5.0000000000000044E-2</v>
      </c>
      <c r="D1444" s="2">
        <f t="shared" si="174"/>
        <v>1.27</v>
      </c>
      <c r="E1444" s="2">
        <f t="shared" si="176"/>
        <v>1.222</v>
      </c>
      <c r="F1444" s="2">
        <f t="shared" si="177"/>
        <v>1.1910000000000001</v>
      </c>
      <c r="G1444" s="2">
        <f t="shared" si="171"/>
        <v>1.1634000000000002</v>
      </c>
      <c r="H1444" s="2">
        <f t="shared" si="175"/>
        <v>1.3541999999999981</v>
      </c>
      <c r="I1444" s="2">
        <f t="array" ref="I1444">SUMPRODUCT(B1428:B1447, (ROW(B1428:B1447)-ROW(B1428)+1)) / (20*21/2)</f>
        <v>1.2601904761904761</v>
      </c>
      <c r="J1444" s="2">
        <f t="shared" si="178"/>
        <v>1.2070113980221024</v>
      </c>
      <c r="K1444" s="2">
        <f t="shared" si="172"/>
        <v>1.1957984409373312</v>
      </c>
    </row>
    <row r="1445" spans="1:11" ht="13.5" x14ac:dyDescent="0.25">
      <c r="A1445" s="3">
        <f>TITRES_STAT!B1448</f>
        <v>44116</v>
      </c>
      <c r="B1445" s="6">
        <f>TITRES_STAT!D1448</f>
        <v>1.39</v>
      </c>
      <c r="C1445" s="2">
        <f t="shared" si="173"/>
        <v>1.9999999999999796E-2</v>
      </c>
      <c r="D1445" s="2">
        <f t="shared" si="174"/>
        <v>1.3080000000000001</v>
      </c>
      <c r="E1445" s="2">
        <f t="shared" si="176"/>
        <v>1.2490000000000001</v>
      </c>
      <c r="F1445" s="2">
        <f t="shared" si="177"/>
        <v>1.1975000000000002</v>
      </c>
      <c r="G1445" s="2">
        <f t="shared" si="171"/>
        <v>1.1676000000000002</v>
      </c>
      <c r="H1445" s="2">
        <f t="shared" si="175"/>
        <v>1.3526499999999979</v>
      </c>
      <c r="I1445" s="2">
        <f t="array" ref="I1445">SUMPRODUCT(B1429:B1448, (ROW(B1429:B1448)-ROW(B1429)+1)) / (20*21/2)</f>
        <v>1.2761904761904761</v>
      </c>
      <c r="J1445" s="2">
        <f t="shared" si="178"/>
        <v>1.2244388839247593</v>
      </c>
      <c r="K1445" s="2">
        <f t="shared" si="172"/>
        <v>1.2034141883515534</v>
      </c>
    </row>
    <row r="1446" spans="1:11" ht="13.5" x14ac:dyDescent="0.25">
      <c r="A1446" s="3">
        <f>TITRES_STAT!B1449</f>
        <v>44117</v>
      </c>
      <c r="B1446" s="6">
        <f>TITRES_STAT!D1449</f>
        <v>1.38</v>
      </c>
      <c r="C1446" s="2">
        <f t="shared" si="173"/>
        <v>-1.0000000000000009E-2</v>
      </c>
      <c r="D1446" s="2">
        <f t="shared" si="174"/>
        <v>1.3439999999999999</v>
      </c>
      <c r="E1446" s="2">
        <f t="shared" si="176"/>
        <v>1.2719999999999998</v>
      </c>
      <c r="F1446" s="2">
        <f t="shared" si="177"/>
        <v>1.2035</v>
      </c>
      <c r="G1446" s="2">
        <f t="shared" si="171"/>
        <v>1.1716000000000004</v>
      </c>
      <c r="H1446" s="2">
        <f t="shared" si="175"/>
        <v>1.3506999999999976</v>
      </c>
      <c r="I1446" s="2">
        <f t="array" ref="I1446">SUMPRODUCT(B1430:B1449, (ROW(B1430:B1449)-ROW(B1430)+1)) / (20*21/2)</f>
        <v>1.2910952380952381</v>
      </c>
      <c r="J1446" s="2">
        <f t="shared" si="178"/>
        <v>1.2392542283128776</v>
      </c>
      <c r="K1446" s="2">
        <f t="shared" si="172"/>
        <v>1.2103391221416888</v>
      </c>
    </row>
    <row r="1447" spans="1:11" ht="13.5" x14ac:dyDescent="0.25">
      <c r="A1447" s="3">
        <f>TITRES_STAT!B1450</f>
        <v>44118</v>
      </c>
      <c r="B1447" s="6">
        <f>TITRES_STAT!D1450</f>
        <v>1.38</v>
      </c>
      <c r="C1447" s="2">
        <f t="shared" si="173"/>
        <v>0</v>
      </c>
      <c r="D1447" s="2">
        <f t="shared" si="174"/>
        <v>1.3679999999999999</v>
      </c>
      <c r="E1447" s="2">
        <f t="shared" si="176"/>
        <v>1.2899999999999998</v>
      </c>
      <c r="F1447" s="2">
        <f t="shared" si="177"/>
        <v>1.212</v>
      </c>
      <c r="G1447" s="2">
        <f t="shared" si="171"/>
        <v>1.1756000000000002</v>
      </c>
      <c r="H1447" s="2">
        <f t="shared" si="175"/>
        <v>1.3485999999999978</v>
      </c>
      <c r="I1447" s="2">
        <f t="array" ref="I1447">SUMPRODUCT(B1431:B1450, (ROW(B1431:B1450)-ROW(B1431)+1)) / (20*21/2)</f>
        <v>1.3068095238095236</v>
      </c>
      <c r="J1447" s="2">
        <f t="shared" si="178"/>
        <v>1.2526585875211749</v>
      </c>
      <c r="K1447" s="2">
        <f t="shared" si="172"/>
        <v>1.2169924899008384</v>
      </c>
    </row>
    <row r="1448" spans="1:11" ht="13.5" x14ac:dyDescent="0.25">
      <c r="A1448" s="3">
        <f>TITRES_STAT!B1451</f>
        <v>44120</v>
      </c>
      <c r="B1448" s="6">
        <f>TITRES_STAT!D1451</f>
        <v>1.38</v>
      </c>
      <c r="C1448" s="2">
        <f t="shared" si="173"/>
        <v>0</v>
      </c>
      <c r="D1448" s="2">
        <f t="shared" si="174"/>
        <v>1.38</v>
      </c>
      <c r="E1448" s="2">
        <f t="shared" si="176"/>
        <v>1.3079999999999998</v>
      </c>
      <c r="F1448" s="2">
        <f t="shared" si="177"/>
        <v>1.2234999999999998</v>
      </c>
      <c r="G1448" s="2">
        <f t="shared" si="171"/>
        <v>1.1804000000000003</v>
      </c>
      <c r="H1448" s="2">
        <f t="shared" si="175"/>
        <v>1.3464499999999975</v>
      </c>
      <c r="I1448" s="2">
        <f t="array" ref="I1448">SUMPRODUCT(B1432:B1451, (ROW(B1432:B1451)-ROW(B1432)+1)) / (20*21/2)</f>
        <v>1.325142857142857</v>
      </c>
      <c r="J1448" s="2">
        <f t="shared" si="178"/>
        <v>1.2647863410905869</v>
      </c>
      <c r="K1448" s="2">
        <f t="shared" si="172"/>
        <v>1.2233849412772762</v>
      </c>
    </row>
    <row r="1449" spans="1:11" ht="13.5" x14ac:dyDescent="0.25">
      <c r="A1449" s="3">
        <f>TITRES_STAT!B1452</f>
        <v>44123</v>
      </c>
      <c r="B1449" s="6">
        <f>TITRES_STAT!D1452</f>
        <v>1.38</v>
      </c>
      <c r="C1449" s="2">
        <f t="shared" si="173"/>
        <v>0</v>
      </c>
      <c r="D1449" s="2">
        <f t="shared" si="174"/>
        <v>1.3819999999999999</v>
      </c>
      <c r="E1449" s="2">
        <f t="shared" si="176"/>
        <v>1.3259999999999998</v>
      </c>
      <c r="F1449" s="2">
        <f t="shared" si="177"/>
        <v>1.2349999999999997</v>
      </c>
      <c r="G1449" s="2">
        <f t="shared" si="171"/>
        <v>1.1852000000000005</v>
      </c>
      <c r="H1449" s="2">
        <f t="shared" si="175"/>
        <v>1.3443499999999975</v>
      </c>
      <c r="I1449" s="2">
        <f t="array" ref="I1449">SUMPRODUCT(B1433:B1452, (ROW(B1433:B1452)-ROW(B1433)+1)) / (20*21/2)</f>
        <v>1.3476666666666663</v>
      </c>
      <c r="J1449" s="2">
        <f t="shared" si="178"/>
        <v>1.2757590705105311</v>
      </c>
      <c r="K1449" s="2">
        <f t="shared" si="172"/>
        <v>1.2295267082860106</v>
      </c>
    </row>
    <row r="1450" spans="1:11" ht="13.5" x14ac:dyDescent="0.25">
      <c r="A1450" s="3">
        <f>TITRES_STAT!B1453</f>
        <v>44124</v>
      </c>
      <c r="B1450" s="6">
        <f>TITRES_STAT!D1453</f>
        <v>1.4</v>
      </c>
      <c r="C1450" s="2">
        <f t="shared" si="173"/>
        <v>2.0000000000000018E-2</v>
      </c>
      <c r="D1450" s="2">
        <f t="shared" si="174"/>
        <v>1.3839999999999999</v>
      </c>
      <c r="E1450" s="2">
        <f t="shared" si="176"/>
        <v>1.3459999999999999</v>
      </c>
      <c r="F1450" s="2">
        <f t="shared" si="177"/>
        <v>1.2474999999999996</v>
      </c>
      <c r="G1450" s="2">
        <f t="shared" si="171"/>
        <v>1.1904000000000006</v>
      </c>
      <c r="H1450" s="2">
        <f t="shared" si="175"/>
        <v>1.3421499999999975</v>
      </c>
      <c r="I1450" s="2">
        <f t="array" ref="I1450">SUMPRODUCT(B1434:B1453, (ROW(B1434:B1453)-ROW(B1434)+1)) / (20*21/2)</f>
        <v>1.3740000000000001</v>
      </c>
      <c r="J1450" s="2">
        <f t="shared" si="178"/>
        <v>1.2875915399857185</v>
      </c>
      <c r="K1450" s="2">
        <f t="shared" si="172"/>
        <v>1.2362119354120495</v>
      </c>
    </row>
    <row r="1451" spans="1:11" ht="13.5" x14ac:dyDescent="0.25">
      <c r="A1451" s="3">
        <f>TITRES_STAT!B1454</f>
        <v>44125</v>
      </c>
      <c r="B1451" s="6">
        <f>TITRES_STAT!D1454</f>
        <v>1.44</v>
      </c>
      <c r="C1451" s="2">
        <f t="shared" si="173"/>
        <v>4.0000000000000036E-2</v>
      </c>
      <c r="D1451" s="2">
        <f t="shared" si="174"/>
        <v>1.3959999999999997</v>
      </c>
      <c r="E1451" s="2">
        <f t="shared" si="176"/>
        <v>1.3699999999999999</v>
      </c>
      <c r="F1451" s="2">
        <f t="shared" si="177"/>
        <v>1.2634999999999998</v>
      </c>
      <c r="G1451" s="2">
        <f t="shared" si="171"/>
        <v>1.1964000000000004</v>
      </c>
      <c r="H1451" s="2">
        <f t="shared" si="175"/>
        <v>1.3401499999999973</v>
      </c>
      <c r="I1451" s="2">
        <f t="array" ref="I1451">SUMPRODUCT(B1435:B1454, (ROW(B1435:B1454)-ROW(B1435)+1)) / (20*21/2)</f>
        <v>1.4048095238095237</v>
      </c>
      <c r="J1451" s="2">
        <f t="shared" si="178"/>
        <v>1.3021066314156502</v>
      </c>
      <c r="K1451" s="2">
        <f t="shared" si="172"/>
        <v>1.2442036242194201</v>
      </c>
    </row>
    <row r="1452" spans="1:11" ht="13.5" x14ac:dyDescent="0.25">
      <c r="A1452" s="3">
        <f>TITRES_STAT!B1455</f>
        <v>44126</v>
      </c>
      <c r="B1452" s="6">
        <f>TITRES_STAT!D1455</f>
        <v>1.5</v>
      </c>
      <c r="C1452" s="2">
        <f t="shared" si="173"/>
        <v>6.0000000000000053E-2</v>
      </c>
      <c r="D1452" s="2">
        <f t="shared" si="174"/>
        <v>1.42</v>
      </c>
      <c r="E1452" s="2">
        <f t="shared" si="176"/>
        <v>1.3939999999999997</v>
      </c>
      <c r="F1452" s="2">
        <f t="shared" si="177"/>
        <v>1.2834999999999996</v>
      </c>
      <c r="G1452" s="2">
        <f t="shared" si="171"/>
        <v>1.2036000000000004</v>
      </c>
      <c r="H1452" s="2">
        <f t="shared" si="175"/>
        <v>1.3385999999999973</v>
      </c>
      <c r="I1452" s="2">
        <f t="array" ref="I1452">SUMPRODUCT(B1436:B1455, (ROW(B1436:B1455)-ROW(B1436)+1)) / (20*21/2)</f>
        <v>1.4397619047619048</v>
      </c>
      <c r="J1452" s="2">
        <f t="shared" si="178"/>
        <v>1.3209536188998738</v>
      </c>
      <c r="K1452" s="2">
        <f t="shared" si="172"/>
        <v>1.254234854642188</v>
      </c>
    </row>
    <row r="1453" spans="1:11" ht="13.5" x14ac:dyDescent="0.25">
      <c r="A1453" s="3">
        <f>TITRES_STAT!B1456</f>
        <v>44127</v>
      </c>
      <c r="B1453" s="6">
        <f>TITRES_STAT!D1456</f>
        <v>1.56</v>
      </c>
      <c r="C1453" s="2">
        <f t="shared" si="173"/>
        <v>6.0000000000000053E-2</v>
      </c>
      <c r="D1453" s="2">
        <f t="shared" si="174"/>
        <v>1.456</v>
      </c>
      <c r="E1453" s="2">
        <f t="shared" si="176"/>
        <v>1.4179999999999999</v>
      </c>
      <c r="F1453" s="2">
        <f t="shared" si="177"/>
        <v>1.3064999999999998</v>
      </c>
      <c r="G1453" s="2">
        <f t="shared" si="171"/>
        <v>1.2120000000000004</v>
      </c>
      <c r="H1453" s="2">
        <f t="shared" si="175"/>
        <v>1.3374999999999975</v>
      </c>
      <c r="I1453" s="2">
        <f t="array" ref="I1453">SUMPRODUCT(B1437:B1456, (ROW(B1437:B1456)-ROW(B1437)+1)) / (20*21/2)</f>
        <v>1.4786190476190475</v>
      </c>
      <c r="J1453" s="2">
        <f t="shared" si="178"/>
        <v>1.3437199409094096</v>
      </c>
      <c r="K1453" s="2">
        <f t="shared" si="172"/>
        <v>1.2662256446562199</v>
      </c>
    </row>
    <row r="1454" spans="1:11" ht="13.5" x14ac:dyDescent="0.25">
      <c r="A1454" s="3">
        <f>TITRES_STAT!B1457</f>
        <v>44130</v>
      </c>
      <c r="B1454" s="6">
        <f>TITRES_STAT!D1457</f>
        <v>1.63</v>
      </c>
      <c r="C1454" s="2">
        <f t="shared" si="173"/>
        <v>6.999999999999984E-2</v>
      </c>
      <c r="D1454" s="2">
        <f t="shared" si="174"/>
        <v>1.506</v>
      </c>
      <c r="E1454" s="2">
        <f t="shared" si="176"/>
        <v>1.4439999999999997</v>
      </c>
      <c r="F1454" s="2">
        <f t="shared" si="177"/>
        <v>1.3329999999999997</v>
      </c>
      <c r="G1454" s="2">
        <f t="shared" si="171"/>
        <v>1.2218000000000004</v>
      </c>
      <c r="H1454" s="2">
        <f t="shared" si="175"/>
        <v>1.3371499999999974</v>
      </c>
      <c r="I1454" s="2">
        <f t="array" ref="I1454">SUMPRODUCT(B1438:B1457, (ROW(B1438:B1457)-ROW(B1438)+1)) / (20*21/2)</f>
        <v>1.5173809523809525</v>
      </c>
      <c r="J1454" s="2">
        <f t="shared" si="178"/>
        <v>1.3709847084418467</v>
      </c>
      <c r="K1454" s="2">
        <f t="shared" si="172"/>
        <v>1.2804913056500937</v>
      </c>
    </row>
    <row r="1455" spans="1:11" ht="13.5" x14ac:dyDescent="0.25">
      <c r="A1455" s="3">
        <f>TITRES_STAT!B1458</f>
        <v>44131</v>
      </c>
      <c r="B1455" s="6">
        <f>TITRES_STAT!D1458</f>
        <v>1.7</v>
      </c>
      <c r="C1455" s="2">
        <f t="shared" si="173"/>
        <v>7.0000000000000062E-2</v>
      </c>
      <c r="D1455" s="2">
        <f t="shared" si="174"/>
        <v>1.5660000000000001</v>
      </c>
      <c r="E1455" s="2">
        <f t="shared" si="176"/>
        <v>1.4750000000000001</v>
      </c>
      <c r="F1455" s="2">
        <f t="shared" si="177"/>
        <v>1.3619999999999997</v>
      </c>
      <c r="G1455" s="2">
        <f t="shared" si="171"/>
        <v>1.2330000000000005</v>
      </c>
      <c r="H1455" s="2">
        <f t="shared" si="175"/>
        <v>1.3371499999999974</v>
      </c>
      <c r="I1455" s="2">
        <f t="array" ref="I1455">SUMPRODUCT(B1439:B1458, (ROW(B1439:B1458)-ROW(B1439)+1)) / (20*21/2)</f>
        <v>1.5580476190476191</v>
      </c>
      <c r="J1455" s="2">
        <f t="shared" si="178"/>
        <v>1.4023194981140517</v>
      </c>
      <c r="K1455" s="2">
        <f t="shared" si="172"/>
        <v>1.2969426269971489</v>
      </c>
    </row>
    <row r="1456" spans="1:11" ht="13.5" x14ac:dyDescent="0.25">
      <c r="A1456" s="3">
        <f>TITRES_STAT!B1459</f>
        <v>44132</v>
      </c>
      <c r="B1456" s="6">
        <f>TITRES_STAT!D1459</f>
        <v>1.77</v>
      </c>
      <c r="C1456" s="2">
        <f t="shared" si="173"/>
        <v>7.0000000000000062E-2</v>
      </c>
      <c r="D1456" s="2">
        <f t="shared" si="174"/>
        <v>1.6320000000000001</v>
      </c>
      <c r="E1456" s="2">
        <f t="shared" si="176"/>
        <v>1.5139999999999998</v>
      </c>
      <c r="F1456" s="2">
        <f t="shared" si="177"/>
        <v>1.3929999999999996</v>
      </c>
      <c r="G1456" s="2">
        <f t="shared" si="171"/>
        <v>1.2456000000000005</v>
      </c>
      <c r="H1456" s="2">
        <f t="shared" si="175"/>
        <v>1.3378499999999973</v>
      </c>
      <c r="I1456" s="2">
        <f t="array" ref="I1456">SUMPRODUCT(B1440:B1459, (ROW(B1440:B1459)-ROW(B1440)+1)) / (20*21/2)</f>
        <v>1.5956190476190473</v>
      </c>
      <c r="J1456" s="2">
        <f t="shared" si="178"/>
        <v>1.4373366887698562</v>
      </c>
      <c r="K1456" s="2">
        <f t="shared" si="172"/>
        <v>1.3154938965266725</v>
      </c>
    </row>
    <row r="1457" spans="1:11" ht="13.5" x14ac:dyDescent="0.25">
      <c r="A1457" s="3">
        <f>TITRES_STAT!B1460</f>
        <v>44134</v>
      </c>
      <c r="B1457" s="6">
        <f>TITRES_STAT!D1460</f>
        <v>1.8</v>
      </c>
      <c r="C1457" s="2">
        <f t="shared" si="173"/>
        <v>3.0000000000000027E-2</v>
      </c>
      <c r="D1457" s="2">
        <f t="shared" si="174"/>
        <v>1.6920000000000002</v>
      </c>
      <c r="E1457" s="2">
        <f t="shared" si="176"/>
        <v>1.5559999999999998</v>
      </c>
      <c r="F1457" s="2">
        <f t="shared" si="177"/>
        <v>1.4229999999999996</v>
      </c>
      <c r="G1457" s="2">
        <f t="shared" si="171"/>
        <v>1.2588000000000006</v>
      </c>
      <c r="H1457" s="2">
        <f t="shared" si="175"/>
        <v>1.3387999999999978</v>
      </c>
      <c r="I1457" s="2">
        <f t="array" ref="I1457">SUMPRODUCT(B1441:B1460, (ROW(B1441:B1460)-ROW(B1441)+1)) / (20*21/2)</f>
        <v>1.6300952380952378</v>
      </c>
      <c r="J1457" s="2">
        <f t="shared" si="178"/>
        <v>1.4718760517441556</v>
      </c>
      <c r="K1457" s="2">
        <f t="shared" si="172"/>
        <v>1.3344941358785676</v>
      </c>
    </row>
    <row r="1458" spans="1:11" ht="13.5" x14ac:dyDescent="0.25">
      <c r="A1458" s="3">
        <f>TITRES_STAT!B1461</f>
        <v>44137</v>
      </c>
      <c r="B1458" s="6">
        <f>TITRES_STAT!D1461</f>
        <v>1.85</v>
      </c>
      <c r="C1458" s="2">
        <f t="shared" si="173"/>
        <v>5.0000000000000044E-2</v>
      </c>
      <c r="D1458" s="2">
        <f t="shared" si="174"/>
        <v>1.75</v>
      </c>
      <c r="E1458" s="2">
        <f t="shared" si="176"/>
        <v>1.6030000000000002</v>
      </c>
      <c r="F1458" s="2">
        <f t="shared" si="177"/>
        <v>1.4554999999999998</v>
      </c>
      <c r="G1458" s="2">
        <f t="shared" ref="G1458:G1521" si="179">AVERAGE(B1409:B1458)</f>
        <v>1.2730000000000006</v>
      </c>
      <c r="H1458" s="2">
        <f t="shared" si="175"/>
        <v>1.340049999999998</v>
      </c>
      <c r="I1458" s="2">
        <f t="array" ref="I1458">SUMPRODUCT(B1442:B1461, (ROW(B1442:B1461)-ROW(B1442)+1)) / (20*21/2)</f>
        <v>1.6567142857142858</v>
      </c>
      <c r="J1458" s="2">
        <f t="shared" si="178"/>
        <v>1.5078878563399503</v>
      </c>
      <c r="K1458" s="2">
        <f t="shared" si="172"/>
        <v>1.3547100521186237</v>
      </c>
    </row>
    <row r="1459" spans="1:11" ht="13.5" x14ac:dyDescent="0.25">
      <c r="A1459" s="3">
        <f>TITRES_STAT!B1462</f>
        <v>44138</v>
      </c>
      <c r="B1459" s="6">
        <f>TITRES_STAT!D1462</f>
        <v>1.85</v>
      </c>
      <c r="C1459" s="2">
        <f t="shared" si="173"/>
        <v>0</v>
      </c>
      <c r="D1459" s="2">
        <f t="shared" si="174"/>
        <v>1.7939999999999998</v>
      </c>
      <c r="E1459" s="2">
        <f t="shared" si="176"/>
        <v>1.65</v>
      </c>
      <c r="F1459" s="2">
        <f t="shared" si="177"/>
        <v>1.488</v>
      </c>
      <c r="G1459" s="2">
        <f t="shared" si="179"/>
        <v>1.2872000000000006</v>
      </c>
      <c r="H1459" s="2">
        <f t="shared" si="175"/>
        <v>1.341449999999998</v>
      </c>
      <c r="I1459" s="2">
        <f t="array" ref="I1459">SUMPRODUCT(B1443:B1462, (ROW(B1443:B1462)-ROW(B1443)+1)) / (20*21/2)</f>
        <v>1.6804761904761905</v>
      </c>
      <c r="J1459" s="2">
        <f t="shared" si="178"/>
        <v>1.5404699652599549</v>
      </c>
      <c r="K1459" s="2">
        <f t="shared" ref="K1459:K1522" si="180">$K$4*B1459+(1-$K$4)*K1458</f>
        <v>1.3741331873296581</v>
      </c>
    </row>
    <row r="1460" spans="1:11" ht="13.5" x14ac:dyDescent="0.25">
      <c r="A1460" s="3">
        <f>TITRES_STAT!B1463</f>
        <v>44139</v>
      </c>
      <c r="B1460" s="6">
        <f>TITRES_STAT!D1463</f>
        <v>1.85</v>
      </c>
      <c r="C1460" s="2">
        <f t="shared" si="173"/>
        <v>0</v>
      </c>
      <c r="D1460" s="2">
        <f t="shared" si="174"/>
        <v>1.8239999999999998</v>
      </c>
      <c r="E1460" s="2">
        <f t="shared" si="176"/>
        <v>1.6949999999999998</v>
      </c>
      <c r="F1460" s="2">
        <f t="shared" si="177"/>
        <v>1.5205</v>
      </c>
      <c r="G1460" s="2">
        <f t="shared" si="179"/>
        <v>1.3014000000000003</v>
      </c>
      <c r="H1460" s="2">
        <f t="shared" si="175"/>
        <v>1.3428999999999982</v>
      </c>
      <c r="I1460" s="2">
        <f t="array" ref="I1460">SUMPRODUCT(B1444:B1463, (ROW(B1444:B1463)-ROW(B1444)+1)) / (20*21/2)</f>
        <v>1.7035714285714283</v>
      </c>
      <c r="J1460" s="2">
        <f t="shared" si="178"/>
        <v>1.5699490161875784</v>
      </c>
      <c r="K1460" s="2">
        <f t="shared" si="180"/>
        <v>1.3927946309637891</v>
      </c>
    </row>
    <row r="1461" spans="1:11" ht="13.5" x14ac:dyDescent="0.25">
      <c r="A1461" s="3">
        <f>TITRES_STAT!B1464</f>
        <v>44140</v>
      </c>
      <c r="B1461" s="6">
        <f>TITRES_STAT!D1464</f>
        <v>1.8</v>
      </c>
      <c r="C1461" s="2">
        <f t="shared" si="173"/>
        <v>-5.0000000000000044E-2</v>
      </c>
      <c r="D1461" s="2">
        <f t="shared" si="174"/>
        <v>1.83</v>
      </c>
      <c r="E1461" s="2">
        <f t="shared" si="176"/>
        <v>1.7309999999999999</v>
      </c>
      <c r="F1461" s="2">
        <f t="shared" si="177"/>
        <v>1.5505</v>
      </c>
      <c r="G1461" s="2">
        <f t="shared" si="179"/>
        <v>1.3146000000000007</v>
      </c>
      <c r="H1461" s="2">
        <f t="shared" si="175"/>
        <v>1.3440999999999983</v>
      </c>
      <c r="I1461" s="2">
        <f t="array" ref="I1461">SUMPRODUCT(B1445:B1464, (ROW(B1445:B1464)-ROW(B1445)+1)) / (20*21/2)</f>
        <v>1.7242857142857142</v>
      </c>
      <c r="J1461" s="2">
        <f t="shared" si="178"/>
        <v>1.5918586336935234</v>
      </c>
      <c r="K1461" s="2">
        <f t="shared" si="180"/>
        <v>1.4087634689652091</v>
      </c>
    </row>
    <row r="1462" spans="1:11" ht="13.5" x14ac:dyDescent="0.25">
      <c r="A1462" s="3">
        <f>TITRES_STAT!B1465</f>
        <v>44141</v>
      </c>
      <c r="B1462" s="6">
        <f>TITRES_STAT!D1465</f>
        <v>1.8</v>
      </c>
      <c r="C1462" s="2">
        <f t="shared" si="173"/>
        <v>0</v>
      </c>
      <c r="D1462" s="2">
        <f t="shared" si="174"/>
        <v>1.83</v>
      </c>
      <c r="E1462" s="2">
        <f t="shared" si="176"/>
        <v>1.7609999999999999</v>
      </c>
      <c r="F1462" s="2">
        <f t="shared" si="177"/>
        <v>1.5775000000000001</v>
      </c>
      <c r="G1462" s="2">
        <f t="shared" si="179"/>
        <v>1.3278000000000003</v>
      </c>
      <c r="H1462" s="2">
        <f t="shared" si="175"/>
        <v>1.3452999999999984</v>
      </c>
      <c r="I1462" s="2">
        <f t="array" ref="I1462">SUMPRODUCT(B1446:B1465, (ROW(B1446:B1465)-ROW(B1446)+1)) / (20*21/2)</f>
        <v>1.7428571428571429</v>
      </c>
      <c r="J1462" s="2">
        <f t="shared" si="178"/>
        <v>1.6116816209608069</v>
      </c>
      <c r="K1462" s="2">
        <f t="shared" si="180"/>
        <v>1.4241060780253969</v>
      </c>
    </row>
    <row r="1463" spans="1:11" ht="13.5" x14ac:dyDescent="0.25">
      <c r="A1463" s="3">
        <f>TITRES_STAT!B1466</f>
        <v>44144</v>
      </c>
      <c r="B1463" s="6">
        <f>TITRES_STAT!D1466</f>
        <v>1.82</v>
      </c>
      <c r="C1463" s="2">
        <f t="shared" si="173"/>
        <v>2.0000000000000018E-2</v>
      </c>
      <c r="D1463" s="2">
        <f t="shared" si="174"/>
        <v>1.8239999999999998</v>
      </c>
      <c r="E1463" s="2">
        <f t="shared" si="176"/>
        <v>1.7870000000000001</v>
      </c>
      <c r="F1463" s="2">
        <f t="shared" si="177"/>
        <v>1.6025000000000003</v>
      </c>
      <c r="G1463" s="2">
        <f t="shared" si="179"/>
        <v>1.3414000000000001</v>
      </c>
      <c r="H1463" s="2">
        <f t="shared" si="175"/>
        <v>1.3468499999999983</v>
      </c>
      <c r="I1463" s="2">
        <f t="array" ref="I1463">SUMPRODUCT(B1447:B1466, (ROW(B1447:B1466)-ROW(B1447)+1)) / (20*21/2)</f>
        <v>1.7593809523809525</v>
      </c>
      <c r="J1463" s="2">
        <f t="shared" si="178"/>
        <v>1.6315214665835873</v>
      </c>
      <c r="K1463" s="2">
        <f t="shared" si="180"/>
        <v>1.4396313298675381</v>
      </c>
    </row>
    <row r="1464" spans="1:11" ht="13.5" x14ac:dyDescent="0.25">
      <c r="A1464" s="3">
        <f>TITRES_STAT!B1467</f>
        <v>44145</v>
      </c>
      <c r="B1464" s="6">
        <f>TITRES_STAT!D1467</f>
        <v>1.82</v>
      </c>
      <c r="C1464" s="2">
        <f t="shared" si="173"/>
        <v>0</v>
      </c>
      <c r="D1464" s="2">
        <f t="shared" si="174"/>
        <v>1.8180000000000001</v>
      </c>
      <c r="E1464" s="2">
        <f t="shared" si="176"/>
        <v>1.8059999999999998</v>
      </c>
      <c r="F1464" s="2">
        <f t="shared" si="177"/>
        <v>1.625</v>
      </c>
      <c r="G1464" s="2">
        <f t="shared" si="179"/>
        <v>1.355</v>
      </c>
      <c r="H1464" s="2">
        <f t="shared" si="175"/>
        <v>1.3484999999999985</v>
      </c>
      <c r="I1464" s="2">
        <f t="array" ref="I1464">SUMPRODUCT(B1448:B1467, (ROW(B1448:B1467)-ROW(B1448)+1)) / (20*21/2)</f>
        <v>1.7738095238095235</v>
      </c>
      <c r="J1464" s="2">
        <f t="shared" si="178"/>
        <v>1.6494718030994362</v>
      </c>
      <c r="K1464" s="2">
        <f t="shared" si="180"/>
        <v>1.4545477483041052</v>
      </c>
    </row>
    <row r="1465" spans="1:11" ht="13.5" x14ac:dyDescent="0.25">
      <c r="A1465" s="3">
        <f>TITRES_STAT!B1468</f>
        <v>44146</v>
      </c>
      <c r="B1465" s="6">
        <f>TITRES_STAT!D1468</f>
        <v>1.82</v>
      </c>
      <c r="C1465" s="2">
        <f t="shared" si="173"/>
        <v>0</v>
      </c>
      <c r="D1465" s="2">
        <f t="shared" si="174"/>
        <v>1.8120000000000001</v>
      </c>
      <c r="E1465" s="2">
        <f t="shared" si="176"/>
        <v>1.8180000000000001</v>
      </c>
      <c r="F1465" s="2">
        <f t="shared" si="177"/>
        <v>1.6465000000000003</v>
      </c>
      <c r="G1465" s="2">
        <f t="shared" si="179"/>
        <v>1.3685999999999998</v>
      </c>
      <c r="H1465" s="2">
        <f t="shared" si="175"/>
        <v>1.3504499999999984</v>
      </c>
      <c r="I1465" s="2">
        <f t="array" ref="I1465">SUMPRODUCT(B1449:B1468, (ROW(B1449:B1468)-ROW(B1449)+1)) / (20*21/2)</f>
        <v>1.786142857142857</v>
      </c>
      <c r="J1465" s="2">
        <f t="shared" si="178"/>
        <v>1.6657125837566327</v>
      </c>
      <c r="K1465" s="2">
        <f t="shared" si="180"/>
        <v>1.4688792091549245</v>
      </c>
    </row>
    <row r="1466" spans="1:11" ht="13.5" x14ac:dyDescent="0.25">
      <c r="A1466" s="3">
        <f>TITRES_STAT!B1469</f>
        <v>44147</v>
      </c>
      <c r="B1466" s="6">
        <f>TITRES_STAT!D1469</f>
        <v>1.82</v>
      </c>
      <c r="C1466" s="2">
        <f t="shared" si="173"/>
        <v>0</v>
      </c>
      <c r="D1466" s="2">
        <f t="shared" si="174"/>
        <v>1.8160000000000001</v>
      </c>
      <c r="E1466" s="2">
        <f t="shared" si="176"/>
        <v>1.823</v>
      </c>
      <c r="F1466" s="2">
        <f t="shared" si="177"/>
        <v>1.6685000000000003</v>
      </c>
      <c r="G1466" s="2">
        <f t="shared" si="179"/>
        <v>1.3825999999999998</v>
      </c>
      <c r="H1466" s="2">
        <f t="shared" si="175"/>
        <v>1.3521999999999983</v>
      </c>
      <c r="I1466" s="2">
        <f t="array" ref="I1466">SUMPRODUCT(B1450:B1469, (ROW(B1450:B1469)-ROW(B1450)+1)) / (20*21/2)</f>
        <v>1.7963809523809522</v>
      </c>
      <c r="J1466" s="2">
        <f t="shared" si="178"/>
        <v>1.6804066233988582</v>
      </c>
      <c r="K1466" s="2">
        <f t="shared" si="180"/>
        <v>1.4826486519331628</v>
      </c>
    </row>
    <row r="1467" spans="1:11" ht="13.5" x14ac:dyDescent="0.25">
      <c r="A1467" s="3">
        <f>TITRES_STAT!B1470</f>
        <v>44148</v>
      </c>
      <c r="B1467" s="6">
        <f>TITRES_STAT!D1470</f>
        <v>1.82</v>
      </c>
      <c r="C1467" s="2">
        <f t="shared" si="173"/>
        <v>0</v>
      </c>
      <c r="D1467" s="2">
        <f t="shared" si="174"/>
        <v>1.8199999999999998</v>
      </c>
      <c r="E1467" s="2">
        <f t="shared" si="176"/>
        <v>1.825</v>
      </c>
      <c r="F1467" s="2">
        <f t="shared" si="177"/>
        <v>1.6905000000000001</v>
      </c>
      <c r="G1467" s="2">
        <f t="shared" si="179"/>
        <v>1.3966000000000001</v>
      </c>
      <c r="H1467" s="2">
        <f t="shared" si="175"/>
        <v>1.3537999999999986</v>
      </c>
      <c r="I1467" s="2">
        <f t="array" ref="I1467">SUMPRODUCT(B1451:B1470, (ROW(B1451:B1470)-ROW(B1451)+1)) / (20*21/2)</f>
        <v>1.8045238095238094</v>
      </c>
      <c r="J1467" s="2">
        <f t="shared" si="178"/>
        <v>1.693701230694205</v>
      </c>
      <c r="K1467" s="2">
        <f t="shared" si="180"/>
        <v>1.4958781165632347</v>
      </c>
    </row>
    <row r="1468" spans="1:11" ht="13.5" x14ac:dyDescent="0.25">
      <c r="A1468" s="3">
        <f>TITRES_STAT!B1471</f>
        <v>44151</v>
      </c>
      <c r="B1468" s="6">
        <f>TITRES_STAT!D1471</f>
        <v>1.82</v>
      </c>
      <c r="C1468" s="2">
        <f t="shared" si="173"/>
        <v>0</v>
      </c>
      <c r="D1468" s="2">
        <f t="shared" si="174"/>
        <v>1.8199999999999998</v>
      </c>
      <c r="E1468" s="2">
        <f t="shared" si="176"/>
        <v>1.8219999999999998</v>
      </c>
      <c r="F1468" s="2">
        <f t="shared" si="177"/>
        <v>1.7125000000000004</v>
      </c>
      <c r="G1468" s="2">
        <f t="shared" si="179"/>
        <v>1.4113999999999998</v>
      </c>
      <c r="H1468" s="2">
        <f t="shared" si="175"/>
        <v>1.3554499999999983</v>
      </c>
      <c r="I1468" s="2">
        <f t="array" ref="I1468">SUMPRODUCT(B1452:B1471, (ROW(B1452:B1471)-ROW(B1452)+1)) / (20*21/2)</f>
        <v>1.8106666666666664</v>
      </c>
      <c r="J1468" s="2">
        <f t="shared" si="178"/>
        <v>1.7057296849138046</v>
      </c>
      <c r="K1468" s="2">
        <f t="shared" si="180"/>
        <v>1.5085887786587941</v>
      </c>
    </row>
    <row r="1469" spans="1:11" ht="13.5" x14ac:dyDescent="0.25">
      <c r="A1469" s="3">
        <f>TITRES_STAT!B1472</f>
        <v>44152</v>
      </c>
      <c r="B1469" s="6">
        <f>TITRES_STAT!D1472</f>
        <v>1.82</v>
      </c>
      <c r="C1469" s="2">
        <f t="shared" si="173"/>
        <v>0</v>
      </c>
      <c r="D1469" s="2">
        <f t="shared" si="174"/>
        <v>1.8199999999999998</v>
      </c>
      <c r="E1469" s="2">
        <f t="shared" si="176"/>
        <v>1.8190000000000002</v>
      </c>
      <c r="F1469" s="2">
        <f t="shared" si="177"/>
        <v>1.7345000000000002</v>
      </c>
      <c r="G1469" s="2">
        <f t="shared" si="179"/>
        <v>1.4257999999999995</v>
      </c>
      <c r="H1469" s="2">
        <f t="shared" si="175"/>
        <v>1.3570999999999982</v>
      </c>
      <c r="I1469" s="2">
        <f t="array" ref="I1469">SUMPRODUCT(B1453:B1472, (ROW(B1453:B1472)-ROW(B1453)+1)) / (20*21/2)</f>
        <v>1.8149999999999999</v>
      </c>
      <c r="J1469" s="2">
        <f t="shared" si="178"/>
        <v>1.7166125720648708</v>
      </c>
      <c r="K1469" s="2">
        <f t="shared" si="180"/>
        <v>1.5208009834172729</v>
      </c>
    </row>
    <row r="1470" spans="1:11" ht="13.5" x14ac:dyDescent="0.25">
      <c r="A1470" s="3">
        <f>TITRES_STAT!B1473</f>
        <v>44153</v>
      </c>
      <c r="B1470" s="6">
        <f>TITRES_STAT!D1473</f>
        <v>1.82</v>
      </c>
      <c r="C1470" s="2">
        <f t="shared" si="173"/>
        <v>0</v>
      </c>
      <c r="D1470" s="2">
        <f t="shared" si="174"/>
        <v>1.8199999999999998</v>
      </c>
      <c r="E1470" s="2">
        <f t="shared" si="176"/>
        <v>1.8160000000000001</v>
      </c>
      <c r="F1470" s="2">
        <f t="shared" si="177"/>
        <v>1.7555000000000001</v>
      </c>
      <c r="G1470" s="2">
        <f t="shared" si="179"/>
        <v>1.4401999999999995</v>
      </c>
      <c r="H1470" s="2">
        <f t="shared" si="175"/>
        <v>1.358799999999998</v>
      </c>
      <c r="I1470" s="2">
        <f t="array" ref="I1470">SUMPRODUCT(B1454:B1473, (ROW(B1454:B1473)-ROW(B1454)+1)) / (20*21/2)</f>
        <v>1.8178095238095235</v>
      </c>
      <c r="J1470" s="2">
        <f t="shared" si="178"/>
        <v>1.7264589937729784</v>
      </c>
      <c r="K1470" s="2">
        <f t="shared" si="180"/>
        <v>1.5325342781852229</v>
      </c>
    </row>
    <row r="1471" spans="1:11" ht="13.5" x14ac:dyDescent="0.25">
      <c r="A1471" s="3">
        <f>TITRES_STAT!B1474</f>
        <v>44154</v>
      </c>
      <c r="B1471" s="6">
        <f>TITRES_STAT!D1474</f>
        <v>1.82</v>
      </c>
      <c r="C1471" s="2">
        <f t="shared" si="173"/>
        <v>0</v>
      </c>
      <c r="D1471" s="2">
        <f t="shared" si="174"/>
        <v>1.8199999999999998</v>
      </c>
      <c r="E1471" s="2">
        <f t="shared" si="176"/>
        <v>1.8180000000000001</v>
      </c>
      <c r="F1471" s="2">
        <f t="shared" si="177"/>
        <v>1.7745000000000002</v>
      </c>
      <c r="G1471" s="2">
        <f t="shared" si="179"/>
        <v>1.4539999999999995</v>
      </c>
      <c r="H1471" s="2">
        <f t="shared" si="175"/>
        <v>1.360499999999998</v>
      </c>
      <c r="I1471" s="2">
        <f t="array" ref="I1471">SUMPRODUCT(B1455:B1474, (ROW(B1455:B1474)-ROW(B1455)+1)) / (20*21/2)</f>
        <v>1.8165238095238094</v>
      </c>
      <c r="J1471" s="2">
        <f t="shared" si="178"/>
        <v>1.7353676610326947</v>
      </c>
      <c r="K1471" s="2">
        <f t="shared" si="180"/>
        <v>1.5438074437465867</v>
      </c>
    </row>
    <row r="1472" spans="1:11" ht="13.5" x14ac:dyDescent="0.25">
      <c r="A1472" s="3">
        <f>TITRES_STAT!B1475</f>
        <v>44155</v>
      </c>
      <c r="B1472" s="6">
        <f>TITRES_STAT!D1475</f>
        <v>1.82</v>
      </c>
      <c r="C1472" s="2">
        <f t="shared" si="173"/>
        <v>0</v>
      </c>
      <c r="D1472" s="2">
        <f t="shared" si="174"/>
        <v>1.8199999999999998</v>
      </c>
      <c r="E1472" s="2">
        <f t="shared" si="176"/>
        <v>1.8199999999999998</v>
      </c>
      <c r="F1472" s="2">
        <f t="shared" si="177"/>
        <v>1.7905000000000002</v>
      </c>
      <c r="G1472" s="2">
        <f t="shared" si="179"/>
        <v>1.4671999999999992</v>
      </c>
      <c r="H1472" s="2">
        <f t="shared" si="175"/>
        <v>1.3621999999999983</v>
      </c>
      <c r="I1472" s="2">
        <f t="array" ref="I1472">SUMPRODUCT(B1456:B1475, (ROW(B1456:B1475)-ROW(B1456)+1)) / (20*21/2)</f>
        <v>1.8154285714285714</v>
      </c>
      <c r="J1472" s="2">
        <f t="shared" si="178"/>
        <v>1.7434278837914856</v>
      </c>
      <c r="K1472" s="2">
        <f t="shared" si="180"/>
        <v>1.5546385243839755</v>
      </c>
    </row>
    <row r="1473" spans="1:11" ht="13.5" x14ac:dyDescent="0.25">
      <c r="A1473" s="3">
        <f>TITRES_STAT!B1476</f>
        <v>44158</v>
      </c>
      <c r="B1473" s="6">
        <f>TITRES_STAT!D1476</f>
        <v>1.82</v>
      </c>
      <c r="C1473" s="2">
        <f t="shared" si="173"/>
        <v>0</v>
      </c>
      <c r="D1473" s="2">
        <f t="shared" si="174"/>
        <v>1.8199999999999998</v>
      </c>
      <c r="E1473" s="2">
        <f t="shared" si="176"/>
        <v>1.8199999999999998</v>
      </c>
      <c r="F1473" s="2">
        <f t="shared" si="177"/>
        <v>1.8035000000000001</v>
      </c>
      <c r="G1473" s="2">
        <f t="shared" si="179"/>
        <v>1.4791999999999994</v>
      </c>
      <c r="H1473" s="2">
        <f t="shared" si="175"/>
        <v>1.3638999999999981</v>
      </c>
      <c r="I1473" s="2">
        <f t="array" ref="I1473">SUMPRODUCT(B1457:B1476, (ROW(B1457:B1476)-ROW(B1457)+1)) / (20*21/2)</f>
        <v>1.8186190476190478</v>
      </c>
      <c r="J1473" s="2">
        <f t="shared" si="178"/>
        <v>1.7507204662875346</v>
      </c>
      <c r="K1473" s="2">
        <f t="shared" si="180"/>
        <v>1.5650448567610744</v>
      </c>
    </row>
    <row r="1474" spans="1:11" ht="13.5" x14ac:dyDescent="0.25">
      <c r="A1474" s="3">
        <f>TITRES_STAT!B1477</f>
        <v>44159</v>
      </c>
      <c r="B1474" s="6">
        <f>TITRES_STAT!D1477</f>
        <v>1.79</v>
      </c>
      <c r="C1474" s="2">
        <f t="shared" si="173"/>
        <v>-3.0000000000000027E-2</v>
      </c>
      <c r="D1474" s="2">
        <f t="shared" si="174"/>
        <v>1.8140000000000001</v>
      </c>
      <c r="E1474" s="2">
        <f t="shared" si="176"/>
        <v>1.8169999999999997</v>
      </c>
      <c r="F1474" s="2">
        <f t="shared" si="177"/>
        <v>1.8114999999999999</v>
      </c>
      <c r="G1474" s="2">
        <f t="shared" si="179"/>
        <v>1.4897999999999996</v>
      </c>
      <c r="H1474" s="2">
        <f t="shared" si="175"/>
        <v>1.3653499999999983</v>
      </c>
      <c r="I1474" s="2">
        <f t="array" ref="I1474">SUMPRODUCT(B1458:B1477, (ROW(B1458:B1477)-ROW(B1458)+1)) / (20*21/2)</f>
        <v>1.8204761904761904</v>
      </c>
      <c r="J1474" s="2">
        <f t="shared" si="178"/>
        <v>1.7544613742601505</v>
      </c>
      <c r="K1474" s="2">
        <f t="shared" si="180"/>
        <v>1.5738666270841697</v>
      </c>
    </row>
    <row r="1475" spans="1:11" ht="13.5" x14ac:dyDescent="0.25">
      <c r="A1475" s="3">
        <f>TITRES_STAT!B1478</f>
        <v>44160</v>
      </c>
      <c r="B1475" s="6">
        <f>TITRES_STAT!D1478</f>
        <v>1.8</v>
      </c>
      <c r="C1475" s="2">
        <f t="shared" si="173"/>
        <v>1.0000000000000009E-2</v>
      </c>
      <c r="D1475" s="2">
        <f t="shared" si="174"/>
        <v>1.81</v>
      </c>
      <c r="E1475" s="2">
        <f t="shared" si="176"/>
        <v>1.8150000000000002</v>
      </c>
      <c r="F1475" s="2">
        <f t="shared" si="177"/>
        <v>1.8165</v>
      </c>
      <c r="G1475" s="2">
        <f t="shared" si="179"/>
        <v>1.5005999999999995</v>
      </c>
      <c r="H1475" s="2">
        <f t="shared" si="175"/>
        <v>1.3668499999999983</v>
      </c>
      <c r="I1475" s="2">
        <f t="array" ref="I1475">SUMPRODUCT(B1459:B1478, (ROW(B1459:B1478)-ROW(B1459)+1)) / (20*21/2)</f>
        <v>1.8221428571428573</v>
      </c>
      <c r="J1475" s="2">
        <f t="shared" si="178"/>
        <v>1.7587983862353742</v>
      </c>
      <c r="K1475" s="2">
        <f t="shared" si="180"/>
        <v>1.5827346024926336</v>
      </c>
    </row>
    <row r="1476" spans="1:11" ht="13.5" x14ac:dyDescent="0.25">
      <c r="A1476" s="3">
        <f>TITRES_STAT!B1479</f>
        <v>44161</v>
      </c>
      <c r="B1476" s="6">
        <f>TITRES_STAT!D1479</f>
        <v>1.85</v>
      </c>
      <c r="C1476" s="2">
        <f t="shared" ref="C1476:C1539" si="181">B1476-B1475</f>
        <v>5.0000000000000044E-2</v>
      </c>
      <c r="D1476" s="2">
        <f t="shared" si="174"/>
        <v>1.8160000000000001</v>
      </c>
      <c r="E1476" s="2">
        <f t="shared" si="176"/>
        <v>1.8180000000000003</v>
      </c>
      <c r="F1476" s="2">
        <f t="shared" si="177"/>
        <v>1.8205000000000002</v>
      </c>
      <c r="G1476" s="2">
        <f t="shared" si="179"/>
        <v>1.5123999999999995</v>
      </c>
      <c r="H1476" s="2">
        <f t="shared" si="175"/>
        <v>1.3685999999999987</v>
      </c>
      <c r="I1476" s="2">
        <f t="array" ref="I1476">SUMPRODUCT(B1460:B1479, (ROW(B1460:B1479)-ROW(B1460)+1)) / (20*21/2)</f>
        <v>1.8295714285714284</v>
      </c>
      <c r="J1476" s="2">
        <f t="shared" si="178"/>
        <v>1.7674842542129576</v>
      </c>
      <c r="K1476" s="2">
        <f t="shared" si="180"/>
        <v>1.5932155984733147</v>
      </c>
    </row>
    <row r="1477" spans="1:11" ht="13.5" x14ac:dyDescent="0.25">
      <c r="A1477" s="3">
        <f>TITRES_STAT!B1480</f>
        <v>44162</v>
      </c>
      <c r="B1477" s="6">
        <f>TITRES_STAT!D1480</f>
        <v>1.84</v>
      </c>
      <c r="C1477" s="2">
        <f t="shared" si="181"/>
        <v>-1.0000000000000009E-2</v>
      </c>
      <c r="D1477" s="2">
        <f t="shared" si="174"/>
        <v>1.8199999999999998</v>
      </c>
      <c r="E1477" s="2">
        <f t="shared" si="176"/>
        <v>1.8200000000000003</v>
      </c>
      <c r="F1477" s="2">
        <f t="shared" si="177"/>
        <v>1.8225000000000002</v>
      </c>
      <c r="G1477" s="2">
        <f t="shared" si="179"/>
        <v>1.5249999999999997</v>
      </c>
      <c r="H1477" s="2">
        <f t="shared" si="175"/>
        <v>1.3702999999999985</v>
      </c>
      <c r="I1477" s="2">
        <f t="array" ref="I1477">SUMPRODUCT(B1461:B1480, (ROW(B1461:B1480)-ROW(B1461)+1)) / (20*21/2)</f>
        <v>1.8348571428571432</v>
      </c>
      <c r="J1477" s="2">
        <f t="shared" si="178"/>
        <v>1.7743905157164854</v>
      </c>
      <c r="K1477" s="2">
        <f t="shared" si="180"/>
        <v>1.6028934181410279</v>
      </c>
    </row>
    <row r="1478" spans="1:11" ht="13.5" x14ac:dyDescent="0.25">
      <c r="A1478" s="3">
        <f>TITRES_STAT!B1481</f>
        <v>44165</v>
      </c>
      <c r="B1478" s="6">
        <f>TITRES_STAT!D1481</f>
        <v>1.84</v>
      </c>
      <c r="C1478" s="2">
        <f t="shared" si="181"/>
        <v>0</v>
      </c>
      <c r="D1478" s="2">
        <f t="shared" ref="D1478:D1541" si="182">AVERAGE(B1474:B1478)</f>
        <v>1.8239999999999998</v>
      </c>
      <c r="E1478" s="2">
        <f t="shared" si="176"/>
        <v>1.8220000000000003</v>
      </c>
      <c r="F1478" s="2">
        <f t="shared" si="177"/>
        <v>1.8220000000000003</v>
      </c>
      <c r="G1478" s="2">
        <f t="shared" si="179"/>
        <v>1.5387999999999997</v>
      </c>
      <c r="H1478" s="2">
        <f t="shared" si="175"/>
        <v>1.3719999999999986</v>
      </c>
      <c r="I1478" s="2">
        <f t="array" ref="I1478">SUMPRODUCT(B1462:B1481, (ROW(B1462:B1481)-ROW(B1462)+1)) / (20*21/2)</f>
        <v>1.8399999999999999</v>
      </c>
      <c r="J1478" s="2">
        <f t="shared" si="178"/>
        <v>1.780639038029201</v>
      </c>
      <c r="K1478" s="2">
        <f t="shared" si="180"/>
        <v>1.612191715468831</v>
      </c>
    </row>
    <row r="1479" spans="1:11" ht="13.5" x14ac:dyDescent="0.25">
      <c r="A1479" s="3">
        <f>TITRES_STAT!B1482</f>
        <v>44166</v>
      </c>
      <c r="B1479" s="6">
        <f>TITRES_STAT!D1482</f>
        <v>1.9</v>
      </c>
      <c r="C1479" s="2">
        <f t="shared" si="181"/>
        <v>5.9999999999999831E-2</v>
      </c>
      <c r="D1479" s="2">
        <f t="shared" si="182"/>
        <v>1.8460000000000001</v>
      </c>
      <c r="E1479" s="2">
        <f t="shared" si="176"/>
        <v>1.83</v>
      </c>
      <c r="F1479" s="2">
        <f t="shared" si="177"/>
        <v>1.8245000000000005</v>
      </c>
      <c r="G1479" s="2">
        <f t="shared" si="179"/>
        <v>1.5537999999999998</v>
      </c>
      <c r="H1479" s="2">
        <f t="shared" si="175"/>
        <v>1.3739999999999983</v>
      </c>
      <c r="I1479" s="2">
        <f t="array" ref="I1479">SUMPRODUCT(B1463:B1482, (ROW(B1463:B1482)-ROW(B1463)+1)) / (20*21/2)</f>
        <v>1.8466666666666665</v>
      </c>
      <c r="J1479" s="2">
        <f t="shared" si="178"/>
        <v>1.7920067486930866</v>
      </c>
      <c r="K1479" s="2">
        <f t="shared" si="180"/>
        <v>1.6234783148622103</v>
      </c>
    </row>
    <row r="1480" spans="1:11" ht="13.5" x14ac:dyDescent="0.25">
      <c r="A1480" s="3">
        <f>TITRES_STAT!B1483</f>
        <v>44167</v>
      </c>
      <c r="B1480" s="6">
        <f>TITRES_STAT!D1483</f>
        <v>1.88</v>
      </c>
      <c r="C1480" s="2">
        <f t="shared" si="181"/>
        <v>-2.0000000000000018E-2</v>
      </c>
      <c r="D1480" s="2">
        <f t="shared" si="182"/>
        <v>1.8619999999999997</v>
      </c>
      <c r="E1480" s="2">
        <f t="shared" si="176"/>
        <v>1.8359999999999999</v>
      </c>
      <c r="F1480" s="2">
        <f t="shared" si="177"/>
        <v>1.8260000000000001</v>
      </c>
      <c r="G1480" s="2">
        <f t="shared" si="179"/>
        <v>1.5684</v>
      </c>
      <c r="H1480" s="2">
        <f t="shared" si="175"/>
        <v>1.3760999999999981</v>
      </c>
      <c r="I1480" s="2">
        <f t="array" ref="I1480">SUMPRODUCT(B1464:B1483, (ROW(B1464:B1483)-ROW(B1464)+1)) / (20*21/2)</f>
        <v>1.8547619047619044</v>
      </c>
      <c r="J1480" s="2">
        <f t="shared" si="178"/>
        <v>1.8003870583413641</v>
      </c>
      <c r="K1480" s="2">
        <f t="shared" si="180"/>
        <v>1.6335379887891825</v>
      </c>
    </row>
    <row r="1481" spans="1:11" ht="13.5" x14ac:dyDescent="0.25">
      <c r="A1481" s="3">
        <f>TITRES_STAT!B1484</f>
        <v>44168</v>
      </c>
      <c r="B1481" s="6">
        <f>TITRES_STAT!D1484</f>
        <v>1.88</v>
      </c>
      <c r="C1481" s="2">
        <f t="shared" si="181"/>
        <v>0</v>
      </c>
      <c r="D1481" s="2">
        <f t="shared" si="182"/>
        <v>1.8679999999999999</v>
      </c>
      <c r="E1481" s="2">
        <f t="shared" si="176"/>
        <v>1.8419999999999999</v>
      </c>
      <c r="F1481" s="2">
        <f t="shared" si="177"/>
        <v>1.8300000000000005</v>
      </c>
      <c r="G1481" s="2">
        <f t="shared" si="179"/>
        <v>1.5835999999999999</v>
      </c>
      <c r="H1481" s="2">
        <f t="shared" si="175"/>
        <v>1.3784999999999981</v>
      </c>
      <c r="I1481" s="2">
        <f t="array" ref="I1481">SUMPRODUCT(B1465:B1484, (ROW(B1465:B1484)-ROW(B1465)+1)) / (20*21/2)</f>
        <v>1.862380952380952</v>
      </c>
      <c r="J1481" s="2">
        <f t="shared" si="178"/>
        <v>1.8079692432612342</v>
      </c>
      <c r="K1481" s="2">
        <f t="shared" si="180"/>
        <v>1.6432031656994108</v>
      </c>
    </row>
    <row r="1482" spans="1:11" ht="13.5" x14ac:dyDescent="0.25">
      <c r="A1482" s="3">
        <f>TITRES_STAT!B1485</f>
        <v>44169</v>
      </c>
      <c r="B1482" s="6">
        <f>TITRES_STAT!D1485</f>
        <v>1.9</v>
      </c>
      <c r="C1482" s="2">
        <f t="shared" si="181"/>
        <v>2.0000000000000018E-2</v>
      </c>
      <c r="D1482" s="2">
        <f t="shared" si="182"/>
        <v>1.8800000000000001</v>
      </c>
      <c r="E1482" s="2">
        <f t="shared" si="176"/>
        <v>1.8499999999999996</v>
      </c>
      <c r="F1482" s="2">
        <f t="shared" si="177"/>
        <v>1.8350000000000002</v>
      </c>
      <c r="G1482" s="2">
        <f t="shared" si="179"/>
        <v>1.5995999999999997</v>
      </c>
      <c r="H1482" s="2">
        <f t="shared" ref="H1482:H1545" si="183">AVERAGE(B1283:B1482)</f>
        <v>1.3810999999999978</v>
      </c>
      <c r="I1482" s="2">
        <f t="array" ref="I1482">SUMPRODUCT(B1466:B1485, (ROW(B1466:B1485)-ROW(B1466)+1)) / (20*21/2)</f>
        <v>1.8657142857142861</v>
      </c>
      <c r="J1482" s="2">
        <f t="shared" si="178"/>
        <v>1.8167340772363547</v>
      </c>
      <c r="K1482" s="2">
        <f t="shared" si="180"/>
        <v>1.65327362978963</v>
      </c>
    </row>
    <row r="1483" spans="1:11" ht="13.5" x14ac:dyDescent="0.25">
      <c r="A1483" s="3">
        <f>TITRES_STAT!B1486</f>
        <v>44172</v>
      </c>
      <c r="B1483" s="6">
        <f>TITRES_STAT!D1486</f>
        <v>1.92</v>
      </c>
      <c r="C1483" s="2">
        <f t="shared" si="181"/>
        <v>2.0000000000000018E-2</v>
      </c>
      <c r="D1483" s="2">
        <f t="shared" si="182"/>
        <v>1.8960000000000001</v>
      </c>
      <c r="E1483" s="2">
        <f t="shared" si="176"/>
        <v>1.8599999999999994</v>
      </c>
      <c r="F1483" s="2">
        <f t="shared" si="177"/>
        <v>1.8399999999999999</v>
      </c>
      <c r="G1483" s="2">
        <f t="shared" si="179"/>
        <v>1.6159999999999999</v>
      </c>
      <c r="H1483" s="2">
        <f t="shared" si="183"/>
        <v>1.3837999999999977</v>
      </c>
      <c r="I1483" s="2">
        <f t="array" ref="I1483">SUMPRODUCT(B1467:B1486, (ROW(B1467:B1486)-ROW(B1467)+1)) / (20*21/2)</f>
        <v>1.8706666666666669</v>
      </c>
      <c r="J1483" s="2">
        <f t="shared" si="178"/>
        <v>1.8265689270233685</v>
      </c>
      <c r="K1483" s="2">
        <f t="shared" si="180"/>
        <v>1.6637334874449385</v>
      </c>
    </row>
    <row r="1484" spans="1:11" ht="13.5" x14ac:dyDescent="0.25">
      <c r="A1484" s="3">
        <f>TITRES_STAT!B1487</f>
        <v>44173</v>
      </c>
      <c r="B1484" s="6">
        <f>TITRES_STAT!D1487</f>
        <v>1.92</v>
      </c>
      <c r="C1484" s="2">
        <f t="shared" si="181"/>
        <v>0</v>
      </c>
      <c r="D1484" s="2">
        <f t="shared" si="182"/>
        <v>1.9</v>
      </c>
      <c r="E1484" s="2">
        <f t="shared" ref="E1484:E1547" si="184">AVERAGE(B1475:B1484)</f>
        <v>1.8729999999999998</v>
      </c>
      <c r="F1484" s="2">
        <f t="shared" si="177"/>
        <v>1.845</v>
      </c>
      <c r="G1484" s="2">
        <f t="shared" si="179"/>
        <v>1.6324000000000001</v>
      </c>
      <c r="H1484" s="2">
        <f t="shared" si="183"/>
        <v>1.3864999999999978</v>
      </c>
      <c r="I1484" s="2">
        <f t="array" ref="I1484">SUMPRODUCT(B1468:B1487, (ROW(B1468:B1487)-ROW(B1468)+1)) / (20*21/2)</f>
        <v>1.8752380952380954</v>
      </c>
      <c r="J1484" s="2">
        <f t="shared" si="178"/>
        <v>1.8354671244497143</v>
      </c>
      <c r="K1484" s="2">
        <f t="shared" si="180"/>
        <v>1.6737831546039605</v>
      </c>
    </row>
    <row r="1485" spans="1:11" ht="13.5" x14ac:dyDescent="0.25">
      <c r="A1485" s="3">
        <f>TITRES_STAT!B1488</f>
        <v>44174</v>
      </c>
      <c r="B1485" s="6">
        <f>TITRES_STAT!D1488</f>
        <v>1.88</v>
      </c>
      <c r="C1485" s="2">
        <f t="shared" si="181"/>
        <v>-4.0000000000000036E-2</v>
      </c>
      <c r="D1485" s="2">
        <f t="shared" si="182"/>
        <v>1.9</v>
      </c>
      <c r="E1485" s="2">
        <f t="shared" si="184"/>
        <v>1.8809999999999998</v>
      </c>
      <c r="F1485" s="2">
        <f t="shared" si="177"/>
        <v>1.8480000000000001</v>
      </c>
      <c r="G1485" s="2">
        <f t="shared" si="179"/>
        <v>1.6476</v>
      </c>
      <c r="H1485" s="2">
        <f t="shared" si="183"/>
        <v>1.3891999999999975</v>
      </c>
      <c r="I1485" s="2">
        <f t="array" ref="I1485">SUMPRODUCT(B1469:B1488, (ROW(B1469:B1488)-ROW(B1469)+1)) / (20*21/2)</f>
        <v>1.8756190476190475</v>
      </c>
      <c r="J1485" s="2">
        <f t="shared" si="178"/>
        <v>1.8397083506925986</v>
      </c>
      <c r="K1485" s="2">
        <f t="shared" si="180"/>
        <v>1.6818700897175307</v>
      </c>
    </row>
    <row r="1486" spans="1:11" ht="13.5" x14ac:dyDescent="0.25">
      <c r="A1486" s="3">
        <f>TITRES_STAT!B1489</f>
        <v>44175</v>
      </c>
      <c r="B1486" s="6">
        <f>TITRES_STAT!D1489</f>
        <v>1.9</v>
      </c>
      <c r="C1486" s="2">
        <f t="shared" si="181"/>
        <v>2.0000000000000018E-2</v>
      </c>
      <c r="D1486" s="2">
        <f t="shared" si="182"/>
        <v>1.9039999999999999</v>
      </c>
      <c r="E1486" s="2">
        <f t="shared" si="184"/>
        <v>1.8859999999999999</v>
      </c>
      <c r="F1486" s="2">
        <f t="shared" si="177"/>
        <v>1.8519999999999999</v>
      </c>
      <c r="G1486" s="2">
        <f t="shared" si="179"/>
        <v>1.6625999999999999</v>
      </c>
      <c r="H1486" s="2">
        <f t="shared" si="183"/>
        <v>1.3916999999999971</v>
      </c>
      <c r="I1486" s="2">
        <f t="array" ref="I1486">SUMPRODUCT(B1470:B1489, (ROW(B1470:B1489)-ROW(B1470)+1)) / (20*21/2)</f>
        <v>1.8796190476190477</v>
      </c>
      <c r="J1486" s="2">
        <f t="shared" si="178"/>
        <v>1.8454504125313989</v>
      </c>
      <c r="K1486" s="2">
        <f t="shared" si="180"/>
        <v>1.6904242038462549</v>
      </c>
    </row>
    <row r="1487" spans="1:11" ht="13.5" x14ac:dyDescent="0.25">
      <c r="A1487" s="3">
        <f>TITRES_STAT!B1490</f>
        <v>44176</v>
      </c>
      <c r="B1487" s="6">
        <f>TITRES_STAT!D1490</f>
        <v>1.9</v>
      </c>
      <c r="C1487" s="2">
        <f t="shared" si="181"/>
        <v>0</v>
      </c>
      <c r="D1487" s="2">
        <f t="shared" si="182"/>
        <v>1.9039999999999999</v>
      </c>
      <c r="E1487" s="2">
        <f t="shared" si="184"/>
        <v>1.8919999999999999</v>
      </c>
      <c r="F1487" s="2">
        <f t="shared" si="177"/>
        <v>1.8559999999999999</v>
      </c>
      <c r="G1487" s="2">
        <f t="shared" si="179"/>
        <v>1.6766000000000003</v>
      </c>
      <c r="H1487" s="2">
        <f t="shared" si="183"/>
        <v>1.394199999999997</v>
      </c>
      <c r="I1487" s="2">
        <f t="array" ref="I1487">SUMPRODUCT(B1471:B1490, (ROW(B1471:B1490)-ROW(B1471)+1)) / (20*21/2)</f>
        <v>1.8832380952380954</v>
      </c>
      <c r="J1487" s="2">
        <f t="shared" si="178"/>
        <v>1.8506456113379324</v>
      </c>
      <c r="K1487" s="2">
        <f t="shared" si="180"/>
        <v>1.6986428625189509</v>
      </c>
    </row>
    <row r="1488" spans="1:11" ht="13.5" x14ac:dyDescent="0.25">
      <c r="A1488" s="3">
        <f>TITRES_STAT!B1491</f>
        <v>44179</v>
      </c>
      <c r="B1488" s="6">
        <f>TITRES_STAT!D1491</f>
        <v>1.86</v>
      </c>
      <c r="C1488" s="2">
        <f t="shared" si="181"/>
        <v>-3.9999999999999813E-2</v>
      </c>
      <c r="D1488" s="2">
        <f t="shared" si="182"/>
        <v>1.8919999999999999</v>
      </c>
      <c r="E1488" s="2">
        <f t="shared" si="184"/>
        <v>1.8940000000000001</v>
      </c>
      <c r="F1488" s="2">
        <f t="shared" si="177"/>
        <v>1.8579999999999999</v>
      </c>
      <c r="G1488" s="2">
        <f t="shared" si="179"/>
        <v>1.6898000000000002</v>
      </c>
      <c r="H1488" s="2">
        <f t="shared" si="183"/>
        <v>1.396499999999997</v>
      </c>
      <c r="I1488" s="2">
        <f t="array" ref="I1488">SUMPRODUCT(B1472:B1491, (ROW(B1472:B1491)-ROW(B1472)+1)) / (20*21/2)</f>
        <v>1.8817142857142859</v>
      </c>
      <c r="J1488" s="2">
        <f t="shared" si="178"/>
        <v>1.8515365054962245</v>
      </c>
      <c r="K1488" s="2">
        <f t="shared" si="180"/>
        <v>1.7049705934005608</v>
      </c>
    </row>
    <row r="1489" spans="1:11" ht="13.5" x14ac:dyDescent="0.25">
      <c r="A1489" s="3">
        <f>TITRES_STAT!B1492</f>
        <v>44180</v>
      </c>
      <c r="B1489" s="6">
        <f>TITRES_STAT!D1492</f>
        <v>1.9</v>
      </c>
      <c r="C1489" s="2">
        <f t="shared" si="181"/>
        <v>3.9999999999999813E-2</v>
      </c>
      <c r="D1489" s="2">
        <f t="shared" si="182"/>
        <v>1.8879999999999999</v>
      </c>
      <c r="E1489" s="2">
        <f t="shared" si="184"/>
        <v>1.8939999999999997</v>
      </c>
      <c r="F1489" s="2">
        <f t="shared" si="177"/>
        <v>1.8619999999999997</v>
      </c>
      <c r="G1489" s="2">
        <f t="shared" si="179"/>
        <v>1.7038000000000002</v>
      </c>
      <c r="H1489" s="2">
        <f t="shared" si="183"/>
        <v>1.3989999999999969</v>
      </c>
      <c r="I1489" s="2">
        <f t="array" ref="I1489">SUMPRODUCT(B1473:B1492, (ROW(B1473:B1492)-ROW(B1473)+1)) / (20*21/2)</f>
        <v>1.8800476190476187</v>
      </c>
      <c r="J1489" s="2">
        <f t="shared" si="178"/>
        <v>1.8561520764013459</v>
      </c>
      <c r="K1489" s="2">
        <f t="shared" si="180"/>
        <v>1.7126188054240683</v>
      </c>
    </row>
    <row r="1490" spans="1:11" ht="13.5" x14ac:dyDescent="0.25">
      <c r="A1490" s="3">
        <f>TITRES_STAT!B1493</f>
        <v>44181</v>
      </c>
      <c r="B1490" s="6">
        <f>TITRES_STAT!D1493</f>
        <v>1.9</v>
      </c>
      <c r="C1490" s="2">
        <f t="shared" si="181"/>
        <v>0</v>
      </c>
      <c r="D1490" s="2">
        <f t="shared" si="182"/>
        <v>1.8920000000000001</v>
      </c>
      <c r="E1490" s="2">
        <f t="shared" si="184"/>
        <v>1.8959999999999997</v>
      </c>
      <c r="F1490" s="2">
        <f t="shared" si="177"/>
        <v>1.8659999999999997</v>
      </c>
      <c r="G1490" s="2">
        <f t="shared" si="179"/>
        <v>1.7178000000000007</v>
      </c>
      <c r="H1490" s="2">
        <f t="shared" si="183"/>
        <v>1.4014999999999969</v>
      </c>
      <c r="I1490" s="2">
        <f t="array" ref="I1490">SUMPRODUCT(B1474:B1493, (ROW(B1474:B1493)-ROW(B1474)+1)) / (20*21/2)</f>
        <v>1.877285714285714</v>
      </c>
      <c r="J1490" s="2">
        <f t="shared" si="178"/>
        <v>1.8603280691250272</v>
      </c>
      <c r="K1490" s="2">
        <f t="shared" si="180"/>
        <v>1.7199670875643009</v>
      </c>
    </row>
    <row r="1491" spans="1:11" ht="13.5" x14ac:dyDescent="0.25">
      <c r="A1491" s="3">
        <f>TITRES_STAT!B1494</f>
        <v>44182</v>
      </c>
      <c r="B1491" s="6">
        <f>TITRES_STAT!D1494</f>
        <v>1.85</v>
      </c>
      <c r="C1491" s="2">
        <f t="shared" si="181"/>
        <v>-4.9999999999999822E-2</v>
      </c>
      <c r="D1491" s="2">
        <f t="shared" si="182"/>
        <v>1.8820000000000001</v>
      </c>
      <c r="E1491" s="2">
        <f t="shared" si="184"/>
        <v>1.893</v>
      </c>
      <c r="F1491" s="2">
        <f t="shared" si="177"/>
        <v>1.8674999999999997</v>
      </c>
      <c r="G1491" s="2">
        <f t="shared" si="179"/>
        <v>1.7308000000000003</v>
      </c>
      <c r="H1491" s="2">
        <f t="shared" si="183"/>
        <v>1.4037499999999969</v>
      </c>
      <c r="I1491" s="2">
        <f t="array" ref="I1491">SUMPRODUCT(B1475:B1494, (ROW(B1475:B1494)-ROW(B1475)+1)) / (20*21/2)</f>
        <v>1.8744285714285713</v>
      </c>
      <c r="J1491" s="2">
        <f t="shared" si="178"/>
        <v>1.8593444434940722</v>
      </c>
      <c r="K1491" s="2">
        <f t="shared" si="180"/>
        <v>1.7250664174637402</v>
      </c>
    </row>
    <row r="1492" spans="1:11" ht="13.5" x14ac:dyDescent="0.25">
      <c r="A1492" s="3">
        <f>TITRES_STAT!B1495</f>
        <v>44183</v>
      </c>
      <c r="B1492" s="6">
        <f>TITRES_STAT!D1495</f>
        <v>1.85</v>
      </c>
      <c r="C1492" s="2">
        <f t="shared" si="181"/>
        <v>0</v>
      </c>
      <c r="D1492" s="2">
        <f t="shared" si="182"/>
        <v>1.8719999999999999</v>
      </c>
      <c r="E1492" s="2">
        <f t="shared" si="184"/>
        <v>1.8880000000000003</v>
      </c>
      <c r="F1492" s="2">
        <f t="shared" ref="F1492:F1555" si="185">AVERAGE(B1473:B1492)</f>
        <v>1.8689999999999998</v>
      </c>
      <c r="G1492" s="2">
        <f t="shared" si="179"/>
        <v>1.7426000000000004</v>
      </c>
      <c r="H1492" s="2">
        <f t="shared" si="183"/>
        <v>1.4059999999999975</v>
      </c>
      <c r="I1492" s="2">
        <f t="array" ref="I1492">SUMPRODUCT(B1476:B1495, (ROW(B1476:B1495)-ROW(B1476)+1)) / (20*21/2)</f>
        <v>1.8713333333333331</v>
      </c>
      <c r="J1492" s="2">
        <f t="shared" si="178"/>
        <v>1.8584544964946368</v>
      </c>
      <c r="K1492" s="2">
        <f t="shared" si="180"/>
        <v>1.7299657736416327</v>
      </c>
    </row>
    <row r="1493" spans="1:11" ht="13.5" x14ac:dyDescent="0.25">
      <c r="A1493" s="3">
        <f>TITRES_STAT!B1496</f>
        <v>44186</v>
      </c>
      <c r="B1493" s="6">
        <f>TITRES_STAT!D1496</f>
        <v>1.84</v>
      </c>
      <c r="C1493" s="2">
        <f t="shared" si="181"/>
        <v>-1.0000000000000009E-2</v>
      </c>
      <c r="D1493" s="2">
        <f t="shared" si="182"/>
        <v>1.8679999999999999</v>
      </c>
      <c r="E1493" s="2">
        <f t="shared" si="184"/>
        <v>1.8800000000000001</v>
      </c>
      <c r="F1493" s="2">
        <f t="shared" si="185"/>
        <v>1.8699999999999997</v>
      </c>
      <c r="G1493" s="2">
        <f t="shared" si="179"/>
        <v>1.7530000000000008</v>
      </c>
      <c r="H1493" s="2">
        <f t="shared" si="183"/>
        <v>1.4081999999999975</v>
      </c>
      <c r="I1493" s="2">
        <f t="array" ref="I1493">SUMPRODUCT(B1477:B1496, (ROW(B1477:B1496)-ROW(B1477)+1)) / (20*21/2)</f>
        <v>1.868047619047619</v>
      </c>
      <c r="J1493" s="2">
        <f t="shared" ref="J1493:J1556" si="186">$J$4*B1493+J1492*(1-$J$4)</f>
        <v>1.8566969253999095</v>
      </c>
      <c r="K1493" s="2">
        <f t="shared" si="180"/>
        <v>1.734280841341961</v>
      </c>
    </row>
    <row r="1494" spans="1:11" ht="13.5" x14ac:dyDescent="0.25">
      <c r="A1494" s="3">
        <f>TITRES_STAT!B1497</f>
        <v>44187</v>
      </c>
      <c r="B1494" s="6">
        <f>TITRES_STAT!D1497</f>
        <v>1.84</v>
      </c>
      <c r="C1494" s="2">
        <f t="shared" si="181"/>
        <v>0</v>
      </c>
      <c r="D1494" s="2">
        <f t="shared" si="182"/>
        <v>1.8559999999999999</v>
      </c>
      <c r="E1494" s="2">
        <f t="shared" si="184"/>
        <v>1.8719999999999999</v>
      </c>
      <c r="F1494" s="2">
        <f t="shared" si="185"/>
        <v>1.8724999999999998</v>
      </c>
      <c r="G1494" s="2">
        <f t="shared" si="179"/>
        <v>1.7624000000000006</v>
      </c>
      <c r="H1494" s="2">
        <f t="shared" si="183"/>
        <v>1.410399999999997</v>
      </c>
      <c r="I1494" s="2">
        <f t="array" ref="I1494">SUMPRODUCT(B1478:B1497, (ROW(B1478:B1497)-ROW(B1478)+1)) / (20*21/2)</f>
        <v>1.8638571428571427</v>
      </c>
      <c r="J1494" s="2">
        <f t="shared" si="186"/>
        <v>1.8551067420284895</v>
      </c>
      <c r="K1494" s="2">
        <f t="shared" si="180"/>
        <v>1.7384266907010999</v>
      </c>
    </row>
    <row r="1495" spans="1:11" ht="13.5" x14ac:dyDescent="0.25">
      <c r="A1495" s="3">
        <f>TITRES_STAT!B1498</f>
        <v>44188</v>
      </c>
      <c r="B1495" s="6">
        <f>TITRES_STAT!D1498</f>
        <v>1.84</v>
      </c>
      <c r="C1495" s="2">
        <f t="shared" si="181"/>
        <v>0</v>
      </c>
      <c r="D1495" s="2">
        <f t="shared" si="182"/>
        <v>1.8440000000000001</v>
      </c>
      <c r="E1495" s="2">
        <f t="shared" si="184"/>
        <v>1.8679999999999999</v>
      </c>
      <c r="F1495" s="2">
        <f t="shared" si="185"/>
        <v>1.8745000000000001</v>
      </c>
      <c r="G1495" s="2">
        <f t="shared" si="179"/>
        <v>1.7714000000000008</v>
      </c>
      <c r="H1495" s="2">
        <f t="shared" si="183"/>
        <v>1.4127999999999969</v>
      </c>
      <c r="I1495" s="2">
        <f t="array" ref="I1495">SUMPRODUCT(B1479:B1498, (ROW(B1479:B1498)-ROW(B1479)+1)) / (20*21/2)</f>
        <v>1.8616190476190473</v>
      </c>
      <c r="J1495" s="2">
        <f t="shared" si="186"/>
        <v>1.8536680046924428</v>
      </c>
      <c r="K1495" s="2">
        <f t="shared" si="180"/>
        <v>1.7424099577324295</v>
      </c>
    </row>
    <row r="1496" spans="1:11" ht="13.5" x14ac:dyDescent="0.25">
      <c r="A1496" s="3">
        <f>TITRES_STAT!B1499</f>
        <v>44189</v>
      </c>
      <c r="B1496" s="6">
        <f>TITRES_STAT!D1499</f>
        <v>1.84</v>
      </c>
      <c r="C1496" s="2">
        <f t="shared" si="181"/>
        <v>0</v>
      </c>
      <c r="D1496" s="2">
        <f t="shared" si="182"/>
        <v>1.8420000000000001</v>
      </c>
      <c r="E1496" s="2">
        <f t="shared" si="184"/>
        <v>1.8620000000000001</v>
      </c>
      <c r="F1496" s="2">
        <f t="shared" si="185"/>
        <v>1.8740000000000001</v>
      </c>
      <c r="G1496" s="2">
        <f t="shared" si="179"/>
        <v>1.7806000000000006</v>
      </c>
      <c r="H1496" s="2">
        <f t="shared" si="183"/>
        <v>1.4154999999999971</v>
      </c>
      <c r="I1496" s="2">
        <f t="array" ref="I1496">SUMPRODUCT(B1480:B1499, (ROW(B1480:B1499)-ROW(B1480)+1)) / (20*21/2)</f>
        <v>1.8583809523809522</v>
      </c>
      <c r="J1496" s="2">
        <f t="shared" si="186"/>
        <v>1.8523662899598292</v>
      </c>
      <c r="K1496" s="2">
        <f t="shared" si="180"/>
        <v>1.7462370182135107</v>
      </c>
    </row>
    <row r="1497" spans="1:11" ht="13.5" x14ac:dyDescent="0.25">
      <c r="A1497" s="3">
        <f>TITRES_STAT!B1500</f>
        <v>44190</v>
      </c>
      <c r="B1497" s="6">
        <f>TITRES_STAT!D1500</f>
        <v>1.83</v>
      </c>
      <c r="C1497" s="2">
        <f t="shared" si="181"/>
        <v>-1.0000000000000009E-2</v>
      </c>
      <c r="D1497" s="2">
        <f t="shared" si="182"/>
        <v>1.8380000000000003</v>
      </c>
      <c r="E1497" s="2">
        <f t="shared" si="184"/>
        <v>1.8549999999999998</v>
      </c>
      <c r="F1497" s="2">
        <f t="shared" si="185"/>
        <v>1.8734999999999999</v>
      </c>
      <c r="G1497" s="2">
        <f t="shared" si="179"/>
        <v>1.7896000000000007</v>
      </c>
      <c r="H1497" s="2">
        <f t="shared" si="183"/>
        <v>1.4181499999999969</v>
      </c>
      <c r="I1497" s="2">
        <f t="array" ref="I1497">SUMPRODUCT(B1481:B1500, (ROW(B1481:B1500)-ROW(B1481)+1)) / (20*21/2)</f>
        <v>1.8563809523809522</v>
      </c>
      <c r="J1497" s="2">
        <f t="shared" si="186"/>
        <v>1.8502361671065122</v>
      </c>
      <c r="K1497" s="2">
        <f t="shared" si="180"/>
        <v>1.7495218410286673</v>
      </c>
    </row>
    <row r="1498" spans="1:11" ht="13.5" x14ac:dyDescent="0.25">
      <c r="A1498" s="3">
        <f>TITRES_STAT!B1501</f>
        <v>44193</v>
      </c>
      <c r="B1498" s="6">
        <f>TITRES_STAT!D1501</f>
        <v>1.85</v>
      </c>
      <c r="C1498" s="2">
        <f t="shared" si="181"/>
        <v>2.0000000000000018E-2</v>
      </c>
      <c r="D1498" s="2">
        <f t="shared" si="182"/>
        <v>1.8400000000000003</v>
      </c>
      <c r="E1498" s="2">
        <f t="shared" si="184"/>
        <v>1.8539999999999999</v>
      </c>
      <c r="F1498" s="2">
        <f t="shared" si="185"/>
        <v>1.8740000000000001</v>
      </c>
      <c r="G1498" s="2">
        <f t="shared" si="179"/>
        <v>1.7990000000000006</v>
      </c>
      <c r="H1498" s="2">
        <f t="shared" si="183"/>
        <v>1.4211999999999971</v>
      </c>
      <c r="I1498" s="2">
        <f t="array" ref="I1498">SUMPRODUCT(B1482:B1501, (ROW(B1482:B1501)-ROW(B1482)+1)) / (20*21/2)</f>
        <v>1.8592857142857142</v>
      </c>
      <c r="J1498" s="2">
        <f t="shared" si="186"/>
        <v>1.8502136750011302</v>
      </c>
      <c r="K1498" s="2">
        <f t="shared" si="180"/>
        <v>1.7534621609883274</v>
      </c>
    </row>
    <row r="1499" spans="1:11" ht="13.5" x14ac:dyDescent="0.25">
      <c r="A1499" s="3">
        <f>TITRES_STAT!B1502</f>
        <v>44194</v>
      </c>
      <c r="B1499" s="6">
        <f>TITRES_STAT!D1502</f>
        <v>1.84</v>
      </c>
      <c r="C1499" s="2">
        <f t="shared" si="181"/>
        <v>-1.0000000000000009E-2</v>
      </c>
      <c r="D1499" s="2">
        <f t="shared" si="182"/>
        <v>1.8399999999999999</v>
      </c>
      <c r="E1499" s="2">
        <f t="shared" si="184"/>
        <v>1.8480000000000001</v>
      </c>
      <c r="F1499" s="2">
        <f t="shared" si="185"/>
        <v>1.871</v>
      </c>
      <c r="G1499" s="2">
        <f t="shared" si="179"/>
        <v>1.8082000000000007</v>
      </c>
      <c r="H1499" s="2">
        <f t="shared" si="183"/>
        <v>1.424199999999997</v>
      </c>
      <c r="I1499" s="2">
        <f t="array" ref="I1499">SUMPRODUCT(B1483:B1502, (ROW(B1483:B1502)-ROW(B1483)+1)) / (20*21/2)</f>
        <v>1.8601904761904762</v>
      </c>
      <c r="J1499" s="2">
        <f t="shared" si="186"/>
        <v>1.8492409440486415</v>
      </c>
      <c r="K1499" s="2">
        <f t="shared" si="180"/>
        <v>1.7568558017338833</v>
      </c>
    </row>
    <row r="1500" spans="1:11" ht="13.5" x14ac:dyDescent="0.25">
      <c r="A1500" s="3">
        <f>TITRES_STAT!B1503</f>
        <v>44195</v>
      </c>
      <c r="B1500" s="6">
        <f>TITRES_STAT!D1503</f>
        <v>1.85</v>
      </c>
      <c r="C1500" s="2">
        <f t="shared" si="181"/>
        <v>1.0000000000000009E-2</v>
      </c>
      <c r="D1500" s="2">
        <f t="shared" si="182"/>
        <v>1.8419999999999999</v>
      </c>
      <c r="E1500" s="2">
        <f t="shared" si="184"/>
        <v>1.8430000000000004</v>
      </c>
      <c r="F1500" s="2">
        <f t="shared" si="185"/>
        <v>1.8695000000000004</v>
      </c>
      <c r="G1500" s="2">
        <f t="shared" si="179"/>
        <v>1.8172000000000006</v>
      </c>
      <c r="H1500" s="2">
        <f t="shared" si="183"/>
        <v>1.427249999999997</v>
      </c>
      <c r="I1500" s="2">
        <f t="array" ref="I1500">SUMPRODUCT(B1484:B1503, (ROW(B1484:B1503)-ROW(B1484)+1)) / (20*21/2)</f>
        <v>1.8611904761904763</v>
      </c>
      <c r="J1500" s="2">
        <f t="shared" si="186"/>
        <v>1.8493132350916281</v>
      </c>
      <c r="K1500" s="2">
        <f t="shared" si="180"/>
        <v>1.7605085153913782</v>
      </c>
    </row>
    <row r="1501" spans="1:11" ht="13.5" x14ac:dyDescent="0.25">
      <c r="A1501" s="3">
        <f>TITRES_STAT!B1504</f>
        <v>44196</v>
      </c>
      <c r="B1501" s="6">
        <f>TITRES_STAT!D1504</f>
        <v>1.9</v>
      </c>
      <c r="C1501" s="2">
        <f t="shared" si="181"/>
        <v>4.9999999999999822E-2</v>
      </c>
      <c r="D1501" s="2">
        <f t="shared" si="182"/>
        <v>1.8540000000000003</v>
      </c>
      <c r="E1501" s="2">
        <f t="shared" si="184"/>
        <v>1.8480000000000001</v>
      </c>
      <c r="F1501" s="2">
        <f t="shared" si="185"/>
        <v>1.8705000000000003</v>
      </c>
      <c r="G1501" s="2">
        <f t="shared" si="179"/>
        <v>1.8264000000000005</v>
      </c>
      <c r="H1501" s="2">
        <f t="shared" si="183"/>
        <v>1.4306999999999972</v>
      </c>
      <c r="I1501" s="2">
        <f t="array" ref="I1501">SUMPRODUCT(B1485:B1504, (ROW(B1485:B1504)-ROW(B1485)+1)) / (20*21/2)</f>
        <v>1.8623809523809525</v>
      </c>
      <c r="J1501" s="2">
        <f t="shared" si="186"/>
        <v>1.8541405460352827</v>
      </c>
      <c r="K1501" s="2">
        <f t="shared" si="180"/>
        <v>1.7659787696897555</v>
      </c>
    </row>
    <row r="1502" spans="1:11" ht="13.5" x14ac:dyDescent="0.25">
      <c r="A1502" s="3">
        <f>TITRES_STAT!B1505</f>
        <v>44200</v>
      </c>
      <c r="B1502" s="6">
        <f>TITRES_STAT!D1505</f>
        <v>1.88</v>
      </c>
      <c r="C1502" s="2">
        <f t="shared" si="181"/>
        <v>-2.0000000000000018E-2</v>
      </c>
      <c r="D1502" s="2">
        <f t="shared" si="182"/>
        <v>1.8640000000000001</v>
      </c>
      <c r="E1502" s="2">
        <f t="shared" si="184"/>
        <v>1.8509999999999998</v>
      </c>
      <c r="F1502" s="2">
        <f t="shared" si="185"/>
        <v>1.8694999999999999</v>
      </c>
      <c r="G1502" s="2">
        <f t="shared" si="179"/>
        <v>1.8340000000000003</v>
      </c>
      <c r="H1502" s="2">
        <f t="shared" si="183"/>
        <v>1.4338999999999971</v>
      </c>
      <c r="I1502" s="2">
        <f t="array" ref="I1502">SUMPRODUCT(B1486:B1505, (ROW(B1486:B1505)-ROW(B1486)+1)) / (20*21/2)</f>
        <v>1.8580476190476187</v>
      </c>
      <c r="J1502" s="2">
        <f t="shared" si="186"/>
        <v>1.8566033511747797</v>
      </c>
      <c r="K1502" s="2">
        <f t="shared" si="180"/>
        <v>1.7704501904862358</v>
      </c>
    </row>
    <row r="1503" spans="1:11" ht="13.5" x14ac:dyDescent="0.25">
      <c r="A1503" s="3">
        <f>TITRES_STAT!B1506</f>
        <v>44201</v>
      </c>
      <c r="B1503" s="6">
        <f>TITRES_STAT!D1506</f>
        <v>1.88</v>
      </c>
      <c r="C1503" s="2">
        <f t="shared" si="181"/>
        <v>0</v>
      </c>
      <c r="D1503" s="2">
        <f t="shared" si="182"/>
        <v>1.8699999999999999</v>
      </c>
      <c r="E1503" s="2">
        <f t="shared" si="184"/>
        <v>1.855</v>
      </c>
      <c r="F1503" s="2">
        <f t="shared" si="185"/>
        <v>1.8675000000000004</v>
      </c>
      <c r="G1503" s="2">
        <f t="shared" si="179"/>
        <v>1.8404000000000003</v>
      </c>
      <c r="H1503" s="2">
        <f t="shared" si="183"/>
        <v>1.4370999999999972</v>
      </c>
      <c r="I1503" s="2">
        <f t="array" ref="I1503">SUMPRODUCT(B1487:B1506, (ROW(B1487:B1506)-ROW(B1487)+1)) / (20*21/2)</f>
        <v>1.8501904761904764</v>
      </c>
      <c r="J1503" s="2">
        <f t="shared" si="186"/>
        <v>1.8588316034438483</v>
      </c>
      <c r="K1503" s="2">
        <f t="shared" si="180"/>
        <v>1.77474626144756</v>
      </c>
    </row>
    <row r="1504" spans="1:11" ht="13.5" x14ac:dyDescent="0.25">
      <c r="A1504" s="3">
        <f>TITRES_STAT!B1507</f>
        <v>44202</v>
      </c>
      <c r="B1504" s="6">
        <f>TITRES_STAT!D1507</f>
        <v>1.88</v>
      </c>
      <c r="C1504" s="2">
        <f t="shared" si="181"/>
        <v>0</v>
      </c>
      <c r="D1504" s="2">
        <f t="shared" si="182"/>
        <v>1.8780000000000001</v>
      </c>
      <c r="E1504" s="2">
        <f t="shared" si="184"/>
        <v>1.8589999999999995</v>
      </c>
      <c r="F1504" s="2">
        <f t="shared" si="185"/>
        <v>1.8655000000000002</v>
      </c>
      <c r="G1504" s="2">
        <f t="shared" si="179"/>
        <v>1.8453999999999999</v>
      </c>
      <c r="H1504" s="2">
        <f t="shared" si="183"/>
        <v>1.4402999999999972</v>
      </c>
      <c r="I1504" s="2">
        <f t="array" ref="I1504">SUMPRODUCT(B1488:B1507, (ROW(B1488:B1507)-ROW(B1488)+1)) / (20*21/2)</f>
        <v>1.8419523809523808</v>
      </c>
      <c r="J1504" s="2">
        <f t="shared" si="186"/>
        <v>1.860847641211101</v>
      </c>
      <c r="K1504" s="2">
        <f t="shared" si="180"/>
        <v>1.7788738590378519</v>
      </c>
    </row>
    <row r="1505" spans="1:11" ht="13.5" x14ac:dyDescent="0.25">
      <c r="A1505" s="3">
        <f>TITRES_STAT!B1508</f>
        <v>44203</v>
      </c>
      <c r="B1505" s="6">
        <f>TITRES_STAT!D1508</f>
        <v>1.82</v>
      </c>
      <c r="C1505" s="2">
        <f t="shared" si="181"/>
        <v>-5.9999999999999831E-2</v>
      </c>
      <c r="D1505" s="2">
        <f t="shared" si="182"/>
        <v>1.8719999999999999</v>
      </c>
      <c r="E1505" s="2">
        <f t="shared" si="184"/>
        <v>1.8569999999999998</v>
      </c>
      <c r="F1505" s="2">
        <f t="shared" si="185"/>
        <v>1.8625000000000003</v>
      </c>
      <c r="G1505" s="2">
        <f t="shared" si="179"/>
        <v>1.8477999999999997</v>
      </c>
      <c r="H1505" s="2">
        <f t="shared" si="183"/>
        <v>1.4433499999999972</v>
      </c>
      <c r="I1505" s="2">
        <f t="array" ref="I1505">SUMPRODUCT(B1489:B1508, (ROW(B1489:B1508)-ROW(B1489)+1)) / (20*21/2)</f>
        <v>1.8305238095238097</v>
      </c>
      <c r="J1505" s="2">
        <f t="shared" si="186"/>
        <v>1.8569573896671867</v>
      </c>
      <c r="K1505" s="2">
        <f t="shared" si="180"/>
        <v>1.7804866488795048</v>
      </c>
    </row>
    <row r="1506" spans="1:11" ht="13.5" x14ac:dyDescent="0.25">
      <c r="A1506" s="3">
        <f>TITRES_STAT!B1509</f>
        <v>44204</v>
      </c>
      <c r="B1506" s="6">
        <f>TITRES_STAT!D1509</f>
        <v>1.78</v>
      </c>
      <c r="C1506" s="2">
        <f t="shared" si="181"/>
        <v>-4.0000000000000036E-2</v>
      </c>
      <c r="D1506" s="2">
        <f t="shared" si="182"/>
        <v>1.8480000000000001</v>
      </c>
      <c r="E1506" s="2">
        <f t="shared" si="184"/>
        <v>1.8510000000000002</v>
      </c>
      <c r="F1506" s="2">
        <f t="shared" si="185"/>
        <v>1.8565</v>
      </c>
      <c r="G1506" s="2">
        <f t="shared" si="179"/>
        <v>1.8479999999999999</v>
      </c>
      <c r="H1506" s="2">
        <f t="shared" si="183"/>
        <v>1.4460499999999974</v>
      </c>
      <c r="I1506" s="2">
        <f t="array" ref="I1506">SUMPRODUCT(B1490:B1509, (ROW(B1490:B1509)-ROW(B1490)+1)) / (20*21/2)</f>
        <v>1.8244761904761906</v>
      </c>
      <c r="J1506" s="2">
        <f t="shared" si="186"/>
        <v>1.849628114460788</v>
      </c>
      <c r="K1506" s="2">
        <f t="shared" si="180"/>
        <v>1.7804675646097203</v>
      </c>
    </row>
    <row r="1507" spans="1:11" ht="13.5" x14ac:dyDescent="0.25">
      <c r="A1507" s="3">
        <f>TITRES_STAT!B1510</f>
        <v>44207</v>
      </c>
      <c r="B1507" s="6">
        <f>TITRES_STAT!D1510</f>
        <v>1.77</v>
      </c>
      <c r="C1507" s="2">
        <f t="shared" si="181"/>
        <v>-1.0000000000000009E-2</v>
      </c>
      <c r="D1507" s="2">
        <f t="shared" si="182"/>
        <v>1.8260000000000001</v>
      </c>
      <c r="E1507" s="2">
        <f t="shared" si="184"/>
        <v>1.845</v>
      </c>
      <c r="F1507" s="2">
        <f t="shared" si="185"/>
        <v>1.85</v>
      </c>
      <c r="G1507" s="2">
        <f t="shared" si="179"/>
        <v>1.8473999999999997</v>
      </c>
      <c r="H1507" s="2">
        <f t="shared" si="183"/>
        <v>1.4486999999999972</v>
      </c>
      <c r="I1507" s="2">
        <f t="array" ref="I1507">SUMPRODUCT(B1491:B1510, (ROW(B1491:B1510)-ROW(B1491)+1)) / (20*21/2)</f>
        <v>1.8180476190476189</v>
      </c>
      <c r="J1507" s="2">
        <f t="shared" si="186"/>
        <v>1.8420444845121415</v>
      </c>
      <c r="K1507" s="2">
        <f t="shared" si="180"/>
        <v>1.7800570718799273</v>
      </c>
    </row>
    <row r="1508" spans="1:11" ht="13.5" x14ac:dyDescent="0.25">
      <c r="A1508" s="3">
        <f>TITRES_STAT!B1511</f>
        <v>44208</v>
      </c>
      <c r="B1508" s="6">
        <f>TITRES_STAT!D1511</f>
        <v>1.73</v>
      </c>
      <c r="C1508" s="2">
        <f t="shared" si="181"/>
        <v>-4.0000000000000036E-2</v>
      </c>
      <c r="D1508" s="2">
        <f t="shared" si="182"/>
        <v>1.796</v>
      </c>
      <c r="E1508" s="2">
        <f t="shared" si="184"/>
        <v>1.8330000000000002</v>
      </c>
      <c r="F1508" s="2">
        <f t="shared" si="185"/>
        <v>1.8434999999999999</v>
      </c>
      <c r="G1508" s="2">
        <f t="shared" si="179"/>
        <v>1.845</v>
      </c>
      <c r="H1508" s="2">
        <f t="shared" si="183"/>
        <v>1.4511499999999975</v>
      </c>
      <c r="I1508" s="2">
        <f t="array" ref="I1508">SUMPRODUCT(B1492:B1511, (ROW(B1492:B1511)-ROW(B1492)+1)) / (20*21/2)</f>
        <v>1.8055714285714286</v>
      </c>
      <c r="J1508" s="2">
        <f t="shared" si="186"/>
        <v>1.8313735812252707</v>
      </c>
      <c r="K1508" s="2">
        <f t="shared" si="180"/>
        <v>1.7780940494532635</v>
      </c>
    </row>
    <row r="1509" spans="1:11" ht="13.5" x14ac:dyDescent="0.25">
      <c r="A1509" s="3">
        <f>TITRES_STAT!B1512</f>
        <v>44209</v>
      </c>
      <c r="B1509" s="6">
        <f>TITRES_STAT!D1512</f>
        <v>1.78</v>
      </c>
      <c r="C1509" s="2">
        <f t="shared" si="181"/>
        <v>5.0000000000000044E-2</v>
      </c>
      <c r="D1509" s="2">
        <f t="shared" si="182"/>
        <v>1.7759999999999998</v>
      </c>
      <c r="E1509" s="2">
        <f t="shared" si="184"/>
        <v>1.827</v>
      </c>
      <c r="F1509" s="2">
        <f t="shared" si="185"/>
        <v>1.8374999999999999</v>
      </c>
      <c r="G1509" s="2">
        <f t="shared" si="179"/>
        <v>1.8436000000000001</v>
      </c>
      <c r="H1509" s="2">
        <f t="shared" si="183"/>
        <v>1.4538499999999976</v>
      </c>
      <c r="I1509" s="2">
        <f t="array" ref="I1509">SUMPRODUCT(B1493:B1512, (ROW(B1493:B1512)-ROW(B1493)+1)) / (20*21/2)</f>
        <v>1.7919047619047623</v>
      </c>
      <c r="J1509" s="2">
        <f t="shared" si="186"/>
        <v>1.8264808592038162</v>
      </c>
      <c r="K1509" s="2">
        <f t="shared" si="180"/>
        <v>1.7781687926119591</v>
      </c>
    </row>
    <row r="1510" spans="1:11" ht="13.5" x14ac:dyDescent="0.25">
      <c r="A1510" s="3">
        <f>TITRES_STAT!B1513</f>
        <v>44211</v>
      </c>
      <c r="B1510" s="6">
        <f>TITRES_STAT!D1513</f>
        <v>1.77</v>
      </c>
      <c r="C1510" s="2">
        <f t="shared" si="181"/>
        <v>-1.0000000000000009E-2</v>
      </c>
      <c r="D1510" s="2">
        <f t="shared" si="182"/>
        <v>1.766</v>
      </c>
      <c r="E1510" s="2">
        <f t="shared" si="184"/>
        <v>1.8189999999999997</v>
      </c>
      <c r="F1510" s="2">
        <f t="shared" si="185"/>
        <v>1.8310000000000002</v>
      </c>
      <c r="G1510" s="2">
        <f t="shared" si="179"/>
        <v>1.8419999999999999</v>
      </c>
      <c r="H1510" s="2">
        <f t="shared" si="183"/>
        <v>1.4564999999999975</v>
      </c>
      <c r="I1510" s="2">
        <f t="array" ref="I1510">SUMPRODUCT(B1494:B1513, (ROW(B1494:B1513)-ROW(B1494)+1)) / (20*21/2)</f>
        <v>1.7790476190476192</v>
      </c>
      <c r="J1510" s="2">
        <f t="shared" si="186"/>
        <v>1.8211017297558338</v>
      </c>
      <c r="K1510" s="2">
        <f t="shared" si="180"/>
        <v>1.7778484478036469</v>
      </c>
    </row>
    <row r="1511" spans="1:11" ht="13.5" x14ac:dyDescent="0.25">
      <c r="A1511" s="3">
        <f>TITRES_STAT!B1514</f>
        <v>44214</v>
      </c>
      <c r="B1511" s="6">
        <f>TITRES_STAT!D1514</f>
        <v>1.7</v>
      </c>
      <c r="C1511" s="2">
        <f t="shared" si="181"/>
        <v>-7.0000000000000062E-2</v>
      </c>
      <c r="D1511" s="2">
        <f t="shared" si="182"/>
        <v>1.75</v>
      </c>
      <c r="E1511" s="2">
        <f t="shared" si="184"/>
        <v>1.7989999999999999</v>
      </c>
      <c r="F1511" s="2">
        <f t="shared" si="185"/>
        <v>1.8235000000000003</v>
      </c>
      <c r="G1511" s="2">
        <f t="shared" si="179"/>
        <v>1.84</v>
      </c>
      <c r="H1511" s="2">
        <f t="shared" si="183"/>
        <v>1.4587999999999974</v>
      </c>
      <c r="I1511" s="2">
        <f t="array" ref="I1511">SUMPRODUCT(B1495:B1514, (ROW(B1495:B1514)-ROW(B1495)+1)) / (20*21/2)</f>
        <v>1.7669523809523811</v>
      </c>
      <c r="J1511" s="2">
        <f t="shared" si="186"/>
        <v>1.8095682316838495</v>
      </c>
      <c r="K1511" s="2">
        <f t="shared" si="180"/>
        <v>1.7747955674976217</v>
      </c>
    </row>
    <row r="1512" spans="1:11" ht="13.5" x14ac:dyDescent="0.25">
      <c r="A1512" s="3">
        <f>TITRES_STAT!B1515</f>
        <v>44215</v>
      </c>
      <c r="B1512" s="6">
        <f>TITRES_STAT!D1515</f>
        <v>1.68</v>
      </c>
      <c r="C1512" s="2">
        <f t="shared" si="181"/>
        <v>-2.0000000000000018E-2</v>
      </c>
      <c r="D1512" s="2">
        <f t="shared" si="182"/>
        <v>1.732</v>
      </c>
      <c r="E1512" s="2">
        <f t="shared" si="184"/>
        <v>1.7789999999999999</v>
      </c>
      <c r="F1512" s="2">
        <f t="shared" si="185"/>
        <v>1.8150000000000002</v>
      </c>
      <c r="G1512" s="2">
        <f t="shared" si="179"/>
        <v>1.8376000000000001</v>
      </c>
      <c r="H1512" s="2">
        <f t="shared" si="183"/>
        <v>1.4609999999999974</v>
      </c>
      <c r="I1512" s="2">
        <f t="array" ref="I1512">SUMPRODUCT(B1496:B1515, (ROW(B1496:B1515)-ROW(B1496)+1)) / (20*21/2)</f>
        <v>1.7556190476190479</v>
      </c>
      <c r="J1512" s="2">
        <f t="shared" si="186"/>
        <v>1.7972284000949115</v>
      </c>
      <c r="K1512" s="2">
        <f t="shared" si="180"/>
        <v>1.7710780942624209</v>
      </c>
    </row>
    <row r="1513" spans="1:11" ht="13.5" x14ac:dyDescent="0.25">
      <c r="A1513" s="3">
        <f>TITRES_STAT!B1516</f>
        <v>44216</v>
      </c>
      <c r="B1513" s="6">
        <f>TITRES_STAT!D1516</f>
        <v>1.68</v>
      </c>
      <c r="C1513" s="2">
        <f t="shared" si="181"/>
        <v>0</v>
      </c>
      <c r="D1513" s="2">
        <f t="shared" si="182"/>
        <v>1.722</v>
      </c>
      <c r="E1513" s="2">
        <f t="shared" si="184"/>
        <v>1.7589999999999999</v>
      </c>
      <c r="F1513" s="2">
        <f t="shared" si="185"/>
        <v>1.8069999999999999</v>
      </c>
      <c r="G1513" s="2">
        <f t="shared" si="179"/>
        <v>1.8348000000000002</v>
      </c>
      <c r="H1513" s="2">
        <f t="shared" si="183"/>
        <v>1.4631999999999976</v>
      </c>
      <c r="I1513" s="2">
        <f t="array" ref="I1513">SUMPRODUCT(B1497:B1516, (ROW(B1497:B1516)-ROW(B1497)+1)) / (20*21/2)</f>
        <v>1.7402857142857144</v>
      </c>
      <c r="J1513" s="2">
        <f t="shared" si="186"/>
        <v>1.7860637905620627</v>
      </c>
      <c r="K1513" s="2">
        <f t="shared" si="180"/>
        <v>1.7675064042913458</v>
      </c>
    </row>
    <row r="1514" spans="1:11" ht="13.5" x14ac:dyDescent="0.25">
      <c r="A1514" s="3">
        <f>TITRES_STAT!B1517</f>
        <v>44217</v>
      </c>
      <c r="B1514" s="6">
        <f>TITRES_STAT!D1517</f>
        <v>1.68</v>
      </c>
      <c r="C1514" s="2">
        <f t="shared" si="181"/>
        <v>0</v>
      </c>
      <c r="D1514" s="2">
        <f t="shared" si="182"/>
        <v>1.702</v>
      </c>
      <c r="E1514" s="2">
        <f t="shared" si="184"/>
        <v>1.7389999999999997</v>
      </c>
      <c r="F1514" s="2">
        <f t="shared" si="185"/>
        <v>1.7989999999999999</v>
      </c>
      <c r="G1514" s="2">
        <f t="shared" si="179"/>
        <v>1.8320000000000001</v>
      </c>
      <c r="H1514" s="2">
        <f t="shared" si="183"/>
        <v>1.4652499999999977</v>
      </c>
      <c r="I1514" s="2">
        <f t="array" ref="I1514">SUMPRODUCT(B1498:B1517, (ROW(B1498:B1517)-ROW(B1498)+1)) / (20*21/2)</f>
        <v>1.7221428571428572</v>
      </c>
      <c r="J1514" s="2">
        <f t="shared" si="186"/>
        <v>1.7759624771751994</v>
      </c>
      <c r="K1514" s="2">
        <f t="shared" si="180"/>
        <v>1.7640747805936461</v>
      </c>
    </row>
    <row r="1515" spans="1:11" ht="13.5" x14ac:dyDescent="0.25">
      <c r="A1515" s="3">
        <f>TITRES_STAT!B1518</f>
        <v>44218</v>
      </c>
      <c r="B1515" s="6">
        <f>TITRES_STAT!D1518</f>
        <v>1.68</v>
      </c>
      <c r="C1515" s="2">
        <f t="shared" si="181"/>
        <v>0</v>
      </c>
      <c r="D1515" s="2">
        <f t="shared" si="182"/>
        <v>1.6839999999999999</v>
      </c>
      <c r="E1515" s="2">
        <f t="shared" si="184"/>
        <v>1.7250000000000001</v>
      </c>
      <c r="F1515" s="2">
        <f t="shared" si="185"/>
        <v>1.7909999999999999</v>
      </c>
      <c r="G1515" s="2">
        <f t="shared" si="179"/>
        <v>1.8292000000000004</v>
      </c>
      <c r="H1515" s="2">
        <f t="shared" si="183"/>
        <v>1.4672999999999983</v>
      </c>
      <c r="I1515" s="2">
        <f t="array" ref="I1515">SUMPRODUCT(B1499:B1518, (ROW(B1499:B1518)-ROW(B1499)+1)) / (20*21/2)</f>
        <v>1.7118095238095234</v>
      </c>
      <c r="J1515" s="2">
        <f t="shared" si="186"/>
        <v>1.7668231936347041</v>
      </c>
      <c r="K1515" s="2">
        <f t="shared" si="180"/>
        <v>1.7607777303742875</v>
      </c>
    </row>
    <row r="1516" spans="1:11" ht="13.5" x14ac:dyDescent="0.25">
      <c r="A1516" s="3">
        <f>TITRES_STAT!B1519</f>
        <v>44221</v>
      </c>
      <c r="B1516" s="6">
        <f>TITRES_STAT!D1519</f>
        <v>1.63</v>
      </c>
      <c r="C1516" s="2">
        <f t="shared" si="181"/>
        <v>-5.0000000000000044E-2</v>
      </c>
      <c r="D1516" s="2">
        <f t="shared" si="182"/>
        <v>1.67</v>
      </c>
      <c r="E1516" s="2">
        <f t="shared" si="184"/>
        <v>1.7099999999999997</v>
      </c>
      <c r="F1516" s="2">
        <f t="shared" si="185"/>
        <v>1.7805000000000004</v>
      </c>
      <c r="G1516" s="2">
        <f t="shared" si="179"/>
        <v>1.8254000000000006</v>
      </c>
      <c r="H1516" s="2">
        <f t="shared" si="183"/>
        <v>1.4689499999999982</v>
      </c>
      <c r="I1516" s="2">
        <f t="array" ref="I1516">SUMPRODUCT(B1500:B1519, (ROW(B1500:B1519)-ROW(B1500)+1)) / (20*21/2)</f>
        <v>1.7023809523809523</v>
      </c>
      <c r="J1516" s="2">
        <f t="shared" si="186"/>
        <v>1.7537924132885416</v>
      </c>
      <c r="K1516" s="2">
        <f t="shared" si="180"/>
        <v>1.7556491919282371</v>
      </c>
    </row>
    <row r="1517" spans="1:11" ht="13.5" x14ac:dyDescent="0.25">
      <c r="A1517" s="3">
        <f>TITRES_STAT!B1520</f>
        <v>44222</v>
      </c>
      <c r="B1517" s="6">
        <f>TITRES_STAT!D1520</f>
        <v>1.59</v>
      </c>
      <c r="C1517" s="2">
        <f t="shared" si="181"/>
        <v>-3.9999999999999813E-2</v>
      </c>
      <c r="D1517" s="2">
        <f t="shared" si="182"/>
        <v>1.6519999999999999</v>
      </c>
      <c r="E1517" s="2">
        <f t="shared" si="184"/>
        <v>1.6919999999999997</v>
      </c>
      <c r="F1517" s="2">
        <f t="shared" si="185"/>
        <v>1.7685000000000002</v>
      </c>
      <c r="G1517" s="2">
        <f t="shared" si="179"/>
        <v>1.8208000000000004</v>
      </c>
      <c r="H1517" s="2">
        <f t="shared" si="183"/>
        <v>1.4703999999999982</v>
      </c>
      <c r="I1517" s="2">
        <f t="array" ref="I1517">SUMPRODUCT(B1501:B1520, (ROW(B1501:B1520)-ROW(B1501)+1)) / (20*21/2)</f>
        <v>1.6938095238095241</v>
      </c>
      <c r="J1517" s="2">
        <f t="shared" si="186"/>
        <v>1.73819313583249</v>
      </c>
      <c r="K1517" s="2">
        <f t="shared" si="180"/>
        <v>1.7491531451859532</v>
      </c>
    </row>
    <row r="1518" spans="1:11" ht="13.5" x14ac:dyDescent="0.25">
      <c r="A1518" s="3">
        <f>TITRES_STAT!B1521</f>
        <v>44223</v>
      </c>
      <c r="B1518" s="6">
        <f>TITRES_STAT!D1521</f>
        <v>1.66</v>
      </c>
      <c r="C1518" s="2">
        <f t="shared" si="181"/>
        <v>6.999999999999984E-2</v>
      </c>
      <c r="D1518" s="2">
        <f t="shared" si="182"/>
        <v>1.6480000000000001</v>
      </c>
      <c r="E1518" s="2">
        <f t="shared" si="184"/>
        <v>1.6849999999999998</v>
      </c>
      <c r="F1518" s="2">
        <f t="shared" si="185"/>
        <v>1.7589999999999999</v>
      </c>
      <c r="G1518" s="2">
        <f t="shared" si="179"/>
        <v>1.8176000000000005</v>
      </c>
      <c r="H1518" s="2">
        <f t="shared" si="183"/>
        <v>1.4720499999999987</v>
      </c>
      <c r="I1518" s="2">
        <f t="array" ref="I1518">SUMPRODUCT(B1502:B1521, (ROW(B1502:B1521)-ROW(B1502)+1)) / (20*21/2)</f>
        <v>1.6861428571428574</v>
      </c>
      <c r="J1518" s="2">
        <f t="shared" si="186"/>
        <v>1.7307461705151099</v>
      </c>
      <c r="K1518" s="2">
        <f t="shared" si="180"/>
        <v>1.7456569434139553</v>
      </c>
    </row>
    <row r="1519" spans="1:11" ht="13.5" x14ac:dyDescent="0.25">
      <c r="A1519" s="3">
        <f>TITRES_STAT!B1522</f>
        <v>44224</v>
      </c>
      <c r="B1519" s="6">
        <f>TITRES_STAT!D1522</f>
        <v>1.66</v>
      </c>
      <c r="C1519" s="2">
        <f t="shared" si="181"/>
        <v>0</v>
      </c>
      <c r="D1519" s="2">
        <f t="shared" si="182"/>
        <v>1.6439999999999997</v>
      </c>
      <c r="E1519" s="2">
        <f t="shared" si="184"/>
        <v>1.673</v>
      </c>
      <c r="F1519" s="2">
        <f t="shared" si="185"/>
        <v>1.7499999999999996</v>
      </c>
      <c r="G1519" s="2">
        <f t="shared" si="179"/>
        <v>1.8144000000000005</v>
      </c>
      <c r="H1519" s="2">
        <f t="shared" si="183"/>
        <v>1.4735999999999989</v>
      </c>
      <c r="I1519" s="2">
        <f t="array" ref="I1519">SUMPRODUCT(B1503:B1522, (ROW(B1503:B1522)-ROW(B1503)+1)) / (20*21/2)</f>
        <v>1.6796190476190478</v>
      </c>
      <c r="J1519" s="2">
        <f t="shared" si="186"/>
        <v>1.7240084399898614</v>
      </c>
      <c r="K1519" s="2">
        <f t="shared" si="180"/>
        <v>1.7422978475938002</v>
      </c>
    </row>
    <row r="1520" spans="1:11" ht="13.5" x14ac:dyDescent="0.25">
      <c r="A1520" s="3">
        <f>TITRES_STAT!B1523</f>
        <v>44225</v>
      </c>
      <c r="B1520" s="6">
        <f>TITRES_STAT!D1523</f>
        <v>1.66</v>
      </c>
      <c r="C1520" s="2">
        <f t="shared" si="181"/>
        <v>0</v>
      </c>
      <c r="D1520" s="2">
        <f t="shared" si="182"/>
        <v>1.64</v>
      </c>
      <c r="E1520" s="2">
        <f t="shared" si="184"/>
        <v>1.6620000000000001</v>
      </c>
      <c r="F1520" s="2">
        <f t="shared" si="185"/>
        <v>1.7404999999999995</v>
      </c>
      <c r="G1520" s="2">
        <f t="shared" si="179"/>
        <v>1.8112000000000006</v>
      </c>
      <c r="H1520" s="2">
        <f t="shared" si="183"/>
        <v>1.4751499999999991</v>
      </c>
      <c r="I1520" s="2">
        <f t="array" ref="I1520">SUMPRODUCT(B1504:B1523, (ROW(B1504:B1523)-ROW(B1504)+1)) / (20*21/2)</f>
        <v>1.6703333333333332</v>
      </c>
      <c r="J1520" s="2">
        <f t="shared" si="186"/>
        <v>1.7179123980860651</v>
      </c>
      <c r="K1520" s="2">
        <f t="shared" si="180"/>
        <v>1.7390704810214945</v>
      </c>
    </row>
    <row r="1521" spans="1:11" ht="13.5" x14ac:dyDescent="0.25">
      <c r="A1521" s="3">
        <f>TITRES_STAT!B1524</f>
        <v>44228</v>
      </c>
      <c r="B1521" s="6">
        <f>TITRES_STAT!D1524</f>
        <v>1.66</v>
      </c>
      <c r="C1521" s="2">
        <f t="shared" si="181"/>
        <v>0</v>
      </c>
      <c r="D1521" s="2">
        <f t="shared" si="182"/>
        <v>1.6460000000000001</v>
      </c>
      <c r="E1521" s="2">
        <f t="shared" si="184"/>
        <v>1.6579999999999999</v>
      </c>
      <c r="F1521" s="2">
        <f t="shared" si="185"/>
        <v>1.7284999999999997</v>
      </c>
      <c r="G1521" s="2">
        <f t="shared" si="179"/>
        <v>1.8080000000000007</v>
      </c>
      <c r="H1521" s="2">
        <f t="shared" si="183"/>
        <v>1.4766999999999992</v>
      </c>
      <c r="I1521" s="2">
        <f t="array" ref="I1521">SUMPRODUCT(B1505:B1524, (ROW(B1505:B1524)-ROW(B1505)+1)) / (20*21/2)</f>
        <v>1.6622857142857139</v>
      </c>
      <c r="J1521" s="2">
        <f t="shared" si="186"/>
        <v>1.7123969316016778</v>
      </c>
      <c r="K1521" s="2">
        <f t="shared" si="180"/>
        <v>1.7359696778441811</v>
      </c>
    </row>
    <row r="1522" spans="1:11" ht="13.5" x14ac:dyDescent="0.25">
      <c r="A1522" s="3">
        <f>TITRES_STAT!B1525</f>
        <v>44229</v>
      </c>
      <c r="B1522" s="6">
        <f>TITRES_STAT!D1525</f>
        <v>1.66</v>
      </c>
      <c r="C1522" s="2">
        <f t="shared" si="181"/>
        <v>0</v>
      </c>
      <c r="D1522" s="2">
        <f t="shared" si="182"/>
        <v>1.6599999999999997</v>
      </c>
      <c r="E1522" s="2">
        <f t="shared" si="184"/>
        <v>1.6559999999999999</v>
      </c>
      <c r="F1522" s="2">
        <f t="shared" si="185"/>
        <v>1.7174999999999998</v>
      </c>
      <c r="G1522" s="2">
        <f t="shared" ref="G1522:G1585" si="187">AVERAGE(B1473:B1522)</f>
        <v>1.8048000000000008</v>
      </c>
      <c r="H1522" s="2">
        <f t="shared" si="183"/>
        <v>1.4782499999999994</v>
      </c>
      <c r="I1522" s="2">
        <f t="array" ref="I1522">SUMPRODUCT(B1506:B1525, (ROW(B1506:B1525)-ROW(B1506)+1)) / (20*21/2)</f>
        <v>1.6554761904761903</v>
      </c>
      <c r="J1522" s="2">
        <f t="shared" si="186"/>
        <v>1.7074067476396133</v>
      </c>
      <c r="K1522" s="2">
        <f t="shared" si="180"/>
        <v>1.7329904747914682</v>
      </c>
    </row>
    <row r="1523" spans="1:11" ht="13.5" x14ac:dyDescent="0.25">
      <c r="A1523" s="3">
        <f>TITRES_STAT!B1526</f>
        <v>44230</v>
      </c>
      <c r="B1523" s="6">
        <f>TITRES_STAT!D1526</f>
        <v>1.62</v>
      </c>
      <c r="C1523" s="2">
        <f t="shared" si="181"/>
        <v>-3.9999999999999813E-2</v>
      </c>
      <c r="D1523" s="2">
        <f t="shared" si="182"/>
        <v>1.6519999999999999</v>
      </c>
      <c r="E1523" s="2">
        <f t="shared" si="184"/>
        <v>1.65</v>
      </c>
      <c r="F1523" s="2">
        <f t="shared" si="185"/>
        <v>1.7044999999999999</v>
      </c>
      <c r="G1523" s="2">
        <f t="shared" si="187"/>
        <v>1.8008000000000006</v>
      </c>
      <c r="H1523" s="2">
        <f t="shared" si="183"/>
        <v>1.4795999999999991</v>
      </c>
      <c r="I1523" s="2">
        <f t="array" ref="I1523">SUMPRODUCT(B1507:B1526, (ROW(B1507:B1526)-ROW(B1507)+1)) / (20*21/2)</f>
        <v>1.6486666666666665</v>
      </c>
      <c r="J1523" s="2">
        <f t="shared" si="186"/>
        <v>1.6990822954834597</v>
      </c>
      <c r="K1523" s="2">
        <f t="shared" ref="K1523:K1586" si="188">$K$4*B1523+(1-$K$4)*K1522</f>
        <v>1.728559475780038</v>
      </c>
    </row>
    <row r="1524" spans="1:11" ht="13.5" x14ac:dyDescent="0.25">
      <c r="A1524" s="3">
        <f>TITRES_STAT!B1527</f>
        <v>44231</v>
      </c>
      <c r="B1524" s="6">
        <f>TITRES_STAT!D1527</f>
        <v>1.62</v>
      </c>
      <c r="C1524" s="2">
        <f t="shared" si="181"/>
        <v>0</v>
      </c>
      <c r="D1524" s="2">
        <f t="shared" si="182"/>
        <v>1.6439999999999997</v>
      </c>
      <c r="E1524" s="2">
        <f t="shared" si="184"/>
        <v>1.6440000000000001</v>
      </c>
      <c r="F1524" s="2">
        <f t="shared" si="185"/>
        <v>1.6914999999999996</v>
      </c>
      <c r="G1524" s="2">
        <f t="shared" si="187"/>
        <v>1.7974000000000006</v>
      </c>
      <c r="H1524" s="2">
        <f t="shared" si="183"/>
        <v>1.4809499999999993</v>
      </c>
      <c r="I1524" s="2">
        <f t="array" ref="I1524">SUMPRODUCT(B1508:B1527, (ROW(B1508:B1527)-ROW(B1508)+1)) / (20*21/2)</f>
        <v>1.6426666666666665</v>
      </c>
      <c r="J1524" s="2">
        <f t="shared" si="186"/>
        <v>1.6915506482945588</v>
      </c>
      <c r="K1524" s="2">
        <f t="shared" si="188"/>
        <v>1.7243022414357227</v>
      </c>
    </row>
    <row r="1525" spans="1:11" ht="13.5" x14ac:dyDescent="0.25">
      <c r="A1525" s="3">
        <f>TITRES_STAT!B1528</f>
        <v>44232</v>
      </c>
      <c r="B1525" s="6">
        <f>TITRES_STAT!D1528</f>
        <v>1.62</v>
      </c>
      <c r="C1525" s="2">
        <f t="shared" si="181"/>
        <v>0</v>
      </c>
      <c r="D1525" s="2">
        <f t="shared" si="182"/>
        <v>1.6359999999999999</v>
      </c>
      <c r="E1525" s="2">
        <f t="shared" si="184"/>
        <v>1.6380000000000003</v>
      </c>
      <c r="F1525" s="2">
        <f t="shared" si="185"/>
        <v>1.6814999999999998</v>
      </c>
      <c r="G1525" s="2">
        <f t="shared" si="187"/>
        <v>1.7938000000000007</v>
      </c>
      <c r="H1525" s="2">
        <f t="shared" si="183"/>
        <v>1.4822999999999993</v>
      </c>
      <c r="I1525" s="2">
        <f t="array" ref="I1525">SUMPRODUCT(B1509:B1528, (ROW(B1509:B1528)-ROW(B1509)+1)) / (20*21/2)</f>
        <v>1.638380952380952</v>
      </c>
      <c r="J1525" s="2">
        <f t="shared" si="186"/>
        <v>1.6847363008379344</v>
      </c>
      <c r="K1525" s="2">
        <f t="shared" si="188"/>
        <v>1.7202119574578512</v>
      </c>
    </row>
    <row r="1526" spans="1:11" ht="13.5" x14ac:dyDescent="0.25">
      <c r="A1526" s="3">
        <f>TITRES_STAT!B1529</f>
        <v>44235</v>
      </c>
      <c r="B1526" s="6">
        <f>TITRES_STAT!D1529</f>
        <v>1.61</v>
      </c>
      <c r="C1526" s="2">
        <f t="shared" si="181"/>
        <v>-1.0000000000000009E-2</v>
      </c>
      <c r="D1526" s="2">
        <f t="shared" si="182"/>
        <v>1.6260000000000001</v>
      </c>
      <c r="E1526" s="2">
        <f t="shared" si="184"/>
        <v>1.6360000000000003</v>
      </c>
      <c r="F1526" s="2">
        <f t="shared" si="185"/>
        <v>1.673</v>
      </c>
      <c r="G1526" s="2">
        <f t="shared" si="187"/>
        <v>1.7890000000000008</v>
      </c>
      <c r="H1526" s="2">
        <f t="shared" si="183"/>
        <v>1.4833999999999994</v>
      </c>
      <c r="I1526" s="2">
        <f t="array" ref="I1526">SUMPRODUCT(B1510:B1529, (ROW(B1510:B1529)-ROW(B1510)+1)) / (20*21/2)</f>
        <v>1.6346190476190476</v>
      </c>
      <c r="J1526" s="2">
        <f t="shared" si="186"/>
        <v>1.6776185579009881</v>
      </c>
      <c r="K1526" s="2">
        <f t="shared" si="188"/>
        <v>1.7158899199104847</v>
      </c>
    </row>
    <row r="1527" spans="1:11" ht="13.5" x14ac:dyDescent="0.25">
      <c r="A1527" s="3">
        <f>TITRES_STAT!B1530</f>
        <v>44236</v>
      </c>
      <c r="B1527" s="6">
        <f>TITRES_STAT!D1530</f>
        <v>1.61</v>
      </c>
      <c r="C1527" s="2">
        <f t="shared" si="181"/>
        <v>0</v>
      </c>
      <c r="D1527" s="2">
        <f t="shared" si="182"/>
        <v>1.6160000000000001</v>
      </c>
      <c r="E1527" s="2">
        <f t="shared" si="184"/>
        <v>1.6379999999999999</v>
      </c>
      <c r="F1527" s="2">
        <f t="shared" si="185"/>
        <v>1.6650000000000003</v>
      </c>
      <c r="G1527" s="2">
        <f t="shared" si="187"/>
        <v>1.7844000000000009</v>
      </c>
      <c r="H1527" s="2">
        <f t="shared" si="183"/>
        <v>1.4844999999999997</v>
      </c>
      <c r="I1527" s="2">
        <f t="array" ref="I1527">SUMPRODUCT(B1511:B1530, (ROW(B1511:B1530)-ROW(B1511)+1)) / (20*21/2)</f>
        <v>1.627809523809524</v>
      </c>
      <c r="J1527" s="2">
        <f t="shared" si="186"/>
        <v>1.6711786952437511</v>
      </c>
      <c r="K1527" s="2">
        <f t="shared" si="188"/>
        <v>1.7117373740316422</v>
      </c>
    </row>
    <row r="1528" spans="1:11" ht="13.5" x14ac:dyDescent="0.25">
      <c r="A1528" s="3">
        <f>TITRES_STAT!B1531</f>
        <v>44237</v>
      </c>
      <c r="B1528" s="6">
        <f>TITRES_STAT!D1531</f>
        <v>1.62</v>
      </c>
      <c r="C1528" s="2">
        <f t="shared" si="181"/>
        <v>1.0000000000000009E-2</v>
      </c>
      <c r="D1528" s="2">
        <f t="shared" si="182"/>
        <v>1.6160000000000003</v>
      </c>
      <c r="E1528" s="2">
        <f t="shared" si="184"/>
        <v>1.6339999999999999</v>
      </c>
      <c r="F1528" s="2">
        <f t="shared" si="185"/>
        <v>1.6595</v>
      </c>
      <c r="G1528" s="2">
        <f t="shared" si="187"/>
        <v>1.7800000000000009</v>
      </c>
      <c r="H1528" s="2">
        <f t="shared" si="183"/>
        <v>1.4855999999999998</v>
      </c>
      <c r="I1528" s="2">
        <f t="array" ref="I1528">SUMPRODUCT(B1512:B1531, (ROW(B1512:B1531)-ROW(B1512)+1)) / (20*21/2)</f>
        <v>1.6180952380952383</v>
      </c>
      <c r="J1528" s="2">
        <f t="shared" si="186"/>
        <v>1.6663045337919653</v>
      </c>
      <c r="K1528" s="2">
        <f t="shared" si="188"/>
        <v>1.7081398299519699</v>
      </c>
    </row>
    <row r="1529" spans="1:11" ht="13.5" x14ac:dyDescent="0.25">
      <c r="A1529" s="3">
        <f>TITRES_STAT!B1532</f>
        <v>44238</v>
      </c>
      <c r="B1529" s="6">
        <f>TITRES_STAT!D1532</f>
        <v>1.62</v>
      </c>
      <c r="C1529" s="2">
        <f t="shared" si="181"/>
        <v>0</v>
      </c>
      <c r="D1529" s="2">
        <f t="shared" si="182"/>
        <v>1.6160000000000003</v>
      </c>
      <c r="E1529" s="2">
        <f t="shared" si="184"/>
        <v>1.6300000000000001</v>
      </c>
      <c r="F1529" s="2">
        <f t="shared" si="185"/>
        <v>1.6515</v>
      </c>
      <c r="G1529" s="2">
        <f t="shared" si="187"/>
        <v>1.7744000000000006</v>
      </c>
      <c r="H1529" s="2">
        <f t="shared" si="183"/>
        <v>1.4866999999999999</v>
      </c>
      <c r="I1529" s="2">
        <f t="array" ref="I1529">SUMPRODUCT(B1513:B1532, (ROW(B1513:B1532)-ROW(B1513)+1)) / (20*21/2)</f>
        <v>1.6053333333333333</v>
      </c>
      <c r="J1529" s="2">
        <f t="shared" si="186"/>
        <v>1.6618945781927306</v>
      </c>
      <c r="K1529" s="2">
        <f t="shared" si="188"/>
        <v>1.7046833660322849</v>
      </c>
    </row>
    <row r="1530" spans="1:11" ht="13.5" x14ac:dyDescent="0.25">
      <c r="A1530" s="3">
        <f>TITRES_STAT!B1533</f>
        <v>44239</v>
      </c>
      <c r="B1530" s="6">
        <f>TITRES_STAT!D1533</f>
        <v>1.58</v>
      </c>
      <c r="C1530" s="2">
        <f t="shared" si="181"/>
        <v>-4.0000000000000036E-2</v>
      </c>
      <c r="D1530" s="2">
        <f t="shared" si="182"/>
        <v>1.6079999999999999</v>
      </c>
      <c r="E1530" s="2">
        <f t="shared" si="184"/>
        <v>1.6219999999999999</v>
      </c>
      <c r="F1530" s="2">
        <f t="shared" si="185"/>
        <v>1.6420000000000001</v>
      </c>
      <c r="G1530" s="2">
        <f t="shared" si="187"/>
        <v>1.7684000000000006</v>
      </c>
      <c r="H1530" s="2">
        <f t="shared" si="183"/>
        <v>1.4875999999999996</v>
      </c>
      <c r="I1530" s="2">
        <f t="array" ref="I1530">SUMPRODUCT(B1514:B1533, (ROW(B1514:B1533)-ROW(B1514)+1)) / (20*21/2)</f>
        <v>1.5934285714285714</v>
      </c>
      <c r="J1530" s="2">
        <f t="shared" si="186"/>
        <v>1.6540950945553277</v>
      </c>
      <c r="K1530" s="2">
        <f t="shared" si="188"/>
        <v>1.6997938222663129</v>
      </c>
    </row>
    <row r="1531" spans="1:11" ht="13.5" x14ac:dyDescent="0.25">
      <c r="A1531" s="3">
        <f>TITRES_STAT!B1534</f>
        <v>44242</v>
      </c>
      <c r="B1531" s="6">
        <f>TITRES_STAT!D1534</f>
        <v>1.54</v>
      </c>
      <c r="C1531" s="2">
        <f t="shared" si="181"/>
        <v>-4.0000000000000036E-2</v>
      </c>
      <c r="D1531" s="2">
        <f t="shared" si="182"/>
        <v>1.5940000000000001</v>
      </c>
      <c r="E1531" s="2">
        <f t="shared" si="184"/>
        <v>1.61</v>
      </c>
      <c r="F1531" s="2">
        <f t="shared" si="185"/>
        <v>1.6339999999999999</v>
      </c>
      <c r="G1531" s="2">
        <f t="shared" si="187"/>
        <v>1.7616000000000005</v>
      </c>
      <c r="H1531" s="2">
        <f t="shared" si="183"/>
        <v>1.4880999999999998</v>
      </c>
      <c r="I1531" s="2">
        <f t="array" ref="I1531">SUMPRODUCT(B1515:B1534, (ROW(B1515:B1534)-ROW(B1515)+1)) / (20*21/2)</f>
        <v>1.5823809523809527</v>
      </c>
      <c r="J1531" s="2">
        <f t="shared" si="186"/>
        <v>1.643228895073868</v>
      </c>
      <c r="K1531" s="2">
        <f t="shared" si="188"/>
        <v>1.6935273978637124</v>
      </c>
    </row>
    <row r="1532" spans="1:11" ht="13.5" x14ac:dyDescent="0.25">
      <c r="A1532" s="3">
        <f>TITRES_STAT!B1535</f>
        <v>44243</v>
      </c>
      <c r="B1532" s="6">
        <f>TITRES_STAT!D1535</f>
        <v>1.5</v>
      </c>
      <c r="C1532" s="2">
        <f t="shared" si="181"/>
        <v>-4.0000000000000036E-2</v>
      </c>
      <c r="D1532" s="2">
        <f t="shared" si="182"/>
        <v>1.5720000000000001</v>
      </c>
      <c r="E1532" s="2">
        <f t="shared" si="184"/>
        <v>1.5940000000000001</v>
      </c>
      <c r="F1532" s="2">
        <f t="shared" si="185"/>
        <v>1.625</v>
      </c>
      <c r="G1532" s="2">
        <f t="shared" si="187"/>
        <v>1.7536000000000007</v>
      </c>
      <c r="H1532" s="2">
        <f t="shared" si="183"/>
        <v>1.4883999999999999</v>
      </c>
      <c r="I1532" s="2">
        <f t="array" ref="I1532">SUMPRODUCT(B1516:B1535, (ROW(B1516:B1535)-ROW(B1516)+1)) / (20*21/2)</f>
        <v>1.5721904761904761</v>
      </c>
      <c r="J1532" s="2">
        <f t="shared" si="186"/>
        <v>1.6295880479239757</v>
      </c>
      <c r="K1532" s="2">
        <f t="shared" si="188"/>
        <v>1.6859380881435668</v>
      </c>
    </row>
    <row r="1533" spans="1:11" ht="13.5" x14ac:dyDescent="0.25">
      <c r="A1533" s="3">
        <f>TITRES_STAT!B1536</f>
        <v>44244</v>
      </c>
      <c r="B1533" s="6">
        <f>TITRES_STAT!D1536</f>
        <v>1.5</v>
      </c>
      <c r="C1533" s="2">
        <f t="shared" si="181"/>
        <v>0</v>
      </c>
      <c r="D1533" s="2">
        <f t="shared" si="182"/>
        <v>1.548</v>
      </c>
      <c r="E1533" s="2">
        <f t="shared" si="184"/>
        <v>1.5820000000000003</v>
      </c>
      <c r="F1533" s="2">
        <f t="shared" si="185"/>
        <v>1.6160000000000001</v>
      </c>
      <c r="G1533" s="2">
        <f t="shared" si="187"/>
        <v>1.7452000000000008</v>
      </c>
      <c r="H1533" s="2">
        <f t="shared" si="183"/>
        <v>1.4885000000000002</v>
      </c>
      <c r="I1533" s="2">
        <f t="array" ref="I1533">SUMPRODUCT(B1517:B1536, (ROW(B1517:B1536)-ROW(B1517)+1)) / (20*21/2)</f>
        <v>1.5590476190476192</v>
      </c>
      <c r="J1533" s="2">
        <f t="shared" si="186"/>
        <v>1.6172463290740733</v>
      </c>
      <c r="K1533" s="2">
        <f t="shared" si="188"/>
        <v>1.6786463984124467</v>
      </c>
    </row>
    <row r="1534" spans="1:11" ht="13.5" x14ac:dyDescent="0.25">
      <c r="A1534" s="3">
        <f>TITRES_STAT!B1537</f>
        <v>44245</v>
      </c>
      <c r="B1534" s="6">
        <f>TITRES_STAT!D1537</f>
        <v>1.5</v>
      </c>
      <c r="C1534" s="2">
        <f t="shared" si="181"/>
        <v>0</v>
      </c>
      <c r="D1534" s="2">
        <f t="shared" si="182"/>
        <v>1.524</v>
      </c>
      <c r="E1534" s="2">
        <f t="shared" si="184"/>
        <v>1.5700000000000003</v>
      </c>
      <c r="F1534" s="2">
        <f t="shared" si="185"/>
        <v>1.607</v>
      </c>
      <c r="G1534" s="2">
        <f t="shared" si="187"/>
        <v>1.7368000000000006</v>
      </c>
      <c r="H1534" s="2">
        <f t="shared" si="183"/>
        <v>1.4884500000000003</v>
      </c>
      <c r="I1534" s="2">
        <f t="array" ref="I1534">SUMPRODUCT(B1518:B1537, (ROW(B1518:B1537)-ROW(B1518)+1)) / (20*21/2)</f>
        <v>1.543857142857143</v>
      </c>
      <c r="J1534" s="2">
        <f t="shared" si="186"/>
        <v>1.6060800120193996</v>
      </c>
      <c r="K1534" s="2">
        <f t="shared" si="188"/>
        <v>1.6716406572982332</v>
      </c>
    </row>
    <row r="1535" spans="1:11" ht="13.5" x14ac:dyDescent="0.25">
      <c r="A1535" s="3">
        <f>TITRES_STAT!B1538</f>
        <v>44246</v>
      </c>
      <c r="B1535" s="6">
        <f>TITRES_STAT!D1538</f>
        <v>1.5</v>
      </c>
      <c r="C1535" s="2">
        <f t="shared" si="181"/>
        <v>0</v>
      </c>
      <c r="D1535" s="2">
        <f t="shared" si="182"/>
        <v>1.508</v>
      </c>
      <c r="E1535" s="2">
        <f t="shared" si="184"/>
        <v>1.5579999999999998</v>
      </c>
      <c r="F1535" s="2">
        <f t="shared" si="185"/>
        <v>1.5980000000000001</v>
      </c>
      <c r="G1535" s="2">
        <f t="shared" si="187"/>
        <v>1.7292000000000007</v>
      </c>
      <c r="H1535" s="2">
        <f t="shared" si="183"/>
        <v>1.4884000000000004</v>
      </c>
      <c r="I1535" s="2">
        <f t="array" ref="I1535">SUMPRODUCT(B1519:B1538, (ROW(B1519:B1538)-ROW(B1519)+1)) / (20*21/2)</f>
        <v>1.5294285714285718</v>
      </c>
      <c r="J1535" s="2">
        <f t="shared" si="186"/>
        <v>1.5959771537318377</v>
      </c>
      <c r="K1535" s="2">
        <f t="shared" si="188"/>
        <v>1.664909651129675</v>
      </c>
    </row>
    <row r="1536" spans="1:11" ht="13.5" x14ac:dyDescent="0.25">
      <c r="A1536" s="3">
        <f>TITRES_STAT!B1539</f>
        <v>44249</v>
      </c>
      <c r="B1536" s="6">
        <f>TITRES_STAT!D1539</f>
        <v>1.46</v>
      </c>
      <c r="C1536" s="2">
        <f t="shared" si="181"/>
        <v>-4.0000000000000036E-2</v>
      </c>
      <c r="D1536" s="2">
        <f t="shared" si="182"/>
        <v>1.492</v>
      </c>
      <c r="E1536" s="2">
        <f t="shared" si="184"/>
        <v>1.5429999999999999</v>
      </c>
      <c r="F1536" s="2">
        <f t="shared" si="185"/>
        <v>1.5895000000000004</v>
      </c>
      <c r="G1536" s="2">
        <f t="shared" si="187"/>
        <v>1.7204000000000006</v>
      </c>
      <c r="H1536" s="2">
        <f t="shared" si="183"/>
        <v>1.4881000000000002</v>
      </c>
      <c r="I1536" s="2">
        <f t="array" ref="I1536">SUMPRODUCT(B1520:B1539, (ROW(B1520:B1539)-ROW(B1520)+1)) / (20*21/2)</f>
        <v>1.5189523809523811</v>
      </c>
      <c r="J1536" s="2">
        <f t="shared" si="186"/>
        <v>1.5830269486145199</v>
      </c>
      <c r="K1536" s="2">
        <f t="shared" si="188"/>
        <v>1.6568739785363547</v>
      </c>
    </row>
    <row r="1537" spans="1:11" ht="13.5" x14ac:dyDescent="0.25">
      <c r="A1537" s="3">
        <f>TITRES_STAT!B1540</f>
        <v>44250</v>
      </c>
      <c r="B1537" s="6">
        <f>TITRES_STAT!D1540</f>
        <v>1.43</v>
      </c>
      <c r="C1537" s="2">
        <f t="shared" si="181"/>
        <v>-3.0000000000000027E-2</v>
      </c>
      <c r="D1537" s="2">
        <f t="shared" si="182"/>
        <v>1.478</v>
      </c>
      <c r="E1537" s="2">
        <f t="shared" si="184"/>
        <v>1.5249999999999999</v>
      </c>
      <c r="F1537" s="2">
        <f t="shared" si="185"/>
        <v>1.5815000000000001</v>
      </c>
      <c r="G1537" s="2">
        <f t="shared" si="187"/>
        <v>1.7110000000000003</v>
      </c>
      <c r="H1537" s="2">
        <f t="shared" si="183"/>
        <v>1.4875000000000003</v>
      </c>
      <c r="I1537" s="2">
        <f t="array" ref="I1537">SUMPRODUCT(B1521:B1540, (ROW(B1521:B1540)-ROW(B1521)+1)) / (20*21/2)</f>
        <v>1.5037142857142858</v>
      </c>
      <c r="J1537" s="2">
        <f t="shared" si="186"/>
        <v>1.5684529535083751</v>
      </c>
      <c r="K1537" s="2">
        <f t="shared" si="188"/>
        <v>1.6479769597702232</v>
      </c>
    </row>
    <row r="1538" spans="1:11" ht="13.5" x14ac:dyDescent="0.25">
      <c r="A1538" s="3">
        <f>TITRES_STAT!B1541</f>
        <v>44251</v>
      </c>
      <c r="B1538" s="6">
        <f>TITRES_STAT!D1541</f>
        <v>1.43</v>
      </c>
      <c r="C1538" s="2">
        <f t="shared" si="181"/>
        <v>0</v>
      </c>
      <c r="D1538" s="2">
        <f t="shared" si="182"/>
        <v>1.464</v>
      </c>
      <c r="E1538" s="2">
        <f t="shared" si="184"/>
        <v>1.5059999999999998</v>
      </c>
      <c r="F1538" s="2">
        <f t="shared" si="185"/>
        <v>1.5699999999999998</v>
      </c>
      <c r="G1538" s="2">
        <f t="shared" si="187"/>
        <v>1.7024000000000001</v>
      </c>
      <c r="H1538" s="2">
        <f t="shared" si="183"/>
        <v>1.4869000000000006</v>
      </c>
      <c r="I1538" s="2">
        <f t="array" ref="I1538">SUMPRODUCT(B1522:B1541, (ROW(B1522:B1541)-ROW(B1522)+1)) / (20*21/2)</f>
        <v>1.4897142857142858</v>
      </c>
      <c r="J1538" s="2">
        <f t="shared" si="186"/>
        <v>1.5552669579361489</v>
      </c>
      <c r="K1538" s="2">
        <f t="shared" si="188"/>
        <v>1.6394288437008029</v>
      </c>
    </row>
    <row r="1539" spans="1:11" ht="13.5" x14ac:dyDescent="0.25">
      <c r="A1539" s="3">
        <f>TITRES_STAT!B1542</f>
        <v>44252</v>
      </c>
      <c r="B1539" s="6">
        <f>TITRES_STAT!D1542</f>
        <v>1.46</v>
      </c>
      <c r="C1539" s="2">
        <f t="shared" si="181"/>
        <v>3.0000000000000027E-2</v>
      </c>
      <c r="D1539" s="2">
        <f t="shared" si="182"/>
        <v>1.456</v>
      </c>
      <c r="E1539" s="2">
        <f t="shared" si="184"/>
        <v>1.4900000000000002</v>
      </c>
      <c r="F1539" s="2">
        <f t="shared" si="185"/>
        <v>1.56</v>
      </c>
      <c r="G1539" s="2">
        <f t="shared" si="187"/>
        <v>1.6936000000000002</v>
      </c>
      <c r="H1539" s="2">
        <f t="shared" si="183"/>
        <v>1.4863000000000006</v>
      </c>
      <c r="I1539" s="2">
        <f t="array" ref="I1539">SUMPRODUCT(B1523:B1542, (ROW(B1523:B1542)-ROW(B1523)+1)) / (20*21/2)</f>
        <v>1.476</v>
      </c>
      <c r="J1539" s="2">
        <f t="shared" si="186"/>
        <v>1.5461939143231824</v>
      </c>
      <c r="K1539" s="2">
        <f t="shared" si="188"/>
        <v>1.6323924184576342</v>
      </c>
    </row>
    <row r="1540" spans="1:11" ht="13.5" x14ac:dyDescent="0.25">
      <c r="A1540" s="3">
        <f>TITRES_STAT!B1543</f>
        <v>44253</v>
      </c>
      <c r="B1540" s="6">
        <f>TITRES_STAT!D1543</f>
        <v>1.4</v>
      </c>
      <c r="C1540" s="2">
        <f t="shared" ref="C1540:C1603" si="189">B1540-B1539</f>
        <v>-6.0000000000000053E-2</v>
      </c>
      <c r="D1540" s="2">
        <f t="shared" si="182"/>
        <v>1.4359999999999999</v>
      </c>
      <c r="E1540" s="2">
        <f t="shared" si="184"/>
        <v>1.472</v>
      </c>
      <c r="F1540" s="2">
        <f t="shared" si="185"/>
        <v>1.5469999999999999</v>
      </c>
      <c r="G1540" s="2">
        <f t="shared" si="187"/>
        <v>1.6836000000000002</v>
      </c>
      <c r="H1540" s="2">
        <f t="shared" si="183"/>
        <v>1.4852000000000003</v>
      </c>
      <c r="I1540" s="2">
        <f t="array" ref="I1540">SUMPRODUCT(B1524:B1543, (ROW(B1524:B1543)-ROW(B1524)+1)) / (20*21/2)</f>
        <v>1.4635714285714283</v>
      </c>
      <c r="J1540" s="2">
        <f t="shared" si="186"/>
        <v>1.5322706843876412</v>
      </c>
      <c r="K1540" s="2">
        <f t="shared" si="188"/>
        <v>1.6232789902828251</v>
      </c>
    </row>
    <row r="1541" spans="1:11" ht="13.5" x14ac:dyDescent="0.25">
      <c r="A1541" s="3">
        <f>TITRES_STAT!B1544</f>
        <v>44256</v>
      </c>
      <c r="B1541" s="6">
        <f>TITRES_STAT!D1544</f>
        <v>1.4</v>
      </c>
      <c r="C1541" s="2">
        <f t="shared" si="189"/>
        <v>0</v>
      </c>
      <c r="D1541" s="2">
        <f t="shared" si="182"/>
        <v>1.4240000000000002</v>
      </c>
      <c r="E1541" s="2">
        <f t="shared" si="184"/>
        <v>1.4580000000000002</v>
      </c>
      <c r="F1541" s="2">
        <f t="shared" si="185"/>
        <v>1.534</v>
      </c>
      <c r="G1541" s="2">
        <f t="shared" si="187"/>
        <v>1.6746000000000001</v>
      </c>
      <c r="H1541" s="2">
        <f t="shared" si="183"/>
        <v>1.4839000000000004</v>
      </c>
      <c r="I1541" s="2">
        <f t="array" ref="I1541">SUMPRODUCT(B1525:B1544, (ROW(B1525:B1544)-ROW(B1525)+1)) / (20*21/2)</f>
        <v>1.4522380952380953</v>
      </c>
      <c r="J1541" s="2">
        <f t="shared" si="186"/>
        <v>1.5196734763507229</v>
      </c>
      <c r="K1541" s="2">
        <f t="shared" si="188"/>
        <v>1.6145229514482045</v>
      </c>
    </row>
    <row r="1542" spans="1:11" ht="13.5" x14ac:dyDescent="0.25">
      <c r="A1542" s="3">
        <f>TITRES_STAT!B1545</f>
        <v>44257</v>
      </c>
      <c r="B1542" s="6">
        <f>TITRES_STAT!D1545</f>
        <v>1.39</v>
      </c>
      <c r="C1542" s="2">
        <f t="shared" si="189"/>
        <v>-1.0000000000000009E-2</v>
      </c>
      <c r="D1542" s="2">
        <f t="shared" ref="D1542:D1605" si="190">AVERAGE(B1538:B1542)</f>
        <v>1.4159999999999999</v>
      </c>
      <c r="E1542" s="2">
        <f t="shared" si="184"/>
        <v>1.4470000000000003</v>
      </c>
      <c r="F1542" s="2">
        <f t="shared" si="185"/>
        <v>1.5205</v>
      </c>
      <c r="G1542" s="2">
        <f t="shared" si="187"/>
        <v>1.6654</v>
      </c>
      <c r="H1542" s="2">
        <f t="shared" si="183"/>
        <v>1.4825500000000005</v>
      </c>
      <c r="I1542" s="2">
        <f t="array" ref="I1542">SUMPRODUCT(B1526:B1545, (ROW(B1526:B1545)-ROW(B1526)+1)) / (20*21/2)</f>
        <v>1.4419999999999999</v>
      </c>
      <c r="J1542" s="2">
        <f t="shared" si="186"/>
        <v>1.507323621460178</v>
      </c>
      <c r="K1542" s="2">
        <f t="shared" si="188"/>
        <v>1.6057181298227847</v>
      </c>
    </row>
    <row r="1543" spans="1:11" ht="13.5" x14ac:dyDescent="0.25">
      <c r="A1543" s="3">
        <f>TITRES_STAT!B1546</f>
        <v>44258</v>
      </c>
      <c r="B1543" s="6">
        <f>TITRES_STAT!D1546</f>
        <v>1.39</v>
      </c>
      <c r="C1543" s="2">
        <f t="shared" si="189"/>
        <v>0</v>
      </c>
      <c r="D1543" s="2">
        <f t="shared" si="190"/>
        <v>1.4079999999999999</v>
      </c>
      <c r="E1543" s="2">
        <f t="shared" si="184"/>
        <v>1.4360000000000002</v>
      </c>
      <c r="F1543" s="2">
        <f t="shared" si="185"/>
        <v>1.5090000000000001</v>
      </c>
      <c r="G1543" s="2">
        <f t="shared" si="187"/>
        <v>1.6563999999999999</v>
      </c>
      <c r="H1543" s="2">
        <f t="shared" si="183"/>
        <v>1.4810000000000005</v>
      </c>
      <c r="I1543" s="2">
        <f t="array" ref="I1543">SUMPRODUCT(B1527:B1546, (ROW(B1527:B1546)-ROW(B1527)+1)) / (20*21/2)</f>
        <v>1.4290476190476191</v>
      </c>
      <c r="J1543" s="2">
        <f t="shared" si="186"/>
        <v>1.4961499432258751</v>
      </c>
      <c r="K1543" s="2">
        <f t="shared" si="188"/>
        <v>1.5972585953199303</v>
      </c>
    </row>
    <row r="1544" spans="1:11" ht="13.5" x14ac:dyDescent="0.25">
      <c r="A1544" s="3">
        <f>TITRES_STAT!B1547</f>
        <v>44259</v>
      </c>
      <c r="B1544" s="6">
        <f>TITRES_STAT!D1547</f>
        <v>1.39</v>
      </c>
      <c r="C1544" s="2">
        <f t="shared" si="189"/>
        <v>0</v>
      </c>
      <c r="D1544" s="2">
        <f t="shared" si="190"/>
        <v>1.3939999999999997</v>
      </c>
      <c r="E1544" s="2">
        <f t="shared" si="184"/>
        <v>1.4250000000000003</v>
      </c>
      <c r="F1544" s="2">
        <f t="shared" si="185"/>
        <v>1.4975000000000001</v>
      </c>
      <c r="G1544" s="2">
        <f t="shared" si="187"/>
        <v>1.6473999999999998</v>
      </c>
      <c r="H1544" s="2">
        <f t="shared" si="183"/>
        <v>1.4796000000000005</v>
      </c>
      <c r="I1544" s="2">
        <f t="array" ref="I1544">SUMPRODUCT(B1528:B1547, (ROW(B1528:B1547)-ROW(B1528)+1)) / (20*21/2)</f>
        <v>1.4135238095238094</v>
      </c>
      <c r="J1544" s="2">
        <f t="shared" si="186"/>
        <v>1.4860404248234107</v>
      </c>
      <c r="K1544" s="2">
        <f t="shared" si="188"/>
        <v>1.5891308072681682</v>
      </c>
    </row>
    <row r="1545" spans="1:11" ht="13.5" x14ac:dyDescent="0.25">
      <c r="A1545" s="3">
        <f>TITRES_STAT!B1548</f>
        <v>44260</v>
      </c>
      <c r="B1545" s="6">
        <f>TITRES_STAT!D1548</f>
        <v>1.39</v>
      </c>
      <c r="C1545" s="2">
        <f t="shared" si="189"/>
        <v>0</v>
      </c>
      <c r="D1545" s="2">
        <f t="shared" si="190"/>
        <v>1.3919999999999999</v>
      </c>
      <c r="E1545" s="2">
        <f t="shared" si="184"/>
        <v>1.4140000000000001</v>
      </c>
      <c r="F1545" s="2">
        <f t="shared" si="185"/>
        <v>1.486</v>
      </c>
      <c r="G1545" s="2">
        <f t="shared" si="187"/>
        <v>1.6383999999999999</v>
      </c>
      <c r="H1545" s="2">
        <f t="shared" si="183"/>
        <v>1.4781000000000004</v>
      </c>
      <c r="I1545" s="2">
        <f t="array" ref="I1545">SUMPRODUCT(B1529:B1548, (ROW(B1529:B1548)-ROW(B1529)+1)) / (20*21/2)</f>
        <v>1.3994285714285715</v>
      </c>
      <c r="J1545" s="2">
        <f t="shared" si="186"/>
        <v>1.4768937176973718</v>
      </c>
      <c r="K1545" s="2">
        <f t="shared" si="188"/>
        <v>1.5813217560027499</v>
      </c>
    </row>
    <row r="1546" spans="1:11" ht="13.5" x14ac:dyDescent="0.25">
      <c r="A1546" s="3">
        <f>TITRES_STAT!B1549</f>
        <v>44263</v>
      </c>
      <c r="B1546" s="6">
        <f>TITRES_STAT!D1549</f>
        <v>1.35</v>
      </c>
      <c r="C1546" s="2">
        <f t="shared" si="189"/>
        <v>-3.9999999999999813E-2</v>
      </c>
      <c r="D1546" s="2">
        <f t="shared" si="190"/>
        <v>1.3820000000000001</v>
      </c>
      <c r="E1546" s="2">
        <f t="shared" si="184"/>
        <v>1.4030000000000002</v>
      </c>
      <c r="F1546" s="2">
        <f t="shared" si="185"/>
        <v>1.4730000000000001</v>
      </c>
      <c r="G1546" s="2">
        <f t="shared" si="187"/>
        <v>1.6285999999999996</v>
      </c>
      <c r="H1546" s="2">
        <f t="shared" ref="H1546:H1609" si="191">AVERAGE(B1347:B1546)</f>
        <v>1.4761500000000001</v>
      </c>
      <c r="I1546" s="2">
        <f t="array" ref="I1546">SUMPRODUCT(B1530:B1549, (ROW(B1530:B1549)-ROW(B1530)+1)) / (20*21/2)</f>
        <v>1.3868095238095239</v>
      </c>
      <c r="J1546" s="2">
        <f t="shared" si="186"/>
        <v>1.4648086017261934</v>
      </c>
      <c r="K1546" s="2">
        <f t="shared" si="188"/>
        <v>1.5722503145908775</v>
      </c>
    </row>
    <row r="1547" spans="1:11" ht="13.5" x14ac:dyDescent="0.25">
      <c r="A1547" s="3">
        <f>TITRES_STAT!B1550</f>
        <v>44264</v>
      </c>
      <c r="B1547" s="6">
        <f>TITRES_STAT!D1550</f>
        <v>1.31</v>
      </c>
      <c r="C1547" s="2">
        <f t="shared" si="189"/>
        <v>-4.0000000000000036E-2</v>
      </c>
      <c r="D1547" s="2">
        <f t="shared" si="190"/>
        <v>1.3660000000000001</v>
      </c>
      <c r="E1547" s="2">
        <f t="shared" si="184"/>
        <v>1.391</v>
      </c>
      <c r="F1547" s="2">
        <f t="shared" si="185"/>
        <v>1.458</v>
      </c>
      <c r="G1547" s="2">
        <f t="shared" si="187"/>
        <v>1.6181999999999996</v>
      </c>
      <c r="H1547" s="2">
        <f t="shared" si="191"/>
        <v>1.4742</v>
      </c>
      <c r="I1547" s="2">
        <f t="array" ref="I1547">SUMPRODUCT(B1531:B1550, (ROW(B1531:B1550)-ROW(B1531)+1)) / (20*21/2)</f>
        <v>1.3756666666666666</v>
      </c>
      <c r="J1547" s="2">
        <f t="shared" si="186"/>
        <v>1.450064925371318</v>
      </c>
      <c r="K1547" s="2">
        <f t="shared" si="188"/>
        <v>1.56196598852849</v>
      </c>
    </row>
    <row r="1548" spans="1:11" ht="13.5" x14ac:dyDescent="0.25">
      <c r="A1548" s="3">
        <f>TITRES_STAT!B1551</f>
        <v>44265</v>
      </c>
      <c r="B1548" s="6">
        <f>TITRES_STAT!D1551</f>
        <v>1.31</v>
      </c>
      <c r="C1548" s="2">
        <f t="shared" si="189"/>
        <v>0</v>
      </c>
      <c r="D1548" s="2">
        <f t="shared" si="190"/>
        <v>1.35</v>
      </c>
      <c r="E1548" s="2">
        <f t="shared" ref="E1548:E1611" si="192">AVERAGE(B1539:B1548)</f>
        <v>1.379</v>
      </c>
      <c r="F1548" s="2">
        <f t="shared" si="185"/>
        <v>1.4424999999999999</v>
      </c>
      <c r="G1548" s="2">
        <f t="shared" si="187"/>
        <v>1.6073999999999997</v>
      </c>
      <c r="H1548" s="2">
        <f t="shared" si="191"/>
        <v>1.4723999999999997</v>
      </c>
      <c r="I1548" s="2">
        <f t="array" ref="I1548">SUMPRODUCT(B1532:B1551, (ROW(B1532:B1551)-ROW(B1532)+1)) / (20*21/2)</f>
        <v>1.365809523809524</v>
      </c>
      <c r="J1548" s="2">
        <f t="shared" si="186"/>
        <v>1.4367254086692878</v>
      </c>
      <c r="K1548" s="2">
        <f t="shared" si="188"/>
        <v>1.5520849693705099</v>
      </c>
    </row>
    <row r="1549" spans="1:11" ht="13.5" x14ac:dyDescent="0.25">
      <c r="A1549" s="3">
        <f>TITRES_STAT!B1552</f>
        <v>44266</v>
      </c>
      <c r="B1549" s="6">
        <f>TITRES_STAT!D1552</f>
        <v>1.31</v>
      </c>
      <c r="C1549" s="2">
        <f t="shared" si="189"/>
        <v>0</v>
      </c>
      <c r="D1549" s="2">
        <f t="shared" si="190"/>
        <v>1.3340000000000003</v>
      </c>
      <c r="E1549" s="2">
        <f t="shared" si="192"/>
        <v>1.3640000000000001</v>
      </c>
      <c r="F1549" s="2">
        <f t="shared" si="185"/>
        <v>1.427</v>
      </c>
      <c r="G1549" s="2">
        <f t="shared" si="187"/>
        <v>1.5967999999999996</v>
      </c>
      <c r="H1549" s="2">
        <f t="shared" si="191"/>
        <v>1.4705999999999997</v>
      </c>
      <c r="I1549" s="2">
        <f t="array" ref="I1549">SUMPRODUCT(B1533:B1552, (ROW(B1533:B1552)-ROW(B1533)+1)) / (20*21/2)</f>
        <v>1.360857142857143</v>
      </c>
      <c r="J1549" s="2">
        <f t="shared" si="186"/>
        <v>1.4246563221293558</v>
      </c>
      <c r="K1549" s="2">
        <f t="shared" si="188"/>
        <v>1.5425914411599015</v>
      </c>
    </row>
    <row r="1550" spans="1:11" ht="13.5" x14ac:dyDescent="0.25">
      <c r="A1550" s="3">
        <f>TITRES_STAT!B1553</f>
        <v>44267</v>
      </c>
      <c r="B1550" s="6">
        <f>TITRES_STAT!D1553</f>
        <v>1.31</v>
      </c>
      <c r="C1550" s="2">
        <f t="shared" si="189"/>
        <v>0</v>
      </c>
      <c r="D1550" s="2">
        <f t="shared" si="190"/>
        <v>1.3180000000000001</v>
      </c>
      <c r="E1550" s="2">
        <f t="shared" si="192"/>
        <v>1.355</v>
      </c>
      <c r="F1550" s="2">
        <f t="shared" si="185"/>
        <v>1.4135</v>
      </c>
      <c r="G1550" s="2">
        <f t="shared" si="187"/>
        <v>1.5859999999999996</v>
      </c>
      <c r="H1550" s="2">
        <f t="shared" si="191"/>
        <v>1.4690499999999997</v>
      </c>
      <c r="I1550" s="2">
        <f t="array" ref="I1550">SUMPRODUCT(B1534:B1553, (ROW(B1534:B1553)-ROW(B1534)+1)) / (20*21/2)</f>
        <v>1.3566190476190476</v>
      </c>
      <c r="J1550" s="2">
        <f t="shared" si="186"/>
        <v>1.4137366724027505</v>
      </c>
      <c r="K1550" s="2">
        <f t="shared" si="188"/>
        <v>1.5334702081732388</v>
      </c>
    </row>
    <row r="1551" spans="1:11" ht="13.5" x14ac:dyDescent="0.25">
      <c r="A1551" s="3">
        <f>TITRES_STAT!B1554</f>
        <v>44270</v>
      </c>
      <c r="B1551" s="6">
        <f>TITRES_STAT!D1554</f>
        <v>1.31</v>
      </c>
      <c r="C1551" s="2">
        <f t="shared" si="189"/>
        <v>0</v>
      </c>
      <c r="D1551" s="2">
        <f t="shared" si="190"/>
        <v>1.31</v>
      </c>
      <c r="E1551" s="2">
        <f t="shared" si="192"/>
        <v>1.3460000000000003</v>
      </c>
      <c r="F1551" s="2">
        <f t="shared" si="185"/>
        <v>1.4019999999999999</v>
      </c>
      <c r="G1551" s="2">
        <f t="shared" si="187"/>
        <v>1.5741999999999996</v>
      </c>
      <c r="H1551" s="2">
        <f t="shared" si="191"/>
        <v>1.4676999999999998</v>
      </c>
      <c r="I1551" s="2">
        <f t="array" ref="I1551">SUMPRODUCT(B1535:B1554, (ROW(B1535:B1554)-ROW(B1535)+1)) / (20*21/2)</f>
        <v>1.3530952380952384</v>
      </c>
      <c r="J1551" s="2">
        <f t="shared" si="186"/>
        <v>1.4038569893167743</v>
      </c>
      <c r="K1551" s="2">
        <f t="shared" si="188"/>
        <v>1.5247066705978176</v>
      </c>
    </row>
    <row r="1552" spans="1:11" ht="13.5" x14ac:dyDescent="0.25">
      <c r="A1552" s="3">
        <f>TITRES_STAT!B1555</f>
        <v>44271</v>
      </c>
      <c r="B1552" s="6">
        <f>TITRES_STAT!D1555</f>
        <v>1.35</v>
      </c>
      <c r="C1552" s="2">
        <f t="shared" si="189"/>
        <v>4.0000000000000036E-2</v>
      </c>
      <c r="D1552" s="2">
        <f t="shared" si="190"/>
        <v>1.3180000000000001</v>
      </c>
      <c r="E1552" s="2">
        <f t="shared" si="192"/>
        <v>1.3420000000000001</v>
      </c>
      <c r="F1552" s="2">
        <f t="shared" si="185"/>
        <v>1.3945000000000001</v>
      </c>
      <c r="G1552" s="2">
        <f t="shared" si="187"/>
        <v>1.5635999999999997</v>
      </c>
      <c r="H1552" s="2">
        <f t="shared" si="191"/>
        <v>1.4665499999999998</v>
      </c>
      <c r="I1552" s="2">
        <f t="array" ref="I1552">SUMPRODUCT(B1536:B1555, (ROW(B1536:B1555)-ROW(B1536)+1)) / (20*21/2)</f>
        <v>1.3483809523809525</v>
      </c>
      <c r="J1552" s="2">
        <f t="shared" si="186"/>
        <v>1.3987277522389863</v>
      </c>
      <c r="K1552" s="2">
        <f t="shared" si="188"/>
        <v>1.5178554286135895</v>
      </c>
    </row>
    <row r="1553" spans="1:11" ht="13.5" x14ac:dyDescent="0.25">
      <c r="A1553" s="3">
        <f>TITRES_STAT!B1556</f>
        <v>44272</v>
      </c>
      <c r="B1553" s="6">
        <f>TITRES_STAT!D1556</f>
        <v>1.35</v>
      </c>
      <c r="C1553" s="2">
        <f t="shared" si="189"/>
        <v>0</v>
      </c>
      <c r="D1553" s="2">
        <f t="shared" si="190"/>
        <v>1.3260000000000001</v>
      </c>
      <c r="E1553" s="2">
        <f t="shared" si="192"/>
        <v>1.3380000000000001</v>
      </c>
      <c r="F1553" s="2">
        <f t="shared" si="185"/>
        <v>1.387</v>
      </c>
      <c r="G1553" s="2">
        <f t="shared" si="187"/>
        <v>1.5529999999999995</v>
      </c>
      <c r="H1553" s="2">
        <f t="shared" si="191"/>
        <v>1.4656</v>
      </c>
      <c r="I1553" s="2">
        <f t="array" ref="I1553">SUMPRODUCT(B1537:B1556, (ROW(B1537:B1556)-ROW(B1537)+1)) / (20*21/2)</f>
        <v>1.3444761904761906</v>
      </c>
      <c r="J1553" s="2">
        <f t="shared" si="186"/>
        <v>1.3940870139305115</v>
      </c>
      <c r="K1553" s="2">
        <f t="shared" si="188"/>
        <v>1.5112728627856056</v>
      </c>
    </row>
    <row r="1554" spans="1:11" ht="13.5" x14ac:dyDescent="0.25">
      <c r="A1554" s="3">
        <f>TITRES_STAT!B1557</f>
        <v>44273</v>
      </c>
      <c r="B1554" s="6">
        <f>TITRES_STAT!D1557</f>
        <v>1.35</v>
      </c>
      <c r="C1554" s="2">
        <f t="shared" si="189"/>
        <v>0</v>
      </c>
      <c r="D1554" s="2">
        <f t="shared" si="190"/>
        <v>1.3340000000000001</v>
      </c>
      <c r="E1554" s="2">
        <f t="shared" si="192"/>
        <v>1.3340000000000001</v>
      </c>
      <c r="F1554" s="2">
        <f t="shared" si="185"/>
        <v>1.3794999999999999</v>
      </c>
      <c r="G1554" s="2">
        <f t="shared" si="187"/>
        <v>1.5423999999999993</v>
      </c>
      <c r="H1554" s="2">
        <f t="shared" si="191"/>
        <v>1.46465</v>
      </c>
      <c r="I1554" s="2">
        <f t="array" ref="I1554">SUMPRODUCT(B1538:B1557, (ROW(B1538:B1557)-ROW(B1538)+1)) / (20*21/2)</f>
        <v>1.341190476190476</v>
      </c>
      <c r="J1554" s="2">
        <f t="shared" si="186"/>
        <v>1.3898882506990342</v>
      </c>
      <c r="K1554" s="2">
        <f t="shared" si="188"/>
        <v>1.5049484367940134</v>
      </c>
    </row>
    <row r="1555" spans="1:11" ht="13.5" x14ac:dyDescent="0.25">
      <c r="A1555" s="3">
        <f>TITRES_STAT!B1558</f>
        <v>44274</v>
      </c>
      <c r="B1555" s="6">
        <f>TITRES_STAT!D1558</f>
        <v>1.33</v>
      </c>
      <c r="C1555" s="2">
        <f t="shared" si="189"/>
        <v>-2.0000000000000018E-2</v>
      </c>
      <c r="D1555" s="2">
        <f t="shared" si="190"/>
        <v>1.3379999999999999</v>
      </c>
      <c r="E1555" s="2">
        <f t="shared" si="192"/>
        <v>1.3279999999999998</v>
      </c>
      <c r="F1555" s="2">
        <f t="shared" si="185"/>
        <v>1.371</v>
      </c>
      <c r="G1555" s="2">
        <f t="shared" si="187"/>
        <v>1.5325999999999995</v>
      </c>
      <c r="H1555" s="2">
        <f t="shared" si="191"/>
        <v>1.4638</v>
      </c>
      <c r="I1555" s="2">
        <f t="array" ref="I1555">SUMPRODUCT(B1539:B1558, (ROW(B1539:B1558)-ROW(B1539)+1)) / (20*21/2)</f>
        <v>1.3355238095238098</v>
      </c>
      <c r="J1555" s="2">
        <f t="shared" si="186"/>
        <v>1.3841846077753168</v>
      </c>
      <c r="K1555" s="2">
        <f t="shared" si="188"/>
        <v>1.4980877137824835</v>
      </c>
    </row>
    <row r="1556" spans="1:11" ht="13.5" x14ac:dyDescent="0.25">
      <c r="A1556" s="3">
        <f>TITRES_STAT!B1559</f>
        <v>44277</v>
      </c>
      <c r="B1556" s="6">
        <f>TITRES_STAT!D1559</f>
        <v>1.33</v>
      </c>
      <c r="C1556" s="2">
        <f t="shared" si="189"/>
        <v>0</v>
      </c>
      <c r="D1556" s="2">
        <f t="shared" si="190"/>
        <v>1.3420000000000001</v>
      </c>
      <c r="E1556" s="2">
        <f t="shared" si="192"/>
        <v>1.3260000000000001</v>
      </c>
      <c r="F1556" s="2">
        <f t="shared" ref="F1556:F1619" si="193">AVERAGE(B1537:B1556)</f>
        <v>1.3645</v>
      </c>
      <c r="G1556" s="2">
        <f t="shared" si="187"/>
        <v>1.5235999999999996</v>
      </c>
      <c r="H1556" s="2">
        <f t="shared" si="191"/>
        <v>1.46275</v>
      </c>
      <c r="I1556" s="2">
        <f t="array" ref="I1556">SUMPRODUCT(B1540:B1559, (ROW(B1540:B1559)-ROW(B1540)+1)) / (20*21/2)</f>
        <v>1.3304761904761904</v>
      </c>
      <c r="J1556" s="2">
        <f t="shared" si="186"/>
        <v>1.3790241689395724</v>
      </c>
      <c r="K1556" s="2">
        <f t="shared" si="188"/>
        <v>1.4914960387321901</v>
      </c>
    </row>
    <row r="1557" spans="1:11" ht="13.5" x14ac:dyDescent="0.25">
      <c r="A1557" s="3">
        <f>TITRES_STAT!B1560</f>
        <v>44278</v>
      </c>
      <c r="B1557" s="6">
        <f>TITRES_STAT!D1560</f>
        <v>1.33</v>
      </c>
      <c r="C1557" s="2">
        <f t="shared" si="189"/>
        <v>0</v>
      </c>
      <c r="D1557" s="2">
        <f t="shared" si="190"/>
        <v>1.3380000000000001</v>
      </c>
      <c r="E1557" s="2">
        <f t="shared" si="192"/>
        <v>1.3279999999999998</v>
      </c>
      <c r="F1557" s="2">
        <f t="shared" si="193"/>
        <v>1.3594999999999999</v>
      </c>
      <c r="G1557" s="2">
        <f t="shared" si="187"/>
        <v>1.5147999999999997</v>
      </c>
      <c r="H1557" s="2">
        <f t="shared" si="191"/>
        <v>1.4619</v>
      </c>
      <c r="I1557" s="2">
        <f t="array" ref="I1557">SUMPRODUCT(B1541:B1560, (ROW(B1541:B1560)-ROW(B1541)+1)) / (20*21/2)</f>
        <v>1.3242857142857141</v>
      </c>
      <c r="J1557" s="2">
        <f t="shared" ref="J1557:J1620" si="194">$J$4*B1557+J1556*(1-$J$4)</f>
        <v>1.3743552004691368</v>
      </c>
      <c r="K1557" s="2">
        <f t="shared" si="188"/>
        <v>1.4851628607426925</v>
      </c>
    </row>
    <row r="1558" spans="1:11" ht="13.5" x14ac:dyDescent="0.25">
      <c r="A1558" s="3">
        <f>TITRES_STAT!B1561</f>
        <v>44279</v>
      </c>
      <c r="B1558" s="6">
        <f>TITRES_STAT!D1561</f>
        <v>1.3</v>
      </c>
      <c r="C1558" s="2">
        <f t="shared" si="189"/>
        <v>-3.0000000000000027E-2</v>
      </c>
      <c r="D1558" s="2">
        <f t="shared" si="190"/>
        <v>1.3279999999999998</v>
      </c>
      <c r="E1558" s="2">
        <f t="shared" si="192"/>
        <v>1.3270000000000002</v>
      </c>
      <c r="F1558" s="2">
        <f t="shared" si="193"/>
        <v>1.353</v>
      </c>
      <c r="G1558" s="2">
        <f t="shared" si="187"/>
        <v>1.5061999999999995</v>
      </c>
      <c r="H1558" s="2">
        <f t="shared" si="191"/>
        <v>1.4610999999999998</v>
      </c>
      <c r="I1558" s="2">
        <f t="array" ref="I1558">SUMPRODUCT(B1542:B1561, (ROW(B1542:B1561)-ROW(B1542)+1)) / (20*21/2)</f>
        <v>1.3186666666666667</v>
      </c>
      <c r="J1558" s="2">
        <f t="shared" si="194"/>
        <v>1.3672737528054095</v>
      </c>
      <c r="K1558" s="2">
        <f t="shared" si="188"/>
        <v>1.4779015720861164</v>
      </c>
    </row>
    <row r="1559" spans="1:11" ht="13.5" x14ac:dyDescent="0.25">
      <c r="A1559" s="3">
        <f>TITRES_STAT!B1562</f>
        <v>44280</v>
      </c>
      <c r="B1559" s="6">
        <f>TITRES_STAT!D1562</f>
        <v>1.3</v>
      </c>
      <c r="C1559" s="2">
        <f t="shared" si="189"/>
        <v>0</v>
      </c>
      <c r="D1559" s="2">
        <f t="shared" si="190"/>
        <v>1.3180000000000001</v>
      </c>
      <c r="E1559" s="2">
        <f t="shared" si="192"/>
        <v>1.3260000000000001</v>
      </c>
      <c r="F1559" s="2">
        <f t="shared" si="193"/>
        <v>1.3450000000000002</v>
      </c>
      <c r="G1559" s="2">
        <f t="shared" si="187"/>
        <v>1.4965999999999997</v>
      </c>
      <c r="H1559" s="2">
        <f t="shared" si="191"/>
        <v>1.4606000000000001</v>
      </c>
      <c r="I1559" s="2">
        <f t="array" ref="I1559">SUMPRODUCT(B1543:B1562, (ROW(B1543:B1562)-ROW(B1543)+1)) / (20*21/2)</f>
        <v>1.3126666666666664</v>
      </c>
      <c r="J1559" s="2">
        <f t="shared" si="194"/>
        <v>1.360866728728704</v>
      </c>
      <c r="K1559" s="2">
        <f t="shared" si="188"/>
        <v>1.4709250398474452</v>
      </c>
    </row>
    <row r="1560" spans="1:11" ht="13.5" x14ac:dyDescent="0.25">
      <c r="A1560" s="3">
        <f>TITRES_STAT!B1563</f>
        <v>44281</v>
      </c>
      <c r="B1560" s="6">
        <f>TITRES_STAT!D1563</f>
        <v>1.28</v>
      </c>
      <c r="C1560" s="2">
        <f t="shared" si="189"/>
        <v>-2.0000000000000018E-2</v>
      </c>
      <c r="D1560" s="2">
        <f t="shared" si="190"/>
        <v>1.3080000000000001</v>
      </c>
      <c r="E1560" s="2">
        <f t="shared" si="192"/>
        <v>1.323</v>
      </c>
      <c r="F1560" s="2">
        <f t="shared" si="193"/>
        <v>1.339</v>
      </c>
      <c r="G1560" s="2">
        <f t="shared" si="187"/>
        <v>1.4868000000000001</v>
      </c>
      <c r="H1560" s="2">
        <f t="shared" si="191"/>
        <v>1.4603999999999997</v>
      </c>
      <c r="I1560" s="2">
        <f t="array" ref="I1560">SUMPRODUCT(B1544:B1563, (ROW(B1544:B1563)-ROW(B1544)+1)) / (20*21/2)</f>
        <v>1.3072380952380951</v>
      </c>
      <c r="J1560" s="2">
        <f t="shared" si="194"/>
        <v>1.3531651355164465</v>
      </c>
      <c r="K1560" s="2">
        <f t="shared" si="188"/>
        <v>1.4634377833828396</v>
      </c>
    </row>
    <row r="1561" spans="1:11" ht="13.5" x14ac:dyDescent="0.25">
      <c r="A1561" s="3">
        <f>TITRES_STAT!B1564</f>
        <v>44284</v>
      </c>
      <c r="B1561" s="6">
        <f>TITRES_STAT!D1564</f>
        <v>1.28</v>
      </c>
      <c r="C1561" s="2">
        <f t="shared" si="189"/>
        <v>0</v>
      </c>
      <c r="D1561" s="2">
        <f t="shared" si="190"/>
        <v>1.298</v>
      </c>
      <c r="E1561" s="2">
        <f t="shared" si="192"/>
        <v>1.32</v>
      </c>
      <c r="F1561" s="2">
        <f t="shared" si="193"/>
        <v>1.3330000000000002</v>
      </c>
      <c r="G1561" s="2">
        <f t="shared" si="187"/>
        <v>1.4783999999999999</v>
      </c>
      <c r="H1561" s="2">
        <f t="shared" si="191"/>
        <v>1.4600499999999994</v>
      </c>
      <c r="I1561" s="2">
        <f t="array" ref="I1561">SUMPRODUCT(B1545:B1564, (ROW(B1545:B1564)-ROW(B1545)+1)) / (20*21/2)</f>
        <v>1.3023809523809522</v>
      </c>
      <c r="J1561" s="2">
        <f t="shared" si="194"/>
        <v>1.346197027372023</v>
      </c>
      <c r="K1561" s="2">
        <f t="shared" si="188"/>
        <v>1.4562441448188068</v>
      </c>
    </row>
    <row r="1562" spans="1:11" ht="13.5" x14ac:dyDescent="0.25">
      <c r="A1562" s="3">
        <f>TITRES_STAT!B1565</f>
        <v>44285</v>
      </c>
      <c r="B1562" s="6">
        <f>TITRES_STAT!D1565</f>
        <v>1.27</v>
      </c>
      <c r="C1562" s="2">
        <f t="shared" si="189"/>
        <v>-1.0000000000000009E-2</v>
      </c>
      <c r="D1562" s="2">
        <f t="shared" si="190"/>
        <v>1.286</v>
      </c>
      <c r="E1562" s="2">
        <f t="shared" si="192"/>
        <v>1.3119999999999998</v>
      </c>
      <c r="F1562" s="2">
        <f t="shared" si="193"/>
        <v>1.3270000000000002</v>
      </c>
      <c r="G1562" s="2">
        <f t="shared" si="187"/>
        <v>1.4702000000000002</v>
      </c>
      <c r="H1562" s="2">
        <f t="shared" si="191"/>
        <v>1.4596499999999994</v>
      </c>
      <c r="I1562" s="2">
        <f t="array" ref="I1562">SUMPRODUCT(B1546:B1565, (ROW(B1546:B1565)-ROW(B1546)+1)) / (20*21/2)</f>
        <v>1.298095238095238</v>
      </c>
      <c r="J1562" s="2">
        <f t="shared" si="194"/>
        <v>1.3389401676223065</v>
      </c>
      <c r="K1562" s="2">
        <f t="shared" si="188"/>
        <v>1.4489404528651282</v>
      </c>
    </row>
    <row r="1563" spans="1:11" ht="13.5" x14ac:dyDescent="0.25">
      <c r="A1563" s="3">
        <f>TITRES_STAT!B1566</f>
        <v>44286</v>
      </c>
      <c r="B1563" s="6">
        <f>TITRES_STAT!D1566</f>
        <v>1.27</v>
      </c>
      <c r="C1563" s="2">
        <f t="shared" si="189"/>
        <v>0</v>
      </c>
      <c r="D1563" s="2">
        <f t="shared" si="190"/>
        <v>1.28</v>
      </c>
      <c r="E1563" s="2">
        <f t="shared" si="192"/>
        <v>1.3039999999999998</v>
      </c>
      <c r="F1563" s="2">
        <f t="shared" si="193"/>
        <v>1.3210000000000002</v>
      </c>
      <c r="G1563" s="2">
        <f t="shared" si="187"/>
        <v>1.4620000000000002</v>
      </c>
      <c r="H1563" s="2">
        <f t="shared" si="191"/>
        <v>1.4590499999999995</v>
      </c>
      <c r="I1563" s="2">
        <f t="array" ref="I1563">SUMPRODUCT(B1547:B1566, (ROW(B1547:B1566)-ROW(B1547)+1)) / (20*21/2)</f>
        <v>1.2943809523809522</v>
      </c>
      <c r="J1563" s="2">
        <f t="shared" si="194"/>
        <v>1.332374437372563</v>
      </c>
      <c r="K1563" s="2">
        <f t="shared" si="188"/>
        <v>1.4419231802037507</v>
      </c>
    </row>
    <row r="1564" spans="1:11" ht="13.5" x14ac:dyDescent="0.25">
      <c r="A1564" s="3">
        <f>TITRES_STAT!B1567</f>
        <v>44287</v>
      </c>
      <c r="B1564" s="6">
        <f>TITRES_STAT!D1567</f>
        <v>1.27</v>
      </c>
      <c r="C1564" s="2">
        <f t="shared" si="189"/>
        <v>0</v>
      </c>
      <c r="D1564" s="2">
        <f t="shared" si="190"/>
        <v>1.2739999999999998</v>
      </c>
      <c r="E1564" s="2">
        <f t="shared" si="192"/>
        <v>1.2959999999999998</v>
      </c>
      <c r="F1564" s="2">
        <f t="shared" si="193"/>
        <v>1.3149999999999999</v>
      </c>
      <c r="G1564" s="2">
        <f t="shared" si="187"/>
        <v>1.4538</v>
      </c>
      <c r="H1564" s="2">
        <f t="shared" si="191"/>
        <v>1.4587499999999991</v>
      </c>
      <c r="I1564" s="2">
        <f t="array" ref="I1564">SUMPRODUCT(B1548:B1567, (ROW(B1548:B1567)-ROW(B1548)+1)) / (20*21/2)</f>
        <v>1.2881904761904763</v>
      </c>
      <c r="J1564" s="2">
        <f t="shared" si="194"/>
        <v>1.3264340147656521</v>
      </c>
      <c r="K1564" s="2">
        <f t="shared" si="188"/>
        <v>1.4351810947055643</v>
      </c>
    </row>
    <row r="1565" spans="1:11" ht="13.5" x14ac:dyDescent="0.25">
      <c r="A1565" s="3">
        <f>TITRES_STAT!B1568</f>
        <v>44288</v>
      </c>
      <c r="B1565" s="6">
        <f>TITRES_STAT!D1568</f>
        <v>1.27</v>
      </c>
      <c r="C1565" s="2">
        <f t="shared" si="189"/>
        <v>0</v>
      </c>
      <c r="D1565" s="2">
        <f t="shared" si="190"/>
        <v>1.2719999999999998</v>
      </c>
      <c r="E1565" s="2">
        <f t="shared" si="192"/>
        <v>1.2899999999999998</v>
      </c>
      <c r="F1565" s="2">
        <f t="shared" si="193"/>
        <v>1.3089999999999999</v>
      </c>
      <c r="G1565" s="2">
        <f t="shared" si="187"/>
        <v>1.4456</v>
      </c>
      <c r="H1565" s="2">
        <f t="shared" si="191"/>
        <v>1.4586999999999992</v>
      </c>
      <c r="I1565" s="2">
        <f t="array" ref="I1565">SUMPRODUCT(B1549:B1568, (ROW(B1549:B1568)-ROW(B1549)+1)) / (20*21/2)</f>
        <v>1.2775714285714286</v>
      </c>
      <c r="J1565" s="2">
        <f t="shared" si="194"/>
        <v>1.3210593466927329</v>
      </c>
      <c r="K1565" s="2">
        <f t="shared" si="188"/>
        <v>1.4287034047171108</v>
      </c>
    </row>
    <row r="1566" spans="1:11" ht="13.5" x14ac:dyDescent="0.25">
      <c r="A1566" s="3">
        <f>TITRES_STAT!B1569</f>
        <v>44291</v>
      </c>
      <c r="B1566" s="6">
        <f>TITRES_STAT!D1569</f>
        <v>1.27</v>
      </c>
      <c r="C1566" s="2">
        <f t="shared" si="189"/>
        <v>0</v>
      </c>
      <c r="D1566" s="2">
        <f t="shared" si="190"/>
        <v>1.27</v>
      </c>
      <c r="E1566" s="2">
        <f t="shared" si="192"/>
        <v>1.2839999999999998</v>
      </c>
      <c r="F1566" s="2">
        <f t="shared" si="193"/>
        <v>1.3050000000000002</v>
      </c>
      <c r="G1566" s="2">
        <f t="shared" si="187"/>
        <v>1.4383999999999997</v>
      </c>
      <c r="H1566" s="2">
        <f t="shared" si="191"/>
        <v>1.4588999999999992</v>
      </c>
      <c r="I1566" s="2">
        <f t="array" ref="I1566">SUMPRODUCT(B1550:B1569, (ROW(B1550:B1569)-ROW(B1550)+1)) / (20*21/2)</f>
        <v>1.2627619047619048</v>
      </c>
      <c r="J1566" s="2">
        <f t="shared" si="194"/>
        <v>1.3161965517696155</v>
      </c>
      <c r="K1566" s="2">
        <f t="shared" si="188"/>
        <v>1.4224797417870281</v>
      </c>
    </row>
    <row r="1567" spans="1:11" ht="13.5" x14ac:dyDescent="0.25">
      <c r="A1567" s="3">
        <f>TITRES_STAT!B1570</f>
        <v>44292</v>
      </c>
      <c r="B1567" s="6">
        <f>TITRES_STAT!D1570</f>
        <v>1.24</v>
      </c>
      <c r="C1567" s="2">
        <f t="shared" si="189"/>
        <v>-3.0000000000000027E-2</v>
      </c>
      <c r="D1567" s="2">
        <f t="shared" si="190"/>
        <v>1.264</v>
      </c>
      <c r="E1567" s="2">
        <f t="shared" si="192"/>
        <v>1.2749999999999999</v>
      </c>
      <c r="F1567" s="2">
        <f t="shared" si="193"/>
        <v>1.3014999999999999</v>
      </c>
      <c r="G1567" s="2">
        <f t="shared" si="187"/>
        <v>1.4313999999999998</v>
      </c>
      <c r="H1567" s="2">
        <f t="shared" si="191"/>
        <v>1.4589499999999995</v>
      </c>
      <c r="I1567" s="2">
        <f t="array" ref="I1567">SUMPRODUCT(B1551:B1570, (ROW(B1551:B1570)-ROW(B1551)+1)) / (20*21/2)</f>
        <v>1.2487619047619047</v>
      </c>
      <c r="J1567" s="2">
        <f t="shared" si="194"/>
        <v>1.3089397373153664</v>
      </c>
      <c r="K1567" s="2">
        <f t="shared" si="188"/>
        <v>1.4153236734816543</v>
      </c>
    </row>
    <row r="1568" spans="1:11" ht="13.5" x14ac:dyDescent="0.25">
      <c r="A1568" s="3">
        <f>TITRES_STAT!B1571</f>
        <v>44293</v>
      </c>
      <c r="B1568" s="6">
        <f>TITRES_STAT!D1571</f>
        <v>1.19</v>
      </c>
      <c r="C1568" s="2">
        <f t="shared" si="189"/>
        <v>-5.0000000000000044E-2</v>
      </c>
      <c r="D1568" s="2">
        <f t="shared" si="190"/>
        <v>1.248</v>
      </c>
      <c r="E1568" s="2">
        <f t="shared" si="192"/>
        <v>1.2639999999999998</v>
      </c>
      <c r="F1568" s="2">
        <f t="shared" si="193"/>
        <v>1.2955000000000001</v>
      </c>
      <c r="G1568" s="2">
        <f t="shared" si="187"/>
        <v>1.4219999999999999</v>
      </c>
      <c r="H1568" s="2">
        <f t="shared" si="191"/>
        <v>1.4587499999999993</v>
      </c>
      <c r="I1568" s="2">
        <f t="array" ref="I1568">SUMPRODUCT(B1552:B1571, (ROW(B1552:B1571)-ROW(B1552)+1)) / (20*21/2)</f>
        <v>1.2355714285714288</v>
      </c>
      <c r="J1568" s="2">
        <f t="shared" si="194"/>
        <v>1.2976121432853314</v>
      </c>
      <c r="K1568" s="2">
        <f t="shared" si="188"/>
        <v>1.4064874509921776</v>
      </c>
    </row>
    <row r="1569" spans="1:11" ht="13.5" x14ac:dyDescent="0.25">
      <c r="A1569" s="3">
        <f>TITRES_STAT!B1572</f>
        <v>44294</v>
      </c>
      <c r="B1569" s="6">
        <f>TITRES_STAT!D1572</f>
        <v>1.1399999999999999</v>
      </c>
      <c r="C1569" s="2">
        <f t="shared" si="189"/>
        <v>-5.0000000000000044E-2</v>
      </c>
      <c r="D1569" s="2">
        <f t="shared" si="190"/>
        <v>1.222</v>
      </c>
      <c r="E1569" s="2">
        <f t="shared" si="192"/>
        <v>1.2479999999999998</v>
      </c>
      <c r="F1569" s="2">
        <f t="shared" si="193"/>
        <v>1.2869999999999999</v>
      </c>
      <c r="G1569" s="2">
        <f t="shared" si="187"/>
        <v>1.4116</v>
      </c>
      <c r="H1569" s="2">
        <f t="shared" si="191"/>
        <v>1.4582999999999995</v>
      </c>
      <c r="I1569" s="2">
        <f t="array" ref="I1569">SUMPRODUCT(B1553:B1572, (ROW(B1553:B1572)-ROW(B1553)+1)) / (20*21/2)</f>
        <v>1.2231904761904762</v>
      </c>
      <c r="J1569" s="2">
        <f t="shared" si="194"/>
        <v>1.2826014629724427</v>
      </c>
      <c r="K1569" s="2">
        <f t="shared" si="188"/>
        <v>1.3960369627179745</v>
      </c>
    </row>
    <row r="1570" spans="1:11" ht="13.5" x14ac:dyDescent="0.25">
      <c r="A1570" s="3">
        <f>TITRES_STAT!B1573</f>
        <v>44298</v>
      </c>
      <c r="B1570" s="6">
        <f>TITRES_STAT!D1573</f>
        <v>1.1399999999999999</v>
      </c>
      <c r="C1570" s="2">
        <f t="shared" si="189"/>
        <v>0</v>
      </c>
      <c r="D1570" s="2">
        <f t="shared" si="190"/>
        <v>1.196</v>
      </c>
      <c r="E1570" s="2">
        <f t="shared" si="192"/>
        <v>1.234</v>
      </c>
      <c r="F1570" s="2">
        <f t="shared" si="193"/>
        <v>1.2785</v>
      </c>
      <c r="G1570" s="2">
        <f t="shared" si="187"/>
        <v>1.4012</v>
      </c>
      <c r="H1570" s="2">
        <f t="shared" si="191"/>
        <v>1.4579499999999996</v>
      </c>
      <c r="I1570" s="2">
        <f t="array" ref="I1570">SUMPRODUCT(B1554:B1573, (ROW(B1554:B1573)-ROW(B1554)+1)) / (20*21/2)</f>
        <v>1.2137142857142857</v>
      </c>
      <c r="J1570" s="2">
        <f t="shared" si="194"/>
        <v>1.2690203712607815</v>
      </c>
      <c r="K1570" s="2">
        <f t="shared" si="188"/>
        <v>1.385996297513348</v>
      </c>
    </row>
    <row r="1571" spans="1:11" ht="13.5" x14ac:dyDescent="0.25">
      <c r="A1571" s="3">
        <f>TITRES_STAT!B1574</f>
        <v>44299</v>
      </c>
      <c r="B1571" s="6">
        <f>TITRES_STAT!D1574</f>
        <v>1.1399999999999999</v>
      </c>
      <c r="C1571" s="2">
        <f t="shared" si="189"/>
        <v>0</v>
      </c>
      <c r="D1571" s="2">
        <f t="shared" si="190"/>
        <v>1.1699999999999997</v>
      </c>
      <c r="E1571" s="2">
        <f t="shared" si="192"/>
        <v>1.2200000000000002</v>
      </c>
      <c r="F1571" s="2">
        <f t="shared" si="193"/>
        <v>1.27</v>
      </c>
      <c r="G1571" s="2">
        <f t="shared" si="187"/>
        <v>1.3908000000000005</v>
      </c>
      <c r="H1571" s="2">
        <f t="shared" si="191"/>
        <v>1.4575999999999993</v>
      </c>
      <c r="I1571" s="2">
        <f t="array" ref="I1571">SUMPRODUCT(B1555:B1574, (ROW(B1555:B1574)-ROW(B1555)+1)) / (20*21/2)</f>
        <v>1.2051428571428571</v>
      </c>
      <c r="J1571" s="2">
        <f t="shared" si="194"/>
        <v>1.2567327168549927</v>
      </c>
      <c r="K1571" s="2">
        <f t="shared" si="188"/>
        <v>1.3763493838853735</v>
      </c>
    </row>
    <row r="1572" spans="1:11" ht="13.5" x14ac:dyDescent="0.25">
      <c r="A1572" s="3">
        <f>TITRES_STAT!B1575</f>
        <v>44300</v>
      </c>
      <c r="B1572" s="6">
        <f>TITRES_STAT!D1575</f>
        <v>1.1399999999999999</v>
      </c>
      <c r="C1572" s="2">
        <f t="shared" si="189"/>
        <v>0</v>
      </c>
      <c r="D1572" s="2">
        <f t="shared" si="190"/>
        <v>1.1499999999999999</v>
      </c>
      <c r="E1572" s="2">
        <f t="shared" si="192"/>
        <v>1.2070000000000003</v>
      </c>
      <c r="F1572" s="2">
        <f t="shared" si="193"/>
        <v>1.2595000000000001</v>
      </c>
      <c r="G1572" s="2">
        <f t="shared" si="187"/>
        <v>1.3804000000000005</v>
      </c>
      <c r="H1572" s="2">
        <f t="shared" si="191"/>
        <v>1.4572499999999993</v>
      </c>
      <c r="I1572" s="2">
        <f t="array" ref="I1572">SUMPRODUCT(B1556:B1575, (ROW(B1556:B1575)-ROW(B1556)+1)) / (20*21/2)</f>
        <v>1.1993809523809522</v>
      </c>
      <c r="J1572" s="2">
        <f t="shared" si="194"/>
        <v>1.2456153152497553</v>
      </c>
      <c r="K1572" s="2">
        <f t="shared" si="188"/>
        <v>1.367080780595751</v>
      </c>
    </row>
    <row r="1573" spans="1:11" ht="13.5" x14ac:dyDescent="0.25">
      <c r="A1573" s="3">
        <f>TITRES_STAT!B1576</f>
        <v>44301</v>
      </c>
      <c r="B1573" s="6">
        <f>TITRES_STAT!D1576</f>
        <v>1.1599999999999999</v>
      </c>
      <c r="C1573" s="2">
        <f t="shared" si="189"/>
        <v>2.0000000000000018E-2</v>
      </c>
      <c r="D1573" s="2">
        <f t="shared" si="190"/>
        <v>1.1439999999999999</v>
      </c>
      <c r="E1573" s="2">
        <f t="shared" si="192"/>
        <v>1.1960000000000002</v>
      </c>
      <c r="F1573" s="2">
        <f t="shared" si="193"/>
        <v>1.25</v>
      </c>
      <c r="G1573" s="2">
        <f t="shared" si="187"/>
        <v>1.3712000000000004</v>
      </c>
      <c r="H1573" s="2">
        <f t="shared" si="191"/>
        <v>1.4569999999999994</v>
      </c>
      <c r="I1573" s="2">
        <f t="array" ref="I1573">SUMPRODUCT(B1557:B1576, (ROW(B1557:B1576)-ROW(B1557)+1)) / (20*21/2)</f>
        <v>1.1943333333333332</v>
      </c>
      <c r="J1573" s="2">
        <f t="shared" si="194"/>
        <v>1.2374614757021596</v>
      </c>
      <c r="K1573" s="2">
        <f t="shared" si="188"/>
        <v>1.3589599656704274</v>
      </c>
    </row>
    <row r="1574" spans="1:11" ht="13.5" x14ac:dyDescent="0.25">
      <c r="A1574" s="3">
        <f>TITRES_STAT!B1577</f>
        <v>44302</v>
      </c>
      <c r="B1574" s="6">
        <f>TITRES_STAT!D1577</f>
        <v>1.1599999999999999</v>
      </c>
      <c r="C1574" s="2">
        <f t="shared" si="189"/>
        <v>0</v>
      </c>
      <c r="D1574" s="2">
        <f t="shared" si="190"/>
        <v>1.1480000000000001</v>
      </c>
      <c r="E1574" s="2">
        <f t="shared" si="192"/>
        <v>1.1850000000000001</v>
      </c>
      <c r="F1574" s="2">
        <f t="shared" si="193"/>
        <v>1.2405000000000002</v>
      </c>
      <c r="G1574" s="2">
        <f t="shared" si="187"/>
        <v>1.3620000000000005</v>
      </c>
      <c r="H1574" s="2">
        <f t="shared" si="191"/>
        <v>1.456599999999999</v>
      </c>
      <c r="I1574" s="2">
        <f t="array" ref="I1574">SUMPRODUCT(B1558:B1577, (ROW(B1558:B1577)-ROW(B1558)+1)) / (20*21/2)</f>
        <v>1.1938095238095237</v>
      </c>
      <c r="J1574" s="2">
        <f t="shared" si="194"/>
        <v>1.2300841923019539</v>
      </c>
      <c r="K1574" s="2">
        <f t="shared" si="188"/>
        <v>1.3511576140755086</v>
      </c>
    </row>
    <row r="1575" spans="1:11" ht="13.5" x14ac:dyDescent="0.25">
      <c r="A1575" s="3">
        <f>TITRES_STAT!B1578</f>
        <v>44305</v>
      </c>
      <c r="B1575" s="6">
        <f>TITRES_STAT!D1578</f>
        <v>1.18</v>
      </c>
      <c r="C1575" s="2">
        <f t="shared" si="189"/>
        <v>2.0000000000000018E-2</v>
      </c>
      <c r="D1575" s="2">
        <f t="shared" si="190"/>
        <v>1.1559999999999999</v>
      </c>
      <c r="E1575" s="2">
        <f t="shared" si="192"/>
        <v>1.1759999999999999</v>
      </c>
      <c r="F1575" s="2">
        <f t="shared" si="193"/>
        <v>1.2330000000000001</v>
      </c>
      <c r="G1575" s="2">
        <f t="shared" si="187"/>
        <v>1.3532000000000004</v>
      </c>
      <c r="H1575" s="2">
        <f t="shared" si="191"/>
        <v>1.4562999999999995</v>
      </c>
      <c r="I1575" s="2">
        <f t="array" ref="I1575">SUMPRODUCT(B1559:B1578, (ROW(B1559:B1578)-ROW(B1559)+1)) / (20*21/2)</f>
        <v>1.1957142857142857</v>
      </c>
      <c r="J1575" s="2">
        <f t="shared" si="194"/>
        <v>1.2253142692255774</v>
      </c>
      <c r="K1575" s="2">
        <f t="shared" si="188"/>
        <v>1.3444455507784301</v>
      </c>
    </row>
    <row r="1576" spans="1:11" ht="13.5" x14ac:dyDescent="0.25">
      <c r="A1576" s="3">
        <f>TITRES_STAT!B1579</f>
        <v>44306</v>
      </c>
      <c r="B1576" s="6">
        <f>TITRES_STAT!D1579</f>
        <v>1.18</v>
      </c>
      <c r="C1576" s="2">
        <f t="shared" si="189"/>
        <v>0</v>
      </c>
      <c r="D1576" s="2">
        <f t="shared" si="190"/>
        <v>1.1639999999999999</v>
      </c>
      <c r="E1576" s="2">
        <f t="shared" si="192"/>
        <v>1.1669999999999998</v>
      </c>
      <c r="F1576" s="2">
        <f t="shared" si="193"/>
        <v>1.2254999999999998</v>
      </c>
      <c r="G1576" s="2">
        <f t="shared" si="187"/>
        <v>1.3446000000000007</v>
      </c>
      <c r="H1576" s="2">
        <f t="shared" si="191"/>
        <v>1.4561499999999992</v>
      </c>
      <c r="I1576" s="2">
        <f t="array" ref="I1576">SUMPRODUCT(B1560:B1579, (ROW(B1560:B1579)-ROW(B1560)+1)) / (20*21/2)</f>
        <v>1.1988571428571428</v>
      </c>
      <c r="J1576" s="2">
        <f t="shared" si="194"/>
        <v>1.2209986245374274</v>
      </c>
      <c r="K1576" s="2">
        <f t="shared" si="188"/>
        <v>1.3379967056498643</v>
      </c>
    </row>
    <row r="1577" spans="1:11" ht="13.5" x14ac:dyDescent="0.25">
      <c r="A1577" s="3">
        <f>TITRES_STAT!B1580</f>
        <v>44307</v>
      </c>
      <c r="B1577" s="6">
        <f>TITRES_STAT!D1580</f>
        <v>1.22</v>
      </c>
      <c r="C1577" s="2">
        <f t="shared" si="189"/>
        <v>4.0000000000000036E-2</v>
      </c>
      <c r="D1577" s="2">
        <f t="shared" si="190"/>
        <v>1.18</v>
      </c>
      <c r="E1577" s="2">
        <f t="shared" si="192"/>
        <v>1.1649999999999998</v>
      </c>
      <c r="F1577" s="2">
        <f t="shared" si="193"/>
        <v>1.22</v>
      </c>
      <c r="G1577" s="2">
        <f t="shared" si="187"/>
        <v>1.3368000000000004</v>
      </c>
      <c r="H1577" s="2">
        <f t="shared" si="191"/>
        <v>1.4561999999999995</v>
      </c>
      <c r="I1577" s="2">
        <f t="array" ref="I1577">SUMPRODUCT(B1561:B1580, (ROW(B1561:B1580)-ROW(B1561)+1)) / (20*21/2)</f>
        <v>1.2022380952380951</v>
      </c>
      <c r="J1577" s="2">
        <f t="shared" si="194"/>
        <v>1.2209035174386247</v>
      </c>
      <c r="K1577" s="2">
        <f t="shared" si="188"/>
        <v>1.3333693838596736</v>
      </c>
    </row>
    <row r="1578" spans="1:11" ht="13.5" x14ac:dyDescent="0.25">
      <c r="A1578" s="3">
        <f>TITRES_STAT!B1581</f>
        <v>44308</v>
      </c>
      <c r="B1578" s="6">
        <f>TITRES_STAT!D1581</f>
        <v>1.24</v>
      </c>
      <c r="C1578" s="2">
        <f t="shared" si="189"/>
        <v>2.0000000000000018E-2</v>
      </c>
      <c r="D1578" s="2">
        <f t="shared" si="190"/>
        <v>1.196</v>
      </c>
      <c r="E1578" s="2">
        <f t="shared" si="192"/>
        <v>1.1700000000000002</v>
      </c>
      <c r="F1578" s="2">
        <f t="shared" si="193"/>
        <v>1.2169999999999999</v>
      </c>
      <c r="G1578" s="2">
        <f t="shared" si="187"/>
        <v>1.3291999999999999</v>
      </c>
      <c r="H1578" s="2">
        <f t="shared" si="191"/>
        <v>1.4563499999999996</v>
      </c>
      <c r="I1578" s="2">
        <f t="array" ref="I1578">SUMPRODUCT(B1562:B1581, (ROW(B1562:B1581)-ROW(B1562)+1)) / (20*21/2)</f>
        <v>1.2086190476190475</v>
      </c>
      <c r="J1578" s="2">
        <f t="shared" si="194"/>
        <v>1.2227222300635174</v>
      </c>
      <c r="K1578" s="2">
        <f t="shared" si="188"/>
        <v>1.3297078393945885</v>
      </c>
    </row>
    <row r="1579" spans="1:11" ht="13.5" x14ac:dyDescent="0.25">
      <c r="A1579" s="3">
        <f>TITRES_STAT!B1582</f>
        <v>44309</v>
      </c>
      <c r="B1579" s="6">
        <f>TITRES_STAT!D1582</f>
        <v>1.25</v>
      </c>
      <c r="C1579" s="2">
        <f t="shared" si="189"/>
        <v>1.0000000000000009E-2</v>
      </c>
      <c r="D1579" s="2">
        <f t="shared" si="190"/>
        <v>1.214</v>
      </c>
      <c r="E1579" s="2">
        <f t="shared" si="192"/>
        <v>1.181</v>
      </c>
      <c r="F1579" s="2">
        <f t="shared" si="193"/>
        <v>1.2144999999999997</v>
      </c>
      <c r="G1579" s="2">
        <f t="shared" si="187"/>
        <v>1.3218000000000001</v>
      </c>
      <c r="H1579" s="2">
        <f t="shared" si="191"/>
        <v>1.4563999999999995</v>
      </c>
      <c r="I1579" s="2">
        <f t="array" ref="I1579">SUMPRODUCT(B1563:B1582, (ROW(B1563:B1582)-ROW(B1563)+1)) / (20*21/2)</f>
        <v>1.2197619047619046</v>
      </c>
      <c r="J1579" s="2">
        <f t="shared" si="194"/>
        <v>1.225320112914611</v>
      </c>
      <c r="K1579" s="2">
        <f t="shared" si="188"/>
        <v>1.3265820417712713</v>
      </c>
    </row>
    <row r="1580" spans="1:11" ht="13.5" x14ac:dyDescent="0.25">
      <c r="A1580" s="3">
        <f>TITRES_STAT!B1583</f>
        <v>44312</v>
      </c>
      <c r="B1580" s="6">
        <f>TITRES_STAT!D1583</f>
        <v>1.25</v>
      </c>
      <c r="C1580" s="2">
        <f t="shared" si="189"/>
        <v>0</v>
      </c>
      <c r="D1580" s="2">
        <f t="shared" si="190"/>
        <v>1.228</v>
      </c>
      <c r="E1580" s="2">
        <f t="shared" si="192"/>
        <v>1.1919999999999999</v>
      </c>
      <c r="F1580" s="2">
        <f t="shared" si="193"/>
        <v>1.2129999999999999</v>
      </c>
      <c r="G1580" s="2">
        <f t="shared" si="187"/>
        <v>1.3152000000000001</v>
      </c>
      <c r="H1580" s="2">
        <f t="shared" si="191"/>
        <v>1.4564499999999996</v>
      </c>
      <c r="I1580" s="2">
        <f t="array" ref="I1580">SUMPRODUCT(B1564:B1583, (ROW(B1564:B1583)-ROW(B1564)+1)) / (20*21/2)</f>
        <v>1.2353809523809525</v>
      </c>
      <c r="J1580" s="2">
        <f t="shared" si="194"/>
        <v>1.2276705783513147</v>
      </c>
      <c r="K1580" s="2">
        <f t="shared" si="188"/>
        <v>1.3235788244469078</v>
      </c>
    </row>
    <row r="1581" spans="1:11" ht="13.5" x14ac:dyDescent="0.25">
      <c r="A1581" s="3">
        <f>TITRES_STAT!B1584</f>
        <v>44313</v>
      </c>
      <c r="B1581" s="6">
        <f>TITRES_STAT!D1584</f>
        <v>1.28</v>
      </c>
      <c r="C1581" s="2">
        <f t="shared" si="189"/>
        <v>3.0000000000000027E-2</v>
      </c>
      <c r="D1581" s="2">
        <f t="shared" si="190"/>
        <v>1.248</v>
      </c>
      <c r="E1581" s="2">
        <f t="shared" si="192"/>
        <v>1.206</v>
      </c>
      <c r="F1581" s="2">
        <f t="shared" si="193"/>
        <v>1.2130000000000001</v>
      </c>
      <c r="G1581" s="2">
        <f t="shared" si="187"/>
        <v>1.31</v>
      </c>
      <c r="H1581" s="2">
        <f t="shared" si="191"/>
        <v>1.456599999999999</v>
      </c>
      <c r="I1581" s="2">
        <f t="array" ref="I1581">SUMPRODUCT(B1565:B1584, (ROW(B1565:B1584)-ROW(B1565)+1)) / (20*21/2)</f>
        <v>1.2561904761904761</v>
      </c>
      <c r="J1581" s="2">
        <f t="shared" si="194"/>
        <v>1.2326543327940467</v>
      </c>
      <c r="K1581" s="2">
        <f t="shared" si="188"/>
        <v>1.321869850939186</v>
      </c>
    </row>
    <row r="1582" spans="1:11" ht="13.5" x14ac:dyDescent="0.25">
      <c r="A1582" s="3">
        <f>TITRES_STAT!B1585</f>
        <v>44314</v>
      </c>
      <c r="B1582" s="6">
        <f>TITRES_STAT!D1585</f>
        <v>1.33</v>
      </c>
      <c r="C1582" s="2">
        <f t="shared" si="189"/>
        <v>5.0000000000000044E-2</v>
      </c>
      <c r="D1582" s="2">
        <f t="shared" si="190"/>
        <v>1.27</v>
      </c>
      <c r="E1582" s="2">
        <f t="shared" si="192"/>
        <v>1.2250000000000001</v>
      </c>
      <c r="F1582" s="2">
        <f t="shared" si="193"/>
        <v>1.216</v>
      </c>
      <c r="G1582" s="2">
        <f t="shared" si="187"/>
        <v>1.3066</v>
      </c>
      <c r="H1582" s="2">
        <f t="shared" si="191"/>
        <v>1.4569999999999987</v>
      </c>
      <c r="I1582" s="2">
        <f t="array" ref="I1582">SUMPRODUCT(B1566:B1585, (ROW(B1566:B1585)-ROW(B1566)+1)) / (20*21/2)</f>
        <v>1.2819047619047619</v>
      </c>
      <c r="J1582" s="2">
        <f t="shared" si="194"/>
        <v>1.2419253487184232</v>
      </c>
      <c r="K1582" s="2">
        <f t="shared" si="188"/>
        <v>1.3221886803141201</v>
      </c>
    </row>
    <row r="1583" spans="1:11" ht="13.5" x14ac:dyDescent="0.25">
      <c r="A1583" s="3">
        <f>TITRES_STAT!B1586</f>
        <v>44315</v>
      </c>
      <c r="B1583" s="6">
        <f>TITRES_STAT!D1586</f>
        <v>1.38</v>
      </c>
      <c r="C1583" s="2">
        <f t="shared" si="189"/>
        <v>4.9999999999999822E-2</v>
      </c>
      <c r="D1583" s="2">
        <f t="shared" si="190"/>
        <v>1.298</v>
      </c>
      <c r="E1583" s="2">
        <f t="shared" si="192"/>
        <v>1.2469999999999999</v>
      </c>
      <c r="F1583" s="2">
        <f t="shared" si="193"/>
        <v>1.2214999999999998</v>
      </c>
      <c r="G1583" s="2">
        <f t="shared" si="187"/>
        <v>1.3042000000000002</v>
      </c>
      <c r="H1583" s="2">
        <f t="shared" si="191"/>
        <v>1.4576499999999988</v>
      </c>
      <c r="I1583" s="2">
        <f t="array" ref="I1583">SUMPRODUCT(B1567:B1586, (ROW(B1567:B1586)-ROW(B1567)+1)) / (20*21/2)</f>
        <v>1.3112857142857144</v>
      </c>
      <c r="J1583" s="2">
        <f t="shared" si="194"/>
        <v>1.2550753155071448</v>
      </c>
      <c r="K1583" s="2">
        <f t="shared" si="188"/>
        <v>1.324455790890037</v>
      </c>
    </row>
    <row r="1584" spans="1:11" ht="13.5" x14ac:dyDescent="0.25">
      <c r="A1584" s="3">
        <f>TITRES_STAT!B1587</f>
        <v>44316</v>
      </c>
      <c r="B1584" s="6">
        <f>TITRES_STAT!D1587</f>
        <v>1.44</v>
      </c>
      <c r="C1584" s="2">
        <f t="shared" si="189"/>
        <v>6.0000000000000053E-2</v>
      </c>
      <c r="D1584" s="2">
        <f t="shared" si="190"/>
        <v>1.3359999999999999</v>
      </c>
      <c r="E1584" s="2">
        <f t="shared" si="192"/>
        <v>1.2749999999999999</v>
      </c>
      <c r="F1584" s="2">
        <f t="shared" si="193"/>
        <v>1.23</v>
      </c>
      <c r="G1584" s="2">
        <f t="shared" si="187"/>
        <v>1.3030000000000002</v>
      </c>
      <c r="H1584" s="2">
        <f t="shared" si="191"/>
        <v>1.458599999999999</v>
      </c>
      <c r="I1584" s="2">
        <f t="array" ref="I1584">SUMPRODUCT(B1568:B1587, (ROW(B1568:B1587)-ROW(B1568)+1)) / (20*21/2)</f>
        <v>1.345047619047619</v>
      </c>
      <c r="J1584" s="2">
        <f t="shared" si="194"/>
        <v>1.2726871902207502</v>
      </c>
      <c r="K1584" s="2">
        <f t="shared" si="188"/>
        <v>1.3289869363453295</v>
      </c>
    </row>
    <row r="1585" spans="1:11" ht="13.5" x14ac:dyDescent="0.25">
      <c r="A1585" s="3">
        <f>TITRES_STAT!B1588</f>
        <v>44319</v>
      </c>
      <c r="B1585" s="6">
        <f>TITRES_STAT!D1588</f>
        <v>1.5</v>
      </c>
      <c r="C1585" s="2">
        <f t="shared" si="189"/>
        <v>6.0000000000000053E-2</v>
      </c>
      <c r="D1585" s="2">
        <f t="shared" si="190"/>
        <v>1.3859999999999999</v>
      </c>
      <c r="E1585" s="2">
        <f t="shared" si="192"/>
        <v>1.3069999999999999</v>
      </c>
      <c r="F1585" s="2">
        <f t="shared" si="193"/>
        <v>1.2414999999999998</v>
      </c>
      <c r="G1585" s="2">
        <f t="shared" si="187"/>
        <v>1.3030000000000002</v>
      </c>
      <c r="H1585" s="2">
        <f t="shared" si="191"/>
        <v>1.459849999999999</v>
      </c>
      <c r="I1585" s="2">
        <f t="array" ref="I1585">SUMPRODUCT(B1569:B1588, (ROW(B1569:B1588)-ROW(B1569)+1)) / (20*21/2)</f>
        <v>1.3770476190476191</v>
      </c>
      <c r="J1585" s="2">
        <f t="shared" si="194"/>
        <v>1.2943360292473454</v>
      </c>
      <c r="K1585" s="2">
        <f t="shared" si="188"/>
        <v>1.3356933309984538</v>
      </c>
    </row>
    <row r="1586" spans="1:11" ht="13.5" x14ac:dyDescent="0.25">
      <c r="A1586" s="3">
        <f>TITRES_STAT!B1589</f>
        <v>44320</v>
      </c>
      <c r="B1586" s="6">
        <f>TITRES_STAT!D1589</f>
        <v>1.55</v>
      </c>
      <c r="C1586" s="2">
        <f t="shared" si="189"/>
        <v>5.0000000000000044E-2</v>
      </c>
      <c r="D1586" s="2">
        <f t="shared" si="190"/>
        <v>1.44</v>
      </c>
      <c r="E1586" s="2">
        <f t="shared" si="192"/>
        <v>1.3439999999999999</v>
      </c>
      <c r="F1586" s="2">
        <f t="shared" si="193"/>
        <v>1.2555000000000001</v>
      </c>
      <c r="G1586" s="2">
        <f t="shared" ref="G1586:G1649" si="195">AVERAGE(B1537:B1586)</f>
        <v>1.3048000000000002</v>
      </c>
      <c r="H1586" s="2">
        <f t="shared" si="191"/>
        <v>1.4613499999999993</v>
      </c>
      <c r="I1586" s="2">
        <f t="array" ref="I1586">SUMPRODUCT(B1570:B1589, (ROW(B1570:B1589)-ROW(B1570)+1)) / (20*21/2)</f>
        <v>1.4070476190476189</v>
      </c>
      <c r="J1586" s="2">
        <f t="shared" si="194"/>
        <v>1.3186849788428363</v>
      </c>
      <c r="K1586" s="2">
        <f t="shared" si="188"/>
        <v>1.3440975140965536</v>
      </c>
    </row>
    <row r="1587" spans="1:11" ht="13.5" x14ac:dyDescent="0.25">
      <c r="A1587" s="3">
        <f>TITRES_STAT!B1590</f>
        <v>44321</v>
      </c>
      <c r="B1587" s="6">
        <f>TITRES_STAT!D1590</f>
        <v>1.61</v>
      </c>
      <c r="C1587" s="2">
        <f t="shared" si="189"/>
        <v>6.0000000000000053E-2</v>
      </c>
      <c r="D1587" s="2">
        <f t="shared" si="190"/>
        <v>1.496</v>
      </c>
      <c r="E1587" s="2">
        <f t="shared" si="192"/>
        <v>1.383</v>
      </c>
      <c r="F1587" s="2">
        <f t="shared" si="193"/>
        <v>1.274</v>
      </c>
      <c r="G1587" s="2">
        <f t="shared" si="195"/>
        <v>1.3084000000000002</v>
      </c>
      <c r="H1587" s="2">
        <f t="shared" si="191"/>
        <v>1.4632999999999994</v>
      </c>
      <c r="I1587" s="2">
        <f t="array" ref="I1587">SUMPRODUCT(B1571:B1590, (ROW(B1571:B1590)-ROW(B1571)+1)) / (20*21/2)</f>
        <v>1.4348095238095238</v>
      </c>
      <c r="J1587" s="2">
        <f t="shared" si="194"/>
        <v>1.3464292665720901</v>
      </c>
      <c r="K1587" s="2">
        <f t="shared" ref="K1587:K1650" si="196">$K$4*B1587+(1-$K$4)*K1586</f>
        <v>1.3545250625633556</v>
      </c>
    </row>
    <row r="1588" spans="1:11" ht="13.5" x14ac:dyDescent="0.25">
      <c r="A1588" s="3">
        <f>TITRES_STAT!B1591</f>
        <v>44322</v>
      </c>
      <c r="B1588" s="6">
        <f>TITRES_STAT!D1591</f>
        <v>1.61</v>
      </c>
      <c r="C1588" s="2">
        <f t="shared" si="189"/>
        <v>0</v>
      </c>
      <c r="D1588" s="2">
        <f t="shared" si="190"/>
        <v>1.5420000000000003</v>
      </c>
      <c r="E1588" s="2">
        <f t="shared" si="192"/>
        <v>1.42</v>
      </c>
      <c r="F1588" s="2">
        <f t="shared" si="193"/>
        <v>1.2950000000000002</v>
      </c>
      <c r="G1588" s="2">
        <f t="shared" si="195"/>
        <v>1.3120000000000003</v>
      </c>
      <c r="H1588" s="2">
        <f t="shared" si="191"/>
        <v>1.4652499999999995</v>
      </c>
      <c r="I1588" s="2">
        <f t="array" ref="I1588">SUMPRODUCT(B1572:B1591, (ROW(B1572:B1591)-ROW(B1572)+1)) / (20*21/2)</f>
        <v>1.460333333333333</v>
      </c>
      <c r="J1588" s="2">
        <f t="shared" si="194"/>
        <v>1.3715312411842719</v>
      </c>
      <c r="K1588" s="2">
        <f t="shared" si="196"/>
        <v>1.3645436875608712</v>
      </c>
    </row>
    <row r="1589" spans="1:11" ht="13.5" x14ac:dyDescent="0.25">
      <c r="A1589" s="3">
        <f>TITRES_STAT!B1592</f>
        <v>44323</v>
      </c>
      <c r="B1589" s="6">
        <f>TITRES_STAT!D1592</f>
        <v>1.61</v>
      </c>
      <c r="C1589" s="2">
        <f t="shared" si="189"/>
        <v>0</v>
      </c>
      <c r="D1589" s="2">
        <f t="shared" si="190"/>
        <v>1.5760000000000001</v>
      </c>
      <c r="E1589" s="2">
        <f t="shared" si="192"/>
        <v>1.456</v>
      </c>
      <c r="F1589" s="2">
        <f t="shared" si="193"/>
        <v>1.3185</v>
      </c>
      <c r="G1589" s="2">
        <f t="shared" si="195"/>
        <v>1.3150000000000004</v>
      </c>
      <c r="H1589" s="2">
        <f t="shared" si="191"/>
        <v>1.4671999999999996</v>
      </c>
      <c r="I1589" s="2">
        <f t="array" ref="I1589">SUMPRODUCT(B1573:B1592, (ROW(B1573:B1592)-ROW(B1573)+1)) / (20*21/2)</f>
        <v>1.4836190476190476</v>
      </c>
      <c r="J1589" s="2">
        <f t="shared" si="194"/>
        <v>1.3942425515476746</v>
      </c>
      <c r="K1589" s="2">
        <f t="shared" si="196"/>
        <v>1.3741694253035823</v>
      </c>
    </row>
    <row r="1590" spans="1:11" ht="13.5" x14ac:dyDescent="0.25">
      <c r="A1590" s="3">
        <f>TITRES_STAT!B1593</f>
        <v>44326</v>
      </c>
      <c r="B1590" s="6">
        <f>TITRES_STAT!D1593</f>
        <v>1.61</v>
      </c>
      <c r="C1590" s="2">
        <f t="shared" si="189"/>
        <v>0</v>
      </c>
      <c r="D1590" s="2">
        <f t="shared" si="190"/>
        <v>1.5980000000000003</v>
      </c>
      <c r="E1590" s="2">
        <f t="shared" si="192"/>
        <v>1.4919999999999998</v>
      </c>
      <c r="F1590" s="2">
        <f t="shared" si="193"/>
        <v>1.3420000000000001</v>
      </c>
      <c r="G1590" s="2">
        <f t="shared" si="195"/>
        <v>1.3191999999999999</v>
      </c>
      <c r="H1590" s="2">
        <f t="shared" si="191"/>
        <v>1.4692499999999997</v>
      </c>
      <c r="I1590" s="2">
        <f t="array" ref="I1590">SUMPRODUCT(B1574:B1593, (ROW(B1574:B1593)-ROW(B1574)+1)) / (20*21/2)</f>
        <v>1.5046666666666664</v>
      </c>
      <c r="J1590" s="2">
        <f t="shared" si="194"/>
        <v>1.4147908799717057</v>
      </c>
      <c r="K1590" s="2">
        <f t="shared" si="196"/>
        <v>1.3834176831348146</v>
      </c>
    </row>
    <row r="1591" spans="1:11" ht="13.5" x14ac:dyDescent="0.25">
      <c r="A1591" s="3">
        <f>TITRES_STAT!B1594</f>
        <v>44327</v>
      </c>
      <c r="B1591" s="6">
        <f>TITRES_STAT!D1594</f>
        <v>1.61</v>
      </c>
      <c r="C1591" s="2">
        <f t="shared" si="189"/>
        <v>0</v>
      </c>
      <c r="D1591" s="2">
        <f t="shared" si="190"/>
        <v>1.61</v>
      </c>
      <c r="E1591" s="2">
        <f t="shared" si="192"/>
        <v>1.5249999999999999</v>
      </c>
      <c r="F1591" s="2">
        <f t="shared" si="193"/>
        <v>1.3654999999999999</v>
      </c>
      <c r="G1591" s="2">
        <f t="shared" si="195"/>
        <v>1.3234000000000001</v>
      </c>
      <c r="H1591" s="2">
        <f t="shared" si="191"/>
        <v>1.4713000000000001</v>
      </c>
      <c r="I1591" s="2">
        <f t="array" ref="I1591">SUMPRODUCT(B1575:B1594, (ROW(B1575:B1594)-ROW(B1575)+1)) / (20*21/2)</f>
        <v>1.5235714285714286</v>
      </c>
      <c r="J1591" s="2">
        <f t="shared" si="194"/>
        <v>1.4333822247363053</v>
      </c>
      <c r="K1591" s="2">
        <f t="shared" si="196"/>
        <v>1.3923032641883515</v>
      </c>
    </row>
    <row r="1592" spans="1:11" ht="13.5" x14ac:dyDescent="0.25">
      <c r="A1592" s="3">
        <f>TITRES_STAT!B1595</f>
        <v>44333</v>
      </c>
      <c r="B1592" s="6">
        <f>TITRES_STAT!D1595</f>
        <v>1.61</v>
      </c>
      <c r="C1592" s="2">
        <f t="shared" si="189"/>
        <v>0</v>
      </c>
      <c r="D1592" s="2">
        <f t="shared" si="190"/>
        <v>1.61</v>
      </c>
      <c r="E1592" s="2">
        <f t="shared" si="192"/>
        <v>1.5529999999999997</v>
      </c>
      <c r="F1592" s="2">
        <f t="shared" si="193"/>
        <v>1.3889999999999998</v>
      </c>
      <c r="G1592" s="2">
        <f t="shared" si="195"/>
        <v>1.3277999999999996</v>
      </c>
      <c r="H1592" s="2">
        <f t="shared" si="191"/>
        <v>1.4733500000000004</v>
      </c>
      <c r="I1592" s="2">
        <f t="array" ref="I1592">SUMPRODUCT(B1576:B1595, (ROW(B1576:B1595)-ROW(B1576)+1)) / (20*21/2)</f>
        <v>1.544142857142857</v>
      </c>
      <c r="J1592" s="2">
        <f t="shared" si="194"/>
        <v>1.4502029652376096</v>
      </c>
      <c r="K1592" s="2">
        <f t="shared" si="196"/>
        <v>1.4008403910829261</v>
      </c>
    </row>
    <row r="1593" spans="1:11" ht="13.5" x14ac:dyDescent="0.25">
      <c r="A1593" s="3">
        <f>TITRES_STAT!B1596</f>
        <v>44334</v>
      </c>
      <c r="B1593" s="6">
        <f>TITRES_STAT!D1596</f>
        <v>1.61</v>
      </c>
      <c r="C1593" s="2">
        <f t="shared" si="189"/>
        <v>0</v>
      </c>
      <c r="D1593" s="2">
        <f t="shared" si="190"/>
        <v>1.61</v>
      </c>
      <c r="E1593" s="2">
        <f t="shared" si="192"/>
        <v>1.5759999999999998</v>
      </c>
      <c r="F1593" s="2">
        <f t="shared" si="193"/>
        <v>1.4114999999999998</v>
      </c>
      <c r="G1593" s="2">
        <f t="shared" si="195"/>
        <v>1.3321999999999996</v>
      </c>
      <c r="H1593" s="2">
        <f t="shared" si="191"/>
        <v>1.4754000000000005</v>
      </c>
      <c r="I1593" s="2">
        <f t="array" ref="I1593">SUMPRODUCT(B1577:B1596, (ROW(B1577:B1596)-ROW(B1577)+1)) / (20*21/2)</f>
        <v>1.5615238095238095</v>
      </c>
      <c r="J1593" s="2">
        <f t="shared" si="194"/>
        <v>1.4654217304530754</v>
      </c>
      <c r="K1593" s="2">
        <f t="shared" si="196"/>
        <v>1.4090427286875173</v>
      </c>
    </row>
    <row r="1594" spans="1:11" ht="13.5" x14ac:dyDescent="0.25">
      <c r="A1594" s="3">
        <f>TITRES_STAT!B1597</f>
        <v>44335</v>
      </c>
      <c r="B1594" s="6">
        <f>TITRES_STAT!D1597</f>
        <v>1.61</v>
      </c>
      <c r="C1594" s="2">
        <f t="shared" si="189"/>
        <v>0</v>
      </c>
      <c r="D1594" s="2">
        <f t="shared" si="190"/>
        <v>1.61</v>
      </c>
      <c r="E1594" s="2">
        <f t="shared" si="192"/>
        <v>1.5929999999999997</v>
      </c>
      <c r="F1594" s="2">
        <f t="shared" si="193"/>
        <v>1.4339999999999997</v>
      </c>
      <c r="G1594" s="2">
        <f t="shared" si="195"/>
        <v>1.3365999999999998</v>
      </c>
      <c r="H1594" s="2">
        <f t="shared" si="191"/>
        <v>1.4774500000000008</v>
      </c>
      <c r="I1594" s="2">
        <f t="array" ref="I1594">SUMPRODUCT(B1578:B1597, (ROW(B1578:B1597)-ROW(B1578)+1)) / (20*21/2)</f>
        <v>1.5767142857142855</v>
      </c>
      <c r="J1594" s="2">
        <f t="shared" si="194"/>
        <v>1.4791910894575444</v>
      </c>
      <c r="K1594" s="2">
        <f t="shared" si="196"/>
        <v>1.4169234059938893</v>
      </c>
    </row>
    <row r="1595" spans="1:11" ht="13.5" x14ac:dyDescent="0.25">
      <c r="A1595" s="3">
        <f>TITRES_STAT!B1598</f>
        <v>44336</v>
      </c>
      <c r="B1595" s="6">
        <f>TITRES_STAT!D1598</f>
        <v>1.65</v>
      </c>
      <c r="C1595" s="2">
        <f t="shared" si="189"/>
        <v>3.9999999999999813E-2</v>
      </c>
      <c r="D1595" s="2">
        <f t="shared" si="190"/>
        <v>1.6179999999999999</v>
      </c>
      <c r="E1595" s="2">
        <f t="shared" si="192"/>
        <v>1.6079999999999999</v>
      </c>
      <c r="F1595" s="2">
        <f t="shared" si="193"/>
        <v>1.4574999999999998</v>
      </c>
      <c r="G1595" s="2">
        <f t="shared" si="195"/>
        <v>1.3417999999999999</v>
      </c>
      <c r="H1595" s="2">
        <f t="shared" si="191"/>
        <v>1.4798000000000011</v>
      </c>
      <c r="I1595" s="2">
        <f t="array" ref="I1595">SUMPRODUCT(B1579:B1598, (ROW(B1579:B1598)-ROW(B1579)+1)) / (20*21/2)</f>
        <v>1.5860952380952378</v>
      </c>
      <c r="J1595" s="2">
        <f t="shared" si="194"/>
        <v>1.495458604747302</v>
      </c>
      <c r="K1595" s="2">
        <f t="shared" si="196"/>
        <v>1.4260636645823643</v>
      </c>
    </row>
    <row r="1596" spans="1:11" ht="13.5" x14ac:dyDescent="0.25">
      <c r="A1596" s="3">
        <f>TITRES_STAT!B1599</f>
        <v>44337</v>
      </c>
      <c r="B1596" s="6">
        <f>TITRES_STAT!D1599</f>
        <v>1.64</v>
      </c>
      <c r="C1596" s="2">
        <f t="shared" si="189"/>
        <v>-1.0000000000000009E-2</v>
      </c>
      <c r="D1596" s="2">
        <f t="shared" si="190"/>
        <v>1.6240000000000001</v>
      </c>
      <c r="E1596" s="2">
        <f t="shared" si="192"/>
        <v>1.6169999999999998</v>
      </c>
      <c r="F1596" s="2">
        <f t="shared" si="193"/>
        <v>1.4804999999999997</v>
      </c>
      <c r="G1596" s="2">
        <f t="shared" si="195"/>
        <v>1.3475999999999999</v>
      </c>
      <c r="H1596" s="2">
        <f t="shared" si="191"/>
        <v>1.4821000000000009</v>
      </c>
      <c r="I1596" s="2">
        <f t="array" ref="I1596">SUMPRODUCT(B1580:B1599, (ROW(B1580:B1599)-ROW(B1580)+1)) / (20*21/2)</f>
        <v>1.5937619047619047</v>
      </c>
      <c r="J1596" s="2">
        <f t="shared" si="194"/>
        <v>1.5092244519142257</v>
      </c>
      <c r="K1596" s="2">
        <f t="shared" si="196"/>
        <v>1.4344533247948206</v>
      </c>
    </row>
    <row r="1597" spans="1:11" ht="13.5" x14ac:dyDescent="0.25">
      <c r="A1597" s="3">
        <f>TITRES_STAT!B1600</f>
        <v>44340</v>
      </c>
      <c r="B1597" s="6">
        <f>TITRES_STAT!D1600</f>
        <v>1.64</v>
      </c>
      <c r="C1597" s="2">
        <f t="shared" si="189"/>
        <v>0</v>
      </c>
      <c r="D1597" s="2">
        <f t="shared" si="190"/>
        <v>1.6300000000000001</v>
      </c>
      <c r="E1597" s="2">
        <f t="shared" si="192"/>
        <v>1.6199999999999999</v>
      </c>
      <c r="F1597" s="2">
        <f t="shared" si="193"/>
        <v>1.5014999999999998</v>
      </c>
      <c r="G1597" s="2">
        <f t="shared" si="195"/>
        <v>1.3541999999999998</v>
      </c>
      <c r="H1597" s="2">
        <f t="shared" si="191"/>
        <v>1.4844000000000008</v>
      </c>
      <c r="I1597" s="2">
        <f t="array" ref="I1597">SUMPRODUCT(B1581:B1600, (ROW(B1581:B1600)-ROW(B1581)+1)) / (20*21/2)</f>
        <v>1.6007142857142855</v>
      </c>
      <c r="J1597" s="2">
        <f t="shared" si="194"/>
        <v>1.5216792660176328</v>
      </c>
      <c r="K1597" s="2">
        <f t="shared" si="196"/>
        <v>1.4425139787244354</v>
      </c>
    </row>
    <row r="1598" spans="1:11" ht="13.5" x14ac:dyDescent="0.25">
      <c r="A1598" s="3">
        <f>TITRES_STAT!B1601</f>
        <v>44341</v>
      </c>
      <c r="B1598" s="6">
        <f>TITRES_STAT!D1601</f>
        <v>1.6</v>
      </c>
      <c r="C1598" s="2">
        <f t="shared" si="189"/>
        <v>-3.9999999999999813E-2</v>
      </c>
      <c r="D1598" s="2">
        <f t="shared" si="190"/>
        <v>1.6279999999999997</v>
      </c>
      <c r="E1598" s="2">
        <f t="shared" si="192"/>
        <v>1.6190000000000002</v>
      </c>
      <c r="F1598" s="2">
        <f t="shared" si="193"/>
        <v>1.5194999999999999</v>
      </c>
      <c r="G1598" s="2">
        <f t="shared" si="195"/>
        <v>1.3599999999999997</v>
      </c>
      <c r="H1598" s="2">
        <f t="shared" si="191"/>
        <v>1.486700000000001</v>
      </c>
      <c r="I1598" s="2">
        <f t="array" ref="I1598">SUMPRODUCT(B1582:B1601, (ROW(B1582:B1601)-ROW(B1582)+1)) / (20*21/2)</f>
        <v>1.6011904761904765</v>
      </c>
      <c r="J1598" s="2">
        <f t="shared" si="194"/>
        <v>1.5291383835397632</v>
      </c>
      <c r="K1598" s="2">
        <f t="shared" si="196"/>
        <v>1.4486899011273988</v>
      </c>
    </row>
    <row r="1599" spans="1:11" ht="13.5" x14ac:dyDescent="0.25">
      <c r="A1599" s="3">
        <f>TITRES_STAT!B1602</f>
        <v>44342</v>
      </c>
      <c r="B1599" s="6">
        <f>TITRES_STAT!D1602</f>
        <v>1.6</v>
      </c>
      <c r="C1599" s="2">
        <f t="shared" si="189"/>
        <v>0</v>
      </c>
      <c r="D1599" s="2">
        <f t="shared" si="190"/>
        <v>1.6259999999999999</v>
      </c>
      <c r="E1599" s="2">
        <f t="shared" si="192"/>
        <v>1.6180000000000003</v>
      </c>
      <c r="F1599" s="2">
        <f t="shared" si="193"/>
        <v>1.5369999999999999</v>
      </c>
      <c r="G1599" s="2">
        <f t="shared" si="195"/>
        <v>1.3657999999999995</v>
      </c>
      <c r="H1599" s="2">
        <f t="shared" si="191"/>
        <v>1.4890000000000012</v>
      </c>
      <c r="I1599" s="2">
        <f t="array" ref="I1599">SUMPRODUCT(B1583:B1602, (ROW(B1583:B1602)-ROW(B1583)+1)) / (20*21/2)</f>
        <v>1.6003333333333334</v>
      </c>
      <c r="J1599" s="2">
        <f t="shared" si="194"/>
        <v>1.5358871089169286</v>
      </c>
      <c r="K1599" s="2">
        <f t="shared" si="196"/>
        <v>1.4546236304949518</v>
      </c>
    </row>
    <row r="1600" spans="1:11" ht="13.5" x14ac:dyDescent="0.25">
      <c r="A1600" s="3">
        <f>TITRES_STAT!B1603</f>
        <v>44343</v>
      </c>
      <c r="B1600" s="6">
        <f>TITRES_STAT!D1603</f>
        <v>1.61</v>
      </c>
      <c r="C1600" s="2">
        <f t="shared" si="189"/>
        <v>1.0000000000000009E-2</v>
      </c>
      <c r="D1600" s="2">
        <f t="shared" si="190"/>
        <v>1.6179999999999999</v>
      </c>
      <c r="E1600" s="2">
        <f t="shared" si="192"/>
        <v>1.6179999999999999</v>
      </c>
      <c r="F1600" s="2">
        <f t="shared" si="193"/>
        <v>1.5549999999999999</v>
      </c>
      <c r="G1600" s="2">
        <f t="shared" si="195"/>
        <v>1.3717999999999997</v>
      </c>
      <c r="H1600" s="2">
        <f t="shared" si="191"/>
        <v>1.4913500000000013</v>
      </c>
      <c r="I1600" s="2">
        <f t="array" ref="I1600">SUMPRODUCT(B1584:B1603, (ROW(B1584:B1603)-ROW(B1584)+1)) / (20*21/2)</f>
        <v>1.5983809523809525</v>
      </c>
      <c r="J1600" s="2">
        <f t="shared" si="194"/>
        <v>1.5429454794962687</v>
      </c>
      <c r="K1600" s="2">
        <f t="shared" si="196"/>
        <v>1.4607168214559343</v>
      </c>
    </row>
    <row r="1601" spans="1:11" ht="13.5" x14ac:dyDescent="0.25">
      <c r="A1601" s="3">
        <f>TITRES_STAT!B1604</f>
        <v>44344</v>
      </c>
      <c r="B1601" s="6">
        <f>TITRES_STAT!D1604</f>
        <v>1.56</v>
      </c>
      <c r="C1601" s="2">
        <f t="shared" si="189"/>
        <v>-5.0000000000000044E-2</v>
      </c>
      <c r="D1601" s="2">
        <f t="shared" si="190"/>
        <v>1.6019999999999999</v>
      </c>
      <c r="E1601" s="2">
        <f t="shared" si="192"/>
        <v>1.613</v>
      </c>
      <c r="F1601" s="2">
        <f t="shared" si="193"/>
        <v>1.569</v>
      </c>
      <c r="G1601" s="2">
        <f t="shared" si="195"/>
        <v>1.3767999999999998</v>
      </c>
      <c r="H1601" s="2">
        <f t="shared" si="191"/>
        <v>1.4934500000000011</v>
      </c>
      <c r="I1601" s="2">
        <f t="array" ref="I1601">SUMPRODUCT(B1585:B1604, (ROW(B1585:B1604)-ROW(B1585)+1)) / (20*21/2)</f>
        <v>1.5955714285714286</v>
      </c>
      <c r="J1601" s="2">
        <f t="shared" si="194"/>
        <v>1.5445697195442432</v>
      </c>
      <c r="K1601" s="2">
        <f t="shared" si="196"/>
        <v>1.4646102794380547</v>
      </c>
    </row>
    <row r="1602" spans="1:11" ht="13.5" x14ac:dyDescent="0.25">
      <c r="A1602" s="3">
        <f>TITRES_STAT!B1605</f>
        <v>44347</v>
      </c>
      <c r="B1602" s="6">
        <f>TITRES_STAT!D1605</f>
        <v>1.56</v>
      </c>
      <c r="C1602" s="2">
        <f t="shared" si="189"/>
        <v>0</v>
      </c>
      <c r="D1602" s="2">
        <f t="shared" si="190"/>
        <v>1.5860000000000003</v>
      </c>
      <c r="E1602" s="2">
        <f t="shared" si="192"/>
        <v>1.6079999999999999</v>
      </c>
      <c r="F1602" s="2">
        <f t="shared" si="193"/>
        <v>1.5804999999999998</v>
      </c>
      <c r="G1602" s="2">
        <f t="shared" si="195"/>
        <v>1.381</v>
      </c>
      <c r="H1602" s="2">
        <f t="shared" si="191"/>
        <v>1.4955500000000008</v>
      </c>
      <c r="I1602" s="2">
        <f t="array" ref="I1602">SUMPRODUCT(B1586:B1605, (ROW(B1586:B1605)-ROW(B1586)+1)) / (20*21/2)</f>
        <v>1.5912380952380953</v>
      </c>
      <c r="J1602" s="2">
        <f t="shared" si="194"/>
        <v>1.546039270063839</v>
      </c>
      <c r="K1602" s="2">
        <f t="shared" si="196"/>
        <v>1.4683510527934251</v>
      </c>
    </row>
    <row r="1603" spans="1:11" ht="13.5" x14ac:dyDescent="0.25">
      <c r="A1603" s="3">
        <f>TITRES_STAT!B1606</f>
        <v>44348</v>
      </c>
      <c r="B1603" s="6">
        <f>TITRES_STAT!D1606</f>
        <v>1.56</v>
      </c>
      <c r="C1603" s="2">
        <f t="shared" si="189"/>
        <v>0</v>
      </c>
      <c r="D1603" s="2">
        <f t="shared" si="190"/>
        <v>1.5780000000000001</v>
      </c>
      <c r="E1603" s="2">
        <f t="shared" si="192"/>
        <v>1.6029999999999998</v>
      </c>
      <c r="F1603" s="2">
        <f t="shared" si="193"/>
        <v>1.5894999999999997</v>
      </c>
      <c r="G1603" s="2">
        <f t="shared" si="195"/>
        <v>1.3852000000000002</v>
      </c>
      <c r="H1603" s="2">
        <f t="shared" si="191"/>
        <v>1.497650000000001</v>
      </c>
      <c r="I1603" s="2">
        <f t="array" ref="I1603">SUMPRODUCT(B1587:B1606, (ROW(B1587:B1606)-ROW(B1587)+1)) / (20*21/2)</f>
        <v>1.5866666666666667</v>
      </c>
      <c r="J1603" s="2">
        <f t="shared" si="194"/>
        <v>1.5473688633910925</v>
      </c>
      <c r="K1603" s="2">
        <f t="shared" si="196"/>
        <v>1.4719451291544674</v>
      </c>
    </row>
    <row r="1604" spans="1:11" ht="13.5" x14ac:dyDescent="0.25">
      <c r="A1604" s="3">
        <f>TITRES_STAT!B1607</f>
        <v>44349</v>
      </c>
      <c r="B1604" s="6">
        <f>TITRES_STAT!D1607</f>
        <v>1.56</v>
      </c>
      <c r="C1604" s="2">
        <f t="shared" ref="C1604:C1667" si="197">B1604-B1603</f>
        <v>0</v>
      </c>
      <c r="D1604" s="2">
        <f t="shared" si="190"/>
        <v>1.5700000000000003</v>
      </c>
      <c r="E1604" s="2">
        <f t="shared" si="192"/>
        <v>1.5980000000000001</v>
      </c>
      <c r="F1604" s="2">
        <f t="shared" si="193"/>
        <v>1.5954999999999999</v>
      </c>
      <c r="G1604" s="2">
        <f t="shared" si="195"/>
        <v>1.3894</v>
      </c>
      <c r="H1604" s="2">
        <f t="shared" si="191"/>
        <v>1.4997500000000008</v>
      </c>
      <c r="I1604" s="2">
        <f t="array" ref="I1604">SUMPRODUCT(B1588:B1607, (ROW(B1588:B1607)-ROW(B1588)+1)) / (20*21/2)</f>
        <v>1.5820952380952382</v>
      </c>
      <c r="J1604" s="2">
        <f t="shared" si="194"/>
        <v>1.5485718287824171</v>
      </c>
      <c r="K1604" s="2">
        <f t="shared" si="196"/>
        <v>1.4753982613444885</v>
      </c>
    </row>
    <row r="1605" spans="1:11" ht="13.5" x14ac:dyDescent="0.25">
      <c r="A1605" s="3">
        <f>TITRES_STAT!B1608</f>
        <v>44350</v>
      </c>
      <c r="B1605" s="6">
        <f>TITRES_STAT!D1608</f>
        <v>1.55</v>
      </c>
      <c r="C1605" s="2">
        <f t="shared" si="197"/>
        <v>-1.0000000000000009E-2</v>
      </c>
      <c r="D1605" s="2">
        <f t="shared" si="190"/>
        <v>1.5580000000000001</v>
      </c>
      <c r="E1605" s="2">
        <f t="shared" si="192"/>
        <v>1.5880000000000003</v>
      </c>
      <c r="F1605" s="2">
        <f t="shared" si="193"/>
        <v>1.5979999999999999</v>
      </c>
      <c r="G1605" s="2">
        <f t="shared" si="195"/>
        <v>1.3937999999999999</v>
      </c>
      <c r="H1605" s="2">
        <f t="shared" si="191"/>
        <v>1.5018000000000009</v>
      </c>
      <c r="I1605" s="2">
        <f t="array" ref="I1605">SUMPRODUCT(B1589:B1608, (ROW(B1589:B1608)-ROW(B1589)+1)) / (20*21/2)</f>
        <v>1.5778095238095238</v>
      </c>
      <c r="J1605" s="2">
        <f t="shared" si="194"/>
        <v>1.5487078450888534</v>
      </c>
      <c r="K1605" s="2">
        <f t="shared" si="196"/>
        <v>1.4783238197231361</v>
      </c>
    </row>
    <row r="1606" spans="1:11" ht="13.5" x14ac:dyDescent="0.25">
      <c r="A1606" s="3">
        <f>TITRES_STAT!B1609</f>
        <v>44351</v>
      </c>
      <c r="B1606" s="6">
        <f>TITRES_STAT!D1609</f>
        <v>1.55</v>
      </c>
      <c r="C1606" s="2">
        <f t="shared" si="197"/>
        <v>0</v>
      </c>
      <c r="D1606" s="2">
        <f t="shared" ref="D1606:D1669" si="198">AVERAGE(B1602:B1606)</f>
        <v>1.5559999999999998</v>
      </c>
      <c r="E1606" s="2">
        <f t="shared" si="192"/>
        <v>1.5790000000000002</v>
      </c>
      <c r="F1606" s="2">
        <f t="shared" si="193"/>
        <v>1.5979999999999999</v>
      </c>
      <c r="G1606" s="2">
        <f t="shared" si="195"/>
        <v>1.3981999999999999</v>
      </c>
      <c r="H1606" s="2">
        <f t="shared" si="191"/>
        <v>1.503850000000001</v>
      </c>
      <c r="I1606" s="2">
        <f t="array" ref="I1606">SUMPRODUCT(B1590:B1609, (ROW(B1590:B1609)-ROW(B1590)+1)) / (20*21/2)</f>
        <v>1.5709523809523809</v>
      </c>
      <c r="J1606" s="2">
        <f t="shared" si="194"/>
        <v>1.5488309074613436</v>
      </c>
      <c r="K1606" s="2">
        <f t="shared" si="196"/>
        <v>1.4811346503222289</v>
      </c>
    </row>
    <row r="1607" spans="1:11" ht="13.5" x14ac:dyDescent="0.25">
      <c r="A1607" s="3">
        <f>TITRES_STAT!B1610</f>
        <v>44354</v>
      </c>
      <c r="B1607" s="6">
        <f>TITRES_STAT!D1610</f>
        <v>1.55</v>
      </c>
      <c r="C1607" s="2">
        <f t="shared" si="197"/>
        <v>0</v>
      </c>
      <c r="D1607" s="2">
        <f t="shared" si="198"/>
        <v>1.5539999999999998</v>
      </c>
      <c r="E1607" s="2">
        <f t="shared" si="192"/>
        <v>1.5700000000000005</v>
      </c>
      <c r="F1607" s="2">
        <f t="shared" si="193"/>
        <v>1.595</v>
      </c>
      <c r="G1607" s="2">
        <f t="shared" si="195"/>
        <v>1.4025999999999998</v>
      </c>
      <c r="H1607" s="2">
        <f t="shared" si="191"/>
        <v>1.5059000000000009</v>
      </c>
      <c r="I1607" s="2">
        <f t="array" ref="I1607">SUMPRODUCT(B1591:B1610, (ROW(B1591:B1610)-ROW(B1591)+1)) / (20*21/2)</f>
        <v>1.5645238095238092</v>
      </c>
      <c r="J1607" s="2">
        <f t="shared" si="194"/>
        <v>1.5489422496078822</v>
      </c>
      <c r="K1607" s="2">
        <f t="shared" si="196"/>
        <v>1.4838352522703768</v>
      </c>
    </row>
    <row r="1608" spans="1:11" ht="13.5" x14ac:dyDescent="0.25">
      <c r="A1608" s="3">
        <f>TITRES_STAT!B1611</f>
        <v>44355</v>
      </c>
      <c r="B1608" s="6">
        <f>TITRES_STAT!D1611</f>
        <v>1.55</v>
      </c>
      <c r="C1608" s="2">
        <f t="shared" si="197"/>
        <v>0</v>
      </c>
      <c r="D1608" s="2">
        <f t="shared" si="198"/>
        <v>1.552</v>
      </c>
      <c r="E1608" s="2">
        <f t="shared" si="192"/>
        <v>1.5650000000000004</v>
      </c>
      <c r="F1608" s="2">
        <f t="shared" si="193"/>
        <v>1.5920000000000001</v>
      </c>
      <c r="G1608" s="2">
        <f t="shared" si="195"/>
        <v>1.4075999999999995</v>
      </c>
      <c r="H1608" s="2">
        <f t="shared" si="191"/>
        <v>1.507950000000001</v>
      </c>
      <c r="I1608" s="2">
        <f t="array" ref="I1608">SUMPRODUCT(B1592:B1611, (ROW(B1592:B1611)-ROW(B1592)+1)) / (20*21/2)</f>
        <v>1.5585238095238094</v>
      </c>
      <c r="J1608" s="2">
        <f t="shared" si="194"/>
        <v>1.5490429877404648</v>
      </c>
      <c r="K1608" s="2">
        <f t="shared" si="196"/>
        <v>1.4864299482597738</v>
      </c>
    </row>
    <row r="1609" spans="1:11" ht="13.5" x14ac:dyDescent="0.25">
      <c r="A1609" s="3">
        <f>TITRES_STAT!B1612</f>
        <v>44356</v>
      </c>
      <c r="B1609" s="6">
        <f>TITRES_STAT!D1612</f>
        <v>1.52</v>
      </c>
      <c r="C1609" s="2">
        <f t="shared" si="197"/>
        <v>-3.0000000000000027E-2</v>
      </c>
      <c r="D1609" s="2">
        <f t="shared" si="198"/>
        <v>1.544</v>
      </c>
      <c r="E1609" s="2">
        <f t="shared" si="192"/>
        <v>1.5570000000000004</v>
      </c>
      <c r="F1609" s="2">
        <f t="shared" si="193"/>
        <v>1.5874999999999999</v>
      </c>
      <c r="G1609" s="2">
        <f t="shared" si="195"/>
        <v>1.4119999999999999</v>
      </c>
      <c r="H1609" s="2">
        <f t="shared" si="191"/>
        <v>1.509850000000001</v>
      </c>
      <c r="I1609" s="2">
        <f t="array" ref="I1609">SUMPRODUCT(B1593:B1612, (ROW(B1593:B1612)-ROW(B1593)+1)) / (20*21/2)</f>
        <v>1.5529523809523811</v>
      </c>
      <c r="J1609" s="2">
        <f t="shared" si="194"/>
        <v>1.5462769889080397</v>
      </c>
      <c r="K1609" s="2">
        <f t="shared" si="196"/>
        <v>1.4877464208770377</v>
      </c>
    </row>
    <row r="1610" spans="1:11" ht="13.5" x14ac:dyDescent="0.25">
      <c r="A1610" s="3">
        <f>TITRES_STAT!B1613</f>
        <v>44357</v>
      </c>
      <c r="B1610" s="6">
        <f>TITRES_STAT!D1613</f>
        <v>1.52</v>
      </c>
      <c r="C1610" s="2">
        <f t="shared" si="197"/>
        <v>0</v>
      </c>
      <c r="D1610" s="2">
        <f t="shared" si="198"/>
        <v>1.5379999999999998</v>
      </c>
      <c r="E1610" s="2">
        <f t="shared" si="192"/>
        <v>1.548</v>
      </c>
      <c r="F1610" s="2">
        <f t="shared" si="193"/>
        <v>1.5829999999999997</v>
      </c>
      <c r="G1610" s="2">
        <f t="shared" si="195"/>
        <v>1.4167999999999998</v>
      </c>
      <c r="H1610" s="2">
        <f t="shared" ref="H1610:H1673" si="199">AVERAGE(B1411:B1610)</f>
        <v>1.511750000000001</v>
      </c>
      <c r="I1610" s="2">
        <f t="array" ref="I1610">SUMPRODUCT(B1594:B1613, (ROW(B1594:B1613)-ROW(B1594)+1)) / (20*21/2)</f>
        <v>1.544</v>
      </c>
      <c r="J1610" s="2">
        <f t="shared" si="194"/>
        <v>1.5437744185358455</v>
      </c>
      <c r="K1610" s="2">
        <f t="shared" si="196"/>
        <v>1.4890112671171538</v>
      </c>
    </row>
    <row r="1611" spans="1:11" ht="13.5" x14ac:dyDescent="0.25">
      <c r="A1611" s="3">
        <f>TITRES_STAT!B1614</f>
        <v>44358</v>
      </c>
      <c r="B1611" s="6">
        <f>TITRES_STAT!D1614</f>
        <v>1.52</v>
      </c>
      <c r="C1611" s="2">
        <f t="shared" si="197"/>
        <v>0</v>
      </c>
      <c r="D1611" s="2">
        <f t="shared" si="198"/>
        <v>1.532</v>
      </c>
      <c r="E1611" s="2">
        <f t="shared" si="192"/>
        <v>1.544</v>
      </c>
      <c r="F1611" s="2">
        <f t="shared" si="193"/>
        <v>1.5784999999999998</v>
      </c>
      <c r="G1611" s="2">
        <f t="shared" si="195"/>
        <v>1.4216</v>
      </c>
      <c r="H1611" s="2">
        <f t="shared" si="199"/>
        <v>1.5136500000000011</v>
      </c>
      <c r="I1611" s="2">
        <f t="array" ref="I1611">SUMPRODUCT(B1595:B1614, (ROW(B1595:B1614)-ROW(B1595)+1)) / (20*21/2)</f>
        <v>1.535666666666667</v>
      </c>
      <c r="J1611" s="2">
        <f t="shared" si="194"/>
        <v>1.5415101881990982</v>
      </c>
      <c r="K1611" s="2">
        <f t="shared" si="196"/>
        <v>1.4902265115439322</v>
      </c>
    </row>
    <row r="1612" spans="1:11" ht="13.5" x14ac:dyDescent="0.25">
      <c r="A1612" s="3">
        <f>TITRES_STAT!B1615</f>
        <v>44361</v>
      </c>
      <c r="B1612" s="6">
        <f>TITRES_STAT!D1615</f>
        <v>1.52</v>
      </c>
      <c r="C1612" s="2">
        <f t="shared" si="197"/>
        <v>0</v>
      </c>
      <c r="D1612" s="2">
        <f t="shared" si="198"/>
        <v>1.5259999999999998</v>
      </c>
      <c r="E1612" s="2">
        <f t="shared" ref="E1612:E1675" si="200">AVERAGE(B1603:B1612)</f>
        <v>1.5399999999999998</v>
      </c>
      <c r="F1612" s="2">
        <f t="shared" si="193"/>
        <v>1.5739999999999998</v>
      </c>
      <c r="G1612" s="2">
        <f t="shared" si="195"/>
        <v>1.4265999999999996</v>
      </c>
      <c r="H1612" s="2">
        <f t="shared" si="199"/>
        <v>1.5155500000000008</v>
      </c>
      <c r="I1612" s="2">
        <f t="array" ref="I1612">SUMPRODUCT(B1596:B1615, (ROW(B1596:B1615)-ROW(B1596)+1)) / (20*21/2)</f>
        <v>1.5241428571428575</v>
      </c>
      <c r="J1612" s="2">
        <f t="shared" si="194"/>
        <v>1.539461598846803</v>
      </c>
      <c r="K1612" s="2">
        <f t="shared" si="196"/>
        <v>1.4913940993265231</v>
      </c>
    </row>
    <row r="1613" spans="1:11" ht="13.5" x14ac:dyDescent="0.25">
      <c r="A1613" s="3">
        <f>TITRES_STAT!B1616</f>
        <v>44362</v>
      </c>
      <c r="B1613" s="6">
        <f>TITRES_STAT!D1616</f>
        <v>1.48</v>
      </c>
      <c r="C1613" s="2">
        <f t="shared" si="197"/>
        <v>-4.0000000000000036E-2</v>
      </c>
      <c r="D1613" s="2">
        <f t="shared" si="198"/>
        <v>1.512</v>
      </c>
      <c r="E1613" s="2">
        <f t="shared" si="200"/>
        <v>1.5319999999999998</v>
      </c>
      <c r="F1613" s="2">
        <f t="shared" si="193"/>
        <v>1.5674999999999999</v>
      </c>
      <c r="G1613" s="2">
        <f t="shared" si="195"/>
        <v>1.4307999999999998</v>
      </c>
      <c r="H1613" s="2">
        <f t="shared" si="199"/>
        <v>1.5172500000000011</v>
      </c>
      <c r="I1613" s="2">
        <f t="array" ref="I1613">SUMPRODUCT(B1597:B1616, (ROW(B1597:B1616)-ROW(B1597)+1)) / (20*21/2)</f>
        <v>1.5174285714285716</v>
      </c>
      <c r="J1613" s="2">
        <f t="shared" si="194"/>
        <v>1.5337985894328217</v>
      </c>
      <c r="K1613" s="2">
        <f t="shared" si="196"/>
        <v>1.4909472719019536</v>
      </c>
    </row>
    <row r="1614" spans="1:11" ht="13.5" x14ac:dyDescent="0.25">
      <c r="A1614" s="3">
        <f>TITRES_STAT!B1617</f>
        <v>44363</v>
      </c>
      <c r="B1614" s="6">
        <f>TITRES_STAT!D1617</f>
        <v>1.48</v>
      </c>
      <c r="C1614" s="2">
        <f t="shared" si="197"/>
        <v>0</v>
      </c>
      <c r="D1614" s="2">
        <f t="shared" si="198"/>
        <v>1.5040000000000002</v>
      </c>
      <c r="E1614" s="2">
        <f t="shared" si="200"/>
        <v>1.524</v>
      </c>
      <c r="F1614" s="2">
        <f t="shared" si="193"/>
        <v>1.5610000000000002</v>
      </c>
      <c r="G1614" s="2">
        <f t="shared" si="195"/>
        <v>1.4350000000000001</v>
      </c>
      <c r="H1614" s="2">
        <f t="shared" si="199"/>
        <v>1.5189500000000011</v>
      </c>
      <c r="I1614" s="2">
        <f t="array" ref="I1614">SUMPRODUCT(B1598:B1617, (ROW(B1598:B1617)-ROW(B1598)+1)) / (20*21/2)</f>
        <v>1.5190952380952381</v>
      </c>
      <c r="J1614" s="2">
        <f t="shared" si="194"/>
        <v>1.5286749142487435</v>
      </c>
      <c r="K1614" s="2">
        <f t="shared" si="196"/>
        <v>1.490517967121485</v>
      </c>
    </row>
    <row r="1615" spans="1:11" ht="13.5" x14ac:dyDescent="0.25">
      <c r="A1615" s="3">
        <f>TITRES_STAT!B1618</f>
        <v>44364</v>
      </c>
      <c r="B1615" s="6">
        <f>TITRES_STAT!D1618</f>
        <v>1.44</v>
      </c>
      <c r="C1615" s="2">
        <f t="shared" si="197"/>
        <v>-4.0000000000000036E-2</v>
      </c>
      <c r="D1615" s="2">
        <f t="shared" si="198"/>
        <v>1.488</v>
      </c>
      <c r="E1615" s="2">
        <f t="shared" si="200"/>
        <v>1.5129999999999999</v>
      </c>
      <c r="F1615" s="2">
        <f t="shared" si="193"/>
        <v>1.5505000000000002</v>
      </c>
      <c r="G1615" s="2">
        <f t="shared" si="195"/>
        <v>1.4384000000000001</v>
      </c>
      <c r="H1615" s="2">
        <f t="shared" si="199"/>
        <v>1.5204500000000012</v>
      </c>
      <c r="I1615" s="2">
        <f t="array" ref="I1615">SUMPRODUCT(B1599:B1618, (ROW(B1599:B1618)-ROW(B1599)+1)) / (20*21/2)</f>
        <v>1.5278095238095235</v>
      </c>
      <c r="J1615" s="2">
        <f t="shared" si="194"/>
        <v>1.5202296843202916</v>
      </c>
      <c r="K1615" s="2">
        <f t="shared" si="196"/>
        <v>1.4885368703716229</v>
      </c>
    </row>
    <row r="1616" spans="1:11" ht="13.5" x14ac:dyDescent="0.25">
      <c r="A1616" s="3">
        <f>TITRES_STAT!B1619</f>
        <v>44365</v>
      </c>
      <c r="B1616" s="6">
        <f>TITRES_STAT!D1619</f>
        <v>1.48</v>
      </c>
      <c r="C1616" s="2">
        <f t="shared" si="197"/>
        <v>4.0000000000000036E-2</v>
      </c>
      <c r="D1616" s="2">
        <f t="shared" si="198"/>
        <v>1.48</v>
      </c>
      <c r="E1616" s="2">
        <f t="shared" si="200"/>
        <v>1.506</v>
      </c>
      <c r="F1616" s="2">
        <f t="shared" si="193"/>
        <v>1.5425000000000002</v>
      </c>
      <c r="G1616" s="2">
        <f t="shared" si="195"/>
        <v>1.4426000000000001</v>
      </c>
      <c r="H1616" s="2">
        <f t="shared" si="199"/>
        <v>1.522250000000001</v>
      </c>
      <c r="I1616" s="2">
        <f t="array" ref="I1616">SUMPRODUCT(B1600:B1619, (ROW(B1600:B1619)-ROW(B1600)+1)) / (20*21/2)</f>
        <v>1.5411428571428571</v>
      </c>
      <c r="J1616" s="2">
        <f t="shared" si="194"/>
        <v>1.5163982858135971</v>
      </c>
      <c r="K1616" s="2">
        <f t="shared" si="196"/>
        <v>1.4882020911413631</v>
      </c>
    </row>
    <row r="1617" spans="1:11" ht="13.5" x14ac:dyDescent="0.25">
      <c r="A1617" s="3">
        <f>TITRES_STAT!B1620</f>
        <v>44368</v>
      </c>
      <c r="B1617" s="6">
        <f>TITRES_STAT!D1620</f>
        <v>1.56</v>
      </c>
      <c r="C1617" s="2">
        <f t="shared" si="197"/>
        <v>8.0000000000000071E-2</v>
      </c>
      <c r="D1617" s="2">
        <f t="shared" si="198"/>
        <v>1.4880000000000002</v>
      </c>
      <c r="E1617" s="2">
        <f t="shared" si="200"/>
        <v>1.5070000000000001</v>
      </c>
      <c r="F1617" s="2">
        <f t="shared" si="193"/>
        <v>1.5385000000000002</v>
      </c>
      <c r="G1617" s="2">
        <f t="shared" si="195"/>
        <v>1.4490000000000003</v>
      </c>
      <c r="H1617" s="2">
        <f t="shared" si="199"/>
        <v>1.524450000000001</v>
      </c>
      <c r="I1617" s="2">
        <f t="array" ref="I1617">SUMPRODUCT(B1601:B1620, (ROW(B1601:B1620)-ROW(B1601)+1)) / (20*21/2)</f>
        <v>1.5540952380952384</v>
      </c>
      <c r="J1617" s="2">
        <f t="shared" si="194"/>
        <v>1.520550830021826</v>
      </c>
      <c r="K1617" s="2">
        <f t="shared" si="196"/>
        <v>1.4910176954103294</v>
      </c>
    </row>
    <row r="1618" spans="1:11" ht="13.5" x14ac:dyDescent="0.25">
      <c r="A1618" s="3">
        <f>TITRES_STAT!B1621</f>
        <v>44369</v>
      </c>
      <c r="B1618" s="6">
        <f>TITRES_STAT!D1621</f>
        <v>1.63</v>
      </c>
      <c r="C1618" s="2">
        <f t="shared" si="197"/>
        <v>6.999999999999984E-2</v>
      </c>
      <c r="D1618" s="2">
        <f t="shared" si="198"/>
        <v>1.5180000000000002</v>
      </c>
      <c r="E1618" s="2">
        <f t="shared" si="200"/>
        <v>1.5150000000000001</v>
      </c>
      <c r="F1618" s="2">
        <f t="shared" si="193"/>
        <v>1.5400000000000003</v>
      </c>
      <c r="G1618" s="2">
        <f t="shared" si="195"/>
        <v>1.4578000000000002</v>
      </c>
      <c r="H1618" s="2">
        <f t="shared" si="199"/>
        <v>1.5272000000000012</v>
      </c>
      <c r="I1618" s="2">
        <f t="array" ref="I1618">SUMPRODUCT(B1602:B1621, (ROW(B1602:B1621)-ROW(B1602)+1)) / (20*21/2)</f>
        <v>1.5667142857142859</v>
      </c>
      <c r="J1618" s="2">
        <f t="shared" si="194"/>
        <v>1.5309745604959377</v>
      </c>
      <c r="K1618" s="2">
        <f t="shared" si="196"/>
        <v>1.4964679818648263</v>
      </c>
    </row>
    <row r="1619" spans="1:11" ht="13.5" x14ac:dyDescent="0.25">
      <c r="A1619" s="3">
        <f>TITRES_STAT!B1622</f>
        <v>44370</v>
      </c>
      <c r="B1619" s="6">
        <f>TITRES_STAT!D1622</f>
        <v>1.68</v>
      </c>
      <c r="C1619" s="2">
        <f t="shared" si="197"/>
        <v>5.0000000000000044E-2</v>
      </c>
      <c r="D1619" s="2">
        <f t="shared" si="198"/>
        <v>1.5580000000000001</v>
      </c>
      <c r="E1619" s="2">
        <f t="shared" si="200"/>
        <v>1.5310000000000001</v>
      </c>
      <c r="F1619" s="2">
        <f t="shared" si="193"/>
        <v>1.544</v>
      </c>
      <c r="G1619" s="2">
        <f t="shared" si="195"/>
        <v>1.4686000000000003</v>
      </c>
      <c r="H1619" s="2">
        <f t="shared" si="199"/>
        <v>1.5301000000000013</v>
      </c>
      <c r="I1619" s="2">
        <f t="array" ref="I1619">SUMPRODUCT(B1603:B1622, (ROW(B1603:B1622)-ROW(B1603)+1)) / (20*21/2)</f>
        <v>1.5806666666666669</v>
      </c>
      <c r="J1619" s="2">
        <f t="shared" si="194"/>
        <v>1.5451674594963245</v>
      </c>
      <c r="K1619" s="2">
        <f t="shared" si="196"/>
        <v>1.5036653159093429</v>
      </c>
    </row>
    <row r="1620" spans="1:11" ht="13.5" x14ac:dyDescent="0.25">
      <c r="A1620" s="3">
        <f>TITRES_STAT!B1623</f>
        <v>44371</v>
      </c>
      <c r="B1620" s="6">
        <f>TITRES_STAT!D1623</f>
        <v>1.68</v>
      </c>
      <c r="C1620" s="2">
        <f t="shared" si="197"/>
        <v>0</v>
      </c>
      <c r="D1620" s="2">
        <f t="shared" si="198"/>
        <v>1.6059999999999999</v>
      </c>
      <c r="E1620" s="2">
        <f t="shared" si="200"/>
        <v>1.5469999999999999</v>
      </c>
      <c r="F1620" s="2">
        <f t="shared" ref="F1620:F1683" si="201">AVERAGE(B1601:B1620)</f>
        <v>1.5474999999999999</v>
      </c>
      <c r="G1620" s="2">
        <f t="shared" si="195"/>
        <v>1.4794000000000005</v>
      </c>
      <c r="H1620" s="2">
        <f t="shared" si="199"/>
        <v>1.5330000000000013</v>
      </c>
      <c r="I1620" s="2">
        <f t="array" ref="I1620">SUMPRODUCT(B1604:B1623, (ROW(B1604:B1623)-ROW(B1604)+1)) / (20*21/2)</f>
        <v>1.594904761904762</v>
      </c>
      <c r="J1620" s="2">
        <f t="shared" si="194"/>
        <v>1.5580086538300078</v>
      </c>
      <c r="K1620" s="2">
        <f t="shared" si="196"/>
        <v>1.5105804015599571</v>
      </c>
    </row>
    <row r="1621" spans="1:11" ht="13.5" x14ac:dyDescent="0.25">
      <c r="A1621" s="3">
        <f>TITRES_STAT!B1624</f>
        <v>44372</v>
      </c>
      <c r="B1621" s="6">
        <f>TITRES_STAT!D1624</f>
        <v>1.68</v>
      </c>
      <c r="C1621" s="2">
        <f t="shared" si="197"/>
        <v>0</v>
      </c>
      <c r="D1621" s="2">
        <f t="shared" si="198"/>
        <v>1.6460000000000001</v>
      </c>
      <c r="E1621" s="2">
        <f t="shared" si="200"/>
        <v>1.5629999999999999</v>
      </c>
      <c r="F1621" s="2">
        <f t="shared" si="201"/>
        <v>1.5535000000000001</v>
      </c>
      <c r="G1621" s="2">
        <f t="shared" si="195"/>
        <v>1.4902000000000006</v>
      </c>
      <c r="H1621" s="2">
        <f t="shared" si="199"/>
        <v>1.5357500000000013</v>
      </c>
      <c r="I1621" s="2">
        <f t="array" ref="I1621">SUMPRODUCT(B1605:B1624, (ROW(B1605:B1624)-ROW(B1605)+1)) / (20*21/2)</f>
        <v>1.6084285714285713</v>
      </c>
      <c r="J1621" s="2">
        <f t="shared" ref="J1621:J1684" si="202">$J$4*B1621+J1620*(1-$J$4)</f>
        <v>1.5696268772747688</v>
      </c>
      <c r="K1621" s="2">
        <f t="shared" si="196"/>
        <v>1.5172243073811353</v>
      </c>
    </row>
    <row r="1622" spans="1:11" ht="13.5" x14ac:dyDescent="0.25">
      <c r="A1622" s="3">
        <f>TITRES_STAT!B1625</f>
        <v>44375</v>
      </c>
      <c r="B1622" s="6">
        <f>TITRES_STAT!D1625</f>
        <v>1.7</v>
      </c>
      <c r="C1622" s="2">
        <f t="shared" si="197"/>
        <v>2.0000000000000018E-2</v>
      </c>
      <c r="D1622" s="2">
        <f t="shared" si="198"/>
        <v>1.6739999999999999</v>
      </c>
      <c r="E1622" s="2">
        <f t="shared" si="200"/>
        <v>1.581</v>
      </c>
      <c r="F1622" s="2">
        <f t="shared" si="201"/>
        <v>1.5604999999999998</v>
      </c>
      <c r="G1622" s="2">
        <f t="shared" si="195"/>
        <v>1.5014000000000005</v>
      </c>
      <c r="H1622" s="2">
        <f t="shared" si="199"/>
        <v>1.5384500000000012</v>
      </c>
      <c r="I1622" s="2">
        <f t="array" ref="I1622">SUMPRODUCT(B1606:B1625, (ROW(B1606:B1625)-ROW(B1606)+1)) / (20*21/2)</f>
        <v>1.6212380952380951</v>
      </c>
      <c r="J1622" s="2">
        <f t="shared" si="202"/>
        <v>1.5820433651533623</v>
      </c>
      <c r="K1622" s="2">
        <f t="shared" si="196"/>
        <v>1.524391981601483</v>
      </c>
    </row>
    <row r="1623" spans="1:11" ht="13.5" x14ac:dyDescent="0.25">
      <c r="A1623" s="3">
        <f>TITRES_STAT!B1626</f>
        <v>44376</v>
      </c>
      <c r="B1623" s="6">
        <f>TITRES_STAT!D1626</f>
        <v>1.71</v>
      </c>
      <c r="C1623" s="2">
        <f t="shared" si="197"/>
        <v>1.0000000000000009E-2</v>
      </c>
      <c r="D1623" s="2">
        <f t="shared" si="198"/>
        <v>1.69</v>
      </c>
      <c r="E1623" s="2">
        <f t="shared" si="200"/>
        <v>1.6039999999999999</v>
      </c>
      <c r="F1623" s="2">
        <f t="shared" si="201"/>
        <v>1.5679999999999998</v>
      </c>
      <c r="G1623" s="2">
        <f t="shared" si="195"/>
        <v>1.5124000000000002</v>
      </c>
      <c r="H1623" s="2">
        <f t="shared" si="199"/>
        <v>1.5409000000000013</v>
      </c>
      <c r="I1623" s="2">
        <f t="array" ref="I1623">SUMPRODUCT(B1607:B1626, (ROW(B1607:B1626)-ROW(B1607)+1)) / (20*21/2)</f>
        <v>1.633285714285714</v>
      </c>
      <c r="J1623" s="2">
        <f t="shared" si="202"/>
        <v>1.5942297113292325</v>
      </c>
      <c r="K1623" s="2">
        <f t="shared" si="196"/>
        <v>1.5316707274210328</v>
      </c>
    </row>
    <row r="1624" spans="1:11" ht="13.5" x14ac:dyDescent="0.25">
      <c r="A1624" s="3">
        <f>TITRES_STAT!B1627</f>
        <v>44377</v>
      </c>
      <c r="B1624" s="6">
        <f>TITRES_STAT!D1627</f>
        <v>1.71</v>
      </c>
      <c r="C1624" s="2">
        <f t="shared" si="197"/>
        <v>0</v>
      </c>
      <c r="D1624" s="2">
        <f t="shared" si="198"/>
        <v>1.6960000000000002</v>
      </c>
      <c r="E1624" s="2">
        <f t="shared" si="200"/>
        <v>1.627</v>
      </c>
      <c r="F1624" s="2">
        <f t="shared" si="201"/>
        <v>1.5754999999999999</v>
      </c>
      <c r="G1624" s="2">
        <f t="shared" si="195"/>
        <v>1.5234000000000001</v>
      </c>
      <c r="H1624" s="2">
        <f t="shared" si="199"/>
        <v>1.5431500000000011</v>
      </c>
      <c r="I1624" s="2">
        <f t="array" ref="I1624">SUMPRODUCT(B1608:B1627, (ROW(B1608:B1627)-ROW(B1608)+1)) / (20*21/2)</f>
        <v>1.6445714285714284</v>
      </c>
      <c r="J1624" s="2">
        <f t="shared" si="202"/>
        <v>1.6052554531074008</v>
      </c>
      <c r="K1624" s="2">
        <f t="shared" si="196"/>
        <v>1.5386640322280514</v>
      </c>
    </row>
    <row r="1625" spans="1:11" ht="13.5" x14ac:dyDescent="0.25">
      <c r="A1625" s="3">
        <f>TITRES_STAT!B1628</f>
        <v>44378</v>
      </c>
      <c r="B1625" s="6">
        <f>TITRES_STAT!D1628</f>
        <v>1.71</v>
      </c>
      <c r="C1625" s="2">
        <f t="shared" si="197"/>
        <v>0</v>
      </c>
      <c r="D1625" s="2">
        <f t="shared" si="198"/>
        <v>1.702</v>
      </c>
      <c r="E1625" s="2">
        <f t="shared" si="200"/>
        <v>1.6539999999999999</v>
      </c>
      <c r="F1625" s="2">
        <f t="shared" si="201"/>
        <v>1.5834999999999999</v>
      </c>
      <c r="G1625" s="2">
        <f t="shared" si="195"/>
        <v>1.534</v>
      </c>
      <c r="H1625" s="2">
        <f t="shared" si="199"/>
        <v>1.545400000000001</v>
      </c>
      <c r="I1625" s="2">
        <f t="array" ref="I1625">SUMPRODUCT(B1609:B1628, (ROW(B1609:B1628)-ROW(B1609)+1)) / (20*21/2)</f>
        <v>1.655095238095238</v>
      </c>
      <c r="J1625" s="2">
        <f t="shared" si="202"/>
        <v>1.6152311242400292</v>
      </c>
      <c r="K1625" s="2">
        <f t="shared" si="196"/>
        <v>1.5453830897877356</v>
      </c>
    </row>
    <row r="1626" spans="1:11" ht="13.5" x14ac:dyDescent="0.25">
      <c r="A1626" s="3">
        <f>TITRES_STAT!B1629</f>
        <v>44379</v>
      </c>
      <c r="B1626" s="6">
        <f>TITRES_STAT!D1629</f>
        <v>1.71</v>
      </c>
      <c r="C1626" s="2">
        <f t="shared" si="197"/>
        <v>0</v>
      </c>
      <c r="D1626" s="2">
        <f t="shared" si="198"/>
        <v>1.7079999999999997</v>
      </c>
      <c r="E1626" s="2">
        <f t="shared" si="200"/>
        <v>1.6770000000000003</v>
      </c>
      <c r="F1626" s="2">
        <f t="shared" si="201"/>
        <v>1.5915000000000001</v>
      </c>
      <c r="G1626" s="2">
        <f t="shared" si="195"/>
        <v>1.5445999999999998</v>
      </c>
      <c r="H1626" s="2">
        <f t="shared" si="199"/>
        <v>1.5476500000000011</v>
      </c>
      <c r="I1626" s="2">
        <f t="array" ref="I1626">SUMPRODUCT(B1610:B1629, (ROW(B1610:B1629)-ROW(B1610)+1)) / (20*21/2)</f>
        <v>1.6648571428571426</v>
      </c>
      <c r="J1626" s="2">
        <f t="shared" si="202"/>
        <v>1.6242567314552645</v>
      </c>
      <c r="K1626" s="2">
        <f t="shared" si="196"/>
        <v>1.551838654894099</v>
      </c>
    </row>
    <row r="1627" spans="1:11" ht="13.5" x14ac:dyDescent="0.25">
      <c r="A1627" s="3">
        <f>TITRES_STAT!B1630</f>
        <v>44382</v>
      </c>
      <c r="B1627" s="6">
        <f>TITRES_STAT!D1630</f>
        <v>1.71</v>
      </c>
      <c r="C1627" s="2">
        <f t="shared" si="197"/>
        <v>0</v>
      </c>
      <c r="D1627" s="2">
        <f t="shared" si="198"/>
        <v>1.7100000000000002</v>
      </c>
      <c r="E1627" s="2">
        <f t="shared" si="200"/>
        <v>1.6920000000000002</v>
      </c>
      <c r="F1627" s="2">
        <f t="shared" si="201"/>
        <v>1.5995000000000001</v>
      </c>
      <c r="G1627" s="2">
        <f t="shared" si="195"/>
        <v>1.5543999999999998</v>
      </c>
      <c r="H1627" s="2">
        <f t="shared" si="199"/>
        <v>1.550150000000001</v>
      </c>
      <c r="I1627" s="2">
        <f t="array" ref="I1627">SUMPRODUCT(B1611:B1630, (ROW(B1611:B1630)-ROW(B1611)+1)) / (20*21/2)</f>
        <v>1.6737142857142855</v>
      </c>
      <c r="J1627" s="2">
        <f t="shared" si="202"/>
        <v>1.6324227570309535</v>
      </c>
      <c r="K1627" s="2">
        <f t="shared" si="196"/>
        <v>1.5580410605845265</v>
      </c>
    </row>
    <row r="1628" spans="1:11" ht="13.5" x14ac:dyDescent="0.25">
      <c r="A1628" s="3">
        <f>TITRES_STAT!B1631</f>
        <v>44383</v>
      </c>
      <c r="B1628" s="6">
        <f>TITRES_STAT!D1631</f>
        <v>1.71</v>
      </c>
      <c r="C1628" s="2">
        <f t="shared" si="197"/>
        <v>0</v>
      </c>
      <c r="D1628" s="2">
        <f t="shared" si="198"/>
        <v>1.7100000000000002</v>
      </c>
      <c r="E1628" s="2">
        <f t="shared" si="200"/>
        <v>1.7000000000000004</v>
      </c>
      <c r="F1628" s="2">
        <f t="shared" si="201"/>
        <v>1.6075000000000004</v>
      </c>
      <c r="G1628" s="2">
        <f t="shared" si="195"/>
        <v>1.5637999999999996</v>
      </c>
      <c r="H1628" s="2">
        <f t="shared" si="199"/>
        <v>1.5529500000000007</v>
      </c>
      <c r="I1628" s="2">
        <f t="array" ref="I1628">SUMPRODUCT(B1612:B1631, (ROW(B1612:B1631)-ROW(B1612)+1)) / (20*21/2)</f>
        <v>1.6769047619047621</v>
      </c>
      <c r="J1628" s="2">
        <f t="shared" si="202"/>
        <v>1.6398110658851484</v>
      </c>
      <c r="K1628" s="2">
        <f t="shared" si="196"/>
        <v>1.564000234679251</v>
      </c>
    </row>
    <row r="1629" spans="1:11" ht="13.5" x14ac:dyDescent="0.25">
      <c r="A1629" s="3">
        <f>TITRES_STAT!B1632</f>
        <v>44384</v>
      </c>
      <c r="B1629" s="6">
        <f>TITRES_STAT!D1632</f>
        <v>1.71</v>
      </c>
      <c r="C1629" s="2">
        <f t="shared" si="197"/>
        <v>0</v>
      </c>
      <c r="D1629" s="2">
        <f t="shared" si="198"/>
        <v>1.7100000000000002</v>
      </c>
      <c r="E1629" s="2">
        <f t="shared" si="200"/>
        <v>1.7030000000000005</v>
      </c>
      <c r="F1629" s="2">
        <f t="shared" si="201"/>
        <v>1.6170000000000002</v>
      </c>
      <c r="G1629" s="2">
        <f t="shared" si="195"/>
        <v>1.5729999999999993</v>
      </c>
      <c r="H1629" s="2">
        <f t="shared" si="199"/>
        <v>1.5557500000000006</v>
      </c>
      <c r="I1629" s="2">
        <f t="array" ref="I1629">SUMPRODUCT(B1613:B1632, (ROW(B1613:B1632)-ROW(B1613)+1)) / (20*21/2)</f>
        <v>1.6794285714285713</v>
      </c>
      <c r="J1629" s="2">
        <f t="shared" si="202"/>
        <v>1.646495726277039</v>
      </c>
      <c r="K1629" s="2">
        <f t="shared" si="196"/>
        <v>1.5697257156722217</v>
      </c>
    </row>
    <row r="1630" spans="1:11" ht="13.5" x14ac:dyDescent="0.25">
      <c r="A1630" s="3">
        <f>TITRES_STAT!B1633</f>
        <v>44385</v>
      </c>
      <c r="B1630" s="6">
        <f>TITRES_STAT!D1633</f>
        <v>1.71</v>
      </c>
      <c r="C1630" s="2">
        <f t="shared" si="197"/>
        <v>0</v>
      </c>
      <c r="D1630" s="2">
        <f t="shared" si="198"/>
        <v>1.7100000000000002</v>
      </c>
      <c r="E1630" s="2">
        <f t="shared" si="200"/>
        <v>1.7060000000000002</v>
      </c>
      <c r="F1630" s="2">
        <f t="shared" si="201"/>
        <v>1.6265000000000001</v>
      </c>
      <c r="G1630" s="2">
        <f t="shared" si="195"/>
        <v>1.5821999999999989</v>
      </c>
      <c r="H1630" s="2">
        <f t="shared" si="199"/>
        <v>1.5585500000000008</v>
      </c>
      <c r="I1630" s="2">
        <f t="array" ref="I1630">SUMPRODUCT(B1614:B1633, (ROW(B1614:B1633)-ROW(B1614)+1)) / (20*21/2)</f>
        <v>1.6812857142857143</v>
      </c>
      <c r="J1630" s="2">
        <f t="shared" si="202"/>
        <v>1.6525437523458923</v>
      </c>
      <c r="K1630" s="2">
        <f t="shared" si="196"/>
        <v>1.5752266679988014</v>
      </c>
    </row>
    <row r="1631" spans="1:11" ht="13.5" x14ac:dyDescent="0.25">
      <c r="A1631" s="3">
        <f>TITRES_STAT!B1634</f>
        <v>44386</v>
      </c>
      <c r="B1631" s="6">
        <f>TITRES_STAT!D1634</f>
        <v>1.66</v>
      </c>
      <c r="C1631" s="2">
        <f t="shared" si="197"/>
        <v>-5.0000000000000044E-2</v>
      </c>
      <c r="D1631" s="2">
        <f t="shared" si="198"/>
        <v>1.7</v>
      </c>
      <c r="E1631" s="2">
        <f t="shared" si="200"/>
        <v>1.7040000000000002</v>
      </c>
      <c r="F1631" s="2">
        <f t="shared" si="201"/>
        <v>1.6335000000000002</v>
      </c>
      <c r="G1631" s="2">
        <f t="shared" si="195"/>
        <v>1.5897999999999988</v>
      </c>
      <c r="H1631" s="2">
        <f t="shared" si="199"/>
        <v>1.5612500000000009</v>
      </c>
      <c r="I1631" s="2">
        <f t="array" ref="I1631">SUMPRODUCT(B1615:B1634, (ROW(B1615:B1634)-ROW(B1615)+1)) / (20*21/2)</f>
        <v>1.6860952380952381</v>
      </c>
      <c r="J1631" s="2">
        <f t="shared" si="202"/>
        <v>1.653253871170093</v>
      </c>
      <c r="K1631" s="2">
        <f t="shared" si="196"/>
        <v>1.5785511123910054</v>
      </c>
    </row>
    <row r="1632" spans="1:11" ht="13.5" x14ac:dyDescent="0.25">
      <c r="A1632" s="3">
        <f>TITRES_STAT!B1635</f>
        <v>44389</v>
      </c>
      <c r="B1632" s="6">
        <f>TITRES_STAT!D1635</f>
        <v>1.66</v>
      </c>
      <c r="C1632" s="2">
        <f t="shared" si="197"/>
        <v>0</v>
      </c>
      <c r="D1632" s="2">
        <f t="shared" si="198"/>
        <v>1.69</v>
      </c>
      <c r="E1632" s="2">
        <f t="shared" si="200"/>
        <v>1.7000000000000004</v>
      </c>
      <c r="F1632" s="2">
        <f t="shared" si="201"/>
        <v>1.6405000000000001</v>
      </c>
      <c r="G1632" s="2">
        <f t="shared" si="195"/>
        <v>1.5963999999999987</v>
      </c>
      <c r="H1632" s="2">
        <f t="shared" si="199"/>
        <v>1.5640500000000011</v>
      </c>
      <c r="I1632" s="2">
        <f t="array" ref="I1632">SUMPRODUCT(B1616:B1635, (ROW(B1616:B1635)-ROW(B1616)+1)) / (20*21/2)</f>
        <v>1.6898571428571429</v>
      </c>
      <c r="J1632" s="2">
        <f t="shared" si="202"/>
        <v>1.6538963596300842</v>
      </c>
      <c r="K1632" s="2">
        <f t="shared" si="196"/>
        <v>1.5817451864148877</v>
      </c>
    </row>
    <row r="1633" spans="1:11" ht="13.5" x14ac:dyDescent="0.25">
      <c r="A1633" s="3">
        <f>TITRES_STAT!B1636</f>
        <v>44390</v>
      </c>
      <c r="B1633" s="6">
        <f>TITRES_STAT!D1636</f>
        <v>1.66</v>
      </c>
      <c r="C1633" s="2">
        <f t="shared" si="197"/>
        <v>0</v>
      </c>
      <c r="D1633" s="2">
        <f t="shared" si="198"/>
        <v>1.6800000000000002</v>
      </c>
      <c r="E1633" s="2">
        <f t="shared" si="200"/>
        <v>1.6950000000000003</v>
      </c>
      <c r="F1633" s="2">
        <f t="shared" si="201"/>
        <v>1.6495000000000002</v>
      </c>
      <c r="G1633" s="2">
        <f t="shared" si="195"/>
        <v>1.6019999999999988</v>
      </c>
      <c r="H1633" s="2">
        <f t="shared" si="199"/>
        <v>1.5668500000000012</v>
      </c>
      <c r="I1633" s="2">
        <f t="array" ref="I1633">SUMPRODUCT(B1617:B1636, (ROW(B1617:B1636)-ROW(B1617)+1)) / (20*21/2)</f>
        <v>1.6923809523809525</v>
      </c>
      <c r="J1633" s="2">
        <f t="shared" si="202"/>
        <v>1.6544776587129333</v>
      </c>
      <c r="K1633" s="2">
        <f t="shared" si="196"/>
        <v>1.5848140026339119</v>
      </c>
    </row>
    <row r="1634" spans="1:11" ht="13.5" x14ac:dyDescent="0.25">
      <c r="A1634" s="3">
        <f>TITRES_STAT!B1637</f>
        <v>44391</v>
      </c>
      <c r="B1634" s="6">
        <f>TITRES_STAT!D1637</f>
        <v>1.7</v>
      </c>
      <c r="C1634" s="2">
        <f t="shared" si="197"/>
        <v>4.0000000000000036E-2</v>
      </c>
      <c r="D1634" s="2">
        <f t="shared" si="198"/>
        <v>1.6780000000000002</v>
      </c>
      <c r="E1634" s="2">
        <f t="shared" si="200"/>
        <v>1.6940000000000002</v>
      </c>
      <c r="F1634" s="2">
        <f t="shared" si="201"/>
        <v>1.6605000000000003</v>
      </c>
      <c r="G1634" s="2">
        <f t="shared" si="195"/>
        <v>1.6071999999999991</v>
      </c>
      <c r="H1634" s="2">
        <f t="shared" si="199"/>
        <v>1.5698500000000011</v>
      </c>
      <c r="I1634" s="2">
        <f t="array" ref="I1634">SUMPRODUCT(B1618:B1637, (ROW(B1618:B1637)-ROW(B1618)+1)) / (20*21/2)</f>
        <v>1.6976666666666669</v>
      </c>
      <c r="J1634" s="2">
        <f t="shared" si="202"/>
        <v>1.6588131197878919</v>
      </c>
      <c r="K1634" s="2">
        <f t="shared" si="196"/>
        <v>1.589331100569837</v>
      </c>
    </row>
    <row r="1635" spans="1:11" ht="13.5" x14ac:dyDescent="0.25">
      <c r="A1635" s="3">
        <f>TITRES_STAT!B1638</f>
        <v>44392</v>
      </c>
      <c r="B1635" s="6">
        <f>TITRES_STAT!D1638</f>
        <v>1.7</v>
      </c>
      <c r="C1635" s="2">
        <f t="shared" si="197"/>
        <v>0</v>
      </c>
      <c r="D1635" s="2">
        <f t="shared" si="198"/>
        <v>1.6759999999999997</v>
      </c>
      <c r="E1635" s="2">
        <f t="shared" si="200"/>
        <v>1.6930000000000001</v>
      </c>
      <c r="F1635" s="2">
        <f t="shared" si="201"/>
        <v>1.6735000000000002</v>
      </c>
      <c r="G1635" s="2">
        <f t="shared" si="195"/>
        <v>1.6111999999999995</v>
      </c>
      <c r="H1635" s="2">
        <f t="shared" si="199"/>
        <v>1.572750000000001</v>
      </c>
      <c r="I1635" s="2">
        <f t="array" ref="I1635">SUMPRODUCT(B1619:B1638, (ROW(B1619:B1638)-ROW(B1619)+1)) / (20*21/2)</f>
        <v>1.6982857142857144</v>
      </c>
      <c r="J1635" s="2">
        <f t="shared" si="202"/>
        <v>1.6627356798080926</v>
      </c>
      <c r="K1635" s="2">
        <f t="shared" si="196"/>
        <v>1.5936710574102355</v>
      </c>
    </row>
    <row r="1636" spans="1:11" ht="13.5" x14ac:dyDescent="0.25">
      <c r="A1636" s="3">
        <f>TITRES_STAT!B1639</f>
        <v>44393</v>
      </c>
      <c r="B1636" s="6">
        <f>TITRES_STAT!D1639</f>
        <v>1.7</v>
      </c>
      <c r="C1636" s="2">
        <f t="shared" si="197"/>
        <v>0</v>
      </c>
      <c r="D1636" s="2">
        <f t="shared" si="198"/>
        <v>1.6839999999999999</v>
      </c>
      <c r="E1636" s="2">
        <f t="shared" si="200"/>
        <v>1.6919999999999997</v>
      </c>
      <c r="F1636" s="2">
        <f t="shared" si="201"/>
        <v>1.6845000000000003</v>
      </c>
      <c r="G1636" s="2">
        <f t="shared" si="195"/>
        <v>1.6141999999999996</v>
      </c>
      <c r="H1636" s="2">
        <f t="shared" si="199"/>
        <v>1.5755000000000008</v>
      </c>
      <c r="I1636" s="2">
        <f t="array" ref="I1636">SUMPRODUCT(B1620:B1639, (ROW(B1620:B1639)-ROW(B1620)+1)) / (20*21/2)</f>
        <v>1.6985714285714286</v>
      </c>
      <c r="J1636" s="2">
        <f t="shared" si="202"/>
        <v>1.6662846626835122</v>
      </c>
      <c r="K1636" s="2">
        <f t="shared" si="196"/>
        <v>1.597840819864736</v>
      </c>
    </row>
    <row r="1637" spans="1:11" ht="13.5" x14ac:dyDescent="0.25">
      <c r="A1637" s="3">
        <f>TITRES_STAT!B1640</f>
        <v>44396</v>
      </c>
      <c r="B1637" s="6">
        <f>TITRES_STAT!D1640</f>
        <v>1.74</v>
      </c>
      <c r="C1637" s="2">
        <f t="shared" si="197"/>
        <v>4.0000000000000036E-2</v>
      </c>
      <c r="D1637" s="2">
        <f t="shared" si="198"/>
        <v>1.7</v>
      </c>
      <c r="E1637" s="2">
        <f t="shared" si="200"/>
        <v>1.6949999999999996</v>
      </c>
      <c r="F1637" s="2">
        <f t="shared" si="201"/>
        <v>1.6935000000000002</v>
      </c>
      <c r="G1637" s="2">
        <f t="shared" si="195"/>
        <v>1.6167999999999998</v>
      </c>
      <c r="H1637" s="2">
        <f t="shared" si="199"/>
        <v>1.5782000000000007</v>
      </c>
      <c r="I1637" s="2">
        <f t="array" ref="I1637">SUMPRODUCT(B1621:B1640, (ROW(B1621:B1640)-ROW(B1621)+1)) / (20*21/2)</f>
        <v>1.6987619047619047</v>
      </c>
      <c r="J1637" s="2">
        <f t="shared" si="202"/>
        <v>1.673305170999368</v>
      </c>
      <c r="K1637" s="2">
        <f t="shared" si="196"/>
        <v>1.603415689673962</v>
      </c>
    </row>
    <row r="1638" spans="1:11" ht="13.5" x14ac:dyDescent="0.25">
      <c r="A1638" s="3">
        <f>TITRES_STAT!B1641</f>
        <v>44399</v>
      </c>
      <c r="B1638" s="6">
        <f>TITRES_STAT!D1641</f>
        <v>1.7</v>
      </c>
      <c r="C1638" s="2">
        <f t="shared" si="197"/>
        <v>-4.0000000000000036E-2</v>
      </c>
      <c r="D1638" s="2">
        <f t="shared" si="198"/>
        <v>1.7079999999999997</v>
      </c>
      <c r="E1638" s="2">
        <f t="shared" si="200"/>
        <v>1.6939999999999997</v>
      </c>
      <c r="F1638" s="2">
        <f t="shared" si="201"/>
        <v>1.6970000000000003</v>
      </c>
      <c r="G1638" s="2">
        <f t="shared" si="195"/>
        <v>1.6185999999999998</v>
      </c>
      <c r="H1638" s="2">
        <f t="shared" si="199"/>
        <v>1.5807000000000004</v>
      </c>
      <c r="I1638" s="2">
        <f t="array" ref="I1638">SUMPRODUCT(B1622:B1641, (ROW(B1622:B1641)-ROW(B1622)+1)) / (20*21/2)</f>
        <v>1.6988571428571428</v>
      </c>
      <c r="J1638" s="2">
        <f t="shared" si="202"/>
        <v>1.6758475356660947</v>
      </c>
      <c r="K1638" s="2">
        <f t="shared" si="196"/>
        <v>1.6072033096867477</v>
      </c>
    </row>
    <row r="1639" spans="1:11" ht="13.5" x14ac:dyDescent="0.25">
      <c r="A1639" s="3">
        <f>TITRES_STAT!B1642</f>
        <v>44400</v>
      </c>
      <c r="B1639" s="6">
        <f>TITRES_STAT!D1642</f>
        <v>1.7</v>
      </c>
      <c r="C1639" s="2">
        <f t="shared" si="197"/>
        <v>0</v>
      </c>
      <c r="D1639" s="2">
        <f t="shared" si="198"/>
        <v>1.7079999999999997</v>
      </c>
      <c r="E1639" s="2">
        <f t="shared" si="200"/>
        <v>1.6930000000000001</v>
      </c>
      <c r="F1639" s="2">
        <f t="shared" si="201"/>
        <v>1.6980000000000004</v>
      </c>
      <c r="G1639" s="2">
        <f t="shared" si="195"/>
        <v>1.6203999999999998</v>
      </c>
      <c r="H1639" s="2">
        <f t="shared" si="199"/>
        <v>1.5832000000000006</v>
      </c>
      <c r="I1639" s="2">
        <f t="array" ref="I1639">SUMPRODUCT(B1623:B1642, (ROW(B1623:B1642)-ROW(B1623)+1)) / (20*21/2)</f>
        <v>1.6988571428571428</v>
      </c>
      <c r="J1639" s="2">
        <f t="shared" si="202"/>
        <v>1.678147770364562</v>
      </c>
      <c r="K1639" s="2">
        <f t="shared" si="196"/>
        <v>1.6108423955813851</v>
      </c>
    </row>
    <row r="1640" spans="1:11" ht="13.5" x14ac:dyDescent="0.25">
      <c r="A1640" s="3">
        <f>TITRES_STAT!B1643</f>
        <v>44403</v>
      </c>
      <c r="B1640" s="6">
        <f>TITRES_STAT!D1643</f>
        <v>1.7</v>
      </c>
      <c r="C1640" s="2">
        <f t="shared" si="197"/>
        <v>0</v>
      </c>
      <c r="D1640" s="2">
        <f t="shared" si="198"/>
        <v>1.7079999999999997</v>
      </c>
      <c r="E1640" s="2">
        <f t="shared" si="200"/>
        <v>1.6919999999999997</v>
      </c>
      <c r="F1640" s="2">
        <f t="shared" si="201"/>
        <v>1.6990000000000003</v>
      </c>
      <c r="G1640" s="2">
        <f t="shared" si="195"/>
        <v>1.6222000000000001</v>
      </c>
      <c r="H1640" s="2">
        <f t="shared" si="199"/>
        <v>1.5857000000000006</v>
      </c>
      <c r="I1640" s="2">
        <f t="array" ref="I1640">SUMPRODUCT(B1624:B1643, (ROW(B1624:B1643)-ROW(B1624)+1)) / (20*21/2)</f>
        <v>1.6988571428571428</v>
      </c>
      <c r="J1640" s="2">
        <f t="shared" si="202"/>
        <v>1.6802289350917468</v>
      </c>
      <c r="K1640" s="2">
        <f t="shared" si="196"/>
        <v>1.6143387722252525</v>
      </c>
    </row>
    <row r="1641" spans="1:11" ht="13.5" x14ac:dyDescent="0.25">
      <c r="A1641" s="3">
        <f>TITRES_STAT!B1644</f>
        <v>44404</v>
      </c>
      <c r="B1641" s="6">
        <f>TITRES_STAT!D1644</f>
        <v>1.7</v>
      </c>
      <c r="C1641" s="2">
        <f t="shared" si="197"/>
        <v>0</v>
      </c>
      <c r="D1641" s="2">
        <f t="shared" si="198"/>
        <v>1.7079999999999997</v>
      </c>
      <c r="E1641" s="2">
        <f t="shared" si="200"/>
        <v>1.6959999999999997</v>
      </c>
      <c r="F1641" s="2">
        <f t="shared" si="201"/>
        <v>1.7</v>
      </c>
      <c r="G1641" s="2">
        <f t="shared" si="195"/>
        <v>1.6240000000000001</v>
      </c>
      <c r="H1641" s="2">
        <f t="shared" si="199"/>
        <v>1.5882000000000005</v>
      </c>
      <c r="I1641" s="2">
        <f t="array" ref="I1641">SUMPRODUCT(B1625:B1644, (ROW(B1625:B1644)-ROW(B1625)+1)) / (20*21/2)</f>
        <v>1.6989047619047621</v>
      </c>
      <c r="J1641" s="2">
        <f t="shared" si="202"/>
        <v>1.6821118936544375</v>
      </c>
      <c r="K1641" s="2">
        <f t="shared" si="196"/>
        <v>1.6176980360595563</v>
      </c>
    </row>
    <row r="1642" spans="1:11" ht="13.5" x14ac:dyDescent="0.25">
      <c r="A1642" s="3">
        <f>TITRES_STAT!B1645</f>
        <v>44405</v>
      </c>
      <c r="B1642" s="6">
        <f>TITRES_STAT!D1645</f>
        <v>1.7</v>
      </c>
      <c r="C1642" s="2">
        <f t="shared" si="197"/>
        <v>0</v>
      </c>
      <c r="D1642" s="2">
        <f t="shared" si="198"/>
        <v>1.7</v>
      </c>
      <c r="E1642" s="2">
        <f t="shared" si="200"/>
        <v>1.6999999999999997</v>
      </c>
      <c r="F1642" s="2">
        <f t="shared" si="201"/>
        <v>1.7</v>
      </c>
      <c r="G1642" s="2">
        <f t="shared" si="195"/>
        <v>1.6258000000000001</v>
      </c>
      <c r="H1642" s="2">
        <f t="shared" si="199"/>
        <v>1.5904000000000005</v>
      </c>
      <c r="I1642" s="2">
        <f t="array" ref="I1642">SUMPRODUCT(B1626:B1645, (ROW(B1626:B1645)-ROW(B1626)+1)) / (20*21/2)</f>
        <v>1.6942380952380953</v>
      </c>
      <c r="J1642" s="2">
        <f t="shared" si="202"/>
        <v>1.6838155228302054</v>
      </c>
      <c r="K1642" s="2">
        <f t="shared" si="196"/>
        <v>1.6209255640572209</v>
      </c>
    </row>
    <row r="1643" spans="1:11" ht="13.5" x14ac:dyDescent="0.25">
      <c r="A1643" s="3">
        <f>TITRES_STAT!B1646</f>
        <v>44406</v>
      </c>
      <c r="B1643" s="6">
        <f>TITRES_STAT!D1646</f>
        <v>1.7</v>
      </c>
      <c r="C1643" s="2">
        <f t="shared" si="197"/>
        <v>0</v>
      </c>
      <c r="D1643" s="2">
        <f t="shared" si="198"/>
        <v>1.7</v>
      </c>
      <c r="E1643" s="2">
        <f t="shared" si="200"/>
        <v>1.7039999999999995</v>
      </c>
      <c r="F1643" s="2">
        <f t="shared" si="201"/>
        <v>1.6995</v>
      </c>
      <c r="G1643" s="2">
        <f t="shared" si="195"/>
        <v>1.6276000000000004</v>
      </c>
      <c r="H1643" s="2">
        <f t="shared" si="199"/>
        <v>1.5923000000000005</v>
      </c>
      <c r="I1643" s="2">
        <f t="array" ref="I1643">SUMPRODUCT(B1627:B1646, (ROW(B1627:B1646)-ROW(B1627)+1)) / (20*21/2)</f>
        <v>1.6898571428571429</v>
      </c>
      <c r="J1643" s="2">
        <f t="shared" si="202"/>
        <v>1.685356901608281</v>
      </c>
      <c r="K1643" s="2">
        <f t="shared" si="196"/>
        <v>1.6240265223294867</v>
      </c>
    </row>
    <row r="1644" spans="1:11" ht="13.5" x14ac:dyDescent="0.25">
      <c r="A1644" s="3">
        <f>TITRES_STAT!B1647</f>
        <v>44407</v>
      </c>
      <c r="B1644" s="6">
        <f>TITRES_STAT!D1647</f>
        <v>1.7</v>
      </c>
      <c r="C1644" s="2">
        <f t="shared" si="197"/>
        <v>0</v>
      </c>
      <c r="D1644" s="2">
        <f t="shared" si="198"/>
        <v>1.7</v>
      </c>
      <c r="E1644" s="2">
        <f t="shared" si="200"/>
        <v>1.7039999999999995</v>
      </c>
      <c r="F1644" s="2">
        <f t="shared" si="201"/>
        <v>1.6989999999999998</v>
      </c>
      <c r="G1644" s="2">
        <f t="shared" si="195"/>
        <v>1.6294000000000006</v>
      </c>
      <c r="H1644" s="2">
        <f t="shared" si="199"/>
        <v>1.5939500000000004</v>
      </c>
      <c r="I1644" s="2">
        <f t="array" ref="I1644">SUMPRODUCT(B1628:B1647, (ROW(B1628:B1647)-ROW(B1628)+1)) / (20*21/2)</f>
        <v>1.6857619047619048</v>
      </c>
      <c r="J1644" s="2">
        <f t="shared" si="202"/>
        <v>1.6867514824074923</v>
      </c>
      <c r="K1644" s="2">
        <f t="shared" si="196"/>
        <v>1.6270058743949971</v>
      </c>
    </row>
    <row r="1645" spans="1:11" ht="13.5" x14ac:dyDescent="0.25">
      <c r="A1645" s="3">
        <f>TITRES_STAT!B1648</f>
        <v>44410</v>
      </c>
      <c r="B1645" s="6">
        <f>TITRES_STAT!D1648</f>
        <v>1.65</v>
      </c>
      <c r="C1645" s="2">
        <f t="shared" si="197"/>
        <v>-5.0000000000000044E-2</v>
      </c>
      <c r="D1645" s="2">
        <f t="shared" si="198"/>
        <v>1.69</v>
      </c>
      <c r="E1645" s="2">
        <f t="shared" si="200"/>
        <v>1.6989999999999994</v>
      </c>
      <c r="F1645" s="2">
        <f t="shared" si="201"/>
        <v>1.6959999999999997</v>
      </c>
      <c r="G1645" s="2">
        <f t="shared" si="195"/>
        <v>1.6294000000000006</v>
      </c>
      <c r="H1645" s="2">
        <f t="shared" si="199"/>
        <v>1.5952500000000003</v>
      </c>
      <c r="I1645" s="2">
        <f t="array" ref="I1645">SUMPRODUCT(B1629:B1648, (ROW(B1629:B1648)-ROW(B1629)+1)) / (20*21/2)</f>
        <v>1.6819523809523809</v>
      </c>
      <c r="J1645" s="2">
        <f t="shared" si="202"/>
        <v>1.6832513412258263</v>
      </c>
      <c r="K1645" s="2">
        <f t="shared" si="196"/>
        <v>1.6279076048108796</v>
      </c>
    </row>
    <row r="1646" spans="1:11" ht="13.5" x14ac:dyDescent="0.25">
      <c r="A1646" s="3">
        <f>TITRES_STAT!B1649</f>
        <v>44411</v>
      </c>
      <c r="B1646" s="6">
        <f>TITRES_STAT!D1649</f>
        <v>1.65</v>
      </c>
      <c r="C1646" s="2">
        <f t="shared" si="197"/>
        <v>0</v>
      </c>
      <c r="D1646" s="2">
        <f t="shared" si="198"/>
        <v>1.6800000000000002</v>
      </c>
      <c r="E1646" s="2">
        <f t="shared" si="200"/>
        <v>1.6939999999999997</v>
      </c>
      <c r="F1646" s="2">
        <f t="shared" si="201"/>
        <v>1.6929999999999996</v>
      </c>
      <c r="G1646" s="2">
        <f t="shared" si="195"/>
        <v>1.6296000000000006</v>
      </c>
      <c r="H1646" s="2">
        <f t="shared" si="199"/>
        <v>1.5966000000000002</v>
      </c>
      <c r="I1646" s="2">
        <f t="array" ref="I1646">SUMPRODUCT(B1630:B1649, (ROW(B1630:B1649)-ROW(B1630)+1)) / (20*21/2)</f>
        <v>1.6784285714285716</v>
      </c>
      <c r="J1646" s="2">
        <f t="shared" si="202"/>
        <v>1.6800845468233665</v>
      </c>
      <c r="K1646" s="2">
        <f t="shared" si="196"/>
        <v>1.6287739732496687</v>
      </c>
    </row>
    <row r="1647" spans="1:11" ht="13.5" x14ac:dyDescent="0.25">
      <c r="A1647" s="3">
        <f>TITRES_STAT!B1650</f>
        <v>44412</v>
      </c>
      <c r="B1647" s="6">
        <f>TITRES_STAT!D1650</f>
        <v>1.65</v>
      </c>
      <c r="C1647" s="2">
        <f t="shared" si="197"/>
        <v>0</v>
      </c>
      <c r="D1647" s="2">
        <f t="shared" si="198"/>
        <v>1.67</v>
      </c>
      <c r="E1647" s="2">
        <f t="shared" si="200"/>
        <v>1.6849999999999998</v>
      </c>
      <c r="F1647" s="2">
        <f t="shared" si="201"/>
        <v>1.6899999999999995</v>
      </c>
      <c r="G1647" s="2">
        <f t="shared" si="195"/>
        <v>1.629800000000001</v>
      </c>
      <c r="H1647" s="2">
        <f t="shared" si="199"/>
        <v>1.5979500000000002</v>
      </c>
      <c r="I1647" s="2">
        <f t="array" ref="I1647">SUMPRODUCT(B1631:B1650, (ROW(B1631:B1650)-ROW(B1631)+1)) / (20*21/2)</f>
        <v>1.6751904761904763</v>
      </c>
      <c r="J1647" s="2">
        <f t="shared" si="202"/>
        <v>1.6772193518878076</v>
      </c>
      <c r="K1647" s="2">
        <f t="shared" si="196"/>
        <v>1.629606366455564</v>
      </c>
    </row>
    <row r="1648" spans="1:11" ht="13.5" x14ac:dyDescent="0.25">
      <c r="A1648" s="3">
        <f>TITRES_STAT!B1651</f>
        <v>44413</v>
      </c>
      <c r="B1648" s="6">
        <f>TITRES_STAT!D1651</f>
        <v>1.65</v>
      </c>
      <c r="C1648" s="2">
        <f t="shared" si="197"/>
        <v>0</v>
      </c>
      <c r="D1648" s="2">
        <f t="shared" si="198"/>
        <v>1.6600000000000001</v>
      </c>
      <c r="E1648" s="2">
        <f t="shared" si="200"/>
        <v>1.6800000000000002</v>
      </c>
      <c r="F1648" s="2">
        <f t="shared" si="201"/>
        <v>1.6869999999999994</v>
      </c>
      <c r="G1648" s="2">
        <f t="shared" si="195"/>
        <v>1.6308000000000009</v>
      </c>
      <c r="H1648" s="2">
        <f t="shared" si="199"/>
        <v>1.5993000000000004</v>
      </c>
      <c r="I1648" s="2">
        <f t="array" ref="I1648">SUMPRODUCT(B1632:B1651, (ROW(B1632:B1651)-ROW(B1632)+1)) / (20*21/2)</f>
        <v>1.6722380952380953</v>
      </c>
      <c r="J1648" s="2">
        <f t="shared" si="202"/>
        <v>1.6746270326603971</v>
      </c>
      <c r="K1648" s="2">
        <f t="shared" si="196"/>
        <v>1.6304061167906401</v>
      </c>
    </row>
    <row r="1649" spans="1:11" ht="13.5" x14ac:dyDescent="0.25">
      <c r="A1649" s="3">
        <f>TITRES_STAT!B1652</f>
        <v>44414</v>
      </c>
      <c r="B1649" s="6">
        <f>TITRES_STAT!D1652</f>
        <v>1.65</v>
      </c>
      <c r="C1649" s="2">
        <f t="shared" si="197"/>
        <v>0</v>
      </c>
      <c r="D1649" s="2">
        <f t="shared" si="198"/>
        <v>1.65</v>
      </c>
      <c r="E1649" s="2">
        <f t="shared" si="200"/>
        <v>1.675</v>
      </c>
      <c r="F1649" s="2">
        <f t="shared" si="201"/>
        <v>1.6839999999999997</v>
      </c>
      <c r="G1649" s="2">
        <f t="shared" si="195"/>
        <v>1.6318000000000012</v>
      </c>
      <c r="H1649" s="2">
        <f t="shared" si="199"/>
        <v>1.6006500000000004</v>
      </c>
      <c r="I1649" s="2">
        <f t="array" ref="I1649">SUMPRODUCT(B1633:B1652, (ROW(B1633:B1652)-ROW(B1633)+1)) / (20*21/2)</f>
        <v>1.6693333333333333</v>
      </c>
      <c r="J1649" s="2">
        <f t="shared" si="202"/>
        <v>1.6722816009784545</v>
      </c>
      <c r="K1649" s="2">
        <f t="shared" si="196"/>
        <v>1.6311745043674777</v>
      </c>
    </row>
    <row r="1650" spans="1:11" ht="13.5" x14ac:dyDescent="0.25">
      <c r="A1650" s="3">
        <f>TITRES_STAT!B1653</f>
        <v>44417</v>
      </c>
      <c r="B1650" s="6">
        <f>TITRES_STAT!D1653</f>
        <v>1.65</v>
      </c>
      <c r="C1650" s="2">
        <f t="shared" si="197"/>
        <v>0</v>
      </c>
      <c r="D1650" s="2">
        <f t="shared" si="198"/>
        <v>1.65</v>
      </c>
      <c r="E1650" s="2">
        <f t="shared" si="200"/>
        <v>1.67</v>
      </c>
      <c r="F1650" s="2">
        <f t="shared" si="201"/>
        <v>1.6809999999999996</v>
      </c>
      <c r="G1650" s="2">
        <f t="shared" ref="G1650:G1713" si="203">AVERAGE(B1601:B1650)</f>
        <v>1.6326000000000014</v>
      </c>
      <c r="H1650" s="2">
        <f t="shared" si="199"/>
        <v>1.6019000000000003</v>
      </c>
      <c r="I1650" s="2">
        <f t="array" ref="I1650">SUMPRODUCT(B1634:B1653, (ROW(B1634:B1653)-ROW(B1634)+1)) / (20*21/2)</f>
        <v>1.6674285714285713</v>
      </c>
      <c r="J1650" s="2">
        <f t="shared" si="202"/>
        <v>1.670159543742411</v>
      </c>
      <c r="K1650" s="2">
        <f t="shared" si="196"/>
        <v>1.6319127590981648</v>
      </c>
    </row>
    <row r="1651" spans="1:11" ht="13.5" x14ac:dyDescent="0.25">
      <c r="A1651" s="3">
        <f>TITRES_STAT!B1654</f>
        <v>44419</v>
      </c>
      <c r="B1651" s="6">
        <f>TITRES_STAT!D1654</f>
        <v>1.65</v>
      </c>
      <c r="C1651" s="2">
        <f t="shared" si="197"/>
        <v>0</v>
      </c>
      <c r="D1651" s="2">
        <f t="shared" si="198"/>
        <v>1.65</v>
      </c>
      <c r="E1651" s="2">
        <f t="shared" si="200"/>
        <v>1.6650000000000003</v>
      </c>
      <c r="F1651" s="2">
        <f t="shared" si="201"/>
        <v>1.6804999999999992</v>
      </c>
      <c r="G1651" s="2">
        <f t="shared" si="203"/>
        <v>1.6344000000000014</v>
      </c>
      <c r="H1651" s="2">
        <f t="shared" si="199"/>
        <v>1.6029500000000001</v>
      </c>
      <c r="I1651" s="2">
        <f t="array" ref="I1651">SUMPRODUCT(B1635:B1654, (ROW(B1635:B1654)-ROW(B1635)+1)) / (20*21/2)</f>
        <v>1.6655238095238094</v>
      </c>
      <c r="J1651" s="2">
        <f t="shared" si="202"/>
        <v>1.6682395871955147</v>
      </c>
      <c r="K1651" s="2">
        <f t="shared" ref="K1651:K1714" si="204">$K$4*B1651+(1-$K$4)*K1650</f>
        <v>1.6326220626629426</v>
      </c>
    </row>
    <row r="1652" spans="1:11" ht="13.5" x14ac:dyDescent="0.25">
      <c r="A1652" s="3">
        <f>TITRES_STAT!B1655</f>
        <v>44420</v>
      </c>
      <c r="B1652" s="6">
        <f>TITRES_STAT!D1655</f>
        <v>1.65</v>
      </c>
      <c r="C1652" s="2">
        <f t="shared" si="197"/>
        <v>0</v>
      </c>
      <c r="D1652" s="2">
        <f t="shared" si="198"/>
        <v>1.65</v>
      </c>
      <c r="E1652" s="2">
        <f t="shared" si="200"/>
        <v>1.6600000000000001</v>
      </c>
      <c r="F1652" s="2">
        <f t="shared" si="201"/>
        <v>1.6799999999999993</v>
      </c>
      <c r="G1652" s="2">
        <f t="shared" si="203"/>
        <v>1.6362000000000012</v>
      </c>
      <c r="H1652" s="2">
        <f t="shared" si="199"/>
        <v>1.6036999999999997</v>
      </c>
      <c r="I1652" s="2">
        <f t="array" ref="I1652">SUMPRODUCT(B1636:B1655, (ROW(B1636:B1655)-ROW(B1636)+1)) / (20*21/2)</f>
        <v>1.6638095238095236</v>
      </c>
      <c r="J1652" s="2">
        <f t="shared" si="202"/>
        <v>1.6665024836530846</v>
      </c>
      <c r="K1652" s="2">
        <f t="shared" si="204"/>
        <v>1.6333035504016509</v>
      </c>
    </row>
    <row r="1653" spans="1:11" ht="13.5" x14ac:dyDescent="0.25">
      <c r="A1653" s="3">
        <f>TITRES_STAT!B1656</f>
        <v>44424</v>
      </c>
      <c r="B1653" s="6">
        <f>TITRES_STAT!D1656</f>
        <v>1.66</v>
      </c>
      <c r="C1653" s="2">
        <f t="shared" si="197"/>
        <v>1.0000000000000009E-2</v>
      </c>
      <c r="D1653" s="2">
        <f t="shared" si="198"/>
        <v>1.6519999999999999</v>
      </c>
      <c r="E1653" s="2">
        <f t="shared" si="200"/>
        <v>1.6560000000000001</v>
      </c>
      <c r="F1653" s="2">
        <f t="shared" si="201"/>
        <v>1.679999999999999</v>
      </c>
      <c r="G1653" s="2">
        <f t="shared" si="203"/>
        <v>1.638200000000001</v>
      </c>
      <c r="H1653" s="2">
        <f t="shared" si="199"/>
        <v>1.6041999999999998</v>
      </c>
      <c r="I1653" s="2">
        <f t="array" ref="I1653">SUMPRODUCT(B1637:B1656, (ROW(B1637:B1656)-ROW(B1637)+1)) / (20*21/2)</f>
        <v>1.6622857142857141</v>
      </c>
      <c r="J1653" s="2">
        <f t="shared" si="202"/>
        <v>1.665883199495648</v>
      </c>
      <c r="K1653" s="2">
        <f t="shared" si="204"/>
        <v>1.6343504699937432</v>
      </c>
    </row>
    <row r="1654" spans="1:11" ht="13.5" x14ac:dyDescent="0.25">
      <c r="A1654" s="3">
        <f>TITRES_STAT!B1657</f>
        <v>44425</v>
      </c>
      <c r="B1654" s="6">
        <f>TITRES_STAT!D1657</f>
        <v>1.66</v>
      </c>
      <c r="C1654" s="2">
        <f t="shared" si="197"/>
        <v>0</v>
      </c>
      <c r="D1654" s="2">
        <f t="shared" si="198"/>
        <v>1.6539999999999999</v>
      </c>
      <c r="E1654" s="2">
        <f t="shared" si="200"/>
        <v>1.6519999999999999</v>
      </c>
      <c r="F1654" s="2">
        <f t="shared" si="201"/>
        <v>1.677999999999999</v>
      </c>
      <c r="G1654" s="2">
        <f t="shared" si="203"/>
        <v>1.6402000000000012</v>
      </c>
      <c r="H1654" s="2">
        <f t="shared" si="199"/>
        <v>1.6043499999999997</v>
      </c>
      <c r="I1654" s="2">
        <f t="array" ref="I1654">SUMPRODUCT(B1638:B1657, (ROW(B1638:B1657)-ROW(B1638)+1)) / (20*21/2)</f>
        <v>1.6609523809523807</v>
      </c>
      <c r="J1654" s="2">
        <f t="shared" si="202"/>
        <v>1.6653228947817766</v>
      </c>
      <c r="K1654" s="2">
        <f t="shared" si="204"/>
        <v>1.6353563339155572</v>
      </c>
    </row>
    <row r="1655" spans="1:11" ht="13.5" x14ac:dyDescent="0.25">
      <c r="A1655" s="3">
        <f>TITRES_STAT!B1658</f>
        <v>44426</v>
      </c>
      <c r="B1655" s="6">
        <f>TITRES_STAT!D1658</f>
        <v>1.66</v>
      </c>
      <c r="C1655" s="2">
        <f t="shared" si="197"/>
        <v>0</v>
      </c>
      <c r="D1655" s="2">
        <f t="shared" si="198"/>
        <v>1.6559999999999999</v>
      </c>
      <c r="E1655" s="2">
        <f t="shared" si="200"/>
        <v>1.653</v>
      </c>
      <c r="F1655" s="2">
        <f t="shared" si="201"/>
        <v>1.675999999999999</v>
      </c>
      <c r="G1655" s="2">
        <f t="shared" si="203"/>
        <v>1.642400000000001</v>
      </c>
      <c r="H1655" s="2">
        <f t="shared" si="199"/>
        <v>1.6041499999999997</v>
      </c>
      <c r="I1655" s="2">
        <f t="array" ref="I1655">SUMPRODUCT(B1639:B1658, (ROW(B1639:B1658)-ROW(B1639)+1)) / (20*21/2)</f>
        <v>1.6600000000000001</v>
      </c>
      <c r="J1655" s="2">
        <f t="shared" si="202"/>
        <v>1.6648159524216075</v>
      </c>
      <c r="K1655" s="2">
        <f t="shared" si="204"/>
        <v>1.6363227521933787</v>
      </c>
    </row>
    <row r="1656" spans="1:11" ht="13.5" x14ac:dyDescent="0.25">
      <c r="A1656" s="3">
        <f>TITRES_STAT!B1659</f>
        <v>44427</v>
      </c>
      <c r="B1656" s="6">
        <f>TITRES_STAT!D1659</f>
        <v>1.66</v>
      </c>
      <c r="C1656" s="2">
        <f t="shared" si="197"/>
        <v>0</v>
      </c>
      <c r="D1656" s="2">
        <f t="shared" si="198"/>
        <v>1.6579999999999999</v>
      </c>
      <c r="E1656" s="2">
        <f t="shared" si="200"/>
        <v>1.6539999999999999</v>
      </c>
      <c r="F1656" s="2">
        <f t="shared" si="201"/>
        <v>1.6739999999999995</v>
      </c>
      <c r="G1656" s="2">
        <f t="shared" si="203"/>
        <v>1.6446000000000009</v>
      </c>
      <c r="H1656" s="2">
        <f t="shared" si="199"/>
        <v>1.6035999999999999</v>
      </c>
      <c r="I1656" s="2">
        <f t="array" ref="I1656">SUMPRODUCT(B1640:B1659, (ROW(B1640:B1659)-ROW(B1640)+1)) / (20*21/2)</f>
        <v>1.6592380952380952</v>
      </c>
      <c r="J1656" s="2">
        <f t="shared" si="202"/>
        <v>1.6643572902862163</v>
      </c>
      <c r="K1656" s="2">
        <f t="shared" si="204"/>
        <v>1.6372512717152072</v>
      </c>
    </row>
    <row r="1657" spans="1:11" ht="13.5" x14ac:dyDescent="0.25">
      <c r="A1657" s="3">
        <f>TITRES_STAT!B1660</f>
        <v>44428</v>
      </c>
      <c r="B1657" s="6">
        <f>TITRES_STAT!D1660</f>
        <v>1.66</v>
      </c>
      <c r="C1657" s="2">
        <f t="shared" si="197"/>
        <v>0</v>
      </c>
      <c r="D1657" s="2">
        <f t="shared" si="198"/>
        <v>1.6599999999999997</v>
      </c>
      <c r="E1657" s="2">
        <f t="shared" si="200"/>
        <v>1.655</v>
      </c>
      <c r="F1657" s="2">
        <f t="shared" si="201"/>
        <v>1.6699999999999995</v>
      </c>
      <c r="G1657" s="2">
        <f t="shared" si="203"/>
        <v>1.6468000000000009</v>
      </c>
      <c r="H1657" s="2">
        <f t="shared" si="199"/>
        <v>1.6029</v>
      </c>
      <c r="I1657" s="2">
        <f t="array" ref="I1657">SUMPRODUCT(B1641:B1660, (ROW(B1641:B1660)-ROW(B1641)+1)) / (20*21/2)</f>
        <v>1.6605714285714288</v>
      </c>
      <c r="J1657" s="2">
        <f t="shared" si="202"/>
        <v>1.6639423102589574</v>
      </c>
      <c r="K1657" s="2">
        <f t="shared" si="204"/>
        <v>1.6381433787067678</v>
      </c>
    </row>
    <row r="1658" spans="1:11" ht="13.5" x14ac:dyDescent="0.25">
      <c r="A1658" s="3">
        <f>TITRES_STAT!B1661</f>
        <v>44431</v>
      </c>
      <c r="B1658" s="6">
        <f>TITRES_STAT!D1661</f>
        <v>1.66</v>
      </c>
      <c r="C1658" s="2">
        <f t="shared" si="197"/>
        <v>0</v>
      </c>
      <c r="D1658" s="2">
        <f t="shared" si="198"/>
        <v>1.6599999999999997</v>
      </c>
      <c r="E1658" s="2">
        <f t="shared" si="200"/>
        <v>1.6559999999999999</v>
      </c>
      <c r="F1658" s="2">
        <f t="shared" si="201"/>
        <v>1.6679999999999997</v>
      </c>
      <c r="G1658" s="2">
        <f t="shared" si="203"/>
        <v>1.6490000000000007</v>
      </c>
      <c r="H1658" s="2">
        <f t="shared" si="199"/>
        <v>1.6019500000000002</v>
      </c>
      <c r="I1658" s="2">
        <f t="array" ref="I1658">SUMPRODUCT(B1642:B1661, (ROW(B1642:B1661)-ROW(B1642)+1)) / (20*21/2)</f>
        <v>1.663904761904762</v>
      </c>
      <c r="J1658" s="2">
        <f t="shared" si="202"/>
        <v>1.6635668521390568</v>
      </c>
      <c r="K1658" s="2">
        <f t="shared" si="204"/>
        <v>1.6390005011104241</v>
      </c>
    </row>
    <row r="1659" spans="1:11" ht="13.5" x14ac:dyDescent="0.25">
      <c r="A1659" s="3">
        <f>TITRES_STAT!B1662</f>
        <v>44432</v>
      </c>
      <c r="B1659" s="6">
        <f>TITRES_STAT!D1662</f>
        <v>1.66</v>
      </c>
      <c r="C1659" s="2">
        <f t="shared" si="197"/>
        <v>0</v>
      </c>
      <c r="D1659" s="2">
        <f t="shared" si="198"/>
        <v>1.6599999999999997</v>
      </c>
      <c r="E1659" s="2">
        <f t="shared" si="200"/>
        <v>1.657</v>
      </c>
      <c r="F1659" s="2">
        <f t="shared" si="201"/>
        <v>1.6659999999999997</v>
      </c>
      <c r="G1659" s="2">
        <f t="shared" si="203"/>
        <v>1.6518000000000004</v>
      </c>
      <c r="H1659" s="2">
        <f t="shared" si="199"/>
        <v>1.6010000000000002</v>
      </c>
      <c r="I1659" s="2">
        <f t="array" ref="I1659">SUMPRODUCT(B1643:B1662, (ROW(B1643:B1662)-ROW(B1643)+1)) / (20*21/2)</f>
        <v>1.6672380952380952</v>
      </c>
      <c r="J1659" s="2">
        <f t="shared" si="202"/>
        <v>1.663227151935337</v>
      </c>
      <c r="K1659" s="2">
        <f t="shared" si="204"/>
        <v>1.6398240108707998</v>
      </c>
    </row>
    <row r="1660" spans="1:11" ht="13.5" x14ac:dyDescent="0.25">
      <c r="A1660" s="3">
        <f>TITRES_STAT!B1663</f>
        <v>44433</v>
      </c>
      <c r="B1660" s="6">
        <f>TITRES_STAT!D1663</f>
        <v>1.68</v>
      </c>
      <c r="C1660" s="2">
        <f t="shared" si="197"/>
        <v>2.0000000000000018E-2</v>
      </c>
      <c r="D1660" s="2">
        <f t="shared" si="198"/>
        <v>1.6640000000000001</v>
      </c>
      <c r="E1660" s="2">
        <f t="shared" si="200"/>
        <v>1.6600000000000001</v>
      </c>
      <c r="F1660" s="2">
        <f t="shared" si="201"/>
        <v>1.6649999999999998</v>
      </c>
      <c r="G1660" s="2">
        <f t="shared" si="203"/>
        <v>1.6550000000000002</v>
      </c>
      <c r="H1660" s="2">
        <f t="shared" si="199"/>
        <v>1.6001500000000004</v>
      </c>
      <c r="I1660" s="2">
        <f t="array" ref="I1660">SUMPRODUCT(B1644:B1663, (ROW(B1644:B1663)-ROW(B1644)+1)) / (20*21/2)</f>
        <v>1.6705714285714286</v>
      </c>
      <c r="J1660" s="2">
        <f t="shared" si="202"/>
        <v>1.6648245660367333</v>
      </c>
      <c r="K1660" s="2">
        <f t="shared" si="204"/>
        <v>1.6413995398562586</v>
      </c>
    </row>
    <row r="1661" spans="1:11" ht="13.5" x14ac:dyDescent="0.25">
      <c r="A1661" s="3">
        <f>TITRES_STAT!B1664</f>
        <v>44434</v>
      </c>
      <c r="B1661" s="6">
        <f>TITRES_STAT!D1664</f>
        <v>1.7</v>
      </c>
      <c r="C1661" s="2">
        <f t="shared" si="197"/>
        <v>2.0000000000000018E-2</v>
      </c>
      <c r="D1661" s="2">
        <f t="shared" si="198"/>
        <v>1.6719999999999999</v>
      </c>
      <c r="E1661" s="2">
        <f t="shared" si="200"/>
        <v>1.6649999999999998</v>
      </c>
      <c r="F1661" s="2">
        <f t="shared" si="201"/>
        <v>1.6650000000000003</v>
      </c>
      <c r="G1661" s="2">
        <f t="shared" si="203"/>
        <v>1.6586000000000005</v>
      </c>
      <c r="H1661" s="2">
        <f t="shared" si="199"/>
        <v>1.5996500000000002</v>
      </c>
      <c r="I1661" s="2">
        <f t="array" ref="I1661">SUMPRODUCT(B1645:B1664, (ROW(B1645:B1664)-ROW(B1645)+1)) / (20*21/2)</f>
        <v>1.673904761904762</v>
      </c>
      <c r="J1661" s="2">
        <f t="shared" si="202"/>
        <v>1.6681746073665682</v>
      </c>
      <c r="K1661" s="2">
        <f t="shared" si="204"/>
        <v>1.6436975971167975</v>
      </c>
    </row>
    <row r="1662" spans="1:11" ht="13.5" x14ac:dyDescent="0.25">
      <c r="A1662" s="3">
        <f>TITRES_STAT!B1665</f>
        <v>44435</v>
      </c>
      <c r="B1662" s="6">
        <f>TITRES_STAT!D1665</f>
        <v>1.7</v>
      </c>
      <c r="C1662" s="2">
        <f t="shared" si="197"/>
        <v>0</v>
      </c>
      <c r="D1662" s="2">
        <f t="shared" si="198"/>
        <v>1.6800000000000002</v>
      </c>
      <c r="E1662" s="2">
        <f t="shared" si="200"/>
        <v>1.67</v>
      </c>
      <c r="F1662" s="2">
        <f t="shared" si="201"/>
        <v>1.6650000000000003</v>
      </c>
      <c r="G1662" s="2">
        <f t="shared" si="203"/>
        <v>1.6622000000000003</v>
      </c>
      <c r="H1662" s="2">
        <f t="shared" si="199"/>
        <v>1.5991500000000007</v>
      </c>
      <c r="I1662" s="2">
        <f t="array" ref="I1662">SUMPRODUCT(B1646:B1665, (ROW(B1646:B1665)-ROW(B1646)+1)) / (20*21/2)</f>
        <v>1.6772380952380952</v>
      </c>
      <c r="J1662" s="2">
        <f t="shared" si="202"/>
        <v>1.6712055971411806</v>
      </c>
      <c r="K1662" s="2">
        <f t="shared" si="204"/>
        <v>1.6459055344847662</v>
      </c>
    </row>
    <row r="1663" spans="1:11" ht="13.5" x14ac:dyDescent="0.25">
      <c r="A1663" s="3">
        <f>TITRES_STAT!B1666</f>
        <v>44438</v>
      </c>
      <c r="B1663" s="6">
        <f>TITRES_STAT!D1666</f>
        <v>1.7</v>
      </c>
      <c r="C1663" s="2">
        <f t="shared" si="197"/>
        <v>0</v>
      </c>
      <c r="D1663" s="2">
        <f t="shared" si="198"/>
        <v>1.6879999999999999</v>
      </c>
      <c r="E1663" s="2">
        <f t="shared" si="200"/>
        <v>1.6739999999999999</v>
      </c>
      <c r="F1663" s="2">
        <f t="shared" si="201"/>
        <v>1.6650000000000003</v>
      </c>
      <c r="G1663" s="2">
        <f t="shared" si="203"/>
        <v>1.6666000000000003</v>
      </c>
      <c r="H1663" s="2">
        <f t="shared" si="199"/>
        <v>1.5985500000000008</v>
      </c>
      <c r="I1663" s="2">
        <f t="array" ref="I1663">SUMPRODUCT(B1647:B1666, (ROW(B1647:B1666)-ROW(B1647)+1)) / (20*21/2)</f>
        <v>1.6803333333333335</v>
      </c>
      <c r="J1663" s="2">
        <f t="shared" si="202"/>
        <v>1.6739479212229731</v>
      </c>
      <c r="K1663" s="2">
        <f t="shared" si="204"/>
        <v>1.6480268860735989</v>
      </c>
    </row>
    <row r="1664" spans="1:11" ht="13.5" x14ac:dyDescent="0.25">
      <c r="A1664" s="3">
        <f>TITRES_STAT!B1667</f>
        <v>44439</v>
      </c>
      <c r="B1664" s="6">
        <f>TITRES_STAT!D1667</f>
        <v>1.7</v>
      </c>
      <c r="C1664" s="2">
        <f t="shared" si="197"/>
        <v>0</v>
      </c>
      <c r="D1664" s="2">
        <f t="shared" si="198"/>
        <v>1.6960000000000002</v>
      </c>
      <c r="E1664" s="2">
        <f t="shared" si="200"/>
        <v>1.6779999999999997</v>
      </c>
      <c r="F1664" s="2">
        <f t="shared" si="201"/>
        <v>1.6649999999999998</v>
      </c>
      <c r="G1664" s="2">
        <f t="shared" si="203"/>
        <v>1.6710000000000005</v>
      </c>
      <c r="H1664" s="2">
        <f t="shared" si="199"/>
        <v>1.5979500000000006</v>
      </c>
      <c r="I1664" s="2">
        <f t="array" ref="I1664">SUMPRODUCT(B1648:B1667, (ROW(B1648:B1667)-ROW(B1648)+1)) / (20*21/2)</f>
        <v>1.6831904761904763</v>
      </c>
      <c r="J1664" s="2">
        <f t="shared" si="202"/>
        <v>1.6764290715826897</v>
      </c>
      <c r="K1664" s="2">
        <f t="shared" si="204"/>
        <v>1.6500650474040461</v>
      </c>
    </row>
    <row r="1665" spans="1:11" ht="13.5" x14ac:dyDescent="0.25">
      <c r="A1665" s="3">
        <f>TITRES_STAT!B1668</f>
        <v>44440</v>
      </c>
      <c r="B1665" s="6">
        <f>TITRES_STAT!D1668</f>
        <v>1.7</v>
      </c>
      <c r="C1665" s="2">
        <f t="shared" si="197"/>
        <v>0</v>
      </c>
      <c r="D1665" s="2">
        <f t="shared" si="198"/>
        <v>1.7</v>
      </c>
      <c r="E1665" s="2">
        <f t="shared" si="200"/>
        <v>1.6819999999999997</v>
      </c>
      <c r="F1665" s="2">
        <f t="shared" si="201"/>
        <v>1.6675</v>
      </c>
      <c r="G1665" s="2">
        <f t="shared" si="203"/>
        <v>1.6762000000000004</v>
      </c>
      <c r="H1665" s="2">
        <f t="shared" si="199"/>
        <v>1.5973500000000007</v>
      </c>
      <c r="I1665" s="2">
        <f t="array" ref="I1665">SUMPRODUCT(B1649:B1668, (ROW(B1649:B1668)-ROW(B1649)+1)) / (20*21/2)</f>
        <v>1.6858095238095236</v>
      </c>
      <c r="J1665" s="2">
        <f t="shared" si="202"/>
        <v>1.6786739219081479</v>
      </c>
      <c r="K1665" s="2">
        <f t="shared" si="204"/>
        <v>1.6520232808391817</v>
      </c>
    </row>
    <row r="1666" spans="1:11" ht="13.5" x14ac:dyDescent="0.25">
      <c r="A1666" s="3">
        <f>TITRES_STAT!B1669</f>
        <v>44441</v>
      </c>
      <c r="B1666" s="6">
        <f>TITRES_STAT!D1669</f>
        <v>1.7</v>
      </c>
      <c r="C1666" s="2">
        <f t="shared" si="197"/>
        <v>0</v>
      </c>
      <c r="D1666" s="2">
        <f t="shared" si="198"/>
        <v>1.7</v>
      </c>
      <c r="E1666" s="2">
        <f t="shared" si="200"/>
        <v>1.6859999999999995</v>
      </c>
      <c r="F1666" s="2">
        <f t="shared" si="201"/>
        <v>1.67</v>
      </c>
      <c r="G1666" s="2">
        <f t="shared" si="203"/>
        <v>1.6806000000000003</v>
      </c>
      <c r="H1666" s="2">
        <f t="shared" si="199"/>
        <v>1.5967500000000008</v>
      </c>
      <c r="I1666" s="2">
        <f t="array" ref="I1666">SUMPRODUCT(B1650:B1669, (ROW(B1650:B1669)-ROW(B1650)+1)) / (20*21/2)</f>
        <v>1.6881904761904765</v>
      </c>
      <c r="J1666" s="2">
        <f t="shared" si="202"/>
        <v>1.6807049769645146</v>
      </c>
      <c r="K1666" s="2">
        <f t="shared" si="204"/>
        <v>1.6539047208062727</v>
      </c>
    </row>
    <row r="1667" spans="1:11" ht="13.5" x14ac:dyDescent="0.25">
      <c r="A1667" s="3">
        <f>TITRES_STAT!B1670</f>
        <v>44442</v>
      </c>
      <c r="B1667" s="6">
        <f>TITRES_STAT!D1670</f>
        <v>1.7</v>
      </c>
      <c r="C1667" s="2">
        <f t="shared" si="197"/>
        <v>0</v>
      </c>
      <c r="D1667" s="2">
        <f t="shared" si="198"/>
        <v>1.7</v>
      </c>
      <c r="E1667" s="2">
        <f t="shared" si="200"/>
        <v>1.69</v>
      </c>
      <c r="F1667" s="2">
        <f t="shared" si="201"/>
        <v>1.6724999999999999</v>
      </c>
      <c r="G1667" s="2">
        <f t="shared" si="203"/>
        <v>1.6834000000000002</v>
      </c>
      <c r="H1667" s="2">
        <f t="shared" si="199"/>
        <v>1.5961500000000008</v>
      </c>
      <c r="I1667" s="2">
        <f t="array" ref="I1667">SUMPRODUCT(B1651:B1670, (ROW(B1651:B1670)-ROW(B1651)+1)) / (20*21/2)</f>
        <v>1.6950952380952382</v>
      </c>
      <c r="J1667" s="2">
        <f t="shared" si="202"/>
        <v>1.6825425982059894</v>
      </c>
      <c r="K1667" s="2">
        <f t="shared" si="204"/>
        <v>1.6557123788138699</v>
      </c>
    </row>
    <row r="1668" spans="1:11" ht="13.5" x14ac:dyDescent="0.25">
      <c r="A1668" s="3">
        <f>TITRES_STAT!B1671</f>
        <v>44445</v>
      </c>
      <c r="B1668" s="6">
        <f>TITRES_STAT!D1671</f>
        <v>1.7</v>
      </c>
      <c r="C1668" s="2">
        <f t="shared" ref="C1668:C1731" si="205">B1668-B1667</f>
        <v>0</v>
      </c>
      <c r="D1668" s="2">
        <f t="shared" si="198"/>
        <v>1.7</v>
      </c>
      <c r="E1668" s="2">
        <f t="shared" si="200"/>
        <v>1.6939999999999997</v>
      </c>
      <c r="F1668" s="2">
        <f t="shared" si="201"/>
        <v>1.6749999999999996</v>
      </c>
      <c r="G1668" s="2">
        <f t="shared" si="203"/>
        <v>1.6848000000000005</v>
      </c>
      <c r="H1668" s="2">
        <f t="shared" si="199"/>
        <v>1.5955500000000009</v>
      </c>
      <c r="I1668" s="2">
        <f t="array" ref="I1668">SUMPRODUCT(B1652:B1671, (ROW(B1652:B1671)-ROW(B1652)+1)) / (20*21/2)</f>
        <v>1.7015238095238094</v>
      </c>
      <c r="J1668" s="2">
        <f t="shared" si="202"/>
        <v>1.6842052079006571</v>
      </c>
      <c r="K1668" s="2">
        <f t="shared" si="204"/>
        <v>1.6574491482721496</v>
      </c>
    </row>
    <row r="1669" spans="1:11" ht="13.5" x14ac:dyDescent="0.25">
      <c r="A1669" s="3">
        <f>TITRES_STAT!B1672</f>
        <v>44446</v>
      </c>
      <c r="B1669" s="6">
        <f>TITRES_STAT!D1672</f>
        <v>1.7</v>
      </c>
      <c r="C1669" s="2">
        <f t="shared" si="205"/>
        <v>0</v>
      </c>
      <c r="D1669" s="2">
        <f t="shared" si="198"/>
        <v>1.7</v>
      </c>
      <c r="E1669" s="2">
        <f t="shared" si="200"/>
        <v>1.6979999999999997</v>
      </c>
      <c r="F1669" s="2">
        <f t="shared" si="201"/>
        <v>1.6774999999999998</v>
      </c>
      <c r="G1669" s="2">
        <f t="shared" si="203"/>
        <v>1.6852000000000005</v>
      </c>
      <c r="H1669" s="2">
        <f t="shared" si="199"/>
        <v>1.594950000000001</v>
      </c>
      <c r="I1669" s="2">
        <f t="array" ref="I1669">SUMPRODUCT(B1653:B1672, (ROW(B1653:B1672)-ROW(B1653)+1)) / (20*21/2)</f>
        <v>1.7074761904761904</v>
      </c>
      <c r="J1669" s="2">
        <f t="shared" si="202"/>
        <v>1.6857094738148803</v>
      </c>
      <c r="K1669" s="2">
        <f t="shared" si="204"/>
        <v>1.6591178091242222</v>
      </c>
    </row>
    <row r="1670" spans="1:11" ht="13.5" x14ac:dyDescent="0.25">
      <c r="A1670" s="3">
        <f>TITRES_STAT!B1673</f>
        <v>44447</v>
      </c>
      <c r="B1670" s="6">
        <f>TITRES_STAT!D1673</f>
        <v>1.75</v>
      </c>
      <c r="C1670" s="2">
        <f t="shared" si="205"/>
        <v>5.0000000000000044E-2</v>
      </c>
      <c r="D1670" s="2">
        <f t="shared" ref="D1670:D1733" si="206">AVERAGE(B1666:B1670)</f>
        <v>1.7100000000000002</v>
      </c>
      <c r="E1670" s="2">
        <f t="shared" si="200"/>
        <v>1.7049999999999996</v>
      </c>
      <c r="F1670" s="2">
        <f t="shared" si="201"/>
        <v>1.6824999999999997</v>
      </c>
      <c r="G1670" s="2">
        <f t="shared" si="203"/>
        <v>1.6866000000000003</v>
      </c>
      <c r="H1670" s="2">
        <f t="shared" si="199"/>
        <v>1.5946000000000009</v>
      </c>
      <c r="I1670" s="2">
        <f t="array" ref="I1670">SUMPRODUCT(B1654:B1673, (ROW(B1654:B1673)-ROW(B1654)+1)) / (20*21/2)</f>
        <v>1.712952380952381</v>
      </c>
      <c r="J1670" s="2">
        <f t="shared" si="202"/>
        <v>1.6918323810706062</v>
      </c>
      <c r="K1670" s="2">
        <f t="shared" si="204"/>
        <v>1.6626818166095469</v>
      </c>
    </row>
    <row r="1671" spans="1:11" ht="13.5" x14ac:dyDescent="0.25">
      <c r="A1671" s="3">
        <f>TITRES_STAT!B1674</f>
        <v>44448</v>
      </c>
      <c r="B1671" s="6">
        <f>TITRES_STAT!D1674</f>
        <v>1.75</v>
      </c>
      <c r="C1671" s="2">
        <f t="shared" si="205"/>
        <v>0</v>
      </c>
      <c r="D1671" s="2">
        <f t="shared" si="206"/>
        <v>1.72</v>
      </c>
      <c r="E1671" s="2">
        <f t="shared" si="200"/>
        <v>1.7099999999999997</v>
      </c>
      <c r="F1671" s="2">
        <f t="shared" si="201"/>
        <v>1.6874999999999996</v>
      </c>
      <c r="G1671" s="2">
        <f t="shared" si="203"/>
        <v>1.6880000000000002</v>
      </c>
      <c r="H1671" s="2">
        <f t="shared" si="199"/>
        <v>1.5942500000000011</v>
      </c>
      <c r="I1671" s="2">
        <f t="array" ref="I1671">SUMPRODUCT(B1655:B1674, (ROW(B1655:B1674)-ROW(B1655)+1)) / (20*21/2)</f>
        <v>1.718</v>
      </c>
      <c r="J1671" s="2">
        <f t="shared" si="202"/>
        <v>1.6973721543019771</v>
      </c>
      <c r="K1671" s="2">
        <f t="shared" si="204"/>
        <v>1.6661060590954471</v>
      </c>
    </row>
    <row r="1672" spans="1:11" ht="13.5" x14ac:dyDescent="0.25">
      <c r="A1672" s="3">
        <f>TITRES_STAT!B1675</f>
        <v>44449</v>
      </c>
      <c r="B1672" s="6">
        <f>TITRES_STAT!D1675</f>
        <v>1.75</v>
      </c>
      <c r="C1672" s="2">
        <f t="shared" si="205"/>
        <v>0</v>
      </c>
      <c r="D1672" s="2">
        <f t="shared" si="206"/>
        <v>1.73</v>
      </c>
      <c r="E1672" s="2">
        <f t="shared" si="200"/>
        <v>1.7149999999999999</v>
      </c>
      <c r="F1672" s="2">
        <f t="shared" si="201"/>
        <v>1.6924999999999997</v>
      </c>
      <c r="G1672" s="2">
        <f t="shared" si="203"/>
        <v>1.6889999999999998</v>
      </c>
      <c r="H1672" s="2">
        <f t="shared" si="199"/>
        <v>1.593900000000001</v>
      </c>
      <c r="I1672" s="2">
        <f t="array" ref="I1672">SUMPRODUCT(B1656:B1675, (ROW(B1656:B1675)-ROW(B1656)+1)) / (20*21/2)</f>
        <v>1.7226190476190477</v>
      </c>
      <c r="J1672" s="2">
        <f t="shared" si="202"/>
        <v>1.7023843300827413</v>
      </c>
      <c r="K1672" s="2">
        <f t="shared" si="204"/>
        <v>1.6693960175622924</v>
      </c>
    </row>
    <row r="1673" spans="1:11" ht="13.5" x14ac:dyDescent="0.25">
      <c r="A1673" s="3">
        <f>TITRES_STAT!B1676</f>
        <v>44452</v>
      </c>
      <c r="B1673" s="6">
        <f>TITRES_STAT!D1676</f>
        <v>1.75</v>
      </c>
      <c r="C1673" s="2">
        <f t="shared" si="205"/>
        <v>0</v>
      </c>
      <c r="D1673" s="2">
        <f t="shared" si="206"/>
        <v>1.7399999999999998</v>
      </c>
      <c r="E1673" s="2">
        <f t="shared" si="200"/>
        <v>1.72</v>
      </c>
      <c r="F1673" s="2">
        <f t="shared" si="201"/>
        <v>1.6969999999999998</v>
      </c>
      <c r="G1673" s="2">
        <f t="shared" si="203"/>
        <v>1.6898</v>
      </c>
      <c r="H1673" s="2">
        <f t="shared" si="199"/>
        <v>1.5935500000000007</v>
      </c>
      <c r="I1673" s="2">
        <f t="array" ref="I1673">SUMPRODUCT(B1657:B1676, (ROW(B1657:B1676)-ROW(B1657)+1)) / (20*21/2)</f>
        <v>1.7268095238095238</v>
      </c>
      <c r="J1673" s="2">
        <f t="shared" si="202"/>
        <v>1.706919155789147</v>
      </c>
      <c r="K1673" s="2">
        <f t="shared" si="204"/>
        <v>1.6725569580500457</v>
      </c>
    </row>
    <row r="1674" spans="1:11" ht="13.5" x14ac:dyDescent="0.25">
      <c r="A1674" s="3">
        <f>TITRES_STAT!B1677</f>
        <v>44453</v>
      </c>
      <c r="B1674" s="6">
        <f>TITRES_STAT!D1677</f>
        <v>1.75</v>
      </c>
      <c r="C1674" s="2">
        <f t="shared" si="205"/>
        <v>0</v>
      </c>
      <c r="D1674" s="2">
        <f t="shared" si="206"/>
        <v>1.75</v>
      </c>
      <c r="E1674" s="2">
        <f t="shared" si="200"/>
        <v>1.7250000000000001</v>
      </c>
      <c r="F1674" s="2">
        <f t="shared" si="201"/>
        <v>1.7014999999999998</v>
      </c>
      <c r="G1674" s="2">
        <f t="shared" si="203"/>
        <v>1.6905999999999997</v>
      </c>
      <c r="H1674" s="2">
        <f t="shared" ref="H1674:H1737" si="207">AVERAGE(B1475:B1674)</f>
        <v>1.5933500000000007</v>
      </c>
      <c r="I1674" s="2">
        <f t="array" ref="I1674">SUMPRODUCT(B1658:B1677, (ROW(B1658:B1677)-ROW(B1658)+1)) / (20*21/2)</f>
        <v>1.7305714285714284</v>
      </c>
      <c r="J1674" s="2">
        <f t="shared" si="202"/>
        <v>1.7110220933330378</v>
      </c>
      <c r="K1674" s="2">
        <f t="shared" si="204"/>
        <v>1.6755939400872988</v>
      </c>
    </row>
    <row r="1675" spans="1:11" ht="13.5" x14ac:dyDescent="0.25">
      <c r="A1675" s="3">
        <f>TITRES_STAT!B1678</f>
        <v>44454</v>
      </c>
      <c r="B1675" s="6">
        <f>TITRES_STAT!D1678</f>
        <v>1.75</v>
      </c>
      <c r="C1675" s="2">
        <f t="shared" si="205"/>
        <v>0</v>
      </c>
      <c r="D1675" s="2">
        <f t="shared" si="206"/>
        <v>1.75</v>
      </c>
      <c r="E1675" s="2">
        <f t="shared" si="200"/>
        <v>1.73</v>
      </c>
      <c r="F1675" s="2">
        <f t="shared" si="201"/>
        <v>1.7059999999999995</v>
      </c>
      <c r="G1675" s="2">
        <f t="shared" si="203"/>
        <v>1.6913999999999996</v>
      </c>
      <c r="H1675" s="2">
        <f t="shared" si="207"/>
        <v>1.5931000000000008</v>
      </c>
      <c r="I1675" s="2">
        <f t="array" ref="I1675">SUMPRODUCT(B1659:B1678, (ROW(B1659:B1678)-ROW(B1659)+1)) / (20*21/2)</f>
        <v>1.7339047619047618</v>
      </c>
      <c r="J1675" s="2">
        <f t="shared" si="202"/>
        <v>1.7147342749203676</v>
      </c>
      <c r="K1675" s="2">
        <f t="shared" si="204"/>
        <v>1.6785118247897577</v>
      </c>
    </row>
    <row r="1676" spans="1:11" ht="13.5" x14ac:dyDescent="0.25">
      <c r="A1676" s="3">
        <f>TITRES_STAT!B1679</f>
        <v>44455</v>
      </c>
      <c r="B1676" s="6">
        <f>TITRES_STAT!D1679</f>
        <v>1.75</v>
      </c>
      <c r="C1676" s="2">
        <f t="shared" si="205"/>
        <v>0</v>
      </c>
      <c r="D1676" s="2">
        <f t="shared" si="206"/>
        <v>1.75</v>
      </c>
      <c r="E1676" s="2">
        <f t="shared" ref="E1676:E1739" si="208">AVERAGE(B1667:B1676)</f>
        <v>1.7350000000000001</v>
      </c>
      <c r="F1676" s="2">
        <f t="shared" si="201"/>
        <v>1.7104999999999997</v>
      </c>
      <c r="G1676" s="2">
        <f t="shared" si="203"/>
        <v>1.6921999999999997</v>
      </c>
      <c r="H1676" s="2">
        <f t="shared" si="207"/>
        <v>1.5926000000000011</v>
      </c>
      <c r="I1676" s="2">
        <f t="array" ref="I1676">SUMPRODUCT(B1660:B1679, (ROW(B1660:B1679)-ROW(B1660)+1)) / (20*21/2)</f>
        <v>1.7368095238095238</v>
      </c>
      <c r="J1676" s="2">
        <f t="shared" si="202"/>
        <v>1.7180929154041422</v>
      </c>
      <c r="K1676" s="2">
        <f t="shared" si="204"/>
        <v>1.6813152826411397</v>
      </c>
    </row>
    <row r="1677" spans="1:11" ht="13.5" x14ac:dyDescent="0.25">
      <c r="A1677" s="3">
        <f>TITRES_STAT!B1680</f>
        <v>44456</v>
      </c>
      <c r="B1677" s="6">
        <f>TITRES_STAT!D1680</f>
        <v>1.75</v>
      </c>
      <c r="C1677" s="2">
        <f t="shared" si="205"/>
        <v>0</v>
      </c>
      <c r="D1677" s="2">
        <f t="shared" si="206"/>
        <v>1.75</v>
      </c>
      <c r="E1677" s="2">
        <f t="shared" si="208"/>
        <v>1.7399999999999998</v>
      </c>
      <c r="F1677" s="2">
        <f t="shared" si="201"/>
        <v>1.7149999999999999</v>
      </c>
      <c r="G1677" s="2">
        <f t="shared" si="203"/>
        <v>1.6929999999999996</v>
      </c>
      <c r="H1677" s="2">
        <f t="shared" si="207"/>
        <v>1.5921500000000008</v>
      </c>
      <c r="I1677" s="2">
        <f t="array" ref="I1677">SUMPRODUCT(B1661:B1680, (ROW(B1661:B1680)-ROW(B1661)+1)) / (20*21/2)</f>
        <v>1.7392857142857143</v>
      </c>
      <c r="J1677" s="2">
        <f t="shared" si="202"/>
        <v>1.7211316853656526</v>
      </c>
      <c r="K1677" s="2">
        <f t="shared" si="204"/>
        <v>1.6840088009689382</v>
      </c>
    </row>
    <row r="1678" spans="1:11" ht="13.5" x14ac:dyDescent="0.25">
      <c r="A1678" s="3">
        <f>TITRES_STAT!B1681</f>
        <v>44459</v>
      </c>
      <c r="B1678" s="6">
        <f>TITRES_STAT!D1681</f>
        <v>1.75</v>
      </c>
      <c r="C1678" s="2">
        <f t="shared" si="205"/>
        <v>0</v>
      </c>
      <c r="D1678" s="2">
        <f t="shared" si="206"/>
        <v>1.75</v>
      </c>
      <c r="E1678" s="2">
        <f t="shared" si="208"/>
        <v>1.7449999999999999</v>
      </c>
      <c r="F1678" s="2">
        <f t="shared" si="201"/>
        <v>1.7195</v>
      </c>
      <c r="G1678" s="2">
        <f t="shared" si="203"/>
        <v>1.6937999999999998</v>
      </c>
      <c r="H1678" s="2">
        <f t="shared" si="207"/>
        <v>1.5917000000000008</v>
      </c>
      <c r="I1678" s="2">
        <f t="array" ref="I1678">SUMPRODUCT(B1662:B1681, (ROW(B1662:B1681)-ROW(B1662)+1)) / (20*21/2)</f>
        <v>1.7414285714285713</v>
      </c>
      <c r="J1678" s="2">
        <f t="shared" si="202"/>
        <v>1.723881048664162</v>
      </c>
      <c r="K1678" s="2">
        <f t="shared" si="204"/>
        <v>1.6865966911270192</v>
      </c>
    </row>
    <row r="1679" spans="1:11" ht="13.5" x14ac:dyDescent="0.25">
      <c r="A1679" s="3">
        <f>TITRES_STAT!B1682</f>
        <v>44460</v>
      </c>
      <c r="B1679" s="6">
        <f>TITRES_STAT!D1682</f>
        <v>1.75</v>
      </c>
      <c r="C1679" s="2">
        <f t="shared" si="205"/>
        <v>0</v>
      </c>
      <c r="D1679" s="2">
        <f t="shared" si="206"/>
        <v>1.75</v>
      </c>
      <c r="E1679" s="2">
        <f t="shared" si="208"/>
        <v>1.75</v>
      </c>
      <c r="F1679" s="2">
        <f t="shared" si="201"/>
        <v>1.7239999999999998</v>
      </c>
      <c r="G1679" s="2">
        <f t="shared" si="203"/>
        <v>1.6945999999999999</v>
      </c>
      <c r="H1679" s="2">
        <f t="shared" si="207"/>
        <v>1.5909500000000005</v>
      </c>
      <c r="I1679" s="2">
        <f t="array" ref="I1679">SUMPRODUCT(B1663:B1682, (ROW(B1663:B1682)-ROW(B1663)+1)) / (20*21/2)</f>
        <v>1.7433333333333334</v>
      </c>
      <c r="J1679" s="2">
        <f t="shared" si="202"/>
        <v>1.7263685678390037</v>
      </c>
      <c r="K1679" s="2">
        <f t="shared" si="204"/>
        <v>1.6890830953965479</v>
      </c>
    </row>
    <row r="1680" spans="1:11" ht="13.5" x14ac:dyDescent="0.25">
      <c r="A1680" s="3">
        <f>TITRES_STAT!B1683</f>
        <v>44461</v>
      </c>
      <c r="B1680" s="6">
        <f>TITRES_STAT!D1683</f>
        <v>1.75</v>
      </c>
      <c r="C1680" s="2">
        <f t="shared" si="205"/>
        <v>0</v>
      </c>
      <c r="D1680" s="2">
        <f t="shared" si="206"/>
        <v>1.75</v>
      </c>
      <c r="E1680" s="2">
        <f t="shared" si="208"/>
        <v>1.75</v>
      </c>
      <c r="F1680" s="2">
        <f t="shared" si="201"/>
        <v>1.7274999999999998</v>
      </c>
      <c r="G1680" s="2">
        <f t="shared" si="203"/>
        <v>1.6953999999999996</v>
      </c>
      <c r="H1680" s="2">
        <f t="shared" si="207"/>
        <v>1.5903000000000005</v>
      </c>
      <c r="I1680" s="2">
        <f t="array" ref="I1680">SUMPRODUCT(B1664:B1683, (ROW(B1664:B1683)-ROW(B1664)+1)) / (20*21/2)</f>
        <v>1.7449999999999999</v>
      </c>
      <c r="J1680" s="2">
        <f t="shared" si="202"/>
        <v>1.7286191804257653</v>
      </c>
      <c r="K1680" s="2">
        <f t="shared" si="204"/>
        <v>1.6914719936162912</v>
      </c>
    </row>
    <row r="1681" spans="1:11" ht="13.5" x14ac:dyDescent="0.25">
      <c r="A1681" s="3">
        <f>TITRES_STAT!B1684</f>
        <v>44462</v>
      </c>
      <c r="B1681" s="6">
        <f>TITRES_STAT!D1684</f>
        <v>1.75</v>
      </c>
      <c r="C1681" s="2">
        <f t="shared" si="205"/>
        <v>0</v>
      </c>
      <c r="D1681" s="2">
        <f t="shared" si="206"/>
        <v>1.75</v>
      </c>
      <c r="E1681" s="2">
        <f t="shared" si="208"/>
        <v>1.75</v>
      </c>
      <c r="F1681" s="2">
        <f t="shared" si="201"/>
        <v>1.7299999999999998</v>
      </c>
      <c r="G1681" s="2">
        <f t="shared" si="203"/>
        <v>1.6971999999999996</v>
      </c>
      <c r="H1681" s="2">
        <f t="shared" si="207"/>
        <v>1.5896500000000002</v>
      </c>
      <c r="I1681" s="2">
        <f t="array" ref="I1681">SUMPRODUCT(B1665:B1684, (ROW(B1665:B1684)-ROW(B1665)+1)) / (20*21/2)</f>
        <v>1.7464285714285714</v>
      </c>
      <c r="J1681" s="2">
        <f t="shared" si="202"/>
        <v>1.730655448956645</v>
      </c>
      <c r="K1681" s="2">
        <f t="shared" si="204"/>
        <v>1.6937672095529073</v>
      </c>
    </row>
    <row r="1682" spans="1:11" ht="13.5" x14ac:dyDescent="0.25">
      <c r="A1682" s="3">
        <f>TITRES_STAT!B1685</f>
        <v>44463</v>
      </c>
      <c r="B1682" s="6">
        <f>TITRES_STAT!D1685</f>
        <v>1.75</v>
      </c>
      <c r="C1682" s="2">
        <f t="shared" si="205"/>
        <v>0</v>
      </c>
      <c r="D1682" s="2">
        <f t="shared" si="206"/>
        <v>1.75</v>
      </c>
      <c r="E1682" s="2">
        <f t="shared" si="208"/>
        <v>1.75</v>
      </c>
      <c r="F1682" s="2">
        <f t="shared" si="201"/>
        <v>1.7324999999999999</v>
      </c>
      <c r="G1682" s="2">
        <f t="shared" si="203"/>
        <v>1.6989999999999998</v>
      </c>
      <c r="H1682" s="2">
        <f t="shared" si="207"/>
        <v>1.5889000000000004</v>
      </c>
      <c r="I1682" s="2">
        <f t="array" ref="I1682">SUMPRODUCT(B1666:B1685, (ROW(B1666:B1685)-ROW(B1666)+1)) / (20*21/2)</f>
        <v>1.7476190476190476</v>
      </c>
      <c r="J1682" s="2">
        <f t="shared" si="202"/>
        <v>1.7324977871512504</v>
      </c>
      <c r="K1682" s="2">
        <f t="shared" si="204"/>
        <v>1.6959724170214208</v>
      </c>
    </row>
    <row r="1683" spans="1:11" ht="13.5" x14ac:dyDescent="0.25">
      <c r="A1683" s="3">
        <f>TITRES_STAT!B1686</f>
        <v>44466</v>
      </c>
      <c r="B1683" s="6">
        <f>TITRES_STAT!D1686</f>
        <v>1.75</v>
      </c>
      <c r="C1683" s="2">
        <f t="shared" si="205"/>
        <v>0</v>
      </c>
      <c r="D1683" s="2">
        <f t="shared" si="206"/>
        <v>1.75</v>
      </c>
      <c r="E1683" s="2">
        <f t="shared" si="208"/>
        <v>1.75</v>
      </c>
      <c r="F1683" s="2">
        <f t="shared" si="201"/>
        <v>1.7350000000000001</v>
      </c>
      <c r="G1683" s="2">
        <f t="shared" si="203"/>
        <v>1.7007999999999999</v>
      </c>
      <c r="H1683" s="2">
        <f t="shared" si="207"/>
        <v>1.5880500000000006</v>
      </c>
      <c r="I1683" s="2">
        <f t="array" ref="I1683">SUMPRODUCT(B1667:B1686, (ROW(B1667:B1686)-ROW(B1667)+1)) / (20*21/2)</f>
        <v>1.7485714285714284</v>
      </c>
      <c r="J1683" s="2">
        <f t="shared" si="202"/>
        <v>1.7341646645654172</v>
      </c>
      <c r="K1683" s="2">
        <f t="shared" si="204"/>
        <v>1.6980911457656789</v>
      </c>
    </row>
    <row r="1684" spans="1:11" ht="13.5" x14ac:dyDescent="0.25">
      <c r="A1684" s="3">
        <f>TITRES_STAT!B1687</f>
        <v>44467</v>
      </c>
      <c r="B1684" s="6">
        <f>TITRES_STAT!D1687</f>
        <v>1.75</v>
      </c>
      <c r="C1684" s="2">
        <f t="shared" si="205"/>
        <v>0</v>
      </c>
      <c r="D1684" s="2">
        <f t="shared" si="206"/>
        <v>1.75</v>
      </c>
      <c r="E1684" s="2">
        <f t="shared" si="208"/>
        <v>1.75</v>
      </c>
      <c r="F1684" s="2">
        <f t="shared" ref="F1684:F1747" si="209">AVERAGE(B1665:B1684)</f>
        <v>1.7375</v>
      </c>
      <c r="G1684" s="2">
        <f t="shared" si="203"/>
        <v>1.7017999999999998</v>
      </c>
      <c r="H1684" s="2">
        <f t="shared" si="207"/>
        <v>1.5872000000000008</v>
      </c>
      <c r="I1684" s="2">
        <f t="array" ref="I1684">SUMPRODUCT(B1668:B1687, (ROW(B1668:B1687)-ROW(B1668)+1)) / (20*21/2)</f>
        <v>1.7492857142857143</v>
      </c>
      <c r="J1684" s="2">
        <f t="shared" si="202"/>
        <v>1.7356727917496633</v>
      </c>
      <c r="K1684" s="2">
        <f t="shared" si="204"/>
        <v>1.7001267871082013</v>
      </c>
    </row>
    <row r="1685" spans="1:11" ht="13.5" x14ac:dyDescent="0.25">
      <c r="A1685" s="3">
        <f>TITRES_STAT!B1688</f>
        <v>44468</v>
      </c>
      <c r="B1685" s="6">
        <f>TITRES_STAT!D1688</f>
        <v>1.75</v>
      </c>
      <c r="C1685" s="2">
        <f t="shared" si="205"/>
        <v>0</v>
      </c>
      <c r="D1685" s="2">
        <f t="shared" si="206"/>
        <v>1.75</v>
      </c>
      <c r="E1685" s="2">
        <f t="shared" si="208"/>
        <v>1.75</v>
      </c>
      <c r="F1685" s="2">
        <f t="shared" si="209"/>
        <v>1.7399999999999998</v>
      </c>
      <c r="G1685" s="2">
        <f t="shared" si="203"/>
        <v>1.7027999999999996</v>
      </c>
      <c r="H1685" s="2">
        <f t="shared" si="207"/>
        <v>1.5865500000000008</v>
      </c>
      <c r="I1685" s="2">
        <f t="array" ref="I1685">SUMPRODUCT(B1669:B1688, (ROW(B1669:B1688)-ROW(B1669)+1)) / (20*21/2)</f>
        <v>1.7497619047619046</v>
      </c>
      <c r="J1685" s="2">
        <f t="shared" ref="J1685:J1748" si="210">$J$4*B1685+J1684*(1-$J$4)</f>
        <v>1.737037287773505</v>
      </c>
      <c r="K1685" s="2">
        <f t="shared" si="204"/>
        <v>1.7020825993784678</v>
      </c>
    </row>
    <row r="1686" spans="1:11" ht="13.5" x14ac:dyDescent="0.25">
      <c r="A1686" s="3">
        <f>TITRES_STAT!B1689</f>
        <v>44469</v>
      </c>
      <c r="B1686" s="6">
        <f>TITRES_STAT!D1689</f>
        <v>1.75</v>
      </c>
      <c r="C1686" s="2">
        <f t="shared" si="205"/>
        <v>0</v>
      </c>
      <c r="D1686" s="2">
        <f t="shared" si="206"/>
        <v>1.75</v>
      </c>
      <c r="E1686" s="2">
        <f t="shared" si="208"/>
        <v>1.75</v>
      </c>
      <c r="F1686" s="2">
        <f t="shared" si="209"/>
        <v>1.7425000000000002</v>
      </c>
      <c r="G1686" s="2">
        <f t="shared" si="203"/>
        <v>1.7038</v>
      </c>
      <c r="H1686" s="2">
        <f t="shared" si="207"/>
        <v>1.585800000000001</v>
      </c>
      <c r="I1686" s="2">
        <f t="array" ref="I1686">SUMPRODUCT(B1670:B1689, (ROW(B1670:B1689)-ROW(B1670)+1)) / (20*21/2)</f>
        <v>1.75</v>
      </c>
      <c r="J1686" s="2">
        <f t="shared" si="210"/>
        <v>1.7382718317950761</v>
      </c>
      <c r="K1686" s="2">
        <f t="shared" si="204"/>
        <v>1.7039617131283318</v>
      </c>
    </row>
    <row r="1687" spans="1:11" ht="13.5" x14ac:dyDescent="0.25">
      <c r="A1687" s="3">
        <f>TITRES_STAT!B1690</f>
        <v>44470</v>
      </c>
      <c r="B1687" s="6">
        <f>TITRES_STAT!D1690</f>
        <v>1.75</v>
      </c>
      <c r="C1687" s="2">
        <f t="shared" si="205"/>
        <v>0</v>
      </c>
      <c r="D1687" s="2">
        <f t="shared" si="206"/>
        <v>1.75</v>
      </c>
      <c r="E1687" s="2">
        <f t="shared" si="208"/>
        <v>1.75</v>
      </c>
      <c r="F1687" s="2">
        <f t="shared" si="209"/>
        <v>1.7449999999999999</v>
      </c>
      <c r="G1687" s="2">
        <f t="shared" si="203"/>
        <v>1.7040000000000004</v>
      </c>
      <c r="H1687" s="2">
        <f t="shared" si="207"/>
        <v>1.5850500000000012</v>
      </c>
      <c r="I1687" s="2">
        <f t="array" ref="I1687">SUMPRODUCT(B1671:B1690, (ROW(B1671:B1690)-ROW(B1671)+1)) / (20*21/2)</f>
        <v>1.75</v>
      </c>
      <c r="J1687" s="2">
        <f t="shared" si="210"/>
        <v>1.7393888001955451</v>
      </c>
      <c r="K1687" s="2">
        <f t="shared" si="204"/>
        <v>1.705767136142907</v>
      </c>
    </row>
    <row r="1688" spans="1:11" ht="13.5" x14ac:dyDescent="0.25">
      <c r="A1688" s="3">
        <f>TITRES_STAT!B1691</f>
        <v>44473</v>
      </c>
      <c r="B1688" s="6">
        <f>TITRES_STAT!D1691</f>
        <v>1.75</v>
      </c>
      <c r="C1688" s="2">
        <f t="shared" si="205"/>
        <v>0</v>
      </c>
      <c r="D1688" s="2">
        <f t="shared" si="206"/>
        <v>1.75</v>
      </c>
      <c r="E1688" s="2">
        <f t="shared" si="208"/>
        <v>1.75</v>
      </c>
      <c r="F1688" s="2">
        <f t="shared" si="209"/>
        <v>1.7475000000000001</v>
      </c>
      <c r="G1688" s="2">
        <f t="shared" si="203"/>
        <v>1.7050000000000003</v>
      </c>
      <c r="H1688" s="2">
        <f t="shared" si="207"/>
        <v>1.5845000000000011</v>
      </c>
      <c r="I1688" s="2">
        <f t="array" ref="I1688">SUMPRODUCT(B1672:B1691, (ROW(B1672:B1691)-ROW(B1672)+1)) / (20*21/2)</f>
        <v>1.75</v>
      </c>
      <c r="J1688" s="2">
        <f t="shared" si="210"/>
        <v>1.7403993906531123</v>
      </c>
      <c r="K1688" s="2">
        <f t="shared" si="204"/>
        <v>1.7075017582549499</v>
      </c>
    </row>
    <row r="1689" spans="1:11" ht="13.5" x14ac:dyDescent="0.25">
      <c r="A1689" s="3">
        <f>TITRES_STAT!B1692</f>
        <v>44474</v>
      </c>
      <c r="B1689" s="6">
        <f>TITRES_STAT!D1692</f>
        <v>1.75</v>
      </c>
      <c r="C1689" s="2">
        <f t="shared" si="205"/>
        <v>0</v>
      </c>
      <c r="D1689" s="2">
        <f t="shared" si="206"/>
        <v>1.75</v>
      </c>
      <c r="E1689" s="2">
        <f t="shared" si="208"/>
        <v>1.75</v>
      </c>
      <c r="F1689" s="2">
        <f t="shared" si="209"/>
        <v>1.75</v>
      </c>
      <c r="G1689" s="2">
        <f t="shared" si="203"/>
        <v>1.7060000000000002</v>
      </c>
      <c r="H1689" s="2">
        <f t="shared" si="207"/>
        <v>1.5837500000000011</v>
      </c>
      <c r="I1689" s="2">
        <f t="array" ref="I1689">SUMPRODUCT(B1673:B1692, (ROW(B1673:B1692)-ROW(B1673)+1)) / (20*21/2)</f>
        <v>1.75</v>
      </c>
      <c r="J1689" s="2">
        <f t="shared" si="210"/>
        <v>1.741313734400435</v>
      </c>
      <c r="K1689" s="2">
        <f t="shared" si="204"/>
        <v>1.709168355970442</v>
      </c>
    </row>
    <row r="1690" spans="1:11" ht="13.5" x14ac:dyDescent="0.25">
      <c r="A1690" s="3">
        <f>TITRES_STAT!B1693</f>
        <v>44475</v>
      </c>
      <c r="B1690" s="6">
        <f>TITRES_STAT!D1693</f>
        <v>1.75</v>
      </c>
      <c r="C1690" s="2">
        <f t="shared" si="205"/>
        <v>0</v>
      </c>
      <c r="D1690" s="2">
        <f t="shared" si="206"/>
        <v>1.75</v>
      </c>
      <c r="E1690" s="2">
        <f t="shared" si="208"/>
        <v>1.75</v>
      </c>
      <c r="F1690" s="2">
        <f t="shared" si="209"/>
        <v>1.75</v>
      </c>
      <c r="G1690" s="2">
        <f t="shared" si="203"/>
        <v>1.7070000000000005</v>
      </c>
      <c r="H1690" s="2">
        <f t="shared" si="207"/>
        <v>1.5830000000000006</v>
      </c>
      <c r="I1690" s="2">
        <f t="array" ref="I1690">SUMPRODUCT(B1674:B1693, (ROW(B1674:B1693)-ROW(B1674)+1)) / (20*21/2)</f>
        <v>1.75</v>
      </c>
      <c r="J1690" s="2">
        <f t="shared" si="210"/>
        <v>1.7421409977908699</v>
      </c>
      <c r="K1690" s="2">
        <f t="shared" si="204"/>
        <v>1.7107695969127776</v>
      </c>
    </row>
    <row r="1691" spans="1:11" ht="13.5" x14ac:dyDescent="0.25">
      <c r="A1691" s="3">
        <f>TITRES_STAT!B1694</f>
        <v>44476</v>
      </c>
      <c r="B1691" s="6">
        <f>TITRES_STAT!D1694</f>
        <v>1.75</v>
      </c>
      <c r="C1691" s="2">
        <f t="shared" si="205"/>
        <v>0</v>
      </c>
      <c r="D1691" s="2">
        <f t="shared" si="206"/>
        <v>1.75</v>
      </c>
      <c r="E1691" s="2">
        <f t="shared" si="208"/>
        <v>1.75</v>
      </c>
      <c r="F1691" s="2">
        <f t="shared" si="209"/>
        <v>1.75</v>
      </c>
      <c r="G1691" s="2">
        <f t="shared" si="203"/>
        <v>1.7080000000000006</v>
      </c>
      <c r="H1691" s="2">
        <f t="shared" si="207"/>
        <v>1.5825000000000005</v>
      </c>
      <c r="I1691" s="2">
        <f t="array" ref="I1691">SUMPRODUCT(B1675:B1694, (ROW(B1675:B1694)-ROW(B1675)+1)) / (20*21/2)</f>
        <v>1.75</v>
      </c>
      <c r="J1691" s="2">
        <f t="shared" si="210"/>
        <v>1.7428894741917396</v>
      </c>
      <c r="K1691" s="2">
        <f t="shared" si="204"/>
        <v>1.7123080440926688</v>
      </c>
    </row>
    <row r="1692" spans="1:11" ht="13.5" x14ac:dyDescent="0.25">
      <c r="A1692" s="3">
        <f>TITRES_STAT!B1695</f>
        <v>44477</v>
      </c>
      <c r="B1692" s="6">
        <f>TITRES_STAT!D1695</f>
        <v>1.75</v>
      </c>
      <c r="C1692" s="2">
        <f t="shared" si="205"/>
        <v>0</v>
      </c>
      <c r="D1692" s="2">
        <f t="shared" si="206"/>
        <v>1.75</v>
      </c>
      <c r="E1692" s="2">
        <f t="shared" si="208"/>
        <v>1.75</v>
      </c>
      <c r="F1692" s="2">
        <f t="shared" si="209"/>
        <v>1.75</v>
      </c>
      <c r="G1692" s="2">
        <f t="shared" si="203"/>
        <v>1.7090000000000003</v>
      </c>
      <c r="H1692" s="2">
        <f t="shared" si="207"/>
        <v>1.5820000000000001</v>
      </c>
      <c r="I1692" s="2">
        <f t="array" ref="I1692">SUMPRODUCT(B1676:B1695, (ROW(B1676:B1695)-ROW(B1676)+1)) / (20*21/2)</f>
        <v>1.75</v>
      </c>
      <c r="J1692" s="2">
        <f t="shared" si="210"/>
        <v>1.7435666671258596</v>
      </c>
      <c r="K1692" s="2">
        <f t="shared" si="204"/>
        <v>1.7137861600106035</v>
      </c>
    </row>
    <row r="1693" spans="1:11" ht="13.5" x14ac:dyDescent="0.25">
      <c r="A1693" s="3">
        <f>TITRES_STAT!B1696</f>
        <v>44480</v>
      </c>
      <c r="B1693" s="6">
        <f>TITRES_STAT!D1696</f>
        <v>1.75</v>
      </c>
      <c r="C1693" s="2">
        <f t="shared" si="205"/>
        <v>0</v>
      </c>
      <c r="D1693" s="2">
        <f t="shared" si="206"/>
        <v>1.75</v>
      </c>
      <c r="E1693" s="2">
        <f t="shared" si="208"/>
        <v>1.75</v>
      </c>
      <c r="F1693" s="2">
        <f t="shared" si="209"/>
        <v>1.75</v>
      </c>
      <c r="G1693" s="2">
        <f t="shared" si="203"/>
        <v>1.7100000000000006</v>
      </c>
      <c r="H1693" s="2">
        <f t="shared" si="207"/>
        <v>1.58155</v>
      </c>
      <c r="I1693" s="2">
        <f t="array" ref="I1693">SUMPRODUCT(B1677:B1696, (ROW(B1677:B1696)-ROW(B1677)+1)) / (20*21/2)</f>
        <v>1.7452380952380953</v>
      </c>
      <c r="J1693" s="2">
        <f t="shared" si="210"/>
        <v>1.7441793654948254</v>
      </c>
      <c r="K1693" s="2">
        <f t="shared" si="204"/>
        <v>1.715206310598423</v>
      </c>
    </row>
    <row r="1694" spans="1:11" ht="13.5" x14ac:dyDescent="0.25">
      <c r="A1694" s="3">
        <f>TITRES_STAT!B1697</f>
        <v>44481</v>
      </c>
      <c r="B1694" s="6">
        <f>TITRES_STAT!D1697</f>
        <v>1.75</v>
      </c>
      <c r="C1694" s="2">
        <f t="shared" si="205"/>
        <v>0</v>
      </c>
      <c r="D1694" s="2">
        <f t="shared" si="206"/>
        <v>1.75</v>
      </c>
      <c r="E1694" s="2">
        <f t="shared" si="208"/>
        <v>1.75</v>
      </c>
      <c r="F1694" s="2">
        <f t="shared" si="209"/>
        <v>1.75</v>
      </c>
      <c r="G1694" s="2">
        <f t="shared" si="203"/>
        <v>1.7110000000000003</v>
      </c>
      <c r="H1694" s="2">
        <f t="shared" si="207"/>
        <v>1.5810999999999999</v>
      </c>
      <c r="I1694" s="2">
        <f t="array" ref="I1694">SUMPRODUCT(B1678:B1697, (ROW(B1678:B1697)-ROW(B1678)+1)) / (20*21/2)</f>
        <v>1.7407142857142857</v>
      </c>
      <c r="J1694" s="2">
        <f t="shared" si="210"/>
        <v>1.7447337116381756</v>
      </c>
      <c r="K1694" s="2">
        <f t="shared" si="204"/>
        <v>1.7165707690063281</v>
      </c>
    </row>
    <row r="1695" spans="1:11" ht="13.5" x14ac:dyDescent="0.25">
      <c r="A1695" s="3">
        <f>TITRES_STAT!B1698</f>
        <v>44482</v>
      </c>
      <c r="B1695" s="6">
        <f>TITRES_STAT!D1698</f>
        <v>1.75</v>
      </c>
      <c r="C1695" s="2">
        <f t="shared" si="205"/>
        <v>0</v>
      </c>
      <c r="D1695" s="2">
        <f t="shared" si="206"/>
        <v>1.75</v>
      </c>
      <c r="E1695" s="2">
        <f t="shared" si="208"/>
        <v>1.75</v>
      </c>
      <c r="F1695" s="2">
        <f t="shared" si="209"/>
        <v>1.75</v>
      </c>
      <c r="G1695" s="2">
        <f t="shared" si="203"/>
        <v>1.7130000000000001</v>
      </c>
      <c r="H1695" s="2">
        <f t="shared" si="207"/>
        <v>1.5806499999999999</v>
      </c>
      <c r="I1695" s="2">
        <f t="array" ref="I1695">SUMPRODUCT(B1679:B1698, (ROW(B1679:B1698)-ROW(B1679)+1)) / (20*21/2)</f>
        <v>1.7364285714285717</v>
      </c>
      <c r="J1695" s="2">
        <f t="shared" si="210"/>
        <v>1.7452352629107304</v>
      </c>
      <c r="K1695" s="2">
        <f t="shared" si="204"/>
        <v>1.717881719241374</v>
      </c>
    </row>
    <row r="1696" spans="1:11" ht="13.5" x14ac:dyDescent="0.25">
      <c r="A1696" s="3">
        <f>TITRES_STAT!B1699</f>
        <v>44483</v>
      </c>
      <c r="B1696" s="6">
        <f>TITRES_STAT!D1699</f>
        <v>1.7</v>
      </c>
      <c r="C1696" s="2">
        <f t="shared" si="205"/>
        <v>-5.0000000000000044E-2</v>
      </c>
      <c r="D1696" s="2">
        <f t="shared" si="206"/>
        <v>1.7399999999999998</v>
      </c>
      <c r="E1696" s="2">
        <f t="shared" si="208"/>
        <v>1.7449999999999999</v>
      </c>
      <c r="F1696" s="2">
        <f t="shared" si="209"/>
        <v>1.7475000000000001</v>
      </c>
      <c r="G1696" s="2">
        <f t="shared" si="203"/>
        <v>1.714</v>
      </c>
      <c r="H1696" s="2">
        <f t="shared" si="207"/>
        <v>1.57995</v>
      </c>
      <c r="I1696" s="2">
        <f t="array" ref="I1696">SUMPRODUCT(B1680:B1699, (ROW(B1680:B1699)-ROW(B1680)+1)) / (20*21/2)</f>
        <v>1.7323809523809524</v>
      </c>
      <c r="J1696" s="2">
        <f t="shared" si="210"/>
        <v>1.740927142633518</v>
      </c>
      <c r="K1696" s="2">
        <f t="shared" si="204"/>
        <v>1.7171804753495554</v>
      </c>
    </row>
    <row r="1697" spans="1:11" ht="13.5" x14ac:dyDescent="0.25">
      <c r="A1697" s="3">
        <f>TITRES_STAT!B1700</f>
        <v>44488</v>
      </c>
      <c r="B1697" s="6">
        <f>TITRES_STAT!D1700</f>
        <v>1.7</v>
      </c>
      <c r="C1697" s="2">
        <f t="shared" si="205"/>
        <v>0</v>
      </c>
      <c r="D1697" s="2">
        <f t="shared" si="206"/>
        <v>1.73</v>
      </c>
      <c r="E1697" s="2">
        <f t="shared" si="208"/>
        <v>1.7399999999999998</v>
      </c>
      <c r="F1697" s="2">
        <f t="shared" si="209"/>
        <v>1.7450000000000003</v>
      </c>
      <c r="G1697" s="2">
        <f t="shared" si="203"/>
        <v>1.7150000000000001</v>
      </c>
      <c r="H1697" s="2">
        <f t="shared" si="207"/>
        <v>1.5792999999999997</v>
      </c>
      <c r="I1697" s="2">
        <f t="array" ref="I1697">SUMPRODUCT(B1681:B1700, (ROW(B1681:B1700)-ROW(B1681)+1)) / (20*21/2)</f>
        <v>1.7285714285714286</v>
      </c>
      <c r="J1697" s="2">
        <f t="shared" si="210"/>
        <v>1.7370293195255639</v>
      </c>
      <c r="K1697" s="2">
        <f t="shared" si="204"/>
        <v>1.7165067312182003</v>
      </c>
    </row>
    <row r="1698" spans="1:11" ht="13.5" x14ac:dyDescent="0.25">
      <c r="A1698" s="3">
        <f>TITRES_STAT!B1701</f>
        <v>44489</v>
      </c>
      <c r="B1698" s="6">
        <f>TITRES_STAT!D1701</f>
        <v>1.7</v>
      </c>
      <c r="C1698" s="2">
        <f t="shared" si="205"/>
        <v>0</v>
      </c>
      <c r="D1698" s="2">
        <f t="shared" si="206"/>
        <v>1.72</v>
      </c>
      <c r="E1698" s="2">
        <f t="shared" si="208"/>
        <v>1.7349999999999999</v>
      </c>
      <c r="F1698" s="2">
        <f t="shared" si="209"/>
        <v>1.7425000000000002</v>
      </c>
      <c r="G1698" s="2">
        <f t="shared" si="203"/>
        <v>1.716</v>
      </c>
      <c r="H1698" s="2">
        <f t="shared" si="207"/>
        <v>1.5785499999999999</v>
      </c>
      <c r="I1698" s="2">
        <f t="array" ref="I1698">SUMPRODUCT(B1682:B1701, (ROW(B1682:B1701)-ROW(B1682)+1)) / (20*21/2)</f>
        <v>1.7250000000000001</v>
      </c>
      <c r="J1698" s="2">
        <f t="shared" si="210"/>
        <v>1.7335027176659863</v>
      </c>
      <c r="K1698" s="2">
        <f t="shared" si="204"/>
        <v>1.7158594084253298</v>
      </c>
    </row>
    <row r="1699" spans="1:11" ht="13.5" x14ac:dyDescent="0.25">
      <c r="A1699" s="3">
        <f>TITRES_STAT!B1702</f>
        <v>44490</v>
      </c>
      <c r="B1699" s="6">
        <f>TITRES_STAT!D1702</f>
        <v>1.7</v>
      </c>
      <c r="C1699" s="2">
        <f t="shared" si="205"/>
        <v>0</v>
      </c>
      <c r="D1699" s="2">
        <f t="shared" si="206"/>
        <v>1.7100000000000002</v>
      </c>
      <c r="E1699" s="2">
        <f t="shared" si="208"/>
        <v>1.7299999999999998</v>
      </c>
      <c r="F1699" s="2">
        <f t="shared" si="209"/>
        <v>1.7400000000000002</v>
      </c>
      <c r="G1699" s="2">
        <f t="shared" si="203"/>
        <v>1.7170000000000001</v>
      </c>
      <c r="H1699" s="2">
        <f t="shared" si="207"/>
        <v>1.5778499999999998</v>
      </c>
      <c r="I1699" s="2">
        <f t="array" ref="I1699">SUMPRODUCT(B1683:B1702, (ROW(B1683:B1702)-ROW(B1683)+1)) / (20*21/2)</f>
        <v>1.7216666666666667</v>
      </c>
      <c r="J1699" s="2">
        <f t="shared" si="210"/>
        <v>1.730311982650178</v>
      </c>
      <c r="K1699" s="2">
        <f t="shared" si="204"/>
        <v>1.7152374708400229</v>
      </c>
    </row>
    <row r="1700" spans="1:11" ht="13.5" x14ac:dyDescent="0.25">
      <c r="A1700" s="3">
        <f>TITRES_STAT!B1703</f>
        <v>44491</v>
      </c>
      <c r="B1700" s="6">
        <f>TITRES_STAT!D1703</f>
        <v>1.7</v>
      </c>
      <c r="C1700" s="2">
        <f t="shared" si="205"/>
        <v>0</v>
      </c>
      <c r="D1700" s="2">
        <f t="shared" si="206"/>
        <v>1.7</v>
      </c>
      <c r="E1700" s="2">
        <f t="shared" si="208"/>
        <v>1.7249999999999996</v>
      </c>
      <c r="F1700" s="2">
        <f t="shared" si="209"/>
        <v>1.7375</v>
      </c>
      <c r="G1700" s="2">
        <f t="shared" si="203"/>
        <v>1.7180000000000002</v>
      </c>
      <c r="H1700" s="2">
        <f t="shared" si="207"/>
        <v>1.5770999999999995</v>
      </c>
      <c r="I1700" s="2">
        <f t="array" ref="I1700">SUMPRODUCT(B1684:B1703, (ROW(B1684:B1703)-ROW(B1684)+1)) / (20*21/2)</f>
        <v>1.7185714285714286</v>
      </c>
      <c r="J1700" s="2">
        <f t="shared" si="210"/>
        <v>1.7274251271596848</v>
      </c>
      <c r="K1700" s="2">
        <f t="shared" si="204"/>
        <v>1.7146399229639435</v>
      </c>
    </row>
    <row r="1701" spans="1:11" ht="13.5" x14ac:dyDescent="0.25">
      <c r="A1701" s="3">
        <f>TITRES_STAT!B1704</f>
        <v>44494</v>
      </c>
      <c r="B1701" s="6">
        <f>TITRES_STAT!D1704</f>
        <v>1.7</v>
      </c>
      <c r="C1701" s="2">
        <f t="shared" si="205"/>
        <v>0</v>
      </c>
      <c r="D1701" s="2">
        <f t="shared" si="206"/>
        <v>1.7</v>
      </c>
      <c r="E1701" s="2">
        <f t="shared" si="208"/>
        <v>1.7199999999999995</v>
      </c>
      <c r="F1701" s="2">
        <f t="shared" si="209"/>
        <v>1.7350000000000001</v>
      </c>
      <c r="G1701" s="2">
        <f t="shared" si="203"/>
        <v>1.7190000000000003</v>
      </c>
      <c r="H1701" s="2">
        <f t="shared" si="207"/>
        <v>1.5760999999999994</v>
      </c>
      <c r="I1701" s="2">
        <f t="array" ref="I1701">SUMPRODUCT(B1685:B1704, (ROW(B1685:B1704)-ROW(B1685)+1)) / (20*21/2)</f>
        <v>1.7157142857142857</v>
      </c>
      <c r="J1701" s="2">
        <f t="shared" si="210"/>
        <v>1.7248132102873339</v>
      </c>
      <c r="K1701" s="2">
        <f t="shared" si="204"/>
        <v>1.7140658083379066</v>
      </c>
    </row>
    <row r="1702" spans="1:11" ht="13.5" x14ac:dyDescent="0.25">
      <c r="A1702" s="3">
        <f>TITRES_STAT!B1705</f>
        <v>44495</v>
      </c>
      <c r="B1702" s="6">
        <f>TITRES_STAT!D1705</f>
        <v>1.7</v>
      </c>
      <c r="C1702" s="2">
        <f t="shared" si="205"/>
        <v>0</v>
      </c>
      <c r="D1702" s="2">
        <f t="shared" si="206"/>
        <v>1.7</v>
      </c>
      <c r="E1702" s="2">
        <f t="shared" si="208"/>
        <v>1.7149999999999999</v>
      </c>
      <c r="F1702" s="2">
        <f t="shared" si="209"/>
        <v>1.7324999999999999</v>
      </c>
      <c r="G1702" s="2">
        <f t="shared" si="203"/>
        <v>1.7200000000000002</v>
      </c>
      <c r="H1702" s="2">
        <f t="shared" si="207"/>
        <v>1.5751999999999993</v>
      </c>
      <c r="I1702" s="2">
        <f t="array" ref="I1702">SUMPRODUCT(B1686:B1705, (ROW(B1686:B1705)-ROW(B1686)+1)) / (20*21/2)</f>
        <v>1.713095238095238</v>
      </c>
      <c r="J1702" s="2">
        <f t="shared" si="210"/>
        <v>1.7224500474028259</v>
      </c>
      <c r="K1702" s="2">
        <f t="shared" si="204"/>
        <v>1.7135142080109298</v>
      </c>
    </row>
    <row r="1703" spans="1:11" ht="13.5" x14ac:dyDescent="0.25">
      <c r="A1703" s="3">
        <f>TITRES_STAT!B1706</f>
        <v>44496</v>
      </c>
      <c r="B1703" s="6">
        <f>TITRES_STAT!D1706</f>
        <v>1.7</v>
      </c>
      <c r="C1703" s="2">
        <f t="shared" si="205"/>
        <v>0</v>
      </c>
      <c r="D1703" s="2">
        <f t="shared" si="206"/>
        <v>1.7</v>
      </c>
      <c r="E1703" s="2">
        <f t="shared" si="208"/>
        <v>1.7099999999999997</v>
      </c>
      <c r="F1703" s="2">
        <f t="shared" si="209"/>
        <v>1.73</v>
      </c>
      <c r="G1703" s="2">
        <f t="shared" si="203"/>
        <v>1.7208000000000003</v>
      </c>
      <c r="H1703" s="2">
        <f t="shared" si="207"/>
        <v>1.5742999999999989</v>
      </c>
      <c r="I1703" s="2">
        <f t="array" ref="I1703">SUMPRODUCT(B1687:B1706, (ROW(B1687:B1706)-ROW(B1687)+1)) / (20*21/2)</f>
        <v>1.7107142857142856</v>
      </c>
      <c r="J1703" s="2">
        <f t="shared" si="210"/>
        <v>1.7203119476501758</v>
      </c>
      <c r="K1703" s="2">
        <f t="shared" si="204"/>
        <v>1.7129842390693248</v>
      </c>
    </row>
    <row r="1704" spans="1:11" ht="13.5" x14ac:dyDescent="0.25">
      <c r="A1704" s="3">
        <f>TITRES_STAT!B1707</f>
        <v>44497</v>
      </c>
      <c r="B1704" s="6">
        <f>TITRES_STAT!D1707</f>
        <v>1.7</v>
      </c>
      <c r="C1704" s="2">
        <f t="shared" si="205"/>
        <v>0</v>
      </c>
      <c r="D1704" s="2">
        <f t="shared" si="206"/>
        <v>1.7</v>
      </c>
      <c r="E1704" s="2">
        <f t="shared" si="208"/>
        <v>1.7049999999999996</v>
      </c>
      <c r="F1704" s="2">
        <f t="shared" si="209"/>
        <v>1.7274999999999998</v>
      </c>
      <c r="G1704" s="2">
        <f t="shared" si="203"/>
        <v>1.7216000000000005</v>
      </c>
      <c r="H1704" s="2">
        <f t="shared" si="207"/>
        <v>1.5733999999999988</v>
      </c>
      <c r="I1704" s="2">
        <f t="array" ref="I1704">SUMPRODUCT(B1688:B1707, (ROW(B1688:B1707)-ROW(B1688)+1)) / (20*21/2)</f>
        <v>1.7085714285714286</v>
      </c>
      <c r="J1704" s="2">
        <f t="shared" si="210"/>
        <v>1.7183774764453972</v>
      </c>
      <c r="K1704" s="2">
        <f t="shared" si="204"/>
        <v>1.7124750532234689</v>
      </c>
    </row>
    <row r="1705" spans="1:11" ht="13.5" x14ac:dyDescent="0.25">
      <c r="A1705" s="3">
        <f>TITRES_STAT!B1708</f>
        <v>44498</v>
      </c>
      <c r="B1705" s="6">
        <f>TITRES_STAT!D1708</f>
        <v>1.7</v>
      </c>
      <c r="C1705" s="2">
        <f t="shared" si="205"/>
        <v>0</v>
      </c>
      <c r="D1705" s="2">
        <f t="shared" si="206"/>
        <v>1.7</v>
      </c>
      <c r="E1705" s="2">
        <f t="shared" si="208"/>
        <v>1.6999999999999997</v>
      </c>
      <c r="F1705" s="2">
        <f t="shared" si="209"/>
        <v>1.7250000000000001</v>
      </c>
      <c r="G1705" s="2">
        <f t="shared" si="203"/>
        <v>1.7224000000000004</v>
      </c>
      <c r="H1705" s="2">
        <f t="shared" si="207"/>
        <v>1.5727999999999986</v>
      </c>
      <c r="I1705" s="2">
        <f t="array" ref="I1705">SUMPRODUCT(B1689:B1708, (ROW(B1689:B1708)-ROW(B1689)+1)) / (20*21/2)</f>
        <v>1.7066666666666668</v>
      </c>
      <c r="J1705" s="2">
        <f t="shared" si="210"/>
        <v>1.7166272405934544</v>
      </c>
      <c r="K1705" s="2">
        <f t="shared" si="204"/>
        <v>1.7119858354499995</v>
      </c>
    </row>
    <row r="1706" spans="1:11" ht="13.5" x14ac:dyDescent="0.25">
      <c r="A1706" s="3">
        <f>TITRES_STAT!B1709</f>
        <v>44501</v>
      </c>
      <c r="B1706" s="6">
        <f>TITRES_STAT!D1709</f>
        <v>1.7</v>
      </c>
      <c r="C1706" s="2">
        <f t="shared" si="205"/>
        <v>0</v>
      </c>
      <c r="D1706" s="2">
        <f t="shared" si="206"/>
        <v>1.7</v>
      </c>
      <c r="E1706" s="2">
        <f t="shared" si="208"/>
        <v>1.6999999999999997</v>
      </c>
      <c r="F1706" s="2">
        <f t="shared" si="209"/>
        <v>1.7224999999999997</v>
      </c>
      <c r="G1706" s="2">
        <f t="shared" si="203"/>
        <v>1.7232000000000005</v>
      </c>
      <c r="H1706" s="2">
        <f t="shared" si="207"/>
        <v>1.5723999999999987</v>
      </c>
      <c r="I1706" s="2">
        <f t="array" ref="I1706">SUMPRODUCT(B1690:B1709, (ROW(B1690:B1709)-ROW(B1690)+1)) / (20*21/2)</f>
        <v>1.7050000000000001</v>
      </c>
      <c r="J1706" s="2">
        <f t="shared" si="210"/>
        <v>1.7150436938702684</v>
      </c>
      <c r="K1706" s="2">
        <f t="shared" si="204"/>
        <v>1.7115158026872543</v>
      </c>
    </row>
    <row r="1707" spans="1:11" ht="13.5" x14ac:dyDescent="0.25">
      <c r="A1707" s="3">
        <f>TITRES_STAT!B1710</f>
        <v>44502</v>
      </c>
      <c r="B1707" s="6">
        <f>TITRES_STAT!D1710</f>
        <v>1.7</v>
      </c>
      <c r="C1707" s="2">
        <f t="shared" si="205"/>
        <v>0</v>
      </c>
      <c r="D1707" s="2">
        <f t="shared" si="206"/>
        <v>1.7</v>
      </c>
      <c r="E1707" s="2">
        <f t="shared" si="208"/>
        <v>1.6999999999999997</v>
      </c>
      <c r="F1707" s="2">
        <f t="shared" si="209"/>
        <v>1.72</v>
      </c>
      <c r="G1707" s="2">
        <f t="shared" si="203"/>
        <v>1.7240000000000006</v>
      </c>
      <c r="H1707" s="2">
        <f t="shared" si="207"/>
        <v>1.5720499999999986</v>
      </c>
      <c r="I1707" s="2">
        <f t="array" ref="I1707">SUMPRODUCT(B1691:B1710, (ROW(B1691:B1710)-ROW(B1691)+1)) / (20*21/2)</f>
        <v>1.7035714285714285</v>
      </c>
      <c r="J1707" s="2">
        <f t="shared" si="210"/>
        <v>1.7136109611207191</v>
      </c>
      <c r="K1707" s="2">
        <f t="shared" si="204"/>
        <v>1.7110642025818719</v>
      </c>
    </row>
    <row r="1708" spans="1:11" ht="13.5" x14ac:dyDescent="0.25">
      <c r="A1708" s="3">
        <f>TITRES_STAT!B1711</f>
        <v>44503</v>
      </c>
      <c r="B1708" s="6">
        <f>TITRES_STAT!D1711</f>
        <v>1.7</v>
      </c>
      <c r="C1708" s="2">
        <f t="shared" si="205"/>
        <v>0</v>
      </c>
      <c r="D1708" s="2">
        <f t="shared" si="206"/>
        <v>1.7</v>
      </c>
      <c r="E1708" s="2">
        <f t="shared" si="208"/>
        <v>1.6999999999999997</v>
      </c>
      <c r="F1708" s="2">
        <f t="shared" si="209"/>
        <v>1.7174999999999998</v>
      </c>
      <c r="G1708" s="2">
        <f t="shared" si="203"/>
        <v>1.7248000000000008</v>
      </c>
      <c r="H1708" s="2">
        <f t="shared" si="207"/>
        <v>1.5718999999999985</v>
      </c>
      <c r="I1708" s="2">
        <f t="array" ref="I1708">SUMPRODUCT(B1692:B1711, (ROW(B1692:B1711)-ROW(B1692)+1)) / (20*21/2)</f>
        <v>1.7023809523809523</v>
      </c>
      <c r="J1708" s="2">
        <f t="shared" si="210"/>
        <v>1.7123146791092219</v>
      </c>
      <c r="K1708" s="2">
        <f t="shared" si="204"/>
        <v>1.7106303122845437</v>
      </c>
    </row>
    <row r="1709" spans="1:11" ht="13.5" x14ac:dyDescent="0.25">
      <c r="A1709" s="3">
        <f>TITRES_STAT!B1712</f>
        <v>44504</v>
      </c>
      <c r="B1709" s="6">
        <f>TITRES_STAT!D1712</f>
        <v>1.7</v>
      </c>
      <c r="C1709" s="2">
        <f t="shared" si="205"/>
        <v>0</v>
      </c>
      <c r="D1709" s="2">
        <f t="shared" si="206"/>
        <v>1.7</v>
      </c>
      <c r="E1709" s="2">
        <f t="shared" si="208"/>
        <v>1.6999999999999997</v>
      </c>
      <c r="F1709" s="2">
        <f t="shared" si="209"/>
        <v>1.7149999999999999</v>
      </c>
      <c r="G1709" s="2">
        <f t="shared" si="203"/>
        <v>1.7256000000000007</v>
      </c>
      <c r="H1709" s="2">
        <f t="shared" si="207"/>
        <v>1.5714999999999986</v>
      </c>
      <c r="I1709" s="2">
        <f t="array" ref="I1709">SUMPRODUCT(B1693:B1712, (ROW(B1693:B1712)-ROW(B1693)+1)) / (20*21/2)</f>
        <v>1.7014285714285715</v>
      </c>
      <c r="J1709" s="2">
        <f t="shared" si="210"/>
        <v>1.7111418525273914</v>
      </c>
      <c r="K1709" s="2">
        <f t="shared" si="204"/>
        <v>1.7102134372929929</v>
      </c>
    </row>
    <row r="1710" spans="1:11" ht="13.5" x14ac:dyDescent="0.25">
      <c r="A1710" s="3">
        <f>TITRES_STAT!B1713</f>
        <v>44505</v>
      </c>
      <c r="B1710" s="6">
        <f>TITRES_STAT!D1713</f>
        <v>1.7</v>
      </c>
      <c r="C1710" s="2">
        <f t="shared" si="205"/>
        <v>0</v>
      </c>
      <c r="D1710" s="2">
        <f t="shared" si="206"/>
        <v>1.7</v>
      </c>
      <c r="E1710" s="2">
        <f t="shared" si="208"/>
        <v>1.6999999999999997</v>
      </c>
      <c r="F1710" s="2">
        <f t="shared" si="209"/>
        <v>1.7124999999999997</v>
      </c>
      <c r="G1710" s="2">
        <f t="shared" si="203"/>
        <v>1.7260000000000009</v>
      </c>
      <c r="H1710" s="2">
        <f t="shared" si="207"/>
        <v>1.5711499999999987</v>
      </c>
      <c r="I1710" s="2">
        <f t="array" ref="I1710">SUMPRODUCT(B1694:B1713, (ROW(B1694:B1713)-ROW(B1694)+1)) / (20*21/2)</f>
        <v>1.7007142857142858</v>
      </c>
      <c r="J1710" s="2">
        <f t="shared" si="210"/>
        <v>1.7100807237152589</v>
      </c>
      <c r="K1710" s="2">
        <f t="shared" si="204"/>
        <v>1.7098129103403266</v>
      </c>
    </row>
    <row r="1711" spans="1:11" ht="13.5" x14ac:dyDescent="0.25">
      <c r="A1711" s="3">
        <f>TITRES_STAT!B1714</f>
        <v>44508</v>
      </c>
      <c r="B1711" s="6">
        <f>TITRES_STAT!D1714</f>
        <v>1.7</v>
      </c>
      <c r="C1711" s="2">
        <f t="shared" si="205"/>
        <v>0</v>
      </c>
      <c r="D1711" s="2">
        <f t="shared" si="206"/>
        <v>1.7</v>
      </c>
      <c r="E1711" s="2">
        <f t="shared" si="208"/>
        <v>1.6999999999999997</v>
      </c>
      <c r="F1711" s="2">
        <f t="shared" si="209"/>
        <v>1.7099999999999997</v>
      </c>
      <c r="G1711" s="2">
        <f t="shared" si="203"/>
        <v>1.7260000000000009</v>
      </c>
      <c r="H1711" s="2">
        <f t="shared" si="207"/>
        <v>1.5711499999999985</v>
      </c>
      <c r="I1711" s="2">
        <f t="array" ref="I1711">SUMPRODUCT(B1695:B1714, (ROW(B1695:B1714)-ROW(B1695)+1)) / (20*21/2)</f>
        <v>1.7040476190476193</v>
      </c>
      <c r="J1711" s="2">
        <f t="shared" si="210"/>
        <v>1.709120654789996</v>
      </c>
      <c r="K1711" s="2">
        <f t="shared" si="204"/>
        <v>1.7094280903269805</v>
      </c>
    </row>
    <row r="1712" spans="1:11" ht="13.5" x14ac:dyDescent="0.25">
      <c r="A1712" s="3">
        <f>TITRES_STAT!B1715</f>
        <v>44509</v>
      </c>
      <c r="B1712" s="6">
        <f>TITRES_STAT!D1715</f>
        <v>1.7</v>
      </c>
      <c r="C1712" s="2">
        <f t="shared" si="205"/>
        <v>0</v>
      </c>
      <c r="D1712" s="2">
        <f t="shared" si="206"/>
        <v>1.7</v>
      </c>
      <c r="E1712" s="2">
        <f t="shared" si="208"/>
        <v>1.6999999999999997</v>
      </c>
      <c r="F1712" s="2">
        <f t="shared" si="209"/>
        <v>1.7075</v>
      </c>
      <c r="G1712" s="2">
        <f t="shared" si="203"/>
        <v>1.7260000000000009</v>
      </c>
      <c r="H1712" s="2">
        <f t="shared" si="207"/>
        <v>1.5712499999999985</v>
      </c>
      <c r="I1712" s="2">
        <f t="array" ref="I1712">SUMPRODUCT(B1696:B1715, (ROW(B1696:B1715)-ROW(B1696)+1)) / (20*21/2)</f>
        <v>1.7074285714285715</v>
      </c>
      <c r="J1712" s="2">
        <f t="shared" si="210"/>
        <v>1.7082520210004724</v>
      </c>
      <c r="K1712" s="2">
        <f t="shared" si="204"/>
        <v>1.70905836129455</v>
      </c>
    </row>
    <row r="1713" spans="1:11" ht="13.5" x14ac:dyDescent="0.25">
      <c r="A1713" s="3">
        <f>TITRES_STAT!B1716</f>
        <v>44510</v>
      </c>
      <c r="B1713" s="6">
        <f>TITRES_STAT!D1716</f>
        <v>1.7</v>
      </c>
      <c r="C1713" s="2">
        <f t="shared" si="205"/>
        <v>0</v>
      </c>
      <c r="D1713" s="2">
        <f t="shared" si="206"/>
        <v>1.7</v>
      </c>
      <c r="E1713" s="2">
        <f t="shared" si="208"/>
        <v>1.6999999999999997</v>
      </c>
      <c r="F1713" s="2">
        <f t="shared" si="209"/>
        <v>1.7049999999999996</v>
      </c>
      <c r="G1713" s="2">
        <f t="shared" si="203"/>
        <v>1.7260000000000011</v>
      </c>
      <c r="H1713" s="2">
        <f t="shared" si="207"/>
        <v>1.5713499999999985</v>
      </c>
      <c r="I1713" s="2">
        <f t="array" ref="I1713">SUMPRODUCT(B1697:B1716, (ROW(B1697:B1716)-ROW(B1697)+1)) / (20*21/2)</f>
        <v>1.7108571428571426</v>
      </c>
      <c r="J1713" s="2">
        <f t="shared" si="210"/>
        <v>1.7074661142385228</v>
      </c>
      <c r="K1713" s="2">
        <f t="shared" si="204"/>
        <v>1.7087031314398617</v>
      </c>
    </row>
    <row r="1714" spans="1:11" ht="13.5" x14ac:dyDescent="0.25">
      <c r="A1714" s="3">
        <f>TITRES_STAT!B1717</f>
        <v>44511</v>
      </c>
      <c r="B1714" s="6">
        <f>TITRES_STAT!D1717</f>
        <v>1.74</v>
      </c>
      <c r="C1714" s="2">
        <f t="shared" si="205"/>
        <v>4.0000000000000036E-2</v>
      </c>
      <c r="D1714" s="2">
        <f t="shared" si="206"/>
        <v>1.7079999999999997</v>
      </c>
      <c r="E1714" s="2">
        <f t="shared" si="208"/>
        <v>1.7039999999999995</v>
      </c>
      <c r="F1714" s="2">
        <f t="shared" si="209"/>
        <v>1.7044999999999999</v>
      </c>
      <c r="G1714" s="2">
        <f t="shared" ref="G1714:G1777" si="211">AVERAGE(B1665:B1714)</f>
        <v>1.726800000000001</v>
      </c>
      <c r="H1714" s="2">
        <f t="shared" si="207"/>
        <v>1.5716499999999984</v>
      </c>
      <c r="I1714" s="2">
        <f t="array" ref="I1714">SUMPRODUCT(B1698:B1717, (ROW(B1698:B1717)-ROW(B1698)+1)) / (20*21/2)</f>
        <v>1.7150476190476189</v>
      </c>
      <c r="J1714" s="2">
        <f t="shared" si="210"/>
        <v>1.7105645795491398</v>
      </c>
      <c r="K1714" s="2">
        <f t="shared" si="204"/>
        <v>1.7099304596186906</v>
      </c>
    </row>
    <row r="1715" spans="1:11" ht="13.5" x14ac:dyDescent="0.25">
      <c r="A1715" s="3">
        <f>TITRES_STAT!B1718</f>
        <v>44512</v>
      </c>
      <c r="B1715" s="6">
        <f>TITRES_STAT!D1718</f>
        <v>1.74</v>
      </c>
      <c r="C1715" s="2">
        <f t="shared" si="205"/>
        <v>0</v>
      </c>
      <c r="D1715" s="2">
        <f t="shared" si="206"/>
        <v>1.716</v>
      </c>
      <c r="E1715" s="2">
        <f t="shared" si="208"/>
        <v>1.7079999999999997</v>
      </c>
      <c r="F1715" s="2">
        <f t="shared" si="209"/>
        <v>1.7039999999999995</v>
      </c>
      <c r="G1715" s="2">
        <f t="shared" si="211"/>
        <v>1.7276000000000007</v>
      </c>
      <c r="H1715" s="2">
        <f t="shared" si="207"/>
        <v>1.5719499999999988</v>
      </c>
      <c r="I1715" s="2">
        <f t="array" ref="I1715">SUMPRODUCT(B1699:B1718, (ROW(B1699:B1718)-ROW(B1699)+1)) / (20*21/2)</f>
        <v>1.7170952380952382</v>
      </c>
      <c r="J1715" s="2">
        <f t="shared" si="210"/>
        <v>1.7133679529254122</v>
      </c>
      <c r="K1715" s="2">
        <f t="shared" ref="K1715:K1778" si="212">$K$4*B1715+(1-$K$4)*K1714</f>
        <v>1.7111096572807027</v>
      </c>
    </row>
    <row r="1716" spans="1:11" ht="13.5" x14ac:dyDescent="0.25">
      <c r="A1716" s="3">
        <f>TITRES_STAT!B1719</f>
        <v>44515</v>
      </c>
      <c r="B1716" s="6">
        <f>TITRES_STAT!D1719</f>
        <v>1.74</v>
      </c>
      <c r="C1716" s="2">
        <f t="shared" si="205"/>
        <v>0</v>
      </c>
      <c r="D1716" s="2">
        <f t="shared" si="206"/>
        <v>1.7239999999999998</v>
      </c>
      <c r="E1716" s="2">
        <f t="shared" si="208"/>
        <v>1.7119999999999997</v>
      </c>
      <c r="F1716" s="2">
        <f t="shared" si="209"/>
        <v>1.7059999999999995</v>
      </c>
      <c r="G1716" s="2">
        <f t="shared" si="211"/>
        <v>1.7284000000000006</v>
      </c>
      <c r="H1716" s="2">
        <f t="shared" si="207"/>
        <v>1.5724999999999987</v>
      </c>
      <c r="I1716" s="2">
        <f t="array" ref="I1716">SUMPRODUCT(B1700:B1719, (ROW(B1700:B1719)-ROW(B1700)+1)) / (20*21/2)</f>
        <v>1.7190000000000001</v>
      </c>
      <c r="J1716" s="2">
        <f t="shared" si="210"/>
        <v>1.7159043383610872</v>
      </c>
      <c r="K1716" s="2">
        <f t="shared" si="212"/>
        <v>1.7122426118971457</v>
      </c>
    </row>
    <row r="1717" spans="1:11" ht="13.5" x14ac:dyDescent="0.25">
      <c r="A1717" s="3">
        <f>TITRES_STAT!B1720</f>
        <v>44516</v>
      </c>
      <c r="B1717" s="6">
        <f>TITRES_STAT!D1720</f>
        <v>1.75</v>
      </c>
      <c r="C1717" s="2">
        <f t="shared" si="205"/>
        <v>1.0000000000000009E-2</v>
      </c>
      <c r="D1717" s="2">
        <f t="shared" si="206"/>
        <v>1.734</v>
      </c>
      <c r="E1717" s="2">
        <f t="shared" si="208"/>
        <v>1.7170000000000001</v>
      </c>
      <c r="F1717" s="2">
        <f t="shared" si="209"/>
        <v>1.7084999999999995</v>
      </c>
      <c r="G1717" s="2">
        <f t="shared" si="211"/>
        <v>1.7294000000000005</v>
      </c>
      <c r="H1717" s="2">
        <f t="shared" si="207"/>
        <v>1.5732999999999988</v>
      </c>
      <c r="I1717" s="2">
        <f t="array" ref="I1717">SUMPRODUCT(B1701:B1720, (ROW(B1701:B1720)-ROW(B1701)+1)) / (20*21/2)</f>
        <v>1.7207619047619049</v>
      </c>
      <c r="J1717" s="2">
        <f t="shared" si="210"/>
        <v>1.71915154423146</v>
      </c>
      <c r="K1717" s="2">
        <f t="shared" si="212"/>
        <v>1.7137232937835321</v>
      </c>
    </row>
    <row r="1718" spans="1:11" ht="13.5" x14ac:dyDescent="0.25">
      <c r="A1718" s="3">
        <f>TITRES_STAT!B1721</f>
        <v>44517</v>
      </c>
      <c r="B1718" s="6">
        <f>TITRES_STAT!D1721</f>
        <v>1.73</v>
      </c>
      <c r="C1718" s="2">
        <f t="shared" si="205"/>
        <v>-2.0000000000000018E-2</v>
      </c>
      <c r="D1718" s="2">
        <f t="shared" si="206"/>
        <v>1.7399999999999998</v>
      </c>
      <c r="E1718" s="2">
        <f t="shared" si="208"/>
        <v>1.72</v>
      </c>
      <c r="F1718" s="2">
        <f t="shared" si="209"/>
        <v>1.7099999999999991</v>
      </c>
      <c r="G1718" s="2">
        <f t="shared" si="211"/>
        <v>1.7300000000000009</v>
      </c>
      <c r="H1718" s="2">
        <f t="shared" si="207"/>
        <v>1.5736499999999984</v>
      </c>
      <c r="I1718" s="2">
        <f t="array" ref="I1718">SUMPRODUCT(B1702:B1721, (ROW(B1702:B1721)-ROW(B1702)+1)) / (20*21/2)</f>
        <v>1.7223809523809523</v>
      </c>
      <c r="J1718" s="2">
        <f t="shared" si="210"/>
        <v>1.7201847304951303</v>
      </c>
      <c r="K1718" s="2">
        <f t="shared" si="212"/>
        <v>1.7143615959880996</v>
      </c>
    </row>
    <row r="1719" spans="1:11" ht="13.5" x14ac:dyDescent="0.25">
      <c r="A1719" s="3">
        <f>TITRES_STAT!B1722</f>
        <v>44518</v>
      </c>
      <c r="B1719" s="6">
        <f>TITRES_STAT!D1722</f>
        <v>1.73</v>
      </c>
      <c r="C1719" s="2">
        <f t="shared" si="205"/>
        <v>0</v>
      </c>
      <c r="D1719" s="2">
        <f t="shared" si="206"/>
        <v>1.7380000000000002</v>
      </c>
      <c r="E1719" s="2">
        <f t="shared" si="208"/>
        <v>1.7230000000000001</v>
      </c>
      <c r="F1719" s="2">
        <f t="shared" si="209"/>
        <v>1.7114999999999991</v>
      </c>
      <c r="G1719" s="2">
        <f t="shared" si="211"/>
        <v>1.7306000000000008</v>
      </c>
      <c r="H1719" s="2">
        <f t="shared" si="207"/>
        <v>1.5739999999999987</v>
      </c>
      <c r="I1719" s="2">
        <f t="array" ref="I1719">SUMPRODUCT(B1703:B1722, (ROW(B1703:B1722)-ROW(B1703)+1)) / (20*21/2)</f>
        <v>1.7229047619047619</v>
      </c>
      <c r="J1719" s="2">
        <f t="shared" si="210"/>
        <v>1.7211195180670227</v>
      </c>
      <c r="K1719" s="2">
        <f t="shared" si="212"/>
        <v>1.7149748667336644</v>
      </c>
    </row>
    <row r="1720" spans="1:11" ht="13.5" x14ac:dyDescent="0.25">
      <c r="A1720" s="3">
        <f>TITRES_STAT!B1723</f>
        <v>44519</v>
      </c>
      <c r="B1720" s="6">
        <f>TITRES_STAT!D1723</f>
        <v>1.73</v>
      </c>
      <c r="C1720" s="2">
        <f t="shared" si="205"/>
        <v>0</v>
      </c>
      <c r="D1720" s="2">
        <f t="shared" si="206"/>
        <v>1.7360000000000002</v>
      </c>
      <c r="E1720" s="2">
        <f t="shared" si="208"/>
        <v>1.7260000000000002</v>
      </c>
      <c r="F1720" s="2">
        <f t="shared" si="209"/>
        <v>1.7129999999999992</v>
      </c>
      <c r="G1720" s="2">
        <f t="shared" si="211"/>
        <v>1.7302000000000008</v>
      </c>
      <c r="H1720" s="2">
        <f t="shared" si="207"/>
        <v>1.5743499999999986</v>
      </c>
      <c r="I1720" s="2">
        <f t="array" ref="I1720">SUMPRODUCT(B1704:B1723, (ROW(B1704:B1723)-ROW(B1704)+1)) / (20*21/2)</f>
        <v>1.7214285714285715</v>
      </c>
      <c r="J1720" s="2">
        <f t="shared" si="210"/>
        <v>1.7219652782511157</v>
      </c>
      <c r="K1720" s="2">
        <f t="shared" si="212"/>
        <v>1.7155640876460698</v>
      </c>
    </row>
    <row r="1721" spans="1:11" ht="13.5" x14ac:dyDescent="0.25">
      <c r="A1721" s="3">
        <f>TITRES_STAT!B1724</f>
        <v>44522</v>
      </c>
      <c r="B1721" s="6">
        <f>TITRES_STAT!D1724</f>
        <v>1.73</v>
      </c>
      <c r="C1721" s="2">
        <f t="shared" si="205"/>
        <v>0</v>
      </c>
      <c r="D1721" s="2">
        <f t="shared" si="206"/>
        <v>1.734</v>
      </c>
      <c r="E1721" s="2">
        <f t="shared" si="208"/>
        <v>1.7289999999999999</v>
      </c>
      <c r="F1721" s="2">
        <f t="shared" si="209"/>
        <v>1.7144999999999992</v>
      </c>
      <c r="G1721" s="2">
        <f t="shared" si="211"/>
        <v>1.7298000000000011</v>
      </c>
      <c r="H1721" s="2">
        <f t="shared" si="207"/>
        <v>1.5746999999999987</v>
      </c>
      <c r="I1721" s="2">
        <f t="array" ref="I1721">SUMPRODUCT(B1705:B1724, (ROW(B1705:B1724)-ROW(B1705)+1)) / (20*21/2)</f>
        <v>1.7199523809523809</v>
      </c>
      <c r="J1721" s="2">
        <f t="shared" si="210"/>
        <v>1.7227304898462474</v>
      </c>
      <c r="K1721" s="2">
        <f t="shared" si="212"/>
        <v>1.716130201856028</v>
      </c>
    </row>
    <row r="1722" spans="1:11" ht="13.5" x14ac:dyDescent="0.25">
      <c r="A1722" s="3">
        <f>TITRES_STAT!B1725</f>
        <v>44523</v>
      </c>
      <c r="B1722" s="6">
        <f>TITRES_STAT!D1725</f>
        <v>1.72</v>
      </c>
      <c r="C1722" s="2">
        <f t="shared" si="205"/>
        <v>-1.0000000000000009E-2</v>
      </c>
      <c r="D1722" s="2">
        <f t="shared" si="206"/>
        <v>1.7280000000000002</v>
      </c>
      <c r="E1722" s="2">
        <f t="shared" si="208"/>
        <v>1.7310000000000003</v>
      </c>
      <c r="F1722" s="2">
        <f t="shared" si="209"/>
        <v>1.7154999999999994</v>
      </c>
      <c r="G1722" s="2">
        <f t="shared" si="211"/>
        <v>1.729200000000001</v>
      </c>
      <c r="H1722" s="2">
        <f t="shared" si="207"/>
        <v>1.5749999999999988</v>
      </c>
      <c r="I1722" s="2">
        <f t="array" ref="I1722">SUMPRODUCT(B1706:B1725, (ROW(B1706:B1725)-ROW(B1706)+1)) / (20*21/2)</f>
        <v>1.7184761904761905</v>
      </c>
      <c r="J1722" s="2">
        <f t="shared" si="210"/>
        <v>1.7224704431942239</v>
      </c>
      <c r="K1722" s="2">
        <f t="shared" si="212"/>
        <v>1.7162819586459876</v>
      </c>
    </row>
    <row r="1723" spans="1:11" ht="13.5" x14ac:dyDescent="0.25">
      <c r="A1723" s="3">
        <f>TITRES_STAT!B1726</f>
        <v>44524</v>
      </c>
      <c r="B1723" s="6">
        <f>TITRES_STAT!D1726</f>
        <v>1.7</v>
      </c>
      <c r="C1723" s="2">
        <f t="shared" si="205"/>
        <v>-2.0000000000000018E-2</v>
      </c>
      <c r="D1723" s="2">
        <f t="shared" si="206"/>
        <v>1.722</v>
      </c>
      <c r="E1723" s="2">
        <f t="shared" si="208"/>
        <v>1.7310000000000003</v>
      </c>
      <c r="F1723" s="2">
        <f t="shared" si="209"/>
        <v>1.7154999999999998</v>
      </c>
      <c r="G1723" s="2">
        <f t="shared" si="211"/>
        <v>1.7282000000000011</v>
      </c>
      <c r="H1723" s="2">
        <f t="shared" si="207"/>
        <v>1.5753999999999988</v>
      </c>
      <c r="I1723" s="2">
        <f t="array" ref="I1723">SUMPRODUCT(B1707:B1726, (ROW(B1707:B1726)-ROW(B1707)+1)) / (20*21/2)</f>
        <v>1.721761904761905</v>
      </c>
      <c r="J1723" s="2">
        <f t="shared" si="210"/>
        <v>1.72033040098525</v>
      </c>
      <c r="K1723" s="2">
        <f t="shared" si="212"/>
        <v>1.7156434504637921</v>
      </c>
    </row>
    <row r="1724" spans="1:11" ht="13.5" x14ac:dyDescent="0.25">
      <c r="A1724" s="3">
        <f>TITRES_STAT!B1727</f>
        <v>44525</v>
      </c>
      <c r="B1724" s="6">
        <f>TITRES_STAT!D1727</f>
        <v>1.7</v>
      </c>
      <c r="C1724" s="2">
        <f t="shared" si="205"/>
        <v>0</v>
      </c>
      <c r="D1724" s="2">
        <f t="shared" si="206"/>
        <v>1.716</v>
      </c>
      <c r="E1724" s="2">
        <f t="shared" si="208"/>
        <v>1.7270000000000003</v>
      </c>
      <c r="F1724" s="2">
        <f t="shared" si="209"/>
        <v>1.7154999999999998</v>
      </c>
      <c r="G1724" s="2">
        <f t="shared" si="211"/>
        <v>1.7272000000000012</v>
      </c>
      <c r="H1724" s="2">
        <f t="shared" si="207"/>
        <v>1.5757999999999988</v>
      </c>
      <c r="I1724" s="2">
        <f t="array" ref="I1724">SUMPRODUCT(B1708:B1727, (ROW(B1708:B1727)-ROW(B1708)+1)) / (20*21/2)</f>
        <v>1.7314761904761906</v>
      </c>
      <c r="J1724" s="2">
        <f t="shared" si="210"/>
        <v>1.718394172319988</v>
      </c>
      <c r="K1724" s="2">
        <f t="shared" si="212"/>
        <v>1.7150299818181531</v>
      </c>
    </row>
    <row r="1725" spans="1:11" ht="13.5" x14ac:dyDescent="0.25">
      <c r="A1725" s="3">
        <f>TITRES_STAT!B1728</f>
        <v>44526</v>
      </c>
      <c r="B1725" s="6">
        <f>TITRES_STAT!D1728</f>
        <v>1.7</v>
      </c>
      <c r="C1725" s="2">
        <f t="shared" si="205"/>
        <v>0</v>
      </c>
      <c r="D1725" s="2">
        <f t="shared" si="206"/>
        <v>1.7100000000000002</v>
      </c>
      <c r="E1725" s="2">
        <f t="shared" si="208"/>
        <v>1.7230000000000001</v>
      </c>
      <c r="F1725" s="2">
        <f t="shared" si="209"/>
        <v>1.7155</v>
      </c>
      <c r="G1725" s="2">
        <f t="shared" si="211"/>
        <v>1.7262000000000013</v>
      </c>
      <c r="H1725" s="2">
        <f t="shared" si="207"/>
        <v>1.5761999999999987</v>
      </c>
      <c r="I1725" s="2">
        <f t="array" ref="I1725">SUMPRODUCT(B1709:B1728, (ROW(B1709:B1728)-ROW(B1709)+1)) / (20*21/2)</f>
        <v>1.7482380952380949</v>
      </c>
      <c r="J1725" s="2">
        <f t="shared" si="210"/>
        <v>1.7166423463847509</v>
      </c>
      <c r="K1725" s="2">
        <f t="shared" si="212"/>
        <v>1.7144405707664609</v>
      </c>
    </row>
    <row r="1726" spans="1:11" ht="13.5" x14ac:dyDescent="0.25">
      <c r="A1726" s="3">
        <f>TITRES_STAT!B1729</f>
        <v>44529</v>
      </c>
      <c r="B1726" s="6">
        <f>TITRES_STAT!D1729</f>
        <v>1.75</v>
      </c>
      <c r="C1726" s="2">
        <f t="shared" si="205"/>
        <v>5.0000000000000044E-2</v>
      </c>
      <c r="D1726" s="2">
        <f t="shared" si="206"/>
        <v>1.714</v>
      </c>
      <c r="E1726" s="2">
        <f t="shared" si="208"/>
        <v>1.7239999999999998</v>
      </c>
      <c r="F1726" s="2">
        <f t="shared" si="209"/>
        <v>1.718</v>
      </c>
      <c r="G1726" s="2">
        <f t="shared" si="211"/>
        <v>1.7262000000000013</v>
      </c>
      <c r="H1726" s="2">
        <f t="shared" si="207"/>
        <v>1.5768999999999989</v>
      </c>
      <c r="I1726" s="2">
        <f t="array" ref="I1726">SUMPRODUCT(B1710:B1729, (ROW(B1710:B1729)-ROW(B1710)+1)) / (20*21/2)</f>
        <v>1.7716666666666667</v>
      </c>
      <c r="J1726" s="2">
        <f t="shared" si="210"/>
        <v>1.7198192657766795</v>
      </c>
      <c r="K1726" s="2">
        <f t="shared" si="212"/>
        <v>1.715835058187384</v>
      </c>
    </row>
    <row r="1727" spans="1:11" ht="13.5" x14ac:dyDescent="0.25">
      <c r="A1727" s="3">
        <f>TITRES_STAT!B1730</f>
        <v>44530</v>
      </c>
      <c r="B1727" s="6">
        <f>TITRES_STAT!D1730</f>
        <v>1.82</v>
      </c>
      <c r="C1727" s="2">
        <f t="shared" si="205"/>
        <v>7.0000000000000062E-2</v>
      </c>
      <c r="D1727" s="2">
        <f t="shared" si="206"/>
        <v>1.734</v>
      </c>
      <c r="E1727" s="2">
        <f t="shared" si="208"/>
        <v>1.7309999999999999</v>
      </c>
      <c r="F1727" s="2">
        <f t="shared" si="209"/>
        <v>1.7239999999999998</v>
      </c>
      <c r="G1727" s="2">
        <f t="shared" si="211"/>
        <v>1.7276000000000014</v>
      </c>
      <c r="H1727" s="2">
        <f t="shared" si="207"/>
        <v>1.5779499999999986</v>
      </c>
      <c r="I1727" s="2">
        <f t="array" ref="I1727">SUMPRODUCT(B1711:B1730, (ROW(B1711:B1730)-ROW(B1711)+1)) / (20*21/2)</f>
        <v>1.8013809523809525</v>
      </c>
      <c r="J1727" s="2">
        <f t="shared" si="210"/>
        <v>1.7293602880836625</v>
      </c>
      <c r="K1727" s="2">
        <f t="shared" si="212"/>
        <v>1.71991995786631</v>
      </c>
    </row>
    <row r="1728" spans="1:11" ht="13.5" x14ac:dyDescent="0.25">
      <c r="A1728" s="3">
        <f>TITRES_STAT!B1731</f>
        <v>44531</v>
      </c>
      <c r="B1728" s="6">
        <f>TITRES_STAT!D1731</f>
        <v>1.9</v>
      </c>
      <c r="C1728" s="2">
        <f t="shared" si="205"/>
        <v>7.9999999999999849E-2</v>
      </c>
      <c r="D1728" s="2">
        <f t="shared" si="206"/>
        <v>1.7740000000000002</v>
      </c>
      <c r="E1728" s="2">
        <f t="shared" si="208"/>
        <v>1.7479999999999998</v>
      </c>
      <c r="F1728" s="2">
        <f t="shared" si="209"/>
        <v>1.7339999999999995</v>
      </c>
      <c r="G1728" s="2">
        <f t="shared" si="211"/>
        <v>1.7306000000000015</v>
      </c>
      <c r="H1728" s="2">
        <f t="shared" si="207"/>
        <v>1.5793499999999983</v>
      </c>
      <c r="I1728" s="2">
        <f t="array" ref="I1728">SUMPRODUCT(B1712:B1731, (ROW(B1712:B1731)-ROW(B1712)+1)) / (20*21/2)</f>
        <v>1.8322380952380952</v>
      </c>
      <c r="J1728" s="2">
        <f t="shared" si="210"/>
        <v>1.7456116892185518</v>
      </c>
      <c r="K1728" s="2">
        <f t="shared" si="212"/>
        <v>1.7269819203029253</v>
      </c>
    </row>
    <row r="1729" spans="1:11" ht="13.5" x14ac:dyDescent="0.25">
      <c r="A1729" s="3">
        <f>TITRES_STAT!B1732</f>
        <v>44532</v>
      </c>
      <c r="B1729" s="6">
        <f>TITRES_STAT!D1732</f>
        <v>1.98</v>
      </c>
      <c r="C1729" s="2">
        <f t="shared" si="205"/>
        <v>8.0000000000000071E-2</v>
      </c>
      <c r="D1729" s="2">
        <f t="shared" si="206"/>
        <v>1.83</v>
      </c>
      <c r="E1729" s="2">
        <f t="shared" si="208"/>
        <v>1.7730000000000001</v>
      </c>
      <c r="F1729" s="2">
        <f t="shared" si="209"/>
        <v>1.7479999999999998</v>
      </c>
      <c r="G1729" s="2">
        <f t="shared" si="211"/>
        <v>1.7352000000000016</v>
      </c>
      <c r="H1729" s="2">
        <f t="shared" si="207"/>
        <v>1.5811499999999987</v>
      </c>
      <c r="I1729" s="2">
        <f t="array" ref="I1729">SUMPRODUCT(B1713:B1732, (ROW(B1713:B1732)-ROW(B1713)+1)) / (20*21/2)</f>
        <v>1.8526666666666665</v>
      </c>
      <c r="J1729" s="2">
        <f t="shared" si="210"/>
        <v>1.7679343854834517</v>
      </c>
      <c r="K1729" s="2">
        <f t="shared" si="212"/>
        <v>1.7369041979381048</v>
      </c>
    </row>
    <row r="1730" spans="1:11" ht="13.5" x14ac:dyDescent="0.25">
      <c r="A1730" s="3">
        <f>TITRES_STAT!B1733</f>
        <v>44533</v>
      </c>
      <c r="B1730" s="6">
        <f>TITRES_STAT!D1733</f>
        <v>2.06</v>
      </c>
      <c r="C1730" s="2">
        <f t="shared" si="205"/>
        <v>8.0000000000000071E-2</v>
      </c>
      <c r="D1730" s="2">
        <f t="shared" si="206"/>
        <v>1.9020000000000004</v>
      </c>
      <c r="E1730" s="2">
        <f t="shared" si="208"/>
        <v>1.8059999999999998</v>
      </c>
      <c r="F1730" s="2">
        <f t="shared" si="209"/>
        <v>1.766</v>
      </c>
      <c r="G1730" s="2">
        <f t="shared" si="211"/>
        <v>1.7414000000000014</v>
      </c>
      <c r="H1730" s="2">
        <f t="shared" si="207"/>
        <v>1.5835499999999987</v>
      </c>
      <c r="I1730" s="2">
        <f t="array" ref="I1730">SUMPRODUCT(B1714:B1733, (ROW(B1714:B1733)-ROW(B1714)+1)) / (20*21/2)</f>
        <v>1.8802380952380953</v>
      </c>
      <c r="J1730" s="2">
        <f t="shared" si="210"/>
        <v>1.7957501582945516</v>
      </c>
      <c r="K1730" s="2">
        <f t="shared" si="212"/>
        <v>1.7495746215483752</v>
      </c>
    </row>
    <row r="1731" spans="1:11" ht="13.5" x14ac:dyDescent="0.25">
      <c r="A1731" s="3">
        <f>TITRES_STAT!B1734</f>
        <v>44536</v>
      </c>
      <c r="B1731" s="6">
        <f>TITRES_STAT!D1734</f>
        <v>2.09</v>
      </c>
      <c r="C1731" s="2">
        <f t="shared" si="205"/>
        <v>2.9999999999999805E-2</v>
      </c>
      <c r="D1731" s="2">
        <f t="shared" si="206"/>
        <v>1.97</v>
      </c>
      <c r="E1731" s="2">
        <f t="shared" si="208"/>
        <v>1.8420000000000001</v>
      </c>
      <c r="F1731" s="2">
        <f t="shared" si="209"/>
        <v>1.7854999999999996</v>
      </c>
      <c r="G1731" s="2">
        <f t="shared" si="211"/>
        <v>1.7482000000000013</v>
      </c>
      <c r="H1731" s="2">
        <f t="shared" si="207"/>
        <v>1.5862999999999985</v>
      </c>
      <c r="I1731" s="2">
        <f t="array" ref="I1731">SUMPRODUCT(B1715:B1734, (ROW(B1715:B1734)-ROW(B1715)+1)) / (20*21/2)</f>
        <v>1.9059523809523808</v>
      </c>
      <c r="J1731" s="2">
        <f t="shared" si="210"/>
        <v>1.8237739527426897</v>
      </c>
      <c r="K1731" s="2">
        <f t="shared" si="212"/>
        <v>1.7629246363896154</v>
      </c>
    </row>
    <row r="1732" spans="1:11" ht="13.5" x14ac:dyDescent="0.25">
      <c r="A1732" s="3">
        <f>TITRES_STAT!B1735</f>
        <v>44537</v>
      </c>
      <c r="B1732" s="6">
        <f>TITRES_STAT!D1735</f>
        <v>2</v>
      </c>
      <c r="C1732" s="2">
        <f t="shared" ref="C1732:C1795" si="213">B1732-B1731</f>
        <v>-8.9999999999999858E-2</v>
      </c>
      <c r="D1732" s="2">
        <f t="shared" si="206"/>
        <v>2.0059999999999998</v>
      </c>
      <c r="E1732" s="2">
        <f t="shared" si="208"/>
        <v>1.8700000000000003</v>
      </c>
      <c r="F1732" s="2">
        <f t="shared" si="209"/>
        <v>1.8005</v>
      </c>
      <c r="G1732" s="2">
        <f t="shared" si="211"/>
        <v>1.753200000000001</v>
      </c>
      <c r="H1732" s="2">
        <f t="shared" si="207"/>
        <v>1.5887999999999984</v>
      </c>
      <c r="I1732" s="2">
        <f t="array" ref="I1732">SUMPRODUCT(B1716:B1735, (ROW(B1716:B1735)-ROW(B1716)+1)) / (20*21/2)</f>
        <v>1.9299999999999997</v>
      </c>
      <c r="J1732" s="2">
        <f t="shared" si="210"/>
        <v>1.8405573858148145</v>
      </c>
      <c r="K1732" s="2">
        <f t="shared" si="212"/>
        <v>1.7722217094723756</v>
      </c>
    </row>
    <row r="1733" spans="1:11" ht="13.5" x14ac:dyDescent="0.25">
      <c r="A1733" s="3">
        <f>TITRES_STAT!B1736</f>
        <v>44538</v>
      </c>
      <c r="B1733" s="6">
        <f>TITRES_STAT!D1736</f>
        <v>2.09</v>
      </c>
      <c r="C1733" s="2">
        <f t="shared" si="213"/>
        <v>8.9999999999999858E-2</v>
      </c>
      <c r="D1733" s="2">
        <f t="shared" si="206"/>
        <v>2.0439999999999996</v>
      </c>
      <c r="E1733" s="2">
        <f t="shared" si="208"/>
        <v>1.909</v>
      </c>
      <c r="F1733" s="2">
        <f t="shared" si="209"/>
        <v>1.8200000000000003</v>
      </c>
      <c r="G1733" s="2">
        <f t="shared" si="211"/>
        <v>1.7600000000000009</v>
      </c>
      <c r="H1733" s="2">
        <f t="shared" si="207"/>
        <v>1.5917499999999987</v>
      </c>
      <c r="I1733" s="2">
        <f t="array" ref="I1733">SUMPRODUCT(B1717:B1736, (ROW(B1717:B1736)-ROW(B1717)+1)) / (20*21/2)</f>
        <v>1.9514285714285715</v>
      </c>
      <c r="J1733" s="2">
        <f t="shared" si="210"/>
        <v>1.8643138252610227</v>
      </c>
      <c r="K1733" s="2">
        <f t="shared" si="212"/>
        <v>1.7846836032185571</v>
      </c>
    </row>
    <row r="1734" spans="1:11" ht="13.5" x14ac:dyDescent="0.25">
      <c r="A1734" s="3">
        <f>TITRES_STAT!B1737</f>
        <v>44539</v>
      </c>
      <c r="B1734" s="6">
        <f>TITRES_STAT!D1737</f>
        <v>2.09</v>
      </c>
      <c r="C1734" s="2">
        <f t="shared" si="213"/>
        <v>0</v>
      </c>
      <c r="D1734" s="2">
        <f t="shared" ref="D1734:D1797" si="214">AVERAGE(B1730:B1734)</f>
        <v>2.0659999999999998</v>
      </c>
      <c r="E1734" s="2">
        <f t="shared" si="208"/>
        <v>1.948</v>
      </c>
      <c r="F1734" s="2">
        <f t="shared" si="209"/>
        <v>1.8374999999999999</v>
      </c>
      <c r="G1734" s="2">
        <f t="shared" si="211"/>
        <v>1.7668000000000008</v>
      </c>
      <c r="H1734" s="2">
        <f t="shared" si="207"/>
        <v>1.5946999999999982</v>
      </c>
      <c r="I1734" s="2">
        <f t="array" ref="I1734">SUMPRODUCT(B1718:B1737, (ROW(B1718:B1737)-ROW(B1718)+1)) / (20*21/2)</f>
        <v>1.9712380952380948</v>
      </c>
      <c r="J1734" s="2">
        <f t="shared" si="210"/>
        <v>1.8858077466647347</v>
      </c>
      <c r="K1734" s="2">
        <f t="shared" si="212"/>
        <v>1.7966567952492021</v>
      </c>
    </row>
    <row r="1735" spans="1:11" ht="13.5" x14ac:dyDescent="0.25">
      <c r="A1735" s="3">
        <f>TITRES_STAT!B1738</f>
        <v>44540</v>
      </c>
      <c r="B1735" s="6">
        <f>TITRES_STAT!D1738</f>
        <v>2.09</v>
      </c>
      <c r="C1735" s="2">
        <f t="shared" si="213"/>
        <v>0</v>
      </c>
      <c r="D1735" s="2">
        <f t="shared" si="214"/>
        <v>2.0720000000000001</v>
      </c>
      <c r="E1735" s="2">
        <f t="shared" si="208"/>
        <v>1.9870000000000001</v>
      </c>
      <c r="F1735" s="2">
        <f t="shared" si="209"/>
        <v>1.8550000000000004</v>
      </c>
      <c r="G1735" s="2">
        <f t="shared" si="211"/>
        <v>1.7736000000000007</v>
      </c>
      <c r="H1735" s="2">
        <f t="shared" si="207"/>
        <v>1.5976499999999982</v>
      </c>
      <c r="I1735" s="2">
        <f t="array" ref="I1735">SUMPRODUCT(B1719:B1738, (ROW(B1719:B1738)-ROW(B1719)+1)) / (20*21/2)</f>
        <v>1.9894761904761906</v>
      </c>
      <c r="J1735" s="2">
        <f t="shared" si="210"/>
        <v>1.90525462793476</v>
      </c>
      <c r="K1735" s="2">
        <f t="shared" si="212"/>
        <v>1.8081604503374689</v>
      </c>
    </row>
    <row r="1736" spans="1:11" ht="13.5" x14ac:dyDescent="0.25">
      <c r="A1736" s="3">
        <f>TITRES_STAT!B1739</f>
        <v>44543</v>
      </c>
      <c r="B1736" s="6">
        <f>TITRES_STAT!D1739</f>
        <v>2.08</v>
      </c>
      <c r="C1736" s="2">
        <f t="shared" si="213"/>
        <v>-9.9999999999997868E-3</v>
      </c>
      <c r="D1736" s="2">
        <f t="shared" si="214"/>
        <v>2.0699999999999998</v>
      </c>
      <c r="E1736" s="2">
        <f t="shared" si="208"/>
        <v>2.0200000000000005</v>
      </c>
      <c r="F1736" s="2">
        <f t="shared" si="209"/>
        <v>1.8719999999999999</v>
      </c>
      <c r="G1736" s="2">
        <f t="shared" si="211"/>
        <v>1.7802000000000007</v>
      </c>
      <c r="H1736" s="2">
        <f t="shared" si="207"/>
        <v>1.6007499999999981</v>
      </c>
      <c r="I1736" s="2">
        <f t="array" ref="I1736">SUMPRODUCT(B1720:B1739, (ROW(B1720:B1739)-ROW(B1720)+1)) / (20*21/2)</f>
        <v>2.0060476190476191</v>
      </c>
      <c r="J1736" s="2">
        <f t="shared" si="210"/>
        <v>1.9218970443219257</v>
      </c>
      <c r="K1736" s="2">
        <f t="shared" si="212"/>
        <v>1.8188208248340387</v>
      </c>
    </row>
    <row r="1737" spans="1:11" ht="13.5" x14ac:dyDescent="0.25">
      <c r="A1737" s="3">
        <f>TITRES_STAT!B1740</f>
        <v>44544</v>
      </c>
      <c r="B1737" s="6">
        <f>TITRES_STAT!D1740</f>
        <v>2.08</v>
      </c>
      <c r="C1737" s="2">
        <f t="shared" si="213"/>
        <v>0</v>
      </c>
      <c r="D1737" s="2">
        <f t="shared" si="214"/>
        <v>2.0859999999999999</v>
      </c>
      <c r="E1737" s="2">
        <f t="shared" si="208"/>
        <v>2.0459999999999994</v>
      </c>
      <c r="F1737" s="2">
        <f t="shared" si="209"/>
        <v>1.8884999999999998</v>
      </c>
      <c r="G1737" s="2">
        <f t="shared" si="211"/>
        <v>1.7868000000000006</v>
      </c>
      <c r="H1737" s="2">
        <f t="shared" si="207"/>
        <v>1.6039999999999981</v>
      </c>
      <c r="I1737" s="2">
        <f t="array" ref="I1737">SUMPRODUCT(B1721:B1740, (ROW(B1721:B1740)-ROW(B1721)+1)) / (20*21/2)</f>
        <v>2.0209523809523811</v>
      </c>
      <c r="J1737" s="2">
        <f t="shared" si="210"/>
        <v>1.9369544686722184</v>
      </c>
      <c r="K1737" s="2">
        <f t="shared" si="212"/>
        <v>1.8290631454287822</v>
      </c>
    </row>
    <row r="1738" spans="1:11" ht="13.5" x14ac:dyDescent="0.25">
      <c r="A1738" s="3">
        <f>TITRES_STAT!B1741</f>
        <v>44545</v>
      </c>
      <c r="B1738" s="6">
        <f>TITRES_STAT!D1741</f>
        <v>2.08</v>
      </c>
      <c r="C1738" s="2">
        <f t="shared" si="213"/>
        <v>0</v>
      </c>
      <c r="D1738" s="2">
        <f t="shared" si="214"/>
        <v>2.0840000000000001</v>
      </c>
      <c r="E1738" s="2">
        <f t="shared" si="208"/>
        <v>2.0639999999999992</v>
      </c>
      <c r="F1738" s="2">
        <f t="shared" si="209"/>
        <v>1.9059999999999995</v>
      </c>
      <c r="G1738" s="2">
        <f t="shared" si="211"/>
        <v>1.7934000000000003</v>
      </c>
      <c r="H1738" s="2">
        <f t="shared" ref="H1738:H1801" si="215">AVERAGE(B1539:B1738)</f>
        <v>1.6072499999999976</v>
      </c>
      <c r="I1738" s="2">
        <f t="array" ref="I1738">SUMPRODUCT(B1722:B1741, (ROW(B1722:B1741)-ROW(B1722)+1)) / (20*21/2)</f>
        <v>2.0341904761904761</v>
      </c>
      <c r="J1738" s="2">
        <f t="shared" si="210"/>
        <v>1.9505778526081976</v>
      </c>
      <c r="K1738" s="2">
        <f t="shared" si="212"/>
        <v>1.8389038063923595</v>
      </c>
    </row>
    <row r="1739" spans="1:11" ht="13.5" x14ac:dyDescent="0.25">
      <c r="A1739" s="3">
        <f>TITRES_STAT!B1742</f>
        <v>44546</v>
      </c>
      <c r="B1739" s="6">
        <f>TITRES_STAT!D1742</f>
        <v>2.08</v>
      </c>
      <c r="C1739" s="2">
        <f t="shared" si="213"/>
        <v>0</v>
      </c>
      <c r="D1739" s="2">
        <f t="shared" si="214"/>
        <v>2.0819999999999999</v>
      </c>
      <c r="E1739" s="2">
        <f t="shared" si="208"/>
        <v>2.0739999999999994</v>
      </c>
      <c r="F1739" s="2">
        <f t="shared" si="209"/>
        <v>1.9234999999999995</v>
      </c>
      <c r="G1739" s="2">
        <f t="shared" si="211"/>
        <v>1.8000000000000005</v>
      </c>
      <c r="H1739" s="2">
        <f t="shared" si="215"/>
        <v>1.6103499999999977</v>
      </c>
      <c r="I1739" s="2">
        <f t="array" ref="I1739">SUMPRODUCT(B1723:B1742, (ROW(B1723:B1742)-ROW(B1723)+1)) / (20*21/2)</f>
        <v>2.0476666666666667</v>
      </c>
      <c r="J1739" s="2">
        <f t="shared" si="210"/>
        <v>1.9629037714074169</v>
      </c>
      <c r="K1739" s="2">
        <f t="shared" si="212"/>
        <v>1.8483585590828553</v>
      </c>
    </row>
    <row r="1740" spans="1:11" ht="13.5" x14ac:dyDescent="0.25">
      <c r="A1740" s="3">
        <f>TITRES_STAT!B1743</f>
        <v>44550</v>
      </c>
      <c r="B1740" s="6">
        <f>TITRES_STAT!D1743</f>
        <v>2.08</v>
      </c>
      <c r="C1740" s="2">
        <f t="shared" si="213"/>
        <v>0</v>
      </c>
      <c r="D1740" s="2">
        <f t="shared" si="214"/>
        <v>2.08</v>
      </c>
      <c r="E1740" s="2">
        <f t="shared" ref="E1740:E1803" si="216">AVERAGE(B1731:B1740)</f>
        <v>2.0759999999999996</v>
      </c>
      <c r="F1740" s="2">
        <f t="shared" si="209"/>
        <v>1.9409999999999996</v>
      </c>
      <c r="G1740" s="2">
        <f t="shared" si="211"/>
        <v>1.8066000000000002</v>
      </c>
      <c r="H1740" s="2">
        <f t="shared" si="215"/>
        <v>1.6137499999999974</v>
      </c>
      <c r="I1740" s="2">
        <f t="array" ref="I1740">SUMPRODUCT(B1724:B1743, (ROW(B1724:B1743)-ROW(B1724)+1)) / (20*21/2)</f>
        <v>2.0640952380952382</v>
      </c>
      <c r="J1740" s="2">
        <f t="shared" si="210"/>
        <v>1.9740557931781391</v>
      </c>
      <c r="K1740" s="2">
        <f t="shared" si="212"/>
        <v>1.8574425371580374</v>
      </c>
    </row>
    <row r="1741" spans="1:11" ht="13.5" x14ac:dyDescent="0.25">
      <c r="A1741" s="3">
        <f>TITRES_STAT!B1744</f>
        <v>44551</v>
      </c>
      <c r="B1741" s="6">
        <f>TITRES_STAT!D1744</f>
        <v>2.08</v>
      </c>
      <c r="C1741" s="2">
        <f t="shared" si="213"/>
        <v>0</v>
      </c>
      <c r="D1741" s="2">
        <f t="shared" si="214"/>
        <v>2.08</v>
      </c>
      <c r="E1741" s="2">
        <f t="shared" si="216"/>
        <v>2.0750000000000002</v>
      </c>
      <c r="F1741" s="2">
        <f t="shared" si="209"/>
        <v>1.9584999999999997</v>
      </c>
      <c r="G1741" s="2">
        <f t="shared" si="211"/>
        <v>1.8132000000000001</v>
      </c>
      <c r="H1741" s="2">
        <f t="shared" si="215"/>
        <v>1.6171499999999974</v>
      </c>
      <c r="I1741" s="2">
        <f t="array" ref="I1741">SUMPRODUCT(B1725:B1744, (ROW(B1725:B1744)-ROW(B1725)+1)) / (20*21/2)</f>
        <v>2.0821904761904766</v>
      </c>
      <c r="J1741" s="2">
        <f t="shared" si="210"/>
        <v>1.984145717637364</v>
      </c>
      <c r="K1741" s="2">
        <f t="shared" si="212"/>
        <v>1.8661702807988987</v>
      </c>
    </row>
    <row r="1742" spans="1:11" ht="13.5" x14ac:dyDescent="0.25">
      <c r="A1742" s="3">
        <f>TITRES_STAT!B1745</f>
        <v>44552</v>
      </c>
      <c r="B1742" s="6">
        <f>TITRES_STAT!D1745</f>
        <v>2.1</v>
      </c>
      <c r="C1742" s="2">
        <f t="shared" si="213"/>
        <v>2.0000000000000018E-2</v>
      </c>
      <c r="D1742" s="2">
        <f t="shared" si="214"/>
        <v>2.0840000000000001</v>
      </c>
      <c r="E1742" s="2">
        <f t="shared" si="216"/>
        <v>2.085</v>
      </c>
      <c r="F1742" s="2">
        <f t="shared" si="209"/>
        <v>1.9774999999999998</v>
      </c>
      <c r="G1742" s="2">
        <f t="shared" si="211"/>
        <v>1.8202</v>
      </c>
      <c r="H1742" s="2">
        <f t="shared" si="215"/>
        <v>1.6206999999999974</v>
      </c>
      <c r="I1742" s="2">
        <f t="array" ref="I1742">SUMPRODUCT(B1726:B1745, (ROW(B1726:B1745)-ROW(B1726)+1)) / (20*21/2)</f>
        <v>2.097952380952381</v>
      </c>
      <c r="J1742" s="2">
        <f t="shared" si="210"/>
        <v>1.995179458814758</v>
      </c>
      <c r="K1742" s="2">
        <f t="shared" si="212"/>
        <v>1.8753400737087458</v>
      </c>
    </row>
    <row r="1743" spans="1:11" ht="13.5" x14ac:dyDescent="0.25">
      <c r="A1743" s="3">
        <f>TITRES_STAT!B1746</f>
        <v>44553</v>
      </c>
      <c r="B1743" s="6">
        <f>TITRES_STAT!D1746</f>
        <v>2.15</v>
      </c>
      <c r="C1743" s="2">
        <f t="shared" si="213"/>
        <v>4.9999999999999822E-2</v>
      </c>
      <c r="D1743" s="2">
        <f t="shared" si="214"/>
        <v>2.0979999999999999</v>
      </c>
      <c r="E1743" s="2">
        <f t="shared" si="216"/>
        <v>2.0910000000000002</v>
      </c>
      <c r="F1743" s="2">
        <f t="shared" si="209"/>
        <v>1.9999999999999996</v>
      </c>
      <c r="G1743" s="2">
        <f t="shared" si="211"/>
        <v>1.8281999999999998</v>
      </c>
      <c r="H1743" s="2">
        <f t="shared" si="215"/>
        <v>1.6244999999999974</v>
      </c>
      <c r="I1743" s="2">
        <f t="array" ref="I1743">SUMPRODUCT(B1727:B1746, (ROW(B1727:B1746)-ROW(B1727)+1)) / (20*21/2)</f>
        <v>2.1104285714285718</v>
      </c>
      <c r="J1743" s="2">
        <f t="shared" si="210"/>
        <v>2.0099242722609714</v>
      </c>
      <c r="K1743" s="2">
        <f t="shared" si="212"/>
        <v>1.8861110512103636</v>
      </c>
    </row>
    <row r="1744" spans="1:11" ht="13.5" x14ac:dyDescent="0.25">
      <c r="A1744" s="3">
        <f>TITRES_STAT!B1747</f>
        <v>44554</v>
      </c>
      <c r="B1744" s="6">
        <f>TITRES_STAT!D1747</f>
        <v>2.19</v>
      </c>
      <c r="C1744" s="2">
        <f t="shared" si="213"/>
        <v>4.0000000000000036E-2</v>
      </c>
      <c r="D1744" s="2">
        <f t="shared" si="214"/>
        <v>2.12</v>
      </c>
      <c r="E1744" s="2">
        <f t="shared" si="216"/>
        <v>2.101</v>
      </c>
      <c r="F1744" s="2">
        <f t="shared" si="209"/>
        <v>2.0244999999999993</v>
      </c>
      <c r="G1744" s="2">
        <f t="shared" si="211"/>
        <v>1.837</v>
      </c>
      <c r="H1744" s="2">
        <f t="shared" si="215"/>
        <v>1.6284999999999974</v>
      </c>
      <c r="I1744" s="2">
        <f t="array" ref="I1744">SUMPRODUCT(B1728:B1747, (ROW(B1728:B1747)-ROW(B1728)+1)) / (20*21/2)</f>
        <v>2.120857142857143</v>
      </c>
      <c r="J1744" s="2">
        <f t="shared" si="210"/>
        <v>2.0270743415694503</v>
      </c>
      <c r="K1744" s="2">
        <f t="shared" si="212"/>
        <v>1.8980282648883886</v>
      </c>
    </row>
    <row r="1745" spans="1:11" ht="13.5" x14ac:dyDescent="0.25">
      <c r="A1745" s="3">
        <f>TITRES_STAT!B1748</f>
        <v>44557</v>
      </c>
      <c r="B1745" s="6">
        <f>TITRES_STAT!D1748</f>
        <v>2.19</v>
      </c>
      <c r="C1745" s="2">
        <f t="shared" si="213"/>
        <v>0</v>
      </c>
      <c r="D1745" s="2">
        <f t="shared" si="214"/>
        <v>2.1419999999999999</v>
      </c>
      <c r="E1745" s="2">
        <f t="shared" si="216"/>
        <v>2.1110000000000002</v>
      </c>
      <c r="F1745" s="2">
        <f t="shared" si="209"/>
        <v>2.0489999999999995</v>
      </c>
      <c r="G1745" s="2">
        <f t="shared" si="211"/>
        <v>1.8457999999999997</v>
      </c>
      <c r="H1745" s="2">
        <f t="shared" si="215"/>
        <v>1.6324999999999972</v>
      </c>
      <c r="I1745" s="2">
        <f t="array" ref="I1745">SUMPRODUCT(B1729:B1748, (ROW(B1729:B1748)-ROW(B1729)+1)) / (20*21/2)</f>
        <v>2.1295714285714289</v>
      </c>
      <c r="J1745" s="2">
        <f t="shared" si="210"/>
        <v>2.0425910709437884</v>
      </c>
      <c r="K1745" s="2">
        <f t="shared" si="212"/>
        <v>1.9094781368535498</v>
      </c>
    </row>
    <row r="1746" spans="1:11" ht="13.5" x14ac:dyDescent="0.25">
      <c r="A1746" s="3">
        <f>TITRES_STAT!B1749</f>
        <v>44558</v>
      </c>
      <c r="B1746" s="6">
        <f>TITRES_STAT!D1749</f>
        <v>2.1800000000000002</v>
      </c>
      <c r="C1746" s="2">
        <f t="shared" si="213"/>
        <v>-9.9999999999997868E-3</v>
      </c>
      <c r="D1746" s="2">
        <f t="shared" si="214"/>
        <v>2.1619999999999999</v>
      </c>
      <c r="E1746" s="2">
        <f t="shared" si="216"/>
        <v>2.121</v>
      </c>
      <c r="F1746" s="2">
        <f t="shared" si="209"/>
        <v>2.0704999999999996</v>
      </c>
      <c r="G1746" s="2">
        <f t="shared" si="211"/>
        <v>1.8553999999999997</v>
      </c>
      <c r="H1746" s="2">
        <f t="shared" si="215"/>
        <v>1.6366499999999973</v>
      </c>
      <c r="I1746" s="2">
        <f t="array" ref="I1746">SUMPRODUCT(B1730:B1749, (ROW(B1730:B1749)-ROW(B1730)+1)) / (20*21/2)</f>
        <v>2.1369523809523812</v>
      </c>
      <c r="J1746" s="2">
        <f t="shared" si="210"/>
        <v>2.0556776356158086</v>
      </c>
      <c r="K1746" s="2">
        <f t="shared" si="212"/>
        <v>1.9200868373690969</v>
      </c>
    </row>
    <row r="1747" spans="1:11" ht="13.5" x14ac:dyDescent="0.25">
      <c r="A1747" s="3">
        <f>TITRES_STAT!B1750</f>
        <v>44559</v>
      </c>
      <c r="B1747" s="6">
        <f>TITRES_STAT!D1750</f>
        <v>2.1800000000000002</v>
      </c>
      <c r="C1747" s="2">
        <f t="shared" si="213"/>
        <v>0</v>
      </c>
      <c r="D1747" s="2">
        <f t="shared" si="214"/>
        <v>2.1779999999999999</v>
      </c>
      <c r="E1747" s="2">
        <f t="shared" si="216"/>
        <v>2.1309999999999998</v>
      </c>
      <c r="F1747" s="2">
        <f t="shared" si="209"/>
        <v>2.0884999999999989</v>
      </c>
      <c r="G1747" s="2">
        <f t="shared" si="211"/>
        <v>1.8649999999999998</v>
      </c>
      <c r="H1747" s="2">
        <f t="shared" si="215"/>
        <v>1.6409999999999973</v>
      </c>
      <c r="I1747" s="2">
        <f t="array" ref="I1747">SUMPRODUCT(B1731:B1750, (ROW(B1731:B1750)-ROW(B1731)+1)) / (20*21/2)</f>
        <v>2.1433809523809524</v>
      </c>
      <c r="J1747" s="2">
        <f t="shared" si="210"/>
        <v>2.0675178607952556</v>
      </c>
      <c r="K1747" s="2">
        <f t="shared" si="212"/>
        <v>1.930279510413446</v>
      </c>
    </row>
    <row r="1748" spans="1:11" ht="13.5" x14ac:dyDescent="0.25">
      <c r="A1748" s="3">
        <f>TITRES_STAT!B1751</f>
        <v>44560</v>
      </c>
      <c r="B1748" s="6">
        <f>TITRES_STAT!D1751</f>
        <v>2.1800000000000002</v>
      </c>
      <c r="C1748" s="2">
        <f t="shared" si="213"/>
        <v>0</v>
      </c>
      <c r="D1748" s="2">
        <f t="shared" si="214"/>
        <v>2.1840000000000002</v>
      </c>
      <c r="E1748" s="2">
        <f t="shared" si="216"/>
        <v>2.141</v>
      </c>
      <c r="F1748" s="2">
        <f t="shared" ref="F1748:F1811" si="217">AVERAGE(B1729:B1748)</f>
        <v>2.1024999999999991</v>
      </c>
      <c r="G1748" s="2">
        <f t="shared" si="211"/>
        <v>1.8745999999999998</v>
      </c>
      <c r="H1748" s="2">
        <f t="shared" si="215"/>
        <v>1.6453499999999974</v>
      </c>
      <c r="I1748" s="2">
        <f t="array" ref="I1748">SUMPRODUCT(B1732:B1751, (ROW(B1732:B1751)-ROW(B1732)+1)) / (20*21/2)</f>
        <v>2.1406666666666667</v>
      </c>
      <c r="J1748" s="2">
        <f t="shared" si="210"/>
        <v>2.078230445481422</v>
      </c>
      <c r="K1748" s="2">
        <f t="shared" si="212"/>
        <v>1.9400724707893893</v>
      </c>
    </row>
    <row r="1749" spans="1:11" ht="13.5" x14ac:dyDescent="0.25">
      <c r="A1749" s="3">
        <f>TITRES_STAT!B1752</f>
        <v>44561</v>
      </c>
      <c r="B1749" s="6">
        <f>TITRES_STAT!D1752</f>
        <v>2.1800000000000002</v>
      </c>
      <c r="C1749" s="2">
        <f t="shared" si="213"/>
        <v>0</v>
      </c>
      <c r="D1749" s="2">
        <f t="shared" si="214"/>
        <v>2.1819999999999999</v>
      </c>
      <c r="E1749" s="2">
        <f t="shared" si="216"/>
        <v>2.1509999999999998</v>
      </c>
      <c r="F1749" s="2">
        <f t="shared" si="217"/>
        <v>2.1124999999999998</v>
      </c>
      <c r="G1749" s="2">
        <f t="shared" si="211"/>
        <v>1.8842000000000001</v>
      </c>
      <c r="H1749" s="2">
        <f t="shared" si="215"/>
        <v>1.6496999999999975</v>
      </c>
      <c r="I1749" s="2">
        <f t="array" ref="I1749">SUMPRODUCT(B1733:B1752, (ROW(B1733:B1752)-ROW(B1733)+1)) / (20*21/2)</f>
        <v>2.1436666666666668</v>
      </c>
      <c r="J1749" s="2">
        <f t="shared" ref="J1749:J1812" si="218">$J$4*B1749+J1748*(1-$J$4)</f>
        <v>2.0879227840070009</v>
      </c>
      <c r="K1749" s="2">
        <f t="shared" si="212"/>
        <v>1.9494813935035309</v>
      </c>
    </row>
    <row r="1750" spans="1:11" ht="13.5" x14ac:dyDescent="0.25">
      <c r="A1750" s="3">
        <f>TITRES_STAT!B1753</f>
        <v>44564</v>
      </c>
      <c r="B1750" s="6">
        <f>TITRES_STAT!D1753</f>
        <v>2.1800000000000002</v>
      </c>
      <c r="C1750" s="2">
        <f t="shared" si="213"/>
        <v>0</v>
      </c>
      <c r="D1750" s="2">
        <f t="shared" si="214"/>
        <v>2.1800000000000002</v>
      </c>
      <c r="E1750" s="2">
        <f t="shared" si="216"/>
        <v>2.161</v>
      </c>
      <c r="F1750" s="2">
        <f t="shared" si="217"/>
        <v>2.1185</v>
      </c>
      <c r="G1750" s="2">
        <f t="shared" si="211"/>
        <v>1.8938000000000001</v>
      </c>
      <c r="H1750" s="2">
        <f t="shared" si="215"/>
        <v>1.6540499999999978</v>
      </c>
      <c r="I1750" s="2">
        <f t="array" ref="I1750">SUMPRODUCT(B1734:B1753, (ROW(B1734:B1753)-ROW(B1734)+1)) / (20*21/2)</f>
        <v>2.145</v>
      </c>
      <c r="J1750" s="2">
        <f t="shared" si="218"/>
        <v>2.0966920426730011</v>
      </c>
      <c r="K1750" s="2">
        <f t="shared" si="212"/>
        <v>1.9585213388563336</v>
      </c>
    </row>
    <row r="1751" spans="1:11" ht="13.5" x14ac:dyDescent="0.25">
      <c r="A1751" s="3">
        <f>TITRES_STAT!B1754</f>
        <v>44565</v>
      </c>
      <c r="B1751" s="6">
        <f>TITRES_STAT!D1754</f>
        <v>2.09</v>
      </c>
      <c r="C1751" s="2">
        <f t="shared" si="213"/>
        <v>-9.0000000000000302E-2</v>
      </c>
      <c r="D1751" s="2">
        <f t="shared" si="214"/>
        <v>2.1619999999999999</v>
      </c>
      <c r="E1751" s="2">
        <f t="shared" si="216"/>
        <v>2.1619999999999999</v>
      </c>
      <c r="F1751" s="2">
        <f t="shared" si="217"/>
        <v>2.1185</v>
      </c>
      <c r="G1751" s="2">
        <f t="shared" si="211"/>
        <v>1.9016000000000006</v>
      </c>
      <c r="H1751" s="2">
        <f t="shared" si="215"/>
        <v>1.6579499999999976</v>
      </c>
      <c r="I1751" s="2">
        <f t="array" ref="I1751">SUMPRODUCT(B1735:B1754, (ROW(B1735:B1754)-ROW(B1735)+1)) / (20*21/2)</f>
        <v>2.1460952380952381</v>
      </c>
      <c r="J1751" s="2">
        <f t="shared" si="218"/>
        <v>2.0960547052755722</v>
      </c>
      <c r="K1751" s="2">
        <f t="shared" si="212"/>
        <v>1.9636773647835364</v>
      </c>
    </row>
    <row r="1752" spans="1:11" ht="13.5" x14ac:dyDescent="0.25">
      <c r="A1752" s="3">
        <f>TITRES_STAT!B1755</f>
        <v>44566</v>
      </c>
      <c r="B1752" s="6">
        <f>TITRES_STAT!D1755</f>
        <v>2.15</v>
      </c>
      <c r="C1752" s="2">
        <f t="shared" si="213"/>
        <v>6.0000000000000053E-2</v>
      </c>
      <c r="D1752" s="2">
        <f t="shared" si="214"/>
        <v>2.1560000000000001</v>
      </c>
      <c r="E1752" s="2">
        <f t="shared" si="216"/>
        <v>2.1669999999999998</v>
      </c>
      <c r="F1752" s="2">
        <f t="shared" si="217"/>
        <v>2.1260000000000003</v>
      </c>
      <c r="G1752" s="2">
        <f t="shared" si="211"/>
        <v>1.9106000000000005</v>
      </c>
      <c r="H1752" s="2">
        <f t="shared" si="215"/>
        <v>1.6619499999999974</v>
      </c>
      <c r="I1752" s="2">
        <f t="array" ref="I1752">SUMPRODUCT(B1736:B1755, (ROW(B1736:B1755)-ROW(B1736)+1)) / (20*21/2)</f>
        <v>2.1431428571428572</v>
      </c>
      <c r="J1752" s="2">
        <f t="shared" si="218"/>
        <v>2.1011923523921845</v>
      </c>
      <c r="K1752" s="2">
        <f t="shared" si="212"/>
        <v>1.9709841347920252</v>
      </c>
    </row>
    <row r="1753" spans="1:11" ht="13.5" x14ac:dyDescent="0.25">
      <c r="A1753" s="3">
        <f>TITRES_STAT!B1756</f>
        <v>44567</v>
      </c>
      <c r="B1753" s="6">
        <f>TITRES_STAT!D1756</f>
        <v>2.14</v>
      </c>
      <c r="C1753" s="2">
        <f t="shared" si="213"/>
        <v>-9.9999999999997868E-3</v>
      </c>
      <c r="D1753" s="2">
        <f t="shared" si="214"/>
        <v>2.1480000000000001</v>
      </c>
      <c r="E1753" s="2">
        <f t="shared" si="216"/>
        <v>2.1659999999999995</v>
      </c>
      <c r="F1753" s="2">
        <f t="shared" si="217"/>
        <v>2.1284999999999998</v>
      </c>
      <c r="G1753" s="2">
        <f t="shared" si="211"/>
        <v>1.9194000000000009</v>
      </c>
      <c r="H1753" s="2">
        <f t="shared" si="215"/>
        <v>1.6658999999999975</v>
      </c>
      <c r="I1753" s="2">
        <f t="array" ref="I1753">SUMPRODUCT(B1737:B1756, (ROW(B1737:B1756)-ROW(B1737)+1)) / (20*21/2)</f>
        <v>2.1401428571428571</v>
      </c>
      <c r="J1753" s="2">
        <f t="shared" si="218"/>
        <v>2.1048883188310241</v>
      </c>
      <c r="K1753" s="2">
        <f t="shared" si="212"/>
        <v>1.9776122079374361</v>
      </c>
    </row>
    <row r="1754" spans="1:11" ht="13.5" x14ac:dyDescent="0.25">
      <c r="A1754" s="3">
        <f>TITRES_STAT!B1757</f>
        <v>44568</v>
      </c>
      <c r="B1754" s="6">
        <f>TITRES_STAT!D1757</f>
        <v>2.14</v>
      </c>
      <c r="C1754" s="2">
        <f t="shared" si="213"/>
        <v>0</v>
      </c>
      <c r="D1754" s="2">
        <f t="shared" si="214"/>
        <v>2.14</v>
      </c>
      <c r="E1754" s="2">
        <f t="shared" si="216"/>
        <v>2.161</v>
      </c>
      <c r="F1754" s="2">
        <f t="shared" si="217"/>
        <v>2.1309999999999998</v>
      </c>
      <c r="G1754" s="2">
        <f t="shared" si="211"/>
        <v>1.9282000000000008</v>
      </c>
      <c r="H1754" s="2">
        <f t="shared" si="215"/>
        <v>1.6698499999999974</v>
      </c>
      <c r="I1754" s="2">
        <f t="array" ref="I1754">SUMPRODUCT(B1738:B1757, (ROW(B1738:B1757)-ROW(B1738)+1)) / (20*21/2)</f>
        <v>2.1370476190476189</v>
      </c>
      <c r="J1754" s="2">
        <f t="shared" si="218"/>
        <v>2.1082322884661648</v>
      </c>
      <c r="K1754" s="2">
        <f t="shared" si="212"/>
        <v>1.9839803566457721</v>
      </c>
    </row>
    <row r="1755" spans="1:11" ht="13.5" x14ac:dyDescent="0.25">
      <c r="A1755" s="3">
        <f>TITRES_STAT!B1758</f>
        <v>44571</v>
      </c>
      <c r="B1755" s="6">
        <f>TITRES_STAT!D1758</f>
        <v>2.1</v>
      </c>
      <c r="C1755" s="2">
        <f t="shared" si="213"/>
        <v>-4.0000000000000036E-2</v>
      </c>
      <c r="D1755" s="2">
        <f t="shared" si="214"/>
        <v>2.1240000000000001</v>
      </c>
      <c r="E1755" s="2">
        <f t="shared" si="216"/>
        <v>2.1520000000000001</v>
      </c>
      <c r="F1755" s="2">
        <f t="shared" si="217"/>
        <v>2.1315000000000004</v>
      </c>
      <c r="G1755" s="2">
        <f t="shared" si="211"/>
        <v>1.9362000000000006</v>
      </c>
      <c r="H1755" s="2">
        <f t="shared" si="215"/>
        <v>1.6736999999999975</v>
      </c>
      <c r="I1755" s="2">
        <f t="array" ref="I1755">SUMPRODUCT(B1739:B1758, (ROW(B1739:B1758)-ROW(B1739)+1)) / (20*21/2)</f>
        <v>2.1338571428571425</v>
      </c>
      <c r="J1755" s="2">
        <f t="shared" si="218"/>
        <v>2.107448260993197</v>
      </c>
      <c r="K1755" s="2">
        <f t="shared" si="212"/>
        <v>1.9885301465812319</v>
      </c>
    </row>
    <row r="1756" spans="1:11" ht="13.5" x14ac:dyDescent="0.25">
      <c r="A1756" s="3">
        <f>TITRES_STAT!B1759</f>
        <v>44572</v>
      </c>
      <c r="B1756" s="6">
        <f>TITRES_STAT!D1759</f>
        <v>2.1</v>
      </c>
      <c r="C1756" s="2">
        <f t="shared" si="213"/>
        <v>0</v>
      </c>
      <c r="D1756" s="2">
        <f t="shared" si="214"/>
        <v>2.1259999999999999</v>
      </c>
      <c r="E1756" s="2">
        <f t="shared" si="216"/>
        <v>2.1440000000000006</v>
      </c>
      <c r="F1756" s="2">
        <f t="shared" si="217"/>
        <v>2.1324999999999998</v>
      </c>
      <c r="G1756" s="2">
        <f t="shared" si="211"/>
        <v>1.9442000000000004</v>
      </c>
      <c r="H1756" s="2">
        <f t="shared" si="215"/>
        <v>1.6775499999999977</v>
      </c>
      <c r="I1756" s="2">
        <f t="array" ref="I1756">SUMPRODUCT(B1740:B1759, (ROW(B1740:B1759)-ROW(B1740)+1)) / (20*21/2)</f>
        <v>2.1305714285714288</v>
      </c>
      <c r="J1756" s="2">
        <f t="shared" si="218"/>
        <v>2.106738902803369</v>
      </c>
      <c r="K1756" s="2">
        <f t="shared" si="212"/>
        <v>1.9929015133819679</v>
      </c>
    </row>
    <row r="1757" spans="1:11" ht="13.5" x14ac:dyDescent="0.25">
      <c r="A1757" s="3">
        <f>TITRES_STAT!B1760</f>
        <v>44573</v>
      </c>
      <c r="B1757" s="6">
        <f>TITRES_STAT!D1760</f>
        <v>2.1</v>
      </c>
      <c r="C1757" s="2">
        <f t="shared" si="213"/>
        <v>0</v>
      </c>
      <c r="D1757" s="2">
        <f t="shared" si="214"/>
        <v>2.1160000000000001</v>
      </c>
      <c r="E1757" s="2">
        <f t="shared" si="216"/>
        <v>2.1360000000000006</v>
      </c>
      <c r="F1757" s="2">
        <f t="shared" si="217"/>
        <v>2.1335000000000002</v>
      </c>
      <c r="G1757" s="2">
        <f t="shared" si="211"/>
        <v>1.9522000000000004</v>
      </c>
      <c r="H1757" s="2">
        <f t="shared" si="215"/>
        <v>1.6813999999999978</v>
      </c>
      <c r="I1757" s="2">
        <f t="array" ref="I1757">SUMPRODUCT(B1741:B1760, (ROW(B1741:B1760)-ROW(B1741)+1)) / (20*21/2)</f>
        <v>2.1271904761904765</v>
      </c>
      <c r="J1757" s="2">
        <f t="shared" si="218"/>
        <v>2.1060971025363817</v>
      </c>
      <c r="K1757" s="2">
        <f t="shared" si="212"/>
        <v>1.9971014540336554</v>
      </c>
    </row>
    <row r="1758" spans="1:11" ht="13.5" x14ac:dyDescent="0.25">
      <c r="A1758" s="3">
        <f>TITRES_STAT!B1761</f>
        <v>44574</v>
      </c>
      <c r="B1758" s="6">
        <f>TITRES_STAT!D1761</f>
        <v>2.1</v>
      </c>
      <c r="C1758" s="2">
        <f t="shared" si="213"/>
        <v>0</v>
      </c>
      <c r="D1758" s="2">
        <f t="shared" si="214"/>
        <v>2.1079999999999997</v>
      </c>
      <c r="E1758" s="2">
        <f t="shared" si="216"/>
        <v>2.1280000000000006</v>
      </c>
      <c r="F1758" s="2">
        <f t="shared" si="217"/>
        <v>2.1345000000000001</v>
      </c>
      <c r="G1758" s="2">
        <f t="shared" si="211"/>
        <v>1.9602000000000002</v>
      </c>
      <c r="H1758" s="2">
        <f t="shared" si="215"/>
        <v>1.685399999999998</v>
      </c>
      <c r="I1758" s="2">
        <f t="array" ref="I1758">SUMPRODUCT(B1742:B1761, (ROW(B1742:B1761)-ROW(B1742)+1)) / (20*21/2)</f>
        <v>2.1237142857142857</v>
      </c>
      <c r="J1758" s="2">
        <f t="shared" si="218"/>
        <v>2.1055164261043453</v>
      </c>
      <c r="K1758" s="2">
        <f t="shared" si="212"/>
        <v>2.001136691130375</v>
      </c>
    </row>
    <row r="1759" spans="1:11" ht="13.5" x14ac:dyDescent="0.25">
      <c r="A1759" s="3">
        <f>TITRES_STAT!B1762</f>
        <v>44575</v>
      </c>
      <c r="B1759" s="6">
        <f>TITRES_STAT!D1762</f>
        <v>2.1</v>
      </c>
      <c r="C1759" s="2">
        <f t="shared" si="213"/>
        <v>0</v>
      </c>
      <c r="D1759" s="2">
        <f t="shared" si="214"/>
        <v>2.1</v>
      </c>
      <c r="E1759" s="2">
        <f t="shared" si="216"/>
        <v>2.12</v>
      </c>
      <c r="F1759" s="2">
        <f t="shared" si="217"/>
        <v>2.1355</v>
      </c>
      <c r="G1759" s="2">
        <f t="shared" si="211"/>
        <v>1.9682000000000002</v>
      </c>
      <c r="H1759" s="2">
        <f t="shared" si="215"/>
        <v>1.689399999999998</v>
      </c>
      <c r="I1759" s="2">
        <f t="array" ref="I1759">SUMPRODUCT(B1743:B1762, (ROW(B1743:B1762)-ROW(B1743)+1)) / (20*21/2)</f>
        <v>2.1201428571428571</v>
      </c>
      <c r="J1759" s="2">
        <f t="shared" si="218"/>
        <v>2.104991052189646</v>
      </c>
      <c r="K1759" s="2">
        <f t="shared" si="212"/>
        <v>2.0050136836350663</v>
      </c>
    </row>
    <row r="1760" spans="1:11" ht="13.5" x14ac:dyDescent="0.25">
      <c r="A1760" s="3">
        <f>TITRES_STAT!B1763</f>
        <v>44578</v>
      </c>
      <c r="B1760" s="6">
        <f>TITRES_STAT!D1763</f>
        <v>2.1</v>
      </c>
      <c r="C1760" s="2">
        <f t="shared" si="213"/>
        <v>0</v>
      </c>
      <c r="D1760" s="2">
        <f t="shared" si="214"/>
        <v>2.1</v>
      </c>
      <c r="E1760" s="2">
        <f t="shared" si="216"/>
        <v>2.1120000000000005</v>
      </c>
      <c r="F1760" s="2">
        <f t="shared" si="217"/>
        <v>2.1365000000000003</v>
      </c>
      <c r="G1760" s="2">
        <f t="shared" si="211"/>
        <v>1.9762</v>
      </c>
      <c r="H1760" s="2">
        <f t="shared" si="215"/>
        <v>1.693499999999998</v>
      </c>
      <c r="I1760" s="2">
        <f t="array" ref="I1760">SUMPRODUCT(B1744:B1763, (ROW(B1744:B1763)-ROW(B1744)+1)) / (20*21/2)</f>
        <v>2.1146666666666669</v>
      </c>
      <c r="J1760" s="2">
        <f t="shared" si="218"/>
        <v>2.1045157138858701</v>
      </c>
      <c r="K1760" s="2">
        <f t="shared" si="212"/>
        <v>2.0087386372180052</v>
      </c>
    </row>
    <row r="1761" spans="1:11" ht="13.5" x14ac:dyDescent="0.25">
      <c r="A1761" s="3">
        <f>TITRES_STAT!B1764</f>
        <v>44579</v>
      </c>
      <c r="B1761" s="6">
        <f>TITRES_STAT!D1764</f>
        <v>2.1</v>
      </c>
      <c r="C1761" s="2">
        <f t="shared" si="213"/>
        <v>0</v>
      </c>
      <c r="D1761" s="2">
        <f t="shared" si="214"/>
        <v>2.1</v>
      </c>
      <c r="E1761" s="2">
        <f t="shared" si="216"/>
        <v>2.1130000000000004</v>
      </c>
      <c r="F1761" s="2">
        <f t="shared" si="217"/>
        <v>2.1375000000000002</v>
      </c>
      <c r="G1761" s="2">
        <f t="shared" si="211"/>
        <v>1.9842</v>
      </c>
      <c r="H1761" s="2">
        <f t="shared" si="215"/>
        <v>1.697599999999998</v>
      </c>
      <c r="I1761" s="2">
        <f t="array" ref="I1761">SUMPRODUCT(B1745:B1764, (ROW(B1745:B1764)-ROW(B1745)+1)) / (20*21/2)</f>
        <v>2.1095238095238096</v>
      </c>
      <c r="J1761" s="2">
        <f t="shared" si="218"/>
        <v>2.1040856458967396</v>
      </c>
      <c r="K1761" s="2">
        <f t="shared" si="212"/>
        <v>2.0123175141898484</v>
      </c>
    </row>
    <row r="1762" spans="1:11" ht="13.5" x14ac:dyDescent="0.25">
      <c r="A1762" s="3">
        <f>TITRES_STAT!B1765</f>
        <v>44580</v>
      </c>
      <c r="B1762" s="6">
        <f>TITRES_STAT!D1765</f>
        <v>2.1</v>
      </c>
      <c r="C1762" s="2">
        <f t="shared" si="213"/>
        <v>0</v>
      </c>
      <c r="D1762" s="2">
        <f t="shared" si="214"/>
        <v>2.1</v>
      </c>
      <c r="E1762" s="2">
        <f t="shared" si="216"/>
        <v>2.1080000000000001</v>
      </c>
      <c r="F1762" s="2">
        <f t="shared" si="217"/>
        <v>2.1375000000000002</v>
      </c>
      <c r="G1762" s="2">
        <f t="shared" si="211"/>
        <v>1.9921999999999997</v>
      </c>
      <c r="H1762" s="2">
        <f t="shared" si="215"/>
        <v>1.7017499999999981</v>
      </c>
      <c r="I1762" s="2">
        <f t="array" ref="I1762">SUMPRODUCT(B1746:B1765, (ROW(B1746:B1765)-ROW(B1746)+1)) / (20*21/2)</f>
        <v>2.1049047619047618</v>
      </c>
      <c r="J1762" s="2">
        <f t="shared" si="218"/>
        <v>2.1036965367637168</v>
      </c>
      <c r="K1762" s="2">
        <f t="shared" si="212"/>
        <v>2.0157560430451484</v>
      </c>
    </row>
    <row r="1763" spans="1:11" ht="13.5" x14ac:dyDescent="0.25">
      <c r="A1763" s="3">
        <f>TITRES_STAT!B1766</f>
        <v>44581</v>
      </c>
      <c r="B1763" s="6">
        <f>TITRES_STAT!D1766</f>
        <v>2.08</v>
      </c>
      <c r="C1763" s="2">
        <f t="shared" si="213"/>
        <v>-2.0000000000000018E-2</v>
      </c>
      <c r="D1763" s="2">
        <f t="shared" si="214"/>
        <v>2.0960000000000001</v>
      </c>
      <c r="E1763" s="2">
        <f t="shared" si="216"/>
        <v>2.1020000000000003</v>
      </c>
      <c r="F1763" s="2">
        <f t="shared" si="217"/>
        <v>2.1340000000000003</v>
      </c>
      <c r="G1763" s="2">
        <f t="shared" si="211"/>
        <v>1.9997999999999996</v>
      </c>
      <c r="H1763" s="2">
        <f t="shared" si="215"/>
        <v>1.7057999999999978</v>
      </c>
      <c r="I1763" s="2">
        <f t="array" ref="I1763">SUMPRODUCT(B1747:B1766, (ROW(B1747:B1766)-ROW(B1747)+1)) / (20*21/2)</f>
        <v>2.097</v>
      </c>
      <c r="J1763" s="2">
        <f t="shared" si="218"/>
        <v>2.1014397237386007</v>
      </c>
      <c r="K1763" s="2">
        <f t="shared" si="212"/>
        <v>2.0182754139061232</v>
      </c>
    </row>
    <row r="1764" spans="1:11" ht="13.5" x14ac:dyDescent="0.25">
      <c r="A1764" s="3">
        <f>TITRES_STAT!B1767</f>
        <v>44582</v>
      </c>
      <c r="B1764" s="6">
        <f>TITRES_STAT!D1767</f>
        <v>2.08</v>
      </c>
      <c r="C1764" s="2">
        <f t="shared" si="213"/>
        <v>0</v>
      </c>
      <c r="D1764" s="2">
        <f t="shared" si="214"/>
        <v>2.0920000000000001</v>
      </c>
      <c r="E1764" s="2">
        <f t="shared" si="216"/>
        <v>2.0960000000000001</v>
      </c>
      <c r="F1764" s="2">
        <f t="shared" si="217"/>
        <v>2.1285000000000003</v>
      </c>
      <c r="G1764" s="2">
        <f t="shared" si="211"/>
        <v>2.0065999999999993</v>
      </c>
      <c r="H1764" s="2">
        <f t="shared" si="215"/>
        <v>1.7098499999999979</v>
      </c>
      <c r="I1764" s="2">
        <f t="array" ref="I1764">SUMPRODUCT(B1748:B1767, (ROW(B1748:B1767)-ROW(B1748)+1)) / (20*21/2)</f>
        <v>2.085</v>
      </c>
      <c r="J1764" s="2">
        <f t="shared" si="218"/>
        <v>2.0993978452873057</v>
      </c>
      <c r="K1764" s="2">
        <f t="shared" si="212"/>
        <v>2.0206959859098048</v>
      </c>
    </row>
    <row r="1765" spans="1:11" ht="13.5" x14ac:dyDescent="0.25">
      <c r="A1765" s="3">
        <f>TITRES_STAT!B1768</f>
        <v>44585</v>
      </c>
      <c r="B1765" s="6">
        <f>TITRES_STAT!D1768</f>
        <v>2.08</v>
      </c>
      <c r="C1765" s="2">
        <f t="shared" si="213"/>
        <v>0</v>
      </c>
      <c r="D1765" s="2">
        <f t="shared" si="214"/>
        <v>2.0880000000000001</v>
      </c>
      <c r="E1765" s="2">
        <f t="shared" si="216"/>
        <v>2.0939999999999999</v>
      </c>
      <c r="F1765" s="2">
        <f t="shared" si="217"/>
        <v>2.1230000000000002</v>
      </c>
      <c r="G1765" s="2">
        <f t="shared" si="211"/>
        <v>2.0133999999999994</v>
      </c>
      <c r="H1765" s="2">
        <f t="shared" si="215"/>
        <v>1.713899999999998</v>
      </c>
      <c r="I1765" s="2">
        <f t="array" ref="I1765">SUMPRODUCT(B1749:B1768, (ROW(B1749:B1768)-ROW(B1749)+1)) / (20*21/2)</f>
        <v>2.0739047619047621</v>
      </c>
      <c r="J1765" s="2">
        <f t="shared" si="218"/>
        <v>2.0975504314504194</v>
      </c>
      <c r="K1765" s="2">
        <f t="shared" si="212"/>
        <v>2.0230216335211852</v>
      </c>
    </row>
    <row r="1766" spans="1:11" ht="13.5" x14ac:dyDescent="0.25">
      <c r="A1766" s="3">
        <f>TITRES_STAT!B1769</f>
        <v>44586</v>
      </c>
      <c r="B1766" s="6">
        <f>TITRES_STAT!D1769</f>
        <v>2.04</v>
      </c>
      <c r="C1766" s="2">
        <f t="shared" si="213"/>
        <v>-4.0000000000000036E-2</v>
      </c>
      <c r="D1766" s="2">
        <f t="shared" si="214"/>
        <v>2.0759999999999996</v>
      </c>
      <c r="E1766" s="2">
        <f t="shared" si="216"/>
        <v>2.0879999999999996</v>
      </c>
      <c r="F1766" s="2">
        <f t="shared" si="217"/>
        <v>2.1160000000000005</v>
      </c>
      <c r="G1766" s="2">
        <f t="shared" si="211"/>
        <v>2.0193999999999992</v>
      </c>
      <c r="H1766" s="2">
        <f t="shared" si="215"/>
        <v>1.7177499999999979</v>
      </c>
      <c r="I1766" s="2">
        <f t="array" ref="I1766">SUMPRODUCT(B1750:B1769, (ROW(B1750:B1769)-ROW(B1750)+1)) / (20*21/2)</f>
        <v>2.0637142857142856</v>
      </c>
      <c r="J1766" s="2">
        <f t="shared" si="218"/>
        <v>2.0920694379789508</v>
      </c>
      <c r="K1766" s="2">
        <f t="shared" si="212"/>
        <v>2.0236874518144723</v>
      </c>
    </row>
    <row r="1767" spans="1:11" ht="13.5" x14ac:dyDescent="0.25">
      <c r="A1767" s="3">
        <f>TITRES_STAT!B1770</f>
        <v>44587</v>
      </c>
      <c r="B1767" s="6">
        <f>TITRES_STAT!D1770</f>
        <v>1.99</v>
      </c>
      <c r="C1767" s="2">
        <f t="shared" si="213"/>
        <v>-5.0000000000000044E-2</v>
      </c>
      <c r="D1767" s="2">
        <f t="shared" si="214"/>
        <v>2.0540000000000003</v>
      </c>
      <c r="E1767" s="2">
        <f t="shared" si="216"/>
        <v>2.077</v>
      </c>
      <c r="F1767" s="2">
        <f t="shared" si="217"/>
        <v>2.1065000000000005</v>
      </c>
      <c r="G1767" s="2">
        <f t="shared" si="211"/>
        <v>2.0241999999999991</v>
      </c>
      <c r="H1767" s="2">
        <f t="shared" si="215"/>
        <v>1.721499999999998</v>
      </c>
      <c r="I1767" s="2">
        <f t="array" ref="I1767">SUMPRODUCT(B1751:B1770, (ROW(B1751:B1770)-ROW(B1751)+1)) / (20*21/2)</f>
        <v>2.0525238095238092</v>
      </c>
      <c r="J1767" s="2">
        <f t="shared" si="218"/>
        <v>2.0823485391238128</v>
      </c>
      <c r="K1767" s="2">
        <f t="shared" si="212"/>
        <v>2.0223663752727283</v>
      </c>
    </row>
    <row r="1768" spans="1:11" ht="13.5" x14ac:dyDescent="0.25">
      <c r="A1768" s="3">
        <f>TITRES_STAT!B1771</f>
        <v>44588</v>
      </c>
      <c r="B1768" s="6">
        <f>TITRES_STAT!D1771</f>
        <v>1.99</v>
      </c>
      <c r="C1768" s="2">
        <f t="shared" si="213"/>
        <v>0</v>
      </c>
      <c r="D1768" s="2">
        <f t="shared" si="214"/>
        <v>2.036</v>
      </c>
      <c r="E1768" s="2">
        <f t="shared" si="216"/>
        <v>2.0659999999999998</v>
      </c>
      <c r="F1768" s="2">
        <f t="shared" si="217"/>
        <v>2.0970000000000004</v>
      </c>
      <c r="G1768" s="2">
        <f t="shared" si="211"/>
        <v>2.0293999999999985</v>
      </c>
      <c r="H1768" s="2">
        <f t="shared" si="215"/>
        <v>1.7254999999999978</v>
      </c>
      <c r="I1768" s="2">
        <f t="array" ref="I1768">SUMPRODUCT(B1752:B1771, (ROW(B1752:B1771)-ROW(B1752)+1)) / (20*21/2)</f>
        <v>2.0423333333333331</v>
      </c>
      <c r="J1768" s="2">
        <f t="shared" si="218"/>
        <v>2.0735534401596403</v>
      </c>
      <c r="K1768" s="2">
        <f t="shared" si="212"/>
        <v>2.02109710565419</v>
      </c>
    </row>
    <row r="1769" spans="1:11" ht="13.5" x14ac:dyDescent="0.25">
      <c r="A1769" s="3">
        <f>TITRES_STAT!B1772</f>
        <v>44589</v>
      </c>
      <c r="B1769" s="6">
        <f>TITRES_STAT!D1772</f>
        <v>1.99</v>
      </c>
      <c r="C1769" s="2">
        <f t="shared" si="213"/>
        <v>0</v>
      </c>
      <c r="D1769" s="2">
        <f t="shared" si="214"/>
        <v>2.0179999999999998</v>
      </c>
      <c r="E1769" s="2">
        <f t="shared" si="216"/>
        <v>2.0549999999999997</v>
      </c>
      <c r="F1769" s="2">
        <f t="shared" si="217"/>
        <v>2.0875000000000004</v>
      </c>
      <c r="G1769" s="2">
        <f t="shared" si="211"/>
        <v>2.0345999999999989</v>
      </c>
      <c r="H1769" s="2">
        <f t="shared" si="215"/>
        <v>1.7297499999999979</v>
      </c>
      <c r="I1769" s="2">
        <f t="array" ref="I1769">SUMPRODUCT(B1753:B1772, (ROW(B1753:B1772)-ROW(B1753)+1)) / (20*21/2)</f>
        <v>2.0250952380952381</v>
      </c>
      <c r="J1769" s="2">
        <f t="shared" si="218"/>
        <v>2.0655959696682458</v>
      </c>
      <c r="K1769" s="2">
        <f t="shared" si="212"/>
        <v>2.01987761131481</v>
      </c>
    </row>
    <row r="1770" spans="1:11" ht="13.5" x14ac:dyDescent="0.25">
      <c r="A1770" s="3">
        <f>TITRES_STAT!B1773</f>
        <v>44592</v>
      </c>
      <c r="B1770" s="6">
        <f>TITRES_STAT!D1773</f>
        <v>1.97</v>
      </c>
      <c r="C1770" s="2">
        <f t="shared" si="213"/>
        <v>-2.0000000000000018E-2</v>
      </c>
      <c r="D1770" s="2">
        <f t="shared" si="214"/>
        <v>1.996</v>
      </c>
      <c r="E1770" s="2">
        <f t="shared" si="216"/>
        <v>2.0419999999999998</v>
      </c>
      <c r="F1770" s="2">
        <f t="shared" si="217"/>
        <v>2.0770000000000004</v>
      </c>
      <c r="G1770" s="2">
        <f t="shared" si="211"/>
        <v>2.0393999999999988</v>
      </c>
      <c r="H1770" s="2">
        <f t="shared" si="215"/>
        <v>1.7338999999999982</v>
      </c>
      <c r="I1770" s="2">
        <f t="array" ref="I1770">SUMPRODUCT(B1754:B1773, (ROW(B1754:B1773)-ROW(B1754)+1)) / (20*21/2)</f>
        <v>2.009095238095238</v>
      </c>
      <c r="J1770" s="2">
        <f t="shared" si="218"/>
        <v>2.0564915916046034</v>
      </c>
      <c r="K1770" s="2">
        <f t="shared" si="212"/>
        <v>2.0179216265573667</v>
      </c>
    </row>
    <row r="1771" spans="1:11" ht="13.5" x14ac:dyDescent="0.25">
      <c r="A1771" s="3">
        <f>TITRES_STAT!B1774</f>
        <v>44593</v>
      </c>
      <c r="B1771" s="6">
        <f>TITRES_STAT!D1774</f>
        <v>1.97</v>
      </c>
      <c r="C1771" s="2">
        <f t="shared" si="213"/>
        <v>0</v>
      </c>
      <c r="D1771" s="2">
        <f t="shared" si="214"/>
        <v>1.982</v>
      </c>
      <c r="E1771" s="2">
        <f t="shared" si="216"/>
        <v>2.0289999999999995</v>
      </c>
      <c r="F1771" s="2">
        <f t="shared" si="217"/>
        <v>2.0710000000000002</v>
      </c>
      <c r="G1771" s="2">
        <f t="shared" si="211"/>
        <v>2.0441999999999982</v>
      </c>
      <c r="H1771" s="2">
        <f t="shared" si="215"/>
        <v>1.7380499999999983</v>
      </c>
      <c r="I1771" s="2">
        <f t="array" ref="I1771">SUMPRODUCT(B1755:B1774, (ROW(B1755:B1774)-ROW(B1755)+1)) / (20*21/2)</f>
        <v>1.9866666666666666</v>
      </c>
      <c r="J1771" s="2">
        <f t="shared" si="218"/>
        <v>2.04825429716607</v>
      </c>
      <c r="K1771" s="2">
        <f t="shared" si="212"/>
        <v>2.0160423470845288</v>
      </c>
    </row>
    <row r="1772" spans="1:11" ht="13.5" x14ac:dyDescent="0.25">
      <c r="A1772" s="3">
        <f>TITRES_STAT!B1775</f>
        <v>44594</v>
      </c>
      <c r="B1772" s="6">
        <f>TITRES_STAT!D1775</f>
        <v>1.89</v>
      </c>
      <c r="C1772" s="2">
        <f t="shared" si="213"/>
        <v>-8.0000000000000071E-2</v>
      </c>
      <c r="D1772" s="2">
        <f t="shared" si="214"/>
        <v>1.9620000000000002</v>
      </c>
      <c r="E1772" s="2">
        <f t="shared" si="216"/>
        <v>2.008</v>
      </c>
      <c r="F1772" s="2">
        <f t="shared" si="217"/>
        <v>2.0579999999999998</v>
      </c>
      <c r="G1772" s="2">
        <f t="shared" si="211"/>
        <v>2.0475999999999983</v>
      </c>
      <c r="H1772" s="2">
        <f t="shared" si="215"/>
        <v>1.7417999999999985</v>
      </c>
      <c r="I1772" s="2">
        <f t="array" ref="I1772">SUMPRODUCT(B1756:B1775, (ROW(B1756:B1775)-ROW(B1756)+1)) / (20*21/2)</f>
        <v>1.958190476190476</v>
      </c>
      <c r="J1772" s="2">
        <f t="shared" si="218"/>
        <v>2.0331824593407299</v>
      </c>
      <c r="K1772" s="2">
        <f t="shared" si="212"/>
        <v>2.0110995099439593</v>
      </c>
    </row>
    <row r="1773" spans="1:11" ht="13.5" x14ac:dyDescent="0.25">
      <c r="A1773" s="3">
        <f>TITRES_STAT!B1776</f>
        <v>44595</v>
      </c>
      <c r="B1773" s="6">
        <f>TITRES_STAT!D1776</f>
        <v>1.89</v>
      </c>
      <c r="C1773" s="2">
        <f t="shared" si="213"/>
        <v>0</v>
      </c>
      <c r="D1773" s="2">
        <f t="shared" si="214"/>
        <v>1.9419999999999997</v>
      </c>
      <c r="E1773" s="2">
        <f t="shared" si="216"/>
        <v>1.9890000000000001</v>
      </c>
      <c r="F1773" s="2">
        <f t="shared" si="217"/>
        <v>2.0454999999999997</v>
      </c>
      <c r="G1773" s="2">
        <f t="shared" si="211"/>
        <v>2.0513999999999988</v>
      </c>
      <c r="H1773" s="2">
        <f t="shared" si="215"/>
        <v>1.7454499999999982</v>
      </c>
      <c r="I1773" s="2">
        <f t="array" ref="I1773">SUMPRODUCT(B1757:B1776, (ROW(B1757:B1776)-ROW(B1757)+1)) / (20*21/2)</f>
        <v>1.9314761904761906</v>
      </c>
      <c r="J1773" s="2">
        <f t="shared" si="218"/>
        <v>2.0195460346416128</v>
      </c>
      <c r="K1773" s="2">
        <f t="shared" si="212"/>
        <v>2.0063505095540002</v>
      </c>
    </row>
    <row r="1774" spans="1:11" ht="13.5" x14ac:dyDescent="0.25">
      <c r="A1774" s="3">
        <f>TITRES_STAT!B1777</f>
        <v>44596</v>
      </c>
      <c r="B1774" s="6">
        <f>TITRES_STAT!D1777</f>
        <v>1.81</v>
      </c>
      <c r="C1774" s="2">
        <f t="shared" si="213"/>
        <v>-7.9999999999999849E-2</v>
      </c>
      <c r="D1774" s="2">
        <f t="shared" si="214"/>
        <v>1.9059999999999999</v>
      </c>
      <c r="E1774" s="2">
        <f t="shared" si="216"/>
        <v>1.9620000000000002</v>
      </c>
      <c r="F1774" s="2">
        <f t="shared" si="217"/>
        <v>2.0289999999999999</v>
      </c>
      <c r="G1774" s="2">
        <f t="shared" si="211"/>
        <v>2.0535999999999985</v>
      </c>
      <c r="H1774" s="2">
        <f t="shared" si="215"/>
        <v>1.7486999999999981</v>
      </c>
      <c r="I1774" s="2">
        <f t="array" ref="I1774">SUMPRODUCT(B1758:B1777, (ROW(B1758:B1777)-ROW(B1758)+1)) / (20*21/2)</f>
        <v>1.8998571428571425</v>
      </c>
      <c r="J1774" s="2">
        <f t="shared" si="218"/>
        <v>1.9995892694376496</v>
      </c>
      <c r="K1774" s="2">
        <f t="shared" si="212"/>
        <v>1.9986504895714905</v>
      </c>
    </row>
    <row r="1775" spans="1:11" ht="13.5" x14ac:dyDescent="0.25">
      <c r="A1775" s="3">
        <f>TITRES_STAT!B1778</f>
        <v>44599</v>
      </c>
      <c r="B1775" s="6">
        <f>TITRES_STAT!D1778</f>
        <v>1.73</v>
      </c>
      <c r="C1775" s="2">
        <f t="shared" si="213"/>
        <v>-8.0000000000000071E-2</v>
      </c>
      <c r="D1775" s="2">
        <f t="shared" si="214"/>
        <v>1.8580000000000001</v>
      </c>
      <c r="E1775" s="2">
        <f t="shared" si="216"/>
        <v>1.9270000000000003</v>
      </c>
      <c r="F1775" s="2">
        <f t="shared" si="217"/>
        <v>2.0104999999999995</v>
      </c>
      <c r="G1775" s="2">
        <f t="shared" si="211"/>
        <v>2.0541999999999989</v>
      </c>
      <c r="H1775" s="2">
        <f t="shared" si="215"/>
        <v>1.7514499999999982</v>
      </c>
      <c r="I1775" s="2">
        <f t="array" ref="I1775">SUMPRODUCT(B1759:B1778, (ROW(B1759:B1778)-ROW(B1759)+1)) / (20*21/2)</f>
        <v>1.8703333333333332</v>
      </c>
      <c r="J1775" s="2">
        <f t="shared" si="218"/>
        <v>1.973914100919778</v>
      </c>
      <c r="K1775" s="2">
        <f t="shared" si="212"/>
        <v>1.9881151762549616</v>
      </c>
    </row>
    <row r="1776" spans="1:11" ht="13.5" x14ac:dyDescent="0.25">
      <c r="A1776" s="3">
        <f>TITRES_STAT!B1779</f>
        <v>44600</v>
      </c>
      <c r="B1776" s="6">
        <f>TITRES_STAT!D1779</f>
        <v>1.73</v>
      </c>
      <c r="C1776" s="2">
        <f t="shared" si="213"/>
        <v>0</v>
      </c>
      <c r="D1776" s="2">
        <f t="shared" si="214"/>
        <v>1.81</v>
      </c>
      <c r="E1776" s="2">
        <f t="shared" si="216"/>
        <v>1.8960000000000001</v>
      </c>
      <c r="F1776" s="2">
        <f t="shared" si="217"/>
        <v>1.9919999999999991</v>
      </c>
      <c r="G1776" s="2">
        <f t="shared" si="211"/>
        <v>2.053799999999999</v>
      </c>
      <c r="H1776" s="2">
        <f t="shared" si="215"/>
        <v>1.7541999999999984</v>
      </c>
      <c r="I1776" s="2">
        <f t="array" ref="I1776">SUMPRODUCT(B1760:B1779, (ROW(B1760:B1779)-ROW(B1760)+1)) / (20*21/2)</f>
        <v>1.8371904761904765</v>
      </c>
      <c r="J1776" s="2">
        <f t="shared" si="218"/>
        <v>1.9506841865464657</v>
      </c>
      <c r="K1776" s="2">
        <f t="shared" si="212"/>
        <v>1.9779930124802574</v>
      </c>
    </row>
    <row r="1777" spans="1:11" ht="13.5" x14ac:dyDescent="0.25">
      <c r="A1777" s="3">
        <f>TITRES_STAT!B1780</f>
        <v>44601</v>
      </c>
      <c r="B1777" s="6">
        <f>TITRES_STAT!D1780</f>
        <v>1.66</v>
      </c>
      <c r="C1777" s="2">
        <f t="shared" si="213"/>
        <v>-7.0000000000000062E-2</v>
      </c>
      <c r="D1777" s="2">
        <f t="shared" si="214"/>
        <v>1.764</v>
      </c>
      <c r="E1777" s="2">
        <f t="shared" si="216"/>
        <v>1.8630000000000002</v>
      </c>
      <c r="F1777" s="2">
        <f t="shared" si="217"/>
        <v>1.9699999999999993</v>
      </c>
      <c r="G1777" s="2">
        <f t="shared" si="211"/>
        <v>2.0505999999999989</v>
      </c>
      <c r="H1777" s="2">
        <f t="shared" si="215"/>
        <v>1.7563999999999984</v>
      </c>
      <c r="I1777" s="2">
        <f t="array" ref="I1777">SUMPRODUCT(B1761:B1780, (ROW(B1761:B1780)-ROW(B1761)+1)) / (20*21/2)</f>
        <v>1.8064285714285711</v>
      </c>
      <c r="J1777" s="2">
        <f t="shared" si="218"/>
        <v>1.9229999783039451</v>
      </c>
      <c r="K1777" s="2">
        <f t="shared" si="212"/>
        <v>1.9655226982653455</v>
      </c>
    </row>
    <row r="1778" spans="1:11" ht="13.5" x14ac:dyDescent="0.25">
      <c r="A1778" s="3">
        <f>TITRES_STAT!B1781</f>
        <v>44602</v>
      </c>
      <c r="B1778" s="6">
        <f>TITRES_STAT!D1781</f>
        <v>1.66</v>
      </c>
      <c r="C1778" s="2">
        <f t="shared" si="213"/>
        <v>0</v>
      </c>
      <c r="D1778" s="2">
        <f t="shared" si="214"/>
        <v>1.718</v>
      </c>
      <c r="E1778" s="2">
        <f t="shared" si="216"/>
        <v>1.83</v>
      </c>
      <c r="F1778" s="2">
        <f t="shared" si="217"/>
        <v>1.9479999999999991</v>
      </c>
      <c r="G1778" s="2">
        <f t="shared" ref="G1778:G1841" si="219">AVERAGE(B1729:B1778)</f>
        <v>2.0457999999999994</v>
      </c>
      <c r="H1778" s="2">
        <f t="shared" si="215"/>
        <v>1.7584999999999986</v>
      </c>
      <c r="I1778" s="2">
        <f t="array" ref="I1778">SUMPRODUCT(B1762:B1781, (ROW(B1762:B1781)-ROW(B1762)+1)) / (20*21/2)</f>
        <v>1.7847142857142855</v>
      </c>
      <c r="J1778" s="2">
        <f t="shared" si="218"/>
        <v>1.897952361322617</v>
      </c>
      <c r="K1778" s="2">
        <f t="shared" si="212"/>
        <v>1.9535414159804301</v>
      </c>
    </row>
    <row r="1779" spans="1:11" ht="13.5" x14ac:dyDescent="0.25">
      <c r="A1779" s="3">
        <f>TITRES_STAT!B1782</f>
        <v>44603</v>
      </c>
      <c r="B1779" s="6">
        <f>TITRES_STAT!D1782</f>
        <v>1.6</v>
      </c>
      <c r="C1779" s="2">
        <f t="shared" si="213"/>
        <v>-5.9999999999999831E-2</v>
      </c>
      <c r="D1779" s="2">
        <f t="shared" si="214"/>
        <v>1.6760000000000002</v>
      </c>
      <c r="E1779" s="2">
        <f t="shared" si="216"/>
        <v>1.7909999999999999</v>
      </c>
      <c r="F1779" s="2">
        <f t="shared" si="217"/>
        <v>1.9229999999999994</v>
      </c>
      <c r="G1779" s="2">
        <f t="shared" si="219"/>
        <v>2.0381999999999993</v>
      </c>
      <c r="H1779" s="2">
        <f t="shared" si="215"/>
        <v>1.7602499999999985</v>
      </c>
      <c r="I1779" s="2">
        <f t="array" ref="I1779">SUMPRODUCT(B1763:B1782, (ROW(B1763:B1782)-ROW(B1763)+1)) / (20*21/2)</f>
        <v>1.7650476190476192</v>
      </c>
      <c r="J1779" s="2">
        <f t="shared" si="218"/>
        <v>1.8695759459585584</v>
      </c>
      <c r="K1779" s="2">
        <f t="shared" ref="K1779:K1842" si="220">$K$4*B1779+(1-$K$4)*K1778</f>
        <v>1.9396770467262956</v>
      </c>
    </row>
    <row r="1780" spans="1:11" ht="13.5" x14ac:dyDescent="0.25">
      <c r="A1780" s="3">
        <f>TITRES_STAT!B1783</f>
        <v>44606</v>
      </c>
      <c r="B1780" s="6">
        <f>TITRES_STAT!D1783</f>
        <v>1.6</v>
      </c>
      <c r="C1780" s="2">
        <f t="shared" si="213"/>
        <v>0</v>
      </c>
      <c r="D1780" s="2">
        <f t="shared" si="214"/>
        <v>1.65</v>
      </c>
      <c r="E1780" s="2">
        <f t="shared" si="216"/>
        <v>1.7540000000000002</v>
      </c>
      <c r="F1780" s="2">
        <f t="shared" si="217"/>
        <v>1.8979999999999997</v>
      </c>
      <c r="G1780" s="2">
        <f t="shared" si="219"/>
        <v>2.0289999999999995</v>
      </c>
      <c r="H1780" s="2">
        <f t="shared" si="215"/>
        <v>1.7619999999999987</v>
      </c>
      <c r="I1780" s="2">
        <f t="array" ref="I1780">SUMPRODUCT(B1764:B1783, (ROW(B1764:B1783)-ROW(B1764)+1)) / (20*21/2)</f>
        <v>1.7540952380952384</v>
      </c>
      <c r="J1780" s="2">
        <f t="shared" si="218"/>
        <v>1.8439020463434574</v>
      </c>
      <c r="K1780" s="2">
        <f t="shared" si="220"/>
        <v>1.9263563782272253</v>
      </c>
    </row>
    <row r="1781" spans="1:11" ht="13.5" x14ac:dyDescent="0.25">
      <c r="A1781" s="3">
        <f>TITRES_STAT!B1784</f>
        <v>44607</v>
      </c>
      <c r="B1781" s="6">
        <f>TITRES_STAT!D1784</f>
        <v>1.67</v>
      </c>
      <c r="C1781" s="2">
        <f t="shared" si="213"/>
        <v>6.999999999999984E-2</v>
      </c>
      <c r="D1781" s="2">
        <f t="shared" si="214"/>
        <v>1.6379999999999999</v>
      </c>
      <c r="E1781" s="2">
        <f t="shared" si="216"/>
        <v>1.7240000000000002</v>
      </c>
      <c r="F1781" s="2">
        <f t="shared" si="217"/>
        <v>1.8765000000000001</v>
      </c>
      <c r="G1781" s="2">
        <f t="shared" si="219"/>
        <v>2.0206</v>
      </c>
      <c r="H1781" s="2">
        <f t="shared" si="215"/>
        <v>1.763949999999999</v>
      </c>
      <c r="I1781" s="2">
        <f t="array" ref="I1781">SUMPRODUCT(B1765:B1784, (ROW(B1765:B1784)-ROW(B1765)+1)) / (20*21/2)</f>
        <v>1.7514285714285716</v>
      </c>
      <c r="J1781" s="2">
        <f t="shared" si="218"/>
        <v>1.8273399466916997</v>
      </c>
      <c r="K1781" s="2">
        <f t="shared" si="220"/>
        <v>1.9163031869241969</v>
      </c>
    </row>
    <row r="1782" spans="1:11" ht="13.5" x14ac:dyDescent="0.25">
      <c r="A1782" s="3">
        <f>TITRES_STAT!B1785</f>
        <v>44608</v>
      </c>
      <c r="B1782" s="6">
        <f>TITRES_STAT!D1785</f>
        <v>1.67</v>
      </c>
      <c r="C1782" s="2">
        <f t="shared" si="213"/>
        <v>0</v>
      </c>
      <c r="D1782" s="2">
        <f t="shared" si="214"/>
        <v>1.64</v>
      </c>
      <c r="E1782" s="2">
        <f t="shared" si="216"/>
        <v>1.702</v>
      </c>
      <c r="F1782" s="2">
        <f t="shared" si="217"/>
        <v>1.8550000000000004</v>
      </c>
      <c r="G1782" s="2">
        <f t="shared" si="219"/>
        <v>2.0140000000000002</v>
      </c>
      <c r="H1782" s="2">
        <f t="shared" si="215"/>
        <v>1.7656499999999991</v>
      </c>
      <c r="I1782" s="2">
        <f t="array" ref="I1782">SUMPRODUCT(B1766:B1785, (ROW(B1766:B1785)-ROW(B1766)+1)) / (20*21/2)</f>
        <v>1.7500476190476186</v>
      </c>
      <c r="J1782" s="2">
        <f t="shared" si="218"/>
        <v>1.812355189863919</v>
      </c>
      <c r="K1782" s="2">
        <f t="shared" si="220"/>
        <v>1.9066442384173656</v>
      </c>
    </row>
    <row r="1783" spans="1:11" ht="13.5" x14ac:dyDescent="0.25">
      <c r="A1783" s="3">
        <f>TITRES_STAT!B1786</f>
        <v>44609</v>
      </c>
      <c r="B1783" s="6">
        <f>TITRES_STAT!D1786</f>
        <v>1.74</v>
      </c>
      <c r="C1783" s="2">
        <f t="shared" si="213"/>
        <v>7.0000000000000062E-2</v>
      </c>
      <c r="D1783" s="2">
        <f t="shared" si="214"/>
        <v>1.6559999999999999</v>
      </c>
      <c r="E1783" s="2">
        <f t="shared" si="216"/>
        <v>1.6869999999999998</v>
      </c>
      <c r="F1783" s="2">
        <f t="shared" si="217"/>
        <v>1.8380000000000003</v>
      </c>
      <c r="G1783" s="2">
        <f t="shared" si="219"/>
        <v>2.0069999999999997</v>
      </c>
      <c r="H1783" s="2">
        <f t="shared" si="215"/>
        <v>1.7674499999999995</v>
      </c>
      <c r="I1783" s="2">
        <f t="array" ref="I1783">SUMPRODUCT(B1767:B1786, (ROW(B1767:B1786)-ROW(B1767)+1)) / (20*21/2)</f>
        <v>1.7499523809523807</v>
      </c>
      <c r="J1783" s="2">
        <f t="shared" si="218"/>
        <v>1.8054642194006887</v>
      </c>
      <c r="K1783" s="2">
        <f t="shared" si="220"/>
        <v>1.9001091702441357</v>
      </c>
    </row>
    <row r="1784" spans="1:11" ht="13.5" x14ac:dyDescent="0.25">
      <c r="A1784" s="3">
        <f>TITRES_STAT!B1787</f>
        <v>44610</v>
      </c>
      <c r="B1784" s="6">
        <f>TITRES_STAT!D1787</f>
        <v>1.81</v>
      </c>
      <c r="C1784" s="2">
        <f t="shared" si="213"/>
        <v>7.0000000000000062E-2</v>
      </c>
      <c r="D1784" s="2">
        <f t="shared" si="214"/>
        <v>1.698</v>
      </c>
      <c r="E1784" s="2">
        <f t="shared" si="216"/>
        <v>1.6870000000000001</v>
      </c>
      <c r="F1784" s="2">
        <f t="shared" si="217"/>
        <v>1.8245000000000005</v>
      </c>
      <c r="G1784" s="2">
        <f t="shared" si="219"/>
        <v>2.0013999999999998</v>
      </c>
      <c r="H1784" s="2">
        <f t="shared" si="215"/>
        <v>1.7692999999999999</v>
      </c>
      <c r="I1784" s="2">
        <f t="array" ref="I1784">SUMPRODUCT(B1768:B1787, (ROW(B1768:B1787)-ROW(B1768)+1)) / (20*21/2)</f>
        <v>1.75</v>
      </c>
      <c r="J1784" s="2">
        <f t="shared" si="218"/>
        <v>1.805896198505385</v>
      </c>
      <c r="K1784" s="2">
        <f t="shared" si="220"/>
        <v>1.8965754772933854</v>
      </c>
    </row>
    <row r="1785" spans="1:11" ht="13.5" x14ac:dyDescent="0.25">
      <c r="A1785" s="3">
        <f>TITRES_STAT!B1788</f>
        <v>44613</v>
      </c>
      <c r="B1785" s="6">
        <f>TITRES_STAT!D1788</f>
        <v>1.81</v>
      </c>
      <c r="C1785" s="2">
        <f t="shared" si="213"/>
        <v>0</v>
      </c>
      <c r="D1785" s="2">
        <f t="shared" si="214"/>
        <v>1.7400000000000002</v>
      </c>
      <c r="E1785" s="2">
        <f t="shared" si="216"/>
        <v>1.6949999999999998</v>
      </c>
      <c r="F1785" s="2">
        <f t="shared" si="217"/>
        <v>1.8110000000000006</v>
      </c>
      <c r="G1785" s="2">
        <f t="shared" si="219"/>
        <v>1.9957999999999998</v>
      </c>
      <c r="H1785" s="2">
        <f t="shared" si="215"/>
        <v>1.7708499999999998</v>
      </c>
      <c r="I1785" s="2">
        <f t="array" ref="I1785">SUMPRODUCT(B1769:B1788, (ROW(B1769:B1788)-ROW(B1769)+1)) / (20*21/2)</f>
        <v>1.7509523809523808</v>
      </c>
      <c r="J1785" s="2">
        <f t="shared" si="218"/>
        <v>1.8062870367429673</v>
      </c>
      <c r="K1785" s="2">
        <f t="shared" si="220"/>
        <v>1.8931803605367821</v>
      </c>
    </row>
    <row r="1786" spans="1:11" ht="13.5" x14ac:dyDescent="0.25">
      <c r="A1786" s="3">
        <f>TITRES_STAT!B1789</f>
        <v>44614</v>
      </c>
      <c r="B1786" s="6">
        <f>TITRES_STAT!D1789</f>
        <v>1.81</v>
      </c>
      <c r="C1786" s="2">
        <f t="shared" si="213"/>
        <v>0</v>
      </c>
      <c r="D1786" s="2">
        <f t="shared" si="214"/>
        <v>1.7680000000000002</v>
      </c>
      <c r="E1786" s="2">
        <f t="shared" si="216"/>
        <v>1.7030000000000001</v>
      </c>
      <c r="F1786" s="2">
        <f t="shared" si="217"/>
        <v>1.7995000000000005</v>
      </c>
      <c r="G1786" s="2">
        <f t="shared" si="219"/>
        <v>1.9903999999999997</v>
      </c>
      <c r="H1786" s="2">
        <f t="shared" si="215"/>
        <v>1.7721500000000001</v>
      </c>
      <c r="I1786" s="2">
        <f t="array" ref="I1786">SUMPRODUCT(B1770:B1789, (ROW(B1770:B1789)-ROW(B1770)+1)) / (20*21/2)</f>
        <v>1.7528095238095236</v>
      </c>
      <c r="J1786" s="2">
        <f t="shared" si="218"/>
        <v>1.8066406522912561</v>
      </c>
      <c r="K1786" s="2">
        <f t="shared" si="220"/>
        <v>1.8899183856137711</v>
      </c>
    </row>
    <row r="1787" spans="1:11" ht="13.5" x14ac:dyDescent="0.25">
      <c r="A1787" s="3">
        <f>TITRES_STAT!B1790</f>
        <v>44615</v>
      </c>
      <c r="B1787" s="6">
        <f>TITRES_STAT!D1790</f>
        <v>1.8</v>
      </c>
      <c r="C1787" s="2">
        <f t="shared" si="213"/>
        <v>-1.0000000000000009E-2</v>
      </c>
      <c r="D1787" s="2">
        <f t="shared" si="214"/>
        <v>1.794</v>
      </c>
      <c r="E1787" s="2">
        <f t="shared" si="216"/>
        <v>1.7170000000000001</v>
      </c>
      <c r="F1787" s="2">
        <f t="shared" si="217"/>
        <v>1.7900000000000003</v>
      </c>
      <c r="G1787" s="2">
        <f t="shared" si="219"/>
        <v>1.9847999999999999</v>
      </c>
      <c r="H1787" s="2">
        <f t="shared" si="215"/>
        <v>1.7731000000000006</v>
      </c>
      <c r="I1787" s="2">
        <f t="array" ref="I1787">SUMPRODUCT(B1771:B1790, (ROW(B1771:B1790)-ROW(B1771)+1)) / (20*21/2)</f>
        <v>1.7555714285714283</v>
      </c>
      <c r="J1787" s="2">
        <f t="shared" si="218"/>
        <v>1.8060082092158984</v>
      </c>
      <c r="K1787" s="2">
        <f t="shared" si="220"/>
        <v>1.886392174413231</v>
      </c>
    </row>
    <row r="1788" spans="1:11" ht="13.5" x14ac:dyDescent="0.25">
      <c r="A1788" s="3">
        <f>TITRES_STAT!B1791</f>
        <v>44616</v>
      </c>
      <c r="B1788" s="6">
        <f>TITRES_STAT!D1791</f>
        <v>1.8</v>
      </c>
      <c r="C1788" s="2">
        <f t="shared" si="213"/>
        <v>0</v>
      </c>
      <c r="D1788" s="2">
        <f t="shared" si="214"/>
        <v>1.8059999999999998</v>
      </c>
      <c r="E1788" s="2">
        <f t="shared" si="216"/>
        <v>1.7310000000000003</v>
      </c>
      <c r="F1788" s="2">
        <f t="shared" si="217"/>
        <v>1.7804999999999995</v>
      </c>
      <c r="G1788" s="2">
        <f t="shared" si="219"/>
        <v>1.9791999999999998</v>
      </c>
      <c r="H1788" s="2">
        <f t="shared" si="215"/>
        <v>1.7740500000000008</v>
      </c>
      <c r="I1788" s="2">
        <f t="array" ref="I1788">SUMPRODUCT(B1772:B1791, (ROW(B1772:B1791)-ROW(B1772)+1)) / (20*21/2)</f>
        <v>1.7620000000000002</v>
      </c>
      <c r="J1788" s="2">
        <f t="shared" si="218"/>
        <v>1.8054359988143844</v>
      </c>
      <c r="K1788" s="2">
        <f t="shared" si="220"/>
        <v>1.883004246004869</v>
      </c>
    </row>
    <row r="1789" spans="1:11" ht="13.5" x14ac:dyDescent="0.25">
      <c r="A1789" s="3">
        <f>TITRES_STAT!B1792</f>
        <v>44617</v>
      </c>
      <c r="B1789" s="6">
        <f>TITRES_STAT!D1792</f>
        <v>1.8</v>
      </c>
      <c r="C1789" s="2">
        <f t="shared" si="213"/>
        <v>0</v>
      </c>
      <c r="D1789" s="2">
        <f t="shared" si="214"/>
        <v>1.8039999999999998</v>
      </c>
      <c r="E1789" s="2">
        <f t="shared" si="216"/>
        <v>1.7510000000000001</v>
      </c>
      <c r="F1789" s="2">
        <f t="shared" si="217"/>
        <v>1.7709999999999997</v>
      </c>
      <c r="G1789" s="2">
        <f t="shared" si="219"/>
        <v>1.9735999999999998</v>
      </c>
      <c r="H1789" s="2">
        <f t="shared" si="215"/>
        <v>1.7750000000000008</v>
      </c>
      <c r="I1789" s="2">
        <f t="array" ref="I1789">SUMPRODUCT(B1773:B1792, (ROW(B1773:B1792)-ROW(B1773)+1)) / (20*21/2)</f>
        <v>1.7700476190476189</v>
      </c>
      <c r="J1789" s="2">
        <f t="shared" si="218"/>
        <v>1.8049182846415859</v>
      </c>
      <c r="K1789" s="2">
        <f t="shared" si="220"/>
        <v>1.87974917753409</v>
      </c>
    </row>
    <row r="1790" spans="1:11" ht="13.5" x14ac:dyDescent="0.25">
      <c r="A1790" s="3">
        <f>TITRES_STAT!B1793</f>
        <v>44620</v>
      </c>
      <c r="B1790" s="6">
        <f>TITRES_STAT!D1793</f>
        <v>1.8</v>
      </c>
      <c r="C1790" s="2">
        <f t="shared" si="213"/>
        <v>0</v>
      </c>
      <c r="D1790" s="2">
        <f t="shared" si="214"/>
        <v>1.802</v>
      </c>
      <c r="E1790" s="2">
        <f t="shared" si="216"/>
        <v>1.7710000000000004</v>
      </c>
      <c r="F1790" s="2">
        <f t="shared" si="217"/>
        <v>1.7624999999999997</v>
      </c>
      <c r="G1790" s="2">
        <f t="shared" si="219"/>
        <v>1.9679999999999997</v>
      </c>
      <c r="H1790" s="2">
        <f t="shared" si="215"/>
        <v>1.775950000000001</v>
      </c>
      <c r="I1790" s="2">
        <f t="array" ref="I1790">SUMPRODUCT(B1774:B1793, (ROW(B1774:B1793)-ROW(B1774)+1)) / (20*21/2)</f>
        <v>1.7792857142857141</v>
      </c>
      <c r="J1790" s="2">
        <f t="shared" si="218"/>
        <v>1.8044498765804826</v>
      </c>
      <c r="K1790" s="2">
        <f t="shared" si="220"/>
        <v>1.8766217588072629</v>
      </c>
    </row>
    <row r="1791" spans="1:11" ht="13.5" x14ac:dyDescent="0.25">
      <c r="A1791" s="3">
        <f>TITRES_STAT!B1794</f>
        <v>44621</v>
      </c>
      <c r="B1791" s="6">
        <f>TITRES_STAT!D1794</f>
        <v>1.83</v>
      </c>
      <c r="C1791" s="2">
        <f t="shared" si="213"/>
        <v>3.0000000000000027E-2</v>
      </c>
      <c r="D1791" s="2">
        <f t="shared" si="214"/>
        <v>1.8060000000000003</v>
      </c>
      <c r="E1791" s="2">
        <f t="shared" si="216"/>
        <v>1.7870000000000004</v>
      </c>
      <c r="F1791" s="2">
        <f t="shared" si="217"/>
        <v>1.7555000000000001</v>
      </c>
      <c r="G1791" s="2">
        <f t="shared" si="219"/>
        <v>1.9629999999999999</v>
      </c>
      <c r="H1791" s="2">
        <f t="shared" si="215"/>
        <v>1.7770500000000014</v>
      </c>
      <c r="I1791" s="2">
        <f t="array" ref="I1791">SUMPRODUCT(B1775:B1794, (ROW(B1775:B1794)-ROW(B1775)+1)) / (20*21/2)</f>
        <v>1.7887142857142857</v>
      </c>
      <c r="J1791" s="2">
        <f t="shared" si="218"/>
        <v>1.8068832216680557</v>
      </c>
      <c r="K1791" s="2">
        <f t="shared" si="220"/>
        <v>1.8747934545403115</v>
      </c>
    </row>
    <row r="1792" spans="1:11" ht="13.5" x14ac:dyDescent="0.25">
      <c r="A1792" s="3">
        <f>TITRES_STAT!B1795</f>
        <v>44622</v>
      </c>
      <c r="B1792" s="6">
        <f>TITRES_STAT!D1795</f>
        <v>1.84</v>
      </c>
      <c r="C1792" s="2">
        <f t="shared" si="213"/>
        <v>1.0000000000000009E-2</v>
      </c>
      <c r="D1792" s="2">
        <f t="shared" si="214"/>
        <v>1.8140000000000001</v>
      </c>
      <c r="E1792" s="2">
        <f t="shared" si="216"/>
        <v>1.8040000000000003</v>
      </c>
      <c r="F1792" s="2">
        <f t="shared" si="217"/>
        <v>1.7530000000000001</v>
      </c>
      <c r="G1792" s="2">
        <f t="shared" si="219"/>
        <v>1.9577999999999998</v>
      </c>
      <c r="H1792" s="2">
        <f t="shared" si="215"/>
        <v>1.7782000000000011</v>
      </c>
      <c r="I1792" s="2">
        <f t="array" ref="I1792">SUMPRODUCT(B1776:B1795, (ROW(B1776:B1795)-ROW(B1776)+1)) / (20*21/2)</f>
        <v>1.797952380952381</v>
      </c>
      <c r="J1792" s="2">
        <f t="shared" si="218"/>
        <v>1.8100372005568122</v>
      </c>
      <c r="K1792" s="2">
        <f t="shared" si="220"/>
        <v>1.8734290053426523</v>
      </c>
    </row>
    <row r="1793" spans="1:11" ht="13.5" x14ac:dyDescent="0.25">
      <c r="A1793" s="3">
        <f>TITRES_STAT!B1796</f>
        <v>44623</v>
      </c>
      <c r="B1793" s="6">
        <f>TITRES_STAT!D1796</f>
        <v>1.85</v>
      </c>
      <c r="C1793" s="2">
        <f t="shared" si="213"/>
        <v>1.0000000000000009E-2</v>
      </c>
      <c r="D1793" s="2">
        <f t="shared" si="214"/>
        <v>1.8239999999999998</v>
      </c>
      <c r="E1793" s="2">
        <f t="shared" si="216"/>
        <v>1.8150000000000002</v>
      </c>
      <c r="F1793" s="2">
        <f t="shared" si="217"/>
        <v>1.7510000000000001</v>
      </c>
      <c r="G1793" s="2">
        <f t="shared" si="219"/>
        <v>1.9517999999999998</v>
      </c>
      <c r="H1793" s="2">
        <f t="shared" si="215"/>
        <v>1.7794000000000014</v>
      </c>
      <c r="I1793" s="2">
        <f t="array" ref="I1793">SUMPRODUCT(B1777:B1796, (ROW(B1777:B1796)-ROW(B1777)+1)) / (20*21/2)</f>
        <v>1.8066190476190476</v>
      </c>
      <c r="J1793" s="2">
        <f t="shared" si="218"/>
        <v>1.8138431814561635</v>
      </c>
      <c r="K1793" s="2">
        <f t="shared" si="220"/>
        <v>1.8725102208194111</v>
      </c>
    </row>
    <row r="1794" spans="1:11" ht="13.5" x14ac:dyDescent="0.25">
      <c r="A1794" s="3">
        <f>TITRES_STAT!B1797</f>
        <v>44624</v>
      </c>
      <c r="B1794" s="6">
        <f>TITRES_STAT!D1797</f>
        <v>1.85</v>
      </c>
      <c r="C1794" s="2">
        <f t="shared" si="213"/>
        <v>0</v>
      </c>
      <c r="D1794" s="2">
        <f t="shared" si="214"/>
        <v>1.8340000000000001</v>
      </c>
      <c r="E1794" s="2">
        <f t="shared" si="216"/>
        <v>1.8190000000000002</v>
      </c>
      <c r="F1794" s="2">
        <f t="shared" si="217"/>
        <v>1.7530000000000001</v>
      </c>
      <c r="G1794" s="2">
        <f t="shared" si="219"/>
        <v>1.9449999999999994</v>
      </c>
      <c r="H1794" s="2">
        <f t="shared" si="215"/>
        <v>1.7806000000000015</v>
      </c>
      <c r="I1794" s="2">
        <f t="array" ref="I1794">SUMPRODUCT(B1778:B1797, (ROW(B1778:B1797)-ROW(B1778)+1)) / (20*21/2)</f>
        <v>1.8147142857142855</v>
      </c>
      <c r="J1794" s="2">
        <f t="shared" si="218"/>
        <v>1.8172866879841481</v>
      </c>
      <c r="K1794" s="2">
        <f t="shared" si="220"/>
        <v>1.8716274670617872</v>
      </c>
    </row>
    <row r="1795" spans="1:11" ht="13.5" x14ac:dyDescent="0.25">
      <c r="A1795" s="3">
        <f>TITRES_STAT!B1798</f>
        <v>44627</v>
      </c>
      <c r="B1795" s="6">
        <f>TITRES_STAT!D1798</f>
        <v>1.85</v>
      </c>
      <c r="C1795" s="2">
        <f t="shared" si="213"/>
        <v>0</v>
      </c>
      <c r="D1795" s="2">
        <f t="shared" si="214"/>
        <v>1.8439999999999999</v>
      </c>
      <c r="E1795" s="2">
        <f t="shared" si="216"/>
        <v>1.823</v>
      </c>
      <c r="F1795" s="2">
        <f t="shared" si="217"/>
        <v>1.7589999999999999</v>
      </c>
      <c r="G1795" s="2">
        <f t="shared" si="219"/>
        <v>1.9381999999999993</v>
      </c>
      <c r="H1795" s="2">
        <f t="shared" si="215"/>
        <v>1.7816000000000016</v>
      </c>
      <c r="I1795" s="2">
        <f t="array" ref="I1795">SUMPRODUCT(B1779:B1798, (ROW(B1779:B1798)-ROW(B1779)+1)) / (20*21/2)</f>
        <v>1.8219047619047617</v>
      </c>
      <c r="J1795" s="2">
        <f t="shared" si="218"/>
        <v>1.8204022415094674</v>
      </c>
      <c r="K1795" s="2">
        <f t="shared" si="220"/>
        <v>1.8707793310985799</v>
      </c>
    </row>
    <row r="1796" spans="1:11" ht="13.5" x14ac:dyDescent="0.25">
      <c r="A1796" s="3">
        <f>TITRES_STAT!B1799</f>
        <v>44628</v>
      </c>
      <c r="B1796" s="6">
        <f>TITRES_STAT!D1799</f>
        <v>1.85</v>
      </c>
      <c r="C1796" s="2">
        <f t="shared" ref="C1796:C1859" si="221">B1796-B1795</f>
        <v>0</v>
      </c>
      <c r="D1796" s="2">
        <f t="shared" si="214"/>
        <v>1.8480000000000001</v>
      </c>
      <c r="E1796" s="2">
        <f t="shared" si="216"/>
        <v>1.8270000000000004</v>
      </c>
      <c r="F1796" s="2">
        <f t="shared" si="217"/>
        <v>1.7650000000000001</v>
      </c>
      <c r="G1796" s="2">
        <f t="shared" si="219"/>
        <v>1.9315999999999993</v>
      </c>
      <c r="H1796" s="2">
        <f t="shared" si="215"/>
        <v>1.7826500000000018</v>
      </c>
      <c r="I1796" s="2">
        <f t="array" ref="I1796">SUMPRODUCT(B1780:B1799, (ROW(B1780:B1799)-ROW(B1780)+1)) / (20*21/2)</f>
        <v>1.8281904761904759</v>
      </c>
      <c r="J1796" s="2">
        <f t="shared" si="218"/>
        <v>1.8232210756514229</v>
      </c>
      <c r="K1796" s="2">
        <f t="shared" si="220"/>
        <v>1.8699644553692238</v>
      </c>
    </row>
    <row r="1797" spans="1:11" ht="13.5" x14ac:dyDescent="0.25">
      <c r="A1797" s="3">
        <f>TITRES_STAT!B1800</f>
        <v>44629</v>
      </c>
      <c r="B1797" s="6">
        <f>TITRES_STAT!D1800</f>
        <v>1.85</v>
      </c>
      <c r="C1797" s="2">
        <f t="shared" si="221"/>
        <v>0</v>
      </c>
      <c r="D1797" s="2">
        <f t="shared" si="214"/>
        <v>1.85</v>
      </c>
      <c r="E1797" s="2">
        <f t="shared" si="216"/>
        <v>1.8320000000000001</v>
      </c>
      <c r="F1797" s="2">
        <f t="shared" si="217"/>
        <v>1.7745000000000004</v>
      </c>
      <c r="G1797" s="2">
        <f t="shared" si="219"/>
        <v>1.9249999999999992</v>
      </c>
      <c r="H1797" s="2">
        <f t="shared" si="215"/>
        <v>1.7837000000000021</v>
      </c>
      <c r="I1797" s="2">
        <f t="array" ref="I1797">SUMPRODUCT(B1781:B1800, (ROW(B1781:B1800)-ROW(B1781)+1)) / (20*21/2)</f>
        <v>1.8332857142857144</v>
      </c>
      <c r="J1797" s="2">
        <f t="shared" si="218"/>
        <v>1.8257714493989066</v>
      </c>
      <c r="K1797" s="2">
        <f t="shared" si="220"/>
        <v>1.869181535550823</v>
      </c>
    </row>
    <row r="1798" spans="1:11" ht="13.5" x14ac:dyDescent="0.25">
      <c r="A1798" s="3">
        <f>TITRES_STAT!B1801</f>
        <v>44630</v>
      </c>
      <c r="B1798" s="6">
        <f>TITRES_STAT!D1801</f>
        <v>1.85</v>
      </c>
      <c r="C1798" s="2">
        <f t="shared" si="221"/>
        <v>0</v>
      </c>
      <c r="D1798" s="2">
        <f t="shared" ref="D1798:D1861" si="222">AVERAGE(B1794:B1798)</f>
        <v>1.85</v>
      </c>
      <c r="E1798" s="2">
        <f t="shared" si="216"/>
        <v>1.8370000000000002</v>
      </c>
      <c r="F1798" s="2">
        <f t="shared" si="217"/>
        <v>1.7840000000000003</v>
      </c>
      <c r="G1798" s="2">
        <f t="shared" si="219"/>
        <v>1.9183999999999992</v>
      </c>
      <c r="H1798" s="2">
        <f t="shared" si="215"/>
        <v>1.7849500000000018</v>
      </c>
      <c r="I1798" s="2">
        <f t="array" ref="I1798">SUMPRODUCT(B1782:B1801, (ROW(B1782:B1801)-ROW(B1782)+1)) / (20*21/2)</f>
        <v>1.8362380952380952</v>
      </c>
      <c r="J1798" s="2">
        <f t="shared" si="218"/>
        <v>1.8280789304085345</v>
      </c>
      <c r="K1798" s="2">
        <f t="shared" si="220"/>
        <v>1.8684293184703986</v>
      </c>
    </row>
    <row r="1799" spans="1:11" ht="13.5" x14ac:dyDescent="0.25">
      <c r="A1799" s="3">
        <f>TITRES_STAT!B1802</f>
        <v>44631</v>
      </c>
      <c r="B1799" s="6">
        <f>TITRES_STAT!D1802</f>
        <v>1.85</v>
      </c>
      <c r="C1799" s="2">
        <f t="shared" si="221"/>
        <v>0</v>
      </c>
      <c r="D1799" s="2">
        <f t="shared" si="222"/>
        <v>1.85</v>
      </c>
      <c r="E1799" s="2">
        <f t="shared" si="216"/>
        <v>1.8420000000000001</v>
      </c>
      <c r="F1799" s="2">
        <f t="shared" si="217"/>
        <v>1.7965000000000004</v>
      </c>
      <c r="G1799" s="2">
        <f t="shared" si="219"/>
        <v>1.9117999999999988</v>
      </c>
      <c r="H1799" s="2">
        <f t="shared" si="215"/>
        <v>1.786200000000002</v>
      </c>
      <c r="I1799" s="2">
        <f t="array" ref="I1799">SUMPRODUCT(B1783:B1802, (ROW(B1783:B1802)-ROW(B1783)+1)) / (20*21/2)</f>
        <v>1.8383809523809524</v>
      </c>
      <c r="J1799" s="2">
        <f t="shared" si="218"/>
        <v>1.8301666513220074</v>
      </c>
      <c r="K1799" s="2">
        <f t="shared" si="220"/>
        <v>1.8677066000990104</v>
      </c>
    </row>
    <row r="1800" spans="1:11" ht="13.5" x14ac:dyDescent="0.25">
      <c r="A1800" s="3">
        <f>TITRES_STAT!B1803</f>
        <v>44634</v>
      </c>
      <c r="B1800" s="6">
        <f>TITRES_STAT!D1803</f>
        <v>1.85</v>
      </c>
      <c r="C1800" s="2">
        <f t="shared" si="221"/>
        <v>0</v>
      </c>
      <c r="D1800" s="2">
        <f t="shared" si="222"/>
        <v>1.85</v>
      </c>
      <c r="E1800" s="2">
        <f t="shared" si="216"/>
        <v>1.847</v>
      </c>
      <c r="F1800" s="2">
        <f t="shared" si="217"/>
        <v>1.8090000000000006</v>
      </c>
      <c r="G1800" s="2">
        <f t="shared" si="219"/>
        <v>1.9051999999999989</v>
      </c>
      <c r="H1800" s="2">
        <f t="shared" si="215"/>
        <v>1.7874000000000021</v>
      </c>
      <c r="I1800" s="2">
        <f t="array" ref="I1800">SUMPRODUCT(B1784:B1803, (ROW(B1784:B1803)-ROW(B1784)+1)) / (20*21/2)</f>
        <v>1.8406666666666665</v>
      </c>
      <c r="J1800" s="2">
        <f t="shared" si="218"/>
        <v>1.8320555416722926</v>
      </c>
      <c r="K1800" s="2">
        <f t="shared" si="220"/>
        <v>1.8670122236245394</v>
      </c>
    </row>
    <row r="1801" spans="1:11" ht="13.5" x14ac:dyDescent="0.25">
      <c r="A1801" s="3">
        <f>TITRES_STAT!B1804</f>
        <v>44635</v>
      </c>
      <c r="B1801" s="6">
        <f>TITRES_STAT!D1804</f>
        <v>1.84</v>
      </c>
      <c r="C1801" s="2">
        <f t="shared" si="221"/>
        <v>-1.0000000000000009E-2</v>
      </c>
      <c r="D1801" s="2">
        <f t="shared" si="222"/>
        <v>1.8480000000000001</v>
      </c>
      <c r="E1801" s="2">
        <f t="shared" si="216"/>
        <v>1.8480000000000001</v>
      </c>
      <c r="F1801" s="2">
        <f t="shared" si="217"/>
        <v>1.8175000000000008</v>
      </c>
      <c r="G1801" s="2">
        <f t="shared" si="219"/>
        <v>1.900199999999999</v>
      </c>
      <c r="H1801" s="2">
        <f t="shared" si="215"/>
        <v>1.7888000000000019</v>
      </c>
      <c r="I1801" s="2">
        <f t="array" ref="I1801">SUMPRODUCT(B1785:B1804, (ROW(B1785:B1804)-ROW(B1785)+1)) / (20*21/2)</f>
        <v>1.8424285714285713</v>
      </c>
      <c r="J1801" s="2">
        <f t="shared" si="218"/>
        <v>1.8328121567511217</v>
      </c>
      <c r="K1801" s="2">
        <f t="shared" si="220"/>
        <v>1.8659529207373027</v>
      </c>
    </row>
    <row r="1802" spans="1:11" ht="13.5" x14ac:dyDescent="0.25">
      <c r="A1802" s="3">
        <f>TITRES_STAT!B1805</f>
        <v>44636</v>
      </c>
      <c r="B1802" s="6">
        <f>TITRES_STAT!D1805</f>
        <v>1.84</v>
      </c>
      <c r="C1802" s="2">
        <f t="shared" si="221"/>
        <v>0</v>
      </c>
      <c r="D1802" s="2">
        <f t="shared" si="222"/>
        <v>1.8460000000000001</v>
      </c>
      <c r="E1802" s="2">
        <f t="shared" si="216"/>
        <v>1.8480000000000001</v>
      </c>
      <c r="F1802" s="2">
        <f t="shared" si="217"/>
        <v>1.826000000000001</v>
      </c>
      <c r="G1802" s="2">
        <f t="shared" si="219"/>
        <v>1.893999999999999</v>
      </c>
      <c r="H1802" s="2">
        <f t="shared" ref="H1802:H1865" si="223">AVERAGE(B1603:B1802)</f>
        <v>1.7902000000000018</v>
      </c>
      <c r="I1802" s="2">
        <f t="array" ref="I1802">SUMPRODUCT(B1786:B1805, (ROW(B1786:B1805)-ROW(B1786)+1)) / (20*21/2)</f>
        <v>1.8440000000000001</v>
      </c>
      <c r="J1802" s="2">
        <f t="shared" si="218"/>
        <v>1.8334967132510149</v>
      </c>
      <c r="K1802" s="2">
        <f t="shared" si="220"/>
        <v>1.8649351591397616</v>
      </c>
    </row>
    <row r="1803" spans="1:11" ht="13.5" x14ac:dyDescent="0.25">
      <c r="A1803" s="3">
        <f>TITRES_STAT!B1806</f>
        <v>44637</v>
      </c>
      <c r="B1803" s="6">
        <f>TITRES_STAT!D1806</f>
        <v>1.85</v>
      </c>
      <c r="C1803" s="2">
        <f t="shared" si="221"/>
        <v>1.0000000000000009E-2</v>
      </c>
      <c r="D1803" s="2">
        <f t="shared" si="222"/>
        <v>1.8460000000000001</v>
      </c>
      <c r="E1803" s="2">
        <f t="shared" si="216"/>
        <v>1.8480000000000001</v>
      </c>
      <c r="F1803" s="2">
        <f t="shared" si="217"/>
        <v>1.8315000000000008</v>
      </c>
      <c r="G1803" s="2">
        <f t="shared" si="219"/>
        <v>1.888199999999999</v>
      </c>
      <c r="H1803" s="2">
        <f t="shared" si="223"/>
        <v>1.791650000000002</v>
      </c>
      <c r="I1803" s="2">
        <f t="array" ref="I1803">SUMPRODUCT(B1787:B1806, (ROW(B1787:B1806)-ROW(B1787)+1)) / (20*21/2)</f>
        <v>1.8453809523809523</v>
      </c>
      <c r="J1803" s="2">
        <f t="shared" si="218"/>
        <v>1.8350684548461564</v>
      </c>
      <c r="K1803" s="2">
        <f t="shared" si="220"/>
        <v>1.8643494666244769</v>
      </c>
    </row>
    <row r="1804" spans="1:11" ht="13.5" x14ac:dyDescent="0.25">
      <c r="A1804" s="3">
        <f>TITRES_STAT!B1807</f>
        <v>44638</v>
      </c>
      <c r="B1804" s="6">
        <f>TITRES_STAT!D1807</f>
        <v>1.85</v>
      </c>
      <c r="C1804" s="2">
        <f t="shared" si="221"/>
        <v>0</v>
      </c>
      <c r="D1804" s="2">
        <f t="shared" si="222"/>
        <v>1.8460000000000001</v>
      </c>
      <c r="E1804" s="2">
        <f t="shared" ref="E1804:E1867" si="224">AVERAGE(B1795:B1804)</f>
        <v>1.8480000000000001</v>
      </c>
      <c r="F1804" s="2">
        <f t="shared" si="217"/>
        <v>1.8335000000000008</v>
      </c>
      <c r="G1804" s="2">
        <f t="shared" si="219"/>
        <v>1.882399999999999</v>
      </c>
      <c r="H1804" s="2">
        <f t="shared" si="223"/>
        <v>1.7931000000000024</v>
      </c>
      <c r="I1804" s="2">
        <f t="array" ref="I1804">SUMPRODUCT(B1788:B1807, (ROW(B1788:B1807)-ROW(B1788)+1)) / (20*21/2)</f>
        <v>1.8465714285714285</v>
      </c>
      <c r="J1804" s="2">
        <f t="shared" si="218"/>
        <v>1.8364905067655701</v>
      </c>
      <c r="K1804" s="2">
        <f t="shared" si="220"/>
        <v>1.8637867424431249</v>
      </c>
    </row>
    <row r="1805" spans="1:11" ht="13.5" x14ac:dyDescent="0.25">
      <c r="A1805" s="3">
        <f>TITRES_STAT!B1808</f>
        <v>44641</v>
      </c>
      <c r="B1805" s="6">
        <f>TITRES_STAT!D1808</f>
        <v>1.85</v>
      </c>
      <c r="C1805" s="2">
        <f t="shared" si="221"/>
        <v>0</v>
      </c>
      <c r="D1805" s="2">
        <f t="shared" si="222"/>
        <v>1.8460000000000001</v>
      </c>
      <c r="E1805" s="2">
        <f t="shared" si="224"/>
        <v>1.8480000000000001</v>
      </c>
      <c r="F1805" s="2">
        <f t="shared" si="217"/>
        <v>1.8355000000000004</v>
      </c>
      <c r="G1805" s="2">
        <f t="shared" si="219"/>
        <v>1.8773999999999986</v>
      </c>
      <c r="H1805" s="2">
        <f t="shared" si="223"/>
        <v>1.7946000000000024</v>
      </c>
      <c r="I1805" s="2">
        <f t="array" ref="I1805">SUMPRODUCT(B1789:B1808, (ROW(B1789:B1808)-ROW(B1789)+1)) / (20*21/2)</f>
        <v>1.8475238095238096</v>
      </c>
      <c r="J1805" s="2">
        <f t="shared" si="218"/>
        <v>1.8377771251688493</v>
      </c>
      <c r="K1805" s="2">
        <f t="shared" si="220"/>
        <v>1.8632460858767279</v>
      </c>
    </row>
    <row r="1806" spans="1:11" ht="13.5" x14ac:dyDescent="0.25">
      <c r="A1806" s="3">
        <f>TITRES_STAT!B1809</f>
        <v>44642</v>
      </c>
      <c r="B1806" s="6">
        <f>TITRES_STAT!D1809</f>
        <v>1.85</v>
      </c>
      <c r="C1806" s="2">
        <f t="shared" si="221"/>
        <v>0</v>
      </c>
      <c r="D1806" s="2">
        <f t="shared" si="222"/>
        <v>1.8480000000000001</v>
      </c>
      <c r="E1806" s="2">
        <f t="shared" si="224"/>
        <v>1.8480000000000001</v>
      </c>
      <c r="F1806" s="2">
        <f t="shared" si="217"/>
        <v>1.8375000000000008</v>
      </c>
      <c r="G1806" s="2">
        <f t="shared" si="219"/>
        <v>1.8723999999999983</v>
      </c>
      <c r="H1806" s="2">
        <f t="shared" si="223"/>
        <v>1.7961000000000025</v>
      </c>
      <c r="I1806" s="2">
        <f t="array" ref="I1806">SUMPRODUCT(B1790:B1809, (ROW(B1790:B1809)-ROW(B1790)+1)) / (20*21/2)</f>
        <v>1.8482380952380952</v>
      </c>
      <c r="J1806" s="2">
        <f t="shared" si="218"/>
        <v>1.8389412084861019</v>
      </c>
      <c r="K1806" s="2">
        <f t="shared" si="220"/>
        <v>1.8627266315286211</v>
      </c>
    </row>
    <row r="1807" spans="1:11" ht="13.5" x14ac:dyDescent="0.25">
      <c r="A1807" s="3">
        <f>TITRES_STAT!B1810</f>
        <v>44643</v>
      </c>
      <c r="B1807" s="6">
        <f>TITRES_STAT!D1810</f>
        <v>1.85</v>
      </c>
      <c r="C1807" s="2">
        <f t="shared" si="221"/>
        <v>0</v>
      </c>
      <c r="D1807" s="2">
        <f t="shared" si="222"/>
        <v>1.85</v>
      </c>
      <c r="E1807" s="2">
        <f t="shared" si="224"/>
        <v>1.8480000000000001</v>
      </c>
      <c r="F1807" s="2">
        <f t="shared" si="217"/>
        <v>1.8400000000000005</v>
      </c>
      <c r="G1807" s="2">
        <f t="shared" si="219"/>
        <v>1.8673999999999984</v>
      </c>
      <c r="H1807" s="2">
        <f t="shared" si="223"/>
        <v>1.7976000000000028</v>
      </c>
      <c r="I1807" s="2">
        <f t="array" ref="I1807">SUMPRODUCT(B1791:B1810, (ROW(B1791:B1810)-ROW(B1791)+1)) / (20*21/2)</f>
        <v>1.8487142857142858</v>
      </c>
      <c r="J1807" s="2">
        <f t="shared" si="218"/>
        <v>1.8399944267255208</v>
      </c>
      <c r="K1807" s="2">
        <f t="shared" si="220"/>
        <v>1.8622275479392634</v>
      </c>
    </row>
    <row r="1808" spans="1:11" ht="13.5" x14ac:dyDescent="0.25">
      <c r="A1808" s="3">
        <f>TITRES_STAT!B1811</f>
        <v>44644</v>
      </c>
      <c r="B1808" s="6">
        <f>TITRES_STAT!D1811</f>
        <v>1.85</v>
      </c>
      <c r="C1808" s="2">
        <f t="shared" si="221"/>
        <v>0</v>
      </c>
      <c r="D1808" s="2">
        <f t="shared" si="222"/>
        <v>1.85</v>
      </c>
      <c r="E1808" s="2">
        <f t="shared" si="224"/>
        <v>1.8480000000000001</v>
      </c>
      <c r="F1808" s="2">
        <f t="shared" si="217"/>
        <v>1.8425000000000005</v>
      </c>
      <c r="G1808" s="2">
        <f t="shared" si="219"/>
        <v>1.8623999999999983</v>
      </c>
      <c r="H1808" s="2">
        <f t="shared" si="223"/>
        <v>1.7991000000000028</v>
      </c>
      <c r="I1808" s="2">
        <f t="array" ref="I1808">SUMPRODUCT(B1792:B1811, (ROW(B1792:B1811)-ROW(B1792)+1)) / (20*21/2)</f>
        <v>1.8489523809523811</v>
      </c>
      <c r="J1808" s="2">
        <f t="shared" si="218"/>
        <v>1.8409473384659474</v>
      </c>
      <c r="K1808" s="2">
        <f t="shared" si="220"/>
        <v>1.8617480362553707</v>
      </c>
    </row>
    <row r="1809" spans="1:11" ht="13.5" x14ac:dyDescent="0.25">
      <c r="A1809" s="3">
        <f>TITRES_STAT!B1812</f>
        <v>44645</v>
      </c>
      <c r="B1809" s="6">
        <f>TITRES_STAT!D1812</f>
        <v>1.85</v>
      </c>
      <c r="C1809" s="2">
        <f t="shared" si="221"/>
        <v>0</v>
      </c>
      <c r="D1809" s="2">
        <f t="shared" si="222"/>
        <v>1.85</v>
      </c>
      <c r="E1809" s="2">
        <f t="shared" si="224"/>
        <v>1.8480000000000001</v>
      </c>
      <c r="F1809" s="2">
        <f t="shared" si="217"/>
        <v>1.8450000000000006</v>
      </c>
      <c r="G1809" s="2">
        <f t="shared" si="219"/>
        <v>1.8573999999999984</v>
      </c>
      <c r="H1809" s="2">
        <f t="shared" si="223"/>
        <v>1.800750000000003</v>
      </c>
      <c r="I1809" s="2">
        <f t="array" ref="I1809">SUMPRODUCT(B1793:B1812, (ROW(B1793:B1812)-ROW(B1793)+1)) / (20*21/2)</f>
        <v>1.8481428571428573</v>
      </c>
      <c r="J1809" s="2">
        <f t="shared" si="218"/>
        <v>1.8418094967072858</v>
      </c>
      <c r="K1809" s="2">
        <f t="shared" si="220"/>
        <v>1.8612873289512386</v>
      </c>
    </row>
    <row r="1810" spans="1:11" ht="13.5" x14ac:dyDescent="0.25">
      <c r="A1810" s="3">
        <f>TITRES_STAT!B1813</f>
        <v>44648</v>
      </c>
      <c r="B1810" s="6">
        <f>TITRES_STAT!D1813</f>
        <v>1.85</v>
      </c>
      <c r="C1810" s="2">
        <f t="shared" si="221"/>
        <v>0</v>
      </c>
      <c r="D1810" s="2">
        <f t="shared" si="222"/>
        <v>1.85</v>
      </c>
      <c r="E1810" s="2">
        <f t="shared" si="224"/>
        <v>1.8480000000000001</v>
      </c>
      <c r="F1810" s="2">
        <f t="shared" si="217"/>
        <v>1.8475000000000006</v>
      </c>
      <c r="G1810" s="2">
        <f t="shared" si="219"/>
        <v>1.8523999999999987</v>
      </c>
      <c r="H1810" s="2">
        <f t="shared" si="223"/>
        <v>1.8024000000000029</v>
      </c>
      <c r="I1810" s="2">
        <f t="array" ref="I1810">SUMPRODUCT(B1794:B1813, (ROW(B1794:B1813)-ROW(B1794)+1)) / (20*21/2)</f>
        <v>1.8473333333333333</v>
      </c>
      <c r="J1810" s="2">
        <f t="shared" si="218"/>
        <v>1.8425895446399252</v>
      </c>
      <c r="K1810" s="2">
        <f t="shared" si="220"/>
        <v>1.8608446886002097</v>
      </c>
    </row>
    <row r="1811" spans="1:11" ht="13.5" x14ac:dyDescent="0.25">
      <c r="A1811" s="3">
        <f>TITRES_STAT!B1814</f>
        <v>44649</v>
      </c>
      <c r="B1811" s="6">
        <f>TITRES_STAT!D1814</f>
        <v>1.85</v>
      </c>
      <c r="C1811" s="2">
        <f t="shared" si="221"/>
        <v>0</v>
      </c>
      <c r="D1811" s="2">
        <f t="shared" si="222"/>
        <v>1.85</v>
      </c>
      <c r="E1811" s="2">
        <f t="shared" si="224"/>
        <v>1.8490000000000002</v>
      </c>
      <c r="F1811" s="2">
        <f t="shared" si="217"/>
        <v>1.8485000000000007</v>
      </c>
      <c r="G1811" s="2">
        <f t="shared" si="219"/>
        <v>1.8473999999999986</v>
      </c>
      <c r="H1811" s="2">
        <f t="shared" si="223"/>
        <v>1.8040500000000028</v>
      </c>
      <c r="I1811" s="2">
        <f t="array" ref="I1811">SUMPRODUCT(B1795:B1814, (ROW(B1795:B1814)-ROW(B1795)+1)) / (20*21/2)</f>
        <v>1.8389523809523809</v>
      </c>
      <c r="J1811" s="2">
        <f t="shared" si="218"/>
        <v>1.8432953022932657</v>
      </c>
      <c r="K1811" s="2">
        <f t="shared" si="220"/>
        <v>1.8604194066943192</v>
      </c>
    </row>
    <row r="1812" spans="1:11" ht="13.5" x14ac:dyDescent="0.25">
      <c r="A1812" s="3">
        <f>TITRES_STAT!B1815</f>
        <v>44650</v>
      </c>
      <c r="B1812" s="6">
        <f>TITRES_STAT!D1815</f>
        <v>1.84</v>
      </c>
      <c r="C1812" s="2">
        <f t="shared" si="221"/>
        <v>-1.0000000000000009E-2</v>
      </c>
      <c r="D1812" s="2">
        <f t="shared" si="222"/>
        <v>1.8480000000000001</v>
      </c>
      <c r="E1812" s="2">
        <f t="shared" si="224"/>
        <v>1.8489999999999998</v>
      </c>
      <c r="F1812" s="2">
        <f t="shared" ref="F1812:F1875" si="225">AVERAGE(B1793:B1812)</f>
        <v>1.8485000000000007</v>
      </c>
      <c r="G1812" s="2">
        <f t="shared" si="219"/>
        <v>1.8421999999999992</v>
      </c>
      <c r="H1812" s="2">
        <f t="shared" si="223"/>
        <v>1.8056500000000029</v>
      </c>
      <c r="I1812" s="2">
        <f t="array" ref="I1812">SUMPRODUCT(B1796:B1815, (ROW(B1796:B1815)-ROW(B1796)+1)) / (20*21/2)</f>
        <v>1.8243333333333334</v>
      </c>
      <c r="J1812" s="2">
        <f t="shared" si="218"/>
        <v>1.8429814639796214</v>
      </c>
      <c r="K1812" s="2">
        <f t="shared" si="220"/>
        <v>1.8596186456474832</v>
      </c>
    </row>
    <row r="1813" spans="1:11" ht="13.5" x14ac:dyDescent="0.25">
      <c r="A1813" s="3">
        <f>TITRES_STAT!B1816</f>
        <v>44651</v>
      </c>
      <c r="B1813" s="6">
        <f>TITRES_STAT!D1816</f>
        <v>1.84</v>
      </c>
      <c r="C1813" s="2">
        <f t="shared" si="221"/>
        <v>0</v>
      </c>
      <c r="D1813" s="2">
        <f t="shared" si="222"/>
        <v>1.8460000000000001</v>
      </c>
      <c r="E1813" s="2">
        <f t="shared" si="224"/>
        <v>1.8480000000000001</v>
      </c>
      <c r="F1813" s="2">
        <f t="shared" si="225"/>
        <v>1.8480000000000008</v>
      </c>
      <c r="G1813" s="2">
        <f t="shared" si="219"/>
        <v>1.8373999999999993</v>
      </c>
      <c r="H1813" s="2">
        <f t="shared" si="223"/>
        <v>1.8074500000000022</v>
      </c>
      <c r="I1813" s="2">
        <f t="array" ref="I1813">SUMPRODUCT(B1797:B1816, (ROW(B1797:B1816)-ROW(B1797)+1)) / (20*21/2)</f>
        <v>1.8047619047619048</v>
      </c>
      <c r="J1813" s="2">
        <f t="shared" ref="J1813:J1876" si="226">$J$4*B1813+J1812*(1-$J$4)</f>
        <v>1.8426975150291811</v>
      </c>
      <c r="K1813" s="2">
        <f t="shared" si="220"/>
        <v>1.8588492869946409</v>
      </c>
    </row>
    <row r="1814" spans="1:11" ht="13.5" x14ac:dyDescent="0.25">
      <c r="A1814" s="3">
        <f>TITRES_STAT!B1817</f>
        <v>44652</v>
      </c>
      <c r="B1814" s="6">
        <f>TITRES_STAT!D1817</f>
        <v>1.76</v>
      </c>
      <c r="C1814" s="2">
        <f t="shared" si="221"/>
        <v>-8.0000000000000071E-2</v>
      </c>
      <c r="D1814" s="2">
        <f t="shared" si="222"/>
        <v>1.8280000000000001</v>
      </c>
      <c r="E1814" s="2">
        <f t="shared" si="224"/>
        <v>1.839</v>
      </c>
      <c r="F1814" s="2">
        <f t="shared" si="225"/>
        <v>1.8435000000000006</v>
      </c>
      <c r="G1814" s="2">
        <f t="shared" si="219"/>
        <v>1.8309999999999997</v>
      </c>
      <c r="H1814" s="2">
        <f t="shared" si="223"/>
        <v>1.8088500000000023</v>
      </c>
      <c r="I1814" s="2">
        <f t="array" ref="I1814">SUMPRODUCT(B1798:B1817, (ROW(B1798:B1817)-ROW(B1798)+1)) / (20*21/2)</f>
        <v>1.779571428571429</v>
      </c>
      <c r="J1814" s="2">
        <f t="shared" si="226"/>
        <v>1.8348215612168781</v>
      </c>
      <c r="K1814" s="2">
        <f t="shared" si="220"/>
        <v>1.8549728443674003</v>
      </c>
    </row>
    <row r="1815" spans="1:11" ht="13.5" x14ac:dyDescent="0.25">
      <c r="A1815" s="3">
        <f>TITRES_STAT!B1818</f>
        <v>44655</v>
      </c>
      <c r="B1815" s="6">
        <f>TITRES_STAT!D1818</f>
        <v>1.69</v>
      </c>
      <c r="C1815" s="2">
        <f t="shared" si="221"/>
        <v>-7.0000000000000062E-2</v>
      </c>
      <c r="D1815" s="2">
        <f t="shared" si="222"/>
        <v>1.796</v>
      </c>
      <c r="E1815" s="2">
        <f t="shared" si="224"/>
        <v>1.823</v>
      </c>
      <c r="F1815" s="2">
        <f t="shared" si="225"/>
        <v>1.8355000000000004</v>
      </c>
      <c r="G1815" s="2">
        <f t="shared" si="219"/>
        <v>1.8231999999999997</v>
      </c>
      <c r="H1815" s="2">
        <f t="shared" si="223"/>
        <v>1.8101000000000023</v>
      </c>
      <c r="I1815" s="2">
        <f t="array" ref="I1815">SUMPRODUCT(B1799:B1818, (ROW(B1799:B1818)-ROW(B1799)+1)) / (20*21/2)</f>
        <v>1.7557619047619046</v>
      </c>
      <c r="J1815" s="2">
        <f t="shared" si="226"/>
        <v>1.8210290315771755</v>
      </c>
      <c r="K1815" s="2">
        <f t="shared" si="220"/>
        <v>1.8485033210588748</v>
      </c>
    </row>
    <row r="1816" spans="1:11" ht="13.5" x14ac:dyDescent="0.25">
      <c r="A1816" s="3">
        <f>TITRES_STAT!B1819</f>
        <v>44656</v>
      </c>
      <c r="B1816" s="6">
        <f>TITRES_STAT!D1819</f>
        <v>1.63</v>
      </c>
      <c r="C1816" s="2">
        <f t="shared" si="221"/>
        <v>-6.0000000000000053E-2</v>
      </c>
      <c r="D1816" s="2">
        <f t="shared" si="222"/>
        <v>1.7520000000000002</v>
      </c>
      <c r="E1816" s="2">
        <f t="shared" si="224"/>
        <v>1.8009999999999997</v>
      </c>
      <c r="F1816" s="2">
        <f t="shared" si="225"/>
        <v>1.8245000000000005</v>
      </c>
      <c r="G1816" s="2">
        <f t="shared" si="219"/>
        <v>1.8149999999999995</v>
      </c>
      <c r="H1816" s="2">
        <f t="shared" si="223"/>
        <v>1.8108500000000021</v>
      </c>
      <c r="I1816" s="2">
        <f t="array" ref="I1816">SUMPRODUCT(B1800:B1819, (ROW(B1800:B1819)-ROW(B1800)+1)) / (20*21/2)</f>
        <v>1.74</v>
      </c>
      <c r="J1816" s="2">
        <f t="shared" si="226"/>
        <v>1.8028357904745873</v>
      </c>
      <c r="K1816" s="2">
        <f t="shared" si="220"/>
        <v>1.8399345633702915</v>
      </c>
    </row>
    <row r="1817" spans="1:11" ht="13.5" x14ac:dyDescent="0.25">
      <c r="A1817" s="3">
        <f>TITRES_STAT!B1820</f>
        <v>44657</v>
      </c>
      <c r="B1817" s="6">
        <f>TITRES_STAT!D1820</f>
        <v>1.56</v>
      </c>
      <c r="C1817" s="2">
        <f t="shared" si="221"/>
        <v>-6.999999999999984E-2</v>
      </c>
      <c r="D1817" s="2">
        <f t="shared" si="222"/>
        <v>1.6960000000000002</v>
      </c>
      <c r="E1817" s="2">
        <f t="shared" si="224"/>
        <v>1.7719999999999998</v>
      </c>
      <c r="F1817" s="2">
        <f t="shared" si="225"/>
        <v>1.8100000000000005</v>
      </c>
      <c r="G1817" s="2">
        <f t="shared" si="219"/>
        <v>1.8063999999999996</v>
      </c>
      <c r="H1817" s="2">
        <f t="shared" si="223"/>
        <v>1.8108500000000018</v>
      </c>
      <c r="I1817" s="2">
        <f t="array" ref="I1817">SUMPRODUCT(B1801:B1820, (ROW(B1801:B1820)-ROW(B1801)+1)) / (20*21/2)</f>
        <v>1.7319523809523811</v>
      </c>
      <c r="J1817" s="2">
        <f t="shared" si="226"/>
        <v>1.7797085723341504</v>
      </c>
      <c r="K1817" s="2">
        <f t="shared" si="220"/>
        <v>1.8289567373557705</v>
      </c>
    </row>
    <row r="1818" spans="1:11" ht="13.5" x14ac:dyDescent="0.25">
      <c r="A1818" s="3">
        <f>TITRES_STAT!B1821</f>
        <v>44658</v>
      </c>
      <c r="B1818" s="6">
        <f>TITRES_STAT!D1821</f>
        <v>1.56</v>
      </c>
      <c r="C1818" s="2">
        <f t="shared" si="221"/>
        <v>0</v>
      </c>
      <c r="D1818" s="2">
        <f t="shared" si="222"/>
        <v>1.6400000000000001</v>
      </c>
      <c r="E1818" s="2">
        <f t="shared" si="224"/>
        <v>1.7429999999999999</v>
      </c>
      <c r="F1818" s="2">
        <f t="shared" si="225"/>
        <v>1.7955000000000005</v>
      </c>
      <c r="G1818" s="2">
        <f t="shared" si="219"/>
        <v>1.7977999999999994</v>
      </c>
      <c r="H1818" s="2">
        <f t="shared" si="223"/>
        <v>1.8105000000000018</v>
      </c>
      <c r="I1818" s="2">
        <f t="array" ref="I1818">SUMPRODUCT(B1802:B1821, (ROW(B1802:B1821)-ROW(B1802)+1)) / (20*21/2)</f>
        <v>1.7246190476190477</v>
      </c>
      <c r="J1818" s="2">
        <f t="shared" si="226"/>
        <v>1.7587839463975645</v>
      </c>
      <c r="K1818" s="2">
        <f t="shared" si="220"/>
        <v>1.8184094143222109</v>
      </c>
    </row>
    <row r="1819" spans="1:11" ht="13.5" x14ac:dyDescent="0.25">
      <c r="A1819" s="3">
        <f>TITRES_STAT!B1822</f>
        <v>44659</v>
      </c>
      <c r="B1819" s="6">
        <f>TITRES_STAT!D1822</f>
        <v>1.63</v>
      </c>
      <c r="C1819" s="2">
        <f t="shared" si="221"/>
        <v>6.999999999999984E-2</v>
      </c>
      <c r="D1819" s="2">
        <f t="shared" si="222"/>
        <v>1.6140000000000001</v>
      </c>
      <c r="E1819" s="2">
        <f t="shared" si="224"/>
        <v>1.7210000000000001</v>
      </c>
      <c r="F1819" s="2">
        <f t="shared" si="225"/>
        <v>1.7845000000000006</v>
      </c>
      <c r="G1819" s="2">
        <f t="shared" si="219"/>
        <v>1.7905999999999997</v>
      </c>
      <c r="H1819" s="2">
        <f t="shared" si="223"/>
        <v>1.8102500000000017</v>
      </c>
      <c r="I1819" s="2">
        <f t="array" ref="I1819">SUMPRODUCT(B1803:B1822, (ROW(B1803:B1822)-ROW(B1803)+1)) / (20*21/2)</f>
        <v>1.7112857142857143</v>
      </c>
      <c r="J1819" s="2">
        <f t="shared" si="226"/>
        <v>1.7465188086454155</v>
      </c>
      <c r="K1819" s="2">
        <f t="shared" si="220"/>
        <v>1.8110208098389871</v>
      </c>
    </row>
    <row r="1820" spans="1:11" ht="13.5" x14ac:dyDescent="0.25">
      <c r="A1820" s="3">
        <f>TITRES_STAT!B1823</f>
        <v>44662</v>
      </c>
      <c r="B1820" s="6">
        <f>TITRES_STAT!D1823</f>
        <v>1.7</v>
      </c>
      <c r="C1820" s="2">
        <f t="shared" si="221"/>
        <v>7.0000000000000062E-2</v>
      </c>
      <c r="D1820" s="2">
        <f t="shared" si="222"/>
        <v>1.6160000000000001</v>
      </c>
      <c r="E1820" s="2">
        <f t="shared" si="224"/>
        <v>1.706</v>
      </c>
      <c r="F1820" s="2">
        <f t="shared" si="225"/>
        <v>1.7770000000000004</v>
      </c>
      <c r="G1820" s="2">
        <f t="shared" si="219"/>
        <v>1.7851999999999999</v>
      </c>
      <c r="H1820" s="2">
        <f t="shared" si="223"/>
        <v>1.8103500000000015</v>
      </c>
      <c r="I1820" s="2">
        <f t="array" ref="I1820">SUMPRODUCT(B1804:B1823, (ROW(B1804:B1823)-ROW(B1804)+1)) / (20*21/2)</f>
        <v>1.6922857142857146</v>
      </c>
      <c r="J1820" s="2">
        <f t="shared" si="226"/>
        <v>1.7420884459172807</v>
      </c>
      <c r="K1820" s="2">
        <f t="shared" si="220"/>
        <v>1.8066670525903994</v>
      </c>
    </row>
    <row r="1821" spans="1:11" ht="13.5" x14ac:dyDescent="0.25">
      <c r="A1821" s="3">
        <f>TITRES_STAT!B1824</f>
        <v>44663</v>
      </c>
      <c r="B1821" s="6">
        <f>TITRES_STAT!D1824</f>
        <v>1.7</v>
      </c>
      <c r="C1821" s="2">
        <f t="shared" si="221"/>
        <v>0</v>
      </c>
      <c r="D1821" s="2">
        <f t="shared" si="222"/>
        <v>1.6300000000000001</v>
      </c>
      <c r="E1821" s="2">
        <f t="shared" si="224"/>
        <v>1.6910000000000001</v>
      </c>
      <c r="F1821" s="2">
        <f t="shared" si="225"/>
        <v>1.7700000000000002</v>
      </c>
      <c r="G1821" s="2">
        <f t="shared" si="219"/>
        <v>1.7798000000000003</v>
      </c>
      <c r="H1821" s="2">
        <f t="shared" si="223"/>
        <v>1.8104500000000012</v>
      </c>
      <c r="I1821" s="2">
        <f t="array" ref="I1821">SUMPRODUCT(B1805:B1824, (ROW(B1805:B1824)-ROW(B1805)+1)) / (20*21/2)</f>
        <v>1.6813333333333329</v>
      </c>
      <c r="J1821" s="2">
        <f t="shared" si="226"/>
        <v>1.7380800224965873</v>
      </c>
      <c r="K1821" s="2">
        <f t="shared" si="220"/>
        <v>1.8024840309201877</v>
      </c>
    </row>
    <row r="1822" spans="1:11" ht="13.5" x14ac:dyDescent="0.25">
      <c r="A1822" s="3">
        <f>TITRES_STAT!B1825</f>
        <v>44664</v>
      </c>
      <c r="B1822" s="6">
        <f>TITRES_STAT!D1825</f>
        <v>1.63</v>
      </c>
      <c r="C1822" s="2">
        <f t="shared" si="221"/>
        <v>-7.0000000000000062E-2</v>
      </c>
      <c r="D1822" s="2">
        <f t="shared" si="222"/>
        <v>1.6439999999999997</v>
      </c>
      <c r="E1822" s="2">
        <f t="shared" si="224"/>
        <v>1.67</v>
      </c>
      <c r="F1822" s="2">
        <f t="shared" si="225"/>
        <v>1.7594999999999998</v>
      </c>
      <c r="G1822" s="2">
        <f t="shared" si="219"/>
        <v>1.7746000000000004</v>
      </c>
      <c r="H1822" s="2">
        <f t="shared" si="223"/>
        <v>1.8101000000000016</v>
      </c>
      <c r="I1822" s="2">
        <f t="array" ref="I1822">SUMPRODUCT(B1806:B1825, (ROW(B1806:B1825)-ROW(B1806)+1)) / (20*21/2)</f>
        <v>1.6780952380952381</v>
      </c>
      <c r="J1822" s="2">
        <f t="shared" si="226"/>
        <v>1.7277866870207219</v>
      </c>
      <c r="K1822" s="2">
        <f t="shared" si="220"/>
        <v>1.7957199512762589</v>
      </c>
    </row>
    <row r="1823" spans="1:11" ht="13.5" x14ac:dyDescent="0.25">
      <c r="A1823" s="3">
        <f>TITRES_STAT!B1826</f>
        <v>44665</v>
      </c>
      <c r="B1823" s="6">
        <f>TITRES_STAT!D1826</f>
        <v>1.56</v>
      </c>
      <c r="C1823" s="2">
        <f t="shared" si="221"/>
        <v>-6.999999999999984E-2</v>
      </c>
      <c r="D1823" s="2">
        <f t="shared" si="222"/>
        <v>1.6440000000000001</v>
      </c>
      <c r="E1823" s="2">
        <f t="shared" si="224"/>
        <v>1.6419999999999999</v>
      </c>
      <c r="F1823" s="2">
        <f t="shared" si="225"/>
        <v>1.7449999999999999</v>
      </c>
      <c r="G1823" s="2">
        <f t="shared" si="219"/>
        <v>1.7680000000000005</v>
      </c>
      <c r="H1823" s="2">
        <f t="shared" si="223"/>
        <v>1.8093500000000018</v>
      </c>
      <c r="I1823" s="2">
        <f t="array" ref="I1823">SUMPRODUCT(B1807:B1826, (ROW(B1807:B1826)-ROW(B1807)+1)) / (20*21/2)</f>
        <v>1.6689047619047614</v>
      </c>
      <c r="J1823" s="2">
        <f t="shared" si="226"/>
        <v>1.711807002542558</v>
      </c>
      <c r="K1823" s="2">
        <f t="shared" si="220"/>
        <v>1.7864760316183665</v>
      </c>
    </row>
    <row r="1824" spans="1:11" ht="13.5" x14ac:dyDescent="0.25">
      <c r="A1824" s="3">
        <f>TITRES_STAT!B1827</f>
        <v>44666</v>
      </c>
      <c r="B1824" s="6">
        <f>TITRES_STAT!D1827</f>
        <v>1.63</v>
      </c>
      <c r="C1824" s="2">
        <f t="shared" si="221"/>
        <v>6.999999999999984E-2</v>
      </c>
      <c r="D1824" s="2">
        <f t="shared" si="222"/>
        <v>1.6439999999999997</v>
      </c>
      <c r="E1824" s="2">
        <f t="shared" si="224"/>
        <v>1.629</v>
      </c>
      <c r="F1824" s="2">
        <f t="shared" si="225"/>
        <v>1.734</v>
      </c>
      <c r="G1824" s="2">
        <f t="shared" si="219"/>
        <v>1.7644000000000006</v>
      </c>
      <c r="H1824" s="2">
        <f t="shared" si="223"/>
        <v>1.8089500000000018</v>
      </c>
      <c r="I1824" s="2">
        <f t="array" ref="I1824">SUMPRODUCT(B1808:B1827, (ROW(B1808:B1827)-ROW(B1808)+1)) / (20*21/2)</f>
        <v>1.6674285714285713</v>
      </c>
      <c r="J1824" s="2">
        <f t="shared" si="226"/>
        <v>1.7040158594432668</v>
      </c>
      <c r="K1824" s="2">
        <f t="shared" si="220"/>
        <v>1.7803397166529404</v>
      </c>
    </row>
    <row r="1825" spans="1:11" ht="13.5" x14ac:dyDescent="0.25">
      <c r="A1825" s="3">
        <f>TITRES_STAT!B1828</f>
        <v>44669</v>
      </c>
      <c r="B1825" s="6">
        <f>TITRES_STAT!D1828</f>
        <v>1.7</v>
      </c>
      <c r="C1825" s="2">
        <f t="shared" si="221"/>
        <v>7.0000000000000062E-2</v>
      </c>
      <c r="D1825" s="2">
        <f t="shared" si="222"/>
        <v>1.6440000000000001</v>
      </c>
      <c r="E1825" s="2">
        <f t="shared" si="224"/>
        <v>1.6300000000000001</v>
      </c>
      <c r="F1825" s="2">
        <f t="shared" si="225"/>
        <v>1.7264999999999997</v>
      </c>
      <c r="G1825" s="2">
        <f t="shared" si="219"/>
        <v>1.7638000000000005</v>
      </c>
      <c r="H1825" s="2">
        <f t="shared" si="223"/>
        <v>1.808900000000002</v>
      </c>
      <c r="I1825" s="2">
        <f t="array" ref="I1825">SUMPRODUCT(B1809:B1828, (ROW(B1809:B1828)-ROW(B1809)+1)) / (20*21/2)</f>
        <v>1.6600000000000001</v>
      </c>
      <c r="J1825" s="2">
        <f t="shared" si="226"/>
        <v>1.7036333966391464</v>
      </c>
      <c r="K1825" s="2">
        <f t="shared" si="220"/>
        <v>1.7771891395292958</v>
      </c>
    </row>
    <row r="1826" spans="1:11" ht="13.5" x14ac:dyDescent="0.25">
      <c r="A1826" s="3">
        <f>TITRES_STAT!B1829</f>
        <v>44670</v>
      </c>
      <c r="B1826" s="6">
        <f>TITRES_STAT!D1829</f>
        <v>1.63</v>
      </c>
      <c r="C1826" s="2">
        <f t="shared" si="221"/>
        <v>-7.0000000000000062E-2</v>
      </c>
      <c r="D1826" s="2">
        <f t="shared" si="222"/>
        <v>1.6300000000000001</v>
      </c>
      <c r="E1826" s="2">
        <f t="shared" si="224"/>
        <v>1.6300000000000001</v>
      </c>
      <c r="F1826" s="2">
        <f t="shared" si="225"/>
        <v>1.7154999999999998</v>
      </c>
      <c r="G1826" s="2">
        <f t="shared" si="219"/>
        <v>1.7618000000000007</v>
      </c>
      <c r="H1826" s="2">
        <f t="shared" si="223"/>
        <v>1.8085000000000016</v>
      </c>
      <c r="I1826" s="2">
        <f t="array" ref="I1826">SUMPRODUCT(B1810:B1829, (ROW(B1810:B1829)-ROW(B1810)+1)) / (20*21/2)</f>
        <v>1.6469523809523807</v>
      </c>
      <c r="J1826" s="2">
        <f t="shared" si="226"/>
        <v>1.6966206921973228</v>
      </c>
      <c r="K1826" s="2">
        <f t="shared" si="220"/>
        <v>1.7714170164105001</v>
      </c>
    </row>
    <row r="1827" spans="1:11" ht="13.5" x14ac:dyDescent="0.25">
      <c r="A1827" s="3">
        <f>TITRES_STAT!B1830</f>
        <v>44671</v>
      </c>
      <c r="B1827" s="6">
        <f>TITRES_STAT!D1830</f>
        <v>1.7</v>
      </c>
      <c r="C1827" s="2">
        <f t="shared" si="221"/>
        <v>7.0000000000000062E-2</v>
      </c>
      <c r="D1827" s="2">
        <f t="shared" si="222"/>
        <v>1.6439999999999997</v>
      </c>
      <c r="E1827" s="2">
        <f t="shared" si="224"/>
        <v>1.6439999999999997</v>
      </c>
      <c r="F1827" s="2">
        <f t="shared" si="225"/>
        <v>1.7079999999999997</v>
      </c>
      <c r="G1827" s="2">
        <f t="shared" si="219"/>
        <v>1.7626000000000008</v>
      </c>
      <c r="H1827" s="2">
        <f t="shared" si="223"/>
        <v>1.8084500000000017</v>
      </c>
      <c r="I1827" s="2">
        <f t="array" ref="I1827">SUMPRODUCT(B1811:B1830, (ROW(B1811:B1830)-ROW(B1811)+1)) / (20*21/2)</f>
        <v>1.6324285714285713</v>
      </c>
      <c r="J1827" s="2">
        <f t="shared" si="226"/>
        <v>1.6969425310356732</v>
      </c>
      <c r="K1827" s="2">
        <f t="shared" si="220"/>
        <v>1.7686163491002844</v>
      </c>
    </row>
    <row r="1828" spans="1:11" ht="13.5" x14ac:dyDescent="0.25">
      <c r="A1828" s="3">
        <f>TITRES_STAT!B1831</f>
        <v>44672</v>
      </c>
      <c r="B1828" s="6">
        <f>TITRES_STAT!D1831</f>
        <v>1.63</v>
      </c>
      <c r="C1828" s="2">
        <f t="shared" si="221"/>
        <v>-7.0000000000000062E-2</v>
      </c>
      <c r="D1828" s="2">
        <f t="shared" si="222"/>
        <v>1.6579999999999999</v>
      </c>
      <c r="E1828" s="2">
        <f t="shared" si="224"/>
        <v>1.6509999999999998</v>
      </c>
      <c r="F1828" s="2">
        <f t="shared" si="225"/>
        <v>1.6969999999999998</v>
      </c>
      <c r="G1828" s="2">
        <f t="shared" si="219"/>
        <v>1.7620000000000005</v>
      </c>
      <c r="H1828" s="2">
        <f t="shared" si="223"/>
        <v>1.8080500000000017</v>
      </c>
      <c r="I1828" s="2">
        <f t="array" ref="I1828">SUMPRODUCT(B1812:B1831, (ROW(B1812:B1831)-ROW(B1812)+1)) / (20*21/2)</f>
        <v>1.6222857142857141</v>
      </c>
      <c r="J1828" s="2">
        <f t="shared" si="226"/>
        <v>1.6905670518894185</v>
      </c>
      <c r="K1828" s="2">
        <f t="shared" si="220"/>
        <v>1.7631804138414497</v>
      </c>
    </row>
    <row r="1829" spans="1:11" ht="13.5" x14ac:dyDescent="0.25">
      <c r="A1829" s="3">
        <f>TITRES_STAT!B1832</f>
        <v>44673</v>
      </c>
      <c r="B1829" s="6">
        <f>TITRES_STAT!D1832</f>
        <v>1.56</v>
      </c>
      <c r="C1829" s="2">
        <f t="shared" si="221"/>
        <v>-6.999999999999984E-2</v>
      </c>
      <c r="D1829" s="2">
        <f t="shared" si="222"/>
        <v>1.6440000000000001</v>
      </c>
      <c r="E1829" s="2">
        <f t="shared" si="224"/>
        <v>1.6439999999999995</v>
      </c>
      <c r="F1829" s="2">
        <f t="shared" si="225"/>
        <v>1.6824999999999999</v>
      </c>
      <c r="G1829" s="2">
        <f t="shared" si="219"/>
        <v>1.7612000000000005</v>
      </c>
      <c r="H1829" s="2">
        <f t="shared" si="223"/>
        <v>1.8073000000000019</v>
      </c>
      <c r="I1829" s="2">
        <f t="array" ref="I1829">SUMPRODUCT(B1813:B1832, (ROW(B1813:B1832)-ROW(B1813)+1)) / (20*21/2)</f>
        <v>1.6201904761904762</v>
      </c>
      <c r="J1829" s="2">
        <f t="shared" si="226"/>
        <v>1.6781320945666167</v>
      </c>
      <c r="K1829" s="2">
        <f t="shared" si="220"/>
        <v>1.7552125544751185</v>
      </c>
    </row>
    <row r="1830" spans="1:11" ht="13.5" x14ac:dyDescent="0.25">
      <c r="A1830" s="3">
        <f>TITRES_STAT!B1833</f>
        <v>44676</v>
      </c>
      <c r="B1830" s="6">
        <f>TITRES_STAT!D1833</f>
        <v>1.53</v>
      </c>
      <c r="C1830" s="2">
        <f t="shared" si="221"/>
        <v>-3.0000000000000027E-2</v>
      </c>
      <c r="D1830" s="2">
        <f t="shared" si="222"/>
        <v>1.6099999999999999</v>
      </c>
      <c r="E1830" s="2">
        <f t="shared" si="224"/>
        <v>1.627</v>
      </c>
      <c r="F1830" s="2">
        <f t="shared" si="225"/>
        <v>1.6664999999999996</v>
      </c>
      <c r="G1830" s="2">
        <f t="shared" si="219"/>
        <v>1.7598000000000007</v>
      </c>
      <c r="H1830" s="2">
        <f t="shared" si="223"/>
        <v>1.8064000000000016</v>
      </c>
      <c r="I1830" s="2">
        <f t="array" ref="I1830">SUMPRODUCT(B1814:B1833, (ROW(B1814:B1833)-ROW(B1814)+1)) / (20*21/2)</f>
        <v>1.6257619047619045</v>
      </c>
      <c r="J1830" s="2">
        <f t="shared" si="226"/>
        <v>1.6640242760364627</v>
      </c>
      <c r="K1830" s="2">
        <f t="shared" si="220"/>
        <v>1.7463806895937415</v>
      </c>
    </row>
    <row r="1831" spans="1:11" ht="13.5" x14ac:dyDescent="0.25">
      <c r="A1831" s="3">
        <f>TITRES_STAT!B1834</f>
        <v>44677</v>
      </c>
      <c r="B1831" s="6">
        <f>TITRES_STAT!D1834</f>
        <v>1.56</v>
      </c>
      <c r="C1831" s="2">
        <f t="shared" si="221"/>
        <v>3.0000000000000027E-2</v>
      </c>
      <c r="D1831" s="2">
        <f t="shared" si="222"/>
        <v>1.5960000000000001</v>
      </c>
      <c r="E1831" s="2">
        <f t="shared" si="224"/>
        <v>1.613</v>
      </c>
      <c r="F1831" s="2">
        <f t="shared" si="225"/>
        <v>1.6519999999999997</v>
      </c>
      <c r="G1831" s="2">
        <f t="shared" si="219"/>
        <v>1.7576000000000007</v>
      </c>
      <c r="H1831" s="2">
        <f t="shared" si="223"/>
        <v>1.8059000000000018</v>
      </c>
      <c r="I1831" s="2">
        <f t="array" ref="I1831">SUMPRODUCT(B1815:B1834, (ROW(B1815:B1834)-ROW(B1815)+1)) / (20*21/2)</f>
        <v>1.6377142857142859</v>
      </c>
      <c r="J1831" s="2">
        <f t="shared" si="226"/>
        <v>1.6541172021282282</v>
      </c>
      <c r="K1831" s="2">
        <f t="shared" si="220"/>
        <v>1.7390716429430066</v>
      </c>
    </row>
    <row r="1832" spans="1:11" ht="13.5" x14ac:dyDescent="0.25">
      <c r="A1832" s="3">
        <f>TITRES_STAT!B1835</f>
        <v>44678</v>
      </c>
      <c r="B1832" s="6">
        <f>TITRES_STAT!D1835</f>
        <v>1.63</v>
      </c>
      <c r="C1832" s="2">
        <f t="shared" si="221"/>
        <v>6.999999999999984E-2</v>
      </c>
      <c r="D1832" s="2">
        <f t="shared" si="222"/>
        <v>1.5819999999999999</v>
      </c>
      <c r="E1832" s="2">
        <f t="shared" si="224"/>
        <v>1.613</v>
      </c>
      <c r="F1832" s="2">
        <f t="shared" si="225"/>
        <v>1.6414999999999995</v>
      </c>
      <c r="G1832" s="2">
        <f t="shared" si="219"/>
        <v>1.7568000000000006</v>
      </c>
      <c r="H1832" s="2">
        <f t="shared" si="223"/>
        <v>1.805750000000002</v>
      </c>
      <c r="I1832" s="2">
        <f t="array" ref="I1832">SUMPRODUCT(B1816:B1835, (ROW(B1816:B1835)-ROW(B1816)+1)) / (20*21/2)</f>
        <v>1.6534761904761905</v>
      </c>
      <c r="J1832" s="2">
        <f t="shared" si="226"/>
        <v>1.6518203257350637</v>
      </c>
      <c r="K1832" s="2">
        <f t="shared" si="220"/>
        <v>1.7347943236119083</v>
      </c>
    </row>
    <row r="1833" spans="1:11" ht="13.5" x14ac:dyDescent="0.25">
      <c r="A1833" s="3">
        <f>TITRES_STAT!B1836</f>
        <v>44679</v>
      </c>
      <c r="B1833" s="6">
        <f>TITRES_STAT!D1836</f>
        <v>1.7</v>
      </c>
      <c r="C1833" s="2">
        <f t="shared" si="221"/>
        <v>7.0000000000000062E-2</v>
      </c>
      <c r="D1833" s="2">
        <f t="shared" si="222"/>
        <v>1.5960000000000001</v>
      </c>
      <c r="E1833" s="2">
        <f t="shared" si="224"/>
        <v>1.627</v>
      </c>
      <c r="F1833" s="2">
        <f t="shared" si="225"/>
        <v>1.6344999999999996</v>
      </c>
      <c r="G1833" s="2">
        <f t="shared" si="219"/>
        <v>1.7560000000000009</v>
      </c>
      <c r="H1833" s="2">
        <f t="shared" si="223"/>
        <v>1.8059500000000017</v>
      </c>
      <c r="I1833" s="2">
        <f t="array" ref="I1833">SUMPRODUCT(B1817:B1836, (ROW(B1817:B1836)-ROW(B1817)+1)) / (20*21/2)</f>
        <v>1.6687142857142858</v>
      </c>
      <c r="J1833" s="2">
        <f t="shared" si="226"/>
        <v>1.6564088661412479</v>
      </c>
      <c r="K1833" s="2">
        <f t="shared" si="220"/>
        <v>1.73342984033301</v>
      </c>
    </row>
    <row r="1834" spans="1:11" ht="13.5" x14ac:dyDescent="0.25">
      <c r="A1834" s="3">
        <f>TITRES_STAT!B1837</f>
        <v>44680</v>
      </c>
      <c r="B1834" s="6">
        <f>TITRES_STAT!D1837</f>
        <v>1.76</v>
      </c>
      <c r="C1834" s="2">
        <f t="shared" si="221"/>
        <v>6.0000000000000053E-2</v>
      </c>
      <c r="D1834" s="2">
        <f t="shared" si="222"/>
        <v>1.6359999999999999</v>
      </c>
      <c r="E1834" s="2">
        <f t="shared" si="224"/>
        <v>1.6400000000000001</v>
      </c>
      <c r="F1834" s="2">
        <f t="shared" si="225"/>
        <v>1.6344999999999996</v>
      </c>
      <c r="G1834" s="2">
        <f t="shared" si="219"/>
        <v>1.7550000000000008</v>
      </c>
      <c r="H1834" s="2">
        <f t="shared" si="223"/>
        <v>1.8062500000000017</v>
      </c>
      <c r="I1834" s="2">
        <f t="array" ref="I1834">SUMPRODUCT(B1818:B1837, (ROW(B1818:B1837)-ROW(B1818)+1)) / (20*21/2)</f>
        <v>1.675523809523809</v>
      </c>
      <c r="J1834" s="2">
        <f t="shared" si="226"/>
        <v>1.66627468841351</v>
      </c>
      <c r="K1834" s="2">
        <f t="shared" si="220"/>
        <v>1.7344718073787744</v>
      </c>
    </row>
    <row r="1835" spans="1:11" ht="13.5" x14ac:dyDescent="0.25">
      <c r="A1835" s="3">
        <f>TITRES_STAT!B1838</f>
        <v>44685</v>
      </c>
      <c r="B1835" s="6">
        <f>TITRES_STAT!D1838</f>
        <v>1.8</v>
      </c>
      <c r="C1835" s="2">
        <f t="shared" si="221"/>
        <v>4.0000000000000036E-2</v>
      </c>
      <c r="D1835" s="2">
        <f t="shared" si="222"/>
        <v>1.69</v>
      </c>
      <c r="E1835" s="2">
        <f t="shared" si="224"/>
        <v>1.6499999999999997</v>
      </c>
      <c r="F1835" s="2">
        <f t="shared" si="225"/>
        <v>1.64</v>
      </c>
      <c r="G1835" s="2">
        <f t="shared" si="219"/>
        <v>1.7548000000000004</v>
      </c>
      <c r="H1835" s="2">
        <f t="shared" si="223"/>
        <v>1.8067500000000019</v>
      </c>
      <c r="I1835" s="2">
        <f t="array" ref="I1835">SUMPRODUCT(B1819:B1838, (ROW(B1819:B1838)-ROW(B1819)+1)) / (20*21/2)</f>
        <v>1.6749047619047617</v>
      </c>
      <c r="J1835" s="2">
        <f t="shared" si="226"/>
        <v>1.6790104323741282</v>
      </c>
      <c r="K1835" s="2">
        <f t="shared" si="220"/>
        <v>1.7370415404227439</v>
      </c>
    </row>
    <row r="1836" spans="1:11" ht="13.5" x14ac:dyDescent="0.25">
      <c r="A1836" s="3">
        <f>TITRES_STAT!B1839</f>
        <v>44686</v>
      </c>
      <c r="B1836" s="6">
        <f>TITRES_STAT!D1839</f>
        <v>1.8</v>
      </c>
      <c r="C1836" s="2">
        <f t="shared" si="221"/>
        <v>0</v>
      </c>
      <c r="D1836" s="2">
        <f t="shared" si="222"/>
        <v>1.738</v>
      </c>
      <c r="E1836" s="2">
        <f t="shared" si="224"/>
        <v>1.6669999999999998</v>
      </c>
      <c r="F1836" s="2">
        <f t="shared" si="225"/>
        <v>1.6484999999999999</v>
      </c>
      <c r="G1836" s="2">
        <f t="shared" si="219"/>
        <v>1.7546000000000006</v>
      </c>
      <c r="H1836" s="2">
        <f t="shared" si="223"/>
        <v>1.807250000000002</v>
      </c>
      <c r="I1836" s="2">
        <f t="array" ref="I1836">SUMPRODUCT(B1820:B1839, (ROW(B1820:B1839)-ROW(B1820)+1)) / (20*21/2)</f>
        <v>1.6671904761904763</v>
      </c>
      <c r="J1836" s="2">
        <f t="shared" si="226"/>
        <v>1.6905332483384969</v>
      </c>
      <c r="K1836" s="2">
        <f t="shared" si="220"/>
        <v>1.739510499621852</v>
      </c>
    </row>
    <row r="1837" spans="1:11" ht="13.5" x14ac:dyDescent="0.25">
      <c r="A1837" s="3">
        <f>TITRES_STAT!B1840</f>
        <v>44687</v>
      </c>
      <c r="B1837" s="6">
        <f>TITRES_STAT!D1840</f>
        <v>1.72</v>
      </c>
      <c r="C1837" s="2">
        <f t="shared" si="221"/>
        <v>-8.0000000000000071E-2</v>
      </c>
      <c r="D1837" s="2">
        <f t="shared" si="222"/>
        <v>1.7559999999999998</v>
      </c>
      <c r="E1837" s="2">
        <f t="shared" si="224"/>
        <v>1.669</v>
      </c>
      <c r="F1837" s="2">
        <f t="shared" si="225"/>
        <v>1.6564999999999999</v>
      </c>
      <c r="G1837" s="2">
        <f t="shared" si="219"/>
        <v>1.7530000000000008</v>
      </c>
      <c r="H1837" s="2">
        <f t="shared" si="223"/>
        <v>1.807150000000002</v>
      </c>
      <c r="I1837" s="2">
        <f t="array" ref="I1837">SUMPRODUCT(B1821:B1840, (ROW(B1821:B1840)-ROW(B1821)+1)) / (20*21/2)</f>
        <v>1.6530476190476189</v>
      </c>
      <c r="J1837" s="2">
        <f t="shared" si="226"/>
        <v>1.6933396056395926</v>
      </c>
      <c r="K1837" s="2">
        <f t="shared" si="220"/>
        <v>1.7387453819896226</v>
      </c>
    </row>
    <row r="1838" spans="1:11" ht="13.5" x14ac:dyDescent="0.25">
      <c r="A1838" s="3">
        <f>TITRES_STAT!B1841</f>
        <v>44690</v>
      </c>
      <c r="B1838" s="6">
        <f>TITRES_STAT!D1841</f>
        <v>1.65</v>
      </c>
      <c r="C1838" s="2">
        <f t="shared" si="221"/>
        <v>-7.0000000000000062E-2</v>
      </c>
      <c r="D1838" s="2">
        <f t="shared" si="222"/>
        <v>1.746</v>
      </c>
      <c r="E1838" s="2">
        <f t="shared" si="224"/>
        <v>1.671</v>
      </c>
      <c r="F1838" s="2">
        <f t="shared" si="225"/>
        <v>1.661</v>
      </c>
      <c r="G1838" s="2">
        <f t="shared" si="219"/>
        <v>1.7500000000000009</v>
      </c>
      <c r="H1838" s="2">
        <f t="shared" si="223"/>
        <v>1.8069000000000017</v>
      </c>
      <c r="I1838" s="2">
        <f t="array" ref="I1838">SUMPRODUCT(B1822:B1841, (ROW(B1822:B1841)-ROW(B1822)+1)) / (20*21/2)</f>
        <v>1.6455238095238096</v>
      </c>
      <c r="J1838" s="2">
        <f t="shared" si="226"/>
        <v>1.6892120241501074</v>
      </c>
      <c r="K1838" s="2">
        <f t="shared" si="220"/>
        <v>1.7352651709312061</v>
      </c>
    </row>
    <row r="1839" spans="1:11" ht="13.5" x14ac:dyDescent="0.25">
      <c r="A1839" s="3">
        <f>TITRES_STAT!B1842</f>
        <v>44691</v>
      </c>
      <c r="B1839" s="6">
        <f>TITRES_STAT!D1842</f>
        <v>1.58</v>
      </c>
      <c r="C1839" s="2">
        <f t="shared" si="221"/>
        <v>-6.999999999999984E-2</v>
      </c>
      <c r="D1839" s="2">
        <f t="shared" si="222"/>
        <v>1.7100000000000002</v>
      </c>
      <c r="E1839" s="2">
        <f t="shared" si="224"/>
        <v>1.6730000000000005</v>
      </c>
      <c r="F1839" s="2">
        <f t="shared" si="225"/>
        <v>1.6584999999999996</v>
      </c>
      <c r="G1839" s="2">
        <f t="shared" si="219"/>
        <v>1.7456000000000009</v>
      </c>
      <c r="H1839" s="2">
        <f t="shared" si="223"/>
        <v>1.8063000000000016</v>
      </c>
      <c r="I1839" s="2">
        <f t="array" ref="I1839">SUMPRODUCT(B1823:B1842, (ROW(B1823:B1842)-ROW(B1823)+1)) / (20*21/2)</f>
        <v>1.6452857142857142</v>
      </c>
      <c r="J1839" s="2">
        <f t="shared" si="226"/>
        <v>1.6788108789929543</v>
      </c>
      <c r="K1839" s="2">
        <f t="shared" si="220"/>
        <v>1.7291763406986098</v>
      </c>
    </row>
    <row r="1840" spans="1:11" ht="13.5" x14ac:dyDescent="0.25">
      <c r="A1840" s="3">
        <f>TITRES_STAT!B1843</f>
        <v>44692</v>
      </c>
      <c r="B1840" s="6">
        <f>TITRES_STAT!D1843</f>
        <v>1.51</v>
      </c>
      <c r="C1840" s="2">
        <f t="shared" si="221"/>
        <v>-7.0000000000000062E-2</v>
      </c>
      <c r="D1840" s="2">
        <f t="shared" si="222"/>
        <v>1.6519999999999999</v>
      </c>
      <c r="E1840" s="2">
        <f t="shared" si="224"/>
        <v>1.671</v>
      </c>
      <c r="F1840" s="2">
        <f t="shared" si="225"/>
        <v>1.6489999999999998</v>
      </c>
      <c r="G1840" s="2">
        <f t="shared" si="219"/>
        <v>1.7398000000000011</v>
      </c>
      <c r="H1840" s="2">
        <f t="shared" si="223"/>
        <v>1.8053500000000013</v>
      </c>
      <c r="I1840" s="2">
        <f t="array" ref="I1840">SUMPRODUCT(B1824:B1843, (ROW(B1824:B1843)-ROW(B1824)+1)) / (20*21/2)</f>
        <v>1.6383333333333332</v>
      </c>
      <c r="J1840" s="2">
        <f t="shared" si="226"/>
        <v>1.6627336524221967</v>
      </c>
      <c r="K1840" s="2">
        <f t="shared" si="220"/>
        <v>1.7205811900829782</v>
      </c>
    </row>
    <row r="1841" spans="1:11" ht="13.5" x14ac:dyDescent="0.25">
      <c r="A1841" s="3">
        <f>TITRES_STAT!B1844</f>
        <v>44693</v>
      </c>
      <c r="B1841" s="6">
        <f>TITRES_STAT!D1844</f>
        <v>1.57</v>
      </c>
      <c r="C1841" s="2">
        <f t="shared" si="221"/>
        <v>6.0000000000000053E-2</v>
      </c>
      <c r="D1841" s="2">
        <f t="shared" si="222"/>
        <v>1.6059999999999999</v>
      </c>
      <c r="E1841" s="2">
        <f t="shared" si="224"/>
        <v>1.6719999999999999</v>
      </c>
      <c r="F1841" s="2">
        <f t="shared" si="225"/>
        <v>1.6424999999999996</v>
      </c>
      <c r="G1841" s="2">
        <f t="shared" si="219"/>
        <v>1.734600000000001</v>
      </c>
      <c r="H1841" s="2">
        <f t="shared" si="223"/>
        <v>1.8047000000000011</v>
      </c>
      <c r="I1841" s="2">
        <f t="array" ref="I1841">SUMPRODUCT(B1825:B1844, (ROW(B1825:B1844)-ROW(B1825)+1)) / (20*21/2)</f>
        <v>1.6246666666666667</v>
      </c>
      <c r="J1841" s="2">
        <f t="shared" si="226"/>
        <v>1.6539018760010353</v>
      </c>
      <c r="K1841" s="2">
        <f t="shared" si="220"/>
        <v>1.7146760453738417</v>
      </c>
    </row>
    <row r="1842" spans="1:11" ht="13.5" x14ac:dyDescent="0.25">
      <c r="A1842" s="3">
        <f>TITRES_STAT!B1845</f>
        <v>44694</v>
      </c>
      <c r="B1842" s="6">
        <f>TITRES_STAT!D1845</f>
        <v>1.64</v>
      </c>
      <c r="C1842" s="2">
        <f t="shared" si="221"/>
        <v>6.999999999999984E-2</v>
      </c>
      <c r="D1842" s="2">
        <f t="shared" si="222"/>
        <v>1.59</v>
      </c>
      <c r="E1842" s="2">
        <f t="shared" si="224"/>
        <v>1.673</v>
      </c>
      <c r="F1842" s="2">
        <f t="shared" si="225"/>
        <v>1.643</v>
      </c>
      <c r="G1842" s="2">
        <f t="shared" ref="G1842:G1905" si="227">AVERAGE(B1793:B1842)</f>
        <v>1.7306000000000008</v>
      </c>
      <c r="H1842" s="2">
        <f t="shared" si="223"/>
        <v>1.8044000000000009</v>
      </c>
      <c r="I1842" s="2">
        <f t="array" ref="I1842">SUMPRODUCT(B1826:B1845, (ROW(B1826:B1845)-ROW(B1826)+1)) / (20*21/2)</f>
        <v>1.6059047619047619</v>
      </c>
      <c r="J1842" s="2">
        <f t="shared" si="226"/>
        <v>1.6525778878104607</v>
      </c>
      <c r="K1842" s="2">
        <f t="shared" si="220"/>
        <v>1.7117475730062399</v>
      </c>
    </row>
    <row r="1843" spans="1:11" ht="13.5" x14ac:dyDescent="0.25">
      <c r="A1843" s="3">
        <f>TITRES_STAT!B1846</f>
        <v>44697</v>
      </c>
      <c r="B1843" s="6">
        <f>TITRES_STAT!D1846</f>
        <v>1.57</v>
      </c>
      <c r="C1843" s="2">
        <f t="shared" si="221"/>
        <v>-6.999999999999984E-2</v>
      </c>
      <c r="D1843" s="2">
        <f t="shared" si="222"/>
        <v>1.5740000000000001</v>
      </c>
      <c r="E1843" s="2">
        <f t="shared" si="224"/>
        <v>1.6600000000000001</v>
      </c>
      <c r="F1843" s="2">
        <f t="shared" si="225"/>
        <v>1.6435</v>
      </c>
      <c r="G1843" s="2">
        <f t="shared" si="227"/>
        <v>1.7250000000000008</v>
      </c>
      <c r="H1843" s="2">
        <f t="shared" si="223"/>
        <v>1.8037500000000009</v>
      </c>
      <c r="I1843" s="2">
        <f t="array" ref="I1843">SUMPRODUCT(B1827:B1846, (ROW(B1827:B1846)-ROW(B1827)+1)) / (20*21/2)</f>
        <v>1.5940952380952382</v>
      </c>
      <c r="J1843" s="2">
        <f t="shared" si="226"/>
        <v>1.6447133270666074</v>
      </c>
      <c r="K1843" s="2">
        <f t="shared" ref="K1843:K1906" si="228">$K$4*B1843+(1-$K$4)*K1842</f>
        <v>1.706188844653054</v>
      </c>
    </row>
    <row r="1844" spans="1:11" ht="13.5" x14ac:dyDescent="0.25">
      <c r="A1844" s="3">
        <f>TITRES_STAT!B1847</f>
        <v>44698</v>
      </c>
      <c r="B1844" s="6">
        <f>TITRES_STAT!D1847</f>
        <v>1.5</v>
      </c>
      <c r="C1844" s="2">
        <f t="shared" si="221"/>
        <v>-7.0000000000000062E-2</v>
      </c>
      <c r="D1844" s="2">
        <f t="shared" si="222"/>
        <v>1.5580000000000001</v>
      </c>
      <c r="E1844" s="2">
        <f t="shared" si="224"/>
        <v>1.6340000000000003</v>
      </c>
      <c r="F1844" s="2">
        <f t="shared" si="225"/>
        <v>1.6370000000000005</v>
      </c>
      <c r="G1844" s="2">
        <f t="shared" si="227"/>
        <v>1.7180000000000006</v>
      </c>
      <c r="H1844" s="2">
        <f t="shared" si="223"/>
        <v>1.8027500000000005</v>
      </c>
      <c r="I1844" s="2">
        <f t="array" ref="I1844">SUMPRODUCT(B1828:B1847, (ROW(B1828:B1847)-ROW(B1828)+1)) / (20*21/2)</f>
        <v>1.5829047619047618</v>
      </c>
      <c r="J1844" s="2">
        <f t="shared" si="226"/>
        <v>1.6309311054412161</v>
      </c>
      <c r="K1844" s="2">
        <f t="shared" si="228"/>
        <v>1.6981030076078363</v>
      </c>
    </row>
    <row r="1845" spans="1:11" ht="13.5" x14ac:dyDescent="0.25">
      <c r="A1845" s="3">
        <f>TITRES_STAT!B1848</f>
        <v>44699</v>
      </c>
      <c r="B1845" s="6">
        <f>TITRES_STAT!D1848</f>
        <v>1.44</v>
      </c>
      <c r="C1845" s="2">
        <f t="shared" si="221"/>
        <v>-6.0000000000000053E-2</v>
      </c>
      <c r="D1845" s="2">
        <f t="shared" si="222"/>
        <v>1.544</v>
      </c>
      <c r="E1845" s="2">
        <f t="shared" si="224"/>
        <v>1.5980000000000001</v>
      </c>
      <c r="F1845" s="2">
        <f t="shared" si="225"/>
        <v>1.6239999999999999</v>
      </c>
      <c r="G1845" s="2">
        <f t="shared" si="227"/>
        <v>1.7098000000000007</v>
      </c>
      <c r="H1845" s="2">
        <f t="shared" si="223"/>
        <v>1.8017000000000007</v>
      </c>
      <c r="I1845" s="2">
        <f t="array" ref="I1845">SUMPRODUCT(B1829:B1848, (ROW(B1829:B1848)-ROW(B1829)+1)) / (20*21/2)</f>
        <v>1.5726666666666667</v>
      </c>
      <c r="J1845" s="2">
        <f t="shared" si="226"/>
        <v>1.6127471906372906</v>
      </c>
      <c r="K1845" s="2">
        <f t="shared" si="228"/>
        <v>1.6879813210349799</v>
      </c>
    </row>
    <row r="1846" spans="1:11" ht="13.5" x14ac:dyDescent="0.25">
      <c r="A1846" s="3">
        <f>TITRES_STAT!B1849</f>
        <v>44700</v>
      </c>
      <c r="B1846" s="6">
        <f>TITRES_STAT!D1849</f>
        <v>1.5</v>
      </c>
      <c r="C1846" s="2">
        <f t="shared" si="221"/>
        <v>6.0000000000000053E-2</v>
      </c>
      <c r="D1846" s="2">
        <f t="shared" si="222"/>
        <v>1.53</v>
      </c>
      <c r="E1846" s="2">
        <f t="shared" si="224"/>
        <v>1.5680000000000001</v>
      </c>
      <c r="F1846" s="2">
        <f t="shared" si="225"/>
        <v>1.6175000000000002</v>
      </c>
      <c r="G1846" s="2">
        <f t="shared" si="227"/>
        <v>1.7028000000000008</v>
      </c>
      <c r="H1846" s="2">
        <f t="shared" si="223"/>
        <v>1.8009500000000009</v>
      </c>
      <c r="I1846" s="2">
        <f t="array" ref="I1846">SUMPRODUCT(B1830:B1849, (ROW(B1830:B1849)-ROW(B1830)+1)) / (20*21/2)</f>
        <v>1.5630476190476188</v>
      </c>
      <c r="J1846" s="2">
        <f t="shared" si="226"/>
        <v>1.6020093629575485</v>
      </c>
      <c r="K1846" s="2">
        <f t="shared" si="228"/>
        <v>1.6806095045238043</v>
      </c>
    </row>
    <row r="1847" spans="1:11" ht="13.5" x14ac:dyDescent="0.25">
      <c r="A1847" s="3">
        <f>TITRES_STAT!B1850</f>
        <v>44701</v>
      </c>
      <c r="B1847" s="6">
        <f>TITRES_STAT!D1850</f>
        <v>1.5</v>
      </c>
      <c r="C1847" s="2">
        <f t="shared" si="221"/>
        <v>0</v>
      </c>
      <c r="D1847" s="2">
        <f t="shared" si="222"/>
        <v>1.502</v>
      </c>
      <c r="E1847" s="2">
        <f t="shared" si="224"/>
        <v>1.5459999999999998</v>
      </c>
      <c r="F1847" s="2">
        <f t="shared" si="225"/>
        <v>1.6075000000000004</v>
      </c>
      <c r="G1847" s="2">
        <f t="shared" si="227"/>
        <v>1.6958000000000006</v>
      </c>
      <c r="H1847" s="2">
        <f t="shared" si="223"/>
        <v>1.8002000000000009</v>
      </c>
      <c r="I1847" s="2">
        <f t="array" ref="I1847">SUMPRODUCT(B1831:B1850, (ROW(B1831:B1850)-ROW(B1831)+1)) / (20*21/2)</f>
        <v>1.5537142857142856</v>
      </c>
      <c r="J1847" s="2">
        <f t="shared" si="226"/>
        <v>1.5922941855330199</v>
      </c>
      <c r="K1847" s="2">
        <f t="shared" si="228"/>
        <v>1.6735267788562043</v>
      </c>
    </row>
    <row r="1848" spans="1:11" ht="13.5" x14ac:dyDescent="0.25">
      <c r="A1848" s="3">
        <f>TITRES_STAT!B1851</f>
        <v>44704</v>
      </c>
      <c r="B1848" s="6">
        <f>TITRES_STAT!D1851</f>
        <v>1.5</v>
      </c>
      <c r="C1848" s="2">
        <f t="shared" si="221"/>
        <v>0</v>
      </c>
      <c r="D1848" s="2">
        <f t="shared" si="222"/>
        <v>1.488</v>
      </c>
      <c r="E1848" s="2">
        <f t="shared" si="224"/>
        <v>1.5310000000000001</v>
      </c>
      <c r="F1848" s="2">
        <f t="shared" si="225"/>
        <v>1.6010000000000002</v>
      </c>
      <c r="G1848" s="2">
        <f t="shared" si="227"/>
        <v>1.6888000000000007</v>
      </c>
      <c r="H1848" s="2">
        <f t="shared" si="223"/>
        <v>1.7994500000000009</v>
      </c>
      <c r="I1848" s="2">
        <f t="array" ref="I1848">SUMPRODUCT(B1832:B1851, (ROW(B1832:B1851)-ROW(B1832)+1)) / (20*21/2)</f>
        <v>1.5388095238095241</v>
      </c>
      <c r="J1848" s="2">
        <f t="shared" si="226"/>
        <v>1.5835042631013037</v>
      </c>
      <c r="K1848" s="2">
        <f t="shared" si="228"/>
        <v>1.6667218071363532</v>
      </c>
    </row>
    <row r="1849" spans="1:11" ht="13.5" x14ac:dyDescent="0.25">
      <c r="A1849" s="3">
        <f>TITRES_STAT!B1852</f>
        <v>44705</v>
      </c>
      <c r="B1849" s="6">
        <f>TITRES_STAT!D1852</f>
        <v>1.5</v>
      </c>
      <c r="C1849" s="2">
        <f t="shared" si="221"/>
        <v>0</v>
      </c>
      <c r="D1849" s="2">
        <f t="shared" si="222"/>
        <v>1.488</v>
      </c>
      <c r="E1849" s="2">
        <f t="shared" si="224"/>
        <v>1.5230000000000001</v>
      </c>
      <c r="F1849" s="2">
        <f t="shared" si="225"/>
        <v>1.5980000000000003</v>
      </c>
      <c r="G1849" s="2">
        <f t="shared" si="227"/>
        <v>1.6818000000000006</v>
      </c>
      <c r="H1849" s="2">
        <f t="shared" si="223"/>
        <v>1.7987000000000009</v>
      </c>
      <c r="I1849" s="2">
        <f t="array" ref="I1849">SUMPRODUCT(B1833:B1852, (ROW(B1833:B1852)-ROW(B1833)+1)) / (20*21/2)</f>
        <v>1.5301904761904763</v>
      </c>
      <c r="J1849" s="2">
        <f t="shared" si="226"/>
        <v>1.5755514761392746</v>
      </c>
      <c r="K1849" s="2">
        <f t="shared" si="228"/>
        <v>1.6601836970525747</v>
      </c>
    </row>
    <row r="1850" spans="1:11" ht="13.5" x14ac:dyDescent="0.25">
      <c r="A1850" s="3">
        <f>TITRES_STAT!B1853</f>
        <v>44706</v>
      </c>
      <c r="B1850" s="6">
        <f>TITRES_STAT!D1853</f>
        <v>1.5</v>
      </c>
      <c r="C1850" s="2">
        <f t="shared" si="221"/>
        <v>0</v>
      </c>
      <c r="D1850" s="2">
        <f t="shared" si="222"/>
        <v>1.5</v>
      </c>
      <c r="E1850" s="2">
        <f t="shared" si="224"/>
        <v>1.522</v>
      </c>
      <c r="F1850" s="2">
        <f t="shared" si="225"/>
        <v>1.5965000000000003</v>
      </c>
      <c r="G1850" s="2">
        <f t="shared" si="227"/>
        <v>1.6748000000000005</v>
      </c>
      <c r="H1850" s="2">
        <f t="shared" si="223"/>
        <v>1.797950000000001</v>
      </c>
      <c r="I1850" s="2">
        <f t="array" ref="I1850">SUMPRODUCT(B1834:B1853, (ROW(B1834:B1853)-ROW(B1834)+1)) / (20*21/2)</f>
        <v>1.5279047619047619</v>
      </c>
      <c r="J1850" s="2">
        <f t="shared" si="226"/>
        <v>1.5683560974593436</v>
      </c>
      <c r="K1850" s="2">
        <f t="shared" si="228"/>
        <v>1.6539019834426698</v>
      </c>
    </row>
    <row r="1851" spans="1:11" ht="13.5" x14ac:dyDescent="0.25">
      <c r="A1851" s="3">
        <f>TITRES_STAT!B1854</f>
        <v>44707</v>
      </c>
      <c r="B1851" s="6">
        <f>TITRES_STAT!D1854</f>
        <v>1.44</v>
      </c>
      <c r="C1851" s="2">
        <f t="shared" si="221"/>
        <v>-6.0000000000000053E-2</v>
      </c>
      <c r="D1851" s="2">
        <f t="shared" si="222"/>
        <v>1.488</v>
      </c>
      <c r="E1851" s="2">
        <f t="shared" si="224"/>
        <v>1.5089999999999999</v>
      </c>
      <c r="F1851" s="2">
        <f t="shared" si="225"/>
        <v>1.5905</v>
      </c>
      <c r="G1851" s="2">
        <f t="shared" si="227"/>
        <v>1.6668000000000003</v>
      </c>
      <c r="H1851" s="2">
        <f t="shared" si="223"/>
        <v>1.7969000000000011</v>
      </c>
      <c r="I1851" s="2">
        <f t="array" ref="I1851">SUMPRODUCT(B1835:B1854, (ROW(B1835:B1854)-ROW(B1835)+1)) / (20*21/2)</f>
        <v>1.5196190476190474</v>
      </c>
      <c r="J1851" s="2">
        <f t="shared" si="226"/>
        <v>1.5561317072251204</v>
      </c>
      <c r="K1851" s="2">
        <f t="shared" si="228"/>
        <v>1.6455136703664868</v>
      </c>
    </row>
    <row r="1852" spans="1:11" ht="13.5" x14ac:dyDescent="0.25">
      <c r="A1852" s="3">
        <f>TITRES_STAT!B1855</f>
        <v>44708</v>
      </c>
      <c r="B1852" s="6">
        <f>TITRES_STAT!D1855</f>
        <v>1.5</v>
      </c>
      <c r="C1852" s="2">
        <f t="shared" si="221"/>
        <v>6.0000000000000053E-2</v>
      </c>
      <c r="D1852" s="2">
        <f t="shared" si="222"/>
        <v>1.488</v>
      </c>
      <c r="E1852" s="2">
        <f t="shared" si="224"/>
        <v>1.4949999999999999</v>
      </c>
      <c r="F1852" s="2">
        <f t="shared" si="225"/>
        <v>1.5840000000000001</v>
      </c>
      <c r="G1852" s="2">
        <f t="shared" si="227"/>
        <v>1.66</v>
      </c>
      <c r="H1852" s="2">
        <f t="shared" si="223"/>
        <v>1.7961500000000012</v>
      </c>
      <c r="I1852" s="2">
        <f t="array" ref="I1852">SUMPRODUCT(B1836:B1855, (ROW(B1836:B1855)-ROW(B1836)+1)) / (20*21/2)</f>
        <v>1.5173809523809523</v>
      </c>
      <c r="J1852" s="2">
        <f t="shared" si="226"/>
        <v>1.5507858303465374</v>
      </c>
      <c r="K1852" s="2">
        <f t="shared" si="228"/>
        <v>1.6398072519207423</v>
      </c>
    </row>
    <row r="1853" spans="1:11" ht="13.5" x14ac:dyDescent="0.25">
      <c r="A1853" s="3">
        <f>TITRES_STAT!B1856</f>
        <v>44711</v>
      </c>
      <c r="B1853" s="6">
        <f>TITRES_STAT!D1856</f>
        <v>1.56</v>
      </c>
      <c r="C1853" s="2">
        <f t="shared" si="221"/>
        <v>6.0000000000000053E-2</v>
      </c>
      <c r="D1853" s="2">
        <f t="shared" si="222"/>
        <v>1.5</v>
      </c>
      <c r="E1853" s="2">
        <f t="shared" si="224"/>
        <v>1.494</v>
      </c>
      <c r="F1853" s="2">
        <f t="shared" si="225"/>
        <v>1.5770000000000002</v>
      </c>
      <c r="G1853" s="2">
        <f t="shared" si="227"/>
        <v>1.6541999999999999</v>
      </c>
      <c r="H1853" s="2">
        <f t="shared" si="223"/>
        <v>1.7956500000000013</v>
      </c>
      <c r="I1853" s="2">
        <f t="array" ref="I1853">SUMPRODUCT(B1837:B1856, (ROW(B1837:B1856)-ROW(B1837)+1)) / (20*21/2)</f>
        <v>1.5163809523809524</v>
      </c>
      <c r="J1853" s="2">
        <f t="shared" si="226"/>
        <v>1.5516633703135339</v>
      </c>
      <c r="K1853" s="2">
        <f t="shared" si="228"/>
        <v>1.6366775557669879</v>
      </c>
    </row>
    <row r="1854" spans="1:11" ht="13.5" x14ac:dyDescent="0.25">
      <c r="A1854" s="3">
        <f>TITRES_STAT!B1857</f>
        <v>44712</v>
      </c>
      <c r="B1854" s="6">
        <f>TITRES_STAT!D1857</f>
        <v>1.49</v>
      </c>
      <c r="C1854" s="2">
        <f t="shared" si="221"/>
        <v>-7.0000000000000062E-2</v>
      </c>
      <c r="D1854" s="2">
        <f t="shared" si="222"/>
        <v>1.498</v>
      </c>
      <c r="E1854" s="2">
        <f t="shared" si="224"/>
        <v>1.4929999999999999</v>
      </c>
      <c r="F1854" s="2">
        <f t="shared" si="225"/>
        <v>1.5635000000000001</v>
      </c>
      <c r="G1854" s="2">
        <f t="shared" si="227"/>
        <v>1.6469999999999998</v>
      </c>
      <c r="H1854" s="2">
        <f t="shared" si="223"/>
        <v>1.7948000000000013</v>
      </c>
      <c r="I1854" s="2">
        <f t="array" ref="I1854">SUMPRODUCT(B1838:B1857, (ROW(B1838:B1857)-ROW(B1838)+1)) / (20*21/2)</f>
        <v>1.5185238095238092</v>
      </c>
      <c r="J1854" s="2">
        <f t="shared" si="226"/>
        <v>1.5457906683789118</v>
      </c>
      <c r="K1854" s="2">
        <f t="shared" si="228"/>
        <v>1.6309254947565177</v>
      </c>
    </row>
    <row r="1855" spans="1:11" ht="13.5" x14ac:dyDescent="0.25">
      <c r="A1855" s="3">
        <f>TITRES_STAT!B1858</f>
        <v>44713</v>
      </c>
      <c r="B1855" s="6">
        <f>TITRES_STAT!D1858</f>
        <v>1.54</v>
      </c>
      <c r="C1855" s="2">
        <f t="shared" si="221"/>
        <v>5.0000000000000044E-2</v>
      </c>
      <c r="D1855" s="2">
        <f t="shared" si="222"/>
        <v>1.506</v>
      </c>
      <c r="E1855" s="2">
        <f t="shared" si="224"/>
        <v>1.5030000000000001</v>
      </c>
      <c r="F1855" s="2">
        <f t="shared" si="225"/>
        <v>1.5505</v>
      </c>
      <c r="G1855" s="2">
        <f t="shared" si="227"/>
        <v>1.6407999999999998</v>
      </c>
      <c r="H1855" s="2">
        <f t="shared" si="223"/>
        <v>1.7942000000000013</v>
      </c>
      <c r="I1855" s="2">
        <f t="array" ref="I1855">SUMPRODUCT(B1839:B1858, (ROW(B1839:B1858)-ROW(B1839)+1)) / (20*21/2)</f>
        <v>1.5147619047619045</v>
      </c>
      <c r="J1855" s="2">
        <f t="shared" si="226"/>
        <v>1.5452391761523487</v>
      </c>
      <c r="K1855" s="2">
        <f t="shared" si="228"/>
        <v>1.6273597890797915</v>
      </c>
    </row>
    <row r="1856" spans="1:11" ht="13.5" x14ac:dyDescent="0.25">
      <c r="A1856" s="3">
        <f>TITRES_STAT!B1859</f>
        <v>44714</v>
      </c>
      <c r="B1856" s="6">
        <f>TITRES_STAT!D1859</f>
        <v>1.54</v>
      </c>
      <c r="C1856" s="2">
        <f t="shared" si="221"/>
        <v>0</v>
      </c>
      <c r="D1856" s="2">
        <f t="shared" si="222"/>
        <v>1.526</v>
      </c>
      <c r="E1856" s="2">
        <f t="shared" si="224"/>
        <v>1.5070000000000001</v>
      </c>
      <c r="F1856" s="2">
        <f t="shared" si="225"/>
        <v>1.5374999999999999</v>
      </c>
      <c r="G1856" s="2">
        <f t="shared" si="227"/>
        <v>1.6346000000000001</v>
      </c>
      <c r="H1856" s="2">
        <f t="shared" si="223"/>
        <v>1.7936000000000012</v>
      </c>
      <c r="I1856" s="2">
        <f t="array" ref="I1856">SUMPRODUCT(B1840:B1859, (ROW(B1840:B1859)-ROW(B1840)+1)) / (20*21/2)</f>
        <v>1.5155714285714288</v>
      </c>
      <c r="J1856" s="2">
        <f t="shared" si="226"/>
        <v>1.5447402069949823</v>
      </c>
      <c r="K1856" s="2">
        <f t="shared" si="228"/>
        <v>1.623933914998231</v>
      </c>
    </row>
    <row r="1857" spans="1:11" ht="13.5" x14ac:dyDescent="0.25">
      <c r="A1857" s="3">
        <f>TITRES_STAT!B1860</f>
        <v>44715</v>
      </c>
      <c r="B1857" s="6">
        <f>TITRES_STAT!D1860</f>
        <v>1.56</v>
      </c>
      <c r="C1857" s="2">
        <f t="shared" si="221"/>
        <v>2.0000000000000018E-2</v>
      </c>
      <c r="D1857" s="2">
        <f t="shared" si="222"/>
        <v>1.5379999999999998</v>
      </c>
      <c r="E1857" s="2">
        <f t="shared" si="224"/>
        <v>1.5130000000000001</v>
      </c>
      <c r="F1857" s="2">
        <f t="shared" si="225"/>
        <v>1.5294999999999999</v>
      </c>
      <c r="G1857" s="2">
        <f t="shared" si="227"/>
        <v>1.6288000000000002</v>
      </c>
      <c r="H1857" s="2">
        <f t="shared" si="223"/>
        <v>1.7931000000000012</v>
      </c>
      <c r="I1857" s="2">
        <f t="array" ref="I1857">SUMPRODUCT(B1841:B1860, (ROW(B1841:B1860)-ROW(B1841)+1)) / (20*21/2)</f>
        <v>1.510904761904762</v>
      </c>
      <c r="J1857" s="2">
        <f t="shared" si="226"/>
        <v>1.5461935206145079</v>
      </c>
      <c r="K1857" s="2">
        <f t="shared" si="228"/>
        <v>1.6214267026453593</v>
      </c>
    </row>
    <row r="1858" spans="1:11" ht="13.5" x14ac:dyDescent="0.25">
      <c r="A1858" s="3">
        <f>TITRES_STAT!B1861</f>
        <v>44718</v>
      </c>
      <c r="B1858" s="6">
        <f>TITRES_STAT!D1861</f>
        <v>1.49</v>
      </c>
      <c r="C1858" s="2">
        <f t="shared" si="221"/>
        <v>-7.0000000000000062E-2</v>
      </c>
      <c r="D1858" s="2">
        <f t="shared" si="222"/>
        <v>1.5240000000000002</v>
      </c>
      <c r="E1858" s="2">
        <f t="shared" si="224"/>
        <v>1.512</v>
      </c>
      <c r="F1858" s="2">
        <f t="shared" si="225"/>
        <v>1.5214999999999999</v>
      </c>
      <c r="G1858" s="2">
        <f t="shared" si="227"/>
        <v>1.6215999999999999</v>
      </c>
      <c r="H1858" s="2">
        <f t="shared" si="223"/>
        <v>1.792250000000001</v>
      </c>
      <c r="I1858" s="2">
        <f t="array" ref="I1858">SUMPRODUCT(B1842:B1861, (ROW(B1842:B1861)-ROW(B1842)+1)) / (20*21/2)</f>
        <v>1.5007142857142859</v>
      </c>
      <c r="J1858" s="2">
        <f t="shared" si="226"/>
        <v>1.5408417567464596</v>
      </c>
      <c r="K1858" s="2">
        <f t="shared" si="228"/>
        <v>1.6162727143063256</v>
      </c>
    </row>
    <row r="1859" spans="1:11" ht="13.5" x14ac:dyDescent="0.25">
      <c r="A1859" s="3">
        <f>TITRES_STAT!B1862</f>
        <v>44719</v>
      </c>
      <c r="B1859" s="6">
        <f>TITRES_STAT!D1862</f>
        <v>1.53</v>
      </c>
      <c r="C1859" s="2">
        <f t="shared" si="221"/>
        <v>4.0000000000000036E-2</v>
      </c>
      <c r="D1859" s="2">
        <f t="shared" si="222"/>
        <v>1.5320000000000003</v>
      </c>
      <c r="E1859" s="2">
        <f t="shared" si="224"/>
        <v>1.5150000000000001</v>
      </c>
      <c r="F1859" s="2">
        <f t="shared" si="225"/>
        <v>1.5189999999999997</v>
      </c>
      <c r="G1859" s="2">
        <f t="shared" si="227"/>
        <v>1.6151999999999997</v>
      </c>
      <c r="H1859" s="2">
        <f t="shared" si="223"/>
        <v>1.7916000000000007</v>
      </c>
      <c r="I1859" s="2">
        <f t="array" ref="I1859">SUMPRODUCT(B1843:B1862, (ROW(B1843:B1862)-ROW(B1843)+1)) / (20*21/2)</f>
        <v>1.4931904761904764</v>
      </c>
      <c r="J1859" s="2">
        <f t="shared" si="226"/>
        <v>1.539809208484892</v>
      </c>
      <c r="K1859" s="2">
        <f t="shared" si="228"/>
        <v>1.6128894706080383</v>
      </c>
    </row>
    <row r="1860" spans="1:11" ht="13.5" x14ac:dyDescent="0.25">
      <c r="A1860" s="3">
        <f>TITRES_STAT!B1863</f>
        <v>44720</v>
      </c>
      <c r="B1860" s="6">
        <f>TITRES_STAT!D1863</f>
        <v>1.47</v>
      </c>
      <c r="C1860" s="2">
        <f t="shared" ref="C1860:C1923" si="229">B1860-B1859</f>
        <v>-6.0000000000000053E-2</v>
      </c>
      <c r="D1860" s="2">
        <f t="shared" si="222"/>
        <v>1.518</v>
      </c>
      <c r="E1860" s="2">
        <f t="shared" si="224"/>
        <v>1.512</v>
      </c>
      <c r="F1860" s="2">
        <f t="shared" si="225"/>
        <v>1.5169999999999997</v>
      </c>
      <c r="G1860" s="2">
        <f t="shared" si="227"/>
        <v>1.6075999999999999</v>
      </c>
      <c r="H1860" s="2">
        <f t="shared" si="223"/>
        <v>1.790550000000001</v>
      </c>
      <c r="I1860" s="2">
        <f t="array" ref="I1860">SUMPRODUCT(B1844:B1863, (ROW(B1844:B1863)-ROW(B1844)+1)) / (20*21/2)</f>
        <v>1.4866666666666668</v>
      </c>
      <c r="J1860" s="2">
        <f t="shared" si="226"/>
        <v>1.5331607124387117</v>
      </c>
      <c r="K1860" s="2">
        <f t="shared" si="228"/>
        <v>1.6072859619567428</v>
      </c>
    </row>
    <row r="1861" spans="1:11" ht="13.5" x14ac:dyDescent="0.25">
      <c r="A1861" s="3">
        <f>TITRES_STAT!B1864</f>
        <v>44721</v>
      </c>
      <c r="B1861" s="6">
        <f>TITRES_STAT!D1864</f>
        <v>1.41</v>
      </c>
      <c r="C1861" s="2">
        <f t="shared" si="229"/>
        <v>-6.0000000000000053E-2</v>
      </c>
      <c r="D1861" s="2">
        <f t="shared" si="222"/>
        <v>1.492</v>
      </c>
      <c r="E1861" s="2">
        <f t="shared" si="224"/>
        <v>1.5089999999999999</v>
      </c>
      <c r="F1861" s="2">
        <f t="shared" si="225"/>
        <v>1.5089999999999997</v>
      </c>
      <c r="G1861" s="2">
        <f t="shared" si="227"/>
        <v>1.5987999999999998</v>
      </c>
      <c r="H1861" s="2">
        <f t="shared" si="223"/>
        <v>1.7891000000000008</v>
      </c>
      <c r="I1861" s="2">
        <f t="array" ref="I1861">SUMPRODUCT(B1845:B1864, (ROW(B1845:B1864)-ROW(B1845)+1)) / (20*21/2)</f>
        <v>1.4808095238095242</v>
      </c>
      <c r="J1861" s="2">
        <f t="shared" si="226"/>
        <v>1.5214311207778821</v>
      </c>
      <c r="K1861" s="2">
        <f t="shared" si="228"/>
        <v>1.5995492575662822</v>
      </c>
    </row>
    <row r="1862" spans="1:11" ht="13.5" x14ac:dyDescent="0.25">
      <c r="A1862" s="3">
        <f>TITRES_STAT!B1865</f>
        <v>44722</v>
      </c>
      <c r="B1862" s="6">
        <f>TITRES_STAT!D1865</f>
        <v>1.43</v>
      </c>
      <c r="C1862" s="2">
        <f t="shared" si="229"/>
        <v>2.0000000000000018E-2</v>
      </c>
      <c r="D1862" s="2">
        <f t="shared" ref="D1862:D1925" si="230">AVERAGE(B1858:B1862)</f>
        <v>1.466</v>
      </c>
      <c r="E1862" s="2">
        <f t="shared" si="224"/>
        <v>1.502</v>
      </c>
      <c r="F1862" s="2">
        <f t="shared" si="225"/>
        <v>1.4984999999999995</v>
      </c>
      <c r="G1862" s="2">
        <f t="shared" si="227"/>
        <v>1.5905999999999998</v>
      </c>
      <c r="H1862" s="2">
        <f t="shared" si="223"/>
        <v>1.7877500000000008</v>
      </c>
      <c r="I1862" s="2">
        <f t="array" ref="I1862">SUMPRODUCT(B1846:B1865, (ROW(B1846:B1865)-ROW(B1846)+1)) / (20*21/2)</f>
        <v>1.4752857142857145</v>
      </c>
      <c r="J1862" s="2">
        <f t="shared" si="226"/>
        <v>1.5127233949895125</v>
      </c>
      <c r="K1862" s="2">
        <f t="shared" si="228"/>
        <v>1.5929002670734869</v>
      </c>
    </row>
    <row r="1863" spans="1:11" ht="13.5" x14ac:dyDescent="0.25">
      <c r="A1863" s="3">
        <f>TITRES_STAT!B1866</f>
        <v>44725</v>
      </c>
      <c r="B1863" s="6">
        <f>TITRES_STAT!D1866</f>
        <v>1.43</v>
      </c>
      <c r="C1863" s="2">
        <f t="shared" si="229"/>
        <v>0</v>
      </c>
      <c r="D1863" s="2">
        <f t="shared" si="230"/>
        <v>1.454</v>
      </c>
      <c r="E1863" s="2">
        <f t="shared" si="224"/>
        <v>1.4890000000000001</v>
      </c>
      <c r="F1863" s="2">
        <f t="shared" si="225"/>
        <v>1.4914999999999998</v>
      </c>
      <c r="G1863" s="2">
        <f t="shared" si="227"/>
        <v>1.5823999999999998</v>
      </c>
      <c r="H1863" s="2">
        <f t="shared" si="223"/>
        <v>1.7864000000000011</v>
      </c>
      <c r="I1863" s="2">
        <f t="array" ref="I1863">SUMPRODUCT(B1847:B1866, (ROW(B1847:B1866)-ROW(B1847)+1)) / (20*21/2)</f>
        <v>1.4755238095238097</v>
      </c>
      <c r="J1863" s="2">
        <f t="shared" si="226"/>
        <v>1.5048449764190828</v>
      </c>
      <c r="K1863" s="2">
        <f t="shared" si="228"/>
        <v>1.5865120213058992</v>
      </c>
    </row>
    <row r="1864" spans="1:11" ht="13.5" x14ac:dyDescent="0.25">
      <c r="A1864" s="3">
        <f>TITRES_STAT!B1867</f>
        <v>44726</v>
      </c>
      <c r="B1864" s="6">
        <f>TITRES_STAT!D1867</f>
        <v>1.43</v>
      </c>
      <c r="C1864" s="2">
        <f t="shared" si="229"/>
        <v>0</v>
      </c>
      <c r="D1864" s="2">
        <f t="shared" si="230"/>
        <v>1.4339999999999997</v>
      </c>
      <c r="E1864" s="2">
        <f t="shared" si="224"/>
        <v>1.4830000000000001</v>
      </c>
      <c r="F1864" s="2">
        <f t="shared" si="225"/>
        <v>1.4879999999999998</v>
      </c>
      <c r="G1864" s="2">
        <f t="shared" si="227"/>
        <v>1.5758000000000001</v>
      </c>
      <c r="H1864" s="2">
        <f t="shared" si="223"/>
        <v>1.7850500000000011</v>
      </c>
      <c r="I1864" s="2">
        <f t="array" ref="I1864">SUMPRODUCT(B1848:B1867, (ROW(B1848:B1867)-ROW(B1848)+1)) / (20*21/2)</f>
        <v>1.4815238095238095</v>
      </c>
      <c r="J1864" s="2">
        <f t="shared" si="226"/>
        <v>1.4977168834267891</v>
      </c>
      <c r="K1864" s="2">
        <f t="shared" si="228"/>
        <v>1.5803742949801778</v>
      </c>
    </row>
    <row r="1865" spans="1:11" ht="13.5" x14ac:dyDescent="0.25">
      <c r="A1865" s="3">
        <f>TITRES_STAT!B1868</f>
        <v>44727</v>
      </c>
      <c r="B1865" s="6">
        <f>TITRES_STAT!D1868</f>
        <v>1.43</v>
      </c>
      <c r="C1865" s="2">
        <f t="shared" si="229"/>
        <v>0</v>
      </c>
      <c r="D1865" s="2">
        <f t="shared" si="230"/>
        <v>1.4259999999999997</v>
      </c>
      <c r="E1865" s="2">
        <f t="shared" si="224"/>
        <v>1.472</v>
      </c>
      <c r="F1865" s="2">
        <f t="shared" si="225"/>
        <v>1.4874999999999998</v>
      </c>
      <c r="G1865" s="2">
        <f t="shared" si="227"/>
        <v>1.5706000000000002</v>
      </c>
      <c r="H1865" s="2">
        <f t="shared" si="223"/>
        <v>1.783700000000001</v>
      </c>
      <c r="I1865" s="2">
        <f t="array" ref="I1865">SUMPRODUCT(B1849:B1868, (ROW(B1849:B1868)-ROW(B1849)+1)) / (20*21/2)</f>
        <v>1.4882380952380951</v>
      </c>
      <c r="J1865" s="2">
        <f t="shared" si="226"/>
        <v>1.4912676564337617</v>
      </c>
      <c r="K1865" s="2">
        <f t="shared" si="228"/>
        <v>1.5744772638044846</v>
      </c>
    </row>
    <row r="1866" spans="1:11" ht="13.5" x14ac:dyDescent="0.25">
      <c r="A1866" s="3">
        <f>TITRES_STAT!B1869</f>
        <v>44728</v>
      </c>
      <c r="B1866" s="6">
        <f>TITRES_STAT!D1869</f>
        <v>1.49</v>
      </c>
      <c r="C1866" s="2">
        <f t="shared" si="229"/>
        <v>6.0000000000000053E-2</v>
      </c>
      <c r="D1866" s="2">
        <f t="shared" si="230"/>
        <v>1.4419999999999999</v>
      </c>
      <c r="E1866" s="2">
        <f t="shared" si="224"/>
        <v>1.4670000000000001</v>
      </c>
      <c r="F1866" s="2">
        <f t="shared" si="225"/>
        <v>1.4869999999999997</v>
      </c>
      <c r="G1866" s="2">
        <f t="shared" si="227"/>
        <v>1.5678000000000001</v>
      </c>
      <c r="H1866" s="2">
        <f t="shared" ref="H1866:H1929" si="231">AVERAGE(B1667:B1866)</f>
        <v>1.7826500000000007</v>
      </c>
      <c r="I1866" s="2">
        <f t="array" ref="I1866">SUMPRODUCT(B1850:B1869, (ROW(B1850:B1869)-ROW(B1850)+1)) / (20*21/2)</f>
        <v>1.5013333333333332</v>
      </c>
      <c r="J1866" s="2">
        <f t="shared" si="226"/>
        <v>1.4911469272495941</v>
      </c>
      <c r="K1866" s="2">
        <f t="shared" si="228"/>
        <v>1.5711644299297989</v>
      </c>
    </row>
    <row r="1867" spans="1:11" ht="13.5" x14ac:dyDescent="0.25">
      <c r="A1867" s="3">
        <f>TITRES_STAT!B1870</f>
        <v>44729</v>
      </c>
      <c r="B1867" s="6">
        <f>TITRES_STAT!D1870</f>
        <v>1.55</v>
      </c>
      <c r="C1867" s="2">
        <f t="shared" si="229"/>
        <v>6.0000000000000053E-2</v>
      </c>
      <c r="D1867" s="2">
        <f t="shared" si="230"/>
        <v>1.466</v>
      </c>
      <c r="E1867" s="2">
        <f t="shared" si="224"/>
        <v>1.466</v>
      </c>
      <c r="F1867" s="2">
        <f t="shared" si="225"/>
        <v>1.4895</v>
      </c>
      <c r="G1867" s="2">
        <f t="shared" si="227"/>
        <v>1.5676000000000001</v>
      </c>
      <c r="H1867" s="2">
        <f t="shared" si="231"/>
        <v>1.7819000000000005</v>
      </c>
      <c r="I1867" s="2">
        <f t="array" ref="I1867">SUMPRODUCT(B1851:B1870, (ROW(B1851:B1870)-ROW(B1851)+1)) / (20*21/2)</f>
        <v>1.5166666666666666</v>
      </c>
      <c r="J1867" s="2">
        <f t="shared" si="226"/>
        <v>1.4967519817972517</v>
      </c>
      <c r="K1867" s="2">
        <f t="shared" si="228"/>
        <v>1.5703344522854932</v>
      </c>
    </row>
    <row r="1868" spans="1:11" ht="13.5" x14ac:dyDescent="0.25">
      <c r="A1868" s="3">
        <f>TITRES_STAT!B1871</f>
        <v>44732</v>
      </c>
      <c r="B1868" s="6">
        <f>TITRES_STAT!D1871</f>
        <v>1.56</v>
      </c>
      <c r="C1868" s="2">
        <f t="shared" si="229"/>
        <v>1.0000000000000009E-2</v>
      </c>
      <c r="D1868" s="2">
        <f t="shared" si="230"/>
        <v>1.4919999999999998</v>
      </c>
      <c r="E1868" s="2">
        <f t="shared" ref="E1868:E1931" si="232">AVERAGE(B1859:B1868)</f>
        <v>1.4730000000000001</v>
      </c>
      <c r="F1868" s="2">
        <f t="shared" si="225"/>
        <v>1.4924999999999999</v>
      </c>
      <c r="G1868" s="2">
        <f t="shared" si="227"/>
        <v>1.5676000000000001</v>
      </c>
      <c r="H1868" s="2">
        <f t="shared" si="231"/>
        <v>1.7812000000000006</v>
      </c>
      <c r="I1868" s="2">
        <f t="array" ref="I1868">SUMPRODUCT(B1852:B1871, (ROW(B1852:B1871)-ROW(B1852)+1)) / (20*21/2)</f>
        <v>1.5350476190476192</v>
      </c>
      <c r="J1868" s="2">
        <f t="shared" si="226"/>
        <v>1.5027756025784658</v>
      </c>
      <c r="K1868" s="2">
        <f t="shared" si="228"/>
        <v>1.5699291796468464</v>
      </c>
    </row>
    <row r="1869" spans="1:11" ht="13.5" x14ac:dyDescent="0.25">
      <c r="A1869" s="3">
        <f>TITRES_STAT!B1872</f>
        <v>44733</v>
      </c>
      <c r="B1869" s="6">
        <f>TITRES_STAT!D1872</f>
        <v>1.63</v>
      </c>
      <c r="C1869" s="2">
        <f t="shared" si="229"/>
        <v>6.999999999999984E-2</v>
      </c>
      <c r="D1869" s="2">
        <f t="shared" si="230"/>
        <v>1.5319999999999998</v>
      </c>
      <c r="E1869" s="2">
        <f t="shared" si="232"/>
        <v>1.4830000000000001</v>
      </c>
      <c r="F1869" s="2">
        <f t="shared" si="225"/>
        <v>1.4989999999999999</v>
      </c>
      <c r="G1869" s="2">
        <f t="shared" si="227"/>
        <v>1.5676000000000001</v>
      </c>
      <c r="H1869" s="2">
        <f t="shared" si="231"/>
        <v>1.7808500000000003</v>
      </c>
      <c r="I1869" s="2">
        <f t="array" ref="I1869">SUMPRODUCT(B1853:B1872, (ROW(B1853:B1872)-ROW(B1853)+1)) / (20*21/2)</f>
        <v>1.5521904761904763</v>
      </c>
      <c r="J1869" s="2">
        <f t="shared" si="226"/>
        <v>1.514892211856707</v>
      </c>
      <c r="K1869" s="2">
        <f t="shared" si="228"/>
        <v>1.5722848980920683</v>
      </c>
    </row>
    <row r="1870" spans="1:11" ht="13.5" x14ac:dyDescent="0.25">
      <c r="A1870" s="3">
        <f>TITRES_STAT!B1873</f>
        <v>44734</v>
      </c>
      <c r="B1870" s="6">
        <f>TITRES_STAT!D1873</f>
        <v>1.66</v>
      </c>
      <c r="C1870" s="2">
        <f t="shared" si="229"/>
        <v>3.0000000000000027E-2</v>
      </c>
      <c r="D1870" s="2">
        <f t="shared" si="230"/>
        <v>1.5779999999999998</v>
      </c>
      <c r="E1870" s="2">
        <f t="shared" si="232"/>
        <v>1.502</v>
      </c>
      <c r="F1870" s="2">
        <f t="shared" si="225"/>
        <v>1.5069999999999999</v>
      </c>
      <c r="G1870" s="2">
        <f t="shared" si="227"/>
        <v>1.5668000000000004</v>
      </c>
      <c r="H1870" s="2">
        <f t="shared" si="231"/>
        <v>1.7804000000000002</v>
      </c>
      <c r="I1870" s="2">
        <f t="array" ref="I1870">SUMPRODUCT(B1854:B1873, (ROW(B1854:B1873)-ROW(B1854)+1)) / (20*21/2)</f>
        <v>1.5683809523809524</v>
      </c>
      <c r="J1870" s="2">
        <f t="shared" si="226"/>
        <v>1.5287120012036872</v>
      </c>
      <c r="K1870" s="2">
        <f t="shared" si="228"/>
        <v>1.5757247060100266</v>
      </c>
    </row>
    <row r="1871" spans="1:11" ht="13.5" x14ac:dyDescent="0.25">
      <c r="A1871" s="3">
        <f>TITRES_STAT!B1874</f>
        <v>44735</v>
      </c>
      <c r="B1871" s="6">
        <f>TITRES_STAT!D1874</f>
        <v>1.7</v>
      </c>
      <c r="C1871" s="2">
        <f t="shared" si="229"/>
        <v>4.0000000000000036E-2</v>
      </c>
      <c r="D1871" s="2">
        <f t="shared" si="230"/>
        <v>1.6199999999999999</v>
      </c>
      <c r="E1871" s="2">
        <f t="shared" si="232"/>
        <v>1.5309999999999999</v>
      </c>
      <c r="F1871" s="2">
        <f t="shared" si="225"/>
        <v>1.5199999999999998</v>
      </c>
      <c r="G1871" s="2">
        <f t="shared" si="227"/>
        <v>1.5668</v>
      </c>
      <c r="H1871" s="2">
        <f t="shared" si="231"/>
        <v>1.7801499999999999</v>
      </c>
      <c r="I1871" s="2">
        <f t="array" ref="I1871">SUMPRODUCT(B1855:B1874, (ROW(B1855:B1874)-ROW(B1855)+1)) / (20*21/2)</f>
        <v>1.5839047619047619</v>
      </c>
      <c r="J1871" s="2">
        <f t="shared" si="226"/>
        <v>1.5450251439461931</v>
      </c>
      <c r="K1871" s="2">
        <f t="shared" si="228"/>
        <v>1.58059824695081</v>
      </c>
    </row>
    <row r="1872" spans="1:11" ht="13.5" x14ac:dyDescent="0.25">
      <c r="A1872" s="3">
        <f>TITRES_STAT!B1875</f>
        <v>44736</v>
      </c>
      <c r="B1872" s="6">
        <f>TITRES_STAT!D1875</f>
        <v>1.7</v>
      </c>
      <c r="C1872" s="2">
        <f t="shared" si="229"/>
        <v>0</v>
      </c>
      <c r="D1872" s="2">
        <f t="shared" si="230"/>
        <v>1.65</v>
      </c>
      <c r="E1872" s="2">
        <f t="shared" si="232"/>
        <v>1.5579999999999998</v>
      </c>
      <c r="F1872" s="2">
        <f t="shared" si="225"/>
        <v>1.5299999999999998</v>
      </c>
      <c r="G1872" s="2">
        <f t="shared" si="227"/>
        <v>1.5682000000000003</v>
      </c>
      <c r="H1872" s="2">
        <f t="shared" si="231"/>
        <v>1.7798999999999998</v>
      </c>
      <c r="I1872" s="2">
        <f t="array" ref="I1872">SUMPRODUCT(B1856:B1875, (ROW(B1856:B1875)-ROW(B1856)+1)) / (20*21/2)</f>
        <v>1.5984285714285715</v>
      </c>
      <c r="J1872" s="2">
        <f t="shared" si="226"/>
        <v>1.5597846540465556</v>
      </c>
      <c r="K1872" s="2">
        <f t="shared" si="228"/>
        <v>1.5852806686390135</v>
      </c>
    </row>
    <row r="1873" spans="1:11" ht="13.5" x14ac:dyDescent="0.25">
      <c r="A1873" s="3">
        <f>TITRES_STAT!B1876</f>
        <v>44739</v>
      </c>
      <c r="B1873" s="6">
        <f>TITRES_STAT!D1876</f>
        <v>1.7</v>
      </c>
      <c r="C1873" s="2">
        <f t="shared" si="229"/>
        <v>0</v>
      </c>
      <c r="D1873" s="2">
        <f t="shared" si="230"/>
        <v>1.6780000000000002</v>
      </c>
      <c r="E1873" s="2">
        <f t="shared" si="232"/>
        <v>1.5849999999999997</v>
      </c>
      <c r="F1873" s="2">
        <f t="shared" si="225"/>
        <v>1.5369999999999997</v>
      </c>
      <c r="G1873" s="2">
        <f t="shared" si="227"/>
        <v>1.571</v>
      </c>
      <c r="H1873" s="2">
        <f t="shared" si="231"/>
        <v>1.7796499999999997</v>
      </c>
      <c r="I1873" s="2">
        <f t="array" ref="I1873">SUMPRODUCT(B1857:B1876, (ROW(B1857:B1876)-ROW(B1857)+1)) / (20*21/2)</f>
        <v>1.6055238095238094</v>
      </c>
      <c r="J1873" s="2">
        <f t="shared" si="226"/>
        <v>1.5731384965183124</v>
      </c>
      <c r="K1873" s="2">
        <f t="shared" si="228"/>
        <v>1.5897794659472875</v>
      </c>
    </row>
    <row r="1874" spans="1:11" ht="13.5" x14ac:dyDescent="0.25">
      <c r="A1874" s="3">
        <f>TITRES_STAT!B1877</f>
        <v>44740</v>
      </c>
      <c r="B1874" s="6">
        <f>TITRES_STAT!D1877</f>
        <v>1.7</v>
      </c>
      <c r="C1874" s="2">
        <f t="shared" si="229"/>
        <v>0</v>
      </c>
      <c r="D1874" s="2">
        <f t="shared" si="230"/>
        <v>1.6919999999999997</v>
      </c>
      <c r="E1874" s="2">
        <f t="shared" si="232"/>
        <v>1.6119999999999997</v>
      </c>
      <c r="F1874" s="2">
        <f t="shared" si="225"/>
        <v>1.5474999999999999</v>
      </c>
      <c r="G1874" s="2">
        <f t="shared" si="227"/>
        <v>1.5724</v>
      </c>
      <c r="H1874" s="2">
        <f t="shared" si="231"/>
        <v>1.7793999999999996</v>
      </c>
      <c r="I1874" s="2">
        <f t="array" ref="I1874">SUMPRODUCT(B1858:B1877, (ROW(B1858:B1877)-ROW(B1858)+1)) / (20*21/2)</f>
        <v>1.6112380952380954</v>
      </c>
      <c r="J1874" s="2">
        <f t="shared" si="226"/>
        <v>1.5852205444689491</v>
      </c>
      <c r="K1874" s="2">
        <f t="shared" si="228"/>
        <v>1.5941018398317075</v>
      </c>
    </row>
    <row r="1875" spans="1:11" ht="13.5" x14ac:dyDescent="0.25">
      <c r="A1875" s="3">
        <f>TITRES_STAT!B1878</f>
        <v>44741</v>
      </c>
      <c r="B1875" s="6">
        <f>TITRES_STAT!D1878</f>
        <v>1.7</v>
      </c>
      <c r="C1875" s="2">
        <f t="shared" si="229"/>
        <v>0</v>
      </c>
      <c r="D1875" s="2">
        <f t="shared" si="230"/>
        <v>1.7</v>
      </c>
      <c r="E1875" s="2">
        <f t="shared" si="232"/>
        <v>1.6389999999999998</v>
      </c>
      <c r="F1875" s="2">
        <f t="shared" si="225"/>
        <v>1.5554999999999997</v>
      </c>
      <c r="G1875" s="2">
        <f t="shared" si="227"/>
        <v>1.5724</v>
      </c>
      <c r="H1875" s="2">
        <f t="shared" si="231"/>
        <v>1.7791499999999996</v>
      </c>
      <c r="I1875" s="2">
        <f t="array" ref="I1875">SUMPRODUCT(B1859:B1878, (ROW(B1859:B1878)-ROW(B1859)+1)) / (20*21/2)</f>
        <v>1.6157142857142857</v>
      </c>
      <c r="J1875" s="2">
        <f t="shared" si="226"/>
        <v>1.5961519211861921</v>
      </c>
      <c r="K1875" s="2">
        <f t="shared" si="228"/>
        <v>1.5982547088579151</v>
      </c>
    </row>
    <row r="1876" spans="1:11" ht="13.5" x14ac:dyDescent="0.25">
      <c r="A1876" s="3">
        <f>TITRES_STAT!B1879</f>
        <v>44742</v>
      </c>
      <c r="B1876" s="6">
        <f>TITRES_STAT!D1879</f>
        <v>1.63</v>
      </c>
      <c r="C1876" s="2">
        <f t="shared" si="229"/>
        <v>-7.0000000000000062E-2</v>
      </c>
      <c r="D1876" s="2">
        <f t="shared" si="230"/>
        <v>1.6859999999999999</v>
      </c>
      <c r="E1876" s="2">
        <f t="shared" si="232"/>
        <v>1.6529999999999998</v>
      </c>
      <c r="F1876" s="2">
        <f t="shared" ref="F1876:F1939" si="233">AVERAGE(B1857:B1876)</f>
        <v>1.5599999999999996</v>
      </c>
      <c r="G1876" s="2">
        <f t="shared" si="227"/>
        <v>1.5724</v>
      </c>
      <c r="H1876" s="2">
        <f t="shared" si="231"/>
        <v>1.7785499999999996</v>
      </c>
      <c r="I1876" s="2">
        <f t="array" ref="I1876">SUMPRODUCT(B1860:B1879, (ROW(B1860:B1879)-ROW(B1860)+1)) / (20*21/2)</f>
        <v>1.6205714285714288</v>
      </c>
      <c r="J1876" s="2">
        <f t="shared" si="226"/>
        <v>1.5993755477398881</v>
      </c>
      <c r="K1876" s="2">
        <f t="shared" si="228"/>
        <v>1.5994996222360363</v>
      </c>
    </row>
    <row r="1877" spans="1:11" ht="13.5" x14ac:dyDescent="0.25">
      <c r="A1877" s="3">
        <f>TITRES_STAT!B1880</f>
        <v>44743</v>
      </c>
      <c r="B1877" s="6">
        <f>TITRES_STAT!D1880</f>
        <v>1.62</v>
      </c>
      <c r="C1877" s="2">
        <f t="shared" si="229"/>
        <v>-9.9999999999997868E-3</v>
      </c>
      <c r="D1877" s="2">
        <f t="shared" si="230"/>
        <v>1.67</v>
      </c>
      <c r="E1877" s="2">
        <f t="shared" si="232"/>
        <v>1.6599999999999997</v>
      </c>
      <c r="F1877" s="2">
        <f t="shared" si="233"/>
        <v>1.5629999999999997</v>
      </c>
      <c r="G1877" s="2">
        <f t="shared" si="227"/>
        <v>1.5708000000000004</v>
      </c>
      <c r="H1877" s="2">
        <f t="shared" si="231"/>
        <v>1.7778999999999998</v>
      </c>
      <c r="I1877" s="2">
        <f t="array" ref="I1877">SUMPRODUCT(B1861:B1880, (ROW(B1861:B1880)-ROW(B1861)+1)) / (20*21/2)</f>
        <v>1.6211904761904765</v>
      </c>
      <c r="J1877" s="2">
        <f t="shared" ref="J1877:J1940" si="234">$J$4*B1877+J1876*(1-$J$4)</f>
        <v>1.6013397812884702</v>
      </c>
      <c r="K1877" s="2">
        <f t="shared" si="228"/>
        <v>1.6003035586189367</v>
      </c>
    </row>
    <row r="1878" spans="1:11" ht="13.5" x14ac:dyDescent="0.25">
      <c r="A1878" s="3">
        <f>TITRES_STAT!B1881</f>
        <v>44746</v>
      </c>
      <c r="B1878" s="6">
        <f>TITRES_STAT!D1881</f>
        <v>1.61</v>
      </c>
      <c r="C1878" s="2">
        <f t="shared" si="229"/>
        <v>-1.0000000000000009E-2</v>
      </c>
      <c r="D1878" s="2">
        <f t="shared" si="230"/>
        <v>1.6519999999999999</v>
      </c>
      <c r="E1878" s="2">
        <f t="shared" si="232"/>
        <v>1.6649999999999998</v>
      </c>
      <c r="F1878" s="2">
        <f t="shared" si="233"/>
        <v>1.5689999999999997</v>
      </c>
      <c r="G1878" s="2">
        <f t="shared" si="227"/>
        <v>1.5704000000000005</v>
      </c>
      <c r="H1878" s="2">
        <f t="shared" si="231"/>
        <v>1.7771999999999999</v>
      </c>
      <c r="I1878" s="2">
        <f t="array" ref="I1878">SUMPRODUCT(B1862:B1881, (ROW(B1862:B1881)-ROW(B1862)+1)) / (20*21/2)</f>
        <v>1.627952380952381</v>
      </c>
      <c r="J1878" s="2">
        <f t="shared" si="234"/>
        <v>1.6021645640229016</v>
      </c>
      <c r="K1878" s="2">
        <f t="shared" si="228"/>
        <v>1.6006838112221158</v>
      </c>
    </row>
    <row r="1879" spans="1:11" ht="13.5" x14ac:dyDescent="0.25">
      <c r="A1879" s="3">
        <f>TITRES_STAT!B1882</f>
        <v>44747</v>
      </c>
      <c r="B1879" s="6">
        <f>TITRES_STAT!D1882</f>
        <v>1.62</v>
      </c>
      <c r="C1879" s="2">
        <f t="shared" si="229"/>
        <v>1.0000000000000009E-2</v>
      </c>
      <c r="D1879" s="2">
        <f t="shared" si="230"/>
        <v>1.6359999999999999</v>
      </c>
      <c r="E1879" s="2">
        <f t="shared" si="232"/>
        <v>1.6640000000000001</v>
      </c>
      <c r="F1879" s="2">
        <f t="shared" si="233"/>
        <v>1.5734999999999999</v>
      </c>
      <c r="G1879" s="2">
        <f t="shared" si="227"/>
        <v>1.5716000000000006</v>
      </c>
      <c r="H1879" s="2">
        <f t="shared" si="231"/>
        <v>1.7765499999999996</v>
      </c>
      <c r="I1879" s="2">
        <f t="array" ref="I1879">SUMPRODUCT(B1863:B1882, (ROW(B1863:B1882)-ROW(B1863)+1)) / (20*21/2)</f>
        <v>1.6402380952380953</v>
      </c>
      <c r="J1879" s="2">
        <f t="shared" si="234"/>
        <v>1.6038631769731015</v>
      </c>
      <c r="K1879" s="2">
        <f t="shared" si="228"/>
        <v>1.6014413088212485</v>
      </c>
    </row>
    <row r="1880" spans="1:11" ht="13.5" x14ac:dyDescent="0.25">
      <c r="A1880" s="3">
        <f>TITRES_STAT!B1883</f>
        <v>44748</v>
      </c>
      <c r="B1880" s="6">
        <f>TITRES_STAT!D1883</f>
        <v>1.58</v>
      </c>
      <c r="C1880" s="2">
        <f t="shared" si="229"/>
        <v>-4.0000000000000036E-2</v>
      </c>
      <c r="D1880" s="2">
        <f t="shared" si="230"/>
        <v>1.6120000000000001</v>
      </c>
      <c r="E1880" s="2">
        <f t="shared" si="232"/>
        <v>1.6560000000000001</v>
      </c>
      <c r="F1880" s="2">
        <f t="shared" si="233"/>
        <v>1.579</v>
      </c>
      <c r="G1880" s="2">
        <f t="shared" si="227"/>
        <v>1.5726000000000004</v>
      </c>
      <c r="H1880" s="2">
        <f t="shared" si="231"/>
        <v>1.7756999999999996</v>
      </c>
      <c r="I1880" s="2">
        <f t="array" ref="I1880">SUMPRODUCT(B1864:B1883, (ROW(B1864:B1883)-ROW(B1864)+1)) / (20*21/2)</f>
        <v>1.6501904761904762</v>
      </c>
      <c r="J1880" s="2">
        <f t="shared" si="234"/>
        <v>1.6015904934518537</v>
      </c>
      <c r="K1880" s="2">
        <f t="shared" si="228"/>
        <v>1.6006004731811996</v>
      </c>
    </row>
    <row r="1881" spans="1:11" ht="13.5" x14ac:dyDescent="0.25">
      <c r="A1881" s="3">
        <f>TITRES_STAT!B1884</f>
        <v>44749</v>
      </c>
      <c r="B1881" s="6">
        <f>TITRES_STAT!D1884</f>
        <v>1.65</v>
      </c>
      <c r="C1881" s="2">
        <f t="shared" si="229"/>
        <v>6.999999999999984E-2</v>
      </c>
      <c r="D1881" s="2">
        <f t="shared" si="230"/>
        <v>1.6160000000000001</v>
      </c>
      <c r="E1881" s="2">
        <f t="shared" si="232"/>
        <v>1.6510000000000002</v>
      </c>
      <c r="F1881" s="2">
        <f t="shared" si="233"/>
        <v>1.5909999999999997</v>
      </c>
      <c r="G1881" s="2">
        <f t="shared" si="227"/>
        <v>1.5744000000000005</v>
      </c>
      <c r="H1881" s="2">
        <f t="shared" si="231"/>
        <v>1.7751999999999994</v>
      </c>
      <c r="I1881" s="2">
        <f t="array" ref="I1881">SUMPRODUCT(B1865:B1884, (ROW(B1865:B1884)-ROW(B1865)+1)) / (20*21/2)</f>
        <v>1.6588095238095237</v>
      </c>
      <c r="J1881" s="2">
        <f t="shared" si="234"/>
        <v>1.6062009226469152</v>
      </c>
      <c r="K1881" s="2">
        <f t="shared" si="228"/>
        <v>1.602537709527035</v>
      </c>
    </row>
    <row r="1882" spans="1:11" ht="13.5" x14ac:dyDescent="0.25">
      <c r="A1882" s="3">
        <f>TITRES_STAT!B1885</f>
        <v>44750</v>
      </c>
      <c r="B1882" s="6">
        <f>TITRES_STAT!D1885</f>
        <v>1.72</v>
      </c>
      <c r="C1882" s="2">
        <f t="shared" si="229"/>
        <v>7.0000000000000062E-2</v>
      </c>
      <c r="D1882" s="2">
        <f t="shared" si="230"/>
        <v>1.6360000000000003</v>
      </c>
      <c r="E1882" s="2">
        <f t="shared" si="232"/>
        <v>1.6529999999999998</v>
      </c>
      <c r="F1882" s="2">
        <f t="shared" si="233"/>
        <v>1.6054999999999997</v>
      </c>
      <c r="G1882" s="2">
        <f t="shared" si="227"/>
        <v>1.5762000000000003</v>
      </c>
      <c r="H1882" s="2">
        <f t="shared" si="231"/>
        <v>1.7750499999999996</v>
      </c>
      <c r="I1882" s="2">
        <f t="array" ref="I1882">SUMPRODUCT(B1866:B1885, (ROW(B1866:B1885)-ROW(B1866)+1)) / (20*21/2)</f>
        <v>1.6660952380952381</v>
      </c>
      <c r="J1882" s="2">
        <f t="shared" si="234"/>
        <v>1.6170389300138757</v>
      </c>
      <c r="K1882" s="2">
        <f t="shared" si="228"/>
        <v>1.6071440738593081</v>
      </c>
    </row>
    <row r="1883" spans="1:11" ht="13.5" x14ac:dyDescent="0.25">
      <c r="A1883" s="3">
        <f>TITRES_STAT!B1886</f>
        <v>44753</v>
      </c>
      <c r="B1883" s="6">
        <f>TITRES_STAT!D1886</f>
        <v>1.71</v>
      </c>
      <c r="C1883" s="2">
        <f t="shared" si="229"/>
        <v>-1.0000000000000009E-2</v>
      </c>
      <c r="D1883" s="2">
        <f t="shared" si="230"/>
        <v>1.6559999999999999</v>
      </c>
      <c r="E1883" s="2">
        <f t="shared" si="232"/>
        <v>1.6539999999999999</v>
      </c>
      <c r="F1883" s="2">
        <f t="shared" si="233"/>
        <v>1.6194999999999997</v>
      </c>
      <c r="G1883" s="2">
        <f t="shared" si="227"/>
        <v>1.5764000000000002</v>
      </c>
      <c r="H1883" s="2">
        <f t="shared" si="231"/>
        <v>1.7748499999999996</v>
      </c>
      <c r="I1883" s="2">
        <f t="array" ref="I1883">SUMPRODUCT(B1867:B1886, (ROW(B1867:B1886)-ROW(B1867)+1)) / (20*21/2)</f>
        <v>1.6653809523809524</v>
      </c>
      <c r="J1883" s="2">
        <f t="shared" si="234"/>
        <v>1.6258923652506494</v>
      </c>
      <c r="K1883" s="2">
        <f t="shared" si="228"/>
        <v>1.6111776395903157</v>
      </c>
    </row>
    <row r="1884" spans="1:11" ht="13.5" x14ac:dyDescent="0.25">
      <c r="A1884" s="3">
        <f>TITRES_STAT!B1887</f>
        <v>44754</v>
      </c>
      <c r="B1884" s="6">
        <f>TITRES_STAT!D1887</f>
        <v>1.71</v>
      </c>
      <c r="C1884" s="2">
        <f t="shared" si="229"/>
        <v>0</v>
      </c>
      <c r="D1884" s="2">
        <f t="shared" si="230"/>
        <v>1.6740000000000002</v>
      </c>
      <c r="E1884" s="2">
        <f t="shared" si="232"/>
        <v>1.655</v>
      </c>
      <c r="F1884" s="2">
        <f t="shared" si="233"/>
        <v>1.6334999999999997</v>
      </c>
      <c r="G1884" s="2">
        <f t="shared" si="227"/>
        <v>1.5754000000000001</v>
      </c>
      <c r="H1884" s="2">
        <f t="shared" si="231"/>
        <v>1.7746499999999994</v>
      </c>
      <c r="I1884" s="2">
        <f t="array" ref="I1884">SUMPRODUCT(B1868:B1887, (ROW(B1868:B1887)-ROW(B1868)+1)) / (20*21/2)</f>
        <v>1.6582380952380953</v>
      </c>
      <c r="J1884" s="2">
        <f t="shared" si="234"/>
        <v>1.633902616179159</v>
      </c>
      <c r="K1884" s="2">
        <f t="shared" si="228"/>
        <v>1.6150530262730485</v>
      </c>
    </row>
    <row r="1885" spans="1:11" ht="13.5" x14ac:dyDescent="0.25">
      <c r="A1885" s="3">
        <f>TITRES_STAT!B1888</f>
        <v>44755</v>
      </c>
      <c r="B1885" s="6">
        <f>TITRES_STAT!D1888</f>
        <v>1.71</v>
      </c>
      <c r="C1885" s="2">
        <f t="shared" si="229"/>
        <v>0</v>
      </c>
      <c r="D1885" s="2">
        <f t="shared" si="230"/>
        <v>1.7</v>
      </c>
      <c r="E1885" s="2">
        <f t="shared" si="232"/>
        <v>1.6560000000000001</v>
      </c>
      <c r="F1885" s="2">
        <f t="shared" si="233"/>
        <v>1.6474999999999997</v>
      </c>
      <c r="G1885" s="2">
        <f t="shared" si="227"/>
        <v>1.5736000000000001</v>
      </c>
      <c r="H1885" s="2">
        <f t="shared" si="231"/>
        <v>1.7744499999999994</v>
      </c>
      <c r="I1885" s="2">
        <f t="array" ref="I1885">SUMPRODUCT(B1869:B1888, (ROW(B1869:B1888)-ROW(B1869)+1)) / (20*21/2)</f>
        <v>1.6461904761904758</v>
      </c>
      <c r="J1885" s="2">
        <f t="shared" si="234"/>
        <v>1.6411499860668581</v>
      </c>
      <c r="K1885" s="2">
        <f t="shared" si="228"/>
        <v>1.6187764370074389</v>
      </c>
    </row>
    <row r="1886" spans="1:11" ht="13.5" x14ac:dyDescent="0.25">
      <c r="A1886" s="3">
        <f>TITRES_STAT!B1889</f>
        <v>44756</v>
      </c>
      <c r="B1886" s="6">
        <f>TITRES_STAT!D1889</f>
        <v>1.64</v>
      </c>
      <c r="C1886" s="2">
        <f t="shared" si="229"/>
        <v>-7.0000000000000062E-2</v>
      </c>
      <c r="D1886" s="2">
        <f t="shared" si="230"/>
        <v>1.698</v>
      </c>
      <c r="E1886" s="2">
        <f t="shared" si="232"/>
        <v>1.6570000000000005</v>
      </c>
      <c r="F1886" s="2">
        <f t="shared" si="233"/>
        <v>1.655</v>
      </c>
      <c r="G1886" s="2">
        <f t="shared" si="227"/>
        <v>1.5704</v>
      </c>
      <c r="H1886" s="2">
        <f t="shared" si="231"/>
        <v>1.7738999999999994</v>
      </c>
      <c r="I1886" s="2">
        <f t="array" ref="I1886">SUMPRODUCT(B1870:B1889, (ROW(B1870:B1889)-ROW(B1870)+1)) / (20*21/2)</f>
        <v>1.6333333333333331</v>
      </c>
      <c r="J1886" s="2">
        <f t="shared" si="234"/>
        <v>1.6410404635843003</v>
      </c>
      <c r="K1886" s="2">
        <f t="shared" si="228"/>
        <v>1.6196087335953824</v>
      </c>
    </row>
    <row r="1887" spans="1:11" ht="13.5" x14ac:dyDescent="0.25">
      <c r="A1887" s="3">
        <f>TITRES_STAT!B1890</f>
        <v>44757</v>
      </c>
      <c r="B1887" s="6">
        <f>TITRES_STAT!D1890</f>
        <v>1.58</v>
      </c>
      <c r="C1887" s="2">
        <f t="shared" si="229"/>
        <v>-5.9999999999999831E-2</v>
      </c>
      <c r="D1887" s="2">
        <f t="shared" si="230"/>
        <v>1.67</v>
      </c>
      <c r="E1887" s="2">
        <f t="shared" si="232"/>
        <v>1.653</v>
      </c>
      <c r="F1887" s="2">
        <f t="shared" si="233"/>
        <v>1.6564999999999999</v>
      </c>
      <c r="G1887" s="2">
        <f t="shared" si="227"/>
        <v>1.5675999999999999</v>
      </c>
      <c r="H1887" s="2">
        <f t="shared" si="231"/>
        <v>1.7730499999999991</v>
      </c>
      <c r="I1887" s="2">
        <f t="array" ref="I1887">SUMPRODUCT(B1871:B1890, (ROW(B1871:B1890)-ROW(B1871)+1)) / (20*21/2)</f>
        <v>1.626714285714286</v>
      </c>
      <c r="J1887" s="2">
        <f t="shared" si="234"/>
        <v>1.6352270861000813</v>
      </c>
      <c r="K1887" s="2">
        <f t="shared" si="228"/>
        <v>1.6180554499249753</v>
      </c>
    </row>
    <row r="1888" spans="1:11" ht="13.5" x14ac:dyDescent="0.25">
      <c r="A1888" s="3">
        <f>TITRES_STAT!B1891</f>
        <v>44760</v>
      </c>
      <c r="B1888" s="6">
        <f>TITRES_STAT!D1891</f>
        <v>1.53</v>
      </c>
      <c r="C1888" s="2">
        <f t="shared" si="229"/>
        <v>-5.0000000000000044E-2</v>
      </c>
      <c r="D1888" s="2">
        <f t="shared" si="230"/>
        <v>1.6339999999999999</v>
      </c>
      <c r="E1888" s="2">
        <f t="shared" si="232"/>
        <v>1.645</v>
      </c>
      <c r="F1888" s="2">
        <f t="shared" si="233"/>
        <v>1.655</v>
      </c>
      <c r="G1888" s="2">
        <f t="shared" si="227"/>
        <v>1.5651999999999999</v>
      </c>
      <c r="H1888" s="2">
        <f t="shared" si="231"/>
        <v>1.771949999999999</v>
      </c>
      <c r="I1888" s="2">
        <f t="array" ref="I1888">SUMPRODUCT(B1872:B1891, (ROW(B1872:B1891)-ROW(B1872)+1)) / (20*21/2)</f>
        <v>1.6261904761904762</v>
      </c>
      <c r="J1888" s="2">
        <f t="shared" si="234"/>
        <v>1.6252054588524545</v>
      </c>
      <c r="K1888" s="2">
        <f t="shared" si="228"/>
        <v>1.6146022950259569</v>
      </c>
    </row>
    <row r="1889" spans="1:11" ht="13.5" x14ac:dyDescent="0.25">
      <c r="A1889" s="3">
        <f>TITRES_STAT!B1892</f>
        <v>44761</v>
      </c>
      <c r="B1889" s="6">
        <f>TITRES_STAT!D1892</f>
        <v>1.52</v>
      </c>
      <c r="C1889" s="2">
        <f t="shared" si="229"/>
        <v>-1.0000000000000009E-2</v>
      </c>
      <c r="D1889" s="2">
        <f t="shared" si="230"/>
        <v>1.5960000000000001</v>
      </c>
      <c r="E1889" s="2">
        <f t="shared" si="232"/>
        <v>1.6350000000000002</v>
      </c>
      <c r="F1889" s="2">
        <f t="shared" si="233"/>
        <v>1.6495000000000002</v>
      </c>
      <c r="G1889" s="2">
        <f t="shared" si="227"/>
        <v>1.5639999999999994</v>
      </c>
      <c r="H1889" s="2">
        <f t="shared" si="231"/>
        <v>1.770799999999999</v>
      </c>
      <c r="I1889" s="2">
        <f t="array" ref="I1889">SUMPRODUCT(B1873:B1892, (ROW(B1873:B1892)-ROW(B1873)+1)) / (20*21/2)</f>
        <v>1.6221428571428571</v>
      </c>
      <c r="J1889" s="2">
        <f t="shared" si="234"/>
        <v>1.6151858913426969</v>
      </c>
      <c r="K1889" s="2">
        <f t="shared" si="228"/>
        <v>1.6108924011033703</v>
      </c>
    </row>
    <row r="1890" spans="1:11" ht="13.5" x14ac:dyDescent="0.25">
      <c r="A1890" s="3">
        <f>TITRES_STAT!B1893</f>
        <v>44762</v>
      </c>
      <c r="B1890" s="6">
        <f>TITRES_STAT!D1893</f>
        <v>1.58</v>
      </c>
      <c r="C1890" s="2">
        <f t="shared" si="229"/>
        <v>6.0000000000000053E-2</v>
      </c>
      <c r="D1890" s="2">
        <f t="shared" si="230"/>
        <v>1.5699999999999998</v>
      </c>
      <c r="E1890" s="2">
        <f t="shared" si="232"/>
        <v>1.6350000000000002</v>
      </c>
      <c r="F1890" s="2">
        <f t="shared" si="233"/>
        <v>1.6455000000000002</v>
      </c>
      <c r="G1890" s="2">
        <f t="shared" si="227"/>
        <v>1.5653999999999997</v>
      </c>
      <c r="H1890" s="2">
        <f t="shared" si="231"/>
        <v>1.7699499999999988</v>
      </c>
      <c r="I1890" s="2">
        <f t="array" ref="I1890">SUMPRODUCT(B1874:B1893, (ROW(B1874:B1893)-ROW(B1874)+1)) / (20*21/2)</f>
        <v>1.6176190476190475</v>
      </c>
      <c r="J1890" s="2">
        <f t="shared" si="234"/>
        <v>1.6118348540719638</v>
      </c>
      <c r="K1890" s="2">
        <f t="shared" si="228"/>
        <v>1.6096809343934342</v>
      </c>
    </row>
    <row r="1891" spans="1:11" ht="13.5" x14ac:dyDescent="0.25">
      <c r="A1891" s="3">
        <f>TITRES_STAT!B1894</f>
        <v>44763</v>
      </c>
      <c r="B1891" s="6">
        <f>TITRES_STAT!D1894</f>
        <v>1.64</v>
      </c>
      <c r="C1891" s="2">
        <f t="shared" si="229"/>
        <v>5.9999999999999831E-2</v>
      </c>
      <c r="D1891" s="2">
        <f t="shared" si="230"/>
        <v>1.57</v>
      </c>
      <c r="E1891" s="2">
        <f t="shared" si="232"/>
        <v>1.6339999999999999</v>
      </c>
      <c r="F1891" s="2">
        <f t="shared" si="233"/>
        <v>1.6425000000000005</v>
      </c>
      <c r="G1891" s="2">
        <f t="shared" si="227"/>
        <v>1.5667999999999995</v>
      </c>
      <c r="H1891" s="2">
        <f t="shared" si="231"/>
        <v>1.7693999999999988</v>
      </c>
      <c r="I1891" s="2">
        <f t="array" ref="I1891">SUMPRODUCT(B1875:B1894, (ROW(B1875:B1894)-ROW(B1875)+1)) / (20*21/2)</f>
        <v>1.6069523809523807</v>
      </c>
      <c r="J1891" s="2">
        <f t="shared" si="234"/>
        <v>1.614517248922253</v>
      </c>
      <c r="K1891" s="2">
        <f t="shared" si="228"/>
        <v>1.6108699173583976</v>
      </c>
    </row>
    <row r="1892" spans="1:11" ht="13.5" x14ac:dyDescent="0.25">
      <c r="A1892" s="3">
        <f>TITRES_STAT!B1895</f>
        <v>44764</v>
      </c>
      <c r="B1892" s="6">
        <f>TITRES_STAT!D1895</f>
        <v>1.6</v>
      </c>
      <c r="C1892" s="2">
        <f t="shared" si="229"/>
        <v>-3.9999999999999813E-2</v>
      </c>
      <c r="D1892" s="2">
        <f t="shared" si="230"/>
        <v>1.5739999999999998</v>
      </c>
      <c r="E1892" s="2">
        <f t="shared" si="232"/>
        <v>1.6219999999999999</v>
      </c>
      <c r="F1892" s="2">
        <f t="shared" si="233"/>
        <v>1.6375000000000004</v>
      </c>
      <c r="G1892" s="2">
        <f t="shared" si="227"/>
        <v>1.5659999999999996</v>
      </c>
      <c r="H1892" s="2">
        <f t="shared" si="231"/>
        <v>1.7686499999999989</v>
      </c>
      <c r="I1892" s="2">
        <f t="array" ref="I1892">SUMPRODUCT(B1876:B1895, (ROW(B1876:B1895)-ROW(B1876)+1)) / (20*21/2)</f>
        <v>1.597142857142857</v>
      </c>
      <c r="J1892" s="2">
        <f t="shared" si="234"/>
        <v>1.6131346537868003</v>
      </c>
      <c r="K1892" s="2">
        <f t="shared" si="228"/>
        <v>1.6104436460894409</v>
      </c>
    </row>
    <row r="1893" spans="1:11" ht="13.5" x14ac:dyDescent="0.25">
      <c r="A1893" s="3">
        <f>TITRES_STAT!B1896</f>
        <v>44768</v>
      </c>
      <c r="B1893" s="6">
        <f>TITRES_STAT!D1896</f>
        <v>1.59</v>
      </c>
      <c r="C1893" s="2">
        <f t="shared" si="229"/>
        <v>-1.0000000000000009E-2</v>
      </c>
      <c r="D1893" s="2">
        <f t="shared" si="230"/>
        <v>1.5859999999999999</v>
      </c>
      <c r="E1893" s="2">
        <f t="shared" si="232"/>
        <v>1.61</v>
      </c>
      <c r="F1893" s="2">
        <f t="shared" si="233"/>
        <v>1.6320000000000003</v>
      </c>
      <c r="G1893" s="2">
        <f t="shared" si="227"/>
        <v>1.5663999999999998</v>
      </c>
      <c r="H1893" s="2">
        <f t="shared" si="231"/>
        <v>1.7678499999999988</v>
      </c>
      <c r="I1893" s="2">
        <f t="array" ref="I1893">SUMPRODUCT(B1877:B1896, (ROW(B1877:B1896)-ROW(B1877)+1)) / (20*21/2)</f>
        <v>1.5824761904761904</v>
      </c>
      <c r="J1893" s="2">
        <f t="shared" si="234"/>
        <v>1.6109313534261527</v>
      </c>
      <c r="K1893" s="2">
        <f t="shared" si="228"/>
        <v>1.6096419344780903</v>
      </c>
    </row>
    <row r="1894" spans="1:11" ht="13.5" x14ac:dyDescent="0.25">
      <c r="A1894" s="3">
        <f>TITRES_STAT!B1897</f>
        <v>44769</v>
      </c>
      <c r="B1894" s="6">
        <f>TITRES_STAT!D1897</f>
        <v>1.52</v>
      </c>
      <c r="C1894" s="2">
        <f t="shared" si="229"/>
        <v>-7.0000000000000062E-2</v>
      </c>
      <c r="D1894" s="2">
        <f t="shared" si="230"/>
        <v>1.5859999999999999</v>
      </c>
      <c r="E1894" s="2">
        <f t="shared" si="232"/>
        <v>1.591</v>
      </c>
      <c r="F1894" s="2">
        <f t="shared" si="233"/>
        <v>1.6230000000000004</v>
      </c>
      <c r="G1894" s="2">
        <f t="shared" si="227"/>
        <v>1.5667999999999997</v>
      </c>
      <c r="H1894" s="2">
        <f t="shared" si="231"/>
        <v>1.7666999999999988</v>
      </c>
      <c r="I1894" s="2">
        <f t="array" ref="I1894">SUMPRODUCT(B1878:B1897, (ROW(B1878:B1897)-ROW(B1878)+1)) / (20*21/2)</f>
        <v>1.5629047619047618</v>
      </c>
      <c r="J1894" s="2">
        <f t="shared" si="234"/>
        <v>1.6022712245284239</v>
      </c>
      <c r="K1894" s="2">
        <f t="shared" si="228"/>
        <v>1.6061265644985574</v>
      </c>
    </row>
    <row r="1895" spans="1:11" ht="13.5" x14ac:dyDescent="0.25">
      <c r="A1895" s="3">
        <f>TITRES_STAT!B1898</f>
        <v>44770</v>
      </c>
      <c r="B1895" s="6">
        <f>TITRES_STAT!D1898</f>
        <v>1.52</v>
      </c>
      <c r="C1895" s="2">
        <f t="shared" si="229"/>
        <v>0</v>
      </c>
      <c r="D1895" s="2">
        <f t="shared" si="230"/>
        <v>1.5739999999999998</v>
      </c>
      <c r="E1895" s="2">
        <f t="shared" si="232"/>
        <v>1.5719999999999998</v>
      </c>
      <c r="F1895" s="2">
        <f t="shared" si="233"/>
        <v>1.6140000000000003</v>
      </c>
      <c r="G1895" s="2">
        <f t="shared" si="227"/>
        <v>1.5683999999999998</v>
      </c>
      <c r="H1895" s="2">
        <f t="shared" si="231"/>
        <v>1.7655499999999986</v>
      </c>
      <c r="I1895" s="2">
        <f t="array" ref="I1895">SUMPRODUCT(B1879:B1898, (ROW(B1879:B1898)-ROW(B1879)+1)) / (20*21/2)</f>
        <v>1.5386666666666668</v>
      </c>
      <c r="J1895" s="2">
        <f t="shared" si="234"/>
        <v>1.5944358698114312</v>
      </c>
      <c r="K1895" s="2">
        <f t="shared" si="228"/>
        <v>1.6027490521652807</v>
      </c>
    </row>
    <row r="1896" spans="1:11" ht="13.5" x14ac:dyDescent="0.25">
      <c r="A1896" s="3">
        <f>TITRES_STAT!B1899</f>
        <v>44771</v>
      </c>
      <c r="B1896" s="6">
        <f>TITRES_STAT!D1899</f>
        <v>1.46</v>
      </c>
      <c r="C1896" s="2">
        <f t="shared" si="229"/>
        <v>-6.0000000000000053E-2</v>
      </c>
      <c r="D1896" s="2">
        <f t="shared" si="230"/>
        <v>1.538</v>
      </c>
      <c r="E1896" s="2">
        <f t="shared" si="232"/>
        <v>1.5539999999999998</v>
      </c>
      <c r="F1896" s="2">
        <f t="shared" si="233"/>
        <v>1.6055000000000004</v>
      </c>
      <c r="G1896" s="2">
        <f t="shared" si="227"/>
        <v>1.5675999999999997</v>
      </c>
      <c r="H1896" s="2">
        <f t="shared" si="231"/>
        <v>1.7643499999999983</v>
      </c>
      <c r="I1896" s="2">
        <f t="array" ref="I1896">SUMPRODUCT(B1880:B1899, (ROW(B1880:B1899)-ROW(B1880)+1)) / (20*21/2)</f>
        <v>1.51</v>
      </c>
      <c r="J1896" s="2">
        <f t="shared" si="234"/>
        <v>1.5816324536389139</v>
      </c>
      <c r="K1896" s="2">
        <f t="shared" si="228"/>
        <v>1.5971510501195834</v>
      </c>
    </row>
    <row r="1897" spans="1:11" ht="13.5" x14ac:dyDescent="0.25">
      <c r="A1897" s="3">
        <f>TITRES_STAT!B1900</f>
        <v>44774</v>
      </c>
      <c r="B1897" s="6">
        <f>TITRES_STAT!D1900</f>
        <v>1.4</v>
      </c>
      <c r="C1897" s="2">
        <f t="shared" si="229"/>
        <v>-6.0000000000000053E-2</v>
      </c>
      <c r="D1897" s="2">
        <f t="shared" si="230"/>
        <v>1.498</v>
      </c>
      <c r="E1897" s="2">
        <f t="shared" si="232"/>
        <v>1.5359999999999998</v>
      </c>
      <c r="F1897" s="2">
        <f t="shared" si="233"/>
        <v>1.5945000000000003</v>
      </c>
      <c r="G1897" s="2">
        <f t="shared" si="227"/>
        <v>1.5655999999999997</v>
      </c>
      <c r="H1897" s="2">
        <f t="shared" si="231"/>
        <v>1.7628499999999983</v>
      </c>
      <c r="I1897" s="2">
        <f t="array" ref="I1897">SUMPRODUCT(B1881:B1900, (ROW(B1881:B1900)-ROW(B1881)+1)) / (20*21/2)</f>
        <v>1.4781904761904765</v>
      </c>
      <c r="J1897" s="2">
        <f t="shared" si="234"/>
        <v>1.5643341247209221</v>
      </c>
      <c r="K1897" s="2">
        <f t="shared" si="228"/>
        <v>1.5894196363894038</v>
      </c>
    </row>
    <row r="1898" spans="1:11" ht="13.5" x14ac:dyDescent="0.25">
      <c r="A1898" s="3">
        <f>TITRES_STAT!B1901</f>
        <v>44775</v>
      </c>
      <c r="B1898" s="6">
        <f>TITRES_STAT!D1901</f>
        <v>1.34</v>
      </c>
      <c r="C1898" s="2">
        <f t="shared" si="229"/>
        <v>-5.9999999999999831E-2</v>
      </c>
      <c r="D1898" s="2">
        <f t="shared" si="230"/>
        <v>1.448</v>
      </c>
      <c r="E1898" s="2">
        <f t="shared" si="232"/>
        <v>1.5169999999999999</v>
      </c>
      <c r="F1898" s="2">
        <f t="shared" si="233"/>
        <v>1.581</v>
      </c>
      <c r="G1898" s="2">
        <f t="shared" si="227"/>
        <v>1.5623999999999998</v>
      </c>
      <c r="H1898" s="2">
        <f t="shared" si="231"/>
        <v>1.761049999999998</v>
      </c>
      <c r="I1898" s="2">
        <f t="array" ref="I1898">SUMPRODUCT(B1882:B1901, (ROW(B1882:B1901)-ROW(B1882)+1)) / (20*21/2)</f>
        <v>1.452809523809524</v>
      </c>
      <c r="J1898" s="2">
        <f t="shared" si="234"/>
        <v>1.5429689699855964</v>
      </c>
      <c r="K1898" s="2">
        <f t="shared" si="228"/>
        <v>1.5796384741780545</v>
      </c>
    </row>
    <row r="1899" spans="1:11" ht="13.5" x14ac:dyDescent="0.25">
      <c r="A1899" s="3">
        <f>TITRES_STAT!B1902</f>
        <v>44776</v>
      </c>
      <c r="B1899" s="6">
        <f>TITRES_STAT!D1902</f>
        <v>1.28</v>
      </c>
      <c r="C1899" s="2">
        <f t="shared" si="229"/>
        <v>-6.0000000000000053E-2</v>
      </c>
      <c r="D1899" s="2">
        <f t="shared" si="230"/>
        <v>1.4</v>
      </c>
      <c r="E1899" s="2">
        <f t="shared" si="232"/>
        <v>1.4929999999999999</v>
      </c>
      <c r="F1899" s="2">
        <f t="shared" si="233"/>
        <v>1.5640000000000001</v>
      </c>
      <c r="G1899" s="2">
        <f t="shared" si="227"/>
        <v>1.5580000000000001</v>
      </c>
      <c r="H1899" s="2">
        <f t="shared" si="231"/>
        <v>1.7589499999999978</v>
      </c>
      <c r="I1899" s="2">
        <f t="array" ref="I1899">SUMPRODUCT(B1883:B1902, (ROW(B1883:B1902)-ROW(B1883)+1)) / (20*21/2)</f>
        <v>1.431095238095238</v>
      </c>
      <c r="J1899" s="2">
        <f t="shared" si="234"/>
        <v>1.5179243061774443</v>
      </c>
      <c r="K1899" s="2">
        <f t="shared" si="228"/>
        <v>1.5678879457789152</v>
      </c>
    </row>
    <row r="1900" spans="1:11" ht="13.5" x14ac:dyDescent="0.25">
      <c r="A1900" s="3">
        <f>TITRES_STAT!B1903</f>
        <v>44777</v>
      </c>
      <c r="B1900" s="6">
        <f>TITRES_STAT!D1903</f>
        <v>1.23</v>
      </c>
      <c r="C1900" s="2">
        <f t="shared" si="229"/>
        <v>-5.0000000000000044E-2</v>
      </c>
      <c r="D1900" s="2">
        <f t="shared" si="230"/>
        <v>1.3420000000000001</v>
      </c>
      <c r="E1900" s="2">
        <f t="shared" si="232"/>
        <v>1.4579999999999997</v>
      </c>
      <c r="F1900" s="2">
        <f t="shared" si="233"/>
        <v>1.5465000000000002</v>
      </c>
      <c r="G1900" s="2">
        <f t="shared" si="227"/>
        <v>1.5526</v>
      </c>
      <c r="H1900" s="2">
        <f t="shared" si="231"/>
        <v>1.7565999999999979</v>
      </c>
      <c r="I1900" s="2">
        <f t="array" ref="I1900">SUMPRODUCT(B1884:B1903, (ROW(B1884:B1903)-ROW(B1884)+1)) / (20*21/2)</f>
        <v>1.4123333333333332</v>
      </c>
      <c r="J1900" s="2">
        <f t="shared" si="234"/>
        <v>1.4905029436843544</v>
      </c>
      <c r="K1900" s="2">
        <f t="shared" si="228"/>
        <v>1.5546374381013108</v>
      </c>
    </row>
    <row r="1901" spans="1:11" ht="13.5" x14ac:dyDescent="0.25">
      <c r="A1901" s="3">
        <f>TITRES_STAT!B1904</f>
        <v>44778</v>
      </c>
      <c r="B1901" s="6">
        <f>TITRES_STAT!D1904</f>
        <v>1.28</v>
      </c>
      <c r="C1901" s="2">
        <f t="shared" si="229"/>
        <v>5.0000000000000044E-2</v>
      </c>
      <c r="D1901" s="2">
        <f t="shared" si="230"/>
        <v>1.306</v>
      </c>
      <c r="E1901" s="2">
        <f t="shared" si="232"/>
        <v>1.4219999999999999</v>
      </c>
      <c r="F1901" s="2">
        <f t="shared" si="233"/>
        <v>1.528</v>
      </c>
      <c r="G1901" s="2">
        <f t="shared" si="227"/>
        <v>1.5493999999999999</v>
      </c>
      <c r="H1901" s="2">
        <f t="shared" si="231"/>
        <v>1.7544999999999982</v>
      </c>
      <c r="I1901" s="2">
        <f t="array" ref="I1901">SUMPRODUCT(B1885:B1904, (ROW(B1885:B1904)-ROW(B1885)+1)) / (20*21/2)</f>
        <v>1.3954761904761903</v>
      </c>
      <c r="J1901" s="2">
        <f t="shared" si="234"/>
        <v>1.4704550442858446</v>
      </c>
      <c r="K1901" s="2">
        <f t="shared" si="228"/>
        <v>1.5438673424894949</v>
      </c>
    </row>
    <row r="1902" spans="1:11" ht="13.5" x14ac:dyDescent="0.25">
      <c r="A1902" s="3">
        <f>TITRES_STAT!B1905</f>
        <v>44781</v>
      </c>
      <c r="B1902" s="6">
        <f>TITRES_STAT!D1905</f>
        <v>1.3</v>
      </c>
      <c r="C1902" s="2">
        <f t="shared" si="229"/>
        <v>2.0000000000000018E-2</v>
      </c>
      <c r="D1902" s="2">
        <f t="shared" si="230"/>
        <v>1.286</v>
      </c>
      <c r="E1902" s="2">
        <f t="shared" si="232"/>
        <v>1.3919999999999999</v>
      </c>
      <c r="F1902" s="2">
        <f t="shared" si="233"/>
        <v>1.5070000000000001</v>
      </c>
      <c r="G1902" s="2">
        <f t="shared" si="227"/>
        <v>1.5453999999999999</v>
      </c>
      <c r="H1902" s="2">
        <f t="shared" si="231"/>
        <v>1.7524999999999979</v>
      </c>
      <c r="I1902" s="2">
        <f t="array" ref="I1902">SUMPRODUCT(B1886:B1905, (ROW(B1886:B1905)-ROW(B1886)+1)) / (20*21/2)</f>
        <v>1.3805238095238097</v>
      </c>
      <c r="J1902" s="2">
        <f t="shared" si="234"/>
        <v>1.4542212305443356</v>
      </c>
      <c r="K1902" s="2">
        <f t="shared" si="228"/>
        <v>1.5343039172938284</v>
      </c>
    </row>
    <row r="1903" spans="1:11" ht="13.5" x14ac:dyDescent="0.25">
      <c r="A1903" s="3">
        <f>TITRES_STAT!B1906</f>
        <v>44782</v>
      </c>
      <c r="B1903" s="6">
        <f>TITRES_STAT!D1906</f>
        <v>1.31</v>
      </c>
      <c r="C1903" s="2">
        <f t="shared" si="229"/>
        <v>1.0000000000000009E-2</v>
      </c>
      <c r="D1903" s="2">
        <f t="shared" si="230"/>
        <v>1.28</v>
      </c>
      <c r="E1903" s="2">
        <f t="shared" si="232"/>
        <v>1.3640000000000001</v>
      </c>
      <c r="F1903" s="2">
        <f t="shared" si="233"/>
        <v>1.4870000000000001</v>
      </c>
      <c r="G1903" s="2">
        <f t="shared" si="227"/>
        <v>1.5404000000000002</v>
      </c>
      <c r="H1903" s="2">
        <f t="shared" si="231"/>
        <v>1.7505499999999981</v>
      </c>
      <c r="I1903" s="2">
        <f t="array" ref="I1903">SUMPRODUCT(B1887:B1906, (ROW(B1887:B1906)-ROW(B1887)+1)) / (20*21/2)</f>
        <v>1.3674761904761905</v>
      </c>
      <c r="J1903" s="2">
        <f t="shared" si="234"/>
        <v>1.440485875254399</v>
      </c>
      <c r="K1903" s="2">
        <f t="shared" si="228"/>
        <v>1.52550768524309</v>
      </c>
    </row>
    <row r="1904" spans="1:11" ht="13.5" x14ac:dyDescent="0.25">
      <c r="A1904" s="3">
        <f>TITRES_STAT!B1907</f>
        <v>44783</v>
      </c>
      <c r="B1904" s="6">
        <f>TITRES_STAT!D1907</f>
        <v>1.31</v>
      </c>
      <c r="C1904" s="2">
        <f t="shared" si="229"/>
        <v>0</v>
      </c>
      <c r="D1904" s="2">
        <f t="shared" si="230"/>
        <v>1.286</v>
      </c>
      <c r="E1904" s="2">
        <f t="shared" si="232"/>
        <v>1.3430000000000002</v>
      </c>
      <c r="F1904" s="2">
        <f t="shared" si="233"/>
        <v>1.4670000000000001</v>
      </c>
      <c r="G1904" s="2">
        <f t="shared" si="227"/>
        <v>1.5368000000000004</v>
      </c>
      <c r="H1904" s="2">
        <f t="shared" si="231"/>
        <v>1.7485999999999982</v>
      </c>
      <c r="I1904" s="2">
        <f t="array" ref="I1904">SUMPRODUCT(B1888:B1907, (ROW(B1888:B1907)-ROW(B1888)+1)) / (20*21/2)</f>
        <v>1.3560000000000003</v>
      </c>
      <c r="J1904" s="2">
        <f t="shared" si="234"/>
        <v>1.4280586490396945</v>
      </c>
      <c r="K1904" s="2">
        <f t="shared" si="228"/>
        <v>1.5170564034688512</v>
      </c>
    </row>
    <row r="1905" spans="1:11" ht="13.5" x14ac:dyDescent="0.25">
      <c r="A1905" s="3">
        <f>TITRES_STAT!B1908</f>
        <v>44784</v>
      </c>
      <c r="B1905" s="6">
        <f>TITRES_STAT!D1908</f>
        <v>1.31</v>
      </c>
      <c r="C1905" s="2">
        <f t="shared" si="229"/>
        <v>0</v>
      </c>
      <c r="D1905" s="2">
        <f t="shared" si="230"/>
        <v>1.302</v>
      </c>
      <c r="E1905" s="2">
        <f t="shared" si="232"/>
        <v>1.3220000000000003</v>
      </c>
      <c r="F1905" s="2">
        <f t="shared" si="233"/>
        <v>1.4469999999999998</v>
      </c>
      <c r="G1905" s="2">
        <f t="shared" si="227"/>
        <v>1.5322000000000002</v>
      </c>
      <c r="H1905" s="2">
        <f t="shared" si="231"/>
        <v>1.746649999999998</v>
      </c>
      <c r="I1905" s="2">
        <f t="array" ref="I1905">SUMPRODUCT(B1889:B1908, (ROW(B1889:B1908)-ROW(B1889)+1)) / (20*21/2)</f>
        <v>1.3458095238095238</v>
      </c>
      <c r="J1905" s="2">
        <f t="shared" si="234"/>
        <v>1.4168149681787714</v>
      </c>
      <c r="K1905" s="2">
        <f t="shared" si="228"/>
        <v>1.5089365445092884</v>
      </c>
    </row>
    <row r="1906" spans="1:11" ht="13.5" x14ac:dyDescent="0.25">
      <c r="A1906" s="3">
        <f>TITRES_STAT!B1909</f>
        <v>44785</v>
      </c>
      <c r="B1906" s="6">
        <f>TITRES_STAT!D1909</f>
        <v>1.31</v>
      </c>
      <c r="C1906" s="2">
        <f t="shared" si="229"/>
        <v>0</v>
      </c>
      <c r="D1906" s="2">
        <f t="shared" si="230"/>
        <v>1.3080000000000003</v>
      </c>
      <c r="E1906" s="2">
        <f t="shared" si="232"/>
        <v>1.3070000000000002</v>
      </c>
      <c r="F1906" s="2">
        <f t="shared" si="233"/>
        <v>1.4304999999999999</v>
      </c>
      <c r="G1906" s="2">
        <f t="shared" ref="G1906:G1969" si="235">AVERAGE(B1857:B1906)</f>
        <v>1.5276000000000005</v>
      </c>
      <c r="H1906" s="2">
        <f t="shared" si="231"/>
        <v>1.7446999999999979</v>
      </c>
      <c r="I1906" s="2">
        <f t="array" ref="I1906">SUMPRODUCT(B1890:B1909, (ROW(B1890:B1909)-ROW(B1890)+1)) / (20*21/2)</f>
        <v>1.3338095238095242</v>
      </c>
      <c r="J1906" s="2">
        <f t="shared" si="234"/>
        <v>1.4066421140665075</v>
      </c>
      <c r="K1906" s="2">
        <f t="shared" si="228"/>
        <v>1.501135111391277</v>
      </c>
    </row>
    <row r="1907" spans="1:11" ht="13.5" x14ac:dyDescent="0.25">
      <c r="A1907" s="3">
        <f>TITRES_STAT!B1910</f>
        <v>44788</v>
      </c>
      <c r="B1907" s="6">
        <f>TITRES_STAT!D1910</f>
        <v>1.31</v>
      </c>
      <c r="C1907" s="2">
        <f t="shared" si="229"/>
        <v>0</v>
      </c>
      <c r="D1907" s="2">
        <f t="shared" si="230"/>
        <v>1.31</v>
      </c>
      <c r="E1907" s="2">
        <f t="shared" si="232"/>
        <v>1.2980000000000003</v>
      </c>
      <c r="F1907" s="2">
        <f t="shared" si="233"/>
        <v>1.4169999999999998</v>
      </c>
      <c r="G1907" s="2">
        <f t="shared" si="235"/>
        <v>1.5226000000000004</v>
      </c>
      <c r="H1907" s="2">
        <f t="shared" si="231"/>
        <v>1.742749999999998</v>
      </c>
      <c r="I1907" s="2">
        <f t="array" ref="I1907">SUMPRODUCT(B1891:B1910, (ROW(B1891:B1910)-ROW(B1891)+1)) / (20*21/2)</f>
        <v>1.3181904761904764</v>
      </c>
      <c r="J1907" s="2">
        <f t="shared" si="234"/>
        <v>1.3974381032030307</v>
      </c>
      <c r="K1907" s="2">
        <f t="shared" ref="K1907:K1970" si="236">$K$4*B1907+(1-$K$4)*K1906</f>
        <v>1.493639616826913</v>
      </c>
    </row>
    <row r="1908" spans="1:11" ht="13.5" x14ac:dyDescent="0.25">
      <c r="A1908" s="3">
        <f>TITRES_STAT!B1911</f>
        <v>44789</v>
      </c>
      <c r="B1908" s="6">
        <f>TITRES_STAT!D1911</f>
        <v>1.31</v>
      </c>
      <c r="C1908" s="2">
        <f t="shared" si="229"/>
        <v>0</v>
      </c>
      <c r="D1908" s="2">
        <f t="shared" si="230"/>
        <v>1.31</v>
      </c>
      <c r="E1908" s="2">
        <f t="shared" si="232"/>
        <v>1.2950000000000004</v>
      </c>
      <c r="F1908" s="2">
        <f t="shared" si="233"/>
        <v>1.4059999999999997</v>
      </c>
      <c r="G1908" s="2">
        <f t="shared" si="235"/>
        <v>1.5190000000000003</v>
      </c>
      <c r="H1908" s="2">
        <f t="shared" si="231"/>
        <v>1.7407999999999981</v>
      </c>
      <c r="I1908" s="2">
        <f t="array" ref="I1908">SUMPRODUCT(B1892:B1911, (ROW(B1892:B1911)-ROW(B1892)+1)) / (20*21/2)</f>
        <v>1.3042380952380954</v>
      </c>
      <c r="J1908" s="2">
        <f t="shared" si="234"/>
        <v>1.3891106648027423</v>
      </c>
      <c r="K1908" s="2">
        <f t="shared" si="236"/>
        <v>1.4864380632258576</v>
      </c>
    </row>
    <row r="1909" spans="1:11" ht="13.5" x14ac:dyDescent="0.25">
      <c r="A1909" s="3">
        <f>TITRES_STAT!B1912</f>
        <v>44790</v>
      </c>
      <c r="B1909" s="6">
        <f>TITRES_STAT!D1912</f>
        <v>1.28</v>
      </c>
      <c r="C1909" s="2">
        <f t="shared" si="229"/>
        <v>-3.0000000000000027E-2</v>
      </c>
      <c r="D1909" s="2">
        <f t="shared" si="230"/>
        <v>1.304</v>
      </c>
      <c r="E1909" s="2">
        <f t="shared" si="232"/>
        <v>1.2950000000000002</v>
      </c>
      <c r="F1909" s="2">
        <f t="shared" si="233"/>
        <v>1.3939999999999997</v>
      </c>
      <c r="G1909" s="2">
        <f t="shared" si="235"/>
        <v>1.5140000000000002</v>
      </c>
      <c r="H1909" s="2">
        <f t="shared" si="231"/>
        <v>1.7386999999999981</v>
      </c>
      <c r="I1909" s="2">
        <f t="array" ref="I1909">SUMPRODUCT(B1893:B1912, (ROW(B1893:B1912)-ROW(B1893)+1)) / (20*21/2)</f>
        <v>1.294142857142857</v>
      </c>
      <c r="J1909" s="2">
        <f t="shared" si="234"/>
        <v>1.3787191729167669</v>
      </c>
      <c r="K1909" s="2">
        <f t="shared" si="236"/>
        <v>1.4783424529032752</v>
      </c>
    </row>
    <row r="1910" spans="1:11" ht="13.5" x14ac:dyDescent="0.25">
      <c r="A1910" s="3">
        <f>TITRES_STAT!B1913</f>
        <v>44791</v>
      </c>
      <c r="B1910" s="6">
        <f>TITRES_STAT!D1913</f>
        <v>1.23</v>
      </c>
      <c r="C1910" s="2">
        <f t="shared" si="229"/>
        <v>-5.0000000000000044E-2</v>
      </c>
      <c r="D1910" s="2">
        <f t="shared" si="230"/>
        <v>1.2879999999999998</v>
      </c>
      <c r="E1910" s="2">
        <f t="shared" si="232"/>
        <v>1.2950000000000002</v>
      </c>
      <c r="F1910" s="2">
        <f t="shared" si="233"/>
        <v>1.3764999999999996</v>
      </c>
      <c r="G1910" s="2">
        <f t="shared" si="235"/>
        <v>1.5092000000000008</v>
      </c>
      <c r="H1910" s="2">
        <f t="shared" si="231"/>
        <v>1.7363499999999983</v>
      </c>
      <c r="I1910" s="2">
        <f t="array" ref="I1910">SUMPRODUCT(B1894:B1913, (ROW(B1894:B1913)-ROW(B1894)+1)) / (20*21/2)</f>
        <v>1.2866666666666666</v>
      </c>
      <c r="J1910" s="2">
        <f t="shared" si="234"/>
        <v>1.3645554421627892</v>
      </c>
      <c r="K1910" s="2">
        <f t="shared" si="236"/>
        <v>1.4686035331815783</v>
      </c>
    </row>
    <row r="1911" spans="1:11" ht="13.5" x14ac:dyDescent="0.25">
      <c r="A1911" s="3">
        <f>TITRES_STAT!B1914</f>
        <v>44792</v>
      </c>
      <c r="B1911" s="6">
        <f>TITRES_STAT!D1914</f>
        <v>1.23</v>
      </c>
      <c r="C1911" s="2">
        <f t="shared" si="229"/>
        <v>0</v>
      </c>
      <c r="D1911" s="2">
        <f t="shared" si="230"/>
        <v>1.2720000000000002</v>
      </c>
      <c r="E1911" s="2">
        <f t="shared" si="232"/>
        <v>1.2900000000000003</v>
      </c>
      <c r="F1911" s="2">
        <f t="shared" si="233"/>
        <v>1.3559999999999997</v>
      </c>
      <c r="G1911" s="2">
        <f t="shared" si="235"/>
        <v>1.5056000000000005</v>
      </c>
      <c r="H1911" s="2">
        <f t="shared" si="231"/>
        <v>1.7339999999999984</v>
      </c>
      <c r="I1911" s="2">
        <f t="array" ref="I1911">SUMPRODUCT(B1895:B1914, (ROW(B1895:B1914)-ROW(B1895)+1)) / (20*21/2)</f>
        <v>1.2807619047619048</v>
      </c>
      <c r="J1911" s="2">
        <f t="shared" si="234"/>
        <v>1.3517406381472856</v>
      </c>
      <c r="K1911" s="2">
        <f t="shared" si="236"/>
        <v>1.45924653188034</v>
      </c>
    </row>
    <row r="1912" spans="1:11" ht="13.5" x14ac:dyDescent="0.25">
      <c r="A1912" s="3">
        <f>TITRES_STAT!B1915</f>
        <v>44795</v>
      </c>
      <c r="B1912" s="6">
        <f>TITRES_STAT!D1915</f>
        <v>1.25</v>
      </c>
      <c r="C1912" s="2">
        <f t="shared" si="229"/>
        <v>2.0000000000000018E-2</v>
      </c>
      <c r="D1912" s="2">
        <f t="shared" si="230"/>
        <v>1.26</v>
      </c>
      <c r="E1912" s="2">
        <f t="shared" si="232"/>
        <v>1.2850000000000001</v>
      </c>
      <c r="F1912" s="2">
        <f t="shared" si="233"/>
        <v>1.3384999999999998</v>
      </c>
      <c r="G1912" s="2">
        <f t="shared" si="235"/>
        <v>1.5020000000000004</v>
      </c>
      <c r="H1912" s="2">
        <f t="shared" si="231"/>
        <v>1.7317499999999983</v>
      </c>
      <c r="I1912" s="2">
        <f t="array" ref="I1912">SUMPRODUCT(B1896:B1915, (ROW(B1896:B1915)-ROW(B1896)+1)) / (20*21/2)</f>
        <v>1.2799047619047619</v>
      </c>
      <c r="J1912" s="2">
        <f t="shared" si="234"/>
        <v>1.34205105356183</v>
      </c>
      <c r="K1912" s="2">
        <f t="shared" si="236"/>
        <v>1.4510407855320915</v>
      </c>
    </row>
    <row r="1913" spans="1:11" ht="13.5" x14ac:dyDescent="0.25">
      <c r="A1913" s="3">
        <f>TITRES_STAT!B1916</f>
        <v>44796</v>
      </c>
      <c r="B1913" s="6">
        <f>TITRES_STAT!D1916</f>
        <v>1.26</v>
      </c>
      <c r="C1913" s="2">
        <f t="shared" si="229"/>
        <v>1.0000000000000009E-2</v>
      </c>
      <c r="D1913" s="2">
        <f t="shared" si="230"/>
        <v>1.25</v>
      </c>
      <c r="E1913" s="2">
        <f t="shared" si="232"/>
        <v>1.28</v>
      </c>
      <c r="F1913" s="2">
        <f t="shared" si="233"/>
        <v>1.3220000000000001</v>
      </c>
      <c r="G1913" s="2">
        <f t="shared" si="235"/>
        <v>1.4986000000000006</v>
      </c>
      <c r="H1913" s="2">
        <f t="shared" si="231"/>
        <v>1.7295499999999981</v>
      </c>
      <c r="I1913" s="2">
        <f t="array" ref="I1913">SUMPRODUCT(B1897:B1916, (ROW(B1897:B1916)-ROW(B1897)+1)) / (20*21/2)</f>
        <v>1.2791428571428571</v>
      </c>
      <c r="J1913" s="2">
        <f t="shared" si="234"/>
        <v>1.3342366675083221</v>
      </c>
      <c r="K1913" s="2">
        <f t="shared" si="236"/>
        <v>1.443548990021029</v>
      </c>
    </row>
    <row r="1914" spans="1:11" ht="13.5" x14ac:dyDescent="0.25">
      <c r="A1914" s="3">
        <f>TITRES_STAT!B1917</f>
        <v>44797</v>
      </c>
      <c r="B1914" s="6">
        <f>TITRES_STAT!D1917</f>
        <v>1.26</v>
      </c>
      <c r="C1914" s="2">
        <f t="shared" si="229"/>
        <v>0</v>
      </c>
      <c r="D1914" s="2">
        <f t="shared" si="230"/>
        <v>1.246</v>
      </c>
      <c r="E1914" s="2">
        <f t="shared" si="232"/>
        <v>1.2749999999999999</v>
      </c>
      <c r="F1914" s="2">
        <f t="shared" si="233"/>
        <v>1.3090000000000002</v>
      </c>
      <c r="G1914" s="2">
        <f t="shared" si="235"/>
        <v>1.4952000000000008</v>
      </c>
      <c r="H1914" s="2">
        <f t="shared" si="231"/>
        <v>1.727149999999998</v>
      </c>
      <c r="I1914" s="2">
        <f t="array" ref="I1914">SUMPRODUCT(B1898:B1917, (ROW(B1898:B1917)-ROW(B1898)+1)) / (20*21/2)</f>
        <v>1.279190476190476</v>
      </c>
      <c r="J1914" s="2">
        <f t="shared" si="234"/>
        <v>1.3271665086980056</v>
      </c>
      <c r="K1914" s="2">
        <f t="shared" si="236"/>
        <v>1.436350990412361</v>
      </c>
    </row>
    <row r="1915" spans="1:11" ht="13.5" x14ac:dyDescent="0.25">
      <c r="A1915" s="3">
        <f>TITRES_STAT!B1918</f>
        <v>44798</v>
      </c>
      <c r="B1915" s="6">
        <f>TITRES_STAT!D1918</f>
        <v>1.3</v>
      </c>
      <c r="C1915" s="2">
        <f t="shared" si="229"/>
        <v>4.0000000000000036E-2</v>
      </c>
      <c r="D1915" s="2">
        <f t="shared" si="230"/>
        <v>1.26</v>
      </c>
      <c r="E1915" s="2">
        <f t="shared" si="232"/>
        <v>1.274</v>
      </c>
      <c r="F1915" s="2">
        <f t="shared" si="233"/>
        <v>1.2980000000000005</v>
      </c>
      <c r="G1915" s="2">
        <f t="shared" si="235"/>
        <v>1.4926000000000008</v>
      </c>
      <c r="H1915" s="2">
        <f t="shared" si="231"/>
        <v>1.724949999999998</v>
      </c>
      <c r="I1915" s="2">
        <f t="array" ref="I1915">SUMPRODUCT(B1899:B1918, (ROW(B1899:B1918)-ROW(B1899)+1)) / (20*21/2)</f>
        <v>1.2797619047619047</v>
      </c>
      <c r="J1915" s="2">
        <f t="shared" si="234"/>
        <v>1.3245792221553383</v>
      </c>
      <c r="K1915" s="2">
        <f t="shared" si="236"/>
        <v>1.4310038927491313</v>
      </c>
    </row>
    <row r="1916" spans="1:11" ht="13.5" x14ac:dyDescent="0.25">
      <c r="A1916" s="3">
        <f>TITRES_STAT!B1919</f>
        <v>44799</v>
      </c>
      <c r="B1916" s="6">
        <f>TITRES_STAT!D1919</f>
        <v>1.29</v>
      </c>
      <c r="C1916" s="2">
        <f t="shared" si="229"/>
        <v>-1.0000000000000009E-2</v>
      </c>
      <c r="D1916" s="2">
        <f t="shared" si="230"/>
        <v>1.2719999999999998</v>
      </c>
      <c r="E1916" s="2">
        <f t="shared" si="232"/>
        <v>1.2720000000000002</v>
      </c>
      <c r="F1916" s="2">
        <f t="shared" si="233"/>
        <v>1.2895000000000003</v>
      </c>
      <c r="G1916" s="2">
        <f t="shared" si="235"/>
        <v>1.488600000000001</v>
      </c>
      <c r="H1916" s="2">
        <f t="shared" si="231"/>
        <v>1.7226999999999979</v>
      </c>
      <c r="I1916" s="2">
        <f t="array" ref="I1916">SUMPRODUCT(B1900:B1919, (ROW(B1900:B1919)-ROW(B1900)+1)) / (20*21/2)</f>
        <v>1.2767619047619048</v>
      </c>
      <c r="J1916" s="2">
        <f t="shared" si="234"/>
        <v>1.3212859629024489</v>
      </c>
      <c r="K1916" s="2">
        <f t="shared" si="236"/>
        <v>1.4254743283275968</v>
      </c>
    </row>
    <row r="1917" spans="1:11" ht="13.5" x14ac:dyDescent="0.25">
      <c r="A1917" s="3">
        <f>TITRES_STAT!B1920</f>
        <v>44802</v>
      </c>
      <c r="B1917" s="6">
        <f>TITRES_STAT!D1920</f>
        <v>1.29</v>
      </c>
      <c r="C1917" s="2">
        <f t="shared" si="229"/>
        <v>0</v>
      </c>
      <c r="D1917" s="2">
        <f t="shared" si="230"/>
        <v>1.28</v>
      </c>
      <c r="E1917" s="2">
        <f t="shared" si="232"/>
        <v>1.27</v>
      </c>
      <c r="F1917" s="2">
        <f t="shared" si="233"/>
        <v>1.2840000000000003</v>
      </c>
      <c r="G1917" s="2">
        <f t="shared" si="235"/>
        <v>1.4834000000000009</v>
      </c>
      <c r="H1917" s="2">
        <f t="shared" si="231"/>
        <v>1.7203999999999982</v>
      </c>
      <c r="I1917" s="2">
        <f t="array" ref="I1917">SUMPRODUCT(B1901:B1920, (ROW(B1901:B1920)-ROW(B1901)+1)) / (20*21/2)</f>
        <v>1.2739047619047619</v>
      </c>
      <c r="J1917" s="2">
        <f t="shared" si="234"/>
        <v>1.31830634738793</v>
      </c>
      <c r="K1917" s="2">
        <f t="shared" si="236"/>
        <v>1.4201616095696519</v>
      </c>
    </row>
    <row r="1918" spans="1:11" ht="13.5" x14ac:dyDescent="0.25">
      <c r="A1918" s="3">
        <f>TITRES_STAT!B1921</f>
        <v>44803</v>
      </c>
      <c r="B1918" s="6">
        <f>TITRES_STAT!D1921</f>
        <v>1.29</v>
      </c>
      <c r="C1918" s="2">
        <f t="shared" si="229"/>
        <v>0</v>
      </c>
      <c r="D1918" s="2">
        <f t="shared" si="230"/>
        <v>1.286</v>
      </c>
      <c r="E1918" s="2">
        <f t="shared" si="232"/>
        <v>1.268</v>
      </c>
      <c r="F1918" s="2">
        <f t="shared" si="233"/>
        <v>1.2815000000000001</v>
      </c>
      <c r="G1918" s="2">
        <f t="shared" si="235"/>
        <v>1.4780000000000009</v>
      </c>
      <c r="H1918" s="2">
        <f t="shared" si="231"/>
        <v>1.7181999999999982</v>
      </c>
      <c r="I1918" s="2">
        <f t="array" ref="I1918">SUMPRODUCT(B1902:B1921, (ROW(B1902:B1921)-ROW(B1902)+1)) / (20*21/2)</f>
        <v>1.2757142857142856</v>
      </c>
      <c r="J1918" s="2">
        <f t="shared" si="234"/>
        <v>1.3156105047795557</v>
      </c>
      <c r="K1918" s="2">
        <f t="shared" si="236"/>
        <v>1.4150572327237831</v>
      </c>
    </row>
    <row r="1919" spans="1:11" ht="13.5" x14ac:dyDescent="0.25">
      <c r="A1919" s="3">
        <f>TITRES_STAT!B1922</f>
        <v>44804</v>
      </c>
      <c r="B1919" s="6">
        <f>TITRES_STAT!D1922</f>
        <v>1.25</v>
      </c>
      <c r="C1919" s="2">
        <f t="shared" si="229"/>
        <v>-4.0000000000000036E-2</v>
      </c>
      <c r="D1919" s="2">
        <f t="shared" si="230"/>
        <v>1.284</v>
      </c>
      <c r="E1919" s="2">
        <f t="shared" si="232"/>
        <v>1.2649999999999999</v>
      </c>
      <c r="F1919" s="2">
        <f t="shared" si="233"/>
        <v>1.2800000000000002</v>
      </c>
      <c r="G1919" s="2">
        <f t="shared" si="235"/>
        <v>1.4704000000000008</v>
      </c>
      <c r="H1919" s="2">
        <f t="shared" si="231"/>
        <v>1.7157999999999982</v>
      </c>
      <c r="I1919" s="2">
        <f t="array" ref="I1919">SUMPRODUCT(B1903:B1922, (ROW(B1903:B1922)-ROW(B1903)+1)) / (20*21/2)</f>
        <v>1.2821904761904761</v>
      </c>
      <c r="J1919" s="2">
        <f t="shared" si="234"/>
        <v>1.3093618852767408</v>
      </c>
      <c r="K1919" s="2">
        <f t="shared" si="236"/>
        <v>1.4085844000679486</v>
      </c>
    </row>
    <row r="1920" spans="1:11" ht="13.5" x14ac:dyDescent="0.25">
      <c r="A1920" s="3">
        <f>TITRES_STAT!B1923</f>
        <v>44805</v>
      </c>
      <c r="B1920" s="6">
        <f>TITRES_STAT!D1923</f>
        <v>1.25</v>
      </c>
      <c r="C1920" s="2">
        <f t="shared" si="229"/>
        <v>0</v>
      </c>
      <c r="D1920" s="2">
        <f t="shared" si="230"/>
        <v>1.274</v>
      </c>
      <c r="E1920" s="2">
        <f t="shared" si="232"/>
        <v>1.2669999999999999</v>
      </c>
      <c r="F1920" s="2">
        <f t="shared" si="233"/>
        <v>1.2810000000000001</v>
      </c>
      <c r="G1920" s="2">
        <f t="shared" si="235"/>
        <v>1.4622000000000008</v>
      </c>
      <c r="H1920" s="2">
        <f t="shared" si="231"/>
        <v>1.713399999999998</v>
      </c>
      <c r="I1920" s="2">
        <f t="array" ref="I1920">SUMPRODUCT(B1904:B1923, (ROW(B1904:B1923)-ROW(B1904)+1)) / (20*21/2)</f>
        <v>1.2912857142857144</v>
      </c>
      <c r="J1920" s="2">
        <f t="shared" si="234"/>
        <v>1.3037083723932417</v>
      </c>
      <c r="K1920" s="2">
        <f t="shared" si="236"/>
        <v>1.4023654039868527</v>
      </c>
    </row>
    <row r="1921" spans="1:11" ht="13.5" x14ac:dyDescent="0.25">
      <c r="A1921" s="3">
        <f>TITRES_STAT!B1924</f>
        <v>44806</v>
      </c>
      <c r="B1921" s="6">
        <f>TITRES_STAT!D1924</f>
        <v>1.3</v>
      </c>
      <c r="C1921" s="2">
        <f t="shared" si="229"/>
        <v>5.0000000000000044E-2</v>
      </c>
      <c r="D1921" s="2">
        <f t="shared" si="230"/>
        <v>1.276</v>
      </c>
      <c r="E1921" s="2">
        <f t="shared" si="232"/>
        <v>1.274</v>
      </c>
      <c r="F1921" s="2">
        <f t="shared" si="233"/>
        <v>1.282</v>
      </c>
      <c r="G1921" s="2">
        <f t="shared" si="235"/>
        <v>1.4542000000000008</v>
      </c>
      <c r="H1921" s="2">
        <f t="shared" si="231"/>
        <v>1.7112499999999979</v>
      </c>
      <c r="I1921" s="2">
        <f t="array" ref="I1921">SUMPRODUCT(B1905:B1924, (ROW(B1905:B1924)-ROW(B1905)+1)) / (20*21/2)</f>
        <v>1.3000476190476189</v>
      </c>
      <c r="J1921" s="2">
        <f t="shared" si="234"/>
        <v>1.3033551940700758</v>
      </c>
      <c r="K1921" s="2">
        <f t="shared" si="236"/>
        <v>1.3983510744187408</v>
      </c>
    </row>
    <row r="1922" spans="1:11" ht="13.5" x14ac:dyDescent="0.25">
      <c r="A1922" s="3">
        <f>TITRES_STAT!B1925</f>
        <v>44809</v>
      </c>
      <c r="B1922" s="6">
        <f>TITRES_STAT!D1925</f>
        <v>1.35</v>
      </c>
      <c r="C1922" s="2">
        <f t="shared" si="229"/>
        <v>5.0000000000000044E-2</v>
      </c>
      <c r="D1922" s="2">
        <f t="shared" si="230"/>
        <v>1.2879999999999998</v>
      </c>
      <c r="E1922" s="2">
        <f t="shared" si="232"/>
        <v>1.2840000000000003</v>
      </c>
      <c r="F1922" s="2">
        <f t="shared" si="233"/>
        <v>1.2845</v>
      </c>
      <c r="G1922" s="2">
        <f t="shared" si="235"/>
        <v>1.4472000000000005</v>
      </c>
      <c r="H1922" s="2">
        <f t="shared" si="231"/>
        <v>1.709399999999998</v>
      </c>
      <c r="I1922" s="2">
        <f t="array" ref="I1922">SUMPRODUCT(B1906:B1925, (ROW(B1906:B1925)-ROW(B1906)+1)) / (20*21/2)</f>
        <v>1.3094285714285716</v>
      </c>
      <c r="J1922" s="2">
        <f t="shared" si="234"/>
        <v>1.3077975565395925</v>
      </c>
      <c r="K1922" s="2">
        <f t="shared" si="236"/>
        <v>1.3964549538533002</v>
      </c>
    </row>
    <row r="1923" spans="1:11" ht="13.5" x14ac:dyDescent="0.25">
      <c r="A1923" s="3">
        <f>TITRES_STAT!B1926</f>
        <v>44810</v>
      </c>
      <c r="B1923" s="6">
        <f>TITRES_STAT!D1926</f>
        <v>1.38</v>
      </c>
      <c r="C1923" s="2">
        <f t="shared" si="229"/>
        <v>2.9999999999999805E-2</v>
      </c>
      <c r="D1923" s="2">
        <f t="shared" si="230"/>
        <v>1.306</v>
      </c>
      <c r="E1923" s="2">
        <f t="shared" si="232"/>
        <v>1.296</v>
      </c>
      <c r="F1923" s="2">
        <f t="shared" si="233"/>
        <v>1.288</v>
      </c>
      <c r="G1923" s="2">
        <f t="shared" si="235"/>
        <v>1.4408000000000001</v>
      </c>
      <c r="H1923" s="2">
        <f t="shared" si="231"/>
        <v>1.707799999999998</v>
      </c>
      <c r="I1923" s="2">
        <f t="array" ref="I1923">SUMPRODUCT(B1907:B1926, (ROW(B1907:B1926)-ROW(B1907)+1)) / (20*21/2)</f>
        <v>1.3193809523809523</v>
      </c>
      <c r="J1923" s="2">
        <f t="shared" si="234"/>
        <v>1.3146739797262981</v>
      </c>
      <c r="K1923" s="2">
        <f t="shared" si="236"/>
        <v>1.3958096615453277</v>
      </c>
    </row>
    <row r="1924" spans="1:11" ht="13.5" x14ac:dyDescent="0.25">
      <c r="A1924" s="3">
        <f>TITRES_STAT!B1927</f>
        <v>44811</v>
      </c>
      <c r="B1924" s="6">
        <f>TITRES_STAT!D1927</f>
        <v>1.38</v>
      </c>
      <c r="C1924" s="2">
        <f t="shared" ref="C1924:C1987" si="237">B1924-B1923</f>
        <v>0</v>
      </c>
      <c r="D1924" s="2">
        <f t="shared" si="230"/>
        <v>1.3319999999999999</v>
      </c>
      <c r="E1924" s="2">
        <f t="shared" si="232"/>
        <v>1.3079999999999998</v>
      </c>
      <c r="F1924" s="2">
        <f t="shared" si="233"/>
        <v>1.2914999999999999</v>
      </c>
      <c r="G1924" s="2">
        <f t="shared" si="235"/>
        <v>1.4343999999999997</v>
      </c>
      <c r="H1924" s="2">
        <f t="shared" si="231"/>
        <v>1.7061999999999982</v>
      </c>
      <c r="I1924" s="2">
        <f t="array" ref="I1924">SUMPRODUCT(B1908:B1927, (ROW(B1908:B1927)-ROW(B1908)+1)) / (20*21/2)</f>
        <v>1.3231904761904763</v>
      </c>
      <c r="J1924" s="2">
        <f t="shared" si="234"/>
        <v>1.3208955054666507</v>
      </c>
      <c r="K1924" s="2">
        <f t="shared" si="236"/>
        <v>1.3951896748180601</v>
      </c>
    </row>
    <row r="1925" spans="1:11" ht="13.5" x14ac:dyDescent="0.25">
      <c r="A1925" s="3">
        <f>TITRES_STAT!B1928</f>
        <v>44812</v>
      </c>
      <c r="B1925" s="6">
        <f>TITRES_STAT!D1928</f>
        <v>1.39</v>
      </c>
      <c r="C1925" s="2">
        <f t="shared" si="237"/>
        <v>1.0000000000000009E-2</v>
      </c>
      <c r="D1925" s="2">
        <f t="shared" si="230"/>
        <v>1.3599999999999999</v>
      </c>
      <c r="E1925" s="2">
        <f t="shared" si="232"/>
        <v>1.3169999999999997</v>
      </c>
      <c r="F1925" s="2">
        <f t="shared" si="233"/>
        <v>1.2955000000000001</v>
      </c>
      <c r="G1925" s="2">
        <f t="shared" si="235"/>
        <v>1.4281999999999999</v>
      </c>
      <c r="H1925" s="2">
        <f t="shared" si="231"/>
        <v>1.7046499999999978</v>
      </c>
      <c r="I1925" s="2">
        <f t="array" ref="I1925">SUMPRODUCT(B1909:B1928, (ROW(B1909:B1928)-ROW(B1909)+1)) / (20*21/2)</f>
        <v>1.3268571428571427</v>
      </c>
      <c r="J1925" s="2">
        <f t="shared" si="234"/>
        <v>1.3274768858983981</v>
      </c>
      <c r="K1925" s="2">
        <f t="shared" si="236"/>
        <v>1.3949861581585283</v>
      </c>
    </row>
    <row r="1926" spans="1:11" ht="13.5" x14ac:dyDescent="0.25">
      <c r="A1926" s="3">
        <f>TITRES_STAT!B1929</f>
        <v>44813</v>
      </c>
      <c r="B1926" s="6">
        <f>TITRES_STAT!D1929</f>
        <v>1.4</v>
      </c>
      <c r="C1926" s="2">
        <f t="shared" si="237"/>
        <v>1.0000000000000009E-2</v>
      </c>
      <c r="D1926" s="2">
        <f t="shared" ref="D1926:D1989" si="238">AVERAGE(B1922:B1926)</f>
        <v>1.3799999999999997</v>
      </c>
      <c r="E1926" s="2">
        <f t="shared" si="232"/>
        <v>1.3279999999999998</v>
      </c>
      <c r="F1926" s="2">
        <f t="shared" si="233"/>
        <v>1.3</v>
      </c>
      <c r="G1926" s="2">
        <f t="shared" si="235"/>
        <v>1.4235999999999998</v>
      </c>
      <c r="H1926" s="2">
        <f t="shared" si="231"/>
        <v>1.7028999999999979</v>
      </c>
      <c r="I1926" s="2">
        <f t="array" ref="I1926">SUMPRODUCT(B1910:B1929, (ROW(B1910:B1929)-ROW(B1910)+1)) / (20*21/2)</f>
        <v>1.3265714285714287</v>
      </c>
      <c r="J1926" s="2">
        <f t="shared" si="234"/>
        <v>1.3343838491461697</v>
      </c>
      <c r="K1926" s="2">
        <f t="shared" si="236"/>
        <v>1.3951827794072136</v>
      </c>
    </row>
    <row r="1927" spans="1:11" ht="13.5" x14ac:dyDescent="0.25">
      <c r="A1927" s="3">
        <f>TITRES_STAT!B1930</f>
        <v>44816</v>
      </c>
      <c r="B1927" s="6">
        <f>TITRES_STAT!D1930</f>
        <v>1.34</v>
      </c>
      <c r="C1927" s="2">
        <f t="shared" si="237"/>
        <v>-5.9999999999999831E-2</v>
      </c>
      <c r="D1927" s="2">
        <f t="shared" si="238"/>
        <v>1.3779999999999997</v>
      </c>
      <c r="E1927" s="2">
        <f t="shared" si="232"/>
        <v>1.333</v>
      </c>
      <c r="F1927" s="2">
        <f t="shared" si="233"/>
        <v>1.3014999999999999</v>
      </c>
      <c r="G1927" s="2">
        <f t="shared" si="235"/>
        <v>1.4179999999999999</v>
      </c>
      <c r="H1927" s="2">
        <f t="shared" si="231"/>
        <v>1.7004999999999975</v>
      </c>
      <c r="I1927" s="2">
        <f t="array" ref="I1927">SUMPRODUCT(B1911:B1930, (ROW(B1911:B1930)-ROW(B1911)+1)) / (20*21/2)</f>
        <v>1.3261904761904761</v>
      </c>
      <c r="J1927" s="2">
        <f t="shared" si="234"/>
        <v>1.3349187206560584</v>
      </c>
      <c r="K1927" s="2">
        <f t="shared" si="236"/>
        <v>1.3930187488422248</v>
      </c>
    </row>
    <row r="1928" spans="1:11" ht="13.5" x14ac:dyDescent="0.25">
      <c r="A1928" s="3">
        <f>TITRES_STAT!B1931</f>
        <v>44817</v>
      </c>
      <c r="B1928" s="6">
        <f>TITRES_STAT!D1931</f>
        <v>1.34</v>
      </c>
      <c r="C1928" s="2">
        <f t="shared" si="237"/>
        <v>0</v>
      </c>
      <c r="D1928" s="2">
        <f t="shared" si="238"/>
        <v>1.3699999999999999</v>
      </c>
      <c r="E1928" s="2">
        <f t="shared" si="232"/>
        <v>1.3380000000000001</v>
      </c>
      <c r="F1928" s="2">
        <f t="shared" si="233"/>
        <v>1.3029999999999999</v>
      </c>
      <c r="G1928" s="2">
        <f t="shared" si="235"/>
        <v>1.4126000000000003</v>
      </c>
      <c r="H1928" s="2">
        <f t="shared" si="231"/>
        <v>1.6976999999999975</v>
      </c>
      <c r="I1928" s="2">
        <f t="array" ref="I1928">SUMPRODUCT(B1912:B1931, (ROW(B1912:B1931)-ROW(B1912)+1)) / (20*21/2)</f>
        <v>1.3254761904761905</v>
      </c>
      <c r="J1928" s="2">
        <f t="shared" si="234"/>
        <v>1.335402652022148</v>
      </c>
      <c r="K1928" s="2">
        <f t="shared" si="236"/>
        <v>1.3909395822209609</v>
      </c>
    </row>
    <row r="1929" spans="1:11" ht="13.5" x14ac:dyDescent="0.25">
      <c r="A1929" s="3">
        <f>TITRES_STAT!B1932</f>
        <v>44818</v>
      </c>
      <c r="B1929" s="6">
        <f>TITRES_STAT!D1932</f>
        <v>1.3</v>
      </c>
      <c r="C1929" s="2">
        <f t="shared" si="237"/>
        <v>-4.0000000000000036E-2</v>
      </c>
      <c r="D1929" s="2">
        <f t="shared" si="238"/>
        <v>1.3539999999999999</v>
      </c>
      <c r="E1929" s="2">
        <f t="shared" si="232"/>
        <v>1.343</v>
      </c>
      <c r="F1929" s="2">
        <f t="shared" si="233"/>
        <v>1.3039999999999998</v>
      </c>
      <c r="G1929" s="2">
        <f t="shared" si="235"/>
        <v>1.4062000000000001</v>
      </c>
      <c r="H1929" s="2">
        <f t="shared" si="231"/>
        <v>1.6942999999999975</v>
      </c>
      <c r="I1929" s="2">
        <f t="array" ref="I1929">SUMPRODUCT(B1913:B1932, (ROW(B1913:B1932)-ROW(B1913)+1)) / (20*21/2)</f>
        <v>1.3244285714285715</v>
      </c>
      <c r="J1929" s="2">
        <f t="shared" si="234"/>
        <v>1.3320309708771816</v>
      </c>
      <c r="K1929" s="2">
        <f t="shared" si="236"/>
        <v>1.3873733240946489</v>
      </c>
    </row>
    <row r="1930" spans="1:11" ht="13.5" x14ac:dyDescent="0.25">
      <c r="A1930" s="3">
        <f>TITRES_STAT!B1933</f>
        <v>44819</v>
      </c>
      <c r="B1930" s="6">
        <f>TITRES_STAT!D1933</f>
        <v>1.3</v>
      </c>
      <c r="C1930" s="2">
        <f t="shared" si="237"/>
        <v>0</v>
      </c>
      <c r="D1930" s="2">
        <f t="shared" si="238"/>
        <v>1.3359999999999999</v>
      </c>
      <c r="E1930" s="2">
        <f t="shared" si="232"/>
        <v>1.3480000000000001</v>
      </c>
      <c r="F1930" s="2">
        <f t="shared" si="233"/>
        <v>1.3074999999999999</v>
      </c>
      <c r="G1930" s="2">
        <f t="shared" si="235"/>
        <v>1.4006000000000001</v>
      </c>
      <c r="H1930" s="2">
        <f t="shared" ref="H1930:H1993" si="239">AVERAGE(B1731:B1930)</f>
        <v>1.6904999999999979</v>
      </c>
      <c r="I1930" s="2">
        <f t="array" ref="I1930">SUMPRODUCT(B1914:B1933, (ROW(B1914:B1933)-ROW(B1914)+1)) / (20*21/2)</f>
        <v>1.3279047619047619</v>
      </c>
      <c r="J1930" s="2">
        <f t="shared" si="234"/>
        <v>1.328980402222212</v>
      </c>
      <c r="K1930" s="2">
        <f t="shared" si="236"/>
        <v>1.3839469192281921</v>
      </c>
    </row>
    <row r="1931" spans="1:11" ht="13.5" x14ac:dyDescent="0.25">
      <c r="A1931" s="3">
        <f>TITRES_STAT!B1934</f>
        <v>44820</v>
      </c>
      <c r="B1931" s="6">
        <f>TITRES_STAT!D1934</f>
        <v>1.3</v>
      </c>
      <c r="C1931" s="2">
        <f t="shared" si="237"/>
        <v>0</v>
      </c>
      <c r="D1931" s="2">
        <f t="shared" si="238"/>
        <v>1.3160000000000001</v>
      </c>
      <c r="E1931" s="2">
        <f t="shared" si="232"/>
        <v>1.3480000000000001</v>
      </c>
      <c r="F1931" s="2">
        <f t="shared" si="233"/>
        <v>1.3109999999999999</v>
      </c>
      <c r="G1931" s="2">
        <f t="shared" si="235"/>
        <v>1.3935999999999999</v>
      </c>
      <c r="H1931" s="2">
        <f t="shared" si="239"/>
        <v>1.6865499999999978</v>
      </c>
      <c r="I1931" s="2">
        <f t="array" ref="I1931">SUMPRODUCT(B1915:B1934, (ROW(B1915:B1934)-ROW(B1915)+1)) / (20*21/2)</f>
        <v>1.3252380952380953</v>
      </c>
      <c r="J1931" s="2">
        <f t="shared" si="234"/>
        <v>1.3262203639153347</v>
      </c>
      <c r="K1931" s="2">
        <f t="shared" si="236"/>
        <v>1.3806548831800278</v>
      </c>
    </row>
    <row r="1932" spans="1:11" ht="13.5" x14ac:dyDescent="0.25">
      <c r="A1932" s="3">
        <f>TITRES_STAT!B1935</f>
        <v>44823</v>
      </c>
      <c r="B1932" s="6">
        <f>TITRES_STAT!D1935</f>
        <v>1.3</v>
      </c>
      <c r="C1932" s="2">
        <f t="shared" si="237"/>
        <v>0</v>
      </c>
      <c r="D1932" s="2">
        <f t="shared" si="238"/>
        <v>1.3080000000000001</v>
      </c>
      <c r="E1932" s="2">
        <f t="shared" ref="E1932:E1995" si="240">AVERAGE(B1923:B1932)</f>
        <v>1.3430000000000002</v>
      </c>
      <c r="F1932" s="2">
        <f t="shared" si="233"/>
        <v>1.3135000000000001</v>
      </c>
      <c r="G1932" s="2">
        <f t="shared" si="235"/>
        <v>1.3851999999999998</v>
      </c>
      <c r="H1932" s="2">
        <f t="shared" si="239"/>
        <v>1.6830499999999982</v>
      </c>
      <c r="I1932" s="2">
        <f t="array" ref="I1932">SUMPRODUCT(B1916:B1935, (ROW(B1916:B1935)-ROW(B1916)+1)) / (20*21/2)</f>
        <v>1.3176666666666665</v>
      </c>
      <c r="J1932" s="2">
        <f t="shared" si="234"/>
        <v>1.3237231863995886</v>
      </c>
      <c r="K1932" s="2">
        <f t="shared" si="236"/>
        <v>1.3774919465847326</v>
      </c>
    </row>
    <row r="1933" spans="1:11" ht="13.5" x14ac:dyDescent="0.25">
      <c r="A1933" s="3">
        <f>TITRES_STAT!B1936</f>
        <v>44824</v>
      </c>
      <c r="B1933" s="6">
        <f>TITRES_STAT!D1936</f>
        <v>1.35</v>
      </c>
      <c r="C1933" s="2">
        <f t="shared" si="237"/>
        <v>5.0000000000000044E-2</v>
      </c>
      <c r="D1933" s="2">
        <f t="shared" si="238"/>
        <v>1.31</v>
      </c>
      <c r="E1933" s="2">
        <f t="shared" si="240"/>
        <v>1.3400000000000003</v>
      </c>
      <c r="F1933" s="2">
        <f t="shared" si="233"/>
        <v>1.3180000000000001</v>
      </c>
      <c r="G1933" s="2">
        <f t="shared" si="235"/>
        <v>1.3779999999999999</v>
      </c>
      <c r="H1933" s="2">
        <f t="shared" si="239"/>
        <v>1.6793499999999981</v>
      </c>
      <c r="I1933" s="2">
        <f t="array" ref="I1933">SUMPRODUCT(B1917:B1936, (ROW(B1917:B1936)-ROW(B1917)+1)) / (20*21/2)</f>
        <v>1.3103809523809524</v>
      </c>
      <c r="J1933" s="2">
        <f t="shared" si="234"/>
        <v>1.3262257400758184</v>
      </c>
      <c r="K1933" s="2">
        <f t="shared" si="236"/>
        <v>1.3764138310323903</v>
      </c>
    </row>
    <row r="1934" spans="1:11" ht="13.5" x14ac:dyDescent="0.25">
      <c r="A1934" s="3">
        <f>TITRES_STAT!B1937</f>
        <v>44825</v>
      </c>
      <c r="B1934" s="6">
        <f>TITRES_STAT!D1937</f>
        <v>1.29</v>
      </c>
      <c r="C1934" s="2">
        <f t="shared" si="237"/>
        <v>-6.0000000000000053E-2</v>
      </c>
      <c r="D1934" s="2">
        <f t="shared" si="238"/>
        <v>1.3080000000000001</v>
      </c>
      <c r="E1934" s="2">
        <f t="shared" si="240"/>
        <v>1.3310000000000002</v>
      </c>
      <c r="F1934" s="2">
        <f t="shared" si="233"/>
        <v>1.3195000000000001</v>
      </c>
      <c r="G1934" s="2">
        <f t="shared" si="235"/>
        <v>1.3695999999999997</v>
      </c>
      <c r="H1934" s="2">
        <f t="shared" si="239"/>
        <v>1.6753499999999979</v>
      </c>
      <c r="I1934" s="2">
        <f t="array" ref="I1934">SUMPRODUCT(B1918:B1937, (ROW(B1918:B1937)-ROW(B1918)+1)) / (20*21/2)</f>
        <v>1.3033333333333332</v>
      </c>
      <c r="J1934" s="2">
        <f t="shared" si="234"/>
        <v>1.3227756695924071</v>
      </c>
      <c r="K1934" s="2">
        <f t="shared" si="236"/>
        <v>1.3730250533448456</v>
      </c>
    </row>
    <row r="1935" spans="1:11" ht="13.5" x14ac:dyDescent="0.25">
      <c r="A1935" s="3">
        <f>TITRES_STAT!B1938</f>
        <v>44826</v>
      </c>
      <c r="B1935" s="6">
        <f>TITRES_STAT!D1938</f>
        <v>1.24</v>
      </c>
      <c r="C1935" s="2">
        <f t="shared" si="237"/>
        <v>-5.0000000000000044E-2</v>
      </c>
      <c r="D1935" s="2">
        <f t="shared" si="238"/>
        <v>1.296</v>
      </c>
      <c r="E1935" s="2">
        <f t="shared" si="240"/>
        <v>1.3159999999999998</v>
      </c>
      <c r="F1935" s="2">
        <f t="shared" si="233"/>
        <v>1.3165</v>
      </c>
      <c r="G1935" s="2">
        <f t="shared" si="235"/>
        <v>1.3601999999999996</v>
      </c>
      <c r="H1935" s="2">
        <f t="shared" si="239"/>
        <v>1.6710999999999978</v>
      </c>
      <c r="I1935" s="2">
        <f t="array" ref="I1935">SUMPRODUCT(B1919:B1938, (ROW(B1919:B1938)-ROW(B1919)+1)) / (20*21/2)</f>
        <v>1.2965238095238094</v>
      </c>
      <c r="J1935" s="2">
        <f t="shared" si="234"/>
        <v>1.3148922724883683</v>
      </c>
      <c r="K1935" s="2">
        <f t="shared" si="236"/>
        <v>1.3678083845862241</v>
      </c>
    </row>
    <row r="1936" spans="1:11" ht="13.5" x14ac:dyDescent="0.25">
      <c r="A1936" s="3">
        <f>TITRES_STAT!B1939</f>
        <v>44827</v>
      </c>
      <c r="B1936" s="6">
        <f>TITRES_STAT!D1939</f>
        <v>1.24</v>
      </c>
      <c r="C1936" s="2">
        <f t="shared" si="237"/>
        <v>0</v>
      </c>
      <c r="D1936" s="2">
        <f t="shared" si="238"/>
        <v>1.2840000000000003</v>
      </c>
      <c r="E1936" s="2">
        <f t="shared" si="240"/>
        <v>1.3</v>
      </c>
      <c r="F1936" s="2">
        <f t="shared" si="233"/>
        <v>1.3139999999999998</v>
      </c>
      <c r="G1936" s="2">
        <f t="shared" si="235"/>
        <v>1.3521999999999994</v>
      </c>
      <c r="H1936" s="2">
        <f t="shared" si="239"/>
        <v>1.6668999999999983</v>
      </c>
      <c r="I1936" s="2">
        <f t="array" ref="I1936">SUMPRODUCT(B1920:B1939, (ROW(B1920:B1939)-ROW(B1920)+1)) / (20*21/2)</f>
        <v>1.2899523809523812</v>
      </c>
      <c r="J1936" s="2">
        <f t="shared" si="234"/>
        <v>1.3077596751085236</v>
      </c>
      <c r="K1936" s="2">
        <f t="shared" si="236"/>
        <v>1.3627962910730389</v>
      </c>
    </row>
    <row r="1937" spans="1:11" ht="13.5" x14ac:dyDescent="0.25">
      <c r="A1937" s="3">
        <f>TITRES_STAT!B1940</f>
        <v>44830</v>
      </c>
      <c r="B1937" s="6">
        <f>TITRES_STAT!D1940</f>
        <v>1.24</v>
      </c>
      <c r="C1937" s="2">
        <f t="shared" si="237"/>
        <v>0</v>
      </c>
      <c r="D1937" s="2">
        <f t="shared" si="238"/>
        <v>1.272</v>
      </c>
      <c r="E1937" s="2">
        <f t="shared" si="240"/>
        <v>1.29</v>
      </c>
      <c r="F1937" s="2">
        <f t="shared" si="233"/>
        <v>1.3114999999999999</v>
      </c>
      <c r="G1937" s="2">
        <f t="shared" si="235"/>
        <v>1.3453999999999993</v>
      </c>
      <c r="H1937" s="2">
        <f t="shared" si="239"/>
        <v>1.6626999999999983</v>
      </c>
      <c r="I1937" s="2">
        <f t="array" ref="I1937">SUMPRODUCT(B1921:B1940, (ROW(B1921:B1940)-ROW(B1921)+1)) / (20*21/2)</f>
        <v>1.2834285714285714</v>
      </c>
      <c r="J1937" s="2">
        <f t="shared" si="234"/>
        <v>1.3013063727172356</v>
      </c>
      <c r="K1937" s="2">
        <f t="shared" si="236"/>
        <v>1.3579807502466452</v>
      </c>
    </row>
    <row r="1938" spans="1:11" ht="13.5" x14ac:dyDescent="0.25">
      <c r="A1938" s="3">
        <f>TITRES_STAT!B1941</f>
        <v>44831</v>
      </c>
      <c r="B1938" s="6">
        <f>TITRES_STAT!D1941</f>
        <v>1.24</v>
      </c>
      <c r="C1938" s="2">
        <f t="shared" si="237"/>
        <v>0</v>
      </c>
      <c r="D1938" s="2">
        <f t="shared" si="238"/>
        <v>1.2500000000000002</v>
      </c>
      <c r="E1938" s="2">
        <f t="shared" si="240"/>
        <v>1.28</v>
      </c>
      <c r="F1938" s="2">
        <f t="shared" si="233"/>
        <v>1.3089999999999997</v>
      </c>
      <c r="G1938" s="2">
        <f t="shared" si="235"/>
        <v>1.3395999999999995</v>
      </c>
      <c r="H1938" s="2">
        <f t="shared" si="239"/>
        <v>1.6584999999999985</v>
      </c>
      <c r="I1938" s="2">
        <f t="array" ref="I1938">SUMPRODUCT(B1922:B1941, (ROW(B1922:B1941)-ROW(B1922)+1)) / (20*21/2)</f>
        <v>1.2817142857142858</v>
      </c>
      <c r="J1938" s="2">
        <f t="shared" si="234"/>
        <v>1.2954676705536894</v>
      </c>
      <c r="K1938" s="2">
        <f t="shared" si="236"/>
        <v>1.3533540541585414</v>
      </c>
    </row>
    <row r="1939" spans="1:11" ht="13.5" x14ac:dyDescent="0.25">
      <c r="A1939" s="3">
        <f>TITRES_STAT!B1942</f>
        <v>44832</v>
      </c>
      <c r="B1939" s="6">
        <f>TITRES_STAT!D1942</f>
        <v>1.24</v>
      </c>
      <c r="C1939" s="2">
        <f t="shared" si="237"/>
        <v>0</v>
      </c>
      <c r="D1939" s="2">
        <f t="shared" si="238"/>
        <v>1.24</v>
      </c>
      <c r="E1939" s="2">
        <f t="shared" si="240"/>
        <v>1.274</v>
      </c>
      <c r="F1939" s="2">
        <f t="shared" si="233"/>
        <v>1.3084999999999998</v>
      </c>
      <c r="G1939" s="2">
        <f t="shared" si="235"/>
        <v>1.3339999999999994</v>
      </c>
      <c r="H1939" s="2">
        <f t="shared" si="239"/>
        <v>1.6542999999999985</v>
      </c>
      <c r="I1939" s="2">
        <f t="array" ref="I1939">SUMPRODUCT(B1923:B1942, (ROW(B1923:B1942)-ROW(B1923)+1)) / (20*21/2)</f>
        <v>1.283857142857143</v>
      </c>
      <c r="J1939" s="2">
        <f t="shared" si="234"/>
        <v>1.2901850352628619</v>
      </c>
      <c r="K1939" s="2">
        <f t="shared" si="236"/>
        <v>1.3489087971327163</v>
      </c>
    </row>
    <row r="1940" spans="1:11" ht="13.5" x14ac:dyDescent="0.25">
      <c r="A1940" s="3">
        <f>TITRES_STAT!B1943</f>
        <v>44833</v>
      </c>
      <c r="B1940" s="6">
        <f>TITRES_STAT!D1943</f>
        <v>1.24</v>
      </c>
      <c r="C1940" s="2">
        <f t="shared" si="237"/>
        <v>0</v>
      </c>
      <c r="D1940" s="2">
        <f t="shared" si="238"/>
        <v>1.24</v>
      </c>
      <c r="E1940" s="2">
        <f t="shared" si="240"/>
        <v>1.2680000000000002</v>
      </c>
      <c r="F1940" s="2">
        <f t="shared" ref="F1940:F2003" si="241">AVERAGE(B1921:B1940)</f>
        <v>1.3079999999999996</v>
      </c>
      <c r="G1940" s="2">
        <f t="shared" si="235"/>
        <v>1.3271999999999997</v>
      </c>
      <c r="H1940" s="2">
        <f t="shared" si="239"/>
        <v>1.650099999999999</v>
      </c>
      <c r="I1940" s="2">
        <f t="array" ref="I1940">SUMPRODUCT(B1924:B1943, (ROW(B1924:B1943)-ROW(B1924)+1)) / (20*21/2)</f>
        <v>1.2889523809523811</v>
      </c>
      <c r="J1940" s="2">
        <f t="shared" si="234"/>
        <v>1.2854055080949702</v>
      </c>
      <c r="K1940" s="2">
        <f t="shared" si="236"/>
        <v>1.3446378639118255</v>
      </c>
    </row>
    <row r="1941" spans="1:11" ht="13.5" x14ac:dyDescent="0.25">
      <c r="A1941" s="3">
        <f>TITRES_STAT!B1944</f>
        <v>44834</v>
      </c>
      <c r="B1941" s="6">
        <f>TITRES_STAT!D1944</f>
        <v>1.29</v>
      </c>
      <c r="C1941" s="2">
        <f t="shared" si="237"/>
        <v>5.0000000000000044E-2</v>
      </c>
      <c r="D1941" s="2">
        <f t="shared" si="238"/>
        <v>1.25</v>
      </c>
      <c r="E1941" s="2">
        <f t="shared" si="240"/>
        <v>1.2670000000000001</v>
      </c>
      <c r="F1941" s="2">
        <f t="shared" si="241"/>
        <v>1.3074999999999997</v>
      </c>
      <c r="G1941" s="2">
        <f t="shared" si="235"/>
        <v>1.3202</v>
      </c>
      <c r="H1941" s="2">
        <f t="shared" si="239"/>
        <v>1.6461499999999993</v>
      </c>
      <c r="I1941" s="2">
        <f t="array" ref="I1941">SUMPRODUCT(B1925:B1944, (ROW(B1925:B1944)-ROW(B1925)+1)) / (20*21/2)</f>
        <v>1.2960476190476191</v>
      </c>
      <c r="J1941" s="2">
        <f t="shared" ref="J1941:J2004" si="242">$J$4*B1941+J1940*(1-$J$4)</f>
        <v>1.2858430787525921</v>
      </c>
      <c r="K1941" s="2">
        <f t="shared" si="236"/>
        <v>1.3424952025819499</v>
      </c>
    </row>
    <row r="1942" spans="1:11" ht="13.5" x14ac:dyDescent="0.25">
      <c r="A1942" s="3">
        <f>TITRES_STAT!B1945</f>
        <v>44837</v>
      </c>
      <c r="B1942" s="6">
        <f>TITRES_STAT!D1945</f>
        <v>1.33</v>
      </c>
      <c r="C1942" s="2">
        <f t="shared" si="237"/>
        <v>4.0000000000000036E-2</v>
      </c>
      <c r="D1942" s="2">
        <f t="shared" si="238"/>
        <v>1.268</v>
      </c>
      <c r="E1942" s="2">
        <f t="shared" si="240"/>
        <v>1.27</v>
      </c>
      <c r="F1942" s="2">
        <f t="shared" si="241"/>
        <v>1.3064999999999993</v>
      </c>
      <c r="G1942" s="2">
        <f t="shared" si="235"/>
        <v>1.3148000000000002</v>
      </c>
      <c r="H1942" s="2">
        <f t="shared" si="239"/>
        <v>1.642299999999999</v>
      </c>
      <c r="I1942" s="2">
        <f t="array" ref="I1942">SUMPRODUCT(B1926:B1945, (ROW(B1926:B1945)-ROW(B1926)+1)) / (20*21/2)</f>
        <v>1.3021904761904761</v>
      </c>
      <c r="J1942" s="2">
        <f t="shared" si="242"/>
        <v>1.2900484998237738</v>
      </c>
      <c r="K1942" s="2">
        <f t="shared" si="236"/>
        <v>1.3420051946375597</v>
      </c>
    </row>
    <row r="1943" spans="1:11" ht="13.5" x14ac:dyDescent="0.25">
      <c r="A1943" s="3">
        <f>TITRES_STAT!B1946</f>
        <v>44838</v>
      </c>
      <c r="B1943" s="6">
        <f>TITRES_STAT!D1946</f>
        <v>1.36</v>
      </c>
      <c r="C1943" s="2">
        <f t="shared" si="237"/>
        <v>3.0000000000000027E-2</v>
      </c>
      <c r="D1943" s="2">
        <f t="shared" si="238"/>
        <v>1.292</v>
      </c>
      <c r="E1943" s="2">
        <f t="shared" si="240"/>
        <v>1.2709999999999999</v>
      </c>
      <c r="F1943" s="2">
        <f t="shared" si="241"/>
        <v>1.3054999999999997</v>
      </c>
      <c r="G1943" s="2">
        <f t="shared" si="235"/>
        <v>1.3102000000000005</v>
      </c>
      <c r="H1943" s="2">
        <f t="shared" si="239"/>
        <v>1.6383499999999995</v>
      </c>
      <c r="I1943" s="2">
        <f t="array" ref="I1943">SUMPRODUCT(B1927:B1946, (ROW(B1927:B1946)-ROW(B1927)+1)) / (20*21/2)</f>
        <v>1.3027142857142857</v>
      </c>
      <c r="J1943" s="2">
        <f t="shared" si="242"/>
        <v>1.296710547459605</v>
      </c>
      <c r="K1943" s="2">
        <f t="shared" si="236"/>
        <v>1.3427108732792239</v>
      </c>
    </row>
    <row r="1944" spans="1:11" ht="13.5" x14ac:dyDescent="0.25">
      <c r="A1944" s="3">
        <f>TITRES_STAT!B1947</f>
        <v>44839</v>
      </c>
      <c r="B1944" s="6">
        <f>TITRES_STAT!D1947</f>
        <v>1.38</v>
      </c>
      <c r="C1944" s="2">
        <f t="shared" si="237"/>
        <v>1.9999999999999796E-2</v>
      </c>
      <c r="D1944" s="2">
        <f t="shared" si="238"/>
        <v>1.32</v>
      </c>
      <c r="E1944" s="2">
        <f t="shared" si="240"/>
        <v>1.28</v>
      </c>
      <c r="F1944" s="2">
        <f t="shared" si="241"/>
        <v>1.3054999999999999</v>
      </c>
      <c r="G1944" s="2">
        <f t="shared" si="235"/>
        <v>1.3074000000000001</v>
      </c>
      <c r="H1944" s="2">
        <f t="shared" si="239"/>
        <v>1.6342999999999994</v>
      </c>
      <c r="I1944" s="2">
        <f t="array" ref="I1944">SUMPRODUCT(B1928:B1947, (ROW(B1928:B1947)-ROW(B1928)+1)) / (20*21/2)</f>
        <v>1.2989047619047618</v>
      </c>
      <c r="J1944" s="2">
        <f t="shared" si="242"/>
        <v>1.304642876272976</v>
      </c>
      <c r="K1944" s="2">
        <f t="shared" si="236"/>
        <v>1.3441731919741564</v>
      </c>
    </row>
    <row r="1945" spans="1:11" ht="13.5" x14ac:dyDescent="0.25">
      <c r="A1945" s="3">
        <f>TITRES_STAT!B1948</f>
        <v>44840</v>
      </c>
      <c r="B1945" s="6">
        <f>TITRES_STAT!D1948</f>
        <v>1.37</v>
      </c>
      <c r="C1945" s="2">
        <f t="shared" si="237"/>
        <v>-9.9999999999997868E-3</v>
      </c>
      <c r="D1945" s="2">
        <f t="shared" si="238"/>
        <v>1.3460000000000001</v>
      </c>
      <c r="E1945" s="2">
        <f t="shared" si="240"/>
        <v>1.2929999999999999</v>
      </c>
      <c r="F1945" s="2">
        <f t="shared" si="241"/>
        <v>1.3044999999999998</v>
      </c>
      <c r="G1945" s="2">
        <f t="shared" si="235"/>
        <v>1.3044000000000002</v>
      </c>
      <c r="H1945" s="2">
        <f t="shared" si="239"/>
        <v>1.6301999999999994</v>
      </c>
      <c r="I1945" s="2">
        <f t="array" ref="I1945">SUMPRODUCT(B1929:B1948, (ROW(B1929:B1948)-ROW(B1929)+1)) / (20*21/2)</f>
        <v>1.2935714285714288</v>
      </c>
      <c r="J1945" s="2">
        <f t="shared" si="242"/>
        <v>1.3108673642469784</v>
      </c>
      <c r="K1945" s="2">
        <f t="shared" si="236"/>
        <v>1.3451860079751699</v>
      </c>
    </row>
    <row r="1946" spans="1:11" ht="13.5" x14ac:dyDescent="0.25">
      <c r="A1946" s="3">
        <f>TITRES_STAT!B1949</f>
        <v>44841</v>
      </c>
      <c r="B1946" s="6">
        <f>TITRES_STAT!D1949</f>
        <v>1.31</v>
      </c>
      <c r="C1946" s="2">
        <f t="shared" si="237"/>
        <v>-6.0000000000000053E-2</v>
      </c>
      <c r="D1946" s="2">
        <f t="shared" si="238"/>
        <v>1.35</v>
      </c>
      <c r="E1946" s="2">
        <f t="shared" si="240"/>
        <v>1.3000000000000003</v>
      </c>
      <c r="F1946" s="2">
        <f t="shared" si="241"/>
        <v>1.2999999999999998</v>
      </c>
      <c r="G1946" s="2">
        <f t="shared" si="235"/>
        <v>1.3014000000000001</v>
      </c>
      <c r="H1946" s="2">
        <f t="shared" si="239"/>
        <v>1.6258499999999998</v>
      </c>
      <c r="I1946" s="2">
        <f t="array" ref="I1946">SUMPRODUCT(B1930:B1949, (ROW(B1930:B1949)-ROW(B1930)+1)) / (20*21/2)</f>
        <v>1.2887142857142857</v>
      </c>
      <c r="J1946" s="2">
        <f t="shared" si="242"/>
        <v>1.3107847581282186</v>
      </c>
      <c r="K1946" s="2">
        <f t="shared" si="236"/>
        <v>1.3438061645251631</v>
      </c>
    </row>
    <row r="1947" spans="1:11" ht="13.5" x14ac:dyDescent="0.25">
      <c r="A1947" s="3">
        <f>TITRES_STAT!B1950</f>
        <v>44844</v>
      </c>
      <c r="B1947" s="6">
        <f>TITRES_STAT!D1950</f>
        <v>1.26</v>
      </c>
      <c r="C1947" s="2">
        <f t="shared" si="237"/>
        <v>-5.0000000000000044E-2</v>
      </c>
      <c r="D1947" s="2">
        <f t="shared" si="238"/>
        <v>1.3359999999999999</v>
      </c>
      <c r="E1947" s="2">
        <f t="shared" si="240"/>
        <v>1.302</v>
      </c>
      <c r="F1947" s="2">
        <f t="shared" si="241"/>
        <v>1.296</v>
      </c>
      <c r="G1947" s="2">
        <f t="shared" si="235"/>
        <v>1.2986000000000004</v>
      </c>
      <c r="H1947" s="2">
        <f t="shared" si="239"/>
        <v>1.6212499999999996</v>
      </c>
      <c r="I1947" s="2">
        <f t="array" ref="I1947">SUMPRODUCT(B1931:B1950, (ROW(B1931:B1950)-ROW(B1931)+1)) / (20*21/2)</f>
        <v>1.288904761904762</v>
      </c>
      <c r="J1947" s="2">
        <f t="shared" si="242"/>
        <v>1.3059481144969598</v>
      </c>
      <c r="K1947" s="2">
        <f t="shared" si="236"/>
        <v>1.3405196482692743</v>
      </c>
    </row>
    <row r="1948" spans="1:11" ht="13.5" x14ac:dyDescent="0.25">
      <c r="A1948" s="3">
        <f>TITRES_STAT!B1951</f>
        <v>44845</v>
      </c>
      <c r="B1948" s="6">
        <f>TITRES_STAT!D1951</f>
        <v>1.24</v>
      </c>
      <c r="C1948" s="2">
        <f t="shared" si="237"/>
        <v>-2.0000000000000018E-2</v>
      </c>
      <c r="D1948" s="2">
        <f t="shared" si="238"/>
        <v>1.3120000000000001</v>
      </c>
      <c r="E1948" s="2">
        <f t="shared" si="240"/>
        <v>1.302</v>
      </c>
      <c r="F1948" s="2">
        <f t="shared" si="241"/>
        <v>1.2909999999999999</v>
      </c>
      <c r="G1948" s="2">
        <f t="shared" si="235"/>
        <v>1.2966000000000002</v>
      </c>
      <c r="H1948" s="2">
        <f t="shared" si="239"/>
        <v>1.6165500000000004</v>
      </c>
      <c r="I1948" s="2">
        <f t="array" ref="I1948">SUMPRODUCT(B1932:B1951, (ROW(B1932:B1951)-ROW(B1932)+1)) / (20*21/2)</f>
        <v>1.2891428571428574</v>
      </c>
      <c r="J1948" s="2">
        <f t="shared" si="242"/>
        <v>1.2996673416877256</v>
      </c>
      <c r="K1948" s="2">
        <f t="shared" si="236"/>
        <v>1.3365777012783224</v>
      </c>
    </row>
    <row r="1949" spans="1:11" ht="13.5" x14ac:dyDescent="0.25">
      <c r="A1949" s="3">
        <f>TITRES_STAT!B1952</f>
        <v>44846</v>
      </c>
      <c r="B1949" s="6">
        <f>TITRES_STAT!D1952</f>
        <v>1.24</v>
      </c>
      <c r="C1949" s="2">
        <f t="shared" si="237"/>
        <v>0</v>
      </c>
      <c r="D1949" s="2">
        <f t="shared" si="238"/>
        <v>1.2840000000000003</v>
      </c>
      <c r="E1949" s="2">
        <f t="shared" si="240"/>
        <v>1.302</v>
      </c>
      <c r="F1949" s="2">
        <f t="shared" si="241"/>
        <v>1.2879999999999998</v>
      </c>
      <c r="G1949" s="2">
        <f t="shared" si="235"/>
        <v>1.2958000000000001</v>
      </c>
      <c r="H1949" s="2">
        <f t="shared" si="239"/>
        <v>1.6118500000000002</v>
      </c>
      <c r="I1949" s="2">
        <f t="array" ref="I1949">SUMPRODUCT(B1933:B1952, (ROW(B1933:B1952)-ROW(B1933)+1)) / (20*21/2)</f>
        <v>1.2941904761904761</v>
      </c>
      <c r="J1949" s="2">
        <f t="shared" si="242"/>
        <v>1.293984737717466</v>
      </c>
      <c r="K1949" s="2">
        <f t="shared" si="236"/>
        <v>1.3327903404438783</v>
      </c>
    </row>
    <row r="1950" spans="1:11" ht="13.5" x14ac:dyDescent="0.25">
      <c r="A1950" s="3">
        <f>TITRES_STAT!B1953</f>
        <v>44847</v>
      </c>
      <c r="B1950" s="6">
        <f>TITRES_STAT!D1953</f>
        <v>1.29</v>
      </c>
      <c r="C1950" s="2">
        <f t="shared" si="237"/>
        <v>5.0000000000000044E-2</v>
      </c>
      <c r="D1950" s="2">
        <f t="shared" si="238"/>
        <v>1.2680000000000002</v>
      </c>
      <c r="E1950" s="2">
        <f t="shared" si="240"/>
        <v>1.3069999999999999</v>
      </c>
      <c r="F1950" s="2">
        <f t="shared" si="241"/>
        <v>1.2875000000000001</v>
      </c>
      <c r="G1950" s="2">
        <f t="shared" si="235"/>
        <v>1.2970000000000002</v>
      </c>
      <c r="H1950" s="2">
        <f t="shared" si="239"/>
        <v>1.6074000000000006</v>
      </c>
      <c r="I1950" s="2">
        <f t="array" ref="I1950">SUMPRODUCT(B1934:B1953, (ROW(B1934:B1953)-ROW(B1934)+1)) / (20*21/2)</f>
        <v>1.299047619047619</v>
      </c>
      <c r="J1950" s="2">
        <f t="shared" si="242"/>
        <v>1.293605238887231</v>
      </c>
      <c r="K1950" s="2">
        <f t="shared" si="236"/>
        <v>1.3311122878774517</v>
      </c>
    </row>
    <row r="1951" spans="1:11" ht="13.5" x14ac:dyDescent="0.25">
      <c r="A1951" s="3">
        <f>TITRES_STAT!B1954</f>
        <v>44848</v>
      </c>
      <c r="B1951" s="6">
        <f>TITRES_STAT!D1954</f>
        <v>1.29</v>
      </c>
      <c r="C1951" s="2">
        <f t="shared" si="237"/>
        <v>0</v>
      </c>
      <c r="D1951" s="2">
        <f t="shared" si="238"/>
        <v>1.264</v>
      </c>
      <c r="E1951" s="2">
        <f t="shared" si="240"/>
        <v>1.3069999999999999</v>
      </c>
      <c r="F1951" s="2">
        <f t="shared" si="241"/>
        <v>1.2869999999999999</v>
      </c>
      <c r="G1951" s="2">
        <f t="shared" si="235"/>
        <v>1.2972000000000004</v>
      </c>
      <c r="H1951" s="2">
        <f t="shared" si="239"/>
        <v>1.6034000000000006</v>
      </c>
      <c r="I1951" s="2">
        <f t="array" ref="I1951">SUMPRODUCT(B1935:B1954, (ROW(B1935:B1954)-ROW(B1935)+1)) / (20*21/2)</f>
        <v>1.3010952380952381</v>
      </c>
      <c r="J1951" s="2">
        <f t="shared" si="242"/>
        <v>1.2932618828027327</v>
      </c>
      <c r="K1951" s="2">
        <f t="shared" si="236"/>
        <v>1.3295000412940223</v>
      </c>
    </row>
    <row r="1952" spans="1:11" ht="13.5" x14ac:dyDescent="0.25">
      <c r="A1952" s="3">
        <f>TITRES_STAT!B1955</f>
        <v>44851</v>
      </c>
      <c r="B1952" s="6">
        <f>TITRES_STAT!D1955</f>
        <v>1.34</v>
      </c>
      <c r="C1952" s="2">
        <f t="shared" si="237"/>
        <v>5.0000000000000044E-2</v>
      </c>
      <c r="D1952" s="2">
        <f t="shared" si="238"/>
        <v>1.28</v>
      </c>
      <c r="E1952" s="2">
        <f t="shared" si="240"/>
        <v>1.3079999999999998</v>
      </c>
      <c r="F1952" s="2">
        <f t="shared" si="241"/>
        <v>1.2889999999999999</v>
      </c>
      <c r="G1952" s="2">
        <f t="shared" si="235"/>
        <v>1.298</v>
      </c>
      <c r="H1952" s="2">
        <f t="shared" si="239"/>
        <v>1.5993500000000005</v>
      </c>
      <c r="I1952" s="2">
        <f t="array" ref="I1952">SUMPRODUCT(B1936:B1955, (ROW(B1936:B1955)-ROW(B1936)+1)) / (20*21/2)</f>
        <v>1.3030476190476192</v>
      </c>
      <c r="J1952" s="2">
        <f t="shared" si="242"/>
        <v>1.2977131320596151</v>
      </c>
      <c r="K1952" s="2">
        <f t="shared" si="236"/>
        <v>1.3299118043805311</v>
      </c>
    </row>
    <row r="1953" spans="1:11" ht="13.5" x14ac:dyDescent="0.25">
      <c r="A1953" s="3">
        <f>TITRES_STAT!B1956</f>
        <v>44852</v>
      </c>
      <c r="B1953" s="6">
        <f>TITRES_STAT!D1956</f>
        <v>1.34</v>
      </c>
      <c r="C1953" s="2">
        <f t="shared" si="237"/>
        <v>0</v>
      </c>
      <c r="D1953" s="2">
        <f t="shared" si="238"/>
        <v>1.3</v>
      </c>
      <c r="E1953" s="2">
        <f t="shared" si="240"/>
        <v>1.3059999999999998</v>
      </c>
      <c r="F1953" s="2">
        <f t="shared" si="241"/>
        <v>1.2884999999999998</v>
      </c>
      <c r="G1953" s="2">
        <f t="shared" si="235"/>
        <v>1.2986000000000002</v>
      </c>
      <c r="H1953" s="2">
        <f t="shared" si="239"/>
        <v>1.5953500000000005</v>
      </c>
      <c r="I1953" s="2">
        <f t="array" ref="I1953">SUMPRODUCT(B1937:B1956, (ROW(B1937:B1956)-ROW(B1937)+1)) / (20*21/2)</f>
        <v>1.301809523809524</v>
      </c>
      <c r="J1953" s="2">
        <f t="shared" si="242"/>
        <v>1.3017404528158423</v>
      </c>
      <c r="K1953" s="2">
        <f t="shared" si="236"/>
        <v>1.33030741989502</v>
      </c>
    </row>
    <row r="1954" spans="1:11" ht="13.5" x14ac:dyDescent="0.25">
      <c r="A1954" s="3">
        <f>TITRES_STAT!B1957</f>
        <v>44853</v>
      </c>
      <c r="B1954" s="6">
        <f>TITRES_STAT!D1957</f>
        <v>1.31</v>
      </c>
      <c r="C1954" s="2">
        <f t="shared" si="237"/>
        <v>-3.0000000000000027E-2</v>
      </c>
      <c r="D1954" s="2">
        <f t="shared" si="238"/>
        <v>1.3140000000000001</v>
      </c>
      <c r="E1954" s="2">
        <f t="shared" si="240"/>
        <v>1.2989999999999999</v>
      </c>
      <c r="F1954" s="2">
        <f t="shared" si="241"/>
        <v>1.2894999999999999</v>
      </c>
      <c r="G1954" s="2">
        <f t="shared" si="235"/>
        <v>1.2986000000000002</v>
      </c>
      <c r="H1954" s="2">
        <f t="shared" si="239"/>
        <v>1.5912000000000006</v>
      </c>
      <c r="I1954" s="2">
        <f t="array" ref="I1954">SUMPRODUCT(B1938:B1957, (ROW(B1938:B1957)-ROW(B1938)+1)) / (20*21/2)</f>
        <v>1.2965714285714285</v>
      </c>
      <c r="J1954" s="2">
        <f t="shared" si="242"/>
        <v>1.3025270763571908</v>
      </c>
      <c r="K1954" s="2">
        <f t="shared" si="236"/>
        <v>1.3295110504873722</v>
      </c>
    </row>
    <row r="1955" spans="1:11" ht="13.5" x14ac:dyDescent="0.25">
      <c r="A1955" s="3">
        <f>TITRES_STAT!B1958</f>
        <v>44854</v>
      </c>
      <c r="B1955" s="6">
        <f>TITRES_STAT!D1958</f>
        <v>1.31</v>
      </c>
      <c r="C1955" s="2">
        <f t="shared" si="237"/>
        <v>0</v>
      </c>
      <c r="D1955" s="2">
        <f t="shared" si="238"/>
        <v>1.3180000000000001</v>
      </c>
      <c r="E1955" s="2">
        <f t="shared" si="240"/>
        <v>1.2930000000000001</v>
      </c>
      <c r="F1955" s="2">
        <f t="shared" si="241"/>
        <v>1.2929999999999997</v>
      </c>
      <c r="G1955" s="2">
        <f t="shared" si="235"/>
        <v>1.2986000000000002</v>
      </c>
      <c r="H1955" s="2">
        <f t="shared" si="239"/>
        <v>1.5872500000000005</v>
      </c>
      <c r="I1955" s="2">
        <f t="array" ref="I1955">SUMPRODUCT(B1939:B1958, (ROW(B1939:B1958)-ROW(B1939)+1)) / (20*21/2)</f>
        <v>1.2913333333333334</v>
      </c>
      <c r="J1955" s="2">
        <f t="shared" si="242"/>
        <v>1.3032387833707917</v>
      </c>
      <c r="K1955" s="2">
        <f t="shared" si="236"/>
        <v>1.3287459112525732</v>
      </c>
    </row>
    <row r="1956" spans="1:11" ht="13.5" x14ac:dyDescent="0.25">
      <c r="A1956" s="3">
        <f>TITRES_STAT!B1959</f>
        <v>44855</v>
      </c>
      <c r="B1956" s="6">
        <f>TITRES_STAT!D1959</f>
        <v>1.28</v>
      </c>
      <c r="C1956" s="2">
        <f t="shared" si="237"/>
        <v>-3.0000000000000027E-2</v>
      </c>
      <c r="D1956" s="2">
        <f t="shared" si="238"/>
        <v>1.3160000000000003</v>
      </c>
      <c r="E1956" s="2">
        <f t="shared" si="240"/>
        <v>1.29</v>
      </c>
      <c r="F1956" s="2">
        <f t="shared" si="241"/>
        <v>1.2949999999999999</v>
      </c>
      <c r="G1956" s="2">
        <f t="shared" si="235"/>
        <v>1.2980000000000005</v>
      </c>
      <c r="H1956" s="2">
        <f t="shared" si="239"/>
        <v>1.5831500000000005</v>
      </c>
      <c r="I1956" s="2">
        <f t="array" ref="I1956">SUMPRODUCT(B1940:B1959, (ROW(B1940:B1959)-ROW(B1940)+1)) / (20*21/2)</f>
        <v>1.286095238095238</v>
      </c>
      <c r="J1956" s="2">
        <f t="shared" si="242"/>
        <v>1.3010255659069068</v>
      </c>
      <c r="K1956" s="2">
        <f t="shared" si="236"/>
        <v>1.3268343068897273</v>
      </c>
    </row>
    <row r="1957" spans="1:11" ht="13.5" x14ac:dyDescent="0.25">
      <c r="A1957" s="3">
        <f>TITRES_STAT!B1960</f>
        <v>44858</v>
      </c>
      <c r="B1957" s="6">
        <f>TITRES_STAT!D1960</f>
        <v>1.24</v>
      </c>
      <c r="C1957" s="2">
        <f t="shared" si="237"/>
        <v>-4.0000000000000036E-2</v>
      </c>
      <c r="D1957" s="2">
        <f t="shared" si="238"/>
        <v>1.296</v>
      </c>
      <c r="E1957" s="2">
        <f t="shared" si="240"/>
        <v>1.288</v>
      </c>
      <c r="F1957" s="2">
        <f t="shared" si="241"/>
        <v>1.2949999999999997</v>
      </c>
      <c r="G1957" s="2">
        <f t="shared" si="235"/>
        <v>1.2966000000000006</v>
      </c>
      <c r="H1957" s="2">
        <f t="shared" si="239"/>
        <v>1.5788500000000008</v>
      </c>
      <c r="I1957" s="2">
        <f t="array" ref="I1957">SUMPRODUCT(B1941:B1960, (ROW(B1941:B1960)-ROW(B1941)+1)) / (20*21/2)</f>
        <v>1.2808571428571429</v>
      </c>
      <c r="J1957" s="2">
        <f t="shared" si="242"/>
        <v>1.2952136072491061</v>
      </c>
      <c r="K1957" s="2">
        <f t="shared" si="236"/>
        <v>1.3234290399528752</v>
      </c>
    </row>
    <row r="1958" spans="1:11" ht="13.5" x14ac:dyDescent="0.25">
      <c r="A1958" s="3">
        <f>TITRES_STAT!B1961</f>
        <v>44859</v>
      </c>
      <c r="B1958" s="6">
        <f>TITRES_STAT!D1961</f>
        <v>1.24</v>
      </c>
      <c r="C1958" s="2">
        <f t="shared" si="237"/>
        <v>0</v>
      </c>
      <c r="D1958" s="2">
        <f t="shared" si="238"/>
        <v>1.2760000000000002</v>
      </c>
      <c r="E1958" s="2">
        <f t="shared" si="240"/>
        <v>1.288</v>
      </c>
      <c r="F1958" s="2">
        <f t="shared" si="241"/>
        <v>1.2949999999999997</v>
      </c>
      <c r="G1958" s="2">
        <f t="shared" si="235"/>
        <v>1.2952000000000004</v>
      </c>
      <c r="H1958" s="2">
        <f t="shared" si="239"/>
        <v>1.5745500000000008</v>
      </c>
      <c r="I1958" s="2">
        <f t="array" ref="I1958">SUMPRODUCT(B1942:B1961, (ROW(B1942:B1961)-ROW(B1942)+1)) / (20*21/2)</f>
        <v>1.2756190476190477</v>
      </c>
      <c r="J1958" s="2">
        <f t="shared" si="242"/>
        <v>1.2899551684634769</v>
      </c>
      <c r="K1958" s="2">
        <f t="shared" si="236"/>
        <v>1.3201573128958997</v>
      </c>
    </row>
    <row r="1959" spans="1:11" ht="13.5" x14ac:dyDescent="0.25">
      <c r="A1959" s="3">
        <f>TITRES_STAT!B1962</f>
        <v>44860</v>
      </c>
      <c r="B1959" s="6">
        <f>TITRES_STAT!D1962</f>
        <v>1.24</v>
      </c>
      <c r="C1959" s="2">
        <f t="shared" si="237"/>
        <v>0</v>
      </c>
      <c r="D1959" s="2">
        <f t="shared" si="238"/>
        <v>1.262</v>
      </c>
      <c r="E1959" s="2">
        <f t="shared" si="240"/>
        <v>1.288</v>
      </c>
      <c r="F1959" s="2">
        <f t="shared" si="241"/>
        <v>1.2949999999999997</v>
      </c>
      <c r="G1959" s="2">
        <f t="shared" si="235"/>
        <v>1.2944000000000004</v>
      </c>
      <c r="H1959" s="2">
        <f t="shared" si="239"/>
        <v>1.5702500000000006</v>
      </c>
      <c r="I1959" s="2">
        <f t="array" ref="I1959">SUMPRODUCT(B1943:B1962, (ROW(B1943:B1962)-ROW(B1943)+1)) / (20*21/2)</f>
        <v>1.2706190476190475</v>
      </c>
      <c r="J1959" s="2">
        <f t="shared" si="242"/>
        <v>1.2851975333717172</v>
      </c>
      <c r="K1959" s="2">
        <f t="shared" si="236"/>
        <v>1.3170138888607663</v>
      </c>
    </row>
    <row r="1960" spans="1:11" ht="13.5" x14ac:dyDescent="0.25">
      <c r="A1960" s="3">
        <f>TITRES_STAT!B1963</f>
        <v>44861</v>
      </c>
      <c r="B1960" s="6">
        <f>TITRES_STAT!D1963</f>
        <v>1.24</v>
      </c>
      <c r="C1960" s="2">
        <f t="shared" si="237"/>
        <v>0</v>
      </c>
      <c r="D1960" s="2">
        <f t="shared" si="238"/>
        <v>1.248</v>
      </c>
      <c r="E1960" s="2">
        <f t="shared" si="240"/>
        <v>1.2829999999999999</v>
      </c>
      <c r="F1960" s="2">
        <f t="shared" si="241"/>
        <v>1.2949999999999995</v>
      </c>
      <c r="G1960" s="2">
        <f t="shared" si="235"/>
        <v>1.2946000000000006</v>
      </c>
      <c r="H1960" s="2">
        <f t="shared" si="239"/>
        <v>1.5659500000000008</v>
      </c>
      <c r="I1960" s="2">
        <f t="array" ref="I1960">SUMPRODUCT(B1944:B1963, (ROW(B1944:B1963)-ROW(B1944)+1)) / (20*21/2)</f>
        <v>1.2660476190476191</v>
      </c>
      <c r="J1960" s="2">
        <f t="shared" si="242"/>
        <v>1.2808930063839346</v>
      </c>
      <c r="K1960" s="2">
        <f t="shared" si="236"/>
        <v>1.3139937363564225</v>
      </c>
    </row>
    <row r="1961" spans="1:11" ht="13.5" x14ac:dyDescent="0.25">
      <c r="A1961" s="3">
        <f>TITRES_STAT!B1964</f>
        <v>44862</v>
      </c>
      <c r="B1961" s="6">
        <f>TITRES_STAT!D1964</f>
        <v>1.24</v>
      </c>
      <c r="C1961" s="2">
        <f t="shared" si="237"/>
        <v>0</v>
      </c>
      <c r="D1961" s="2">
        <f t="shared" si="238"/>
        <v>1.24</v>
      </c>
      <c r="E1961" s="2">
        <f t="shared" si="240"/>
        <v>1.278</v>
      </c>
      <c r="F1961" s="2">
        <f t="shared" si="241"/>
        <v>1.2924999999999995</v>
      </c>
      <c r="G1961" s="2">
        <f t="shared" si="235"/>
        <v>1.2948000000000004</v>
      </c>
      <c r="H1961" s="2">
        <f t="shared" si="239"/>
        <v>1.5616500000000004</v>
      </c>
      <c r="I1961" s="2">
        <f t="array" ref="I1961">SUMPRODUCT(B1945:B1964, (ROW(B1945:B1964)-ROW(B1945)+1)) / (20*21/2)</f>
        <v>1.2620476190476191</v>
      </c>
      <c r="J1961" s="2">
        <f t="shared" si="242"/>
        <v>1.2769984343473693</v>
      </c>
      <c r="K1961" s="2">
        <f t="shared" si="236"/>
        <v>1.3110920212051902</v>
      </c>
    </row>
    <row r="1962" spans="1:11" ht="13.5" x14ac:dyDescent="0.25">
      <c r="A1962" s="3">
        <f>TITRES_STAT!B1965</f>
        <v>44865</v>
      </c>
      <c r="B1962" s="6">
        <f>TITRES_STAT!D1965</f>
        <v>1.24</v>
      </c>
      <c r="C1962" s="2">
        <f t="shared" si="237"/>
        <v>0</v>
      </c>
      <c r="D1962" s="2">
        <f t="shared" si="238"/>
        <v>1.24</v>
      </c>
      <c r="E1962" s="2">
        <f t="shared" si="240"/>
        <v>1.2680000000000002</v>
      </c>
      <c r="F1962" s="2">
        <f t="shared" si="241"/>
        <v>1.2879999999999996</v>
      </c>
      <c r="G1962" s="2">
        <f t="shared" si="235"/>
        <v>1.2946000000000006</v>
      </c>
      <c r="H1962" s="2">
        <f t="shared" si="239"/>
        <v>1.5573500000000007</v>
      </c>
      <c r="I1962" s="2">
        <f t="array" ref="I1962">SUMPRODUCT(B1946:B1965, (ROW(B1946:B1965)-ROW(B1946)+1)) / (20*21/2)</f>
        <v>1.2587142857142857</v>
      </c>
      <c r="J1962" s="2">
        <f t="shared" si="242"/>
        <v>1.2734747739333341</v>
      </c>
      <c r="K1962" s="2">
        <f t="shared" si="236"/>
        <v>1.3083040988049865</v>
      </c>
    </row>
    <row r="1963" spans="1:11" ht="13.5" x14ac:dyDescent="0.25">
      <c r="A1963" s="3">
        <f>TITRES_STAT!B1966</f>
        <v>44866</v>
      </c>
      <c r="B1963" s="6">
        <f>TITRES_STAT!D1966</f>
        <v>1.24</v>
      </c>
      <c r="C1963" s="2">
        <f t="shared" si="237"/>
        <v>0</v>
      </c>
      <c r="D1963" s="2">
        <f t="shared" si="238"/>
        <v>1.24</v>
      </c>
      <c r="E1963" s="2">
        <f t="shared" si="240"/>
        <v>1.2580000000000002</v>
      </c>
      <c r="F1963" s="2">
        <f t="shared" si="241"/>
        <v>1.2819999999999996</v>
      </c>
      <c r="G1963" s="2">
        <f t="shared" si="235"/>
        <v>1.2942000000000005</v>
      </c>
      <c r="H1963" s="2">
        <f t="shared" si="239"/>
        <v>1.5531500000000009</v>
      </c>
      <c r="I1963" s="2">
        <f t="array" ref="I1963">SUMPRODUCT(B1947:B1966, (ROW(B1947:B1966)-ROW(B1947)+1)) / (20*21/2)</f>
        <v>1.2521904761904761</v>
      </c>
      <c r="J1963" s="2">
        <f t="shared" si="242"/>
        <v>1.2702867002253975</v>
      </c>
      <c r="K1963" s="2">
        <f t="shared" si="236"/>
        <v>1.3056255066949871</v>
      </c>
    </row>
    <row r="1964" spans="1:11" ht="13.5" x14ac:dyDescent="0.25">
      <c r="A1964" s="3">
        <f>TITRES_STAT!B1967</f>
        <v>44867</v>
      </c>
      <c r="B1964" s="6">
        <f>TITRES_STAT!D1967</f>
        <v>1.24</v>
      </c>
      <c r="C1964" s="2">
        <f t="shared" si="237"/>
        <v>0</v>
      </c>
      <c r="D1964" s="2">
        <f t="shared" si="238"/>
        <v>1.24</v>
      </c>
      <c r="E1964" s="2">
        <f t="shared" si="240"/>
        <v>1.2510000000000001</v>
      </c>
      <c r="F1964" s="2">
        <f t="shared" si="241"/>
        <v>1.2749999999999995</v>
      </c>
      <c r="G1964" s="2">
        <f t="shared" si="235"/>
        <v>1.2938000000000005</v>
      </c>
      <c r="H1964" s="2">
        <f t="shared" si="239"/>
        <v>1.5489500000000007</v>
      </c>
      <c r="I1964" s="2">
        <f t="array" ref="I1964">SUMPRODUCT(B1948:B1967, (ROW(B1948:B1967)-ROW(B1948)+1)) / (20*21/2)</f>
        <v>1.2461904761904761</v>
      </c>
      <c r="J1964" s="2">
        <f t="shared" si="242"/>
        <v>1.2674022525848834</v>
      </c>
      <c r="K1964" s="2">
        <f t="shared" si="236"/>
        <v>1.3030519574128308</v>
      </c>
    </row>
    <row r="1965" spans="1:11" ht="13.5" x14ac:dyDescent="0.25">
      <c r="A1965" s="3">
        <f>TITRES_STAT!B1968</f>
        <v>44868</v>
      </c>
      <c r="B1965" s="6">
        <f>TITRES_STAT!D1968</f>
        <v>1.24</v>
      </c>
      <c r="C1965" s="2">
        <f t="shared" si="237"/>
        <v>0</v>
      </c>
      <c r="D1965" s="2">
        <f t="shared" si="238"/>
        <v>1.24</v>
      </c>
      <c r="E1965" s="2">
        <f t="shared" si="240"/>
        <v>1.2440000000000002</v>
      </c>
      <c r="F1965" s="2">
        <f t="shared" si="241"/>
        <v>1.2684999999999995</v>
      </c>
      <c r="G1965" s="2">
        <f t="shared" si="235"/>
        <v>1.2926000000000004</v>
      </c>
      <c r="H1965" s="2">
        <f t="shared" si="239"/>
        <v>1.5447500000000007</v>
      </c>
      <c r="I1965" s="2">
        <f t="array" ref="I1965">SUMPRODUCT(B1949:B1968, (ROW(B1949:B1968)-ROW(B1949)+1)) / (20*21/2)</f>
        <v>1.2404761904761905</v>
      </c>
      <c r="J1965" s="2">
        <f t="shared" si="242"/>
        <v>1.2647925142434659</v>
      </c>
      <c r="K1965" s="2">
        <f t="shared" si="236"/>
        <v>1.3005793316319354</v>
      </c>
    </row>
    <row r="1966" spans="1:11" ht="13.5" x14ac:dyDescent="0.25">
      <c r="A1966" s="3">
        <f>TITRES_STAT!B1969</f>
        <v>44869</v>
      </c>
      <c r="B1966" s="6">
        <f>TITRES_STAT!D1969</f>
        <v>1.2</v>
      </c>
      <c r="C1966" s="2">
        <f t="shared" si="237"/>
        <v>-4.0000000000000036E-2</v>
      </c>
      <c r="D1966" s="2">
        <f t="shared" si="238"/>
        <v>1.232</v>
      </c>
      <c r="E1966" s="2">
        <f t="shared" si="240"/>
        <v>1.236</v>
      </c>
      <c r="F1966" s="2">
        <f t="shared" si="241"/>
        <v>1.2629999999999995</v>
      </c>
      <c r="G1966" s="2">
        <f t="shared" si="235"/>
        <v>1.2908000000000004</v>
      </c>
      <c r="H1966" s="2">
        <f t="shared" si="239"/>
        <v>1.5405500000000005</v>
      </c>
      <c r="I1966" s="2">
        <f t="array" ref="I1966">SUMPRODUCT(B1950:B1969, (ROW(B1950:B1969)-ROW(B1950)+1)) / (20*21/2)</f>
        <v>1.234952380952381</v>
      </c>
      <c r="J1966" s="2">
        <f t="shared" si="242"/>
        <v>1.2586217986012311</v>
      </c>
      <c r="K1966" s="2">
        <f t="shared" si="236"/>
        <v>1.2966350441169576</v>
      </c>
    </row>
    <row r="1967" spans="1:11" ht="13.5" x14ac:dyDescent="0.25">
      <c r="A1967" s="3">
        <f>TITRES_STAT!B1970</f>
        <v>44872</v>
      </c>
      <c r="B1967" s="6">
        <f>TITRES_STAT!D1970</f>
        <v>1.2</v>
      </c>
      <c r="C1967" s="2">
        <f t="shared" si="237"/>
        <v>0</v>
      </c>
      <c r="D1967" s="2">
        <f t="shared" si="238"/>
        <v>1.224</v>
      </c>
      <c r="E1967" s="2">
        <f t="shared" si="240"/>
        <v>1.2319999999999998</v>
      </c>
      <c r="F1967" s="2">
        <f t="shared" si="241"/>
        <v>1.2599999999999996</v>
      </c>
      <c r="G1967" s="2">
        <f t="shared" si="235"/>
        <v>1.2890000000000006</v>
      </c>
      <c r="H1967" s="2">
        <f t="shared" si="239"/>
        <v>1.5366000000000009</v>
      </c>
      <c r="I1967" s="2">
        <f t="array" ref="I1967">SUMPRODUCT(B1951:B1970, (ROW(B1951:B1970)-ROW(B1951)+1)) / (20*21/2)</f>
        <v>1.2296190476190478</v>
      </c>
      <c r="J1967" s="2">
        <f t="shared" si="242"/>
        <v>1.2530387701630188</v>
      </c>
      <c r="K1967" s="2">
        <f t="shared" si="236"/>
        <v>1.2928454345437437</v>
      </c>
    </row>
    <row r="1968" spans="1:11" ht="13.5" x14ac:dyDescent="0.25">
      <c r="A1968" s="3">
        <f>TITRES_STAT!B1971</f>
        <v>44873</v>
      </c>
      <c r="B1968" s="6">
        <f>TITRES_STAT!D1971</f>
        <v>1.2</v>
      </c>
      <c r="C1968" s="2">
        <f t="shared" si="237"/>
        <v>0</v>
      </c>
      <c r="D1968" s="2">
        <f t="shared" si="238"/>
        <v>1.216</v>
      </c>
      <c r="E1968" s="2">
        <f t="shared" si="240"/>
        <v>1.2279999999999998</v>
      </c>
      <c r="F1968" s="2">
        <f t="shared" si="241"/>
        <v>1.2579999999999996</v>
      </c>
      <c r="G1968" s="2">
        <f t="shared" si="235"/>
        <v>1.2872000000000006</v>
      </c>
      <c r="H1968" s="2">
        <f t="shared" si="239"/>
        <v>1.532650000000001</v>
      </c>
      <c r="I1968" s="2">
        <f t="array" ref="I1968">SUMPRODUCT(B1952:B1971, (ROW(B1952:B1971)-ROW(B1952)+1)) / (20*21/2)</f>
        <v>1.2247142857142856</v>
      </c>
      <c r="J1968" s="2">
        <f t="shared" si="242"/>
        <v>1.2479874587189219</v>
      </c>
      <c r="K1968" s="2">
        <f t="shared" si="236"/>
        <v>1.2892044371106557</v>
      </c>
    </row>
    <row r="1969" spans="1:11" ht="13.5" x14ac:dyDescent="0.25">
      <c r="A1969" s="3">
        <f>TITRES_STAT!B1972</f>
        <v>44874</v>
      </c>
      <c r="B1969" s="6">
        <f>TITRES_STAT!D1972</f>
        <v>1.2</v>
      </c>
      <c r="C1969" s="2">
        <f t="shared" si="237"/>
        <v>0</v>
      </c>
      <c r="D1969" s="2">
        <f t="shared" si="238"/>
        <v>1.208</v>
      </c>
      <c r="E1969" s="2">
        <f t="shared" si="240"/>
        <v>1.2239999999999998</v>
      </c>
      <c r="F1969" s="2">
        <f t="shared" si="241"/>
        <v>1.2559999999999998</v>
      </c>
      <c r="G1969" s="2">
        <f t="shared" si="235"/>
        <v>1.2862000000000007</v>
      </c>
      <c r="H1969" s="2">
        <f t="shared" si="239"/>
        <v>1.5287000000000008</v>
      </c>
      <c r="I1969" s="2">
        <f t="array" ref="I1969">SUMPRODUCT(B1953:B1972, (ROW(B1953:B1972)-ROW(B1953)+1)) / (20*21/2)</f>
        <v>1.2202380952380953</v>
      </c>
      <c r="J1969" s="2">
        <f t="shared" si="242"/>
        <v>1.2434172245552151</v>
      </c>
      <c r="K1969" s="2">
        <f t="shared" si="236"/>
        <v>1.2857062238906301</v>
      </c>
    </row>
    <row r="1970" spans="1:11" ht="13.5" x14ac:dyDescent="0.25">
      <c r="A1970" s="3">
        <f>TITRES_STAT!B1973</f>
        <v>44875</v>
      </c>
      <c r="B1970" s="6">
        <f>TITRES_STAT!D1973</f>
        <v>1.2</v>
      </c>
      <c r="C1970" s="2">
        <f t="shared" si="237"/>
        <v>0</v>
      </c>
      <c r="D1970" s="2">
        <f t="shared" si="238"/>
        <v>1.2</v>
      </c>
      <c r="E1970" s="2">
        <f t="shared" si="240"/>
        <v>1.2199999999999998</v>
      </c>
      <c r="F1970" s="2">
        <f t="shared" si="241"/>
        <v>1.2514999999999996</v>
      </c>
      <c r="G1970" s="2">
        <f t="shared" ref="G1970:G2033" si="243">AVERAGE(B1921:B1970)</f>
        <v>1.2852000000000006</v>
      </c>
      <c r="H1970" s="2">
        <f t="shared" si="239"/>
        <v>1.5248500000000009</v>
      </c>
      <c r="I1970" s="2">
        <f t="array" ref="I1970">SUMPRODUCT(B1954:B1973, (ROW(B1954:B1973)-ROW(B1954)+1)) / (20*21/2)</f>
        <v>1.2164285714285714</v>
      </c>
      <c r="J1970" s="2">
        <f t="shared" si="242"/>
        <v>1.2392822507880519</v>
      </c>
      <c r="K1970" s="2">
        <f t="shared" si="236"/>
        <v>1.2823451955027623</v>
      </c>
    </row>
    <row r="1971" spans="1:11" ht="13.5" x14ac:dyDescent="0.25">
      <c r="A1971" s="3">
        <f>TITRES_STAT!B1974</f>
        <v>44876</v>
      </c>
      <c r="B1971" s="6">
        <f>TITRES_STAT!D1974</f>
        <v>1.2</v>
      </c>
      <c r="C1971" s="2">
        <f t="shared" si="237"/>
        <v>0</v>
      </c>
      <c r="D1971" s="2">
        <f t="shared" si="238"/>
        <v>1.2</v>
      </c>
      <c r="E1971" s="2">
        <f t="shared" si="240"/>
        <v>1.2159999999999997</v>
      </c>
      <c r="F1971" s="2">
        <f t="shared" si="241"/>
        <v>1.2469999999999997</v>
      </c>
      <c r="G1971" s="2">
        <f t="shared" si="243"/>
        <v>1.2832000000000008</v>
      </c>
      <c r="H1971" s="2">
        <f t="shared" si="239"/>
        <v>1.521000000000001</v>
      </c>
      <c r="I1971" s="2">
        <f t="array" ref="I1971">SUMPRODUCT(B1955:B1974, (ROW(B1955:B1974)-ROW(B1955)+1)) / (20*21/2)</f>
        <v>1.2132857142857143</v>
      </c>
      <c r="J1971" s="2">
        <f t="shared" si="242"/>
        <v>1.2355410840463328</v>
      </c>
      <c r="K1971" s="2">
        <f t="shared" ref="K1971:K2034" si="244">$K$4*B1971+(1-$K$4)*K1970</f>
        <v>1.279115972149713</v>
      </c>
    </row>
    <row r="1972" spans="1:11" ht="13.5" x14ac:dyDescent="0.25">
      <c r="A1972" s="3">
        <f>TITRES_STAT!B1975</f>
        <v>44879</v>
      </c>
      <c r="B1972" s="6">
        <f>TITRES_STAT!D1975</f>
        <v>1.2</v>
      </c>
      <c r="C1972" s="2">
        <f t="shared" si="237"/>
        <v>0</v>
      </c>
      <c r="D1972" s="2">
        <f t="shared" si="238"/>
        <v>1.2</v>
      </c>
      <c r="E1972" s="2">
        <f t="shared" si="240"/>
        <v>1.2119999999999997</v>
      </c>
      <c r="F1972" s="2">
        <f t="shared" si="241"/>
        <v>1.2399999999999998</v>
      </c>
      <c r="G1972" s="2">
        <f t="shared" si="243"/>
        <v>1.2802000000000007</v>
      </c>
      <c r="H1972" s="2">
        <f t="shared" si="239"/>
        <v>1.5175500000000008</v>
      </c>
      <c r="I1972" s="2">
        <f t="array" ref="I1972">SUMPRODUCT(B1956:B1975, (ROW(B1956:B1975)-ROW(B1956)+1)) / (20*21/2)</f>
        <v>1.2106666666666668</v>
      </c>
      <c r="J1972" s="2">
        <f t="shared" si="242"/>
        <v>1.2321562188990631</v>
      </c>
      <c r="K1972" s="2">
        <f t="shared" si="244"/>
        <v>1.2760133850065871</v>
      </c>
    </row>
    <row r="1973" spans="1:11" ht="13.5" x14ac:dyDescent="0.25">
      <c r="A1973" s="3">
        <f>TITRES_STAT!B1976</f>
        <v>44880</v>
      </c>
      <c r="B1973" s="6">
        <f>TITRES_STAT!D1976</f>
        <v>1.2</v>
      </c>
      <c r="C1973" s="2">
        <f t="shared" si="237"/>
        <v>0</v>
      </c>
      <c r="D1973" s="2">
        <f t="shared" si="238"/>
        <v>1.2</v>
      </c>
      <c r="E1973" s="2">
        <f t="shared" si="240"/>
        <v>1.2079999999999997</v>
      </c>
      <c r="F1973" s="2">
        <f t="shared" si="241"/>
        <v>1.2329999999999999</v>
      </c>
      <c r="G1973" s="2">
        <f t="shared" si="243"/>
        <v>1.2766000000000011</v>
      </c>
      <c r="H1973" s="2">
        <f t="shared" si="239"/>
        <v>1.5141000000000004</v>
      </c>
      <c r="I1973" s="2">
        <f t="array" ref="I1973">SUMPRODUCT(B1957:B1976, (ROW(B1957:B1976)-ROW(B1957)+1)) / (20*21/2)</f>
        <v>1.2066666666666668</v>
      </c>
      <c r="J1973" s="2">
        <f t="shared" si="242"/>
        <v>1.2290937218610571</v>
      </c>
      <c r="K1973" s="2">
        <f t="shared" si="244"/>
        <v>1.2730324679475054</v>
      </c>
    </row>
    <row r="1974" spans="1:11" ht="13.5" x14ac:dyDescent="0.25">
      <c r="A1974" s="3">
        <f>TITRES_STAT!B1977</f>
        <v>44881</v>
      </c>
      <c r="B1974" s="6">
        <f>TITRES_STAT!D1977</f>
        <v>1.2</v>
      </c>
      <c r="C1974" s="2">
        <f t="shared" si="237"/>
        <v>0</v>
      </c>
      <c r="D1974" s="2">
        <f t="shared" si="238"/>
        <v>1.2</v>
      </c>
      <c r="E1974" s="2">
        <f t="shared" si="240"/>
        <v>1.2039999999999997</v>
      </c>
      <c r="F1974" s="2">
        <f t="shared" si="241"/>
        <v>1.2274999999999998</v>
      </c>
      <c r="G1974" s="2">
        <f t="shared" si="243"/>
        <v>1.273000000000001</v>
      </c>
      <c r="H1974" s="2">
        <f t="shared" si="239"/>
        <v>1.5110500000000007</v>
      </c>
      <c r="I1974" s="2">
        <f t="array" ref="I1974">SUMPRODUCT(B1958:B1977, (ROW(B1958:B1977)-ROW(B1958)+1)) / (20*21/2)</f>
        <v>1.2079047619047618</v>
      </c>
      <c r="J1974" s="2">
        <f t="shared" si="242"/>
        <v>1.2263228912076232</v>
      </c>
      <c r="K1974" s="2">
        <f t="shared" si="244"/>
        <v>1.2701684495966228</v>
      </c>
    </row>
    <row r="1975" spans="1:11" ht="13.5" x14ac:dyDescent="0.25">
      <c r="A1975" s="3">
        <f>TITRES_STAT!B1978</f>
        <v>44882</v>
      </c>
      <c r="B1975" s="6">
        <f>TITRES_STAT!D1978</f>
        <v>1.2</v>
      </c>
      <c r="C1975" s="2">
        <f t="shared" si="237"/>
        <v>0</v>
      </c>
      <c r="D1975" s="2">
        <f t="shared" si="238"/>
        <v>1.2</v>
      </c>
      <c r="E1975" s="2">
        <f t="shared" si="240"/>
        <v>1.1999999999999997</v>
      </c>
      <c r="F1975" s="2">
        <f t="shared" si="241"/>
        <v>1.2219999999999998</v>
      </c>
      <c r="G1975" s="2">
        <f t="shared" si="243"/>
        <v>1.269200000000001</v>
      </c>
      <c r="H1975" s="2">
        <f t="shared" si="239"/>
        <v>1.5084000000000006</v>
      </c>
      <c r="I1975" s="2">
        <f t="array" ref="I1975">SUMPRODUCT(B1959:B1978, (ROW(B1959:B1978)-ROW(B1959)+1)) / (20*21/2)</f>
        <v>1.2139523809523809</v>
      </c>
      <c r="J1975" s="2">
        <f t="shared" si="242"/>
        <v>1.2238159491878495</v>
      </c>
      <c r="K1975" s="2">
        <f t="shared" si="244"/>
        <v>1.2674167456908729</v>
      </c>
    </row>
    <row r="1976" spans="1:11" ht="13.5" x14ac:dyDescent="0.25">
      <c r="A1976" s="3">
        <f>TITRES_STAT!B1979</f>
        <v>44883</v>
      </c>
      <c r="B1976" s="6">
        <f>TITRES_STAT!D1979</f>
        <v>1.18</v>
      </c>
      <c r="C1976" s="2">
        <f t="shared" si="237"/>
        <v>-2.0000000000000018E-2</v>
      </c>
      <c r="D1976" s="2">
        <f t="shared" si="238"/>
        <v>1.196</v>
      </c>
      <c r="E1976" s="2">
        <f t="shared" si="240"/>
        <v>1.198</v>
      </c>
      <c r="F1976" s="2">
        <f t="shared" si="241"/>
        <v>1.2169999999999996</v>
      </c>
      <c r="G1976" s="2">
        <f t="shared" si="243"/>
        <v>1.264800000000001</v>
      </c>
      <c r="H1976" s="2">
        <f t="shared" si="239"/>
        <v>1.5056500000000006</v>
      </c>
      <c r="I1976" s="2">
        <f t="array" ref="I1976">SUMPRODUCT(B1960:B1979, (ROW(B1960:B1979)-ROW(B1960)+1)) / (20*21/2)</f>
        <v>1.2198095238095237</v>
      </c>
      <c r="J1976" s="2">
        <f t="shared" si="242"/>
        <v>1.2196430016461497</v>
      </c>
      <c r="K1976" s="2">
        <f t="shared" si="244"/>
        <v>1.2639886380167211</v>
      </c>
    </row>
    <row r="1977" spans="1:11" ht="13.5" x14ac:dyDescent="0.25">
      <c r="A1977" s="3">
        <f>TITRES_STAT!B1980</f>
        <v>44886</v>
      </c>
      <c r="B1977" s="6">
        <f>TITRES_STAT!D1980</f>
        <v>1.23</v>
      </c>
      <c r="C1977" s="2">
        <f t="shared" si="237"/>
        <v>5.0000000000000044E-2</v>
      </c>
      <c r="D1977" s="2">
        <f t="shared" si="238"/>
        <v>1.202</v>
      </c>
      <c r="E1977" s="2">
        <f t="shared" si="240"/>
        <v>1.2010000000000001</v>
      </c>
      <c r="F1977" s="2">
        <f t="shared" si="241"/>
        <v>1.2164999999999997</v>
      </c>
      <c r="G1977" s="2">
        <f t="shared" si="243"/>
        <v>1.2626000000000011</v>
      </c>
      <c r="H1977" s="2">
        <f t="shared" si="239"/>
        <v>1.5035000000000007</v>
      </c>
      <c r="I1977" s="2">
        <f t="array" ref="I1977">SUMPRODUCT(B1961:B1980, (ROW(B1961:B1980)-ROW(B1961)+1)) / (20*21/2)</f>
        <v>1.2302380952380951</v>
      </c>
      <c r="J1977" s="2">
        <f t="shared" si="242"/>
        <v>1.2206293824417547</v>
      </c>
      <c r="K1977" s="2">
        <f t="shared" si="244"/>
        <v>1.2626557502513596</v>
      </c>
    </row>
    <row r="1978" spans="1:11" ht="13.5" x14ac:dyDescent="0.25">
      <c r="A1978" s="3">
        <f>TITRES_STAT!B1981</f>
        <v>44887</v>
      </c>
      <c r="B1978" s="6">
        <f>TITRES_STAT!D1981</f>
        <v>1.28</v>
      </c>
      <c r="C1978" s="2">
        <f t="shared" si="237"/>
        <v>5.0000000000000044E-2</v>
      </c>
      <c r="D1978" s="2">
        <f t="shared" si="238"/>
        <v>1.2180000000000002</v>
      </c>
      <c r="E1978" s="2">
        <f t="shared" si="240"/>
        <v>1.2090000000000001</v>
      </c>
      <c r="F1978" s="2">
        <f t="shared" si="241"/>
        <v>1.2184999999999997</v>
      </c>
      <c r="G1978" s="2">
        <f t="shared" si="243"/>
        <v>1.261400000000001</v>
      </c>
      <c r="H1978" s="2">
        <f t="shared" si="239"/>
        <v>1.5016000000000005</v>
      </c>
      <c r="I1978" s="2">
        <f t="array" ref="I1978">SUMPRODUCT(B1962:B1981, (ROW(B1962:B1981)-ROW(B1962)+1)) / (20*21/2)</f>
        <v>1.2421428571428572</v>
      </c>
      <c r="J1978" s="2">
        <f t="shared" si="242"/>
        <v>1.2262837269711115</v>
      </c>
      <c r="K1978" s="2">
        <f t="shared" si="244"/>
        <v>1.263335916908169</v>
      </c>
    </row>
    <row r="1979" spans="1:11" ht="13.5" x14ac:dyDescent="0.25">
      <c r="A1979" s="3">
        <f>TITRES_STAT!B1982</f>
        <v>44888</v>
      </c>
      <c r="B1979" s="6">
        <f>TITRES_STAT!D1982</f>
        <v>1.28</v>
      </c>
      <c r="C1979" s="2">
        <f t="shared" si="237"/>
        <v>0</v>
      </c>
      <c r="D1979" s="2">
        <f t="shared" si="238"/>
        <v>1.234</v>
      </c>
      <c r="E1979" s="2">
        <f t="shared" si="240"/>
        <v>1.2170000000000001</v>
      </c>
      <c r="F1979" s="2">
        <f t="shared" si="241"/>
        <v>1.2204999999999999</v>
      </c>
      <c r="G1979" s="2">
        <f t="shared" si="243"/>
        <v>1.261000000000001</v>
      </c>
      <c r="H1979" s="2">
        <f t="shared" si="239"/>
        <v>1.5000000000000007</v>
      </c>
      <c r="I1979" s="2">
        <f t="array" ref="I1979">SUMPRODUCT(B1963:B1982, (ROW(B1963:B1982)-ROW(B1963)+1)) / (20*21/2)</f>
        <v>1.2535238095238095</v>
      </c>
      <c r="J1979" s="2">
        <f t="shared" si="242"/>
        <v>1.2313995624976724</v>
      </c>
      <c r="K1979" s="2">
        <f t="shared" si="244"/>
        <v>1.2639894103627507</v>
      </c>
    </row>
    <row r="1980" spans="1:11" ht="13.5" x14ac:dyDescent="0.25">
      <c r="A1980" s="3">
        <f>TITRES_STAT!B1983</f>
        <v>44889</v>
      </c>
      <c r="B1980" s="6">
        <f>TITRES_STAT!D1983</f>
        <v>1.33</v>
      </c>
      <c r="C1980" s="2">
        <f t="shared" si="237"/>
        <v>5.0000000000000044E-2</v>
      </c>
      <c r="D1980" s="2">
        <f t="shared" si="238"/>
        <v>1.2600000000000002</v>
      </c>
      <c r="E1980" s="2">
        <f t="shared" si="240"/>
        <v>1.23</v>
      </c>
      <c r="F1980" s="2">
        <f t="shared" si="241"/>
        <v>1.2250000000000001</v>
      </c>
      <c r="G1980" s="2">
        <f t="shared" si="243"/>
        <v>1.2616000000000007</v>
      </c>
      <c r="H1980" s="2">
        <f t="shared" si="239"/>
        <v>1.4986500000000005</v>
      </c>
      <c r="I1980" s="2">
        <f t="array" ref="I1980">SUMPRODUCT(B1964:B1983, (ROW(B1964:B1983)-ROW(B1964)+1)) / (20*21/2)</f>
        <v>1.2643809523809524</v>
      </c>
      <c r="J1980" s="2">
        <f t="shared" si="242"/>
        <v>1.2407900803550369</v>
      </c>
      <c r="K1980" s="2">
        <f t="shared" si="244"/>
        <v>1.2665780609367605</v>
      </c>
    </row>
    <row r="1981" spans="1:11" ht="13.5" x14ac:dyDescent="0.25">
      <c r="A1981" s="3">
        <f>TITRES_STAT!B1984</f>
        <v>44890</v>
      </c>
      <c r="B1981" s="6">
        <f>TITRES_STAT!D1984</f>
        <v>1.35</v>
      </c>
      <c r="C1981" s="2">
        <f t="shared" si="237"/>
        <v>2.0000000000000018E-2</v>
      </c>
      <c r="D1981" s="2">
        <f t="shared" si="238"/>
        <v>1.294</v>
      </c>
      <c r="E1981" s="2">
        <f t="shared" si="240"/>
        <v>1.2449999999999997</v>
      </c>
      <c r="F1981" s="2">
        <f t="shared" si="241"/>
        <v>1.2304999999999999</v>
      </c>
      <c r="G1981" s="2">
        <f t="shared" si="243"/>
        <v>1.2626000000000008</v>
      </c>
      <c r="H1981" s="2">
        <f t="shared" si="239"/>
        <v>1.4970500000000007</v>
      </c>
      <c r="I1981" s="2">
        <f t="array" ref="I1981">SUMPRODUCT(B1965:B1984, (ROW(B1965:B1984)-ROW(B1965)+1)) / (20*21/2)</f>
        <v>1.2794761904761907</v>
      </c>
      <c r="J1981" s="2">
        <f t="shared" si="242"/>
        <v>1.2511910250831286</v>
      </c>
      <c r="K1981" s="2">
        <f t="shared" si="244"/>
        <v>1.2698495095274758</v>
      </c>
    </row>
    <row r="1982" spans="1:11" ht="13.5" x14ac:dyDescent="0.25">
      <c r="A1982" s="3">
        <f>TITRES_STAT!B1985</f>
        <v>44893</v>
      </c>
      <c r="B1982" s="6">
        <f>TITRES_STAT!D1985</f>
        <v>1.35</v>
      </c>
      <c r="C1982" s="2">
        <f t="shared" si="237"/>
        <v>0</v>
      </c>
      <c r="D1982" s="2">
        <f t="shared" si="238"/>
        <v>1.3180000000000001</v>
      </c>
      <c r="E1982" s="2">
        <f t="shared" si="240"/>
        <v>1.26</v>
      </c>
      <c r="F1982" s="2">
        <f t="shared" si="241"/>
        <v>1.236</v>
      </c>
      <c r="G1982" s="2">
        <f t="shared" si="243"/>
        <v>1.2636000000000009</v>
      </c>
      <c r="H1982" s="2">
        <f t="shared" si="239"/>
        <v>1.4954500000000008</v>
      </c>
      <c r="I1982" s="2">
        <f t="array" ref="I1982">SUMPRODUCT(B1966:B1985, (ROW(B1966:B1985)-ROW(B1966)+1)) / (20*21/2)</f>
        <v>1.2976190476190477</v>
      </c>
      <c r="J1982" s="2">
        <f t="shared" si="242"/>
        <v>1.2606014036466402</v>
      </c>
      <c r="K1982" s="2">
        <f t="shared" si="244"/>
        <v>1.2729926660165944</v>
      </c>
    </row>
    <row r="1983" spans="1:11" ht="13.5" x14ac:dyDescent="0.25">
      <c r="A1983" s="3">
        <f>TITRES_STAT!B1986</f>
        <v>44894</v>
      </c>
      <c r="B1983" s="6">
        <f>TITRES_STAT!D1986</f>
        <v>1.35</v>
      </c>
      <c r="C1983" s="2">
        <f t="shared" si="237"/>
        <v>0</v>
      </c>
      <c r="D1983" s="2">
        <f t="shared" si="238"/>
        <v>1.3320000000000001</v>
      </c>
      <c r="E1983" s="2">
        <f t="shared" si="240"/>
        <v>1.2749999999999999</v>
      </c>
      <c r="F1983" s="2">
        <f t="shared" si="241"/>
        <v>1.2415000000000003</v>
      </c>
      <c r="G1983" s="2">
        <f t="shared" si="243"/>
        <v>1.2636000000000007</v>
      </c>
      <c r="H1983" s="2">
        <f t="shared" si="239"/>
        <v>1.4935000000000007</v>
      </c>
      <c r="I1983" s="2">
        <f t="array" ref="I1983">SUMPRODUCT(B1967:B1986, (ROW(B1967:B1986)-ROW(B1967)+1)) / (20*21/2)</f>
        <v>1.3186190476190478</v>
      </c>
      <c r="J1983" s="2">
        <f t="shared" si="242"/>
        <v>1.2691155556802936</v>
      </c>
      <c r="K1983" s="2">
        <f t="shared" si="244"/>
        <v>1.2760125614669242</v>
      </c>
    </row>
    <row r="1984" spans="1:11" ht="13.5" x14ac:dyDescent="0.25">
      <c r="A1984" s="3">
        <f>TITRES_STAT!B1987</f>
        <v>44895</v>
      </c>
      <c r="B1984" s="6">
        <f>TITRES_STAT!D1987</f>
        <v>1.4</v>
      </c>
      <c r="C1984" s="2">
        <f t="shared" si="237"/>
        <v>4.9999999999999822E-2</v>
      </c>
      <c r="D1984" s="2">
        <f t="shared" si="238"/>
        <v>1.3560000000000003</v>
      </c>
      <c r="E1984" s="2">
        <f t="shared" si="240"/>
        <v>1.2949999999999999</v>
      </c>
      <c r="F1984" s="2">
        <f t="shared" si="241"/>
        <v>1.2495000000000001</v>
      </c>
      <c r="G1984" s="2">
        <f t="shared" si="243"/>
        <v>1.2658000000000007</v>
      </c>
      <c r="H1984" s="2">
        <f t="shared" si="239"/>
        <v>1.4914500000000004</v>
      </c>
      <c r="I1984" s="2">
        <f t="array" ref="I1984">SUMPRODUCT(B1968:B1987, (ROW(B1968:B1987)-ROW(B1968)+1)) / (20*21/2)</f>
        <v>1.3392380952380951</v>
      </c>
      <c r="J1984" s="2">
        <f t="shared" si="242"/>
        <v>1.2815807408535989</v>
      </c>
      <c r="K1984" s="2">
        <f t="shared" si="244"/>
        <v>1.2808748139584174</v>
      </c>
    </row>
    <row r="1985" spans="1:11" ht="13.5" x14ac:dyDescent="0.25">
      <c r="A1985" s="3">
        <f>TITRES_STAT!B1988</f>
        <v>44896</v>
      </c>
      <c r="B1985" s="6">
        <f>TITRES_STAT!D1988</f>
        <v>1.44</v>
      </c>
      <c r="C1985" s="2">
        <f t="shared" si="237"/>
        <v>4.0000000000000036E-2</v>
      </c>
      <c r="D1985" s="2">
        <f t="shared" si="238"/>
        <v>1.3780000000000001</v>
      </c>
      <c r="E1985" s="2">
        <f t="shared" si="240"/>
        <v>1.319</v>
      </c>
      <c r="F1985" s="2">
        <f t="shared" si="241"/>
        <v>1.2595000000000001</v>
      </c>
      <c r="G1985" s="2">
        <f t="shared" si="243"/>
        <v>1.2698000000000005</v>
      </c>
      <c r="H1985" s="2">
        <f t="shared" si="239"/>
        <v>1.4896000000000003</v>
      </c>
      <c r="I1985" s="2">
        <f t="array" ref="I1985">SUMPRODUCT(B1969:B1988, (ROW(B1969:B1988)-ROW(B1969)+1)) / (20*21/2)</f>
        <v>1.3584761904761904</v>
      </c>
      <c r="J1985" s="2">
        <f t="shared" si="242"/>
        <v>1.2966682893437325</v>
      </c>
      <c r="K1985" s="2">
        <f t="shared" si="244"/>
        <v>1.2871150173325971</v>
      </c>
    </row>
    <row r="1986" spans="1:11" ht="13.5" x14ac:dyDescent="0.25">
      <c r="A1986" s="3">
        <f>TITRES_STAT!B1989</f>
        <v>44897</v>
      </c>
      <c r="B1986" s="6">
        <f>TITRES_STAT!D1989</f>
        <v>1.48</v>
      </c>
      <c r="C1986" s="2">
        <f t="shared" si="237"/>
        <v>4.0000000000000036E-2</v>
      </c>
      <c r="D1986" s="2">
        <f t="shared" si="238"/>
        <v>1.4039999999999999</v>
      </c>
      <c r="E1986" s="2">
        <f t="shared" si="240"/>
        <v>1.349</v>
      </c>
      <c r="F1986" s="2">
        <f t="shared" si="241"/>
        <v>1.2735000000000001</v>
      </c>
      <c r="G1986" s="2">
        <f t="shared" si="243"/>
        <v>1.2746000000000004</v>
      </c>
      <c r="H1986" s="2">
        <f t="shared" si="239"/>
        <v>1.4879500000000008</v>
      </c>
      <c r="I1986" s="2">
        <f t="array" ref="I1986">SUMPRODUCT(B1970:B1989, (ROW(B1970:B1989)-ROW(B1970)+1)) / (20*21/2)</f>
        <v>1.3810952380952379</v>
      </c>
      <c r="J1986" s="2">
        <f t="shared" si="242"/>
        <v>1.3141284522633769</v>
      </c>
      <c r="K1986" s="2">
        <f t="shared" si="244"/>
        <v>1.2946791342999464</v>
      </c>
    </row>
    <row r="1987" spans="1:11" ht="13.5" x14ac:dyDescent="0.25">
      <c r="A1987" s="3">
        <f>TITRES_STAT!B1990</f>
        <v>44900</v>
      </c>
      <c r="B1987" s="6">
        <f>TITRES_STAT!D1990</f>
        <v>1.49</v>
      </c>
      <c r="C1987" s="2">
        <f t="shared" si="237"/>
        <v>1.0000000000000009E-2</v>
      </c>
      <c r="D1987" s="2">
        <f t="shared" si="238"/>
        <v>1.4319999999999999</v>
      </c>
      <c r="E1987" s="2">
        <f t="shared" si="240"/>
        <v>1.375</v>
      </c>
      <c r="F1987" s="2">
        <f t="shared" si="241"/>
        <v>1.288</v>
      </c>
      <c r="G1987" s="2">
        <f t="shared" si="243"/>
        <v>1.2796000000000003</v>
      </c>
      <c r="H1987" s="2">
        <f t="shared" si="239"/>
        <v>1.4864000000000006</v>
      </c>
      <c r="I1987" s="2">
        <f t="array" ref="I1987">SUMPRODUCT(B1971:B1990, (ROW(B1971:B1990)-ROW(B1971)+1)) / (20*21/2)</f>
        <v>1.3973333333333333</v>
      </c>
      <c r="J1987" s="2">
        <f t="shared" si="242"/>
        <v>1.3308781234763887</v>
      </c>
      <c r="K1987" s="2">
        <f t="shared" si="244"/>
        <v>1.3023387760921052</v>
      </c>
    </row>
    <row r="1988" spans="1:11" ht="13.5" x14ac:dyDescent="0.25">
      <c r="A1988" s="3">
        <f>TITRES_STAT!B1991</f>
        <v>44901</v>
      </c>
      <c r="B1988" s="6">
        <f>TITRES_STAT!D1991</f>
        <v>1.49</v>
      </c>
      <c r="C1988" s="2">
        <f t="shared" ref="C1988:C2051" si="245">B1988-B1987</f>
        <v>0</v>
      </c>
      <c r="D1988" s="2">
        <f t="shared" si="238"/>
        <v>1.4600000000000002</v>
      </c>
      <c r="E1988" s="2">
        <f t="shared" si="240"/>
        <v>1.3960000000000001</v>
      </c>
      <c r="F1988" s="2">
        <f t="shared" si="241"/>
        <v>1.3025</v>
      </c>
      <c r="G1988" s="2">
        <f t="shared" si="243"/>
        <v>1.2846000000000004</v>
      </c>
      <c r="H1988" s="2">
        <f t="shared" si="239"/>
        <v>1.4848500000000009</v>
      </c>
      <c r="I1988" s="2">
        <f t="array" ref="I1988">SUMPRODUCT(B1972:B1991, (ROW(B1972:B1991)-ROW(B1972)+1)) / (20*21/2)</f>
        <v>1.4179047619047616</v>
      </c>
      <c r="J1988" s="2">
        <f t="shared" si="242"/>
        <v>1.3460325879072088</v>
      </c>
      <c r="K1988" s="2">
        <f t="shared" si="244"/>
        <v>1.3096980397747677</v>
      </c>
    </row>
    <row r="1989" spans="1:11" ht="13.5" x14ac:dyDescent="0.25">
      <c r="A1989" s="3">
        <f>TITRES_STAT!B1992</f>
        <v>44902</v>
      </c>
      <c r="B1989" s="6">
        <f>TITRES_STAT!D1992</f>
        <v>1.54</v>
      </c>
      <c r="C1989" s="2">
        <f t="shared" si="245"/>
        <v>5.0000000000000044E-2</v>
      </c>
      <c r="D1989" s="2">
        <f t="shared" si="238"/>
        <v>1.488</v>
      </c>
      <c r="E1989" s="2">
        <f t="shared" si="240"/>
        <v>1.4220000000000002</v>
      </c>
      <c r="F1989" s="2">
        <f t="shared" si="241"/>
        <v>1.3194999999999999</v>
      </c>
      <c r="G1989" s="2">
        <f t="shared" si="243"/>
        <v>1.2906000000000004</v>
      </c>
      <c r="H1989" s="2">
        <f t="shared" si="239"/>
        <v>1.483550000000001</v>
      </c>
      <c r="I1989" s="2">
        <f t="array" ref="I1989">SUMPRODUCT(B1973:B1992, (ROW(B1973:B1992)-ROW(B1973)+1)) / (20*21/2)</f>
        <v>1.4415714285714283</v>
      </c>
      <c r="J1989" s="2">
        <f t="shared" si="242"/>
        <v>1.364505674773189</v>
      </c>
      <c r="K1989" s="2">
        <f t="shared" si="244"/>
        <v>1.3187294891953649</v>
      </c>
    </row>
    <row r="1990" spans="1:11" ht="13.5" x14ac:dyDescent="0.25">
      <c r="A1990" s="3">
        <f>TITRES_STAT!B1993</f>
        <v>44903</v>
      </c>
      <c r="B1990" s="6">
        <f>TITRES_STAT!D1993</f>
        <v>1.49</v>
      </c>
      <c r="C1990" s="2">
        <f t="shared" si="245"/>
        <v>-5.0000000000000044E-2</v>
      </c>
      <c r="D1990" s="2">
        <f t="shared" ref="D1990:D2053" si="246">AVERAGE(B1986:B1990)</f>
        <v>1.498</v>
      </c>
      <c r="E1990" s="2">
        <f t="shared" si="240"/>
        <v>1.4380000000000002</v>
      </c>
      <c r="F1990" s="2">
        <f t="shared" si="241"/>
        <v>1.3339999999999996</v>
      </c>
      <c r="G1990" s="2">
        <f t="shared" si="243"/>
        <v>1.2956000000000003</v>
      </c>
      <c r="H1990" s="2">
        <f t="shared" si="239"/>
        <v>1.4820000000000011</v>
      </c>
      <c r="I1990" s="2">
        <f t="array" ref="I1990">SUMPRODUCT(B1974:B1993, (ROW(B1974:B1993)-ROW(B1974)+1)) / (20*21/2)</f>
        <v>1.47</v>
      </c>
      <c r="J1990" s="2">
        <f t="shared" si="242"/>
        <v>1.3764575152709806</v>
      </c>
      <c r="K1990" s="2">
        <f t="shared" si="244"/>
        <v>1.3254459798151546</v>
      </c>
    </row>
    <row r="1991" spans="1:11" ht="13.5" x14ac:dyDescent="0.25">
      <c r="A1991" s="3">
        <f>TITRES_STAT!B1994</f>
        <v>44904</v>
      </c>
      <c r="B1991" s="6">
        <f>TITRES_STAT!D1994</f>
        <v>1.55</v>
      </c>
      <c r="C1991" s="2">
        <f t="shared" si="245"/>
        <v>6.0000000000000053E-2</v>
      </c>
      <c r="D1991" s="2">
        <f t="shared" si="246"/>
        <v>1.512</v>
      </c>
      <c r="E1991" s="2">
        <f t="shared" si="240"/>
        <v>1.458</v>
      </c>
      <c r="F1991" s="2">
        <f t="shared" si="241"/>
        <v>1.3514999999999997</v>
      </c>
      <c r="G1991" s="2">
        <f t="shared" si="243"/>
        <v>1.3008000000000002</v>
      </c>
      <c r="H1991" s="2">
        <f t="shared" si="239"/>
        <v>1.4806000000000012</v>
      </c>
      <c r="I1991" s="2">
        <f t="array" ref="I1991">SUMPRODUCT(B1975:B1994, (ROW(B1975:B1994)-ROW(B1975)+1)) / (20*21/2)</f>
        <v>1.4971428571428573</v>
      </c>
      <c r="J1991" s="2">
        <f t="shared" si="242"/>
        <v>1.3929853709594586</v>
      </c>
      <c r="K1991" s="2">
        <f t="shared" si="244"/>
        <v>1.3342520198224035</v>
      </c>
    </row>
    <row r="1992" spans="1:11" ht="13.5" x14ac:dyDescent="0.25">
      <c r="A1992" s="3">
        <f>TITRES_STAT!B1995</f>
        <v>44907</v>
      </c>
      <c r="B1992" s="6">
        <f>TITRES_STAT!D1995</f>
        <v>1.6</v>
      </c>
      <c r="C1992" s="2">
        <f t="shared" si="245"/>
        <v>5.0000000000000044E-2</v>
      </c>
      <c r="D1992" s="2">
        <f t="shared" si="246"/>
        <v>1.534</v>
      </c>
      <c r="E1992" s="2">
        <f t="shared" si="240"/>
        <v>1.4830000000000001</v>
      </c>
      <c r="F1992" s="2">
        <f t="shared" si="241"/>
        <v>1.3714999999999997</v>
      </c>
      <c r="G1992" s="2">
        <f t="shared" si="243"/>
        <v>1.3062</v>
      </c>
      <c r="H1992" s="2">
        <f t="shared" si="239"/>
        <v>1.4794000000000012</v>
      </c>
      <c r="I1992" s="2">
        <f t="array" ref="I1992">SUMPRODUCT(B1976:B1995, (ROW(B1976:B1995)-ROW(B1976)+1)) / (20*21/2)</f>
        <v>1.5220000000000002</v>
      </c>
      <c r="J1992" s="2">
        <f t="shared" si="242"/>
        <v>1.4127010499157007</v>
      </c>
      <c r="K1992" s="2">
        <f t="shared" si="244"/>
        <v>1.3446735092411328</v>
      </c>
    </row>
    <row r="1993" spans="1:11" ht="13.5" x14ac:dyDescent="0.25">
      <c r="A1993" s="3">
        <f>TITRES_STAT!B1996</f>
        <v>44908</v>
      </c>
      <c r="B1993" s="6">
        <f>TITRES_STAT!D1996</f>
        <v>1.67</v>
      </c>
      <c r="C1993" s="2">
        <f t="shared" si="245"/>
        <v>6.999999999999984E-2</v>
      </c>
      <c r="D1993" s="2">
        <f t="shared" si="246"/>
        <v>1.5699999999999998</v>
      </c>
      <c r="E1993" s="2">
        <f t="shared" si="240"/>
        <v>1.5150000000000001</v>
      </c>
      <c r="F1993" s="2">
        <f t="shared" si="241"/>
        <v>1.395</v>
      </c>
      <c r="G1993" s="2">
        <f t="shared" si="243"/>
        <v>1.3124</v>
      </c>
      <c r="H1993" s="2">
        <f t="shared" si="239"/>
        <v>1.4785000000000013</v>
      </c>
      <c r="I1993" s="2">
        <f t="array" ref="I1993">SUMPRODUCT(B1977:B1996, (ROW(B1977:B1996)-ROW(B1977)+1)) / (20*21/2)</f>
        <v>1.5464761904761908</v>
      </c>
      <c r="J1993" s="2">
        <f t="shared" si="242"/>
        <v>1.4372057118284911</v>
      </c>
      <c r="K1993" s="2">
        <f t="shared" si="244"/>
        <v>1.3574314108395198</v>
      </c>
    </row>
    <row r="1994" spans="1:11" ht="13.5" x14ac:dyDescent="0.25">
      <c r="A1994" s="3">
        <f>TITRES_STAT!B1997</f>
        <v>44909</v>
      </c>
      <c r="B1994" s="6">
        <f>TITRES_STAT!D1997</f>
        <v>1.68</v>
      </c>
      <c r="C1994" s="2">
        <f t="shared" si="245"/>
        <v>1.0000000000000009E-2</v>
      </c>
      <c r="D1994" s="2">
        <f t="shared" si="246"/>
        <v>1.5980000000000001</v>
      </c>
      <c r="E1994" s="2">
        <f t="shared" si="240"/>
        <v>1.5429999999999999</v>
      </c>
      <c r="F1994" s="2">
        <f t="shared" si="241"/>
        <v>1.4189999999999998</v>
      </c>
      <c r="G1994" s="2">
        <f t="shared" si="243"/>
        <v>1.3184</v>
      </c>
      <c r="H1994" s="2">
        <f t="shared" ref="H1994:H2057" si="247">AVERAGE(B1795:B1994)</f>
        <v>1.4776500000000012</v>
      </c>
      <c r="I1994" s="2">
        <f t="array" ref="I1994">SUMPRODUCT(B1978:B1997, (ROW(B1978:B1997)-ROW(B1978)+1)) / (20*21/2)</f>
        <v>1.5722857142857143</v>
      </c>
      <c r="J1994" s="2">
        <f t="shared" si="242"/>
        <v>1.4603289773686348</v>
      </c>
      <c r="K1994" s="2">
        <f t="shared" si="244"/>
        <v>1.3700811594340485</v>
      </c>
    </row>
    <row r="1995" spans="1:11" ht="13.5" x14ac:dyDescent="0.25">
      <c r="A1995" s="3">
        <f>TITRES_STAT!B1998</f>
        <v>44910</v>
      </c>
      <c r="B1995" s="6">
        <f>TITRES_STAT!D1998</f>
        <v>1.68</v>
      </c>
      <c r="C1995" s="2">
        <f t="shared" si="245"/>
        <v>0</v>
      </c>
      <c r="D1995" s="2">
        <f t="shared" si="246"/>
        <v>1.6359999999999999</v>
      </c>
      <c r="E1995" s="2">
        <f t="shared" si="240"/>
        <v>1.5669999999999999</v>
      </c>
      <c r="F1995" s="2">
        <f t="shared" si="241"/>
        <v>1.4430000000000001</v>
      </c>
      <c r="G1995" s="2">
        <f t="shared" si="243"/>
        <v>1.3246</v>
      </c>
      <c r="H1995" s="2">
        <f t="shared" si="247"/>
        <v>1.4768000000000014</v>
      </c>
      <c r="I1995" s="2">
        <f t="array" ref="I1995">SUMPRODUCT(B1979:B1998, (ROW(B1979:B1998)-ROW(B1979)+1)) / (20*21/2)</f>
        <v>1.5966190476190478</v>
      </c>
      <c r="J1995" s="2">
        <f t="shared" si="242"/>
        <v>1.4812500271430504</v>
      </c>
      <c r="K1995" s="2">
        <f t="shared" si="244"/>
        <v>1.3822348394562427</v>
      </c>
    </row>
    <row r="1996" spans="1:11" ht="13.5" x14ac:dyDescent="0.25">
      <c r="A1996" s="3">
        <f>TITRES_STAT!B1999</f>
        <v>44911</v>
      </c>
      <c r="B1996" s="6">
        <f>TITRES_STAT!D1999</f>
        <v>1.7</v>
      </c>
      <c r="C1996" s="2">
        <f t="shared" si="245"/>
        <v>2.0000000000000018E-2</v>
      </c>
      <c r="D1996" s="2">
        <f t="shared" si="246"/>
        <v>1.6659999999999999</v>
      </c>
      <c r="E1996" s="2">
        <f t="shared" ref="E1996:E2059" si="248">AVERAGE(B1987:B1996)</f>
        <v>1.589</v>
      </c>
      <c r="F1996" s="2">
        <f t="shared" si="241"/>
        <v>1.4689999999999999</v>
      </c>
      <c r="G1996" s="2">
        <f t="shared" si="243"/>
        <v>1.3324</v>
      </c>
      <c r="H1996" s="2">
        <f t="shared" si="247"/>
        <v>1.4760500000000016</v>
      </c>
      <c r="I1996" s="2">
        <f t="array" ref="I1996">SUMPRODUCT(B1980:B1999, (ROW(B1980:B1999)-ROW(B1980)+1)) / (20*21/2)</f>
        <v>1.6187142857142858</v>
      </c>
      <c r="J1996" s="2">
        <f t="shared" si="242"/>
        <v>1.5020833578913315</v>
      </c>
      <c r="K1996" s="2">
        <f t="shared" si="244"/>
        <v>1.394696218301096</v>
      </c>
    </row>
    <row r="1997" spans="1:11" ht="13.5" x14ac:dyDescent="0.25">
      <c r="A1997" s="3">
        <f>TITRES_STAT!B2000</f>
        <v>44914</v>
      </c>
      <c r="B1997" s="6">
        <f>TITRES_STAT!D2000</f>
        <v>1.74</v>
      </c>
      <c r="C1997" s="2">
        <f t="shared" si="245"/>
        <v>4.0000000000000036E-2</v>
      </c>
      <c r="D1997" s="2">
        <f t="shared" si="246"/>
        <v>1.6939999999999997</v>
      </c>
      <c r="E1997" s="2">
        <f t="shared" si="248"/>
        <v>1.6139999999999997</v>
      </c>
      <c r="F1997" s="2">
        <f t="shared" si="241"/>
        <v>1.4944999999999999</v>
      </c>
      <c r="G1997" s="2">
        <f t="shared" si="243"/>
        <v>1.3419999999999999</v>
      </c>
      <c r="H1997" s="2">
        <f t="shared" si="247"/>
        <v>1.4755000000000018</v>
      </c>
      <c r="I1997" s="2">
        <f t="array" ref="I1997">SUMPRODUCT(B1981:B2000, (ROW(B1981:B2000)-ROW(B1981)+1)) / (20*21/2)</f>
        <v>1.6414285714285715</v>
      </c>
      <c r="J1997" s="2">
        <f t="shared" si="242"/>
        <v>1.5247420857112046</v>
      </c>
      <c r="K1997" s="2">
        <f t="shared" si="244"/>
        <v>1.4082375430736023</v>
      </c>
    </row>
    <row r="1998" spans="1:11" ht="13.5" x14ac:dyDescent="0.25">
      <c r="A1998" s="3">
        <f>TITRES_STAT!B2001</f>
        <v>44915</v>
      </c>
      <c r="B1998" s="6">
        <f>TITRES_STAT!D2001</f>
        <v>1.75</v>
      </c>
      <c r="C1998" s="2">
        <f t="shared" si="245"/>
        <v>1.0000000000000009E-2</v>
      </c>
      <c r="D1998" s="2">
        <f t="shared" si="246"/>
        <v>1.7100000000000002</v>
      </c>
      <c r="E1998" s="2">
        <f t="shared" si="248"/>
        <v>1.64</v>
      </c>
      <c r="F1998" s="2">
        <f t="shared" si="241"/>
        <v>1.518</v>
      </c>
      <c r="G1998" s="2">
        <f t="shared" si="243"/>
        <v>1.3521999999999996</v>
      </c>
      <c r="H1998" s="2">
        <f t="shared" si="247"/>
        <v>1.4750000000000016</v>
      </c>
      <c r="I1998" s="2">
        <f t="array" ref="I1998">SUMPRODUCT(B1982:B2001, (ROW(B1982:B2001)-ROW(B1982)+1)) / (20*21/2)</f>
        <v>1.6620000000000001</v>
      </c>
      <c r="J1998" s="2">
        <f t="shared" si="242"/>
        <v>1.5461952204053757</v>
      </c>
      <c r="K1998" s="2">
        <f t="shared" si="244"/>
        <v>1.4216399923648335</v>
      </c>
    </row>
    <row r="1999" spans="1:11" ht="13.5" x14ac:dyDescent="0.25">
      <c r="A1999" s="3">
        <f>TITRES_STAT!B2002</f>
        <v>44916</v>
      </c>
      <c r="B1999" s="6">
        <f>TITRES_STAT!D2002</f>
        <v>1.75</v>
      </c>
      <c r="C1999" s="2">
        <f t="shared" si="245"/>
        <v>0</v>
      </c>
      <c r="D1999" s="2">
        <f t="shared" si="246"/>
        <v>1.7240000000000002</v>
      </c>
      <c r="E1999" s="2">
        <f t="shared" si="248"/>
        <v>1.661</v>
      </c>
      <c r="F1999" s="2">
        <f t="shared" si="241"/>
        <v>1.5414999999999999</v>
      </c>
      <c r="G1999" s="2">
        <f t="shared" si="243"/>
        <v>1.3623999999999998</v>
      </c>
      <c r="H1999" s="2">
        <f t="shared" si="247"/>
        <v>1.4745000000000017</v>
      </c>
      <c r="I1999" s="2">
        <f t="array" ref="I1999">SUMPRODUCT(B1983:B2002, (ROW(B1983:B2002)-ROW(B1983)+1)) / (20*21/2)</f>
        <v>1.6805238095238098</v>
      </c>
      <c r="J1999" s="2">
        <f t="shared" si="242"/>
        <v>1.5656051994143876</v>
      </c>
      <c r="K1999" s="2">
        <f t="shared" si="244"/>
        <v>1.4345168554093499</v>
      </c>
    </row>
    <row r="2000" spans="1:11" ht="13.5" x14ac:dyDescent="0.25">
      <c r="A2000" s="3">
        <f>TITRES_STAT!B2003</f>
        <v>44917</v>
      </c>
      <c r="B2000" s="6">
        <f>TITRES_STAT!D2003</f>
        <v>1.78</v>
      </c>
      <c r="C2000" s="2">
        <f t="shared" si="245"/>
        <v>3.0000000000000027E-2</v>
      </c>
      <c r="D2000" s="2">
        <f t="shared" si="246"/>
        <v>1.7439999999999998</v>
      </c>
      <c r="E2000" s="2">
        <f t="shared" si="248"/>
        <v>1.69</v>
      </c>
      <c r="F2000" s="2">
        <f t="shared" si="241"/>
        <v>1.5640000000000001</v>
      </c>
      <c r="G2000" s="2">
        <f t="shared" si="243"/>
        <v>1.3722000000000001</v>
      </c>
      <c r="H2000" s="2">
        <f t="shared" si="247"/>
        <v>1.4741500000000014</v>
      </c>
      <c r="I2000" s="2">
        <f t="array" ref="I2000">SUMPRODUCT(B1984:B2003, (ROW(B1984:B2003)-ROW(B1984)+1)) / (20*21/2)</f>
        <v>1.694142857142857</v>
      </c>
      <c r="J2000" s="2">
        <f t="shared" si="242"/>
        <v>1.5860237518511124</v>
      </c>
      <c r="K2000" s="2">
        <f t="shared" si="244"/>
        <v>1.4480652140207479</v>
      </c>
    </row>
    <row r="2001" spans="1:11" ht="13.5" x14ac:dyDescent="0.25">
      <c r="A2001" s="3">
        <f>TITRES_STAT!B2004</f>
        <v>44918</v>
      </c>
      <c r="B2001" s="6">
        <f>TITRES_STAT!D2004</f>
        <v>1.78</v>
      </c>
      <c r="C2001" s="2">
        <f t="shared" si="245"/>
        <v>0</v>
      </c>
      <c r="D2001" s="2">
        <f t="shared" si="246"/>
        <v>1.7600000000000002</v>
      </c>
      <c r="E2001" s="2">
        <f t="shared" si="248"/>
        <v>1.7129999999999999</v>
      </c>
      <c r="F2001" s="2">
        <f t="shared" si="241"/>
        <v>1.5855000000000001</v>
      </c>
      <c r="G2001" s="2">
        <f t="shared" si="243"/>
        <v>1.3819999999999999</v>
      </c>
      <c r="H2001" s="2">
        <f t="shared" si="247"/>
        <v>1.473850000000001</v>
      </c>
      <c r="I2001" s="2">
        <f t="array" ref="I2001">SUMPRODUCT(B1985:B2004, (ROW(B1985:B2004)-ROW(B1985)+1)) / (20*21/2)</f>
        <v>1.705857142857143</v>
      </c>
      <c r="J2001" s="2">
        <f t="shared" si="242"/>
        <v>1.6044976802462445</v>
      </c>
      <c r="K2001" s="2">
        <f t="shared" si="244"/>
        <v>1.4610822644513068</v>
      </c>
    </row>
    <row r="2002" spans="1:11" ht="13.5" x14ac:dyDescent="0.25">
      <c r="A2002" s="3">
        <f>TITRES_STAT!B2005</f>
        <v>44921</v>
      </c>
      <c r="B2002" s="6">
        <f>TITRES_STAT!D2005</f>
        <v>1.78</v>
      </c>
      <c r="C2002" s="2">
        <f t="shared" si="245"/>
        <v>0</v>
      </c>
      <c r="D2002" s="2">
        <f t="shared" si="246"/>
        <v>1.768</v>
      </c>
      <c r="E2002" s="2">
        <f t="shared" si="248"/>
        <v>1.7309999999999999</v>
      </c>
      <c r="F2002" s="2">
        <f t="shared" si="241"/>
        <v>1.607</v>
      </c>
      <c r="G2002" s="2">
        <f t="shared" si="243"/>
        <v>1.3908</v>
      </c>
      <c r="H2002" s="2">
        <f t="shared" si="247"/>
        <v>1.4735500000000008</v>
      </c>
      <c r="I2002" s="2">
        <f t="array" ref="I2002">SUMPRODUCT(B1986:B2005, (ROW(B1986:B2005)-ROW(B1986)+1)) / (20*21/2)</f>
        <v>1.7159047619047618</v>
      </c>
      <c r="J2002" s="2">
        <f t="shared" si="242"/>
        <v>1.6212121868894593</v>
      </c>
      <c r="K2002" s="2">
        <f t="shared" si="244"/>
        <v>1.4735888423159615</v>
      </c>
    </row>
    <row r="2003" spans="1:11" ht="13.5" x14ac:dyDescent="0.25">
      <c r="A2003" s="3">
        <f>TITRES_STAT!B2006</f>
        <v>44922</v>
      </c>
      <c r="B2003" s="6">
        <f>TITRES_STAT!D2006</f>
        <v>1.75</v>
      </c>
      <c r="C2003" s="2">
        <f t="shared" si="245"/>
        <v>-3.0000000000000027E-2</v>
      </c>
      <c r="D2003" s="2">
        <f t="shared" si="246"/>
        <v>1.768</v>
      </c>
      <c r="E2003" s="2">
        <f t="shared" si="248"/>
        <v>1.7390000000000001</v>
      </c>
      <c r="F2003" s="2">
        <f t="shared" si="241"/>
        <v>1.6270000000000002</v>
      </c>
      <c r="G2003" s="2">
        <f t="shared" si="243"/>
        <v>1.399</v>
      </c>
      <c r="H2003" s="2">
        <f t="shared" si="247"/>
        <v>1.4730500000000009</v>
      </c>
      <c r="I2003" s="2">
        <f t="array" ref="I2003">SUMPRODUCT(B1987:B2006, (ROW(B1987:B2006)-ROW(B1987)+1)) / (20*21/2)</f>
        <v>1.7244761904761905</v>
      </c>
      <c r="J2003" s="2">
        <f t="shared" si="242"/>
        <v>1.633477692899987</v>
      </c>
      <c r="K2003" s="2">
        <f t="shared" si="244"/>
        <v>1.4844284955584728</v>
      </c>
    </row>
    <row r="2004" spans="1:11" ht="13.5" x14ac:dyDescent="0.25">
      <c r="A2004" s="3">
        <f>TITRES_STAT!B2007</f>
        <v>44923</v>
      </c>
      <c r="B2004" s="6">
        <f>TITRES_STAT!D2007</f>
        <v>1.75</v>
      </c>
      <c r="C2004" s="2">
        <f t="shared" si="245"/>
        <v>0</v>
      </c>
      <c r="D2004" s="2">
        <f t="shared" si="246"/>
        <v>1.768</v>
      </c>
      <c r="E2004" s="2">
        <f t="shared" si="248"/>
        <v>1.746</v>
      </c>
      <c r="F2004" s="2">
        <f t="shared" ref="F2004:F2067" si="249">AVERAGE(B1985:B2004)</f>
        <v>1.6445000000000001</v>
      </c>
      <c r="G2004" s="2">
        <f t="shared" si="243"/>
        <v>1.4077999999999999</v>
      </c>
      <c r="H2004" s="2">
        <f t="shared" si="247"/>
        <v>1.4725500000000011</v>
      </c>
      <c r="I2004" s="2">
        <f t="array" ref="I2004">SUMPRODUCT(B1988:B2007, (ROW(B1988:B2007)-ROW(B1988)+1)) / (20*21/2)</f>
        <v>1.7317619047619048</v>
      </c>
      <c r="J2004" s="2">
        <f t="shared" si="242"/>
        <v>1.6445750554809406</v>
      </c>
      <c r="K2004" s="2">
        <f t="shared" si="244"/>
        <v>1.4948430643601014</v>
      </c>
    </row>
    <row r="2005" spans="1:11" ht="13.5" x14ac:dyDescent="0.25">
      <c r="A2005" s="3">
        <f>TITRES_STAT!B2008</f>
        <v>44924</v>
      </c>
      <c r="B2005" s="6">
        <f>TITRES_STAT!D2008</f>
        <v>1.75</v>
      </c>
      <c r="C2005" s="2">
        <f t="shared" si="245"/>
        <v>0</v>
      </c>
      <c r="D2005" s="2">
        <f t="shared" si="246"/>
        <v>1.762</v>
      </c>
      <c r="E2005" s="2">
        <f t="shared" si="248"/>
        <v>1.7529999999999997</v>
      </c>
      <c r="F2005" s="2">
        <f t="shared" si="249"/>
        <v>1.6600000000000001</v>
      </c>
      <c r="G2005" s="2">
        <f t="shared" si="243"/>
        <v>1.4165999999999999</v>
      </c>
      <c r="H2005" s="2">
        <f t="shared" si="247"/>
        <v>1.472050000000001</v>
      </c>
      <c r="I2005" s="2">
        <f t="array" ref="I2005">SUMPRODUCT(B1989:B2008, (ROW(B1989:B2008)-ROW(B1989)+1)) / (20*21/2)</f>
        <v>1.7311428571428573</v>
      </c>
      <c r="J2005" s="2">
        <f t="shared" ref="J2005:J2068" si="250">$J$4*B2005+J2004*(1-$J$4)</f>
        <v>1.6546155263875177</v>
      </c>
      <c r="K2005" s="2">
        <f t="shared" si="244"/>
        <v>1.5048492186989211</v>
      </c>
    </row>
    <row r="2006" spans="1:11" ht="13.5" x14ac:dyDescent="0.25">
      <c r="A2006" s="3">
        <f>TITRES_STAT!B2009</f>
        <v>44925</v>
      </c>
      <c r="B2006" s="6">
        <f>TITRES_STAT!D2009</f>
        <v>1.75</v>
      </c>
      <c r="C2006" s="2">
        <f t="shared" si="245"/>
        <v>0</v>
      </c>
      <c r="D2006" s="2">
        <f t="shared" si="246"/>
        <v>1.7560000000000002</v>
      </c>
      <c r="E2006" s="2">
        <f t="shared" si="248"/>
        <v>1.7579999999999998</v>
      </c>
      <c r="F2006" s="2">
        <f t="shared" si="249"/>
        <v>1.6735</v>
      </c>
      <c r="G2006" s="2">
        <f t="shared" si="243"/>
        <v>1.4259999999999999</v>
      </c>
      <c r="H2006" s="2">
        <f t="shared" si="247"/>
        <v>1.4715500000000006</v>
      </c>
      <c r="I2006" s="2">
        <f t="array" ref="I2006">SUMPRODUCT(B1990:B2009, (ROW(B1990:B2009)-ROW(B1990)+1)) / (20*21/2)</f>
        <v>1.722952380952381</v>
      </c>
      <c r="J2006" s="2">
        <f t="shared" si="250"/>
        <v>1.663699761969659</v>
      </c>
      <c r="K2006" s="2">
        <f t="shared" si="244"/>
        <v>1.5144629748283751</v>
      </c>
    </row>
    <row r="2007" spans="1:11" ht="13.5" x14ac:dyDescent="0.25">
      <c r="A2007" s="3">
        <f>TITRES_STAT!B2010</f>
        <v>44928</v>
      </c>
      <c r="B2007" s="6">
        <f>TITRES_STAT!D2010</f>
        <v>1.75</v>
      </c>
      <c r="C2007" s="2">
        <f t="shared" si="245"/>
        <v>0</v>
      </c>
      <c r="D2007" s="2">
        <f t="shared" si="246"/>
        <v>1.75</v>
      </c>
      <c r="E2007" s="2">
        <f t="shared" si="248"/>
        <v>1.7589999999999999</v>
      </c>
      <c r="F2007" s="2">
        <f t="shared" si="249"/>
        <v>1.6865000000000001</v>
      </c>
      <c r="G2007" s="2">
        <f t="shared" si="243"/>
        <v>1.4362000000000001</v>
      </c>
      <c r="H2007" s="2">
        <f t="shared" si="247"/>
        <v>1.4710500000000009</v>
      </c>
      <c r="I2007" s="2">
        <f t="array" ref="I2007">SUMPRODUCT(B1991:B2010, (ROW(B1991:B2010)-ROW(B1991)+1)) / (20*21/2)</f>
        <v>1.707761904761905</v>
      </c>
      <c r="J2007" s="2">
        <f t="shared" si="250"/>
        <v>1.671918832258263</v>
      </c>
      <c r="K2007" s="2">
        <f t="shared" si="244"/>
        <v>1.5236997209135368</v>
      </c>
    </row>
    <row r="2008" spans="1:11" ht="13.5" x14ac:dyDescent="0.25">
      <c r="A2008" s="3">
        <f>TITRES_STAT!B2011</f>
        <v>44929</v>
      </c>
      <c r="B2008" s="6">
        <f>TITRES_STAT!D2011</f>
        <v>1.68</v>
      </c>
      <c r="C2008" s="2">
        <f t="shared" si="245"/>
        <v>-7.0000000000000062E-2</v>
      </c>
      <c r="D2008" s="2">
        <f t="shared" si="246"/>
        <v>1.736</v>
      </c>
      <c r="E2008" s="2">
        <f t="shared" si="248"/>
        <v>1.752</v>
      </c>
      <c r="F2008" s="2">
        <f t="shared" si="249"/>
        <v>1.6960000000000002</v>
      </c>
      <c r="G2008" s="2">
        <f t="shared" si="243"/>
        <v>1.4450000000000003</v>
      </c>
      <c r="H2008" s="2">
        <f t="shared" si="247"/>
        <v>1.4702000000000006</v>
      </c>
      <c r="I2008" s="2">
        <f t="array" ref="I2008">SUMPRODUCT(B1992:B2011, (ROW(B1992:B2011)-ROW(B1992)+1)) / (20*21/2)</f>
        <v>1.6894761904761904</v>
      </c>
      <c r="J2008" s="2">
        <f t="shared" si="250"/>
        <v>1.6726884672812854</v>
      </c>
      <c r="K2008" s="2">
        <f t="shared" si="244"/>
        <v>1.52982914362281</v>
      </c>
    </row>
    <row r="2009" spans="1:11" ht="13.5" x14ac:dyDescent="0.25">
      <c r="A2009" s="3">
        <f>TITRES_STAT!B2012</f>
        <v>44930</v>
      </c>
      <c r="B2009" s="6">
        <f>TITRES_STAT!D2012</f>
        <v>1.61</v>
      </c>
      <c r="C2009" s="2">
        <f t="shared" si="245"/>
        <v>-6.999999999999984E-2</v>
      </c>
      <c r="D2009" s="2">
        <f t="shared" si="246"/>
        <v>1.7079999999999997</v>
      </c>
      <c r="E2009" s="2">
        <f t="shared" si="248"/>
        <v>1.738</v>
      </c>
      <c r="F2009" s="2">
        <f t="shared" si="249"/>
        <v>1.6995</v>
      </c>
      <c r="G2009" s="2">
        <f t="shared" si="243"/>
        <v>1.4524000000000004</v>
      </c>
      <c r="H2009" s="2">
        <f t="shared" si="247"/>
        <v>1.4690000000000005</v>
      </c>
      <c r="I2009" s="2">
        <f t="array" ref="I2009">SUMPRODUCT(B1993:B2012, (ROW(B1993:B2012)-ROW(B1993)+1)) / (20*21/2)</f>
        <v>1.6656666666666669</v>
      </c>
      <c r="J2009" s="2">
        <f t="shared" si="250"/>
        <v>1.6667181370640201</v>
      </c>
      <c r="K2009" s="2">
        <f t="shared" si="244"/>
        <v>1.5329730987748569</v>
      </c>
    </row>
    <row r="2010" spans="1:11" ht="13.5" x14ac:dyDescent="0.25">
      <c r="A2010" s="3">
        <f>TITRES_STAT!B2013</f>
        <v>44931</v>
      </c>
      <c r="B2010" s="6">
        <f>TITRES_STAT!D2013</f>
        <v>1.54</v>
      </c>
      <c r="C2010" s="2">
        <f t="shared" si="245"/>
        <v>-7.0000000000000062E-2</v>
      </c>
      <c r="D2010" s="2">
        <f t="shared" si="246"/>
        <v>1.6659999999999999</v>
      </c>
      <c r="E2010" s="2">
        <f t="shared" si="248"/>
        <v>1.714</v>
      </c>
      <c r="F2010" s="2">
        <f t="shared" si="249"/>
        <v>1.702</v>
      </c>
      <c r="G2010" s="2">
        <f t="shared" si="243"/>
        <v>1.4584000000000006</v>
      </c>
      <c r="H2010" s="2">
        <f t="shared" si="247"/>
        <v>1.4674500000000006</v>
      </c>
      <c r="I2010" s="2">
        <f t="array" ref="I2010">SUMPRODUCT(B1994:B2013, (ROW(B1994:B2013)-ROW(B1994)+1)) / (20*21/2)</f>
        <v>1.636857142857143</v>
      </c>
      <c r="J2010" s="2">
        <f t="shared" si="250"/>
        <v>1.654649743057923</v>
      </c>
      <c r="K2010" s="2">
        <f t="shared" si="244"/>
        <v>1.5332486635287841</v>
      </c>
    </row>
    <row r="2011" spans="1:11" ht="13.5" x14ac:dyDescent="0.25">
      <c r="A2011" s="3">
        <f>TITRES_STAT!B2014</f>
        <v>44932</v>
      </c>
      <c r="B2011" s="6">
        <f>TITRES_STAT!D2014</f>
        <v>1.51</v>
      </c>
      <c r="C2011" s="2">
        <f t="shared" si="245"/>
        <v>-3.0000000000000027E-2</v>
      </c>
      <c r="D2011" s="2">
        <f t="shared" si="246"/>
        <v>1.6179999999999999</v>
      </c>
      <c r="E2011" s="2">
        <f t="shared" si="248"/>
        <v>1.6870000000000001</v>
      </c>
      <c r="F2011" s="2">
        <f t="shared" si="249"/>
        <v>1.7</v>
      </c>
      <c r="G2011" s="2">
        <f t="shared" si="243"/>
        <v>1.4638000000000009</v>
      </c>
      <c r="H2011" s="2">
        <f t="shared" si="247"/>
        <v>1.4657500000000006</v>
      </c>
      <c r="I2011" s="2">
        <f t="array" ref="I2011">SUMPRODUCT(B1995:B2014, (ROW(B1995:B2014)-ROW(B1995)+1)) / (20*21/2)</f>
        <v>1.603666666666667</v>
      </c>
      <c r="J2011" s="2">
        <f t="shared" si="250"/>
        <v>1.6408735770524066</v>
      </c>
      <c r="K2011" s="2">
        <f t="shared" si="244"/>
        <v>1.5323369512335379</v>
      </c>
    </row>
    <row r="2012" spans="1:11" ht="13.5" x14ac:dyDescent="0.25">
      <c r="A2012" s="3">
        <f>TITRES_STAT!B2015</f>
        <v>44935</v>
      </c>
      <c r="B2012" s="6">
        <f>TITRES_STAT!D2015</f>
        <v>1.45</v>
      </c>
      <c r="C2012" s="2">
        <f t="shared" si="245"/>
        <v>-6.0000000000000053E-2</v>
      </c>
      <c r="D2012" s="2">
        <f t="shared" si="246"/>
        <v>1.5580000000000001</v>
      </c>
      <c r="E2012" s="2">
        <f t="shared" si="248"/>
        <v>1.6539999999999999</v>
      </c>
      <c r="F2012" s="2">
        <f t="shared" si="249"/>
        <v>1.6925000000000001</v>
      </c>
      <c r="G2012" s="2">
        <f t="shared" si="243"/>
        <v>1.4680000000000006</v>
      </c>
      <c r="H2012" s="2">
        <f t="shared" si="247"/>
        <v>1.4638000000000002</v>
      </c>
      <c r="I2012" s="2">
        <f t="array" ref="I2012">SUMPRODUCT(B1996:B2015, (ROW(B1996:B2015)-ROW(B1996)+1)) / (20*21/2)</f>
        <v>1.5769047619047618</v>
      </c>
      <c r="J2012" s="2">
        <f t="shared" si="250"/>
        <v>1.6226951411426536</v>
      </c>
      <c r="K2012" s="2">
        <f t="shared" si="244"/>
        <v>1.5291080511851638</v>
      </c>
    </row>
    <row r="2013" spans="1:11" ht="13.5" x14ac:dyDescent="0.25">
      <c r="A2013" s="3">
        <f>TITRES_STAT!B2016</f>
        <v>44936</v>
      </c>
      <c r="B2013" s="6">
        <f>TITRES_STAT!D2016</f>
        <v>1.39</v>
      </c>
      <c r="C2013" s="2">
        <f t="shared" si="245"/>
        <v>-6.0000000000000053E-2</v>
      </c>
      <c r="D2013" s="2">
        <f t="shared" si="246"/>
        <v>1.5</v>
      </c>
      <c r="E2013" s="2">
        <f t="shared" si="248"/>
        <v>1.6179999999999997</v>
      </c>
      <c r="F2013" s="2">
        <f t="shared" si="249"/>
        <v>1.6785000000000001</v>
      </c>
      <c r="G2013" s="2">
        <f t="shared" si="243"/>
        <v>1.4710000000000005</v>
      </c>
      <c r="H2013" s="2">
        <f t="shared" si="247"/>
        <v>1.4615500000000003</v>
      </c>
      <c r="I2013" s="2">
        <f t="array" ref="I2013">SUMPRODUCT(B1997:B2016, (ROW(B1997:B2016)-ROW(B1997)+1)) / (20*21/2)</f>
        <v>1.5563333333333336</v>
      </c>
      <c r="J2013" s="2">
        <f t="shared" si="250"/>
        <v>1.6005336991290675</v>
      </c>
      <c r="K2013" s="2">
        <f t="shared" si="244"/>
        <v>1.5236528334916279</v>
      </c>
    </row>
    <row r="2014" spans="1:11" ht="13.5" x14ac:dyDescent="0.25">
      <c r="A2014" s="3">
        <f>TITRES_STAT!B2017</f>
        <v>44937</v>
      </c>
      <c r="B2014" s="6">
        <f>TITRES_STAT!D2017</f>
        <v>1.33</v>
      </c>
      <c r="C2014" s="2">
        <f t="shared" si="245"/>
        <v>-5.9999999999999831E-2</v>
      </c>
      <c r="D2014" s="2">
        <f t="shared" si="246"/>
        <v>1.444</v>
      </c>
      <c r="E2014" s="2">
        <f t="shared" si="248"/>
        <v>1.5759999999999998</v>
      </c>
      <c r="F2014" s="2">
        <f t="shared" si="249"/>
        <v>1.661</v>
      </c>
      <c r="G2014" s="2">
        <f t="shared" si="243"/>
        <v>1.4728000000000006</v>
      </c>
      <c r="H2014" s="2">
        <f t="shared" si="247"/>
        <v>1.4594</v>
      </c>
      <c r="I2014" s="2">
        <f t="array" ref="I2014">SUMPRODUCT(B1998:B2017, (ROW(B1998:B2017)-ROW(B1998)+1)) / (20*21/2)</f>
        <v>1.5370476190476192</v>
      </c>
      <c r="J2014" s="2">
        <f t="shared" si="250"/>
        <v>1.5747685849262991</v>
      </c>
      <c r="K2014" s="2">
        <f t="shared" si="244"/>
        <v>1.5160586047272504</v>
      </c>
    </row>
    <row r="2015" spans="1:11" ht="13.5" x14ac:dyDescent="0.25">
      <c r="A2015" s="3">
        <f>TITRES_STAT!B2018</f>
        <v>44938</v>
      </c>
      <c r="B2015" s="6">
        <f>TITRES_STAT!D2018</f>
        <v>1.38</v>
      </c>
      <c r="C2015" s="2">
        <f t="shared" si="245"/>
        <v>4.9999999999999822E-2</v>
      </c>
      <c r="D2015" s="2">
        <f t="shared" si="246"/>
        <v>1.4119999999999999</v>
      </c>
      <c r="E2015" s="2">
        <f t="shared" si="248"/>
        <v>1.5390000000000001</v>
      </c>
      <c r="F2015" s="2">
        <f t="shared" si="249"/>
        <v>1.6460000000000001</v>
      </c>
      <c r="G2015" s="2">
        <f t="shared" si="243"/>
        <v>1.4756000000000002</v>
      </c>
      <c r="H2015" s="2">
        <f t="shared" si="247"/>
        <v>1.4578499999999996</v>
      </c>
      <c r="I2015" s="2">
        <f t="array" ref="I2015">SUMPRODUCT(B1999:B2018, (ROW(B1999:B2018)-ROW(B1999)+1)) / (20*21/2)</f>
        <v>1.5192380952380953</v>
      </c>
      <c r="J2015" s="2">
        <f t="shared" si="250"/>
        <v>1.5562191958856992</v>
      </c>
      <c r="K2015" s="2">
        <f t="shared" si="244"/>
        <v>1.510722973169319</v>
      </c>
    </row>
    <row r="2016" spans="1:11" ht="13.5" x14ac:dyDescent="0.25">
      <c r="A2016" s="3">
        <f>TITRES_STAT!B2019</f>
        <v>44939</v>
      </c>
      <c r="B2016" s="6">
        <f>TITRES_STAT!D2019</f>
        <v>1.43</v>
      </c>
      <c r="C2016" s="2">
        <f t="shared" si="245"/>
        <v>5.0000000000000044E-2</v>
      </c>
      <c r="D2016" s="2">
        <f t="shared" si="246"/>
        <v>1.3959999999999999</v>
      </c>
      <c r="E2016" s="2">
        <f t="shared" si="248"/>
        <v>1.5070000000000001</v>
      </c>
      <c r="F2016" s="2">
        <f t="shared" si="249"/>
        <v>1.6324999999999998</v>
      </c>
      <c r="G2016" s="2">
        <f t="shared" si="243"/>
        <v>1.4802000000000004</v>
      </c>
      <c r="H2016" s="2">
        <f t="shared" si="247"/>
        <v>1.4568499999999998</v>
      </c>
      <c r="I2016" s="2">
        <f t="array" ref="I2016">SUMPRODUCT(B2000:B2019, (ROW(B2000:B2019)-ROW(B2000)+1)) / (20*21/2)</f>
        <v>1.5029523809523813</v>
      </c>
      <c r="J2016" s="2">
        <f t="shared" si="250"/>
        <v>1.5441983200870613</v>
      </c>
      <c r="K2016" s="2">
        <f t="shared" si="244"/>
        <v>1.5075573663783655</v>
      </c>
    </row>
    <row r="2017" spans="1:11" ht="13.5" x14ac:dyDescent="0.25">
      <c r="A2017" s="3">
        <f>TITRES_STAT!B2020</f>
        <v>44942</v>
      </c>
      <c r="B2017" s="6">
        <f>TITRES_STAT!D2020</f>
        <v>1.43</v>
      </c>
      <c r="C2017" s="2">
        <f t="shared" si="245"/>
        <v>0</v>
      </c>
      <c r="D2017" s="2">
        <f t="shared" si="246"/>
        <v>1.3919999999999999</v>
      </c>
      <c r="E2017" s="2">
        <f t="shared" si="248"/>
        <v>1.4750000000000001</v>
      </c>
      <c r="F2017" s="2">
        <f t="shared" si="249"/>
        <v>1.6170000000000002</v>
      </c>
      <c r="G2017" s="2">
        <f t="shared" si="243"/>
        <v>1.4848000000000006</v>
      </c>
      <c r="H2017" s="2">
        <f t="shared" si="247"/>
        <v>1.4561999999999997</v>
      </c>
      <c r="I2017" s="2">
        <f t="array" ref="I2017">SUMPRODUCT(B2001:B2020, (ROW(B2001:B2020)-ROW(B2001)+1)) / (20*21/2)</f>
        <v>1.4881904761904763</v>
      </c>
      <c r="J2017" s="2">
        <f t="shared" si="250"/>
        <v>1.5333222896025793</v>
      </c>
      <c r="K2017" s="2">
        <f t="shared" si="244"/>
        <v>1.5045159010301943</v>
      </c>
    </row>
    <row r="2018" spans="1:11" ht="13.5" x14ac:dyDescent="0.25">
      <c r="A2018" s="3">
        <f>TITRES_STAT!B2021</f>
        <v>44943</v>
      </c>
      <c r="B2018" s="6">
        <f>TITRES_STAT!D2021</f>
        <v>1.43</v>
      </c>
      <c r="C2018" s="2">
        <f t="shared" si="245"/>
        <v>0</v>
      </c>
      <c r="D2018" s="2">
        <f t="shared" si="246"/>
        <v>1.4</v>
      </c>
      <c r="E2018" s="2">
        <f t="shared" si="248"/>
        <v>1.45</v>
      </c>
      <c r="F2018" s="2">
        <f t="shared" si="249"/>
        <v>1.6010000000000002</v>
      </c>
      <c r="G2018" s="2">
        <f t="shared" si="243"/>
        <v>1.4894000000000005</v>
      </c>
      <c r="H2018" s="2">
        <f t="shared" si="247"/>
        <v>1.4555499999999997</v>
      </c>
      <c r="I2018" s="2">
        <f t="array" ref="I2018">SUMPRODUCT(B2002:B2021, (ROW(B2002:B2021)-ROW(B2002)+1)) / (20*21/2)</f>
        <v>1.475095238095238</v>
      </c>
      <c r="J2018" s="2">
        <f t="shared" si="250"/>
        <v>1.5234820715451909</v>
      </c>
      <c r="K2018" s="2">
        <f t="shared" si="244"/>
        <v>1.5015937088329319</v>
      </c>
    </row>
    <row r="2019" spans="1:11" ht="13.5" x14ac:dyDescent="0.25">
      <c r="A2019" s="3">
        <f>TITRES_STAT!B2022</f>
        <v>44944</v>
      </c>
      <c r="B2019" s="6">
        <f>TITRES_STAT!D2022</f>
        <v>1.43</v>
      </c>
      <c r="C2019" s="2">
        <f t="shared" si="245"/>
        <v>0</v>
      </c>
      <c r="D2019" s="2">
        <f t="shared" si="246"/>
        <v>1.4199999999999997</v>
      </c>
      <c r="E2019" s="2">
        <f t="shared" si="248"/>
        <v>1.4319999999999999</v>
      </c>
      <c r="F2019" s="2">
        <f t="shared" si="249"/>
        <v>1.585</v>
      </c>
      <c r="G2019" s="2">
        <f t="shared" si="243"/>
        <v>1.4940000000000004</v>
      </c>
      <c r="H2019" s="2">
        <f t="shared" si="247"/>
        <v>1.4545499999999998</v>
      </c>
      <c r="I2019" s="2">
        <f t="array" ref="I2019">SUMPRODUCT(B2003:B2022, (ROW(B2003:B2022)-ROW(B2003)+1)) / (20*21/2)</f>
        <v>1.4579523809523811</v>
      </c>
      <c r="J2019" s="2">
        <f t="shared" si="250"/>
        <v>1.5145790171123157</v>
      </c>
      <c r="K2019" s="2">
        <f t="shared" si="244"/>
        <v>1.4987861124081112</v>
      </c>
    </row>
    <row r="2020" spans="1:11" ht="13.5" x14ac:dyDescent="0.25">
      <c r="A2020" s="3">
        <f>TITRES_STAT!B2023</f>
        <v>44945</v>
      </c>
      <c r="B2020" s="6">
        <f>TITRES_STAT!D2023</f>
        <v>1.43</v>
      </c>
      <c r="C2020" s="2">
        <f t="shared" si="245"/>
        <v>0</v>
      </c>
      <c r="D2020" s="2">
        <f t="shared" si="246"/>
        <v>1.43</v>
      </c>
      <c r="E2020" s="2">
        <f t="shared" si="248"/>
        <v>1.4209999999999998</v>
      </c>
      <c r="F2020" s="2">
        <f t="shared" si="249"/>
        <v>1.5674999999999999</v>
      </c>
      <c r="G2020" s="2">
        <f t="shared" si="243"/>
        <v>1.4986000000000004</v>
      </c>
      <c r="H2020" s="2">
        <f t="shared" si="247"/>
        <v>1.4532000000000003</v>
      </c>
      <c r="I2020" s="2">
        <f t="array" ref="I2020">SUMPRODUCT(B2004:B2023, (ROW(B2004:B2023)-ROW(B2004)+1)) / (20*21/2)</f>
        <v>1.4370476190476191</v>
      </c>
      <c r="J2020" s="2">
        <f t="shared" si="250"/>
        <v>1.5065238726254284</v>
      </c>
      <c r="K2020" s="2">
        <f t="shared" si="244"/>
        <v>1.4960886178038717</v>
      </c>
    </row>
    <row r="2021" spans="1:11" ht="13.5" x14ac:dyDescent="0.25">
      <c r="A2021" s="3">
        <f>TITRES_STAT!B2024</f>
        <v>44946</v>
      </c>
      <c r="B2021" s="6">
        <f>TITRES_STAT!D2024</f>
        <v>1.43</v>
      </c>
      <c r="C2021" s="2">
        <f t="shared" si="245"/>
        <v>0</v>
      </c>
      <c r="D2021" s="2">
        <f t="shared" si="246"/>
        <v>1.43</v>
      </c>
      <c r="E2021" s="2">
        <f t="shared" si="248"/>
        <v>1.4129999999999998</v>
      </c>
      <c r="F2021" s="2">
        <f t="shared" si="249"/>
        <v>1.5499999999999998</v>
      </c>
      <c r="G2021" s="2">
        <f t="shared" si="243"/>
        <v>1.5032000000000008</v>
      </c>
      <c r="H2021" s="2">
        <f t="shared" si="247"/>
        <v>1.4518500000000001</v>
      </c>
      <c r="I2021" s="2">
        <f t="array" ref="I2021">SUMPRODUCT(B2005:B2024, (ROW(B2005:B2024)-ROW(B2005)+1)) / (20*21/2)</f>
        <v>1.4182380952380951</v>
      </c>
      <c r="J2021" s="2">
        <f t="shared" si="250"/>
        <v>1.4992358847563401</v>
      </c>
      <c r="K2021" s="2">
        <f t="shared" si="244"/>
        <v>1.4934969073017592</v>
      </c>
    </row>
    <row r="2022" spans="1:11" ht="13.5" x14ac:dyDescent="0.25">
      <c r="A2022" s="3">
        <f>TITRES_STAT!B2025</f>
        <v>44949</v>
      </c>
      <c r="B2022" s="6">
        <f>TITRES_STAT!D2025</f>
        <v>1.37</v>
      </c>
      <c r="C2022" s="2">
        <f t="shared" si="245"/>
        <v>-5.9999999999999831E-2</v>
      </c>
      <c r="D2022" s="2">
        <f t="shared" si="246"/>
        <v>1.4179999999999999</v>
      </c>
      <c r="E2022" s="2">
        <f t="shared" si="248"/>
        <v>1.4049999999999998</v>
      </c>
      <c r="F2022" s="2">
        <f t="shared" si="249"/>
        <v>1.5294999999999999</v>
      </c>
      <c r="G2022" s="2">
        <f t="shared" si="243"/>
        <v>1.5066000000000008</v>
      </c>
      <c r="H2022" s="2">
        <f t="shared" si="247"/>
        <v>1.45055</v>
      </c>
      <c r="I2022" s="2">
        <f t="array" ref="I2022">SUMPRODUCT(B2006:B2025, (ROW(B2006:B2025)-ROW(B2006)+1)) / (20*21/2)</f>
        <v>1.4015238095238094</v>
      </c>
      <c r="J2022" s="2">
        <f t="shared" si="250"/>
        <v>1.4869277052557361</v>
      </c>
      <c r="K2022" s="2">
        <f t="shared" si="244"/>
        <v>1.4886538913291412</v>
      </c>
    </row>
    <row r="2023" spans="1:11" ht="13.5" x14ac:dyDescent="0.25">
      <c r="A2023" s="3">
        <f>TITRES_STAT!B2026</f>
        <v>44950</v>
      </c>
      <c r="B2023" s="6">
        <f>TITRES_STAT!D2026</f>
        <v>1.31</v>
      </c>
      <c r="C2023" s="2">
        <f t="shared" si="245"/>
        <v>-6.0000000000000053E-2</v>
      </c>
      <c r="D2023" s="2">
        <f t="shared" si="246"/>
        <v>1.3940000000000001</v>
      </c>
      <c r="E2023" s="2">
        <f t="shared" si="248"/>
        <v>1.397</v>
      </c>
      <c r="F2023" s="2">
        <f t="shared" si="249"/>
        <v>1.5074999999999998</v>
      </c>
      <c r="G2023" s="2">
        <f t="shared" si="243"/>
        <v>1.508800000000001</v>
      </c>
      <c r="H2023" s="2">
        <f t="shared" si="247"/>
        <v>1.4493</v>
      </c>
      <c r="I2023" s="2">
        <f t="array" ref="I2023">SUMPRODUCT(B2007:B2026, (ROW(B2007:B2026)-ROW(B2007)+1)) / (20*21/2)</f>
        <v>1.3869047619047619</v>
      </c>
      <c r="J2023" s="2">
        <f t="shared" si="250"/>
        <v>1.4700774476123328</v>
      </c>
      <c r="K2023" s="2">
        <f t="shared" si="244"/>
        <v>1.4816478563750572</v>
      </c>
    </row>
    <row r="2024" spans="1:11" ht="13.5" x14ac:dyDescent="0.25">
      <c r="A2024" s="3">
        <f>TITRES_STAT!B2027</f>
        <v>44951</v>
      </c>
      <c r="B2024" s="6">
        <f>TITRES_STAT!D2027</f>
        <v>1.31</v>
      </c>
      <c r="C2024" s="2">
        <f t="shared" si="245"/>
        <v>0</v>
      </c>
      <c r="D2024" s="2">
        <f t="shared" si="246"/>
        <v>1.3700000000000003</v>
      </c>
      <c r="E2024" s="2">
        <f t="shared" si="248"/>
        <v>1.395</v>
      </c>
      <c r="F2024" s="2">
        <f t="shared" si="249"/>
        <v>1.4854999999999996</v>
      </c>
      <c r="G2024" s="2">
        <f t="shared" si="243"/>
        <v>1.5110000000000008</v>
      </c>
      <c r="H2024" s="2">
        <f t="shared" si="247"/>
        <v>1.4477000000000004</v>
      </c>
      <c r="I2024" s="2">
        <f t="array" ref="I2024">SUMPRODUCT(B2008:B2027, (ROW(B2008:B2027)-ROW(B2008)+1)) / (20*21/2)</f>
        <v>1.3743809523809527</v>
      </c>
      <c r="J2024" s="2">
        <f t="shared" si="250"/>
        <v>1.4548319764111584</v>
      </c>
      <c r="K2024" s="2">
        <f t="shared" si="244"/>
        <v>1.4749165678897609</v>
      </c>
    </row>
    <row r="2025" spans="1:11" ht="13.5" x14ac:dyDescent="0.25">
      <c r="A2025" s="3">
        <f>TITRES_STAT!B2028</f>
        <v>44952</v>
      </c>
      <c r="B2025" s="6">
        <f>TITRES_STAT!D2028</f>
        <v>1.31</v>
      </c>
      <c r="C2025" s="2">
        <f t="shared" si="245"/>
        <v>0</v>
      </c>
      <c r="D2025" s="2">
        <f t="shared" si="246"/>
        <v>1.3460000000000001</v>
      </c>
      <c r="E2025" s="2">
        <f t="shared" si="248"/>
        <v>1.3880000000000001</v>
      </c>
      <c r="F2025" s="2">
        <f t="shared" si="249"/>
        <v>1.4634999999999998</v>
      </c>
      <c r="G2025" s="2">
        <f t="shared" si="243"/>
        <v>1.5132000000000008</v>
      </c>
      <c r="H2025" s="2">
        <f t="shared" si="247"/>
        <v>1.4457500000000001</v>
      </c>
      <c r="I2025" s="2">
        <f t="array" ref="I2025">SUMPRODUCT(B2009:B2028, (ROW(B2009:B2028)-ROW(B2009)+1)) / (20*21/2)</f>
        <v>1.363952380952381</v>
      </c>
      <c r="J2025" s="2">
        <f t="shared" si="250"/>
        <v>1.4410384548481909</v>
      </c>
      <c r="K2025" s="2">
        <f t="shared" si="244"/>
        <v>1.4684492515019272</v>
      </c>
    </row>
    <row r="2026" spans="1:11" ht="13.5" x14ac:dyDescent="0.25">
      <c r="A2026" s="3">
        <f>TITRES_STAT!B2029</f>
        <v>44953</v>
      </c>
      <c r="B2026" s="6">
        <f>TITRES_STAT!D2029</f>
        <v>1.31</v>
      </c>
      <c r="C2026" s="2">
        <f t="shared" si="245"/>
        <v>0</v>
      </c>
      <c r="D2026" s="2">
        <f t="shared" si="246"/>
        <v>1.3220000000000003</v>
      </c>
      <c r="E2026" s="2">
        <f t="shared" si="248"/>
        <v>1.3760000000000001</v>
      </c>
      <c r="F2026" s="2">
        <f t="shared" si="249"/>
        <v>1.4414999999999998</v>
      </c>
      <c r="G2026" s="2">
        <f t="shared" si="243"/>
        <v>1.5158000000000007</v>
      </c>
      <c r="H2026" s="2">
        <f t="shared" si="247"/>
        <v>1.4441500000000005</v>
      </c>
      <c r="I2026" s="2">
        <f t="array" ref="I2026">SUMPRODUCT(B2010:B2029, (ROW(B2010:B2029)-ROW(B2010)+1)) / (20*21/2)</f>
        <v>1.3505238095238097</v>
      </c>
      <c r="J2026" s="2">
        <f t="shared" si="250"/>
        <v>1.4285586020055061</v>
      </c>
      <c r="K2026" s="2">
        <f t="shared" si="244"/>
        <v>1.4622355553645967</v>
      </c>
    </row>
    <row r="2027" spans="1:11" ht="13.5" x14ac:dyDescent="0.25">
      <c r="A2027" s="3">
        <f>TITRES_STAT!B2030</f>
        <v>44956</v>
      </c>
      <c r="B2027" s="6">
        <f>TITRES_STAT!D2030</f>
        <v>1.31</v>
      </c>
      <c r="C2027" s="2">
        <f t="shared" si="245"/>
        <v>0</v>
      </c>
      <c r="D2027" s="2">
        <f t="shared" si="246"/>
        <v>1.31</v>
      </c>
      <c r="E2027" s="2">
        <f t="shared" si="248"/>
        <v>1.3640000000000003</v>
      </c>
      <c r="F2027" s="2">
        <f t="shared" si="249"/>
        <v>1.4194999999999998</v>
      </c>
      <c r="G2027" s="2">
        <f t="shared" si="243"/>
        <v>1.5174000000000007</v>
      </c>
      <c r="H2027" s="2">
        <f t="shared" si="247"/>
        <v>1.4422000000000006</v>
      </c>
      <c r="I2027" s="2">
        <f t="array" ref="I2027">SUMPRODUCT(B2011:B2030, (ROW(B2011:B2030)-ROW(B2011)+1)) / (20*21/2)</f>
        <v>1.3397142857142859</v>
      </c>
      <c r="J2027" s="2">
        <f t="shared" si="250"/>
        <v>1.4172673065764103</v>
      </c>
      <c r="K2027" s="2">
        <f t="shared" si="244"/>
        <v>1.456265533585593</v>
      </c>
    </row>
    <row r="2028" spans="1:11" ht="13.5" x14ac:dyDescent="0.25">
      <c r="A2028" s="3">
        <f>TITRES_STAT!B2031</f>
        <v>44957</v>
      </c>
      <c r="B2028" s="6">
        <f>TITRES_STAT!D2031</f>
        <v>1.31</v>
      </c>
      <c r="C2028" s="2">
        <f t="shared" si="245"/>
        <v>0</v>
      </c>
      <c r="D2028" s="2">
        <f t="shared" si="246"/>
        <v>1.31</v>
      </c>
      <c r="E2028" s="2">
        <f t="shared" si="248"/>
        <v>1.3520000000000003</v>
      </c>
      <c r="F2028" s="2">
        <f t="shared" si="249"/>
        <v>1.4009999999999996</v>
      </c>
      <c r="G2028" s="2">
        <f t="shared" si="243"/>
        <v>1.5180000000000007</v>
      </c>
      <c r="H2028" s="2">
        <f t="shared" si="247"/>
        <v>1.4406000000000005</v>
      </c>
      <c r="I2028" s="2">
        <f t="array" ref="I2028">SUMPRODUCT(B2012:B2031, (ROW(B2012:B2031)-ROW(B2012)+1)) / (20*21/2)</f>
        <v>1.3320952380952382</v>
      </c>
      <c r="J2028" s="2">
        <f t="shared" si="250"/>
        <v>1.4070513726167524</v>
      </c>
      <c r="K2028" s="2">
        <f t="shared" si="244"/>
        <v>1.4505296303077264</v>
      </c>
    </row>
    <row r="2029" spans="1:11" ht="13.5" x14ac:dyDescent="0.25">
      <c r="A2029" s="3">
        <f>TITRES_STAT!B2032</f>
        <v>44958</v>
      </c>
      <c r="B2029" s="6">
        <f>TITRES_STAT!D2032</f>
        <v>1.26</v>
      </c>
      <c r="C2029" s="2">
        <f t="shared" si="245"/>
        <v>-5.0000000000000044E-2</v>
      </c>
      <c r="D2029" s="2">
        <f t="shared" si="246"/>
        <v>1.3</v>
      </c>
      <c r="E2029" s="2">
        <f t="shared" si="248"/>
        <v>1.3350000000000004</v>
      </c>
      <c r="F2029" s="2">
        <f t="shared" si="249"/>
        <v>1.3834999999999997</v>
      </c>
      <c r="G2029" s="2">
        <f t="shared" si="243"/>
        <v>1.5176000000000005</v>
      </c>
      <c r="H2029" s="2">
        <f t="shared" si="247"/>
        <v>1.4391000000000007</v>
      </c>
      <c r="I2029" s="2">
        <f t="array" ref="I2029">SUMPRODUCT(B2013:B2032, (ROW(B2013:B2032)-ROW(B2013)+1)) / (20*21/2)</f>
        <v>1.3255238095238095</v>
      </c>
      <c r="J2029" s="2">
        <f t="shared" si="250"/>
        <v>1.3930464799865856</v>
      </c>
      <c r="K2029" s="2">
        <f t="shared" si="244"/>
        <v>1.4430578800995801</v>
      </c>
    </row>
    <row r="2030" spans="1:11" ht="13.5" x14ac:dyDescent="0.25">
      <c r="A2030" s="3">
        <f>TITRES_STAT!B2033</f>
        <v>44959</v>
      </c>
      <c r="B2030" s="6">
        <f>TITRES_STAT!D2033</f>
        <v>1.27</v>
      </c>
      <c r="C2030" s="2">
        <f t="shared" si="245"/>
        <v>1.0000000000000009E-2</v>
      </c>
      <c r="D2030" s="2">
        <f t="shared" si="246"/>
        <v>1.2920000000000003</v>
      </c>
      <c r="E2030" s="2">
        <f t="shared" si="248"/>
        <v>1.3190000000000002</v>
      </c>
      <c r="F2030" s="2">
        <f t="shared" si="249"/>
        <v>1.3699999999999997</v>
      </c>
      <c r="G2030" s="2">
        <f t="shared" si="243"/>
        <v>1.5164000000000004</v>
      </c>
      <c r="H2030" s="2">
        <f t="shared" si="247"/>
        <v>1.4378000000000006</v>
      </c>
      <c r="I2030" s="2">
        <f t="array" ref="I2030">SUMPRODUCT(B2014:B2033, (ROW(B2014:B2033)-ROW(B2014)+1)) / (20*21/2)</f>
        <v>1.3206666666666669</v>
      </c>
      <c r="J2030" s="2">
        <f t="shared" si="250"/>
        <v>1.3813277676069107</v>
      </c>
      <c r="K2030" s="2">
        <f t="shared" si="244"/>
        <v>1.4362712965662634</v>
      </c>
    </row>
    <row r="2031" spans="1:11" ht="13.5" x14ac:dyDescent="0.25">
      <c r="A2031" s="3">
        <f>TITRES_STAT!B2034</f>
        <v>44960</v>
      </c>
      <c r="B2031" s="6">
        <f>TITRES_STAT!D2034</f>
        <v>1.29</v>
      </c>
      <c r="C2031" s="2">
        <f t="shared" si="245"/>
        <v>2.0000000000000018E-2</v>
      </c>
      <c r="D2031" s="2">
        <f t="shared" si="246"/>
        <v>1.288</v>
      </c>
      <c r="E2031" s="2">
        <f t="shared" si="248"/>
        <v>1.3050000000000002</v>
      </c>
      <c r="F2031" s="2">
        <f t="shared" si="249"/>
        <v>1.3589999999999995</v>
      </c>
      <c r="G2031" s="2">
        <f t="shared" si="243"/>
        <v>1.5152000000000003</v>
      </c>
      <c r="H2031" s="2">
        <f t="shared" si="247"/>
        <v>1.4364500000000007</v>
      </c>
      <c r="I2031" s="2">
        <f t="array" ref="I2031">SUMPRODUCT(B2015:B2034, (ROW(B2015:B2034)-ROW(B2015)+1)) / (20*21/2)</f>
        <v>1.316238095238095</v>
      </c>
      <c r="J2031" s="2">
        <f t="shared" si="250"/>
        <v>1.372629884977681</v>
      </c>
      <c r="K2031" s="2">
        <f t="shared" si="244"/>
        <v>1.4305351672891551</v>
      </c>
    </row>
    <row r="2032" spans="1:11" ht="13.5" x14ac:dyDescent="0.25">
      <c r="A2032" s="3">
        <f>TITRES_STAT!B2035</f>
        <v>44963</v>
      </c>
      <c r="B2032" s="6">
        <f>TITRES_STAT!D2035</f>
        <v>1.29</v>
      </c>
      <c r="C2032" s="2">
        <f t="shared" si="245"/>
        <v>0</v>
      </c>
      <c r="D2032" s="2">
        <f t="shared" si="246"/>
        <v>1.2840000000000003</v>
      </c>
      <c r="E2032" s="2">
        <f t="shared" si="248"/>
        <v>1.2969999999999999</v>
      </c>
      <c r="F2032" s="2">
        <f t="shared" si="249"/>
        <v>1.3509999999999995</v>
      </c>
      <c r="G2032" s="2">
        <f t="shared" si="243"/>
        <v>1.5140000000000002</v>
      </c>
      <c r="H2032" s="2">
        <f t="shared" si="247"/>
        <v>1.4347500000000009</v>
      </c>
      <c r="I2032" s="2">
        <f t="array" ref="I2032">SUMPRODUCT(B2016:B2035, (ROW(B2016:B2035)-ROW(B2016)+1)) / (20*21/2)</f>
        <v>1.3109999999999999</v>
      </c>
      <c r="J2032" s="2">
        <f t="shared" si="250"/>
        <v>1.3647603721226638</v>
      </c>
      <c r="K2032" s="2">
        <f t="shared" si="244"/>
        <v>1.4250239842582078</v>
      </c>
    </row>
    <row r="2033" spans="1:11" ht="13.5" x14ac:dyDescent="0.25">
      <c r="A2033" s="3">
        <f>TITRES_STAT!B2036</f>
        <v>44964</v>
      </c>
      <c r="B2033" s="6">
        <f>TITRES_STAT!D2036</f>
        <v>1.3</v>
      </c>
      <c r="C2033" s="2">
        <f t="shared" si="245"/>
        <v>1.0000000000000009E-2</v>
      </c>
      <c r="D2033" s="2">
        <f t="shared" si="246"/>
        <v>1.282</v>
      </c>
      <c r="E2033" s="2">
        <f t="shared" si="248"/>
        <v>1.296</v>
      </c>
      <c r="F2033" s="2">
        <f t="shared" si="249"/>
        <v>1.3464999999999998</v>
      </c>
      <c r="G2033" s="2">
        <f t="shared" si="243"/>
        <v>1.5130000000000003</v>
      </c>
      <c r="H2033" s="2">
        <f t="shared" si="247"/>
        <v>1.4327500000000009</v>
      </c>
      <c r="I2033" s="2">
        <f t="array" ref="I2033">SUMPRODUCT(B2017:B2036, (ROW(B2017:B2036)-ROW(B2017)+1)) / (20*21/2)</f>
        <v>1.3061904761904763</v>
      </c>
      <c r="J2033" s="2">
        <f t="shared" si="250"/>
        <v>1.3585927176347909</v>
      </c>
      <c r="K2033" s="2">
        <f t="shared" si="244"/>
        <v>1.4201210829147488</v>
      </c>
    </row>
    <row r="2034" spans="1:11" ht="13.5" x14ac:dyDescent="0.25">
      <c r="A2034" s="3">
        <f>TITRES_STAT!B2037</f>
        <v>44965</v>
      </c>
      <c r="B2034" s="6">
        <f>TITRES_STAT!D2037</f>
        <v>1.3</v>
      </c>
      <c r="C2034" s="2">
        <f t="shared" si="245"/>
        <v>0</v>
      </c>
      <c r="D2034" s="2">
        <f t="shared" si="246"/>
        <v>1.29</v>
      </c>
      <c r="E2034" s="2">
        <f t="shared" si="248"/>
        <v>1.2949999999999999</v>
      </c>
      <c r="F2034" s="2">
        <f t="shared" si="249"/>
        <v>1.345</v>
      </c>
      <c r="G2034" s="2">
        <f t="shared" ref="G2034:G2097" si="251">AVERAGE(B1985:B2034)</f>
        <v>1.5110000000000001</v>
      </c>
      <c r="H2034" s="2">
        <f t="shared" si="247"/>
        <v>1.4304500000000011</v>
      </c>
      <c r="I2034" s="2">
        <f t="array" ref="I2034">SUMPRODUCT(B2018:B2037, (ROW(B2018:B2037)-ROW(B2018)+1)) / (20*21/2)</f>
        <v>1.3020476190476191</v>
      </c>
      <c r="J2034" s="2">
        <f t="shared" si="250"/>
        <v>1.3530124588124299</v>
      </c>
      <c r="K2034" s="2">
        <f t="shared" si="244"/>
        <v>1.4154104522122097</v>
      </c>
    </row>
    <row r="2035" spans="1:11" ht="13.5" x14ac:dyDescent="0.25">
      <c r="A2035" s="3">
        <f>TITRES_STAT!B2038</f>
        <v>44966</v>
      </c>
      <c r="B2035" s="6">
        <f>TITRES_STAT!D2038</f>
        <v>1.29</v>
      </c>
      <c r="C2035" s="2">
        <f t="shared" si="245"/>
        <v>-1.0000000000000009E-2</v>
      </c>
      <c r="D2035" s="2">
        <f t="shared" si="246"/>
        <v>1.294</v>
      </c>
      <c r="E2035" s="2">
        <f t="shared" si="248"/>
        <v>1.2930000000000004</v>
      </c>
      <c r="F2035" s="2">
        <f t="shared" si="249"/>
        <v>1.3405</v>
      </c>
      <c r="G2035" s="2">
        <f t="shared" si="251"/>
        <v>1.5080000000000005</v>
      </c>
      <c r="H2035" s="2">
        <f t="shared" si="247"/>
        <v>1.4279000000000011</v>
      </c>
      <c r="I2035" s="2">
        <f t="array" ref="I2035">SUMPRODUCT(B2019:B2038, (ROW(B2019:B2038)-ROW(B2019)+1)) / (20*21/2)</f>
        <v>1.2985714285714285</v>
      </c>
      <c r="J2035" s="2">
        <f t="shared" si="250"/>
        <v>1.3470112722588652</v>
      </c>
      <c r="K2035" s="2">
        <f t="shared" ref="K2035:K2098" si="252">$K$4*B2035+(1-$K$4)*K2034</f>
        <v>1.4104923952627113</v>
      </c>
    </row>
    <row r="2036" spans="1:11" ht="13.5" x14ac:dyDescent="0.25">
      <c r="A2036" s="3">
        <f>TITRES_STAT!B2039</f>
        <v>44967</v>
      </c>
      <c r="B2036" s="6">
        <f>TITRES_STAT!D2039</f>
        <v>1.29</v>
      </c>
      <c r="C2036" s="2">
        <f t="shared" si="245"/>
        <v>0</v>
      </c>
      <c r="D2036" s="2">
        <f t="shared" si="246"/>
        <v>1.294</v>
      </c>
      <c r="E2036" s="2">
        <f t="shared" si="248"/>
        <v>1.2909999999999999</v>
      </c>
      <c r="F2036" s="2">
        <f t="shared" si="249"/>
        <v>1.3335000000000001</v>
      </c>
      <c r="G2036" s="2">
        <f t="shared" si="251"/>
        <v>1.5042000000000004</v>
      </c>
      <c r="H2036" s="2">
        <f t="shared" si="247"/>
        <v>1.4253500000000014</v>
      </c>
      <c r="I2036" s="2">
        <f t="array" ref="I2036">SUMPRODUCT(B2020:B2039, (ROW(B2020:B2039)-ROW(B2020)+1)) / (20*21/2)</f>
        <v>1.2909999999999997</v>
      </c>
      <c r="J2036" s="2">
        <f t="shared" si="250"/>
        <v>1.3415816272818304</v>
      </c>
      <c r="K2036" s="2">
        <f t="shared" si="252"/>
        <v>1.4057672032916246</v>
      </c>
    </row>
    <row r="2037" spans="1:11" ht="13.5" x14ac:dyDescent="0.25">
      <c r="A2037" s="3">
        <f>TITRES_STAT!B2040</f>
        <v>44970</v>
      </c>
      <c r="B2037" s="6">
        <f>TITRES_STAT!D2040</f>
        <v>1.29</v>
      </c>
      <c r="C2037" s="2">
        <f t="shared" si="245"/>
        <v>0</v>
      </c>
      <c r="D2037" s="2">
        <f t="shared" si="246"/>
        <v>1.294</v>
      </c>
      <c r="E2037" s="2">
        <f t="shared" si="248"/>
        <v>1.2890000000000001</v>
      </c>
      <c r="F2037" s="2">
        <f t="shared" si="249"/>
        <v>1.3265</v>
      </c>
      <c r="G2037" s="2">
        <f t="shared" si="251"/>
        <v>1.5002000000000006</v>
      </c>
      <c r="H2037" s="2">
        <f t="shared" si="247"/>
        <v>1.4232000000000014</v>
      </c>
      <c r="I2037" s="2">
        <f t="array" ref="I2037">SUMPRODUCT(B2021:B2040, (ROW(B2021:B2040)-ROW(B2021)+1)) / (20*21/2)</f>
        <v>1.2843333333333333</v>
      </c>
      <c r="J2037" s="2">
        <f t="shared" si="250"/>
        <v>1.3366690913502275</v>
      </c>
      <c r="K2037" s="2">
        <f t="shared" si="252"/>
        <v>1.401227312966463</v>
      </c>
    </row>
    <row r="2038" spans="1:11" ht="13.5" x14ac:dyDescent="0.25">
      <c r="A2038" s="3">
        <f>TITRES_STAT!B2041</f>
        <v>44971</v>
      </c>
      <c r="B2038" s="6">
        <f>TITRES_STAT!D2041</f>
        <v>1.29</v>
      </c>
      <c r="C2038" s="2">
        <f t="shared" si="245"/>
        <v>0</v>
      </c>
      <c r="D2038" s="2">
        <f t="shared" si="246"/>
        <v>1.292</v>
      </c>
      <c r="E2038" s="2">
        <f t="shared" si="248"/>
        <v>1.2869999999999997</v>
      </c>
      <c r="F2038" s="2">
        <f t="shared" si="249"/>
        <v>1.3195000000000001</v>
      </c>
      <c r="G2038" s="2">
        <f t="shared" si="251"/>
        <v>1.4962000000000009</v>
      </c>
      <c r="H2038" s="2">
        <f t="shared" si="247"/>
        <v>1.4214000000000013</v>
      </c>
      <c r="I2038" s="2">
        <f t="array" ref="I2038">SUMPRODUCT(B2022:B2041, (ROW(B2022:B2041)-ROW(B2022)+1)) / (20*21/2)</f>
        <v>1.2785714285714285</v>
      </c>
      <c r="J2038" s="2">
        <f t="shared" si="250"/>
        <v>1.332224415983539</v>
      </c>
      <c r="K2038" s="2">
        <f t="shared" si="252"/>
        <v>1.3968654575560133</v>
      </c>
    </row>
    <row r="2039" spans="1:11" ht="13.5" x14ac:dyDescent="0.25">
      <c r="A2039" s="3">
        <f>TITRES_STAT!B2042</f>
        <v>44972</v>
      </c>
      <c r="B2039" s="6">
        <f>TITRES_STAT!D2042</f>
        <v>1.24</v>
      </c>
      <c r="C2039" s="2">
        <f t="shared" si="245"/>
        <v>-5.0000000000000044E-2</v>
      </c>
      <c r="D2039" s="2">
        <f t="shared" si="246"/>
        <v>1.28</v>
      </c>
      <c r="E2039" s="2">
        <f t="shared" si="248"/>
        <v>1.2849999999999999</v>
      </c>
      <c r="F2039" s="2">
        <f t="shared" si="249"/>
        <v>1.31</v>
      </c>
      <c r="G2039" s="2">
        <f t="shared" si="251"/>
        <v>1.4902000000000006</v>
      </c>
      <c r="H2039" s="2">
        <f t="shared" si="247"/>
        <v>1.4197000000000015</v>
      </c>
      <c r="I2039" s="2">
        <f t="array" ref="I2039">SUMPRODUCT(B2023:B2042, (ROW(B2023:B2042)-ROW(B2023)+1)) / (20*21/2)</f>
        <v>1.2737142857142858</v>
      </c>
      <c r="J2039" s="2">
        <f t="shared" si="250"/>
        <v>1.3234411382708209</v>
      </c>
      <c r="K2039" s="2">
        <f t="shared" si="252"/>
        <v>1.3907138709851892</v>
      </c>
    </row>
    <row r="2040" spans="1:11" ht="13.5" x14ac:dyDescent="0.25">
      <c r="A2040" s="3">
        <f>TITRES_STAT!B2043</f>
        <v>44973</v>
      </c>
      <c r="B2040" s="6">
        <f>TITRES_STAT!D2043</f>
        <v>1.24</v>
      </c>
      <c r="C2040" s="2">
        <f t="shared" si="245"/>
        <v>0</v>
      </c>
      <c r="D2040" s="2">
        <f t="shared" si="246"/>
        <v>1.27</v>
      </c>
      <c r="E2040" s="2">
        <f t="shared" si="248"/>
        <v>1.282</v>
      </c>
      <c r="F2040" s="2">
        <f t="shared" si="249"/>
        <v>1.3004999999999998</v>
      </c>
      <c r="G2040" s="2">
        <f t="shared" si="251"/>
        <v>1.4852000000000003</v>
      </c>
      <c r="H2040" s="2">
        <f t="shared" si="247"/>
        <v>1.4183500000000016</v>
      </c>
      <c r="I2040" s="2">
        <f t="array" ref="I2040">SUMPRODUCT(B2024:B2043, (ROW(B2024:B2043)-ROW(B2024)+1)) / (20*21/2)</f>
        <v>1.2694761904761904</v>
      </c>
      <c r="J2040" s="2">
        <f t="shared" si="250"/>
        <v>1.3154943631974094</v>
      </c>
      <c r="K2040" s="2">
        <f t="shared" si="252"/>
        <v>1.384803523103417</v>
      </c>
    </row>
    <row r="2041" spans="1:11" ht="13.5" x14ac:dyDescent="0.25">
      <c r="A2041" s="3">
        <f>TITRES_STAT!B2044</f>
        <v>44974</v>
      </c>
      <c r="B2041" s="6">
        <f>TITRES_STAT!D2044</f>
        <v>1.24</v>
      </c>
      <c r="C2041" s="2">
        <f t="shared" si="245"/>
        <v>0</v>
      </c>
      <c r="D2041" s="2">
        <f t="shared" si="246"/>
        <v>1.2600000000000002</v>
      </c>
      <c r="E2041" s="2">
        <f t="shared" si="248"/>
        <v>1.2770000000000001</v>
      </c>
      <c r="F2041" s="2">
        <f t="shared" si="249"/>
        <v>1.2909999999999997</v>
      </c>
      <c r="G2041" s="2">
        <f t="shared" si="251"/>
        <v>1.4790000000000003</v>
      </c>
      <c r="H2041" s="2">
        <f t="shared" si="247"/>
        <v>1.4167000000000014</v>
      </c>
      <c r="I2041" s="2">
        <f t="array" ref="I2041">SUMPRODUCT(B2025:B2044, (ROW(B2025:B2044)-ROW(B2025)+1)) / (20*21/2)</f>
        <v>1.2655714285714286</v>
      </c>
      <c r="J2041" s="2">
        <f t="shared" si="250"/>
        <v>1.3083044238452752</v>
      </c>
      <c r="K2041" s="2">
        <f t="shared" si="252"/>
        <v>1.3791249535699497</v>
      </c>
    </row>
    <row r="2042" spans="1:11" ht="13.5" x14ac:dyDescent="0.25">
      <c r="A2042" s="3">
        <f>TITRES_STAT!B2045</f>
        <v>44977</v>
      </c>
      <c r="B2042" s="6">
        <f>TITRES_STAT!D2045</f>
        <v>1.24</v>
      </c>
      <c r="C2042" s="2">
        <f t="shared" si="245"/>
        <v>0</v>
      </c>
      <c r="D2042" s="2">
        <f t="shared" si="246"/>
        <v>1.2500000000000002</v>
      </c>
      <c r="E2042" s="2">
        <f t="shared" si="248"/>
        <v>1.272</v>
      </c>
      <c r="F2042" s="2">
        <f t="shared" si="249"/>
        <v>1.2844999999999995</v>
      </c>
      <c r="G2042" s="2">
        <f t="shared" si="251"/>
        <v>1.4718</v>
      </c>
      <c r="H2042" s="2">
        <f t="shared" si="247"/>
        <v>1.4147000000000014</v>
      </c>
      <c r="I2042" s="2">
        <f t="array" ref="I2042">SUMPRODUCT(B2026:B2045, (ROW(B2026:B2045)-ROW(B2026)+1)) / (20*21/2)</f>
        <v>1.262</v>
      </c>
      <c r="J2042" s="2">
        <f t="shared" si="250"/>
        <v>1.3017992406219157</v>
      </c>
      <c r="K2042" s="2">
        <f t="shared" si="252"/>
        <v>1.3736690730377947</v>
      </c>
    </row>
    <row r="2043" spans="1:11" ht="13.5" x14ac:dyDescent="0.25">
      <c r="A2043" s="3">
        <f>TITRES_STAT!B2046</f>
        <v>44978</v>
      </c>
      <c r="B2043" s="6">
        <f>TITRES_STAT!D2046</f>
        <v>1.24</v>
      </c>
      <c r="C2043" s="2">
        <f t="shared" si="245"/>
        <v>0</v>
      </c>
      <c r="D2043" s="2">
        <f t="shared" si="246"/>
        <v>1.24</v>
      </c>
      <c r="E2043" s="2">
        <f t="shared" si="248"/>
        <v>1.266</v>
      </c>
      <c r="F2043" s="2">
        <f t="shared" si="249"/>
        <v>1.2809999999999995</v>
      </c>
      <c r="G2043" s="2">
        <f t="shared" si="251"/>
        <v>1.4631999999999998</v>
      </c>
      <c r="H2043" s="2">
        <f t="shared" si="247"/>
        <v>1.4130500000000015</v>
      </c>
      <c r="I2043" s="2">
        <f t="array" ref="I2043">SUMPRODUCT(B2027:B2046, (ROW(B2027:B2046)-ROW(B2027)+1)) / (20*21/2)</f>
        <v>1.254952380952381</v>
      </c>
      <c r="J2043" s="2">
        <f t="shared" si="250"/>
        <v>1.2959135986579235</v>
      </c>
      <c r="K2043" s="2">
        <f t="shared" si="252"/>
        <v>1.36842714860494</v>
      </c>
    </row>
    <row r="2044" spans="1:11" ht="13.5" x14ac:dyDescent="0.25">
      <c r="A2044" s="3">
        <f>TITRES_STAT!B2047</f>
        <v>44979</v>
      </c>
      <c r="B2044" s="6">
        <f>TITRES_STAT!D2047</f>
        <v>1.24</v>
      </c>
      <c r="C2044" s="2">
        <f t="shared" si="245"/>
        <v>0</v>
      </c>
      <c r="D2044" s="2">
        <f t="shared" si="246"/>
        <v>1.24</v>
      </c>
      <c r="E2044" s="2">
        <f t="shared" si="248"/>
        <v>1.2600000000000002</v>
      </c>
      <c r="F2044" s="2">
        <f t="shared" si="249"/>
        <v>1.2774999999999994</v>
      </c>
      <c r="G2044" s="2">
        <f t="shared" si="251"/>
        <v>1.4543999999999995</v>
      </c>
      <c r="H2044" s="2">
        <f t="shared" si="247"/>
        <v>1.4117500000000016</v>
      </c>
      <c r="I2044" s="2">
        <f t="array" ref="I2044">SUMPRODUCT(B2028:B2047, (ROW(B2028:B2047)-ROW(B2028)+1)) / (20*21/2)</f>
        <v>1.2484285714285714</v>
      </c>
      <c r="J2044" s="2">
        <f t="shared" si="250"/>
        <v>1.2905884940238355</v>
      </c>
      <c r="K2044" s="2">
        <f t="shared" si="252"/>
        <v>1.3633907898361188</v>
      </c>
    </row>
    <row r="2045" spans="1:11" ht="13.5" x14ac:dyDescent="0.25">
      <c r="A2045" s="3">
        <f>TITRES_STAT!B2048</f>
        <v>44980</v>
      </c>
      <c r="B2045" s="6">
        <f>TITRES_STAT!D2048</f>
        <v>1.24</v>
      </c>
      <c r="C2045" s="2">
        <f t="shared" si="245"/>
        <v>0</v>
      </c>
      <c r="D2045" s="2">
        <f t="shared" si="246"/>
        <v>1.24</v>
      </c>
      <c r="E2045" s="2">
        <f t="shared" si="248"/>
        <v>1.2550000000000001</v>
      </c>
      <c r="F2045" s="2">
        <f t="shared" si="249"/>
        <v>1.2739999999999996</v>
      </c>
      <c r="G2045" s="2">
        <f t="shared" si="251"/>
        <v>1.4455999999999996</v>
      </c>
      <c r="H2045" s="2">
        <f t="shared" si="247"/>
        <v>1.4107500000000015</v>
      </c>
      <c r="I2045" s="2">
        <f t="array" ref="I2045">SUMPRODUCT(B2029:B2048, (ROW(B2029:B2048)-ROW(B2029)+1)) / (20*21/2)</f>
        <v>1.2376666666666665</v>
      </c>
      <c r="J2045" s="2">
        <f t="shared" si="250"/>
        <v>1.2857705422120416</v>
      </c>
      <c r="K2045" s="2">
        <f t="shared" si="252"/>
        <v>1.3585519353327415</v>
      </c>
    </row>
    <row r="2046" spans="1:11" ht="13.5" x14ac:dyDescent="0.25">
      <c r="A2046" s="3">
        <f>TITRES_STAT!B2049</f>
        <v>44981</v>
      </c>
      <c r="B2046" s="6">
        <f>TITRES_STAT!D2049</f>
        <v>1.2</v>
      </c>
      <c r="C2046" s="2">
        <f t="shared" si="245"/>
        <v>-4.0000000000000036E-2</v>
      </c>
      <c r="D2046" s="2">
        <f t="shared" si="246"/>
        <v>1.232</v>
      </c>
      <c r="E2046" s="2">
        <f t="shared" si="248"/>
        <v>1.246</v>
      </c>
      <c r="F2046" s="2">
        <f t="shared" si="249"/>
        <v>1.2684999999999993</v>
      </c>
      <c r="G2046" s="2">
        <f t="shared" si="251"/>
        <v>1.4355999999999995</v>
      </c>
      <c r="H2046" s="2">
        <f t="shared" si="247"/>
        <v>1.4092500000000014</v>
      </c>
      <c r="I2046" s="2">
        <f t="array" ref="I2046">SUMPRODUCT(B2030:B2049, (ROW(B2030:B2049)-ROW(B2030)+1)) / (20*21/2)</f>
        <v>1.2314761904761906</v>
      </c>
      <c r="J2046" s="2">
        <f t="shared" si="250"/>
        <v>1.277601919144228</v>
      </c>
      <c r="K2046" s="2">
        <f t="shared" si="252"/>
        <v>1.3523342123785165</v>
      </c>
    </row>
    <row r="2047" spans="1:11" ht="13.5" x14ac:dyDescent="0.25">
      <c r="A2047" s="3">
        <f>TITRES_STAT!B2050</f>
        <v>44984</v>
      </c>
      <c r="B2047" s="6">
        <f>TITRES_STAT!D2050</f>
        <v>1.2</v>
      </c>
      <c r="C2047" s="2">
        <f t="shared" si="245"/>
        <v>0</v>
      </c>
      <c r="D2047" s="2">
        <f t="shared" si="246"/>
        <v>1.224</v>
      </c>
      <c r="E2047" s="2">
        <f t="shared" si="248"/>
        <v>1.2369999999999999</v>
      </c>
      <c r="F2047" s="2">
        <f t="shared" si="249"/>
        <v>1.2629999999999995</v>
      </c>
      <c r="G2047" s="2">
        <f t="shared" si="251"/>
        <v>1.4247999999999998</v>
      </c>
      <c r="H2047" s="2">
        <f t="shared" si="247"/>
        <v>1.4077500000000012</v>
      </c>
      <c r="I2047" s="2">
        <f t="array" ref="I2047">SUMPRODUCT(B2031:B2050, (ROW(B2031:B2050)-ROW(B2031)+1)) / (20*21/2)</f>
        <v>1.2256190476190476</v>
      </c>
      <c r="J2047" s="2">
        <f t="shared" si="250"/>
        <v>1.270211260178111</v>
      </c>
      <c r="K2047" s="2">
        <f t="shared" si="252"/>
        <v>1.3463603216970061</v>
      </c>
    </row>
    <row r="2048" spans="1:11" ht="13.5" x14ac:dyDescent="0.25">
      <c r="A2048" s="3">
        <f>TITRES_STAT!B2051</f>
        <v>44985</v>
      </c>
      <c r="B2048" s="6">
        <f>TITRES_STAT!D2051</f>
        <v>1.1499999999999999</v>
      </c>
      <c r="C2048" s="2">
        <f t="shared" si="245"/>
        <v>-5.0000000000000044E-2</v>
      </c>
      <c r="D2048" s="2">
        <f t="shared" si="246"/>
        <v>1.206</v>
      </c>
      <c r="E2048" s="2">
        <f t="shared" si="248"/>
        <v>1.2229999999999999</v>
      </c>
      <c r="F2048" s="2">
        <f t="shared" si="249"/>
        <v>1.2549999999999994</v>
      </c>
      <c r="G2048" s="2">
        <f t="shared" si="251"/>
        <v>1.4128000000000003</v>
      </c>
      <c r="H2048" s="2">
        <f t="shared" si="247"/>
        <v>1.406000000000001</v>
      </c>
      <c r="I2048" s="2">
        <f t="array" ref="I2048">SUMPRODUCT(B2032:B2051, (ROW(B2032:B2051)-ROW(B2032)+1)) / (20*21/2)</f>
        <v>1.220142857142857</v>
      </c>
      <c r="J2048" s="2">
        <f t="shared" si="250"/>
        <v>1.2587625687325767</v>
      </c>
      <c r="K2048" s="2">
        <f t="shared" si="252"/>
        <v>1.3386599169245745</v>
      </c>
    </row>
    <row r="2049" spans="1:11" ht="13.5" x14ac:dyDescent="0.25">
      <c r="A2049" s="3">
        <f>TITRES_STAT!B2052</f>
        <v>44986</v>
      </c>
      <c r="B2049" s="6">
        <f>TITRES_STAT!D2052</f>
        <v>1.19</v>
      </c>
      <c r="C2049" s="2">
        <f t="shared" si="245"/>
        <v>4.0000000000000036E-2</v>
      </c>
      <c r="D2049" s="2">
        <f t="shared" si="246"/>
        <v>1.1959999999999997</v>
      </c>
      <c r="E2049" s="2">
        <f t="shared" si="248"/>
        <v>1.218</v>
      </c>
      <c r="F2049" s="2">
        <f t="shared" si="249"/>
        <v>1.2514999999999996</v>
      </c>
      <c r="G2049" s="2">
        <f t="shared" si="251"/>
        <v>1.4016000000000002</v>
      </c>
      <c r="H2049" s="2">
        <f t="shared" si="247"/>
        <v>1.4044500000000013</v>
      </c>
      <c r="I2049" s="2">
        <f t="array" ref="I2049">SUMPRODUCT(B2033:B2052, (ROW(B2033:B2052)-ROW(B2033)+1)) / (20*21/2)</f>
        <v>1.2151428571428571</v>
      </c>
      <c r="J2049" s="2">
        <f t="shared" si="250"/>
        <v>1.2522137526628074</v>
      </c>
      <c r="K2049" s="2">
        <f t="shared" si="252"/>
        <v>1.3328301162608658</v>
      </c>
    </row>
    <row r="2050" spans="1:11" ht="13.5" x14ac:dyDescent="0.25">
      <c r="A2050" s="3">
        <f>TITRES_STAT!B2053</f>
        <v>44987</v>
      </c>
      <c r="B2050" s="6">
        <f>TITRES_STAT!D2053</f>
        <v>1.19</v>
      </c>
      <c r="C2050" s="2">
        <f t="shared" si="245"/>
        <v>0</v>
      </c>
      <c r="D2050" s="2">
        <f t="shared" si="246"/>
        <v>1.1859999999999999</v>
      </c>
      <c r="E2050" s="2">
        <f t="shared" si="248"/>
        <v>1.2129999999999999</v>
      </c>
      <c r="F2050" s="2">
        <f t="shared" si="249"/>
        <v>1.2474999999999998</v>
      </c>
      <c r="G2050" s="2">
        <f t="shared" si="251"/>
        <v>1.3898000000000004</v>
      </c>
      <c r="H2050" s="2">
        <f t="shared" si="247"/>
        <v>1.4029000000000011</v>
      </c>
      <c r="I2050" s="2">
        <f t="array" ref="I2050">SUMPRODUCT(B2034:B2053, (ROW(B2034:B2053)-ROW(B2034)+1)) / (20*21/2)</f>
        <v>1.2106190476190475</v>
      </c>
      <c r="J2050" s="2">
        <f t="shared" si="250"/>
        <v>1.2462886333615877</v>
      </c>
      <c r="K2050" s="2">
        <f t="shared" si="252"/>
        <v>1.3272289352310278</v>
      </c>
    </row>
    <row r="2051" spans="1:11" ht="13.5" x14ac:dyDescent="0.25">
      <c r="A2051" s="3">
        <f>TITRES_STAT!B2054</f>
        <v>44988</v>
      </c>
      <c r="B2051" s="6">
        <f>TITRES_STAT!D2054</f>
        <v>1.19</v>
      </c>
      <c r="C2051" s="2">
        <f t="shared" si="245"/>
        <v>0</v>
      </c>
      <c r="D2051" s="2">
        <f t="shared" si="246"/>
        <v>1.1839999999999999</v>
      </c>
      <c r="E2051" s="2">
        <f t="shared" si="248"/>
        <v>1.2079999999999997</v>
      </c>
      <c r="F2051" s="2">
        <f t="shared" si="249"/>
        <v>1.2425000000000002</v>
      </c>
      <c r="G2051" s="2">
        <f t="shared" si="251"/>
        <v>1.3780000000000003</v>
      </c>
      <c r="H2051" s="2">
        <f t="shared" si="247"/>
        <v>1.4016500000000007</v>
      </c>
      <c r="I2051" s="2">
        <f t="array" ref="I2051">SUMPRODUCT(B2035:B2054, (ROW(B2035:B2054)-ROW(B2035)+1)) / (20*21/2)</f>
        <v>1.2066190476190475</v>
      </c>
      <c r="J2051" s="2">
        <f t="shared" si="250"/>
        <v>1.2409278111366746</v>
      </c>
      <c r="K2051" s="2">
        <f t="shared" si="252"/>
        <v>1.3218474083592229</v>
      </c>
    </row>
    <row r="2052" spans="1:11" ht="13.5" x14ac:dyDescent="0.25">
      <c r="A2052" s="3">
        <f>TITRES_STAT!B2055</f>
        <v>44991</v>
      </c>
      <c r="B2052" s="6">
        <f>TITRES_STAT!D2055</f>
        <v>1.19</v>
      </c>
      <c r="C2052" s="2">
        <f t="shared" ref="C2052:C2115" si="253">B2052-B2051</f>
        <v>0</v>
      </c>
      <c r="D2052" s="2">
        <f t="shared" si="246"/>
        <v>1.1819999999999999</v>
      </c>
      <c r="E2052" s="2">
        <f t="shared" si="248"/>
        <v>1.2029999999999998</v>
      </c>
      <c r="F2052" s="2">
        <f t="shared" si="249"/>
        <v>1.2375000000000003</v>
      </c>
      <c r="G2052" s="2">
        <f t="shared" si="251"/>
        <v>1.3662000000000001</v>
      </c>
      <c r="H2052" s="2">
        <f t="shared" si="247"/>
        <v>1.4001000000000008</v>
      </c>
      <c r="I2052" s="2">
        <f t="array" ref="I2052">SUMPRODUCT(B2036:B2055, (ROW(B2036:B2055)-ROW(B2036)+1)) / (20*21/2)</f>
        <v>1.2031428571428571</v>
      </c>
      <c r="J2052" s="2">
        <f t="shared" si="250"/>
        <v>1.2360775434093723</v>
      </c>
      <c r="K2052" s="2">
        <f t="shared" si="252"/>
        <v>1.3166769217569003</v>
      </c>
    </row>
    <row r="2053" spans="1:11" ht="13.5" x14ac:dyDescent="0.25">
      <c r="A2053" s="3">
        <f>TITRES_STAT!B2056</f>
        <v>44992</v>
      </c>
      <c r="B2053" s="6">
        <f>TITRES_STAT!D2056</f>
        <v>1.19</v>
      </c>
      <c r="C2053" s="2">
        <f t="shared" si="253"/>
        <v>0</v>
      </c>
      <c r="D2053" s="2">
        <f t="shared" si="246"/>
        <v>1.19</v>
      </c>
      <c r="E2053" s="2">
        <f t="shared" si="248"/>
        <v>1.1979999999999997</v>
      </c>
      <c r="F2053" s="2">
        <f t="shared" si="249"/>
        <v>1.2320000000000002</v>
      </c>
      <c r="G2053" s="2">
        <f t="shared" si="251"/>
        <v>1.355</v>
      </c>
      <c r="H2053" s="2">
        <f t="shared" si="247"/>
        <v>1.3982500000000007</v>
      </c>
      <c r="I2053" s="2">
        <f t="array" ref="I2053">SUMPRODUCT(B2037:B2056, (ROW(B2037:B2056)-ROW(B2037)+1)) / (20*21/2)</f>
        <v>1.200142857142857</v>
      </c>
      <c r="J2053" s="2">
        <f t="shared" si="250"/>
        <v>1.231689205941813</v>
      </c>
      <c r="K2053" s="2">
        <f t="shared" si="252"/>
        <v>1.3117091993350611</v>
      </c>
    </row>
    <row r="2054" spans="1:11" ht="13.5" x14ac:dyDescent="0.25">
      <c r="A2054" s="3">
        <f>TITRES_STAT!B2057</f>
        <v>44993</v>
      </c>
      <c r="B2054" s="6">
        <f>TITRES_STAT!D2057</f>
        <v>1.19</v>
      </c>
      <c r="C2054" s="2">
        <f t="shared" si="253"/>
        <v>0</v>
      </c>
      <c r="D2054" s="2">
        <f t="shared" ref="D2054:D2117" si="254">AVERAGE(B2050:B2054)</f>
        <v>1.19</v>
      </c>
      <c r="E2054" s="2">
        <f t="shared" si="248"/>
        <v>1.1929999999999996</v>
      </c>
      <c r="F2054" s="2">
        <f t="shared" si="249"/>
        <v>1.2265000000000004</v>
      </c>
      <c r="G2054" s="2">
        <f t="shared" si="251"/>
        <v>1.3437999999999999</v>
      </c>
      <c r="H2054" s="2">
        <f t="shared" si="247"/>
        <v>1.3967500000000006</v>
      </c>
      <c r="I2054" s="2">
        <f t="array" ref="I2054">SUMPRODUCT(B2038:B2057, (ROW(B2038:B2057)-ROW(B2038)+1)) / (20*21/2)</f>
        <v>1.1976190476190474</v>
      </c>
      <c r="J2054" s="2">
        <f t="shared" si="250"/>
        <v>1.227718805375926</v>
      </c>
      <c r="K2054" s="2">
        <f t="shared" si="252"/>
        <v>1.3069362895572156</v>
      </c>
    </row>
    <row r="2055" spans="1:11" ht="13.5" x14ac:dyDescent="0.25">
      <c r="A2055" s="3">
        <f>TITRES_STAT!B2058</f>
        <v>44994</v>
      </c>
      <c r="B2055" s="6">
        <f>TITRES_STAT!D2058</f>
        <v>1.19</v>
      </c>
      <c r="C2055" s="2">
        <f t="shared" si="253"/>
        <v>0</v>
      </c>
      <c r="D2055" s="2">
        <f t="shared" si="254"/>
        <v>1.19</v>
      </c>
      <c r="E2055" s="2">
        <f t="shared" si="248"/>
        <v>1.1879999999999997</v>
      </c>
      <c r="F2055" s="2">
        <f t="shared" si="249"/>
        <v>1.2215000000000003</v>
      </c>
      <c r="G2055" s="2">
        <f t="shared" si="251"/>
        <v>1.3326</v>
      </c>
      <c r="H2055" s="2">
        <f t="shared" si="247"/>
        <v>1.3950000000000002</v>
      </c>
      <c r="I2055" s="2">
        <f t="array" ref="I2055">SUMPRODUCT(B2039:B2058, (ROW(B2039:B2058)-ROW(B2039)+1)) / (20*21/2)</f>
        <v>1.1955714285714285</v>
      </c>
      <c r="J2055" s="2">
        <f t="shared" si="250"/>
        <v>1.2241265381972664</v>
      </c>
      <c r="K2055" s="2">
        <f t="shared" si="252"/>
        <v>1.3023505527118346</v>
      </c>
    </row>
    <row r="2056" spans="1:11" ht="13.5" x14ac:dyDescent="0.25">
      <c r="A2056" s="3">
        <f>TITRES_STAT!B2059</f>
        <v>44995</v>
      </c>
      <c r="B2056" s="6">
        <f>TITRES_STAT!D2059</f>
        <v>1.19</v>
      </c>
      <c r="C2056" s="2">
        <f t="shared" si="253"/>
        <v>0</v>
      </c>
      <c r="D2056" s="2">
        <f t="shared" si="254"/>
        <v>1.19</v>
      </c>
      <c r="E2056" s="2">
        <f t="shared" si="248"/>
        <v>1.1869999999999998</v>
      </c>
      <c r="F2056" s="2">
        <f t="shared" si="249"/>
        <v>1.2165000000000004</v>
      </c>
      <c r="G2056" s="2">
        <f t="shared" si="251"/>
        <v>1.3213999999999999</v>
      </c>
      <c r="H2056" s="2">
        <f t="shared" si="247"/>
        <v>1.3932500000000001</v>
      </c>
      <c r="I2056" s="2">
        <f t="array" ref="I2056">SUMPRODUCT(B2040:B2059, (ROW(B2040:B2059)-ROW(B2040)+1)) / (20*21/2)</f>
        <v>1.1939999999999997</v>
      </c>
      <c r="J2056" s="2">
        <f t="shared" si="250"/>
        <v>1.2208763917022887</v>
      </c>
      <c r="K2056" s="2">
        <f t="shared" si="252"/>
        <v>1.2979446486839195</v>
      </c>
    </row>
    <row r="2057" spans="1:11" ht="13.5" x14ac:dyDescent="0.25">
      <c r="A2057" s="3">
        <f>TITRES_STAT!B2060</f>
        <v>44998</v>
      </c>
      <c r="B2057" s="6">
        <f>TITRES_STAT!D2060</f>
        <v>1.19</v>
      </c>
      <c r="C2057" s="2">
        <f t="shared" si="253"/>
        <v>0</v>
      </c>
      <c r="D2057" s="2">
        <f t="shared" si="254"/>
        <v>1.19</v>
      </c>
      <c r="E2057" s="2">
        <f t="shared" si="248"/>
        <v>1.1859999999999997</v>
      </c>
      <c r="F2057" s="2">
        <f t="shared" si="249"/>
        <v>1.2115000000000005</v>
      </c>
      <c r="G2057" s="2">
        <f t="shared" si="251"/>
        <v>1.3101999999999998</v>
      </c>
      <c r="H2057" s="2">
        <f t="shared" si="247"/>
        <v>1.3914000000000002</v>
      </c>
      <c r="I2057" s="2">
        <f t="array" ref="I2057">SUMPRODUCT(B2041:B2060, (ROW(B2041:B2060)-ROW(B2041)+1)) / (20*21/2)</f>
        <v>1.1888571428571426</v>
      </c>
      <c r="J2057" s="2">
        <f t="shared" si="250"/>
        <v>1.2179357829687374</v>
      </c>
      <c r="K2057" s="2">
        <f t="shared" si="252"/>
        <v>1.2937115252061187</v>
      </c>
    </row>
    <row r="2058" spans="1:11" ht="13.5" x14ac:dyDescent="0.25">
      <c r="A2058" s="3">
        <f>TITRES_STAT!B2061</f>
        <v>44999</v>
      </c>
      <c r="B2058" s="6">
        <f>TITRES_STAT!D2061</f>
        <v>1.19</v>
      </c>
      <c r="C2058" s="2">
        <f t="shared" si="253"/>
        <v>0</v>
      </c>
      <c r="D2058" s="2">
        <f t="shared" si="254"/>
        <v>1.19</v>
      </c>
      <c r="E2058" s="2">
        <f t="shared" si="248"/>
        <v>1.1899999999999997</v>
      </c>
      <c r="F2058" s="2">
        <f t="shared" si="249"/>
        <v>1.2065000000000003</v>
      </c>
      <c r="G2058" s="2">
        <f t="shared" si="251"/>
        <v>1.3003999999999996</v>
      </c>
      <c r="H2058" s="2">
        <f t="shared" ref="H2058:H2121" si="255">AVERAGE(B1859:B2058)</f>
        <v>1.3899000000000001</v>
      </c>
      <c r="I2058" s="2">
        <f t="array" ref="I2058">SUMPRODUCT(B2042:B2061, (ROW(B2042:B2061)-ROW(B2042)+1)) / (20*21/2)</f>
        <v>1.1812857142857141</v>
      </c>
      <c r="J2058" s="2">
        <f t="shared" si="250"/>
        <v>1.2152752322098099</v>
      </c>
      <c r="K2058" s="2">
        <f t="shared" si="252"/>
        <v>1.2896444065705845</v>
      </c>
    </row>
    <row r="2059" spans="1:11" ht="13.5" x14ac:dyDescent="0.25">
      <c r="A2059" s="3">
        <f>TITRES_STAT!B2062</f>
        <v>45000</v>
      </c>
      <c r="B2059" s="6">
        <f>TITRES_STAT!D2062</f>
        <v>1.19</v>
      </c>
      <c r="C2059" s="2">
        <f t="shared" si="253"/>
        <v>0</v>
      </c>
      <c r="D2059" s="2">
        <f t="shared" si="254"/>
        <v>1.19</v>
      </c>
      <c r="E2059" s="2">
        <f t="shared" si="248"/>
        <v>1.1899999999999997</v>
      </c>
      <c r="F2059" s="2">
        <f t="shared" si="249"/>
        <v>1.2040000000000002</v>
      </c>
      <c r="G2059" s="2">
        <f t="shared" si="251"/>
        <v>1.2919999999999996</v>
      </c>
      <c r="H2059" s="2">
        <f t="shared" si="255"/>
        <v>1.3881999999999999</v>
      </c>
      <c r="I2059" s="2">
        <f t="array" ref="I2059">SUMPRODUCT(B2043:B2062, (ROW(B2043:B2062)-ROW(B2043)+1)) / (20*21/2)</f>
        <v>1.1723809523809523</v>
      </c>
      <c r="J2059" s="2">
        <f t="shared" si="250"/>
        <v>1.212868067237447</v>
      </c>
      <c r="K2059" s="2">
        <f t="shared" si="252"/>
        <v>1.2857367827835029</v>
      </c>
    </row>
    <row r="2060" spans="1:11" ht="13.5" x14ac:dyDescent="0.25">
      <c r="A2060" s="3">
        <f>TITRES_STAT!B2063</f>
        <v>45001</v>
      </c>
      <c r="B2060" s="6">
        <f>TITRES_STAT!D2063</f>
        <v>1.1499999999999999</v>
      </c>
      <c r="C2060" s="2">
        <f t="shared" si="253"/>
        <v>-4.0000000000000036E-2</v>
      </c>
      <c r="D2060" s="2">
        <f t="shared" si="254"/>
        <v>1.1819999999999999</v>
      </c>
      <c r="E2060" s="2">
        <f t="shared" ref="E2060:E2123" si="256">AVERAGE(B2051:B2060)</f>
        <v>1.1859999999999997</v>
      </c>
      <c r="F2060" s="2">
        <f t="shared" si="249"/>
        <v>1.1995</v>
      </c>
      <c r="G2060" s="2">
        <f t="shared" si="251"/>
        <v>1.2841999999999996</v>
      </c>
      <c r="H2060" s="2">
        <f t="shared" si="255"/>
        <v>1.3866000000000001</v>
      </c>
      <c r="I2060" s="2">
        <f t="array" ref="I2060">SUMPRODUCT(B2044:B2063, (ROW(B2044:B2063)-ROW(B2044)+1)) / (20*21/2)</f>
        <v>1.166047619047619</v>
      </c>
      <c r="J2060" s="2">
        <f t="shared" si="250"/>
        <v>1.2068806322624521</v>
      </c>
      <c r="K2060" s="2">
        <f t="shared" si="252"/>
        <v>1.2804137716939539</v>
      </c>
    </row>
    <row r="2061" spans="1:11" ht="13.5" x14ac:dyDescent="0.25">
      <c r="A2061" s="3">
        <f>TITRES_STAT!B2064</f>
        <v>45002</v>
      </c>
      <c r="B2061" s="6">
        <f>TITRES_STAT!D2064</f>
        <v>1.1200000000000001</v>
      </c>
      <c r="C2061" s="2">
        <f t="shared" si="253"/>
        <v>-2.9999999999999805E-2</v>
      </c>
      <c r="D2061" s="2">
        <f t="shared" si="254"/>
        <v>1.1679999999999999</v>
      </c>
      <c r="E2061" s="2">
        <f t="shared" si="256"/>
        <v>1.1789999999999998</v>
      </c>
      <c r="F2061" s="2">
        <f t="shared" si="249"/>
        <v>1.1935</v>
      </c>
      <c r="G2061" s="2">
        <f t="shared" si="251"/>
        <v>1.2763999999999995</v>
      </c>
      <c r="H2061" s="2">
        <f t="shared" si="255"/>
        <v>1.3851499999999999</v>
      </c>
      <c r="I2061" s="2">
        <f t="array" ref="I2061">SUMPRODUCT(B2045:B2064, (ROW(B2045:B2064)-ROW(B2045)+1)) / (20*21/2)</f>
        <v>1.1602857142857144</v>
      </c>
      <c r="J2061" s="2">
        <f t="shared" si="250"/>
        <v>1.1986062863326947</v>
      </c>
      <c r="K2061" s="2">
        <f t="shared" si="252"/>
        <v>1.2741230355490929</v>
      </c>
    </row>
    <row r="2062" spans="1:11" ht="13.5" x14ac:dyDescent="0.25">
      <c r="A2062" s="3">
        <f>TITRES_STAT!B2065</f>
        <v>45006</v>
      </c>
      <c r="B2062" s="6">
        <f>TITRES_STAT!D2065</f>
        <v>1.1000000000000001</v>
      </c>
      <c r="C2062" s="2">
        <f t="shared" si="253"/>
        <v>-2.0000000000000018E-2</v>
      </c>
      <c r="D2062" s="2">
        <f t="shared" si="254"/>
        <v>1.1499999999999999</v>
      </c>
      <c r="E2062" s="2">
        <f t="shared" si="256"/>
        <v>1.1699999999999997</v>
      </c>
      <c r="F2062" s="2">
        <f t="shared" si="249"/>
        <v>1.1865000000000001</v>
      </c>
      <c r="G2062" s="2">
        <f t="shared" si="251"/>
        <v>1.2693999999999996</v>
      </c>
      <c r="H2062" s="2">
        <f t="shared" si="255"/>
        <v>1.3835</v>
      </c>
      <c r="I2062" s="2">
        <f t="array" ref="I2062">SUMPRODUCT(B2046:B2065, (ROW(B2046:B2065)-ROW(B2046)+1)) / (20*21/2)</f>
        <v>1.1550952380952382</v>
      </c>
      <c r="J2062" s="2">
        <f t="shared" si="250"/>
        <v>1.1892152114438668</v>
      </c>
      <c r="K2062" s="2">
        <f t="shared" si="252"/>
        <v>1.2672946812138344</v>
      </c>
    </row>
    <row r="2063" spans="1:11" ht="13.5" x14ac:dyDescent="0.25">
      <c r="A2063" s="3">
        <f>TITRES_STAT!B2066</f>
        <v>45007</v>
      </c>
      <c r="B2063" s="6">
        <f>TITRES_STAT!D2066</f>
        <v>1.1200000000000001</v>
      </c>
      <c r="C2063" s="2">
        <f t="shared" si="253"/>
        <v>2.0000000000000018E-2</v>
      </c>
      <c r="D2063" s="2">
        <f t="shared" si="254"/>
        <v>1.1360000000000001</v>
      </c>
      <c r="E2063" s="2">
        <f t="shared" si="256"/>
        <v>1.1629999999999998</v>
      </c>
      <c r="F2063" s="2">
        <f t="shared" si="249"/>
        <v>1.1804999999999999</v>
      </c>
      <c r="G2063" s="2">
        <f t="shared" si="251"/>
        <v>1.2639999999999996</v>
      </c>
      <c r="H2063" s="2">
        <f t="shared" si="255"/>
        <v>1.3819500000000002</v>
      </c>
      <c r="I2063" s="2">
        <f t="array" ref="I2063">SUMPRODUCT(B2047:B2066, (ROW(B2047:B2066)-ROW(B2047)+1)) / (20*21/2)</f>
        <v>1.1504761904761904</v>
      </c>
      <c r="J2063" s="2">
        <f t="shared" si="250"/>
        <v>1.1826232865444508</v>
      </c>
      <c r="K2063" s="2">
        <f t="shared" si="252"/>
        <v>1.2615184192054487</v>
      </c>
    </row>
    <row r="2064" spans="1:11" ht="13.5" x14ac:dyDescent="0.25">
      <c r="A2064" s="3">
        <f>TITRES_STAT!B2067</f>
        <v>45008</v>
      </c>
      <c r="B2064" s="6">
        <f>TITRES_STAT!D2067</f>
        <v>1.1200000000000001</v>
      </c>
      <c r="C2064" s="2">
        <f t="shared" si="253"/>
        <v>0</v>
      </c>
      <c r="D2064" s="2">
        <f t="shared" si="254"/>
        <v>1.1220000000000001</v>
      </c>
      <c r="E2064" s="2">
        <f t="shared" si="256"/>
        <v>1.1559999999999999</v>
      </c>
      <c r="F2064" s="2">
        <f t="shared" si="249"/>
        <v>1.1744999999999999</v>
      </c>
      <c r="G2064" s="2">
        <f t="shared" si="251"/>
        <v>1.2597999999999996</v>
      </c>
      <c r="H2064" s="2">
        <f t="shared" si="255"/>
        <v>1.3804000000000003</v>
      </c>
      <c r="I2064" s="2">
        <f t="array" ref="I2064">SUMPRODUCT(B2048:B2067, (ROW(B2048:B2067)-ROW(B2048)+1)) / (20*21/2)</f>
        <v>1.1462380952380955</v>
      </c>
      <c r="J2064" s="2">
        <f t="shared" si="250"/>
        <v>1.1766591640164079</v>
      </c>
      <c r="K2064" s="2">
        <f t="shared" si="252"/>
        <v>1.2559686772758234</v>
      </c>
    </row>
    <row r="2065" spans="1:11" ht="13.5" x14ac:dyDescent="0.25">
      <c r="A2065" s="3">
        <f>TITRES_STAT!B2068</f>
        <v>45009</v>
      </c>
      <c r="B2065" s="6">
        <f>TITRES_STAT!D2068</f>
        <v>1.1200000000000001</v>
      </c>
      <c r="C2065" s="2">
        <f t="shared" si="253"/>
        <v>0</v>
      </c>
      <c r="D2065" s="2">
        <f t="shared" si="254"/>
        <v>1.1160000000000001</v>
      </c>
      <c r="E2065" s="2">
        <f t="shared" si="256"/>
        <v>1.1490000000000002</v>
      </c>
      <c r="F2065" s="2">
        <f t="shared" si="249"/>
        <v>1.1685000000000001</v>
      </c>
      <c r="G2065" s="2">
        <f t="shared" si="251"/>
        <v>1.2545999999999995</v>
      </c>
      <c r="H2065" s="2">
        <f t="shared" si="255"/>
        <v>1.3788500000000006</v>
      </c>
      <c r="I2065" s="2">
        <f t="array" ref="I2065">SUMPRODUCT(B2049:B2068, (ROW(B2049:B2068)-ROW(B2049)+1)) / (20*21/2)</f>
        <v>1.1423809523809525</v>
      </c>
      <c r="J2065" s="2">
        <f t="shared" si="250"/>
        <v>1.1712630531577024</v>
      </c>
      <c r="K2065" s="2">
        <f t="shared" si="252"/>
        <v>1.2506365722846147</v>
      </c>
    </row>
    <row r="2066" spans="1:11" ht="13.5" x14ac:dyDescent="0.25">
      <c r="A2066" s="3">
        <f>TITRES_STAT!B2069</f>
        <v>45012</v>
      </c>
      <c r="B2066" s="6">
        <f>TITRES_STAT!D2069</f>
        <v>1.1200000000000001</v>
      </c>
      <c r="C2066" s="2">
        <f t="shared" si="253"/>
        <v>0</v>
      </c>
      <c r="D2066" s="2">
        <f t="shared" si="254"/>
        <v>1.1160000000000001</v>
      </c>
      <c r="E2066" s="2">
        <f t="shared" si="256"/>
        <v>1.1420000000000001</v>
      </c>
      <c r="F2066" s="2">
        <f t="shared" si="249"/>
        <v>1.1645000000000001</v>
      </c>
      <c r="G2066" s="2">
        <f t="shared" si="251"/>
        <v>1.2483999999999995</v>
      </c>
      <c r="H2066" s="2">
        <f t="shared" si="255"/>
        <v>1.3770000000000004</v>
      </c>
      <c r="I2066" s="2">
        <f t="array" ref="I2066">SUMPRODUCT(B2050:B2069, (ROW(B2050:B2069)-ROW(B2050)+1)) / (20*21/2)</f>
        <v>1.1386666666666667</v>
      </c>
      <c r="J2066" s="2">
        <f t="shared" si="250"/>
        <v>1.1663808576188737</v>
      </c>
      <c r="K2066" s="2">
        <f t="shared" si="252"/>
        <v>1.245513569449924</v>
      </c>
    </row>
    <row r="2067" spans="1:11" ht="13.5" x14ac:dyDescent="0.25">
      <c r="A2067" s="3">
        <f>TITRES_STAT!B2070</f>
        <v>45013</v>
      </c>
      <c r="B2067" s="6">
        <f>TITRES_STAT!D2070</f>
        <v>1.1200000000000001</v>
      </c>
      <c r="C2067" s="2">
        <f t="shared" si="253"/>
        <v>0</v>
      </c>
      <c r="D2067" s="2">
        <f t="shared" si="254"/>
        <v>1.1200000000000001</v>
      </c>
      <c r="E2067" s="2">
        <f t="shared" si="256"/>
        <v>1.1350000000000002</v>
      </c>
      <c r="F2067" s="2">
        <f t="shared" si="249"/>
        <v>1.1605000000000003</v>
      </c>
      <c r="G2067" s="2">
        <f t="shared" si="251"/>
        <v>1.2421999999999993</v>
      </c>
      <c r="H2067" s="2">
        <f t="shared" si="255"/>
        <v>1.3748500000000003</v>
      </c>
      <c r="I2067" s="2">
        <f t="array" ref="I2067">SUMPRODUCT(B2051:B2070, (ROW(B2051:B2070)-ROW(B2051)+1)) / (20*21/2)</f>
        <v>1.1333809523809524</v>
      </c>
      <c r="J2067" s="2">
        <f t="shared" si="250"/>
        <v>1.1619636330837428</v>
      </c>
      <c r="K2067" s="2">
        <f t="shared" si="252"/>
        <v>1.240591468687182</v>
      </c>
    </row>
    <row r="2068" spans="1:11" ht="13.5" x14ac:dyDescent="0.25">
      <c r="A2068" s="3">
        <f>TITRES_STAT!B2071</f>
        <v>45014</v>
      </c>
      <c r="B2068" s="6">
        <f>TITRES_STAT!D2071</f>
        <v>1.1200000000000001</v>
      </c>
      <c r="C2068" s="2">
        <f t="shared" si="253"/>
        <v>0</v>
      </c>
      <c r="D2068" s="2">
        <f t="shared" si="254"/>
        <v>1.1200000000000001</v>
      </c>
      <c r="E2068" s="2">
        <f t="shared" si="256"/>
        <v>1.1280000000000001</v>
      </c>
      <c r="F2068" s="2">
        <f t="shared" ref="F2068:F2131" si="257">AVERAGE(B2049:B2068)</f>
        <v>1.1590000000000003</v>
      </c>
      <c r="G2068" s="2">
        <f t="shared" si="251"/>
        <v>1.2359999999999993</v>
      </c>
      <c r="H2068" s="2">
        <f t="shared" si="255"/>
        <v>1.3726500000000001</v>
      </c>
      <c r="I2068" s="2">
        <f t="array" ref="I2068">SUMPRODUCT(B2052:B2071, (ROW(B2052:B2071)-ROW(B2052)+1)) / (20*21/2)</f>
        <v>1.1285238095238097</v>
      </c>
      <c r="J2068" s="2">
        <f t="shared" si="250"/>
        <v>1.157967096599577</v>
      </c>
      <c r="K2068" s="2">
        <f t="shared" si="252"/>
        <v>1.2358623914837632</v>
      </c>
    </row>
    <row r="2069" spans="1:11" ht="13.5" x14ac:dyDescent="0.25">
      <c r="A2069" s="3">
        <f>TITRES_STAT!B2072</f>
        <v>45015</v>
      </c>
      <c r="B2069" s="6">
        <f>TITRES_STAT!D2072</f>
        <v>1.1200000000000001</v>
      </c>
      <c r="C2069" s="2">
        <f t="shared" si="253"/>
        <v>0</v>
      </c>
      <c r="D2069" s="2">
        <f t="shared" si="254"/>
        <v>1.1200000000000001</v>
      </c>
      <c r="E2069" s="2">
        <f t="shared" si="256"/>
        <v>1.121</v>
      </c>
      <c r="F2069" s="2">
        <f t="shared" si="257"/>
        <v>1.1555000000000002</v>
      </c>
      <c r="G2069" s="2">
        <f t="shared" si="251"/>
        <v>1.2297999999999991</v>
      </c>
      <c r="H2069" s="2">
        <f t="shared" si="255"/>
        <v>1.3701000000000001</v>
      </c>
      <c r="I2069" s="2">
        <f t="array" ref="I2069">SUMPRODUCT(B2053:B2072, (ROW(B2053:B2072)-ROW(B2053)+1)) / (20*21/2)</f>
        <v>1.1202857142857143</v>
      </c>
      <c r="J2069" s="2">
        <f t="shared" ref="J2069:J2132" si="258">$J$4*B2069+J2068*(1-$J$4)</f>
        <v>1.1543511826377126</v>
      </c>
      <c r="K2069" s="2">
        <f t="shared" si="252"/>
        <v>1.2313187682883215</v>
      </c>
    </row>
    <row r="2070" spans="1:11" ht="13.5" x14ac:dyDescent="0.25">
      <c r="A2070" s="3">
        <f>TITRES_STAT!B2073</f>
        <v>45016</v>
      </c>
      <c r="B2070" s="6">
        <f>TITRES_STAT!D2073</f>
        <v>1.1000000000000001</v>
      </c>
      <c r="C2070" s="2">
        <f t="shared" si="253"/>
        <v>-2.0000000000000018E-2</v>
      </c>
      <c r="D2070" s="2">
        <f t="shared" si="254"/>
        <v>1.1160000000000001</v>
      </c>
      <c r="E2070" s="2">
        <f t="shared" si="256"/>
        <v>1.1160000000000001</v>
      </c>
      <c r="F2070" s="2">
        <f t="shared" si="257"/>
        <v>1.1510000000000002</v>
      </c>
      <c r="G2070" s="2">
        <f t="shared" si="251"/>
        <v>1.223199999999999</v>
      </c>
      <c r="H2070" s="2">
        <f t="shared" si="255"/>
        <v>1.3673000000000002</v>
      </c>
      <c r="I2070" s="2">
        <f t="array" ref="I2070">SUMPRODUCT(B2054:B2073, (ROW(B2054:B2073)-ROW(B2054)+1)) / (20*21/2)</f>
        <v>1.1088571428571428</v>
      </c>
      <c r="J2070" s="2">
        <f t="shared" si="258"/>
        <v>1.149174879529359</v>
      </c>
      <c r="K2070" s="2">
        <f t="shared" si="252"/>
        <v>1.2261690126691718</v>
      </c>
    </row>
    <row r="2071" spans="1:11" ht="13.5" x14ac:dyDescent="0.25">
      <c r="A2071" s="3">
        <f>TITRES_STAT!B2074</f>
        <v>45019</v>
      </c>
      <c r="B2071" s="6">
        <f>TITRES_STAT!D2074</f>
        <v>1.1000000000000001</v>
      </c>
      <c r="C2071" s="2">
        <f t="shared" si="253"/>
        <v>0</v>
      </c>
      <c r="D2071" s="2">
        <f t="shared" si="254"/>
        <v>1.1120000000000001</v>
      </c>
      <c r="E2071" s="2">
        <f t="shared" si="256"/>
        <v>1.1140000000000001</v>
      </c>
      <c r="F2071" s="2">
        <f t="shared" si="257"/>
        <v>1.1465000000000003</v>
      </c>
      <c r="G2071" s="2">
        <f t="shared" si="251"/>
        <v>1.2165999999999988</v>
      </c>
      <c r="H2071" s="2">
        <f t="shared" si="255"/>
        <v>1.3643000000000001</v>
      </c>
      <c r="I2071" s="2">
        <f t="array" ref="I2071">SUMPRODUCT(B2055:B2074, (ROW(B2055:B2074)-ROW(B2055)+1)) / (20*21/2)</f>
        <v>1.0944285714285715</v>
      </c>
      <c r="J2071" s="2">
        <f t="shared" si="258"/>
        <v>1.1444915576694201</v>
      </c>
      <c r="K2071" s="2">
        <f t="shared" si="252"/>
        <v>1.221221208250773</v>
      </c>
    </row>
    <row r="2072" spans="1:11" ht="13.5" x14ac:dyDescent="0.25">
      <c r="A2072" s="3">
        <f>TITRES_STAT!B2075</f>
        <v>45020</v>
      </c>
      <c r="B2072" s="6">
        <f>TITRES_STAT!D2075</f>
        <v>1.06</v>
      </c>
      <c r="C2072" s="2">
        <f t="shared" si="253"/>
        <v>-4.0000000000000036E-2</v>
      </c>
      <c r="D2072" s="2">
        <f t="shared" si="254"/>
        <v>1.1000000000000001</v>
      </c>
      <c r="E2072" s="2">
        <f t="shared" si="256"/>
        <v>1.1100000000000001</v>
      </c>
      <c r="F2072" s="2">
        <f t="shared" si="257"/>
        <v>1.1400000000000001</v>
      </c>
      <c r="G2072" s="2">
        <f t="shared" si="251"/>
        <v>1.210399999999999</v>
      </c>
      <c r="H2072" s="2">
        <f t="shared" si="255"/>
        <v>1.3611000000000002</v>
      </c>
      <c r="I2072" s="2">
        <f t="array" ref="I2072">SUMPRODUCT(B2056:B2075, (ROW(B2056:B2075)-ROW(B2056)+1)) / (20*21/2)</f>
        <v>1.0810000000000002</v>
      </c>
      <c r="J2072" s="2">
        <f t="shared" si="258"/>
        <v>1.1364447426532849</v>
      </c>
      <c r="K2072" s="2">
        <f t="shared" si="252"/>
        <v>1.2148988079272132</v>
      </c>
    </row>
    <row r="2073" spans="1:11" ht="13.5" x14ac:dyDescent="0.25">
      <c r="A2073" s="3">
        <f>TITRES_STAT!B2076</f>
        <v>45021</v>
      </c>
      <c r="B2073" s="6">
        <f>TITRES_STAT!D2076</f>
        <v>1.02</v>
      </c>
      <c r="C2073" s="2">
        <f t="shared" si="253"/>
        <v>-4.0000000000000036E-2</v>
      </c>
      <c r="D2073" s="2">
        <f t="shared" si="254"/>
        <v>1.08</v>
      </c>
      <c r="E2073" s="2">
        <f t="shared" si="256"/>
        <v>1.1000000000000001</v>
      </c>
      <c r="F2073" s="2">
        <f t="shared" si="257"/>
        <v>1.1315000000000004</v>
      </c>
      <c r="G2073" s="2">
        <f t="shared" si="251"/>
        <v>1.204599999999999</v>
      </c>
      <c r="H2073" s="2">
        <f t="shared" si="255"/>
        <v>1.3577000000000001</v>
      </c>
      <c r="I2073" s="2">
        <f t="array" ref="I2073">SUMPRODUCT(B2057:B2076, (ROW(B2057:B2076)-ROW(B2057)+1)) / (20*21/2)</f>
        <v>1.0647619047619048</v>
      </c>
      <c r="J2073" s="2">
        <f t="shared" si="258"/>
        <v>1.1253547671624959</v>
      </c>
      <c r="K2073" s="2">
        <f t="shared" si="252"/>
        <v>1.2072557174202636</v>
      </c>
    </row>
    <row r="2074" spans="1:11" ht="13.5" x14ac:dyDescent="0.25">
      <c r="A2074" s="3">
        <f>TITRES_STAT!B2077</f>
        <v>45022</v>
      </c>
      <c r="B2074" s="6">
        <f>TITRES_STAT!D2077</f>
        <v>0.98</v>
      </c>
      <c r="C2074" s="2">
        <f t="shared" si="253"/>
        <v>-4.0000000000000036E-2</v>
      </c>
      <c r="D2074" s="2">
        <f t="shared" si="254"/>
        <v>1.052</v>
      </c>
      <c r="E2074" s="2">
        <f t="shared" si="256"/>
        <v>1.0860000000000001</v>
      </c>
      <c r="F2074" s="2">
        <f t="shared" si="257"/>
        <v>1.1210000000000002</v>
      </c>
      <c r="G2074" s="2">
        <f t="shared" si="251"/>
        <v>1.1979999999999991</v>
      </c>
      <c r="H2074" s="2">
        <f t="shared" si="255"/>
        <v>1.3540999999999999</v>
      </c>
      <c r="I2074" s="2">
        <f t="array" ref="I2074">SUMPRODUCT(B2058:B2077, (ROW(B2058:B2077)-ROW(B2058)+1)) / (20*21/2)</f>
        <v>1.0459047619047619</v>
      </c>
      <c r="J2074" s="2">
        <f t="shared" si="258"/>
        <v>1.111511456004163</v>
      </c>
      <c r="K2074" s="2">
        <f t="shared" si="252"/>
        <v>1.1983437285018219</v>
      </c>
    </row>
    <row r="2075" spans="1:11" ht="13.5" x14ac:dyDescent="0.25">
      <c r="A2075" s="3">
        <f>TITRES_STAT!B2078</f>
        <v>45023</v>
      </c>
      <c r="B2075" s="6">
        <f>TITRES_STAT!D2078</f>
        <v>0.98</v>
      </c>
      <c r="C2075" s="2">
        <f t="shared" si="253"/>
        <v>0</v>
      </c>
      <c r="D2075" s="2">
        <f t="shared" si="254"/>
        <v>1.028</v>
      </c>
      <c r="E2075" s="2">
        <f t="shared" si="256"/>
        <v>1.0720000000000001</v>
      </c>
      <c r="F2075" s="2">
        <f t="shared" si="257"/>
        <v>1.1105000000000005</v>
      </c>
      <c r="G2075" s="2">
        <f t="shared" si="251"/>
        <v>1.1913999999999989</v>
      </c>
      <c r="H2075" s="2">
        <f t="shared" si="255"/>
        <v>1.3505000000000005</v>
      </c>
      <c r="I2075" s="2">
        <f t="array" ref="I2075">SUMPRODUCT(B2059:B2078, (ROW(B2059:B2078)-ROW(B2059)+1)) / (20*21/2)</f>
        <v>1.0246190476190475</v>
      </c>
      <c r="J2075" s="2">
        <f t="shared" si="258"/>
        <v>1.0989865554323379</v>
      </c>
      <c r="K2075" s="2">
        <f t="shared" si="252"/>
        <v>1.1897812293448877</v>
      </c>
    </row>
    <row r="2076" spans="1:11" ht="13.5" x14ac:dyDescent="0.25">
      <c r="A2076" s="3">
        <f>TITRES_STAT!B2079</f>
        <v>45026</v>
      </c>
      <c r="B2076" s="6">
        <f>TITRES_STAT!D2079</f>
        <v>0.94</v>
      </c>
      <c r="C2076" s="2">
        <f t="shared" si="253"/>
        <v>-4.0000000000000036E-2</v>
      </c>
      <c r="D2076" s="2">
        <f t="shared" si="254"/>
        <v>0.99600000000000011</v>
      </c>
      <c r="E2076" s="2">
        <f t="shared" si="256"/>
        <v>1.054</v>
      </c>
      <c r="F2076" s="2">
        <f t="shared" si="257"/>
        <v>1.0980000000000003</v>
      </c>
      <c r="G2076" s="2">
        <f t="shared" si="251"/>
        <v>1.1839999999999991</v>
      </c>
      <c r="H2076" s="2">
        <f t="shared" si="255"/>
        <v>1.3470500000000001</v>
      </c>
      <c r="I2076" s="2">
        <f t="array" ref="I2076">SUMPRODUCT(B2060:B2079, (ROW(B2060:B2079)-ROW(B2060)+1)) / (20*21/2)</f>
        <v>1.0020476190476191</v>
      </c>
      <c r="J2076" s="2">
        <f t="shared" si="258"/>
        <v>1.0838449787244961</v>
      </c>
      <c r="K2076" s="2">
        <f t="shared" si="252"/>
        <v>1.1799858870176372</v>
      </c>
    </row>
    <row r="2077" spans="1:11" ht="13.5" x14ac:dyDescent="0.25">
      <c r="A2077" s="3">
        <f>TITRES_STAT!B2080</f>
        <v>45027</v>
      </c>
      <c r="B2077" s="6">
        <f>TITRES_STAT!D2080</f>
        <v>0.9</v>
      </c>
      <c r="C2077" s="2">
        <f t="shared" si="253"/>
        <v>-3.9999999999999925E-2</v>
      </c>
      <c r="D2077" s="2">
        <f t="shared" si="254"/>
        <v>0.96400000000000008</v>
      </c>
      <c r="E2077" s="2">
        <f t="shared" si="256"/>
        <v>1.032</v>
      </c>
      <c r="F2077" s="2">
        <f t="shared" si="257"/>
        <v>1.0835000000000001</v>
      </c>
      <c r="G2077" s="2">
        <f t="shared" si="251"/>
        <v>1.1757999999999991</v>
      </c>
      <c r="H2077" s="2">
        <f t="shared" si="255"/>
        <v>1.3434500000000003</v>
      </c>
      <c r="I2077" s="2">
        <f t="array" ref="I2077">SUMPRODUCT(B2061:B2080, (ROW(B2061:B2080)-ROW(B2061)+1)) / (20*21/2)</f>
        <v>0.98119047619047628</v>
      </c>
      <c r="J2077" s="2">
        <f t="shared" si="258"/>
        <v>1.0663359331316871</v>
      </c>
      <c r="K2077" s="2">
        <f t="shared" si="252"/>
        <v>1.1690060483110634</v>
      </c>
    </row>
    <row r="2078" spans="1:11" ht="13.5" x14ac:dyDescent="0.25">
      <c r="A2078" s="3">
        <f>TITRES_STAT!B2081</f>
        <v>45028</v>
      </c>
      <c r="B2078" s="6">
        <f>TITRES_STAT!D2081</f>
        <v>0.86</v>
      </c>
      <c r="C2078" s="2">
        <f t="shared" si="253"/>
        <v>-4.0000000000000036E-2</v>
      </c>
      <c r="D2078" s="2">
        <f t="shared" si="254"/>
        <v>0.93200000000000005</v>
      </c>
      <c r="E2078" s="2">
        <f t="shared" si="256"/>
        <v>1.006</v>
      </c>
      <c r="F2078" s="2">
        <f t="shared" si="257"/>
        <v>1.0670000000000002</v>
      </c>
      <c r="G2078" s="2">
        <f t="shared" si="251"/>
        <v>1.1667999999999992</v>
      </c>
      <c r="H2078" s="2">
        <f t="shared" si="255"/>
        <v>1.3397000000000006</v>
      </c>
      <c r="I2078" s="2">
        <f t="array" ref="I2078">SUMPRODUCT(B2062:B2081, (ROW(B2062:B2081)-ROW(B2062)+1)) / (20*21/2)</f>
        <v>0.95899999999999996</v>
      </c>
      <c r="J2078" s="2">
        <f t="shared" si="258"/>
        <v>1.0466848918810501</v>
      </c>
      <c r="K2078" s="2">
        <f t="shared" si="252"/>
        <v>1.1568881640635706</v>
      </c>
    </row>
    <row r="2079" spans="1:11" ht="13.5" x14ac:dyDescent="0.25">
      <c r="A2079" s="3">
        <f>TITRES_STAT!B2082</f>
        <v>45029</v>
      </c>
      <c r="B2079" s="6">
        <f>TITRES_STAT!D2082</f>
        <v>0.83</v>
      </c>
      <c r="C2079" s="2">
        <f t="shared" si="253"/>
        <v>-3.0000000000000027E-2</v>
      </c>
      <c r="D2079" s="2">
        <f t="shared" si="254"/>
        <v>0.90199999999999991</v>
      </c>
      <c r="E2079" s="2">
        <f t="shared" si="256"/>
        <v>0.97699999999999998</v>
      </c>
      <c r="F2079" s="2">
        <f t="shared" si="257"/>
        <v>1.0489999999999999</v>
      </c>
      <c r="G2079" s="2">
        <f t="shared" si="251"/>
        <v>1.1581999999999995</v>
      </c>
      <c r="H2079" s="2">
        <f t="shared" si="255"/>
        <v>1.3357500000000004</v>
      </c>
      <c r="I2079" s="2">
        <f t="array" ref="I2079">SUMPRODUCT(B2063:B2082, (ROW(B2063:B2082)-ROW(B2063)+1)) / (20*21/2)</f>
        <v>0.93547619047619057</v>
      </c>
      <c r="J2079" s="2">
        <f t="shared" si="258"/>
        <v>1.0260482355114262</v>
      </c>
      <c r="K2079" s="2">
        <f t="shared" si="252"/>
        <v>1.1440690203748032</v>
      </c>
    </row>
    <row r="2080" spans="1:11" ht="13.5" x14ac:dyDescent="0.25">
      <c r="A2080" s="3">
        <f>TITRES_STAT!B2083</f>
        <v>45030</v>
      </c>
      <c r="B2080" s="6">
        <f>TITRES_STAT!D2083</f>
        <v>0.83</v>
      </c>
      <c r="C2080" s="2">
        <f t="shared" si="253"/>
        <v>0</v>
      </c>
      <c r="D2080" s="2">
        <f t="shared" si="254"/>
        <v>0.87199999999999989</v>
      </c>
      <c r="E2080" s="2">
        <f t="shared" si="256"/>
        <v>0.95</v>
      </c>
      <c r="F2080" s="2">
        <f t="shared" si="257"/>
        <v>1.0329999999999999</v>
      </c>
      <c r="G2080" s="2">
        <f t="shared" si="251"/>
        <v>1.1493999999999993</v>
      </c>
      <c r="H2080" s="2">
        <f t="shared" si="255"/>
        <v>1.3320000000000005</v>
      </c>
      <c r="I2080" s="2">
        <f t="array" ref="I2080">SUMPRODUCT(B2064:B2083, (ROW(B2064:B2083)-ROW(B2064)+1)) / (20*21/2)</f>
        <v>0.91066666666666685</v>
      </c>
      <c r="J2080" s="2">
        <f t="shared" si="258"/>
        <v>1.0073769749865285</v>
      </c>
      <c r="K2080" s="2">
        <f t="shared" si="252"/>
        <v>1.1317525882032422</v>
      </c>
    </row>
    <row r="2081" spans="1:11" ht="13.5" x14ac:dyDescent="0.25">
      <c r="A2081" s="3">
        <f>TITRES_STAT!B2084</f>
        <v>45033</v>
      </c>
      <c r="B2081" s="6">
        <f>TITRES_STAT!D2084</f>
        <v>0.8</v>
      </c>
      <c r="C2081" s="2">
        <f t="shared" si="253"/>
        <v>-2.9999999999999916E-2</v>
      </c>
      <c r="D2081" s="2">
        <f t="shared" si="254"/>
        <v>0.84399999999999997</v>
      </c>
      <c r="E2081" s="2">
        <f t="shared" si="256"/>
        <v>0.92000000000000015</v>
      </c>
      <c r="F2081" s="2">
        <f t="shared" si="257"/>
        <v>1.0169999999999999</v>
      </c>
      <c r="G2081" s="2">
        <f t="shared" si="251"/>
        <v>1.1395999999999995</v>
      </c>
      <c r="H2081" s="2">
        <f t="shared" si="255"/>
        <v>1.3277500000000004</v>
      </c>
      <c r="I2081" s="2">
        <f t="array" ref="I2081">SUMPRODUCT(B2065:B2084, (ROW(B2065:B2084)-ROW(B2065)+1)) / (20*21/2)</f>
        <v>0.88480952380952382</v>
      </c>
      <c r="J2081" s="2">
        <f t="shared" si="258"/>
        <v>0.98762678689257344</v>
      </c>
      <c r="K2081" s="2">
        <f t="shared" si="252"/>
        <v>1.1187426827835072</v>
      </c>
    </row>
    <row r="2082" spans="1:11" ht="13.5" x14ac:dyDescent="0.25">
      <c r="A2082" s="3">
        <f>TITRES_STAT!B2085</f>
        <v>45034</v>
      </c>
      <c r="B2082" s="6">
        <f>TITRES_STAT!D2085</f>
        <v>0.77</v>
      </c>
      <c r="C2082" s="2">
        <f t="shared" si="253"/>
        <v>-3.0000000000000027E-2</v>
      </c>
      <c r="D2082" s="2">
        <f t="shared" si="254"/>
        <v>0.81799999999999995</v>
      </c>
      <c r="E2082" s="2">
        <f t="shared" si="256"/>
        <v>0.89100000000000001</v>
      </c>
      <c r="F2082" s="2">
        <f t="shared" si="257"/>
        <v>1.0004999999999999</v>
      </c>
      <c r="G2082" s="2">
        <f t="shared" si="251"/>
        <v>1.1291999999999998</v>
      </c>
      <c r="H2082" s="2">
        <f t="shared" si="255"/>
        <v>1.3230000000000002</v>
      </c>
      <c r="I2082" s="2">
        <f t="array" ref="I2082">SUMPRODUCT(B2066:B2085, (ROW(B2066:B2085)-ROW(B2066)+1)) / (20*21/2)</f>
        <v>0.86376190476190495</v>
      </c>
      <c r="J2082" s="2">
        <f t="shared" si="258"/>
        <v>0.96690042623613792</v>
      </c>
      <c r="K2082" s="2">
        <f t="shared" si="252"/>
        <v>1.1050664991449384</v>
      </c>
    </row>
    <row r="2083" spans="1:11" ht="13.5" x14ac:dyDescent="0.25">
      <c r="A2083" s="3">
        <f>TITRES_STAT!B2086</f>
        <v>45035</v>
      </c>
      <c r="B2083" s="6">
        <f>TITRES_STAT!D2086</f>
        <v>0.74</v>
      </c>
      <c r="C2083" s="2">
        <f t="shared" si="253"/>
        <v>-3.0000000000000027E-2</v>
      </c>
      <c r="D2083" s="2">
        <f t="shared" si="254"/>
        <v>0.79399999999999993</v>
      </c>
      <c r="E2083" s="2">
        <f t="shared" si="256"/>
        <v>0.8630000000000001</v>
      </c>
      <c r="F2083" s="2">
        <f t="shared" si="257"/>
        <v>0.98149999999999982</v>
      </c>
      <c r="G2083" s="2">
        <f t="shared" si="251"/>
        <v>1.1179999999999999</v>
      </c>
      <c r="H2083" s="2">
        <f t="shared" si="255"/>
        <v>1.3181500000000002</v>
      </c>
      <c r="I2083" s="2">
        <f t="array" ref="I2083">SUMPRODUCT(B2067:B2086, (ROW(B2067:B2086)-ROW(B2067)+1)) / (20*21/2)</f>
        <v>0.84547619047619049</v>
      </c>
      <c r="J2083" s="2">
        <f t="shared" si="258"/>
        <v>0.94529086183269617</v>
      </c>
      <c r="K2083" s="2">
        <f t="shared" si="252"/>
        <v>1.0907501658451368</v>
      </c>
    </row>
    <row r="2084" spans="1:11" ht="13.5" x14ac:dyDescent="0.25">
      <c r="A2084" s="3">
        <f>TITRES_STAT!B2087</f>
        <v>45036</v>
      </c>
      <c r="B2084" s="6">
        <f>TITRES_STAT!D2087</f>
        <v>0.71</v>
      </c>
      <c r="C2084" s="2">
        <f t="shared" si="253"/>
        <v>-3.0000000000000027E-2</v>
      </c>
      <c r="D2084" s="2">
        <f t="shared" si="254"/>
        <v>0.76999999999999991</v>
      </c>
      <c r="E2084" s="2">
        <f t="shared" si="256"/>
        <v>0.83599999999999997</v>
      </c>
      <c r="F2084" s="2">
        <f t="shared" si="257"/>
        <v>0.96099999999999997</v>
      </c>
      <c r="G2084" s="2">
        <f t="shared" si="251"/>
        <v>1.1061999999999999</v>
      </c>
      <c r="H2084" s="2">
        <f t="shared" si="255"/>
        <v>1.31315</v>
      </c>
      <c r="I2084" s="2">
        <f t="array" ref="I2084">SUMPRODUCT(B2068:B2087, (ROW(B2068:B2087)-ROW(B2068)+1)) / (20*21/2)</f>
        <v>0.82895238095238089</v>
      </c>
      <c r="J2084" s="2">
        <f t="shared" si="258"/>
        <v>0.92288220832482026</v>
      </c>
      <c r="K2084" s="2">
        <f t="shared" si="252"/>
        <v>1.0758187867923863</v>
      </c>
    </row>
    <row r="2085" spans="1:11" ht="13.5" x14ac:dyDescent="0.25">
      <c r="A2085" s="3">
        <f>TITRES_STAT!B2088</f>
        <v>45040</v>
      </c>
      <c r="B2085" s="6">
        <f>TITRES_STAT!D2088</f>
        <v>0.74</v>
      </c>
      <c r="C2085" s="2">
        <f t="shared" si="253"/>
        <v>3.0000000000000027E-2</v>
      </c>
      <c r="D2085" s="2">
        <f t="shared" si="254"/>
        <v>0.752</v>
      </c>
      <c r="E2085" s="2">
        <f t="shared" si="256"/>
        <v>0.81199999999999994</v>
      </c>
      <c r="F2085" s="2">
        <f t="shared" si="257"/>
        <v>0.94199999999999995</v>
      </c>
      <c r="G2085" s="2">
        <f t="shared" si="251"/>
        <v>1.0951999999999997</v>
      </c>
      <c r="H2085" s="2">
        <f t="shared" si="255"/>
        <v>1.3083</v>
      </c>
      <c r="I2085" s="2">
        <f t="array" ref="I2085">SUMPRODUCT(B2069:B2088, (ROW(B2069:B2088)-ROW(B2069)+1)) / (20*21/2)</f>
        <v>0.81704761904761902</v>
      </c>
      <c r="J2085" s="2">
        <f t="shared" si="258"/>
        <v>0.90546485515102781</v>
      </c>
      <c r="K2085" s="2">
        <f t="shared" si="252"/>
        <v>1.0626494226044496</v>
      </c>
    </row>
    <row r="2086" spans="1:11" ht="13.5" x14ac:dyDescent="0.25">
      <c r="A2086" s="3">
        <f>TITRES_STAT!B2089</f>
        <v>45041</v>
      </c>
      <c r="B2086" s="6">
        <f>TITRES_STAT!D2089</f>
        <v>0.75</v>
      </c>
      <c r="C2086" s="2">
        <f t="shared" si="253"/>
        <v>1.0000000000000009E-2</v>
      </c>
      <c r="D2086" s="2">
        <f t="shared" si="254"/>
        <v>0.74199999999999999</v>
      </c>
      <c r="E2086" s="2">
        <f t="shared" si="256"/>
        <v>0.79300000000000004</v>
      </c>
      <c r="F2086" s="2">
        <f t="shared" si="257"/>
        <v>0.92349999999999999</v>
      </c>
      <c r="G2086" s="2">
        <f t="shared" si="251"/>
        <v>1.0844</v>
      </c>
      <c r="H2086" s="2">
        <f t="shared" si="255"/>
        <v>1.3038500000000002</v>
      </c>
      <c r="I2086" s="2">
        <f t="array" ref="I2086">SUMPRODUCT(B2070:B2089, (ROW(B2070:B2089)-ROW(B2070)+1)) / (20*21/2)</f>
        <v>0.80961904761904779</v>
      </c>
      <c r="J2086" s="2">
        <f t="shared" si="258"/>
        <v>0.89065867846997748</v>
      </c>
      <c r="K2086" s="2">
        <f t="shared" si="252"/>
        <v>1.0503886609336868</v>
      </c>
    </row>
    <row r="2087" spans="1:11" ht="13.5" x14ac:dyDescent="0.25">
      <c r="A2087" s="3">
        <f>TITRES_STAT!B2090</f>
        <v>45042</v>
      </c>
      <c r="B2087" s="6">
        <f>TITRES_STAT!D2090</f>
        <v>0.75</v>
      </c>
      <c r="C2087" s="2">
        <f t="shared" si="253"/>
        <v>0</v>
      </c>
      <c r="D2087" s="2">
        <f t="shared" si="254"/>
        <v>0.73799999999999999</v>
      </c>
      <c r="E2087" s="2">
        <f t="shared" si="256"/>
        <v>0.77800000000000002</v>
      </c>
      <c r="F2087" s="2">
        <f t="shared" si="257"/>
        <v>0.90499999999999992</v>
      </c>
      <c r="G2087" s="2">
        <f t="shared" si="251"/>
        <v>1.0735999999999999</v>
      </c>
      <c r="H2087" s="2">
        <f t="shared" si="255"/>
        <v>1.2997000000000005</v>
      </c>
      <c r="I2087" s="2">
        <f t="array" ref="I2087">SUMPRODUCT(B2071:B2090, (ROW(B2071:B2090)-ROW(B2071)+1)) / (20*21/2)</f>
        <v>0.80652380952380953</v>
      </c>
      <c r="J2087" s="2">
        <f t="shared" si="258"/>
        <v>0.87726261385378912</v>
      </c>
      <c r="K2087" s="2">
        <f t="shared" si="252"/>
        <v>1.0386087134460911</v>
      </c>
    </row>
    <row r="2088" spans="1:11" ht="13.5" x14ac:dyDescent="0.25">
      <c r="A2088" s="3">
        <f>TITRES_STAT!B2091</f>
        <v>45043</v>
      </c>
      <c r="B2088" s="6">
        <f>TITRES_STAT!D2091</f>
        <v>0.78</v>
      </c>
      <c r="C2088" s="2">
        <f t="shared" si="253"/>
        <v>3.0000000000000027E-2</v>
      </c>
      <c r="D2088" s="2">
        <f t="shared" si="254"/>
        <v>0.74600000000000011</v>
      </c>
      <c r="E2088" s="2">
        <f t="shared" si="256"/>
        <v>0.77</v>
      </c>
      <c r="F2088" s="2">
        <f t="shared" si="257"/>
        <v>0.88800000000000023</v>
      </c>
      <c r="G2088" s="2">
        <f t="shared" si="251"/>
        <v>1.0634000000000001</v>
      </c>
      <c r="H2088" s="2">
        <f t="shared" si="255"/>
        <v>1.2959500000000006</v>
      </c>
      <c r="I2088" s="2">
        <f t="array" ref="I2088">SUMPRODUCT(B2072:B2091, (ROW(B2072:B2091)-ROW(B2072)+1)) / (20*21/2)</f>
        <v>0.80466666666666675</v>
      </c>
      <c r="J2088" s="2">
        <f t="shared" si="258"/>
        <v>0.86799950777247592</v>
      </c>
      <c r="K2088" s="2">
        <f t="shared" si="252"/>
        <v>1.0284671952717346</v>
      </c>
    </row>
    <row r="2089" spans="1:11" ht="13.5" x14ac:dyDescent="0.25">
      <c r="A2089" s="3">
        <f>TITRES_STAT!B2092</f>
        <v>45044</v>
      </c>
      <c r="B2089" s="6">
        <f>TITRES_STAT!D2092</f>
        <v>0.81</v>
      </c>
      <c r="C2089" s="2">
        <f t="shared" si="253"/>
        <v>3.0000000000000027E-2</v>
      </c>
      <c r="D2089" s="2">
        <f t="shared" si="254"/>
        <v>0.76600000000000013</v>
      </c>
      <c r="E2089" s="2">
        <f t="shared" si="256"/>
        <v>0.76800000000000002</v>
      </c>
      <c r="F2089" s="2">
        <f t="shared" si="257"/>
        <v>0.87249999999999994</v>
      </c>
      <c r="G2089" s="2">
        <f t="shared" si="251"/>
        <v>1.0548000000000002</v>
      </c>
      <c r="H2089" s="2">
        <f t="shared" si="255"/>
        <v>1.2924000000000007</v>
      </c>
      <c r="I2089" s="2">
        <f t="array" ref="I2089">SUMPRODUCT(B2073:B2092, (ROW(B2073:B2092)-ROW(B2073)+1)) / (20*21/2)</f>
        <v>0.80690476190476201</v>
      </c>
      <c r="J2089" s="2">
        <f t="shared" si="258"/>
        <v>0.86247574512747827</v>
      </c>
      <c r="K2089" s="2">
        <f t="shared" si="252"/>
        <v>1.0198998542806863</v>
      </c>
    </row>
    <row r="2090" spans="1:11" ht="13.5" x14ac:dyDescent="0.25">
      <c r="A2090" s="3">
        <f>TITRES_STAT!B2093</f>
        <v>45048</v>
      </c>
      <c r="B2090" s="6">
        <f>TITRES_STAT!D2093</f>
        <v>0.84</v>
      </c>
      <c r="C2090" s="2">
        <f t="shared" si="253"/>
        <v>2.9999999999999916E-2</v>
      </c>
      <c r="D2090" s="2">
        <f t="shared" si="254"/>
        <v>0.78600000000000003</v>
      </c>
      <c r="E2090" s="2">
        <f t="shared" si="256"/>
        <v>0.76899999999999991</v>
      </c>
      <c r="F2090" s="2">
        <f t="shared" si="257"/>
        <v>0.85949999999999993</v>
      </c>
      <c r="G2090" s="2">
        <f t="shared" si="251"/>
        <v>1.0468000000000002</v>
      </c>
      <c r="H2090" s="2">
        <f t="shared" si="255"/>
        <v>1.2887000000000006</v>
      </c>
      <c r="I2090" s="2">
        <f t="array" ref="I2090">SUMPRODUCT(B2074:B2093, (ROW(B2074:B2093)-ROW(B2074)+1)) / (20*21/2)</f>
        <v>0.81100000000000005</v>
      </c>
      <c r="J2090" s="2">
        <f t="shared" si="258"/>
        <v>0.86033519797248026</v>
      </c>
      <c r="K2090" s="2">
        <f t="shared" si="252"/>
        <v>1.0128449580343848</v>
      </c>
    </row>
    <row r="2091" spans="1:11" ht="13.5" x14ac:dyDescent="0.25">
      <c r="A2091" s="3">
        <f>TITRES_STAT!B2094</f>
        <v>45049</v>
      </c>
      <c r="B2091" s="6">
        <f>TITRES_STAT!D2094</f>
        <v>0.84</v>
      </c>
      <c r="C2091" s="2">
        <f t="shared" si="253"/>
        <v>0</v>
      </c>
      <c r="D2091" s="2">
        <f t="shared" si="254"/>
        <v>0.80399999999999994</v>
      </c>
      <c r="E2091" s="2">
        <f t="shared" si="256"/>
        <v>0.77300000000000002</v>
      </c>
      <c r="F2091" s="2">
        <f t="shared" si="257"/>
        <v>0.84650000000000014</v>
      </c>
      <c r="G2091" s="2">
        <f t="shared" si="251"/>
        <v>1.0388000000000004</v>
      </c>
      <c r="H2091" s="2">
        <f t="shared" si="255"/>
        <v>1.2847000000000006</v>
      </c>
      <c r="I2091" s="2">
        <f t="array" ref="I2091">SUMPRODUCT(B2075:B2094, (ROW(B2075:B2094)-ROW(B2075)+1)) / (20*21/2)</f>
        <v>0.81861904761904758</v>
      </c>
      <c r="J2091" s="2">
        <f t="shared" si="258"/>
        <v>0.85839851245129162</v>
      </c>
      <c r="K2091" s="2">
        <f t="shared" si="252"/>
        <v>1.0060667243859776</v>
      </c>
    </row>
    <row r="2092" spans="1:11" ht="13.5" x14ac:dyDescent="0.25">
      <c r="A2092" s="3">
        <f>TITRES_STAT!B2095</f>
        <v>45050</v>
      </c>
      <c r="B2092" s="6">
        <f>TITRES_STAT!D2095</f>
        <v>0.87</v>
      </c>
      <c r="C2092" s="2">
        <f t="shared" si="253"/>
        <v>3.0000000000000027E-2</v>
      </c>
      <c r="D2092" s="2">
        <f t="shared" si="254"/>
        <v>0.82799999999999996</v>
      </c>
      <c r="E2092" s="2">
        <f t="shared" si="256"/>
        <v>0.78299999999999992</v>
      </c>
      <c r="F2092" s="2">
        <f t="shared" si="257"/>
        <v>0.83699999999999997</v>
      </c>
      <c r="G2092" s="2">
        <f t="shared" si="251"/>
        <v>1.0314000000000003</v>
      </c>
      <c r="H2092" s="2">
        <f t="shared" si="255"/>
        <v>1.2810500000000007</v>
      </c>
      <c r="I2092" s="2">
        <f t="array" ref="I2092">SUMPRODUCT(B2076:B2095, (ROW(B2076:B2095)-ROW(B2076)+1)) / (20*21/2)</f>
        <v>0.83038095238095233</v>
      </c>
      <c r="J2092" s="2">
        <f t="shared" si="258"/>
        <v>0.85950341602735914</v>
      </c>
      <c r="K2092" s="2">
        <f t="shared" si="252"/>
        <v>1.0007307744100569</v>
      </c>
    </row>
    <row r="2093" spans="1:11" ht="13.5" x14ac:dyDescent="0.25">
      <c r="A2093" s="3">
        <f>TITRES_STAT!B2096</f>
        <v>45051</v>
      </c>
      <c r="B2093" s="6">
        <f>TITRES_STAT!D2096</f>
        <v>0.88</v>
      </c>
      <c r="C2093" s="2">
        <f t="shared" si="253"/>
        <v>1.0000000000000009E-2</v>
      </c>
      <c r="D2093" s="2">
        <f t="shared" si="254"/>
        <v>0.84800000000000009</v>
      </c>
      <c r="E2093" s="2">
        <f t="shared" si="256"/>
        <v>0.79700000000000004</v>
      </c>
      <c r="F2093" s="2">
        <f t="shared" si="257"/>
        <v>0.82999999999999985</v>
      </c>
      <c r="G2093" s="2">
        <f t="shared" si="251"/>
        <v>1.0242000000000002</v>
      </c>
      <c r="H2093" s="2">
        <f t="shared" si="255"/>
        <v>1.2775000000000007</v>
      </c>
      <c r="I2093" s="2">
        <f t="array" ref="I2093">SUMPRODUCT(B2077:B2096, (ROW(B2077:B2096)-ROW(B2077)+1)) / (20*21/2)</f>
        <v>0.84228571428571442</v>
      </c>
      <c r="J2093" s="2">
        <f t="shared" si="258"/>
        <v>0.8614554716438011</v>
      </c>
      <c r="K2093" s="2">
        <f t="shared" si="252"/>
        <v>0.99599623423711348</v>
      </c>
    </row>
    <row r="2094" spans="1:11" ht="13.5" x14ac:dyDescent="0.25">
      <c r="A2094" s="3">
        <f>TITRES_STAT!B2097</f>
        <v>45054</v>
      </c>
      <c r="B2094" s="6">
        <f>TITRES_STAT!D2097</f>
        <v>0.91</v>
      </c>
      <c r="C2094" s="2">
        <f t="shared" si="253"/>
        <v>3.0000000000000027E-2</v>
      </c>
      <c r="D2094" s="2">
        <f t="shared" si="254"/>
        <v>0.86799999999999999</v>
      </c>
      <c r="E2094" s="2">
        <f t="shared" si="256"/>
        <v>0.81699999999999995</v>
      </c>
      <c r="F2094" s="2">
        <f t="shared" si="257"/>
        <v>0.8264999999999999</v>
      </c>
      <c r="G2094" s="2">
        <f t="shared" si="251"/>
        <v>1.0176000000000003</v>
      </c>
      <c r="H2094" s="2">
        <f t="shared" si="255"/>
        <v>1.2744500000000007</v>
      </c>
      <c r="I2094" s="2">
        <f t="array" ref="I2094">SUMPRODUCT(B2078:B2097, (ROW(B2078:B2097)-ROW(B2078)+1)) / (20*21/2)</f>
        <v>0.85509523809523802</v>
      </c>
      <c r="J2094" s="2">
        <f t="shared" si="258"/>
        <v>0.86607876005867723</v>
      </c>
      <c r="K2094" s="2">
        <f t="shared" si="252"/>
        <v>0.99262383289448153</v>
      </c>
    </row>
    <row r="2095" spans="1:11" ht="13.5" x14ac:dyDescent="0.25">
      <c r="A2095" s="3">
        <f>TITRES_STAT!B2098</f>
        <v>45055</v>
      </c>
      <c r="B2095" s="6">
        <f>TITRES_STAT!D2098</f>
        <v>0.95</v>
      </c>
      <c r="C2095" s="2">
        <f t="shared" si="253"/>
        <v>3.9999999999999925E-2</v>
      </c>
      <c r="D2095" s="2">
        <f t="shared" si="254"/>
        <v>0.89</v>
      </c>
      <c r="E2095" s="2">
        <f t="shared" si="256"/>
        <v>0.83800000000000008</v>
      </c>
      <c r="F2095" s="2">
        <f t="shared" si="257"/>
        <v>0.82499999999999996</v>
      </c>
      <c r="G2095" s="2">
        <f t="shared" si="251"/>
        <v>1.0118000000000003</v>
      </c>
      <c r="H2095" s="2">
        <f t="shared" si="255"/>
        <v>1.2716000000000007</v>
      </c>
      <c r="I2095" s="2">
        <f t="array" ref="I2095">SUMPRODUCT(B2079:B2098, (ROW(B2079:B2098)-ROW(B2079)+1)) / (20*21/2)</f>
        <v>0.87047619047619051</v>
      </c>
      <c r="J2095" s="2">
        <f t="shared" si="258"/>
        <v>0.87407125910070804</v>
      </c>
      <c r="K2095" s="2">
        <f t="shared" si="252"/>
        <v>0.99095231003587436</v>
      </c>
    </row>
    <row r="2096" spans="1:11" ht="13.5" x14ac:dyDescent="0.25">
      <c r="A2096" s="3">
        <f>TITRES_STAT!B2099</f>
        <v>45056</v>
      </c>
      <c r="B2096" s="6">
        <f>TITRES_STAT!D2099</f>
        <v>0.95</v>
      </c>
      <c r="C2096" s="2">
        <f t="shared" si="253"/>
        <v>0</v>
      </c>
      <c r="D2096" s="2">
        <f t="shared" si="254"/>
        <v>0.91200000000000014</v>
      </c>
      <c r="E2096" s="2">
        <f t="shared" si="256"/>
        <v>0.85799999999999998</v>
      </c>
      <c r="F2096" s="2">
        <f t="shared" si="257"/>
        <v>0.8254999999999999</v>
      </c>
      <c r="G2096" s="2">
        <f t="shared" si="251"/>
        <v>1.0068000000000004</v>
      </c>
      <c r="H2096" s="2">
        <f t="shared" si="255"/>
        <v>1.2690500000000007</v>
      </c>
      <c r="I2096" s="2">
        <f t="array" ref="I2096">SUMPRODUCT(B2080:B2099, (ROW(B2080:B2099)-ROW(B2080)+1)) / (20*21/2)</f>
        <v>0.8861904761904762</v>
      </c>
      <c r="J2096" s="2">
        <f t="shared" si="258"/>
        <v>0.88130256775778348</v>
      </c>
      <c r="K2096" s="2">
        <f t="shared" si="252"/>
        <v>0.98934633709329101</v>
      </c>
    </row>
    <row r="2097" spans="1:11" ht="13.5" x14ac:dyDescent="0.25">
      <c r="A2097" s="3">
        <f>TITRES_STAT!B2100</f>
        <v>45057</v>
      </c>
      <c r="B2097" s="6">
        <f>TITRES_STAT!D2100</f>
        <v>0.96</v>
      </c>
      <c r="C2097" s="2">
        <f t="shared" si="253"/>
        <v>1.0000000000000009E-2</v>
      </c>
      <c r="D2097" s="2">
        <f t="shared" si="254"/>
        <v>0.93</v>
      </c>
      <c r="E2097" s="2">
        <f t="shared" si="256"/>
        <v>0.87899999999999989</v>
      </c>
      <c r="F2097" s="2">
        <f t="shared" si="257"/>
        <v>0.82850000000000001</v>
      </c>
      <c r="G2097" s="2">
        <f t="shared" si="251"/>
        <v>1.0020000000000004</v>
      </c>
      <c r="H2097" s="2">
        <f t="shared" si="255"/>
        <v>1.2668500000000007</v>
      </c>
      <c r="I2097" s="2">
        <f t="array" ref="I2097">SUMPRODUCT(B2081:B2100, (ROW(B2081:B2100)-ROW(B2081)+1)) / (20*21/2)</f>
        <v>0.90490476190476188</v>
      </c>
      <c r="J2097" s="2">
        <f t="shared" si="258"/>
        <v>0.88879756130466125</v>
      </c>
      <c r="K2097" s="2">
        <f t="shared" si="252"/>
        <v>0.98819550034453452</v>
      </c>
    </row>
    <row r="2098" spans="1:11" ht="13.5" x14ac:dyDescent="0.25">
      <c r="A2098" s="3">
        <f>TITRES_STAT!B2101</f>
        <v>45058</v>
      </c>
      <c r="B2098" s="6">
        <f>TITRES_STAT!D2101</f>
        <v>0.99</v>
      </c>
      <c r="C2098" s="2">
        <f t="shared" si="253"/>
        <v>3.0000000000000027E-2</v>
      </c>
      <c r="D2098" s="2">
        <f t="shared" si="254"/>
        <v>0.95199999999999996</v>
      </c>
      <c r="E2098" s="2">
        <f t="shared" si="256"/>
        <v>0.90000000000000013</v>
      </c>
      <c r="F2098" s="2">
        <f t="shared" si="257"/>
        <v>0.83499999999999974</v>
      </c>
      <c r="G2098" s="2">
        <f t="shared" ref="G2098:G2161" si="259">AVERAGE(B2049:B2098)</f>
        <v>0.99880000000000058</v>
      </c>
      <c r="H2098" s="2">
        <f t="shared" si="255"/>
        <v>1.265100000000001</v>
      </c>
      <c r="I2098" s="2">
        <f t="array" ref="I2098">SUMPRODUCT(B2082:B2101, (ROW(B2082:B2101)-ROW(B2082)+1)) / (20*21/2)</f>
        <v>0.92452380952380941</v>
      </c>
      <c r="J2098" s="2">
        <f t="shared" si="258"/>
        <v>0.89843588879945546</v>
      </c>
      <c r="K2098" s="2">
        <f t="shared" si="252"/>
        <v>0.98826626503690573</v>
      </c>
    </row>
    <row r="2099" spans="1:11" ht="13.5" x14ac:dyDescent="0.25">
      <c r="A2099" s="3">
        <f>TITRES_STAT!B2102</f>
        <v>45061</v>
      </c>
      <c r="B2099" s="6">
        <f>TITRES_STAT!D2102</f>
        <v>1</v>
      </c>
      <c r="C2099" s="2">
        <f t="shared" si="253"/>
        <v>1.0000000000000009E-2</v>
      </c>
      <c r="D2099" s="2">
        <f t="shared" si="254"/>
        <v>0.97</v>
      </c>
      <c r="E2099" s="2">
        <f t="shared" si="256"/>
        <v>0.91899999999999993</v>
      </c>
      <c r="F2099" s="2">
        <f t="shared" si="257"/>
        <v>0.84349999999999992</v>
      </c>
      <c r="G2099" s="2">
        <f t="shared" si="259"/>
        <v>0.99500000000000044</v>
      </c>
      <c r="H2099" s="2">
        <f t="shared" si="255"/>
        <v>1.2637000000000009</v>
      </c>
      <c r="I2099" s="2">
        <f t="array" ref="I2099">SUMPRODUCT(B2083:B2102, (ROW(B2083:B2102)-ROW(B2083)+1)) / (20*21/2)</f>
        <v>0.94385714285714295</v>
      </c>
      <c r="J2099" s="2">
        <f t="shared" si="258"/>
        <v>0.90810866129474543</v>
      </c>
      <c r="K2099" s="2">
        <f t="shared" ref="K2099:K2162" si="260">$K$4*B2099+(1-$K$4)*K2098</f>
        <v>0.98872641150604668</v>
      </c>
    </row>
    <row r="2100" spans="1:11" ht="13.5" x14ac:dyDescent="0.25">
      <c r="A2100" s="3">
        <f>TITRES_STAT!B2103</f>
        <v>45062</v>
      </c>
      <c r="B2100" s="6">
        <f>TITRES_STAT!D2103</f>
        <v>1.04</v>
      </c>
      <c r="C2100" s="2">
        <f t="shared" si="253"/>
        <v>4.0000000000000036E-2</v>
      </c>
      <c r="D2100" s="2">
        <f t="shared" si="254"/>
        <v>0.98799999999999988</v>
      </c>
      <c r="E2100" s="2">
        <f t="shared" si="256"/>
        <v>0.93900000000000006</v>
      </c>
      <c r="F2100" s="2">
        <f t="shared" si="257"/>
        <v>0.85399999999999987</v>
      </c>
      <c r="G2100" s="2">
        <f t="shared" si="259"/>
        <v>0.99200000000000044</v>
      </c>
      <c r="H2100" s="2">
        <f t="shared" si="255"/>
        <v>1.2627500000000007</v>
      </c>
      <c r="I2100" s="2">
        <f t="array" ref="I2100">SUMPRODUCT(B2084:B2103, (ROW(B2084:B2103)-ROW(B2084)+1)) / (20*21/2)</f>
        <v>0.96176190476190471</v>
      </c>
      <c r="J2100" s="2">
        <f t="shared" si="258"/>
        <v>0.92066974117143641</v>
      </c>
      <c r="K2100" s="2">
        <f t="shared" si="260"/>
        <v>0.99073714046659389</v>
      </c>
    </row>
    <row r="2101" spans="1:11" ht="13.5" x14ac:dyDescent="0.25">
      <c r="A2101" s="3">
        <f>TITRES_STAT!B2104</f>
        <v>45063</v>
      </c>
      <c r="B2101" s="6">
        <f>TITRES_STAT!D2104</f>
        <v>1.06</v>
      </c>
      <c r="C2101" s="2">
        <f t="shared" si="253"/>
        <v>2.0000000000000018E-2</v>
      </c>
      <c r="D2101" s="2">
        <f t="shared" si="254"/>
        <v>1.0100000000000002</v>
      </c>
      <c r="E2101" s="2">
        <f t="shared" si="256"/>
        <v>0.96100000000000008</v>
      </c>
      <c r="F2101" s="2">
        <f t="shared" si="257"/>
        <v>0.86699999999999999</v>
      </c>
      <c r="G2101" s="2">
        <f t="shared" si="259"/>
        <v>0.9894000000000005</v>
      </c>
      <c r="H2101" s="2">
        <f t="shared" si="255"/>
        <v>1.2616500000000008</v>
      </c>
      <c r="I2101" s="2">
        <f t="array" ref="I2101">SUMPRODUCT(B2085:B2104, (ROW(B2085:B2104)-ROW(B2085)+1)) / (20*21/2)</f>
        <v>0.97809523809523813</v>
      </c>
      <c r="J2101" s="2">
        <f t="shared" si="258"/>
        <v>0.93393928963129957</v>
      </c>
      <c r="K2101" s="2">
        <f t="shared" si="260"/>
        <v>0.99345333103653144</v>
      </c>
    </row>
    <row r="2102" spans="1:11" ht="13.5" x14ac:dyDescent="0.25">
      <c r="A2102" s="3">
        <f>TITRES_STAT!B2105</f>
        <v>45064</v>
      </c>
      <c r="B2102" s="6">
        <f>TITRES_STAT!D2105</f>
        <v>1.07</v>
      </c>
      <c r="C2102" s="2">
        <f t="shared" si="253"/>
        <v>1.0000000000000009E-2</v>
      </c>
      <c r="D2102" s="2">
        <f t="shared" si="254"/>
        <v>1.032</v>
      </c>
      <c r="E2102" s="2">
        <f t="shared" si="256"/>
        <v>0.98100000000000009</v>
      </c>
      <c r="F2102" s="2">
        <f t="shared" si="257"/>
        <v>0.8819999999999999</v>
      </c>
      <c r="G2102" s="2">
        <f t="shared" si="259"/>
        <v>0.98700000000000043</v>
      </c>
      <c r="H2102" s="2">
        <f t="shared" si="255"/>
        <v>1.2605000000000006</v>
      </c>
      <c r="I2102" s="2">
        <f t="array" ref="I2102">SUMPRODUCT(B2086:B2105, (ROW(B2086:B2105)-ROW(B2086)+1)) / (20*21/2)</f>
        <v>0.99271428571428588</v>
      </c>
      <c r="J2102" s="2">
        <f t="shared" si="258"/>
        <v>0.94689745252355684</v>
      </c>
      <c r="K2102" s="2">
        <f t="shared" si="260"/>
        <v>0.99645516119196165</v>
      </c>
    </row>
    <row r="2103" spans="1:11" ht="13.5" x14ac:dyDescent="0.25">
      <c r="A2103" s="3">
        <f>TITRES_STAT!B2106</f>
        <v>45065</v>
      </c>
      <c r="B2103" s="6">
        <f>TITRES_STAT!D2106</f>
        <v>1.07</v>
      </c>
      <c r="C2103" s="2">
        <f t="shared" si="253"/>
        <v>0</v>
      </c>
      <c r="D2103" s="2">
        <f t="shared" si="254"/>
        <v>1.048</v>
      </c>
      <c r="E2103" s="2">
        <f t="shared" si="256"/>
        <v>1</v>
      </c>
      <c r="F2103" s="2">
        <f t="shared" si="257"/>
        <v>0.89849999999999997</v>
      </c>
      <c r="G2103" s="2">
        <f t="shared" si="259"/>
        <v>0.98460000000000036</v>
      </c>
      <c r="H2103" s="2">
        <f t="shared" si="255"/>
        <v>1.2593000000000005</v>
      </c>
      <c r="I2103" s="2">
        <f t="array" ref="I2103">SUMPRODUCT(B2087:B2106, (ROW(B2087:B2106)-ROW(B2087)+1)) / (20*21/2)</f>
        <v>1.0048095238095238</v>
      </c>
      <c r="J2103" s="2">
        <f t="shared" si="258"/>
        <v>0.95862150466417051</v>
      </c>
      <c r="K2103" s="2">
        <f t="shared" si="260"/>
        <v>0.99933927251776711</v>
      </c>
    </row>
    <row r="2104" spans="1:11" ht="13.5" x14ac:dyDescent="0.25">
      <c r="A2104" s="3">
        <f>TITRES_STAT!B2107</f>
        <v>45068</v>
      </c>
      <c r="B2104" s="6">
        <f>TITRES_STAT!D2107</f>
        <v>1.07</v>
      </c>
      <c r="C2104" s="2">
        <f t="shared" si="253"/>
        <v>0</v>
      </c>
      <c r="D2104" s="2">
        <f t="shared" si="254"/>
        <v>1.0620000000000001</v>
      </c>
      <c r="E2104" s="2">
        <f t="shared" si="256"/>
        <v>1.016</v>
      </c>
      <c r="F2104" s="2">
        <f t="shared" si="257"/>
        <v>0.91649999999999987</v>
      </c>
      <c r="G2104" s="2">
        <f t="shared" si="259"/>
        <v>0.9822000000000003</v>
      </c>
      <c r="H2104" s="2">
        <f t="shared" si="255"/>
        <v>1.2581000000000007</v>
      </c>
      <c r="I2104" s="2">
        <f t="array" ref="I2104">SUMPRODUCT(B2088:B2107, (ROW(B2088:B2107)-ROW(B2088)+1)) / (20*21/2)</f>
        <v>1.0144761904761903</v>
      </c>
      <c r="J2104" s="2">
        <f t="shared" si="258"/>
        <v>0.96922898041044003</v>
      </c>
      <c r="K2104" s="2">
        <f t="shared" si="260"/>
        <v>1.0021102814386389</v>
      </c>
    </row>
    <row r="2105" spans="1:11" ht="13.5" x14ac:dyDescent="0.25">
      <c r="A2105" s="3">
        <f>TITRES_STAT!B2108</f>
        <v>45069</v>
      </c>
      <c r="B2105" s="6">
        <f>TITRES_STAT!D2108</f>
        <v>1.07</v>
      </c>
      <c r="C2105" s="2">
        <f t="shared" si="253"/>
        <v>0</v>
      </c>
      <c r="D2105" s="2">
        <f t="shared" si="254"/>
        <v>1.0680000000000001</v>
      </c>
      <c r="E2105" s="2">
        <f t="shared" si="256"/>
        <v>1.028</v>
      </c>
      <c r="F2105" s="2">
        <f t="shared" si="257"/>
        <v>0.93300000000000005</v>
      </c>
      <c r="G2105" s="2">
        <f t="shared" si="259"/>
        <v>0.97980000000000034</v>
      </c>
      <c r="H2105" s="2">
        <f t="shared" si="255"/>
        <v>1.2569000000000006</v>
      </c>
      <c r="I2105" s="2">
        <f t="array" ref="I2105">SUMPRODUCT(B2089:B2108, (ROW(B2089:B2108)-ROW(B2089)+1)) / (20*21/2)</f>
        <v>1.0227142857142857</v>
      </c>
      <c r="J2105" s="2">
        <f t="shared" si="258"/>
        <v>0.97882622037135059</v>
      </c>
      <c r="K2105" s="2">
        <f t="shared" si="260"/>
        <v>1.0047726233430061</v>
      </c>
    </row>
    <row r="2106" spans="1:11" ht="13.5" x14ac:dyDescent="0.25">
      <c r="A2106" s="3">
        <f>TITRES_STAT!B2109</f>
        <v>45070</v>
      </c>
      <c r="B2106" s="6">
        <f>TITRES_STAT!D2109</f>
        <v>1.06</v>
      </c>
      <c r="C2106" s="2">
        <f t="shared" si="253"/>
        <v>-1.0000000000000009E-2</v>
      </c>
      <c r="D2106" s="2">
        <f t="shared" si="254"/>
        <v>1.0680000000000001</v>
      </c>
      <c r="E2106" s="2">
        <f t="shared" si="256"/>
        <v>1.0390000000000001</v>
      </c>
      <c r="F2106" s="2">
        <f t="shared" si="257"/>
        <v>0.9484999999999999</v>
      </c>
      <c r="G2106" s="2">
        <f t="shared" si="259"/>
        <v>0.97720000000000029</v>
      </c>
      <c r="H2106" s="2">
        <f t="shared" si="255"/>
        <v>1.2556500000000006</v>
      </c>
      <c r="I2106" s="2">
        <f t="array" ref="I2106">SUMPRODUCT(B2090:B2109, (ROW(B2090:B2109)-ROW(B2090)+1)) / (20*21/2)</f>
        <v>1.0258571428571428</v>
      </c>
      <c r="J2106" s="2">
        <f t="shared" si="258"/>
        <v>0.98655705652645997</v>
      </c>
      <c r="K2106" s="2">
        <f t="shared" si="260"/>
        <v>1.006938402819751</v>
      </c>
    </row>
    <row r="2107" spans="1:11" ht="13.5" x14ac:dyDescent="0.25">
      <c r="A2107" s="3">
        <f>TITRES_STAT!B2110</f>
        <v>45071</v>
      </c>
      <c r="B2107" s="6">
        <f>TITRES_STAT!D2110</f>
        <v>1.05</v>
      </c>
      <c r="C2107" s="2">
        <f t="shared" si="253"/>
        <v>-1.0000000000000009E-2</v>
      </c>
      <c r="D2107" s="2">
        <f t="shared" si="254"/>
        <v>1.0639999999999998</v>
      </c>
      <c r="E2107" s="2">
        <f t="shared" si="256"/>
        <v>1.0480000000000003</v>
      </c>
      <c r="F2107" s="2">
        <f t="shared" si="257"/>
        <v>0.96350000000000002</v>
      </c>
      <c r="G2107" s="2">
        <f t="shared" si="259"/>
        <v>0.97440000000000015</v>
      </c>
      <c r="H2107" s="2">
        <f t="shared" si="255"/>
        <v>1.2543500000000007</v>
      </c>
      <c r="I2107" s="2">
        <f t="array" ref="I2107">SUMPRODUCT(B2091:B2110, (ROW(B2091:B2110)-ROW(B2091)+1)) / (20*21/2)</f>
        <v>1.0318571428571428</v>
      </c>
      <c r="J2107" s="2">
        <f t="shared" si="258"/>
        <v>0.99259924161917801</v>
      </c>
      <c r="K2107" s="2">
        <f t="shared" si="260"/>
        <v>1.008627092905251</v>
      </c>
    </row>
    <row r="2108" spans="1:11" ht="13.5" x14ac:dyDescent="0.25">
      <c r="A2108" s="3">
        <f>TITRES_STAT!B2111</f>
        <v>45072</v>
      </c>
      <c r="B2108" s="6">
        <f>TITRES_STAT!D2111</f>
        <v>1.05</v>
      </c>
      <c r="C2108" s="2">
        <f t="shared" si="253"/>
        <v>0</v>
      </c>
      <c r="D2108" s="2">
        <f t="shared" si="254"/>
        <v>1.06</v>
      </c>
      <c r="E2108" s="2">
        <f t="shared" si="256"/>
        <v>1.0540000000000003</v>
      </c>
      <c r="F2108" s="2">
        <f t="shared" si="257"/>
        <v>0.97700000000000009</v>
      </c>
      <c r="G2108" s="2">
        <f t="shared" si="259"/>
        <v>0.97160000000000013</v>
      </c>
      <c r="H2108" s="2">
        <f t="shared" si="255"/>
        <v>1.2530500000000009</v>
      </c>
      <c r="I2108" s="2">
        <f t="array" ref="I2108">SUMPRODUCT(B2092:B2111, (ROW(B2092:B2111)-ROW(B2092)+1)) / (20*21/2)</f>
        <v>1.033047619047619</v>
      </c>
      <c r="J2108" s="2">
        <f t="shared" si="258"/>
        <v>0.99806598051258966</v>
      </c>
      <c r="K2108" s="2">
        <f t="shared" si="260"/>
        <v>1.0102495598501431</v>
      </c>
    </row>
    <row r="2109" spans="1:11" ht="13.5" x14ac:dyDescent="0.25">
      <c r="A2109" s="3">
        <f>TITRES_STAT!B2112</f>
        <v>45075</v>
      </c>
      <c r="B2109" s="6">
        <f>TITRES_STAT!D2112</f>
        <v>1.01</v>
      </c>
      <c r="C2109" s="2">
        <f t="shared" si="253"/>
        <v>-4.0000000000000036E-2</v>
      </c>
      <c r="D2109" s="2">
        <f t="shared" si="254"/>
        <v>1.0479999999999998</v>
      </c>
      <c r="E2109" s="2">
        <f t="shared" si="256"/>
        <v>1.0550000000000002</v>
      </c>
      <c r="F2109" s="2">
        <f t="shared" si="257"/>
        <v>0.98700000000000032</v>
      </c>
      <c r="G2109" s="2">
        <f t="shared" si="259"/>
        <v>0.96799999999999997</v>
      </c>
      <c r="H2109" s="2">
        <f t="shared" si="255"/>
        <v>1.2517000000000007</v>
      </c>
      <c r="I2109" s="2">
        <f t="array" ref="I2109">SUMPRODUCT(B2093:B2112, (ROW(B2093:B2112)-ROW(B2093)+1)) / (20*21/2)</f>
        <v>1.0334285714285716</v>
      </c>
      <c r="J2109" s="2">
        <f t="shared" si="258"/>
        <v>0.99920255379710488</v>
      </c>
      <c r="K2109" s="2">
        <f t="shared" si="260"/>
        <v>1.0102397731893531</v>
      </c>
    </row>
    <row r="2110" spans="1:11" ht="13.5" x14ac:dyDescent="0.25">
      <c r="A2110" s="3">
        <f>TITRES_STAT!B2113</f>
        <v>45076</v>
      </c>
      <c r="B2110" s="6">
        <f>TITRES_STAT!D2113</f>
        <v>1.05</v>
      </c>
      <c r="C2110" s="2">
        <f t="shared" si="253"/>
        <v>4.0000000000000036E-2</v>
      </c>
      <c r="D2110" s="2">
        <f t="shared" si="254"/>
        <v>1.044</v>
      </c>
      <c r="E2110" s="2">
        <f t="shared" si="256"/>
        <v>1.056</v>
      </c>
      <c r="F2110" s="2">
        <f t="shared" si="257"/>
        <v>0.99750000000000028</v>
      </c>
      <c r="G2110" s="2">
        <f t="shared" si="259"/>
        <v>0.96599999999999997</v>
      </c>
      <c r="H2110" s="2">
        <f t="shared" si="255"/>
        <v>1.250800000000001</v>
      </c>
      <c r="I2110" s="2">
        <f t="array" ref="I2110">SUMPRODUCT(B2094:B2113, (ROW(B2094:B2113)-ROW(B2094)+1)) / (20*21/2)</f>
        <v>1.0331428571428571</v>
      </c>
      <c r="J2110" s="2">
        <f t="shared" si="258"/>
        <v>1.0040404058164283</v>
      </c>
      <c r="K2110" s="2">
        <f t="shared" si="260"/>
        <v>1.0117989977701629</v>
      </c>
    </row>
    <row r="2111" spans="1:11" ht="13.5" x14ac:dyDescent="0.25">
      <c r="A2111" s="3">
        <f>TITRES_STAT!B2114</f>
        <v>45077</v>
      </c>
      <c r="B2111" s="6">
        <f>TITRES_STAT!D2114</f>
        <v>1.01</v>
      </c>
      <c r="C2111" s="2">
        <f t="shared" si="253"/>
        <v>-4.0000000000000036E-2</v>
      </c>
      <c r="D2111" s="2">
        <f t="shared" si="254"/>
        <v>1.034</v>
      </c>
      <c r="E2111" s="2">
        <f t="shared" si="256"/>
        <v>1.0509999999999999</v>
      </c>
      <c r="F2111" s="2">
        <f t="shared" si="257"/>
        <v>1.0060000000000004</v>
      </c>
      <c r="G2111" s="2">
        <f t="shared" si="259"/>
        <v>0.96379999999999977</v>
      </c>
      <c r="H2111" s="2">
        <f t="shared" si="255"/>
        <v>1.2497000000000009</v>
      </c>
      <c r="I2111" s="2">
        <f t="array" ref="I2111">SUMPRODUCT(B2095:B2114, (ROW(B2095:B2114)-ROW(B2095)+1)) / (20*21/2)</f>
        <v>1.0331904761904764</v>
      </c>
      <c r="J2111" s="2">
        <f t="shared" si="258"/>
        <v>1.0046079862148638</v>
      </c>
      <c r="K2111" s="2">
        <f t="shared" si="260"/>
        <v>1.0117284488379996</v>
      </c>
    </row>
    <row r="2112" spans="1:11" ht="13.5" x14ac:dyDescent="0.25">
      <c r="A2112" s="3">
        <f>TITRES_STAT!B2115</f>
        <v>45078</v>
      </c>
      <c r="B2112" s="6">
        <f>TITRES_STAT!D2115</f>
        <v>1.01</v>
      </c>
      <c r="C2112" s="2">
        <f t="shared" si="253"/>
        <v>0</v>
      </c>
      <c r="D2112" s="2">
        <f t="shared" si="254"/>
        <v>1.026</v>
      </c>
      <c r="E2112" s="2">
        <f t="shared" si="256"/>
        <v>1.0449999999999999</v>
      </c>
      <c r="F2112" s="2">
        <f t="shared" si="257"/>
        <v>1.0130000000000003</v>
      </c>
      <c r="G2112" s="2">
        <f t="shared" si="259"/>
        <v>0.96199999999999974</v>
      </c>
      <c r="H2112" s="2">
        <f t="shared" si="255"/>
        <v>1.2485000000000008</v>
      </c>
      <c r="I2112" s="2">
        <f t="array" ref="I2112">SUMPRODUCT(B2096:B2115, (ROW(B2096:B2115)-ROW(B2096)+1)) / (20*21/2)</f>
        <v>1.0346190476190478</v>
      </c>
      <c r="J2112" s="2">
        <f t="shared" si="258"/>
        <v>1.0051215113372578</v>
      </c>
      <c r="K2112" s="2">
        <f t="shared" si="260"/>
        <v>1.0116606665306271</v>
      </c>
    </row>
    <row r="2113" spans="1:11" ht="13.5" x14ac:dyDescent="0.25">
      <c r="A2113" s="3">
        <f>TITRES_STAT!B2116</f>
        <v>45079</v>
      </c>
      <c r="B2113" s="6">
        <f>TITRES_STAT!D2116</f>
        <v>1.01</v>
      </c>
      <c r="C2113" s="2">
        <f t="shared" si="253"/>
        <v>0</v>
      </c>
      <c r="D2113" s="2">
        <f t="shared" si="254"/>
        <v>1.018</v>
      </c>
      <c r="E2113" s="2">
        <f t="shared" si="256"/>
        <v>1.0389999999999999</v>
      </c>
      <c r="F2113" s="2">
        <f t="shared" si="257"/>
        <v>1.0195000000000003</v>
      </c>
      <c r="G2113" s="2">
        <f t="shared" si="259"/>
        <v>0.95979999999999965</v>
      </c>
      <c r="H2113" s="2">
        <f t="shared" si="255"/>
        <v>1.2472500000000009</v>
      </c>
      <c r="I2113" s="2">
        <f t="array" ref="I2113">SUMPRODUCT(B2097:B2116, (ROW(B2097:B2116)-ROW(B2097)+1)) / (20*21/2)</f>
        <v>1.0356190476190477</v>
      </c>
      <c r="J2113" s="2">
        <f t="shared" si="258"/>
        <v>1.005586129305138</v>
      </c>
      <c r="K2113" s="2">
        <f t="shared" si="260"/>
        <v>1.0115955423529555</v>
      </c>
    </row>
    <row r="2114" spans="1:11" ht="13.5" x14ac:dyDescent="0.25">
      <c r="A2114" s="3">
        <f>TITRES_STAT!B2117</f>
        <v>45082</v>
      </c>
      <c r="B2114" s="6">
        <f>TITRES_STAT!D2117</f>
        <v>1.02</v>
      </c>
      <c r="C2114" s="2">
        <f t="shared" si="253"/>
        <v>1.0000000000000009E-2</v>
      </c>
      <c r="D2114" s="2">
        <f t="shared" si="254"/>
        <v>1.02</v>
      </c>
      <c r="E2114" s="2">
        <f t="shared" si="256"/>
        <v>1.0339999999999998</v>
      </c>
      <c r="F2114" s="2">
        <f t="shared" si="257"/>
        <v>1.0250000000000004</v>
      </c>
      <c r="G2114" s="2">
        <f t="shared" si="259"/>
        <v>0.95779999999999976</v>
      </c>
      <c r="H2114" s="2">
        <f t="shared" si="255"/>
        <v>1.246050000000001</v>
      </c>
      <c r="I2114" s="2">
        <f t="array" ref="I2114">SUMPRODUCT(B2098:B2117, (ROW(B2098:B2117)-ROW(B2098)+1)) / (20*21/2)</f>
        <v>1.0371428571428571</v>
      </c>
      <c r="J2114" s="2">
        <f t="shared" si="258"/>
        <v>1.0069588788951249</v>
      </c>
      <c r="K2114" s="2">
        <f t="shared" si="260"/>
        <v>1.0119251289273494</v>
      </c>
    </row>
    <row r="2115" spans="1:11" ht="13.5" x14ac:dyDescent="0.25">
      <c r="A2115" s="3">
        <f>TITRES_STAT!B2118</f>
        <v>45083</v>
      </c>
      <c r="B2115" s="6">
        <f>TITRES_STAT!D2118</f>
        <v>1.04</v>
      </c>
      <c r="C2115" s="2">
        <f t="shared" si="253"/>
        <v>2.0000000000000018E-2</v>
      </c>
      <c r="D2115" s="2">
        <f t="shared" si="254"/>
        <v>1.0180000000000002</v>
      </c>
      <c r="E2115" s="2">
        <f t="shared" si="256"/>
        <v>1.0309999999999999</v>
      </c>
      <c r="F2115" s="2">
        <f t="shared" si="257"/>
        <v>1.0295000000000003</v>
      </c>
      <c r="G2115" s="2">
        <f t="shared" si="259"/>
        <v>0.95619999999999972</v>
      </c>
      <c r="H2115" s="2">
        <f t="shared" si="255"/>
        <v>1.2447500000000007</v>
      </c>
      <c r="I2115" s="2">
        <f t="array" ref="I2115">SUMPRODUCT(B2099:B2118, (ROW(B2099:B2118)-ROW(B2099)+1)) / (20*21/2)</f>
        <v>1.0382380952380952</v>
      </c>
      <c r="J2115" s="2">
        <f t="shared" si="258"/>
        <v>1.0101056523336844</v>
      </c>
      <c r="K2115" s="2">
        <f t="shared" si="260"/>
        <v>1.0130261042635318</v>
      </c>
    </row>
    <row r="2116" spans="1:11" ht="13.5" x14ac:dyDescent="0.25">
      <c r="A2116" s="3">
        <f>TITRES_STAT!B2119</f>
        <v>45084</v>
      </c>
      <c r="B2116" s="6">
        <f>TITRES_STAT!D2119</f>
        <v>1.04</v>
      </c>
      <c r="C2116" s="2">
        <f t="shared" ref="C2116:C2179" si="261">B2116-B2115</f>
        <v>0</v>
      </c>
      <c r="D2116" s="2">
        <f t="shared" si="254"/>
        <v>1.024</v>
      </c>
      <c r="E2116" s="2">
        <f t="shared" si="256"/>
        <v>1.0289999999999999</v>
      </c>
      <c r="F2116" s="2">
        <f t="shared" si="257"/>
        <v>1.0340000000000003</v>
      </c>
      <c r="G2116" s="2">
        <f t="shared" si="259"/>
        <v>0.95459999999999967</v>
      </c>
      <c r="H2116" s="2">
        <f t="shared" si="255"/>
        <v>1.2435000000000007</v>
      </c>
      <c r="I2116" s="2">
        <f t="array" ref="I2116">SUMPRODUCT(B2100:B2119, (ROW(B2100:B2119)-ROW(B2100)+1)) / (20*21/2)</f>
        <v>1.0390476190476192</v>
      </c>
      <c r="J2116" s="2">
        <f t="shared" si="258"/>
        <v>1.0129527330638097</v>
      </c>
      <c r="K2116" s="2">
        <f t="shared" si="260"/>
        <v>1.0140839040963345</v>
      </c>
    </row>
    <row r="2117" spans="1:11" ht="13.5" x14ac:dyDescent="0.25">
      <c r="A2117" s="3">
        <f>TITRES_STAT!B2120</f>
        <v>45085</v>
      </c>
      <c r="B2117" s="6">
        <f>TITRES_STAT!D2120</f>
        <v>1.05</v>
      </c>
      <c r="C2117" s="2">
        <f t="shared" si="261"/>
        <v>1.0000000000000009E-2</v>
      </c>
      <c r="D2117" s="2">
        <f t="shared" si="254"/>
        <v>1.032</v>
      </c>
      <c r="E2117" s="2">
        <f t="shared" si="256"/>
        <v>1.0289999999999999</v>
      </c>
      <c r="F2117" s="2">
        <f t="shared" si="257"/>
        <v>1.0385000000000002</v>
      </c>
      <c r="G2117" s="2">
        <f t="shared" si="259"/>
        <v>0.95319999999999949</v>
      </c>
      <c r="H2117" s="2">
        <f t="shared" si="255"/>
        <v>1.2423000000000008</v>
      </c>
      <c r="I2117" s="2">
        <f t="array" ref="I2117">SUMPRODUCT(B2101:B2120, (ROW(B2101:B2120)-ROW(B2101)+1)) / (20*21/2)</f>
        <v>1.0405714285714285</v>
      </c>
      <c r="J2117" s="2">
        <f t="shared" si="258"/>
        <v>1.0164810442005898</v>
      </c>
      <c r="K2117" s="2">
        <f t="shared" si="260"/>
        <v>1.0154923784454979</v>
      </c>
    </row>
    <row r="2118" spans="1:11" ht="13.5" x14ac:dyDescent="0.25">
      <c r="A2118" s="3">
        <f>TITRES_STAT!B2121</f>
        <v>45086</v>
      </c>
      <c r="B2118" s="6">
        <f>TITRES_STAT!D2121</f>
        <v>1.05</v>
      </c>
      <c r="C2118" s="2">
        <f t="shared" si="261"/>
        <v>0</v>
      </c>
      <c r="D2118" s="2">
        <f t="shared" ref="D2118:D2181" si="262">AVERAGE(B2114:B2118)</f>
        <v>1.04</v>
      </c>
      <c r="E2118" s="2">
        <f t="shared" si="256"/>
        <v>1.0290000000000001</v>
      </c>
      <c r="F2118" s="2">
        <f t="shared" si="257"/>
        <v>1.0415000000000001</v>
      </c>
      <c r="G2118" s="2">
        <f t="shared" si="259"/>
        <v>0.95179999999999965</v>
      </c>
      <c r="H2118" s="2">
        <f t="shared" si="255"/>
        <v>1.241100000000001</v>
      </c>
      <c r="I2118" s="2">
        <f t="array" ref="I2118">SUMPRODUCT(B2102:B2121, (ROW(B2102:B2121)-ROW(B2102)+1)) / (20*21/2)</f>
        <v>1.0420000000000003</v>
      </c>
      <c r="J2118" s="2">
        <f t="shared" si="258"/>
        <v>1.0196733257052957</v>
      </c>
      <c r="K2118" s="2">
        <f t="shared" si="260"/>
        <v>1.0168456185064587</v>
      </c>
    </row>
    <row r="2119" spans="1:11" ht="13.5" x14ac:dyDescent="0.25">
      <c r="A2119" s="3">
        <f>TITRES_STAT!B2122</f>
        <v>45089</v>
      </c>
      <c r="B2119" s="6">
        <f>TITRES_STAT!D2122</f>
        <v>1.05</v>
      </c>
      <c r="C2119" s="2">
        <f t="shared" si="261"/>
        <v>0</v>
      </c>
      <c r="D2119" s="2">
        <f t="shared" si="262"/>
        <v>1.0459999999999998</v>
      </c>
      <c r="E2119" s="2">
        <f t="shared" si="256"/>
        <v>1.0330000000000001</v>
      </c>
      <c r="F2119" s="2">
        <f t="shared" si="257"/>
        <v>1.044</v>
      </c>
      <c r="G2119" s="2">
        <f t="shared" si="259"/>
        <v>0.95039999999999947</v>
      </c>
      <c r="H2119" s="2">
        <f t="shared" si="255"/>
        <v>1.2401000000000011</v>
      </c>
      <c r="I2119" s="2">
        <f t="array" ref="I2119">SUMPRODUCT(B2103:B2122, (ROW(B2103:B2122)-ROW(B2103)+1)) / (20*21/2)</f>
        <v>1.0434285714285714</v>
      </c>
      <c r="J2119" s="2">
        <f t="shared" si="258"/>
        <v>1.0225615804000294</v>
      </c>
      <c r="K2119" s="2">
        <f t="shared" si="260"/>
        <v>1.0181457903297348</v>
      </c>
    </row>
    <row r="2120" spans="1:11" ht="13.5" x14ac:dyDescent="0.25">
      <c r="A2120" s="3">
        <f>TITRES_STAT!B2123</f>
        <v>45090</v>
      </c>
      <c r="B2120" s="6">
        <f>TITRES_STAT!D2123</f>
        <v>1.06</v>
      </c>
      <c r="C2120" s="2">
        <f t="shared" si="261"/>
        <v>1.0000000000000009E-2</v>
      </c>
      <c r="D2120" s="2">
        <f t="shared" si="262"/>
        <v>1.05</v>
      </c>
      <c r="E2120" s="2">
        <f t="shared" si="256"/>
        <v>1.0340000000000003</v>
      </c>
      <c r="F2120" s="2">
        <f t="shared" si="257"/>
        <v>1.0449999999999999</v>
      </c>
      <c r="G2120" s="2">
        <f t="shared" si="259"/>
        <v>0.94959999999999956</v>
      </c>
      <c r="H2120" s="2">
        <f t="shared" si="255"/>
        <v>1.2391500000000013</v>
      </c>
      <c r="I2120" s="2">
        <f t="array" ref="I2120">SUMPRODUCT(B2104:B2123, (ROW(B2104:B2123)-ROW(B2104)+1)) / (20*21/2)</f>
        <v>1.045857142857143</v>
      </c>
      <c r="J2120" s="2">
        <f t="shared" si="258"/>
        <v>1.0261271441714552</v>
      </c>
      <c r="K2120" s="2">
        <f t="shared" si="260"/>
        <v>1.0197871318854315</v>
      </c>
    </row>
    <row r="2121" spans="1:11" ht="13.5" x14ac:dyDescent="0.25">
      <c r="A2121" s="3">
        <f>TITRES_STAT!B2124</f>
        <v>45091</v>
      </c>
      <c r="B2121" s="6">
        <f>TITRES_STAT!D2124</f>
        <v>1.06</v>
      </c>
      <c r="C2121" s="2">
        <f t="shared" si="261"/>
        <v>0</v>
      </c>
      <c r="D2121" s="2">
        <f t="shared" si="262"/>
        <v>1.0540000000000003</v>
      </c>
      <c r="E2121" s="2">
        <f t="shared" si="256"/>
        <v>1.0390000000000001</v>
      </c>
      <c r="F2121" s="2">
        <f t="shared" si="257"/>
        <v>1.0449999999999999</v>
      </c>
      <c r="G2121" s="2">
        <f t="shared" si="259"/>
        <v>0.94879999999999964</v>
      </c>
      <c r="H2121" s="2">
        <f t="shared" si="255"/>
        <v>1.2379500000000012</v>
      </c>
      <c r="I2121" s="2">
        <f t="array" ref="I2121">SUMPRODUCT(B2105:B2124, (ROW(B2105:B2124)-ROW(B2105)+1)) / (20*21/2)</f>
        <v>1.0482857142857145</v>
      </c>
      <c r="J2121" s="2">
        <f t="shared" si="258"/>
        <v>1.0293531304408405</v>
      </c>
      <c r="K2121" s="2">
        <f t="shared" si="260"/>
        <v>1.0213641071056105</v>
      </c>
    </row>
    <row r="2122" spans="1:11" ht="13.5" x14ac:dyDescent="0.25">
      <c r="A2122" s="3">
        <f>TITRES_STAT!B2125</f>
        <v>45092</v>
      </c>
      <c r="B2122" s="6">
        <f>TITRES_STAT!D2125</f>
        <v>1.06</v>
      </c>
      <c r="C2122" s="2">
        <f t="shared" si="261"/>
        <v>0</v>
      </c>
      <c r="D2122" s="2">
        <f t="shared" si="262"/>
        <v>1.0560000000000003</v>
      </c>
      <c r="E2122" s="2">
        <f t="shared" si="256"/>
        <v>1.044</v>
      </c>
      <c r="F2122" s="2">
        <f t="shared" si="257"/>
        <v>1.0444999999999998</v>
      </c>
      <c r="G2122" s="2">
        <f t="shared" si="259"/>
        <v>0.94879999999999964</v>
      </c>
      <c r="H2122" s="2">
        <f t="shared" ref="H2122:H2185" si="263">AVERAGE(B1923:B2122)</f>
        <v>1.2365000000000013</v>
      </c>
      <c r="I2122" s="2">
        <f t="array" ref="I2122">SUMPRODUCT(B2106:B2125, (ROW(B2106:B2125)-ROW(B2106)+1)) / (20*21/2)</f>
        <v>1.0516666666666667</v>
      </c>
      <c r="J2122" s="2">
        <f t="shared" si="258"/>
        <v>1.0322718799226653</v>
      </c>
      <c r="K2122" s="2">
        <f t="shared" si="260"/>
        <v>1.0228792401602924</v>
      </c>
    </row>
    <row r="2123" spans="1:11" ht="13.5" x14ac:dyDescent="0.25">
      <c r="A2123" s="3">
        <f>TITRES_STAT!B2126</f>
        <v>45093</v>
      </c>
      <c r="B2123" s="6">
        <f>TITRES_STAT!D2126</f>
        <v>1.07</v>
      </c>
      <c r="C2123" s="2">
        <f t="shared" si="261"/>
        <v>1.0000000000000009E-2</v>
      </c>
      <c r="D2123" s="2">
        <f t="shared" si="262"/>
        <v>1.06</v>
      </c>
      <c r="E2123" s="2">
        <f t="shared" si="256"/>
        <v>1.0500000000000003</v>
      </c>
      <c r="F2123" s="2">
        <f t="shared" si="257"/>
        <v>1.0444999999999998</v>
      </c>
      <c r="G2123" s="2">
        <f t="shared" si="259"/>
        <v>0.94979999999999976</v>
      </c>
      <c r="H2123" s="2">
        <f t="shared" si="263"/>
        <v>1.2349500000000011</v>
      </c>
      <c r="I2123" s="2">
        <f t="array" ref="I2123">SUMPRODUCT(B2107:B2126, (ROW(B2107:B2126)-ROW(B2107)+1)) / (20*21/2)</f>
        <v>1.0559523809523812</v>
      </c>
      <c r="J2123" s="2">
        <f t="shared" si="258"/>
        <v>1.0358650342157447</v>
      </c>
      <c r="K2123" s="2">
        <f t="shared" si="260"/>
        <v>1.0247271130951829</v>
      </c>
    </row>
    <row r="2124" spans="1:11" ht="13.5" x14ac:dyDescent="0.25">
      <c r="A2124" s="3">
        <f>TITRES_STAT!B2127</f>
        <v>45096</v>
      </c>
      <c r="B2124" s="6">
        <f>TITRES_STAT!D2127</f>
        <v>1.07</v>
      </c>
      <c r="C2124" s="2">
        <f t="shared" si="261"/>
        <v>0</v>
      </c>
      <c r="D2124" s="2">
        <f t="shared" si="262"/>
        <v>1.0640000000000001</v>
      </c>
      <c r="E2124" s="2">
        <f t="shared" ref="E2124:E2187" si="264">AVERAGE(B2115:B2124)</f>
        <v>1.0550000000000002</v>
      </c>
      <c r="F2124" s="2">
        <f t="shared" si="257"/>
        <v>1.0444999999999998</v>
      </c>
      <c r="G2124" s="2">
        <f t="shared" si="259"/>
        <v>0.95159999999999978</v>
      </c>
      <c r="H2124" s="2">
        <f t="shared" si="263"/>
        <v>1.2334000000000009</v>
      </c>
      <c r="I2124" s="2">
        <f t="array" ref="I2124">SUMPRODUCT(B2108:B2127, (ROW(B2108:B2127)-ROW(B2108)+1)) / (20*21/2)</f>
        <v>1.0600952380952382</v>
      </c>
      <c r="J2124" s="2">
        <f t="shared" si="258"/>
        <v>1.0391159833380548</v>
      </c>
      <c r="K2124" s="2">
        <f t="shared" si="260"/>
        <v>1.0265025204247835</v>
      </c>
    </row>
    <row r="2125" spans="1:11" ht="13.5" x14ac:dyDescent="0.25">
      <c r="A2125" s="3">
        <f>TITRES_STAT!B2128</f>
        <v>45097</v>
      </c>
      <c r="B2125" s="6">
        <f>TITRES_STAT!D2128</f>
        <v>1.08</v>
      </c>
      <c r="C2125" s="2">
        <f t="shared" si="261"/>
        <v>1.0000000000000009E-2</v>
      </c>
      <c r="D2125" s="2">
        <f t="shared" si="262"/>
        <v>1.0680000000000001</v>
      </c>
      <c r="E2125" s="2">
        <f t="shared" si="264"/>
        <v>1.0590000000000002</v>
      </c>
      <c r="F2125" s="2">
        <f t="shared" si="257"/>
        <v>1.0449999999999999</v>
      </c>
      <c r="G2125" s="2">
        <f t="shared" si="259"/>
        <v>0.95359999999999989</v>
      </c>
      <c r="H2125" s="2">
        <f t="shared" si="263"/>
        <v>1.2318500000000012</v>
      </c>
      <c r="I2125" s="2">
        <f t="array" ref="I2125">SUMPRODUCT(B2109:B2128, (ROW(B2109:B2128)-ROW(B2109)+1)) / (20*21/2)</f>
        <v>1.0640476190476191</v>
      </c>
      <c r="J2125" s="2">
        <f t="shared" si="258"/>
        <v>1.043009699210621</v>
      </c>
      <c r="K2125" s="2">
        <f t="shared" si="260"/>
        <v>1.0286004608002823</v>
      </c>
    </row>
    <row r="2126" spans="1:11" ht="13.5" x14ac:dyDescent="0.25">
      <c r="A2126" s="3">
        <f>TITRES_STAT!B2129</f>
        <v>45098</v>
      </c>
      <c r="B2126" s="6">
        <f>TITRES_STAT!D2129</f>
        <v>1.0900000000000001</v>
      </c>
      <c r="C2126" s="2">
        <f t="shared" si="261"/>
        <v>1.0000000000000009E-2</v>
      </c>
      <c r="D2126" s="2">
        <f t="shared" si="262"/>
        <v>1.0740000000000001</v>
      </c>
      <c r="E2126" s="2">
        <f t="shared" si="264"/>
        <v>1.0640000000000003</v>
      </c>
      <c r="F2126" s="2">
        <f t="shared" si="257"/>
        <v>1.0465000000000002</v>
      </c>
      <c r="G2126" s="2">
        <f t="shared" si="259"/>
        <v>0.95660000000000001</v>
      </c>
      <c r="H2126" s="2">
        <f t="shared" si="263"/>
        <v>1.2303000000000011</v>
      </c>
      <c r="I2126" s="2">
        <f t="array" ref="I2126">SUMPRODUCT(B2110:B2129, (ROW(B2110:B2129)-ROW(B2110)+1)) / (20*21/2)</f>
        <v>1.067809523809524</v>
      </c>
      <c r="J2126" s="2">
        <f t="shared" si="258"/>
        <v>1.0474849659524668</v>
      </c>
      <c r="K2126" s="2">
        <f t="shared" si="260"/>
        <v>1.031008285866938</v>
      </c>
    </row>
    <row r="2127" spans="1:11" ht="13.5" x14ac:dyDescent="0.25">
      <c r="A2127" s="3">
        <f>TITRES_STAT!B2130</f>
        <v>45099</v>
      </c>
      <c r="B2127" s="6">
        <f>TITRES_STAT!D2130</f>
        <v>1.0900000000000001</v>
      </c>
      <c r="C2127" s="2">
        <f t="shared" si="261"/>
        <v>0</v>
      </c>
      <c r="D2127" s="2">
        <f t="shared" si="262"/>
        <v>1.08</v>
      </c>
      <c r="E2127" s="2">
        <f t="shared" si="264"/>
        <v>1.0680000000000001</v>
      </c>
      <c r="F2127" s="2">
        <f t="shared" si="257"/>
        <v>1.0485</v>
      </c>
      <c r="G2127" s="2">
        <f t="shared" si="259"/>
        <v>0.96040000000000003</v>
      </c>
      <c r="H2127" s="2">
        <f t="shared" si="263"/>
        <v>1.2290500000000011</v>
      </c>
      <c r="I2127" s="2">
        <f t="array" ref="I2127">SUMPRODUCT(B2111:B2130, (ROW(B2111:B2130)-ROW(B2111)+1)) / (20*21/2)</f>
        <v>1.0692857142857144</v>
      </c>
      <c r="J2127" s="2">
        <f t="shared" si="258"/>
        <v>1.0515340168141367</v>
      </c>
      <c r="K2127" s="2">
        <f t="shared" si="260"/>
        <v>1.0333216864211758</v>
      </c>
    </row>
    <row r="2128" spans="1:11" ht="13.5" x14ac:dyDescent="0.25">
      <c r="A2128" s="3">
        <f>TITRES_STAT!B2131</f>
        <v>45100</v>
      </c>
      <c r="B2128" s="6">
        <f>TITRES_STAT!D2131</f>
        <v>1.0900000000000001</v>
      </c>
      <c r="C2128" s="2">
        <f t="shared" si="261"/>
        <v>0</v>
      </c>
      <c r="D2128" s="2">
        <f t="shared" si="262"/>
        <v>1.0840000000000001</v>
      </c>
      <c r="E2128" s="2">
        <f t="shared" si="264"/>
        <v>1.0720000000000001</v>
      </c>
      <c r="F2128" s="2">
        <f t="shared" si="257"/>
        <v>1.0505</v>
      </c>
      <c r="G2128" s="2">
        <f t="shared" si="259"/>
        <v>0.96500000000000019</v>
      </c>
      <c r="H2128" s="2">
        <f t="shared" si="263"/>
        <v>1.2278000000000011</v>
      </c>
      <c r="I2128" s="2">
        <f t="array" ref="I2128">SUMPRODUCT(B2112:B2131, (ROW(B2112:B2131)-ROW(B2112)+1)) / (20*21/2)</f>
        <v>1.0706666666666669</v>
      </c>
      <c r="J2128" s="2">
        <f t="shared" si="258"/>
        <v>1.0551974437842191</v>
      </c>
      <c r="K2128" s="2">
        <f t="shared" si="260"/>
        <v>1.0355443653850513</v>
      </c>
    </row>
    <row r="2129" spans="1:11" ht="13.5" x14ac:dyDescent="0.25">
      <c r="A2129" s="3">
        <f>TITRES_STAT!B2132</f>
        <v>45103</v>
      </c>
      <c r="B2129" s="6">
        <f>TITRES_STAT!D2132</f>
        <v>1.0900000000000001</v>
      </c>
      <c r="C2129" s="2">
        <f t="shared" si="261"/>
        <v>0</v>
      </c>
      <c r="D2129" s="2">
        <f t="shared" si="262"/>
        <v>1.0879999999999999</v>
      </c>
      <c r="E2129" s="2">
        <f t="shared" si="264"/>
        <v>1.0760000000000001</v>
      </c>
      <c r="F2129" s="2">
        <f t="shared" si="257"/>
        <v>1.0545000000000002</v>
      </c>
      <c r="G2129" s="2">
        <f t="shared" si="259"/>
        <v>0.97020000000000028</v>
      </c>
      <c r="H2129" s="2">
        <f t="shared" si="263"/>
        <v>1.2267500000000011</v>
      </c>
      <c r="I2129" s="2">
        <f t="array" ref="I2129">SUMPRODUCT(B2113:B2132, (ROW(B2113:B2132)-ROW(B2113)+1)) / (20*21/2)</f>
        <v>1.0736666666666668</v>
      </c>
      <c r="J2129" s="2">
        <f t="shared" si="258"/>
        <v>1.0585119729476269</v>
      </c>
      <c r="K2129" s="2">
        <f t="shared" si="260"/>
        <v>1.0376798804679905</v>
      </c>
    </row>
    <row r="2130" spans="1:11" ht="13.5" x14ac:dyDescent="0.25">
      <c r="A2130" s="3">
        <f>TITRES_STAT!B2133</f>
        <v>45104</v>
      </c>
      <c r="B2130" s="6">
        <f>TITRES_STAT!D2133</f>
        <v>1.07</v>
      </c>
      <c r="C2130" s="2">
        <f t="shared" si="261"/>
        <v>-2.0000000000000018E-2</v>
      </c>
      <c r="D2130" s="2">
        <f t="shared" si="262"/>
        <v>1.0860000000000001</v>
      </c>
      <c r="E2130" s="2">
        <f t="shared" si="264"/>
        <v>1.0770000000000002</v>
      </c>
      <c r="F2130" s="2">
        <f t="shared" si="257"/>
        <v>1.0555000000000001</v>
      </c>
      <c r="G2130" s="2">
        <f t="shared" si="259"/>
        <v>0.97500000000000031</v>
      </c>
      <c r="H2130" s="2">
        <f t="shared" si="263"/>
        <v>1.2256000000000009</v>
      </c>
      <c r="I2130" s="2">
        <f t="array" ref="I2130">SUMPRODUCT(B2114:B2133, (ROW(B2114:B2133)-ROW(B2114)+1)) / (20*21/2)</f>
        <v>1.0743809523809524</v>
      </c>
      <c r="J2130" s="2">
        <f t="shared" si="258"/>
        <v>1.0596060707621386</v>
      </c>
      <c r="K2130" s="2">
        <f t="shared" si="260"/>
        <v>1.0389473361359125</v>
      </c>
    </row>
    <row r="2131" spans="1:11" ht="13.5" x14ac:dyDescent="0.25">
      <c r="A2131" s="3">
        <f>TITRES_STAT!B2134</f>
        <v>45107</v>
      </c>
      <c r="B2131" s="6">
        <f>TITRES_STAT!D2134</f>
        <v>1.07</v>
      </c>
      <c r="C2131" s="2">
        <f t="shared" si="261"/>
        <v>0</v>
      </c>
      <c r="D2131" s="2">
        <f t="shared" si="262"/>
        <v>1.0820000000000003</v>
      </c>
      <c r="E2131" s="2">
        <f t="shared" si="264"/>
        <v>1.0780000000000001</v>
      </c>
      <c r="F2131" s="2">
        <f t="shared" si="257"/>
        <v>1.0585</v>
      </c>
      <c r="G2131" s="2">
        <f t="shared" si="259"/>
        <v>0.98040000000000038</v>
      </c>
      <c r="H2131" s="2">
        <f t="shared" si="263"/>
        <v>1.2244500000000011</v>
      </c>
      <c r="I2131" s="2">
        <f t="array" ref="I2131">SUMPRODUCT(B2115:B2134, (ROW(B2115:B2134)-ROW(B2115)+1)) / (20*21/2)</f>
        <v>1.0757619047619049</v>
      </c>
      <c r="J2131" s="2">
        <f t="shared" si="258"/>
        <v>1.0605959687847921</v>
      </c>
      <c r="K2131" s="2">
        <f t="shared" si="260"/>
        <v>1.0401650876599944</v>
      </c>
    </row>
    <row r="2132" spans="1:11" ht="13.5" x14ac:dyDescent="0.25">
      <c r="A2132" s="3">
        <f>TITRES_STAT!B2135</f>
        <v>45110</v>
      </c>
      <c r="B2132" s="6">
        <f>TITRES_STAT!D2135</f>
        <v>1.0900000000000001</v>
      </c>
      <c r="C2132" s="2">
        <f t="shared" si="261"/>
        <v>2.0000000000000018E-2</v>
      </c>
      <c r="D2132" s="2">
        <f t="shared" si="262"/>
        <v>1.0820000000000001</v>
      </c>
      <c r="E2132" s="2">
        <f t="shared" si="264"/>
        <v>1.081</v>
      </c>
      <c r="F2132" s="2">
        <f t="shared" ref="F2132:F2195" si="265">AVERAGE(B2113:B2132)</f>
        <v>1.0625000000000002</v>
      </c>
      <c r="G2132" s="2">
        <f t="shared" si="259"/>
        <v>0.98680000000000034</v>
      </c>
      <c r="H2132" s="2">
        <f t="shared" si="263"/>
        <v>1.2234000000000012</v>
      </c>
      <c r="I2132" s="2">
        <f t="array" ref="I2132">SUMPRODUCT(B2116:B2135, (ROW(B2116:B2135)-ROW(B2116)+1)) / (20*21/2)</f>
        <v>1.076857142857143</v>
      </c>
      <c r="J2132" s="2">
        <f t="shared" si="258"/>
        <v>1.0633963527100501</v>
      </c>
      <c r="K2132" s="2">
        <f t="shared" si="260"/>
        <v>1.0421193979478378</v>
      </c>
    </row>
    <row r="2133" spans="1:11" ht="13.5" x14ac:dyDescent="0.25">
      <c r="A2133" s="3">
        <f>TITRES_STAT!B2136</f>
        <v>45111</v>
      </c>
      <c r="B2133" s="6">
        <f>TITRES_STAT!D2136</f>
        <v>1.07</v>
      </c>
      <c r="C2133" s="2">
        <f t="shared" si="261"/>
        <v>-2.0000000000000018E-2</v>
      </c>
      <c r="D2133" s="2">
        <f t="shared" si="262"/>
        <v>1.0780000000000001</v>
      </c>
      <c r="E2133" s="2">
        <f t="shared" si="264"/>
        <v>1.081</v>
      </c>
      <c r="F2133" s="2">
        <f t="shared" si="265"/>
        <v>1.0655000000000001</v>
      </c>
      <c r="G2133" s="2">
        <f t="shared" si="259"/>
        <v>0.9934000000000005</v>
      </c>
      <c r="H2133" s="2">
        <f t="shared" si="263"/>
        <v>1.2220000000000011</v>
      </c>
      <c r="I2133" s="2">
        <f t="array" ref="I2133">SUMPRODUCT(B2117:B2136, (ROW(B2117:B2136)-ROW(B2117)+1)) / (20*21/2)</f>
        <v>1.0777619047619049</v>
      </c>
      <c r="J2133" s="2">
        <f t="shared" ref="J2133:J2196" si="266">$J$4*B2133+J2132*(1-$J$4)</f>
        <v>1.064025271499569</v>
      </c>
      <c r="K2133" s="2">
        <f t="shared" si="260"/>
        <v>1.0432127548910599</v>
      </c>
    </row>
    <row r="2134" spans="1:11" ht="13.5" x14ac:dyDescent="0.25">
      <c r="A2134" s="3">
        <f>TITRES_STAT!B2137</f>
        <v>45112</v>
      </c>
      <c r="B2134" s="6">
        <f>TITRES_STAT!D2137</f>
        <v>1.08</v>
      </c>
      <c r="C2134" s="2">
        <f t="shared" si="261"/>
        <v>1.0000000000000009E-2</v>
      </c>
      <c r="D2134" s="2">
        <f t="shared" si="262"/>
        <v>1.0760000000000001</v>
      </c>
      <c r="E2134" s="2">
        <f t="shared" si="264"/>
        <v>1.0820000000000001</v>
      </c>
      <c r="F2134" s="2">
        <f t="shared" si="265"/>
        <v>1.0684999999999998</v>
      </c>
      <c r="G2134" s="2">
        <f t="shared" si="259"/>
        <v>1.0008000000000004</v>
      </c>
      <c r="H2134" s="2">
        <f t="shared" si="263"/>
        <v>1.2209500000000011</v>
      </c>
      <c r="I2134" s="2">
        <f t="array" ref="I2134">SUMPRODUCT(B2118:B2137, (ROW(B2118:B2137)-ROW(B2118)+1)) / (20*21/2)</f>
        <v>1.0784761904761906</v>
      </c>
      <c r="J2134" s="2">
        <f t="shared" si="266"/>
        <v>1.0655466742138957</v>
      </c>
      <c r="K2134" s="2">
        <f t="shared" si="260"/>
        <v>1.0446553919541555</v>
      </c>
    </row>
    <row r="2135" spans="1:11" ht="13.5" x14ac:dyDescent="0.25">
      <c r="A2135" s="3">
        <f>TITRES_STAT!B2138</f>
        <v>45113</v>
      </c>
      <c r="B2135" s="6">
        <f>TITRES_STAT!D2138</f>
        <v>1.08</v>
      </c>
      <c r="C2135" s="2">
        <f t="shared" si="261"/>
        <v>0</v>
      </c>
      <c r="D2135" s="2">
        <f t="shared" si="262"/>
        <v>1.0780000000000001</v>
      </c>
      <c r="E2135" s="2">
        <f t="shared" si="264"/>
        <v>1.0820000000000001</v>
      </c>
      <c r="F2135" s="2">
        <f t="shared" si="265"/>
        <v>1.0704999999999998</v>
      </c>
      <c r="G2135" s="2">
        <f t="shared" si="259"/>
        <v>1.0076000000000005</v>
      </c>
      <c r="H2135" s="2">
        <f t="shared" si="263"/>
        <v>1.2201500000000012</v>
      </c>
      <c r="I2135" s="2">
        <f t="array" ref="I2135">SUMPRODUCT(B2119:B2138, (ROW(B2119:B2138)-ROW(B2119)+1)) / (20*21/2)</f>
        <v>1.0790476190476193</v>
      </c>
      <c r="J2135" s="2">
        <f t="shared" si="266"/>
        <v>1.0669231814316198</v>
      </c>
      <c r="K2135" s="2">
        <f t="shared" si="260"/>
        <v>1.0460414550147767</v>
      </c>
    </row>
    <row r="2136" spans="1:11" ht="13.5" x14ac:dyDescent="0.25">
      <c r="A2136" s="3">
        <f>TITRES_STAT!B2139</f>
        <v>45114</v>
      </c>
      <c r="B2136" s="6">
        <f>TITRES_STAT!D2139</f>
        <v>1.08</v>
      </c>
      <c r="C2136" s="2">
        <f t="shared" si="261"/>
        <v>0</v>
      </c>
      <c r="D2136" s="2">
        <f t="shared" si="262"/>
        <v>1.08</v>
      </c>
      <c r="E2136" s="2">
        <f t="shared" si="264"/>
        <v>1.0810000000000002</v>
      </c>
      <c r="F2136" s="2">
        <f t="shared" si="265"/>
        <v>1.0724999999999998</v>
      </c>
      <c r="G2136" s="2">
        <f t="shared" si="259"/>
        <v>1.0142000000000004</v>
      </c>
      <c r="H2136" s="2">
        <f t="shared" si="263"/>
        <v>1.2193500000000013</v>
      </c>
      <c r="I2136" s="2">
        <f t="array" ref="I2136">SUMPRODUCT(B2120:B2139, (ROW(B2120:B2139)-ROW(B2120)+1)) / (20*21/2)</f>
        <v>1.0794761904761905</v>
      </c>
      <c r="J2136" s="2">
        <f t="shared" si="266"/>
        <v>1.0681685927238465</v>
      </c>
      <c r="K2136" s="2">
        <f t="shared" si="260"/>
        <v>1.0473731626612559</v>
      </c>
    </row>
    <row r="2137" spans="1:11" ht="13.5" x14ac:dyDescent="0.25">
      <c r="A2137" s="3">
        <f>TITRES_STAT!B2140</f>
        <v>45117</v>
      </c>
      <c r="B2137" s="6">
        <f>TITRES_STAT!D2140</f>
        <v>1.08</v>
      </c>
      <c r="C2137" s="2">
        <f t="shared" si="261"/>
        <v>0</v>
      </c>
      <c r="D2137" s="2">
        <f t="shared" si="262"/>
        <v>1.0780000000000001</v>
      </c>
      <c r="E2137" s="2">
        <f t="shared" si="264"/>
        <v>1.08</v>
      </c>
      <c r="F2137" s="2">
        <f t="shared" si="265"/>
        <v>1.0739999999999998</v>
      </c>
      <c r="G2137" s="2">
        <f t="shared" si="259"/>
        <v>1.0208000000000004</v>
      </c>
      <c r="H2137" s="2">
        <f t="shared" si="263"/>
        <v>1.2185500000000014</v>
      </c>
      <c r="I2137" s="2">
        <f t="array" ref="I2137">SUMPRODUCT(B2121:B2140, (ROW(B2121:B2140)-ROW(B2121)+1)) / (20*21/2)</f>
        <v>1.0797619047619047</v>
      </c>
      <c r="J2137" s="2">
        <f t="shared" si="266"/>
        <v>1.0692953934168135</v>
      </c>
      <c r="K2137" s="2">
        <f t="shared" si="260"/>
        <v>1.0486526464784616</v>
      </c>
    </row>
    <row r="2138" spans="1:11" ht="13.5" x14ac:dyDescent="0.25">
      <c r="A2138" s="3">
        <f>TITRES_STAT!B2141</f>
        <v>45118</v>
      </c>
      <c r="B2138" s="6">
        <f>TITRES_STAT!D2141</f>
        <v>1.08</v>
      </c>
      <c r="C2138" s="2">
        <f t="shared" si="261"/>
        <v>0</v>
      </c>
      <c r="D2138" s="2">
        <f t="shared" si="262"/>
        <v>1.08</v>
      </c>
      <c r="E2138" s="2">
        <f t="shared" si="264"/>
        <v>1.0790000000000002</v>
      </c>
      <c r="F2138" s="2">
        <f t="shared" si="265"/>
        <v>1.0754999999999995</v>
      </c>
      <c r="G2138" s="2">
        <f t="shared" si="259"/>
        <v>1.0268000000000004</v>
      </c>
      <c r="H2138" s="2">
        <f t="shared" si="263"/>
        <v>1.2177500000000014</v>
      </c>
      <c r="I2138" s="2">
        <f t="array" ref="I2138">SUMPRODUCT(B2122:B2141, (ROW(B2122:B2141)-ROW(B2122)+1)) / (20*21/2)</f>
        <v>1.079952380952381</v>
      </c>
      <c r="J2138" s="2">
        <f t="shared" si="266"/>
        <v>1.0703148797580693</v>
      </c>
      <c r="K2138" s="2">
        <f t="shared" si="260"/>
        <v>1.0498819544596985</v>
      </c>
    </row>
    <row r="2139" spans="1:11" ht="13.5" x14ac:dyDescent="0.25">
      <c r="A2139" s="3">
        <f>TITRES_STAT!B2142</f>
        <v>45119</v>
      </c>
      <c r="B2139" s="6">
        <f>TITRES_STAT!D2142</f>
        <v>1.08</v>
      </c>
      <c r="C2139" s="2">
        <f t="shared" si="261"/>
        <v>0</v>
      </c>
      <c r="D2139" s="2">
        <f t="shared" si="262"/>
        <v>1.08</v>
      </c>
      <c r="E2139" s="2">
        <f t="shared" si="264"/>
        <v>1.0780000000000001</v>
      </c>
      <c r="F2139" s="2">
        <f t="shared" si="265"/>
        <v>1.0769999999999995</v>
      </c>
      <c r="G2139" s="2">
        <f t="shared" si="259"/>
        <v>1.0322000000000005</v>
      </c>
      <c r="H2139" s="2">
        <f t="shared" si="263"/>
        <v>1.2169500000000013</v>
      </c>
      <c r="I2139" s="2">
        <f t="array" ref="I2139">SUMPRODUCT(B2123:B2142, (ROW(B2123:B2142)-ROW(B2123)+1)) / (20*21/2)</f>
        <v>1.0800476190476191</v>
      </c>
      <c r="J2139" s="2">
        <f t="shared" si="266"/>
        <v>1.0712372721620627</v>
      </c>
      <c r="K2139" s="2">
        <f t="shared" si="260"/>
        <v>1.0510630542848083</v>
      </c>
    </row>
    <row r="2140" spans="1:11" ht="13.5" x14ac:dyDescent="0.25">
      <c r="A2140" s="3">
        <f>TITRES_STAT!B2143</f>
        <v>45120</v>
      </c>
      <c r="B2140" s="6">
        <f>TITRES_STAT!D2143</f>
        <v>1.08</v>
      </c>
      <c r="C2140" s="2">
        <f t="shared" si="261"/>
        <v>0</v>
      </c>
      <c r="D2140" s="2">
        <f t="shared" si="262"/>
        <v>1.08</v>
      </c>
      <c r="E2140" s="2">
        <f t="shared" si="264"/>
        <v>1.0790000000000002</v>
      </c>
      <c r="F2140" s="2">
        <f t="shared" si="265"/>
        <v>1.0779999999999998</v>
      </c>
      <c r="G2140" s="2">
        <f t="shared" si="259"/>
        <v>1.0370000000000004</v>
      </c>
      <c r="H2140" s="2">
        <f t="shared" si="263"/>
        <v>1.2161500000000016</v>
      </c>
      <c r="I2140" s="2">
        <f t="array" ref="I2140">SUMPRODUCT(B2124:B2143, (ROW(B2124:B2143)-ROW(B2124)+1)) / (20*21/2)</f>
        <v>1.0800476190476191</v>
      </c>
      <c r="J2140" s="2">
        <f t="shared" si="266"/>
        <v>1.0720718176704376</v>
      </c>
      <c r="K2140" s="2">
        <f t="shared" si="260"/>
        <v>1.052197836469718</v>
      </c>
    </row>
    <row r="2141" spans="1:11" ht="13.5" x14ac:dyDescent="0.25">
      <c r="A2141" s="3">
        <f>TITRES_STAT!B2144</f>
        <v>45121</v>
      </c>
      <c r="B2141" s="6">
        <f>TITRES_STAT!D2144</f>
        <v>1.08</v>
      </c>
      <c r="C2141" s="2">
        <f t="shared" si="261"/>
        <v>0</v>
      </c>
      <c r="D2141" s="2">
        <f t="shared" si="262"/>
        <v>1.08</v>
      </c>
      <c r="E2141" s="2">
        <f t="shared" si="264"/>
        <v>1.08</v>
      </c>
      <c r="F2141" s="2">
        <f t="shared" si="265"/>
        <v>1.0789999999999995</v>
      </c>
      <c r="G2141" s="2">
        <f t="shared" si="259"/>
        <v>1.0418000000000003</v>
      </c>
      <c r="H2141" s="2">
        <f t="shared" si="263"/>
        <v>1.2151000000000016</v>
      </c>
      <c r="I2141" s="2">
        <f t="array" ref="I2141">SUMPRODUCT(B2125:B2144, (ROW(B2125:B2144)-ROW(B2125)+1)) / (20*21/2)</f>
        <v>1.08</v>
      </c>
      <c r="J2141" s="2">
        <f t="shared" si="266"/>
        <v>1.0728268826542053</v>
      </c>
      <c r="K2141" s="2">
        <f t="shared" si="260"/>
        <v>1.0532881173924742</v>
      </c>
    </row>
    <row r="2142" spans="1:11" ht="13.5" x14ac:dyDescent="0.25">
      <c r="A2142" s="3">
        <f>TITRES_STAT!B2145</f>
        <v>45124</v>
      </c>
      <c r="B2142" s="6">
        <f>TITRES_STAT!D2145</f>
        <v>1.08</v>
      </c>
      <c r="C2142" s="2">
        <f t="shared" si="261"/>
        <v>0</v>
      </c>
      <c r="D2142" s="2">
        <f t="shared" si="262"/>
        <v>1.08</v>
      </c>
      <c r="E2142" s="2">
        <f t="shared" si="264"/>
        <v>1.0790000000000002</v>
      </c>
      <c r="F2142" s="2">
        <f t="shared" si="265"/>
        <v>1.0799999999999996</v>
      </c>
      <c r="G2142" s="2">
        <f t="shared" si="259"/>
        <v>1.046</v>
      </c>
      <c r="H2142" s="2">
        <f t="shared" si="263"/>
        <v>1.2138500000000016</v>
      </c>
      <c r="I2142" s="2">
        <f t="array" ref="I2142">SUMPRODUCT(B2126:B2145, (ROW(B2126:B2145)-ROW(B2126)+1)) / (20*21/2)</f>
        <v>1.0789523809523811</v>
      </c>
      <c r="J2142" s="2">
        <f t="shared" si="266"/>
        <v>1.0735100366871382</v>
      </c>
      <c r="K2142" s="2">
        <f t="shared" si="260"/>
        <v>1.0543356422006127</v>
      </c>
    </row>
    <row r="2143" spans="1:11" ht="13.5" x14ac:dyDescent="0.25">
      <c r="A2143" s="3">
        <f>TITRES_STAT!B2146</f>
        <v>45125</v>
      </c>
      <c r="B2143" s="6">
        <f>TITRES_STAT!D2146</f>
        <v>1.08</v>
      </c>
      <c r="C2143" s="2">
        <f t="shared" si="261"/>
        <v>0</v>
      </c>
      <c r="D2143" s="2">
        <f t="shared" si="262"/>
        <v>1.08</v>
      </c>
      <c r="E2143" s="2">
        <f t="shared" si="264"/>
        <v>1.08</v>
      </c>
      <c r="F2143" s="2">
        <f t="shared" si="265"/>
        <v>1.0804999999999996</v>
      </c>
      <c r="G2143" s="2">
        <f t="shared" si="259"/>
        <v>1.05</v>
      </c>
      <c r="H2143" s="2">
        <f t="shared" si="263"/>
        <v>1.2124500000000016</v>
      </c>
      <c r="I2143" s="2">
        <f t="array" ref="I2143">SUMPRODUCT(B2127:B2146, (ROW(B2127:B2146)-ROW(B2127)+1)) / (20*21/2)</f>
        <v>1.077952380952381</v>
      </c>
      <c r="J2143" s="2">
        <f t="shared" si="266"/>
        <v>1.0741281284312203</v>
      </c>
      <c r="K2143" s="2">
        <f t="shared" si="260"/>
        <v>1.0553420876045103</v>
      </c>
    </row>
    <row r="2144" spans="1:11" ht="13.5" x14ac:dyDescent="0.25">
      <c r="A2144" s="3">
        <f>TITRES_STAT!B2147</f>
        <v>45127</v>
      </c>
      <c r="B2144" s="6">
        <f>TITRES_STAT!D2147</f>
        <v>1.08</v>
      </c>
      <c r="C2144" s="2">
        <f t="shared" si="261"/>
        <v>0</v>
      </c>
      <c r="D2144" s="2">
        <f t="shared" si="262"/>
        <v>1.08</v>
      </c>
      <c r="E2144" s="2">
        <f t="shared" si="264"/>
        <v>1.08</v>
      </c>
      <c r="F2144" s="2">
        <f t="shared" si="265"/>
        <v>1.0809999999999995</v>
      </c>
      <c r="G2144" s="2">
        <f t="shared" si="259"/>
        <v>1.0534000000000001</v>
      </c>
      <c r="H2144" s="2">
        <f t="shared" si="263"/>
        <v>1.2109500000000017</v>
      </c>
      <c r="I2144" s="2">
        <f t="array" ref="I2144">SUMPRODUCT(B2128:B2147, (ROW(B2128:B2147)-ROW(B2128)+1)) / (20*21/2)</f>
        <v>1.077047619047619</v>
      </c>
      <c r="J2144" s="2">
        <f t="shared" si="266"/>
        <v>1.0746873542949136</v>
      </c>
      <c r="K2144" s="2">
        <f t="shared" si="260"/>
        <v>1.0563090645611961</v>
      </c>
    </row>
    <row r="2145" spans="1:11" ht="13.5" x14ac:dyDescent="0.25">
      <c r="A2145" s="3">
        <f>TITRES_STAT!B2148</f>
        <v>45128</v>
      </c>
      <c r="B2145" s="6">
        <f>TITRES_STAT!D2148</f>
        <v>1.07</v>
      </c>
      <c r="C2145" s="2">
        <f t="shared" si="261"/>
        <v>-1.0000000000000009E-2</v>
      </c>
      <c r="D2145" s="2">
        <f t="shared" si="262"/>
        <v>1.0780000000000001</v>
      </c>
      <c r="E2145" s="2">
        <f t="shared" si="264"/>
        <v>1.0790000000000002</v>
      </c>
      <c r="F2145" s="2">
        <f t="shared" si="265"/>
        <v>1.0804999999999996</v>
      </c>
      <c r="G2145" s="2">
        <f t="shared" si="259"/>
        <v>1.0558000000000001</v>
      </c>
      <c r="H2145" s="2">
        <f t="shared" si="263"/>
        <v>1.2094500000000017</v>
      </c>
      <c r="I2145" s="2">
        <f t="array" ref="I2145">SUMPRODUCT(B2129:B2148, (ROW(B2129:B2148)-ROW(B2129)+1)) / (20*21/2)</f>
        <v>1.0762380952380954</v>
      </c>
      <c r="J2145" s="2">
        <f t="shared" si="266"/>
        <v>1.07424093960016</v>
      </c>
      <c r="K2145" s="2">
        <f t="shared" si="260"/>
        <v>1.0568459639901688</v>
      </c>
    </row>
    <row r="2146" spans="1:11" ht="13.5" x14ac:dyDescent="0.25">
      <c r="A2146" s="3">
        <f>TITRES_STAT!B2149</f>
        <v>45131</v>
      </c>
      <c r="B2146" s="6">
        <f>TITRES_STAT!D2149</f>
        <v>1.07</v>
      </c>
      <c r="C2146" s="2">
        <f t="shared" si="261"/>
        <v>0</v>
      </c>
      <c r="D2146" s="2">
        <f t="shared" si="262"/>
        <v>1.0760000000000001</v>
      </c>
      <c r="E2146" s="2">
        <f t="shared" si="264"/>
        <v>1.0780000000000001</v>
      </c>
      <c r="F2146" s="2">
        <f t="shared" si="265"/>
        <v>1.0794999999999999</v>
      </c>
      <c r="G2146" s="2">
        <f t="shared" si="259"/>
        <v>1.0582</v>
      </c>
      <c r="H2146" s="2">
        <f t="shared" si="263"/>
        <v>1.2082500000000018</v>
      </c>
      <c r="I2146" s="2">
        <f t="array" ref="I2146">SUMPRODUCT(B2130:B2149, (ROW(B2130:B2149)-ROW(B2130)+1)) / (20*21/2)</f>
        <v>1.0755238095238095</v>
      </c>
      <c r="J2146" s="2">
        <f t="shared" si="266"/>
        <v>1.073837040590621</v>
      </c>
      <c r="K2146" s="2">
        <f t="shared" si="260"/>
        <v>1.057361808539574</v>
      </c>
    </row>
    <row r="2147" spans="1:11" ht="13.5" x14ac:dyDescent="0.25">
      <c r="A2147" s="3">
        <f>TITRES_STAT!B2150</f>
        <v>45133</v>
      </c>
      <c r="B2147" s="6">
        <f>TITRES_STAT!D2150</f>
        <v>1.07</v>
      </c>
      <c r="C2147" s="2">
        <f t="shared" si="261"/>
        <v>0</v>
      </c>
      <c r="D2147" s="2">
        <f t="shared" si="262"/>
        <v>1.0740000000000003</v>
      </c>
      <c r="E2147" s="2">
        <f t="shared" si="264"/>
        <v>1.0770000000000002</v>
      </c>
      <c r="F2147" s="2">
        <f t="shared" si="265"/>
        <v>1.0785</v>
      </c>
      <c r="G2147" s="2">
        <f t="shared" si="259"/>
        <v>1.0604</v>
      </c>
      <c r="H2147" s="2">
        <f t="shared" si="263"/>
        <v>1.2073000000000018</v>
      </c>
      <c r="I2147" s="2">
        <f t="array" ref="I2147">SUMPRODUCT(B2131:B2150, (ROW(B2131:B2150)-ROW(B2131)+1)) / (20*21/2)</f>
        <v>1.074904761904762</v>
      </c>
      <c r="J2147" s="2">
        <f t="shared" si="266"/>
        <v>1.073471608153419</v>
      </c>
      <c r="K2147" s="2">
        <f t="shared" si="260"/>
        <v>1.0578574238909633</v>
      </c>
    </row>
    <row r="2148" spans="1:11" ht="13.5" x14ac:dyDescent="0.25">
      <c r="A2148" s="3">
        <f>TITRES_STAT!B2151</f>
        <v>45134</v>
      </c>
      <c r="B2148" s="6">
        <f>TITRES_STAT!D2151</f>
        <v>1.07</v>
      </c>
      <c r="C2148" s="2">
        <f t="shared" si="261"/>
        <v>0</v>
      </c>
      <c r="D2148" s="2">
        <f t="shared" si="262"/>
        <v>1.0720000000000003</v>
      </c>
      <c r="E2148" s="2">
        <f t="shared" si="264"/>
        <v>1.0760000000000001</v>
      </c>
      <c r="F2148" s="2">
        <f t="shared" si="265"/>
        <v>1.0775000000000001</v>
      </c>
      <c r="G2148" s="2">
        <f t="shared" si="259"/>
        <v>1.0619999999999998</v>
      </c>
      <c r="H2148" s="2">
        <f t="shared" si="263"/>
        <v>1.2064500000000016</v>
      </c>
      <c r="I2148" s="2">
        <f t="array" ref="I2148">SUMPRODUCT(B2132:B2151, (ROW(B2132:B2151)-ROW(B2132)+1)) / (20*21/2)</f>
        <v>1.0723809523809524</v>
      </c>
      <c r="J2148" s="2">
        <f t="shared" si="266"/>
        <v>1.0731409788054744</v>
      </c>
      <c r="K2148" s="2">
        <f t="shared" si="260"/>
        <v>1.0583336033462196</v>
      </c>
    </row>
    <row r="2149" spans="1:11" ht="13.5" x14ac:dyDescent="0.25">
      <c r="A2149" s="3">
        <f>TITRES_STAT!B2152</f>
        <v>45135</v>
      </c>
      <c r="B2149" s="6">
        <f>TITRES_STAT!D2152</f>
        <v>1.07</v>
      </c>
      <c r="C2149" s="2">
        <f t="shared" si="261"/>
        <v>0</v>
      </c>
      <c r="D2149" s="2">
        <f t="shared" si="262"/>
        <v>1.07</v>
      </c>
      <c r="E2149" s="2">
        <f t="shared" si="264"/>
        <v>1.0750000000000002</v>
      </c>
      <c r="F2149" s="2">
        <f t="shared" si="265"/>
        <v>1.0765</v>
      </c>
      <c r="G2149" s="2">
        <f t="shared" si="259"/>
        <v>1.0633999999999997</v>
      </c>
      <c r="H2149" s="2">
        <f t="shared" si="263"/>
        <v>1.2056000000000013</v>
      </c>
      <c r="I2149" s="2">
        <f t="array" ref="I2149">SUMPRODUCT(B2133:B2152, (ROW(B2133:B2152)-ROW(B2133)+1)) / (20*21/2)</f>
        <v>1.0699523809523808</v>
      </c>
      <c r="J2149" s="2">
        <f t="shared" si="266"/>
        <v>1.0728418379668578</v>
      </c>
      <c r="K2149" s="2">
        <f t="shared" si="260"/>
        <v>1.0587911090973483</v>
      </c>
    </row>
    <row r="2150" spans="1:11" ht="13.5" x14ac:dyDescent="0.25">
      <c r="A2150" s="3">
        <f>TITRES_STAT!B2153</f>
        <v>45138</v>
      </c>
      <c r="B2150" s="6">
        <f>TITRES_STAT!D2153</f>
        <v>1.07</v>
      </c>
      <c r="C2150" s="2">
        <f t="shared" si="261"/>
        <v>0</v>
      </c>
      <c r="D2150" s="2">
        <f t="shared" si="262"/>
        <v>1.07</v>
      </c>
      <c r="E2150" s="2">
        <f t="shared" si="264"/>
        <v>1.0740000000000003</v>
      </c>
      <c r="F2150" s="2">
        <f t="shared" si="265"/>
        <v>1.0765</v>
      </c>
      <c r="G2150" s="2">
        <f t="shared" si="259"/>
        <v>1.0639999999999996</v>
      </c>
      <c r="H2150" s="2">
        <f t="shared" si="263"/>
        <v>1.2045000000000015</v>
      </c>
      <c r="I2150" s="2">
        <f t="array" ref="I2150">SUMPRODUCT(B2134:B2153, (ROW(B2134:B2153)-ROW(B2134)+1)) / (20*21/2)</f>
        <v>1.0677142857142856</v>
      </c>
      <c r="J2150" s="2">
        <f t="shared" si="266"/>
        <v>1.072571186731919</v>
      </c>
      <c r="K2150" s="2">
        <f t="shared" si="260"/>
        <v>1.059230673446472</v>
      </c>
    </row>
    <row r="2151" spans="1:11" ht="13.5" x14ac:dyDescent="0.25">
      <c r="A2151" s="3">
        <f>TITRES_STAT!B2154</f>
        <v>45139</v>
      </c>
      <c r="B2151" s="6">
        <f>TITRES_STAT!D2154</f>
        <v>1.05</v>
      </c>
      <c r="C2151" s="2">
        <f t="shared" si="261"/>
        <v>-2.0000000000000018E-2</v>
      </c>
      <c r="D2151" s="2">
        <f t="shared" si="262"/>
        <v>1.0660000000000001</v>
      </c>
      <c r="E2151" s="2">
        <f t="shared" si="264"/>
        <v>1.0710000000000002</v>
      </c>
      <c r="F2151" s="2">
        <f t="shared" si="265"/>
        <v>1.0755000000000001</v>
      </c>
      <c r="G2151" s="2">
        <f t="shared" si="259"/>
        <v>1.0637999999999996</v>
      </c>
      <c r="H2151" s="2">
        <f t="shared" si="263"/>
        <v>1.2033000000000014</v>
      </c>
      <c r="I2151" s="2">
        <f t="array" ref="I2151">SUMPRODUCT(B2135:B2154, (ROW(B2135:B2154)-ROW(B2135)+1)) / (20*21/2)</f>
        <v>1.0655714285714286</v>
      </c>
      <c r="J2151" s="2">
        <f t="shared" si="266"/>
        <v>1.0704215499003076</v>
      </c>
      <c r="K2151" s="2">
        <f t="shared" si="260"/>
        <v>1.0588686862524928</v>
      </c>
    </row>
    <row r="2152" spans="1:11" ht="13.5" x14ac:dyDescent="0.25">
      <c r="A2152" s="3">
        <f>TITRES_STAT!B2155</f>
        <v>45140</v>
      </c>
      <c r="B2152" s="6">
        <f>TITRES_STAT!D2155</f>
        <v>1.05</v>
      </c>
      <c r="C2152" s="2">
        <f t="shared" si="261"/>
        <v>0</v>
      </c>
      <c r="D2152" s="2">
        <f t="shared" si="262"/>
        <v>1.0619999999999998</v>
      </c>
      <c r="E2152" s="2">
        <f t="shared" si="264"/>
        <v>1.0680000000000003</v>
      </c>
      <c r="F2152" s="2">
        <f t="shared" si="265"/>
        <v>1.0735000000000001</v>
      </c>
      <c r="G2152" s="2">
        <f t="shared" si="259"/>
        <v>1.0633999999999995</v>
      </c>
      <c r="H2152" s="2">
        <f t="shared" si="263"/>
        <v>1.2018500000000014</v>
      </c>
      <c r="I2152" s="2">
        <f t="array" ref="I2152">SUMPRODUCT(B2136:B2155, (ROW(B2136:B2155)-ROW(B2136)+1)) / (20*21/2)</f>
        <v>1.0635714285714286</v>
      </c>
      <c r="J2152" s="2">
        <f t="shared" si="266"/>
        <v>1.0684766403859927</v>
      </c>
      <c r="K2152" s="2">
        <f t="shared" si="260"/>
        <v>1.058520894634748</v>
      </c>
    </row>
    <row r="2153" spans="1:11" ht="13.5" x14ac:dyDescent="0.25">
      <c r="A2153" s="3">
        <f>TITRES_STAT!B2156</f>
        <v>45141</v>
      </c>
      <c r="B2153" s="6">
        <f>TITRES_STAT!D2156</f>
        <v>1.05</v>
      </c>
      <c r="C2153" s="2">
        <f t="shared" si="261"/>
        <v>0</v>
      </c>
      <c r="D2153" s="2">
        <f t="shared" si="262"/>
        <v>1.0580000000000001</v>
      </c>
      <c r="E2153" s="2">
        <f t="shared" si="264"/>
        <v>1.0650000000000004</v>
      </c>
      <c r="F2153" s="2">
        <f t="shared" si="265"/>
        <v>1.0725000000000002</v>
      </c>
      <c r="G2153" s="2">
        <f t="shared" si="259"/>
        <v>1.0629999999999995</v>
      </c>
      <c r="H2153" s="2">
        <f t="shared" si="263"/>
        <v>1.2004000000000012</v>
      </c>
      <c r="I2153" s="2">
        <f t="array" ref="I2153">SUMPRODUCT(B2137:B2156, (ROW(B2137:B2156)-ROW(B2137)+1)) / (20*21/2)</f>
        <v>1.0617142857142858</v>
      </c>
      <c r="J2153" s="2">
        <f t="shared" si="266"/>
        <v>1.0667169603492315</v>
      </c>
      <c r="K2153" s="2">
        <f t="shared" si="260"/>
        <v>1.0581867419039737</v>
      </c>
    </row>
    <row r="2154" spans="1:11" ht="13.5" x14ac:dyDescent="0.25">
      <c r="A2154" s="3">
        <f>TITRES_STAT!B2157</f>
        <v>45142</v>
      </c>
      <c r="B2154" s="6">
        <f>TITRES_STAT!D2157</f>
        <v>1.05</v>
      </c>
      <c r="C2154" s="2">
        <f t="shared" si="261"/>
        <v>0</v>
      </c>
      <c r="D2154" s="2">
        <f t="shared" si="262"/>
        <v>1.0539999999999998</v>
      </c>
      <c r="E2154" s="2">
        <f t="shared" si="264"/>
        <v>1.0620000000000003</v>
      </c>
      <c r="F2154" s="2">
        <f t="shared" si="265"/>
        <v>1.0710000000000002</v>
      </c>
      <c r="G2154" s="2">
        <f t="shared" si="259"/>
        <v>1.0625999999999995</v>
      </c>
      <c r="H2154" s="2">
        <f t="shared" si="263"/>
        <v>1.1991000000000014</v>
      </c>
      <c r="I2154" s="2">
        <f t="array" ref="I2154">SUMPRODUCT(B2138:B2157, (ROW(B2138:B2157)-ROW(B2138)+1)) / (20*21/2)</f>
        <v>1.06</v>
      </c>
      <c r="J2154" s="2">
        <f t="shared" si="266"/>
        <v>1.0651248688874</v>
      </c>
      <c r="K2154" s="2">
        <f t="shared" si="260"/>
        <v>1.0578656932018571</v>
      </c>
    </row>
    <row r="2155" spans="1:11" ht="13.5" x14ac:dyDescent="0.25">
      <c r="A2155" s="3">
        <f>TITRES_STAT!B2158</f>
        <v>45145</v>
      </c>
      <c r="B2155" s="6">
        <f>TITRES_STAT!D2158</f>
        <v>1.05</v>
      </c>
      <c r="C2155" s="2">
        <f t="shared" si="261"/>
        <v>0</v>
      </c>
      <c r="D2155" s="2">
        <f t="shared" si="262"/>
        <v>1.05</v>
      </c>
      <c r="E2155" s="2">
        <f t="shared" si="264"/>
        <v>1.06</v>
      </c>
      <c r="F2155" s="2">
        <f t="shared" si="265"/>
        <v>1.0695000000000001</v>
      </c>
      <c r="G2155" s="2">
        <f t="shared" si="259"/>
        <v>1.0621999999999994</v>
      </c>
      <c r="H2155" s="2">
        <f t="shared" si="263"/>
        <v>1.1978000000000015</v>
      </c>
      <c r="I2155" s="2">
        <f t="array" ref="I2155">SUMPRODUCT(B2139:B2158, (ROW(B2139:B2158)-ROW(B2139)+1)) / (20*21/2)</f>
        <v>1.0584285714285715</v>
      </c>
      <c r="J2155" s="2">
        <f t="shared" si="266"/>
        <v>1.0636844051838381</v>
      </c>
      <c r="K2155" s="2">
        <f t="shared" si="260"/>
        <v>1.0575572346449216</v>
      </c>
    </row>
    <row r="2156" spans="1:11" ht="13.5" x14ac:dyDescent="0.25">
      <c r="A2156" s="3">
        <f>TITRES_STAT!B2159</f>
        <v>45146</v>
      </c>
      <c r="B2156" s="6">
        <f>TITRES_STAT!D2159</f>
        <v>1.05</v>
      </c>
      <c r="C2156" s="2">
        <f t="shared" si="261"/>
        <v>0</v>
      </c>
      <c r="D2156" s="2">
        <f t="shared" si="262"/>
        <v>1.05</v>
      </c>
      <c r="E2156" s="2">
        <f t="shared" si="264"/>
        <v>1.0580000000000003</v>
      </c>
      <c r="F2156" s="2">
        <f t="shared" si="265"/>
        <v>1.0680000000000003</v>
      </c>
      <c r="G2156" s="2">
        <f t="shared" si="259"/>
        <v>1.0619999999999994</v>
      </c>
      <c r="H2156" s="2">
        <f t="shared" si="263"/>
        <v>1.1966500000000015</v>
      </c>
      <c r="I2156" s="2">
        <f t="array" ref="I2156">SUMPRODUCT(B2140:B2159, (ROW(B2140:B2159)-ROW(B2140)+1)) / (20*21/2)</f>
        <v>1.0569999999999999</v>
      </c>
      <c r="J2156" s="2">
        <f t="shared" si="266"/>
        <v>1.0623811284996632</v>
      </c>
      <c r="K2156" s="2">
        <f t="shared" si="260"/>
        <v>1.0572608725019836</v>
      </c>
    </row>
    <row r="2157" spans="1:11" ht="13.5" x14ac:dyDescent="0.25">
      <c r="A2157" s="3">
        <f>TITRES_STAT!B2160</f>
        <v>45147</v>
      </c>
      <c r="B2157" s="6">
        <f>TITRES_STAT!D2160</f>
        <v>1.05</v>
      </c>
      <c r="C2157" s="2">
        <f t="shared" si="261"/>
        <v>0</v>
      </c>
      <c r="D2157" s="2">
        <f t="shared" si="262"/>
        <v>1.05</v>
      </c>
      <c r="E2157" s="2">
        <f t="shared" si="264"/>
        <v>1.056</v>
      </c>
      <c r="F2157" s="2">
        <f t="shared" si="265"/>
        <v>1.0665000000000002</v>
      </c>
      <c r="G2157" s="2">
        <f t="shared" si="259"/>
        <v>1.0619999999999994</v>
      </c>
      <c r="H2157" s="2">
        <f t="shared" si="263"/>
        <v>1.1957000000000018</v>
      </c>
      <c r="I2157" s="2">
        <f t="array" ref="I2157">SUMPRODUCT(B2141:B2160, (ROW(B2141:B2160)-ROW(B2141)+1)) / (20*21/2)</f>
        <v>1.0557142857142858</v>
      </c>
      <c r="J2157" s="2">
        <f t="shared" si="266"/>
        <v>1.0612019734044571</v>
      </c>
      <c r="K2157" s="2">
        <f t="shared" si="260"/>
        <v>1.0569761324038667</v>
      </c>
    </row>
    <row r="2158" spans="1:11" ht="13.5" x14ac:dyDescent="0.25">
      <c r="A2158" s="3">
        <f>TITRES_STAT!B2161</f>
        <v>45148</v>
      </c>
      <c r="B2158" s="6">
        <f>TITRES_STAT!D2161</f>
        <v>1.05</v>
      </c>
      <c r="C2158" s="2">
        <f t="shared" si="261"/>
        <v>0</v>
      </c>
      <c r="D2158" s="2">
        <f t="shared" si="262"/>
        <v>1.05</v>
      </c>
      <c r="E2158" s="2">
        <f t="shared" si="264"/>
        <v>1.054</v>
      </c>
      <c r="F2158" s="2">
        <f t="shared" si="265"/>
        <v>1.0650000000000004</v>
      </c>
      <c r="G2158" s="2">
        <f t="shared" si="259"/>
        <v>1.0619999999999994</v>
      </c>
      <c r="H2158" s="2">
        <f t="shared" si="263"/>
        <v>1.1947500000000018</v>
      </c>
      <c r="I2158" s="2">
        <f t="array" ref="I2158">SUMPRODUCT(B2142:B2161, (ROW(B2142:B2161)-ROW(B2142)+1)) / (20*21/2)</f>
        <v>1.0536190476190477</v>
      </c>
      <c r="J2158" s="2">
        <f t="shared" si="266"/>
        <v>1.0601351187945089</v>
      </c>
      <c r="K2158" s="2">
        <f t="shared" si="260"/>
        <v>1.0567025585841072</v>
      </c>
    </row>
    <row r="2159" spans="1:11" ht="13.5" x14ac:dyDescent="0.25">
      <c r="A2159" s="3">
        <f>TITRES_STAT!B2162</f>
        <v>45149</v>
      </c>
      <c r="B2159" s="6">
        <f>TITRES_STAT!D2162</f>
        <v>1.05</v>
      </c>
      <c r="C2159" s="2">
        <f t="shared" si="261"/>
        <v>0</v>
      </c>
      <c r="D2159" s="2">
        <f t="shared" si="262"/>
        <v>1.05</v>
      </c>
      <c r="E2159" s="2">
        <f t="shared" si="264"/>
        <v>1.052</v>
      </c>
      <c r="F2159" s="2">
        <f t="shared" si="265"/>
        <v>1.0635000000000003</v>
      </c>
      <c r="G2159" s="2">
        <f t="shared" si="259"/>
        <v>1.0627999999999993</v>
      </c>
      <c r="H2159" s="2">
        <f t="shared" si="263"/>
        <v>1.193800000000002</v>
      </c>
      <c r="I2159" s="2">
        <f t="array" ref="I2159">SUMPRODUCT(B2143:B2162, (ROW(B2143:B2162)-ROW(B2143)+1)) / (20*21/2)</f>
        <v>1.0517142857142858</v>
      </c>
      <c r="J2159" s="2">
        <f t="shared" si="266"/>
        <v>1.0591698693855081</v>
      </c>
      <c r="K2159" s="2">
        <f t="shared" si="260"/>
        <v>1.0564397131494365</v>
      </c>
    </row>
    <row r="2160" spans="1:11" ht="13.5" x14ac:dyDescent="0.25">
      <c r="A2160" s="3">
        <f>TITRES_STAT!B2163</f>
        <v>45152</v>
      </c>
      <c r="B2160" s="6">
        <f>TITRES_STAT!D2163</f>
        <v>1.05</v>
      </c>
      <c r="C2160" s="2">
        <f t="shared" si="261"/>
        <v>0</v>
      </c>
      <c r="D2160" s="2">
        <f t="shared" si="262"/>
        <v>1.05</v>
      </c>
      <c r="E2160" s="2">
        <f t="shared" si="264"/>
        <v>1.0500000000000003</v>
      </c>
      <c r="F2160" s="2">
        <f t="shared" si="265"/>
        <v>1.0620000000000005</v>
      </c>
      <c r="G2160" s="2">
        <f t="shared" si="259"/>
        <v>1.0627999999999991</v>
      </c>
      <c r="H2160" s="2">
        <f t="shared" si="263"/>
        <v>1.192850000000002</v>
      </c>
      <c r="I2160" s="2">
        <f t="array" ref="I2160">SUMPRODUCT(B2144:B2163, (ROW(B2144:B2163)-ROW(B2144)+1)) / (20*21/2)</f>
        <v>1.0509523809523809</v>
      </c>
      <c r="J2160" s="2">
        <f t="shared" si="266"/>
        <v>1.0582965484916502</v>
      </c>
      <c r="K2160" s="2">
        <f t="shared" si="260"/>
        <v>1.0561871753788705</v>
      </c>
    </row>
    <row r="2161" spans="1:11" ht="13.5" x14ac:dyDescent="0.25">
      <c r="A2161" s="3">
        <f>TITRES_STAT!B2164</f>
        <v>45153</v>
      </c>
      <c r="B2161" s="6">
        <f>TITRES_STAT!D2164</f>
        <v>1.04</v>
      </c>
      <c r="C2161" s="2">
        <f t="shared" si="261"/>
        <v>-1.0000000000000009E-2</v>
      </c>
      <c r="D2161" s="2">
        <f t="shared" si="262"/>
        <v>1.048</v>
      </c>
      <c r="E2161" s="2">
        <f t="shared" si="264"/>
        <v>1.0490000000000002</v>
      </c>
      <c r="F2161" s="2">
        <f t="shared" si="265"/>
        <v>1.0600000000000003</v>
      </c>
      <c r="G2161" s="2">
        <f t="shared" si="259"/>
        <v>1.0633999999999992</v>
      </c>
      <c r="H2161" s="2">
        <f t="shared" si="263"/>
        <v>1.1918500000000021</v>
      </c>
      <c r="I2161" s="2">
        <f t="array" ref="I2161">SUMPRODUCT(B2145:B2164, (ROW(B2145:B2164)-ROW(B2145)+1)) / (20*21/2)</f>
        <v>1.0503333333333333</v>
      </c>
      <c r="J2161" s="2">
        <f t="shared" si="266"/>
        <v>1.0565540200638739</v>
      </c>
      <c r="K2161" s="2">
        <f t="shared" si="260"/>
        <v>1.0555523841875423</v>
      </c>
    </row>
    <row r="2162" spans="1:11" ht="13.5" x14ac:dyDescent="0.25">
      <c r="A2162" s="3">
        <f>TITRES_STAT!B2165</f>
        <v>45154</v>
      </c>
      <c r="B2162" s="6">
        <f>TITRES_STAT!D2165</f>
        <v>1.04</v>
      </c>
      <c r="C2162" s="2">
        <f t="shared" si="261"/>
        <v>0</v>
      </c>
      <c r="D2162" s="2">
        <f t="shared" si="262"/>
        <v>1.046</v>
      </c>
      <c r="E2162" s="2">
        <f t="shared" si="264"/>
        <v>1.048</v>
      </c>
      <c r="F2162" s="2">
        <f t="shared" si="265"/>
        <v>1.0580000000000003</v>
      </c>
      <c r="G2162" s="2">
        <f t="shared" ref="G2162:G2225" si="267">AVERAGE(B2113:B2162)</f>
        <v>1.0639999999999992</v>
      </c>
      <c r="H2162" s="2">
        <f t="shared" si="263"/>
        <v>1.190850000000002</v>
      </c>
      <c r="I2162" s="2">
        <f t="array" ref="I2162">SUMPRODUCT(B2146:B2165, (ROW(B2146:B2165)-ROW(B2146)+1)) / (20*21/2)</f>
        <v>1.049857142857143</v>
      </c>
      <c r="J2162" s="2">
        <f t="shared" si="266"/>
        <v>1.0549774467244575</v>
      </c>
      <c r="K2162" s="2">
        <f t="shared" si="260"/>
        <v>1.0549424867684229</v>
      </c>
    </row>
    <row r="2163" spans="1:11" ht="13.5" x14ac:dyDescent="0.25">
      <c r="A2163" s="3">
        <f>TITRES_STAT!B2166</f>
        <v>45155</v>
      </c>
      <c r="B2163" s="6">
        <f>TITRES_STAT!D2166</f>
        <v>1.05</v>
      </c>
      <c r="C2163" s="2">
        <f t="shared" si="261"/>
        <v>1.0000000000000009E-2</v>
      </c>
      <c r="D2163" s="2">
        <f t="shared" si="262"/>
        <v>1.0459999999999998</v>
      </c>
      <c r="E2163" s="2">
        <f t="shared" si="264"/>
        <v>1.048</v>
      </c>
      <c r="F2163" s="2">
        <f t="shared" si="265"/>
        <v>1.0565000000000002</v>
      </c>
      <c r="G2163" s="2">
        <f t="shared" si="267"/>
        <v>1.0647999999999991</v>
      </c>
      <c r="H2163" s="2">
        <f t="shared" si="263"/>
        <v>1.189900000000002</v>
      </c>
      <c r="I2163" s="2">
        <f t="array" ref="I2163">SUMPRODUCT(B2147:B2166, (ROW(B2147:B2166)-ROW(B2147)+1)) / (20*21/2)</f>
        <v>1.0494761904761905</v>
      </c>
      <c r="J2163" s="2">
        <f t="shared" si="266"/>
        <v>1.0545034041792711</v>
      </c>
      <c r="K2163" s="2">
        <f t="shared" ref="K2163:K2226" si="268">$K$4*B2163+(1-$K$4)*K2162</f>
        <v>1.0547486637578967</v>
      </c>
    </row>
    <row r="2164" spans="1:11" ht="13.5" x14ac:dyDescent="0.25">
      <c r="A2164" s="3">
        <f>TITRES_STAT!B2167</f>
        <v>45156</v>
      </c>
      <c r="B2164" s="6">
        <f>TITRES_STAT!D2167</f>
        <v>1.05</v>
      </c>
      <c r="C2164" s="2">
        <f t="shared" si="261"/>
        <v>0</v>
      </c>
      <c r="D2164" s="2">
        <f t="shared" si="262"/>
        <v>1.0459999999999998</v>
      </c>
      <c r="E2164" s="2">
        <f t="shared" si="264"/>
        <v>1.048</v>
      </c>
      <c r="F2164" s="2">
        <f t="shared" si="265"/>
        <v>1.0550000000000002</v>
      </c>
      <c r="G2164" s="2">
        <f t="shared" si="267"/>
        <v>1.065399999999999</v>
      </c>
      <c r="H2164" s="2">
        <f t="shared" si="263"/>
        <v>1.1889500000000019</v>
      </c>
      <c r="I2164" s="2">
        <f t="array" ref="I2164">SUMPRODUCT(B2148:B2167, (ROW(B2148:B2167)-ROW(B2148)+1)) / (20*21/2)</f>
        <v>1.0453809523809523</v>
      </c>
      <c r="J2164" s="2">
        <f t="shared" si="266"/>
        <v>1.0540745085431502</v>
      </c>
      <c r="K2164" s="2">
        <f t="shared" si="268"/>
        <v>1.0545624416497439</v>
      </c>
    </row>
    <row r="2165" spans="1:11" ht="13.5" x14ac:dyDescent="0.25">
      <c r="A2165" s="3">
        <f>TITRES_STAT!B2168</f>
        <v>45159</v>
      </c>
      <c r="B2165" s="6">
        <f>TITRES_STAT!D2168</f>
        <v>1.05</v>
      </c>
      <c r="C2165" s="2">
        <f t="shared" si="261"/>
        <v>0</v>
      </c>
      <c r="D2165" s="2">
        <f t="shared" si="262"/>
        <v>1.0459999999999998</v>
      </c>
      <c r="E2165" s="2">
        <f t="shared" si="264"/>
        <v>1.0480000000000003</v>
      </c>
      <c r="F2165" s="2">
        <f t="shared" si="265"/>
        <v>1.0540000000000003</v>
      </c>
      <c r="G2165" s="2">
        <f t="shared" si="267"/>
        <v>1.065599999999999</v>
      </c>
      <c r="H2165" s="2">
        <f t="shared" si="263"/>
        <v>1.1880000000000019</v>
      </c>
      <c r="I2165" s="2">
        <f t="array" ref="I2165">SUMPRODUCT(B2149:B2168, (ROW(B2149:B2168)-ROW(B2149)+1)) / (20*21/2)</f>
        <v>1.0415714285714286</v>
      </c>
      <c r="J2165" s="2">
        <f t="shared" si="266"/>
        <v>1.0536864601104692</v>
      </c>
      <c r="K2165" s="2">
        <f t="shared" si="268"/>
        <v>1.0543835223693618</v>
      </c>
    </row>
    <row r="2166" spans="1:11" ht="13.5" x14ac:dyDescent="0.25">
      <c r="A2166" s="3">
        <f>TITRES_STAT!B2169</f>
        <v>45160</v>
      </c>
      <c r="B2166" s="6">
        <f>TITRES_STAT!D2169</f>
        <v>1.05</v>
      </c>
      <c r="C2166" s="2">
        <f t="shared" si="261"/>
        <v>0</v>
      </c>
      <c r="D2166" s="2">
        <f t="shared" si="262"/>
        <v>1.0479999999999998</v>
      </c>
      <c r="E2166" s="2">
        <f t="shared" si="264"/>
        <v>1.0480000000000003</v>
      </c>
      <c r="F2166" s="2">
        <f t="shared" si="265"/>
        <v>1.0530000000000004</v>
      </c>
      <c r="G2166" s="2">
        <f t="shared" si="267"/>
        <v>1.0657999999999987</v>
      </c>
      <c r="H2166" s="2">
        <f t="shared" si="263"/>
        <v>1.1872500000000021</v>
      </c>
      <c r="I2166" s="2">
        <f t="array" ref="I2166">SUMPRODUCT(B2150:B2169, (ROW(B2150:B2169)-ROW(B2150)+1)) / (20*21/2)</f>
        <v>1.0380476190476191</v>
      </c>
      <c r="J2166" s="2">
        <f t="shared" si="266"/>
        <v>1.0533353686713769</v>
      </c>
      <c r="K2166" s="2">
        <f t="shared" si="268"/>
        <v>1.0542116195313478</v>
      </c>
    </row>
    <row r="2167" spans="1:11" ht="13.5" x14ac:dyDescent="0.25">
      <c r="A2167" s="3">
        <f>TITRES_STAT!B2170</f>
        <v>45161</v>
      </c>
      <c r="B2167" s="6">
        <f>TITRES_STAT!D2170</f>
        <v>1.01</v>
      </c>
      <c r="C2167" s="2">
        <f t="shared" si="261"/>
        <v>-4.0000000000000036E-2</v>
      </c>
      <c r="D2167" s="2">
        <f t="shared" si="262"/>
        <v>1.042</v>
      </c>
      <c r="E2167" s="2">
        <f t="shared" si="264"/>
        <v>1.044</v>
      </c>
      <c r="F2167" s="2">
        <f t="shared" si="265"/>
        <v>1.0500000000000003</v>
      </c>
      <c r="G2167" s="2">
        <f t="shared" si="267"/>
        <v>1.0649999999999988</v>
      </c>
      <c r="H2167" s="2">
        <f t="shared" si="263"/>
        <v>1.1863000000000019</v>
      </c>
      <c r="I2167" s="2">
        <f t="array" ref="I2167">SUMPRODUCT(B2151:B2170, (ROW(B2151:B2170)-ROW(B2151)+1)) / (20*21/2)</f>
        <v>1.0348095238095238</v>
      </c>
      <c r="J2167" s="2">
        <f t="shared" si="266"/>
        <v>1.0492081907026745</v>
      </c>
      <c r="K2167" s="2">
        <f t="shared" si="268"/>
        <v>1.0524778305301183</v>
      </c>
    </row>
    <row r="2168" spans="1:11" ht="13.5" x14ac:dyDescent="0.25">
      <c r="A2168" s="3">
        <f>TITRES_STAT!B2171</f>
        <v>45162</v>
      </c>
      <c r="B2168" s="6">
        <f>TITRES_STAT!D2171</f>
        <v>1.01</v>
      </c>
      <c r="C2168" s="2">
        <f t="shared" si="261"/>
        <v>0</v>
      </c>
      <c r="D2168" s="2">
        <f t="shared" si="262"/>
        <v>1.034</v>
      </c>
      <c r="E2168" s="2">
        <f t="shared" si="264"/>
        <v>1.0399999999999998</v>
      </c>
      <c r="F2168" s="2">
        <f t="shared" si="265"/>
        <v>1.0470000000000004</v>
      </c>
      <c r="G2168" s="2">
        <f t="shared" si="267"/>
        <v>1.0641999999999987</v>
      </c>
      <c r="H2168" s="2">
        <f t="shared" si="263"/>
        <v>1.1853500000000019</v>
      </c>
      <c r="I2168" s="2">
        <f t="array" ref="I2168">SUMPRODUCT(B2152:B2171, (ROW(B2152:B2171)-ROW(B2152)+1)) / (20*21/2)</f>
        <v>1.0280476190476191</v>
      </c>
      <c r="J2168" s="2">
        <f t="shared" si="266"/>
        <v>1.0454740773024198</v>
      </c>
      <c r="K2168" s="2">
        <f t="shared" si="268"/>
        <v>1.0508120332544275</v>
      </c>
    </row>
    <row r="2169" spans="1:11" ht="13.5" x14ac:dyDescent="0.25">
      <c r="A2169" s="3">
        <f>TITRES_STAT!B2172</f>
        <v>45163</v>
      </c>
      <c r="B2169" s="6">
        <f>TITRES_STAT!D2172</f>
        <v>1.01</v>
      </c>
      <c r="C2169" s="2">
        <f t="shared" si="261"/>
        <v>0</v>
      </c>
      <c r="D2169" s="2">
        <f t="shared" si="262"/>
        <v>1.026</v>
      </c>
      <c r="E2169" s="2">
        <f t="shared" si="264"/>
        <v>1.036</v>
      </c>
      <c r="F2169" s="2">
        <f t="shared" si="265"/>
        <v>1.0440000000000005</v>
      </c>
      <c r="G2169" s="2">
        <f t="shared" si="267"/>
        <v>1.0633999999999988</v>
      </c>
      <c r="H2169" s="2">
        <f t="shared" si="263"/>
        <v>1.1844000000000019</v>
      </c>
      <c r="I2169" s="2">
        <f t="array" ref="I2169">SUMPRODUCT(B2153:B2172, (ROW(B2153:B2172)-ROW(B2153)+1)) / (20*21/2)</f>
        <v>1.0216666666666669</v>
      </c>
      <c r="J2169" s="2">
        <f t="shared" si="266"/>
        <v>1.0420955937498084</v>
      </c>
      <c r="K2169" s="2">
        <f t="shared" si="268"/>
        <v>1.0492115613620969</v>
      </c>
    </row>
    <row r="2170" spans="1:11" ht="13.5" x14ac:dyDescent="0.25">
      <c r="A2170" s="3">
        <f>TITRES_STAT!B2173</f>
        <v>45166</v>
      </c>
      <c r="B2170" s="6">
        <f>TITRES_STAT!D2173</f>
        <v>1.01</v>
      </c>
      <c r="C2170" s="2">
        <f t="shared" si="261"/>
        <v>0</v>
      </c>
      <c r="D2170" s="2">
        <f t="shared" si="262"/>
        <v>1.018</v>
      </c>
      <c r="E2170" s="2">
        <f t="shared" si="264"/>
        <v>1.0319999999999998</v>
      </c>
      <c r="F2170" s="2">
        <f t="shared" si="265"/>
        <v>1.0410000000000006</v>
      </c>
      <c r="G2170" s="2">
        <f t="shared" si="267"/>
        <v>1.0623999999999989</v>
      </c>
      <c r="H2170" s="2">
        <f t="shared" si="263"/>
        <v>1.1834500000000017</v>
      </c>
      <c r="I2170" s="2">
        <f t="array" ref="I2170">SUMPRODUCT(B2154:B2173, (ROW(B2154:B2173)-ROW(B2154)+1)) / (20*21/2)</f>
        <v>1.011857142857143</v>
      </c>
      <c r="J2170" s="2">
        <f t="shared" si="266"/>
        <v>1.0390388705355409</v>
      </c>
      <c r="K2170" s="2">
        <f t="shared" si="268"/>
        <v>1.0476738530733871</v>
      </c>
    </row>
    <row r="2171" spans="1:11" ht="13.5" x14ac:dyDescent="0.25">
      <c r="A2171" s="3">
        <f>TITRES_STAT!B2174</f>
        <v>45167</v>
      </c>
      <c r="B2171" s="6">
        <f>TITRES_STAT!D2174</f>
        <v>0.97</v>
      </c>
      <c r="C2171" s="2">
        <f t="shared" si="261"/>
        <v>-4.0000000000000036E-2</v>
      </c>
      <c r="D2171" s="2">
        <f t="shared" si="262"/>
        <v>1.002</v>
      </c>
      <c r="E2171" s="2">
        <f t="shared" si="264"/>
        <v>1.0249999999999999</v>
      </c>
      <c r="F2171" s="2">
        <f t="shared" si="265"/>
        <v>1.0370000000000004</v>
      </c>
      <c r="G2171" s="2">
        <f t="shared" si="267"/>
        <v>1.0605999999999987</v>
      </c>
      <c r="H2171" s="2">
        <f t="shared" si="263"/>
        <v>1.1823000000000017</v>
      </c>
      <c r="I2171" s="2">
        <f t="array" ref="I2171">SUMPRODUCT(B2155:B2174, (ROW(B2155:B2174)-ROW(B2155)+1)) / (20*21/2)</f>
        <v>1.0026190476190477</v>
      </c>
      <c r="J2171" s="2">
        <f t="shared" si="266"/>
        <v>1.0324637400083465</v>
      </c>
      <c r="K2171" s="2">
        <f t="shared" si="268"/>
        <v>1.0446278196195289</v>
      </c>
    </row>
    <row r="2172" spans="1:11" ht="13.5" x14ac:dyDescent="0.25">
      <c r="A2172" s="3">
        <f>TITRES_STAT!B2175</f>
        <v>45168</v>
      </c>
      <c r="B2172" s="6">
        <f>TITRES_STAT!D2175</f>
        <v>0.97</v>
      </c>
      <c r="C2172" s="2">
        <f t="shared" si="261"/>
        <v>0</v>
      </c>
      <c r="D2172" s="2">
        <f t="shared" si="262"/>
        <v>0.99399999999999999</v>
      </c>
      <c r="E2172" s="2">
        <f t="shared" si="264"/>
        <v>1.0180000000000002</v>
      </c>
      <c r="F2172" s="2">
        <f t="shared" si="265"/>
        <v>1.0330000000000001</v>
      </c>
      <c r="G2172" s="2">
        <f t="shared" si="267"/>
        <v>1.0587999999999989</v>
      </c>
      <c r="H2172" s="2">
        <f t="shared" si="263"/>
        <v>1.1811500000000017</v>
      </c>
      <c r="I2172" s="2">
        <f t="array" ref="I2172">SUMPRODUCT(B2156:B2175, (ROW(B2156:B2175)-ROW(B2156)+1)) / (20*21/2)</f>
        <v>0.99014285714285744</v>
      </c>
      <c r="J2172" s="2">
        <f t="shared" si="266"/>
        <v>1.0265148123885039</v>
      </c>
      <c r="K2172" s="2">
        <f t="shared" si="268"/>
        <v>1.0417012384579789</v>
      </c>
    </row>
    <row r="2173" spans="1:11" ht="13.5" x14ac:dyDescent="0.25">
      <c r="A2173" s="3">
        <f>TITRES_STAT!B2176</f>
        <v>45169</v>
      </c>
      <c r="B2173" s="6">
        <f>TITRES_STAT!D2176</f>
        <v>0.93</v>
      </c>
      <c r="C2173" s="2">
        <f t="shared" si="261"/>
        <v>-3.9999999999999925E-2</v>
      </c>
      <c r="D2173" s="2">
        <f t="shared" si="262"/>
        <v>0.97799999999999998</v>
      </c>
      <c r="E2173" s="2">
        <f t="shared" si="264"/>
        <v>1.006</v>
      </c>
      <c r="F2173" s="2">
        <f t="shared" si="265"/>
        <v>1.0270000000000001</v>
      </c>
      <c r="G2173" s="2">
        <f t="shared" si="267"/>
        <v>1.0559999999999989</v>
      </c>
      <c r="H2173" s="2">
        <f t="shared" si="263"/>
        <v>1.1798000000000017</v>
      </c>
      <c r="I2173" s="2">
        <f t="array" ref="I2173">SUMPRODUCT(B2157:B2176, (ROW(B2157:B2176)-ROW(B2157)+1)) / (20*21/2)</f>
        <v>0.97842857142857154</v>
      </c>
      <c r="J2173" s="2">
        <f t="shared" si="266"/>
        <v>1.0173229254943608</v>
      </c>
      <c r="K2173" s="2">
        <f t="shared" si="268"/>
        <v>1.0373207977341365</v>
      </c>
    </row>
    <row r="2174" spans="1:11" ht="13.5" x14ac:dyDescent="0.25">
      <c r="A2174" s="3">
        <f>TITRES_STAT!B2177</f>
        <v>45170</v>
      </c>
      <c r="B2174" s="6">
        <f>TITRES_STAT!D2177</f>
        <v>0.93</v>
      </c>
      <c r="C2174" s="2">
        <f t="shared" si="261"/>
        <v>0</v>
      </c>
      <c r="D2174" s="2">
        <f t="shared" si="262"/>
        <v>0.96200000000000008</v>
      </c>
      <c r="E2174" s="2">
        <f t="shared" si="264"/>
        <v>0.99399999999999999</v>
      </c>
      <c r="F2174" s="2">
        <f t="shared" si="265"/>
        <v>1.0209999999999999</v>
      </c>
      <c r="G2174" s="2">
        <f t="shared" si="267"/>
        <v>1.053199999999999</v>
      </c>
      <c r="H2174" s="2">
        <f t="shared" si="263"/>
        <v>1.1784500000000018</v>
      </c>
      <c r="I2174" s="2">
        <f t="array" ref="I2174">SUMPRODUCT(B2158:B2177, (ROW(B2158:B2177)-ROW(B2158)+1)) / (20*21/2)</f>
        <v>0.9674761904761906</v>
      </c>
      <c r="J2174" s="2">
        <f t="shared" si="266"/>
        <v>1.0090064563996597</v>
      </c>
      <c r="K2174" s="2">
        <f t="shared" si="268"/>
        <v>1.0331121389994644</v>
      </c>
    </row>
    <row r="2175" spans="1:11" ht="13.5" x14ac:dyDescent="0.25">
      <c r="A2175" s="3">
        <f>TITRES_STAT!B2178</f>
        <v>45173</v>
      </c>
      <c r="B2175" s="6">
        <f>TITRES_STAT!D2178</f>
        <v>0.89</v>
      </c>
      <c r="C2175" s="2">
        <f t="shared" si="261"/>
        <v>-4.0000000000000036E-2</v>
      </c>
      <c r="D2175" s="2">
        <f t="shared" si="262"/>
        <v>0.93800000000000006</v>
      </c>
      <c r="E2175" s="2">
        <f t="shared" si="264"/>
        <v>0.97799999999999998</v>
      </c>
      <c r="F2175" s="2">
        <f t="shared" si="265"/>
        <v>1.0130000000000001</v>
      </c>
      <c r="G2175" s="2">
        <f t="shared" si="267"/>
        <v>1.0493999999999992</v>
      </c>
      <c r="H2175" s="2">
        <f t="shared" si="263"/>
        <v>1.1769000000000016</v>
      </c>
      <c r="I2175" s="2">
        <f t="array" ref="I2175">SUMPRODUCT(B2159:B2178, (ROW(B2159:B2178)-ROW(B2159)+1)) / (20*21/2)</f>
        <v>0.95823809523809533</v>
      </c>
      <c r="J2175" s="2">
        <f t="shared" si="266"/>
        <v>0.99767250817112063</v>
      </c>
      <c r="K2175" s="2">
        <f t="shared" si="268"/>
        <v>1.0274998982543873</v>
      </c>
    </row>
    <row r="2176" spans="1:11" ht="13.5" x14ac:dyDescent="0.25">
      <c r="A2176" s="3">
        <f>TITRES_STAT!B2179</f>
        <v>45174</v>
      </c>
      <c r="B2176" s="6">
        <f>TITRES_STAT!D2179</f>
        <v>0.89</v>
      </c>
      <c r="C2176" s="2">
        <f t="shared" si="261"/>
        <v>0</v>
      </c>
      <c r="D2176" s="2">
        <f t="shared" si="262"/>
        <v>0.92200000000000004</v>
      </c>
      <c r="E2176" s="2">
        <f t="shared" si="264"/>
        <v>0.96199999999999997</v>
      </c>
      <c r="F2176" s="2">
        <f t="shared" si="265"/>
        <v>1.0050000000000001</v>
      </c>
      <c r="G2176" s="2">
        <f t="shared" si="267"/>
        <v>1.0453999999999994</v>
      </c>
      <c r="H2176" s="2">
        <f t="shared" si="263"/>
        <v>1.1754500000000017</v>
      </c>
      <c r="I2176" s="2">
        <f t="array" ref="I2176">SUMPRODUCT(B2160:B2179, (ROW(B2160:B2179)-ROW(B2160)+1)) / (20*21/2)</f>
        <v>0.94971428571428573</v>
      </c>
      <c r="J2176" s="2">
        <f t="shared" si="266"/>
        <v>0.98741798358339494</v>
      </c>
      <c r="K2176" s="2">
        <f t="shared" si="268"/>
        <v>1.0221077453816663</v>
      </c>
    </row>
    <row r="2177" spans="1:11" ht="13.5" x14ac:dyDescent="0.25">
      <c r="A2177" s="3">
        <f>TITRES_STAT!B2180</f>
        <v>45175</v>
      </c>
      <c r="B2177" s="6">
        <f>TITRES_STAT!D2180</f>
        <v>0.89</v>
      </c>
      <c r="C2177" s="2">
        <f t="shared" si="261"/>
        <v>0</v>
      </c>
      <c r="D2177" s="2">
        <f t="shared" si="262"/>
        <v>0.90600000000000003</v>
      </c>
      <c r="E2177" s="2">
        <f t="shared" si="264"/>
        <v>0.95</v>
      </c>
      <c r="F2177" s="2">
        <f t="shared" si="265"/>
        <v>0.99700000000000022</v>
      </c>
      <c r="G2177" s="2">
        <f t="shared" si="267"/>
        <v>1.0413999999999994</v>
      </c>
      <c r="H2177" s="2">
        <f t="shared" si="263"/>
        <v>1.1737500000000016</v>
      </c>
      <c r="I2177" s="2">
        <f t="array" ref="I2177">SUMPRODUCT(B2161:B2180, (ROW(B2161:B2180)-ROW(B2161)+1)) / (20*21/2)</f>
        <v>0.9419047619047618</v>
      </c>
      <c r="J2177" s="2">
        <f t="shared" si="266"/>
        <v>0.97814008038497646</v>
      </c>
      <c r="K2177" s="2">
        <f t="shared" si="268"/>
        <v>1.0169270494843461</v>
      </c>
    </row>
    <row r="2178" spans="1:11" ht="13.5" x14ac:dyDescent="0.25">
      <c r="A2178" s="3">
        <f>TITRES_STAT!B2181</f>
        <v>45176</v>
      </c>
      <c r="B2178" s="6">
        <f>TITRES_STAT!D2181</f>
        <v>0.9</v>
      </c>
      <c r="C2178" s="2">
        <f t="shared" si="261"/>
        <v>1.0000000000000009E-2</v>
      </c>
      <c r="D2178" s="2">
        <f t="shared" si="262"/>
        <v>0.9</v>
      </c>
      <c r="E2178" s="2">
        <f t="shared" si="264"/>
        <v>0.93899999999999983</v>
      </c>
      <c r="F2178" s="2">
        <f t="shared" si="265"/>
        <v>0.98949999999999994</v>
      </c>
      <c r="G2178" s="2">
        <f t="shared" si="267"/>
        <v>1.0375999999999996</v>
      </c>
      <c r="H2178" s="2">
        <f t="shared" si="263"/>
        <v>1.1718500000000014</v>
      </c>
      <c r="I2178" s="2">
        <f t="array" ref="I2178">SUMPRODUCT(B2162:B2181, (ROW(B2162:B2181)-ROW(B2162)+1)) / (20*21/2)</f>
        <v>0.93480952380952387</v>
      </c>
      <c r="J2178" s="2">
        <f t="shared" si="266"/>
        <v>0.97069816796735964</v>
      </c>
      <c r="K2178" s="2">
        <f t="shared" si="268"/>
        <v>1.012341674994764</v>
      </c>
    </row>
    <row r="2179" spans="1:11" ht="13.5" x14ac:dyDescent="0.25">
      <c r="A2179" s="3">
        <f>TITRES_STAT!B2182</f>
        <v>45177</v>
      </c>
      <c r="B2179" s="6">
        <f>TITRES_STAT!D2182</f>
        <v>0.9</v>
      </c>
      <c r="C2179" s="2">
        <f t="shared" si="261"/>
        <v>0</v>
      </c>
      <c r="D2179" s="2">
        <f t="shared" si="262"/>
        <v>0.89399999999999991</v>
      </c>
      <c r="E2179" s="2">
        <f t="shared" si="264"/>
        <v>0.92799999999999994</v>
      </c>
      <c r="F2179" s="2">
        <f t="shared" si="265"/>
        <v>0.98199999999999987</v>
      </c>
      <c r="G2179" s="2">
        <f t="shared" si="267"/>
        <v>1.0337999999999996</v>
      </c>
      <c r="H2179" s="2">
        <f t="shared" si="263"/>
        <v>1.1699500000000014</v>
      </c>
      <c r="I2179" s="2">
        <f t="array" ref="I2179">SUMPRODUCT(B2163:B2182, (ROW(B2163:B2182)-ROW(B2163)+1)) / (20*21/2)</f>
        <v>0.92838095238095242</v>
      </c>
      <c r="J2179" s="2">
        <f t="shared" si="266"/>
        <v>0.96396500911332539</v>
      </c>
      <c r="K2179" s="2">
        <f t="shared" si="268"/>
        <v>1.0079361191126164</v>
      </c>
    </row>
    <row r="2180" spans="1:11" ht="13.5" x14ac:dyDescent="0.25">
      <c r="A2180" s="3">
        <f>TITRES_STAT!B2183</f>
        <v>45180</v>
      </c>
      <c r="B2180" s="6">
        <f>TITRES_STAT!D2183</f>
        <v>0.9</v>
      </c>
      <c r="C2180" s="2">
        <f t="shared" ref="C2180:C2243" si="269">B2180-B2179</f>
        <v>0</v>
      </c>
      <c r="D2180" s="2">
        <f t="shared" si="262"/>
        <v>0.89600000000000013</v>
      </c>
      <c r="E2180" s="2">
        <f t="shared" si="264"/>
        <v>0.91700000000000004</v>
      </c>
      <c r="F2180" s="2">
        <f t="shared" si="265"/>
        <v>0.9744999999999997</v>
      </c>
      <c r="G2180" s="2">
        <f t="shared" si="267"/>
        <v>1.0303999999999995</v>
      </c>
      <c r="H2180" s="2">
        <f t="shared" si="263"/>
        <v>1.1678000000000015</v>
      </c>
      <c r="I2180" s="2">
        <f t="array" ref="I2180">SUMPRODUCT(B2164:B2183, (ROW(B2164:B2183)-ROW(B2164)+1)) / (20*21/2)</f>
        <v>0.92261904761904767</v>
      </c>
      <c r="J2180" s="2">
        <f t="shared" si="266"/>
        <v>0.95787310348348487</v>
      </c>
      <c r="K2180" s="2">
        <f t="shared" si="268"/>
        <v>1.003703330127808</v>
      </c>
    </row>
    <row r="2181" spans="1:11" ht="13.5" x14ac:dyDescent="0.25">
      <c r="A2181" s="3">
        <f>TITRES_STAT!B2184</f>
        <v>45181</v>
      </c>
      <c r="B2181" s="6">
        <f>TITRES_STAT!D2184</f>
        <v>0.9</v>
      </c>
      <c r="C2181" s="2">
        <f t="shared" si="269"/>
        <v>0</v>
      </c>
      <c r="D2181" s="2">
        <f t="shared" si="262"/>
        <v>0.89800000000000002</v>
      </c>
      <c r="E2181" s="2">
        <f t="shared" si="264"/>
        <v>0.91000000000000014</v>
      </c>
      <c r="F2181" s="2">
        <f t="shared" si="265"/>
        <v>0.96749999999999992</v>
      </c>
      <c r="G2181" s="2">
        <f t="shared" si="267"/>
        <v>1.0269999999999997</v>
      </c>
      <c r="H2181" s="2">
        <f t="shared" si="263"/>
        <v>1.1655500000000016</v>
      </c>
      <c r="I2181" s="2">
        <f t="array" ref="I2181">SUMPRODUCT(B2165:B2184, (ROW(B2165:B2184)-ROW(B2165)+1)) / (20*21/2)</f>
        <v>0.92138095238095241</v>
      </c>
      <c r="J2181" s="2">
        <f t="shared" si="266"/>
        <v>0.95236137934220066</v>
      </c>
      <c r="K2181" s="2">
        <f t="shared" si="268"/>
        <v>0.999636532867894</v>
      </c>
    </row>
    <row r="2182" spans="1:11" ht="13.5" x14ac:dyDescent="0.25">
      <c r="A2182" s="3">
        <f>TITRES_STAT!B2185</f>
        <v>45182</v>
      </c>
      <c r="B2182" s="6">
        <f>TITRES_STAT!D2185</f>
        <v>0.9</v>
      </c>
      <c r="C2182" s="2">
        <f t="shared" si="269"/>
        <v>0</v>
      </c>
      <c r="D2182" s="2">
        <f t="shared" ref="D2182:D2245" si="270">AVERAGE(B2178:B2182)</f>
        <v>0.9</v>
      </c>
      <c r="E2182" s="2">
        <f t="shared" si="264"/>
        <v>0.90300000000000014</v>
      </c>
      <c r="F2182" s="2">
        <f t="shared" si="265"/>
        <v>0.96049999999999991</v>
      </c>
      <c r="G2182" s="2">
        <f t="shared" si="267"/>
        <v>1.0231999999999997</v>
      </c>
      <c r="H2182" s="2">
        <f t="shared" si="263"/>
        <v>1.1633000000000016</v>
      </c>
      <c r="I2182" s="2">
        <f t="array" ref="I2182">SUMPRODUCT(B2166:B2185, (ROW(B2166:B2185)-ROW(B2166)+1)) / (20*21/2)</f>
        <v>0.92066666666666652</v>
      </c>
      <c r="J2182" s="2">
        <f t="shared" si="266"/>
        <v>0.94737458130961016</v>
      </c>
      <c r="K2182" s="2">
        <f t="shared" si="268"/>
        <v>0.9957292178534668</v>
      </c>
    </row>
    <row r="2183" spans="1:11" ht="13.5" x14ac:dyDescent="0.25">
      <c r="A2183" s="3">
        <f>TITRES_STAT!B2186</f>
        <v>45183</v>
      </c>
      <c r="B2183" s="6">
        <f>TITRES_STAT!D2186</f>
        <v>0.9</v>
      </c>
      <c r="C2183" s="2">
        <f t="shared" si="269"/>
        <v>0</v>
      </c>
      <c r="D2183" s="2">
        <f t="shared" si="270"/>
        <v>0.9</v>
      </c>
      <c r="E2183" s="2">
        <f t="shared" si="264"/>
        <v>0.90000000000000013</v>
      </c>
      <c r="F2183" s="2">
        <f t="shared" si="265"/>
        <v>0.95299999999999996</v>
      </c>
      <c r="G2183" s="2">
        <f t="shared" si="267"/>
        <v>1.0197999999999996</v>
      </c>
      <c r="H2183" s="2">
        <f t="shared" si="263"/>
        <v>1.1610500000000015</v>
      </c>
      <c r="I2183" s="2">
        <f t="array" ref="I2183">SUMPRODUCT(B2167:B2186, (ROW(B2167:B2186)-ROW(B2167)+1)) / (20*21/2)</f>
        <v>0.92047619047619056</v>
      </c>
      <c r="J2183" s="2">
        <f t="shared" si="266"/>
        <v>0.9428627164229807</v>
      </c>
      <c r="K2183" s="2">
        <f t="shared" si="268"/>
        <v>0.99197513087882105</v>
      </c>
    </row>
    <row r="2184" spans="1:11" ht="13.5" x14ac:dyDescent="0.25">
      <c r="A2184" s="3">
        <f>TITRES_STAT!B2187</f>
        <v>45184</v>
      </c>
      <c r="B2184" s="6">
        <f>TITRES_STAT!D2187</f>
        <v>0.94</v>
      </c>
      <c r="C2184" s="2">
        <f t="shared" si="269"/>
        <v>3.9999999999999925E-2</v>
      </c>
      <c r="D2184" s="2">
        <f t="shared" si="270"/>
        <v>0.90800000000000003</v>
      </c>
      <c r="E2184" s="2">
        <f t="shared" si="264"/>
        <v>0.90100000000000002</v>
      </c>
      <c r="F2184" s="2">
        <f t="shared" si="265"/>
        <v>0.94750000000000001</v>
      </c>
      <c r="G2184" s="2">
        <f t="shared" si="267"/>
        <v>1.0169999999999997</v>
      </c>
      <c r="H2184" s="2">
        <f t="shared" si="263"/>
        <v>1.1587500000000013</v>
      </c>
      <c r="I2184" s="2">
        <f t="array" ref="I2184">SUMPRODUCT(B2168:B2187, (ROW(B2168:B2187)-ROW(B2168)+1)) / (20*21/2)</f>
        <v>0.92080952380952386</v>
      </c>
      <c r="J2184" s="2">
        <f t="shared" si="266"/>
        <v>0.94259007676364925</v>
      </c>
      <c r="K2184" s="2">
        <f t="shared" si="268"/>
        <v>0.98993689045220068</v>
      </c>
    </row>
    <row r="2185" spans="1:11" ht="13.5" x14ac:dyDescent="0.25">
      <c r="A2185" s="3">
        <f>TITRES_STAT!B2188</f>
        <v>45187</v>
      </c>
      <c r="B2185" s="6">
        <f>TITRES_STAT!D2188</f>
        <v>0.94</v>
      </c>
      <c r="C2185" s="2">
        <f t="shared" si="269"/>
        <v>0</v>
      </c>
      <c r="D2185" s="2">
        <f t="shared" si="270"/>
        <v>0.91600000000000004</v>
      </c>
      <c r="E2185" s="2">
        <f t="shared" si="264"/>
        <v>0.90600000000000003</v>
      </c>
      <c r="F2185" s="2">
        <f t="shared" si="265"/>
        <v>0.94200000000000017</v>
      </c>
      <c r="G2185" s="2">
        <f t="shared" si="267"/>
        <v>1.0141999999999998</v>
      </c>
      <c r="H2185" s="2">
        <f t="shared" si="263"/>
        <v>1.1562500000000011</v>
      </c>
      <c r="I2185" s="2">
        <f t="array" ref="I2185">SUMPRODUCT(B2169:B2188, (ROW(B2169:B2188)-ROW(B2169)+1)) / (20*21/2)</f>
        <v>0.91957142857142848</v>
      </c>
      <c r="J2185" s="2">
        <f t="shared" si="266"/>
        <v>0.94234340278615891</v>
      </c>
      <c r="K2185" s="2">
        <f t="shared" si="268"/>
        <v>0.98797858102270264</v>
      </c>
    </row>
    <row r="2186" spans="1:11" ht="13.5" x14ac:dyDescent="0.25">
      <c r="A2186" s="3">
        <f>TITRES_STAT!B2189</f>
        <v>45188</v>
      </c>
      <c r="B2186" s="6">
        <f>TITRES_STAT!D2189</f>
        <v>0.94</v>
      </c>
      <c r="C2186" s="2">
        <f t="shared" si="269"/>
        <v>0</v>
      </c>
      <c r="D2186" s="2">
        <f t="shared" si="270"/>
        <v>0.92400000000000004</v>
      </c>
      <c r="E2186" s="2">
        <f t="shared" si="264"/>
        <v>0.91099999999999992</v>
      </c>
      <c r="F2186" s="2">
        <f t="shared" si="265"/>
        <v>0.93650000000000022</v>
      </c>
      <c r="G2186" s="2">
        <f t="shared" si="267"/>
        <v>1.0113999999999996</v>
      </c>
      <c r="H2186" s="2">
        <f t="shared" ref="H2186:H2249" si="271">AVERAGE(B1987:B2186)</f>
        <v>1.153550000000001</v>
      </c>
      <c r="I2186" s="2">
        <f t="array" ref="I2186">SUMPRODUCT(B2170:B2189, (ROW(B2170:B2189)-ROW(B2170)+1)) / (20*21/2)</f>
        <v>0.91590476190476178</v>
      </c>
      <c r="J2186" s="2">
        <f t="shared" si="266"/>
        <v>0.94212022156842956</v>
      </c>
      <c r="K2186" s="2">
        <f t="shared" si="268"/>
        <v>0.98609706804142017</v>
      </c>
    </row>
    <row r="2187" spans="1:11" ht="13.5" x14ac:dyDescent="0.25">
      <c r="A2187" s="3">
        <f>TITRES_STAT!B2190</f>
        <v>45189</v>
      </c>
      <c r="B2187" s="6">
        <f>TITRES_STAT!D2190</f>
        <v>0.94</v>
      </c>
      <c r="C2187" s="2">
        <f t="shared" si="269"/>
        <v>0</v>
      </c>
      <c r="D2187" s="2">
        <f t="shared" si="270"/>
        <v>0.93200000000000005</v>
      </c>
      <c r="E2187" s="2">
        <f t="shared" si="264"/>
        <v>0.91599999999999981</v>
      </c>
      <c r="F2187" s="2">
        <f t="shared" si="265"/>
        <v>0.93300000000000016</v>
      </c>
      <c r="G2187" s="2">
        <f t="shared" si="267"/>
        <v>1.0085999999999997</v>
      </c>
      <c r="H2187" s="2">
        <f t="shared" si="271"/>
        <v>1.1508000000000009</v>
      </c>
      <c r="I2187" s="2">
        <f t="array" ref="I2187">SUMPRODUCT(B2171:B2190, (ROW(B2171:B2190)-ROW(B2171)+1)) / (20*21/2)</f>
        <v>0.90995238095238085</v>
      </c>
      <c r="J2187" s="2">
        <f t="shared" si="266"/>
        <v>0.94191829570476959</v>
      </c>
      <c r="K2187" s="2">
        <f t="shared" si="268"/>
        <v>0.9842893398829331</v>
      </c>
    </row>
    <row r="2188" spans="1:11" ht="13.5" x14ac:dyDescent="0.25">
      <c r="A2188" s="3">
        <f>TITRES_STAT!B2191</f>
        <v>45190</v>
      </c>
      <c r="B2188" s="6">
        <f>TITRES_STAT!D2191</f>
        <v>0.92</v>
      </c>
      <c r="C2188" s="2">
        <f t="shared" si="269"/>
        <v>-1.9999999999999907E-2</v>
      </c>
      <c r="D2188" s="2">
        <f t="shared" si="270"/>
        <v>0.93599999999999994</v>
      </c>
      <c r="E2188" s="2">
        <f t="shared" ref="E2188:E2251" si="272">AVERAGE(B2179:B2188)</f>
        <v>0.91799999999999982</v>
      </c>
      <c r="F2188" s="2">
        <f t="shared" si="265"/>
        <v>0.92850000000000021</v>
      </c>
      <c r="G2188" s="2">
        <f t="shared" si="267"/>
        <v>1.0053999999999998</v>
      </c>
      <c r="H2188" s="2">
        <f t="shared" si="271"/>
        <v>1.1479500000000009</v>
      </c>
      <c r="I2188" s="2">
        <f t="array" ref="I2188">SUMPRODUCT(B2172:B2191, (ROW(B2172:B2191)-ROW(B2172)+1)) / (20*21/2)</f>
        <v>0.9075714285714287</v>
      </c>
      <c r="J2188" s="2">
        <f t="shared" si="266"/>
        <v>0.93983083897098196</v>
      </c>
      <c r="K2188" s="2">
        <f t="shared" si="268"/>
        <v>0.98176818929928877</v>
      </c>
    </row>
    <row r="2189" spans="1:11" ht="13.5" x14ac:dyDescent="0.25">
      <c r="A2189" s="3">
        <f>TITRES_STAT!B2192</f>
        <v>45191</v>
      </c>
      <c r="B2189" s="6">
        <f>TITRES_STAT!D2192</f>
        <v>0.89</v>
      </c>
      <c r="C2189" s="2">
        <f t="shared" si="269"/>
        <v>-3.0000000000000027E-2</v>
      </c>
      <c r="D2189" s="2">
        <f t="shared" si="270"/>
        <v>0.92599999999999993</v>
      </c>
      <c r="E2189" s="2">
        <f t="shared" si="272"/>
        <v>0.91700000000000004</v>
      </c>
      <c r="F2189" s="2">
        <f t="shared" si="265"/>
        <v>0.9225000000000001</v>
      </c>
      <c r="G2189" s="2">
        <f t="shared" si="267"/>
        <v>1.0016</v>
      </c>
      <c r="H2189" s="2">
        <f t="shared" si="271"/>
        <v>1.1447000000000009</v>
      </c>
      <c r="I2189" s="2">
        <f t="array" ref="I2189">SUMPRODUCT(B2173:B2192, (ROW(B2173:B2192)-ROW(B2173)+1)) / (20*21/2)</f>
        <v>0.90557142857142847</v>
      </c>
      <c r="J2189" s="2">
        <f t="shared" si="266"/>
        <v>0.93508504478326948</v>
      </c>
      <c r="K2189" s="2">
        <f t="shared" si="268"/>
        <v>0.97816943677774804</v>
      </c>
    </row>
    <row r="2190" spans="1:11" ht="13.5" x14ac:dyDescent="0.25">
      <c r="A2190" s="3">
        <f>TITRES_STAT!B2193</f>
        <v>45194</v>
      </c>
      <c r="B2190" s="6">
        <f>TITRES_STAT!D2193</f>
        <v>0.86</v>
      </c>
      <c r="C2190" s="2">
        <f t="shared" si="269"/>
        <v>-3.0000000000000027E-2</v>
      </c>
      <c r="D2190" s="2">
        <f t="shared" si="270"/>
        <v>0.90999999999999992</v>
      </c>
      <c r="E2190" s="2">
        <f t="shared" si="272"/>
        <v>0.91299999999999992</v>
      </c>
      <c r="F2190" s="2">
        <f t="shared" si="265"/>
        <v>0.91500000000000004</v>
      </c>
      <c r="G2190" s="2">
        <f t="shared" si="267"/>
        <v>0.99719999999999998</v>
      </c>
      <c r="H2190" s="2">
        <f t="shared" si="271"/>
        <v>1.141550000000001</v>
      </c>
      <c r="I2190" s="2">
        <f t="array" ref="I2190">SUMPRODUCT(B2174:B2193, (ROW(B2174:B2193)-ROW(B2174)+1)) / (20*21/2)</f>
        <v>0.90395238095238106</v>
      </c>
      <c r="J2190" s="2">
        <f t="shared" si="266"/>
        <v>0.92793408813724387</v>
      </c>
      <c r="K2190" s="2">
        <f t="shared" si="268"/>
        <v>0.97353534121783636</v>
      </c>
    </row>
    <row r="2191" spans="1:11" ht="13.5" x14ac:dyDescent="0.25">
      <c r="A2191" s="3">
        <f>TITRES_STAT!B2194</f>
        <v>45195</v>
      </c>
      <c r="B2191" s="6">
        <f>TITRES_STAT!D2194</f>
        <v>0.89</v>
      </c>
      <c r="C2191" s="2">
        <f t="shared" si="269"/>
        <v>3.0000000000000027E-2</v>
      </c>
      <c r="D2191" s="2">
        <f t="shared" si="270"/>
        <v>0.9</v>
      </c>
      <c r="E2191" s="2">
        <f t="shared" si="272"/>
        <v>0.91200000000000014</v>
      </c>
      <c r="F2191" s="2">
        <f t="shared" si="265"/>
        <v>0.91099999999999992</v>
      </c>
      <c r="G2191" s="2">
        <f t="shared" si="267"/>
        <v>0.99340000000000006</v>
      </c>
      <c r="H2191" s="2">
        <f t="shared" si="271"/>
        <v>1.1382500000000009</v>
      </c>
      <c r="I2191" s="2">
        <f t="array" ref="I2191">SUMPRODUCT(B2175:B2194, (ROW(B2175:B2194)-ROW(B2175)+1)) / (20*21/2)</f>
        <v>0.90252380952380962</v>
      </c>
      <c r="J2191" s="2">
        <f t="shared" si="266"/>
        <v>0.92432131783845883</v>
      </c>
      <c r="K2191" s="2">
        <f t="shared" si="268"/>
        <v>0.97025944548380361</v>
      </c>
    </row>
    <row r="2192" spans="1:11" ht="13.5" x14ac:dyDescent="0.25">
      <c r="A2192" s="3">
        <f>TITRES_STAT!B2195</f>
        <v>45197</v>
      </c>
      <c r="B2192" s="6">
        <f>TITRES_STAT!D2195</f>
        <v>0.89</v>
      </c>
      <c r="C2192" s="2">
        <f t="shared" si="269"/>
        <v>0</v>
      </c>
      <c r="D2192" s="2">
        <f t="shared" si="270"/>
        <v>0.89</v>
      </c>
      <c r="E2192" s="2">
        <f t="shared" si="272"/>
        <v>0.91100000000000014</v>
      </c>
      <c r="F2192" s="2">
        <f t="shared" si="265"/>
        <v>0.90700000000000003</v>
      </c>
      <c r="G2192" s="2">
        <f t="shared" si="267"/>
        <v>0.98960000000000004</v>
      </c>
      <c r="H2192" s="2">
        <f t="shared" si="271"/>
        <v>1.1347000000000009</v>
      </c>
      <c r="I2192" s="2">
        <f t="array" ref="I2192">SUMPRODUCT(B2176:B2195, (ROW(B2176:B2195)-ROW(B2176)+1)) / (20*21/2)</f>
        <v>0.90128571428571447</v>
      </c>
      <c r="J2192" s="2">
        <f t="shared" si="266"/>
        <v>0.92105262090146267</v>
      </c>
      <c r="K2192" s="2">
        <f t="shared" si="268"/>
        <v>0.96711201624914467</v>
      </c>
    </row>
    <row r="2193" spans="1:11" ht="13.5" x14ac:dyDescent="0.25">
      <c r="A2193" s="3">
        <f>TITRES_STAT!B2196</f>
        <v>45198</v>
      </c>
      <c r="B2193" s="6">
        <f>TITRES_STAT!D2196</f>
        <v>0.89</v>
      </c>
      <c r="C2193" s="2">
        <f t="shared" si="269"/>
        <v>0</v>
      </c>
      <c r="D2193" s="2">
        <f t="shared" si="270"/>
        <v>0.88400000000000001</v>
      </c>
      <c r="E2193" s="2">
        <f t="shared" si="272"/>
        <v>0.90999999999999992</v>
      </c>
      <c r="F2193" s="2">
        <f t="shared" si="265"/>
        <v>0.90500000000000003</v>
      </c>
      <c r="G2193" s="2">
        <f t="shared" si="267"/>
        <v>0.98580000000000001</v>
      </c>
      <c r="H2193" s="2">
        <f t="shared" si="271"/>
        <v>1.1308000000000007</v>
      </c>
      <c r="I2193" s="2">
        <f t="array" ref="I2193">SUMPRODUCT(B2177:B2196, (ROW(B2177:B2196)-ROW(B2177)+1)) / (20*21/2)</f>
        <v>0.9000476190476191</v>
      </c>
      <c r="J2193" s="2">
        <f t="shared" si="266"/>
        <v>0.91809522843465663</v>
      </c>
      <c r="K2193" s="2">
        <f t="shared" si="268"/>
        <v>0.96408801561192337</v>
      </c>
    </row>
    <row r="2194" spans="1:11" ht="13.5" x14ac:dyDescent="0.25">
      <c r="A2194" s="3">
        <f>TITRES_STAT!B2197</f>
        <v>45201</v>
      </c>
      <c r="B2194" s="6">
        <f>TITRES_STAT!D2197</f>
        <v>0.89</v>
      </c>
      <c r="C2194" s="2">
        <f t="shared" si="269"/>
        <v>0</v>
      </c>
      <c r="D2194" s="2">
        <f t="shared" si="270"/>
        <v>0.88400000000000001</v>
      </c>
      <c r="E2194" s="2">
        <f t="shared" si="272"/>
        <v>0.90500000000000003</v>
      </c>
      <c r="F2194" s="2">
        <f t="shared" si="265"/>
        <v>0.90299999999999991</v>
      </c>
      <c r="G2194" s="2">
        <f t="shared" si="267"/>
        <v>0.98199999999999987</v>
      </c>
      <c r="H2194" s="2">
        <f t="shared" si="271"/>
        <v>1.1268500000000004</v>
      </c>
      <c r="I2194" s="2">
        <f t="array" ref="I2194">SUMPRODUCT(B2178:B2197, (ROW(B2178:B2197)-ROW(B2178)+1)) / (20*21/2)</f>
        <v>0.89880952380952395</v>
      </c>
      <c r="J2194" s="2">
        <f t="shared" si="266"/>
        <v>0.91541949239326081</v>
      </c>
      <c r="K2194" s="2">
        <f t="shared" si="268"/>
        <v>0.96118260323498528</v>
      </c>
    </row>
    <row r="2195" spans="1:11" ht="13.5" x14ac:dyDescent="0.25">
      <c r="A2195" s="3">
        <f>TITRES_STAT!B2198</f>
        <v>45202</v>
      </c>
      <c r="B2195" s="6">
        <f>TITRES_STAT!D2198</f>
        <v>0.89</v>
      </c>
      <c r="C2195" s="2">
        <f t="shared" si="269"/>
        <v>0</v>
      </c>
      <c r="D2195" s="2">
        <f t="shared" si="270"/>
        <v>0.89</v>
      </c>
      <c r="E2195" s="2">
        <f t="shared" si="272"/>
        <v>0.9</v>
      </c>
      <c r="F2195" s="2">
        <f t="shared" si="265"/>
        <v>0.90300000000000014</v>
      </c>
      <c r="G2195" s="2">
        <f t="shared" si="267"/>
        <v>0.97839999999999994</v>
      </c>
      <c r="H2195" s="2">
        <f t="shared" si="271"/>
        <v>1.1229000000000005</v>
      </c>
      <c r="I2195" s="2">
        <f t="array" ref="I2195">SUMPRODUCT(B2179:B2198, (ROW(B2179:B2198)-ROW(B2179)+1)) / (20*21/2)</f>
        <v>0.89757142857142858</v>
      </c>
      <c r="J2195" s="2">
        <f t="shared" si="266"/>
        <v>0.91299858835580738</v>
      </c>
      <c r="K2195" s="2">
        <f t="shared" si="268"/>
        <v>0.95839112859831921</v>
      </c>
    </row>
    <row r="2196" spans="1:11" ht="13.5" x14ac:dyDescent="0.25">
      <c r="A2196" s="3">
        <f>TITRES_STAT!B2199</f>
        <v>45203</v>
      </c>
      <c r="B2196" s="6">
        <f>TITRES_STAT!D2199</f>
        <v>0.89</v>
      </c>
      <c r="C2196" s="2">
        <f t="shared" si="269"/>
        <v>0</v>
      </c>
      <c r="D2196" s="2">
        <f t="shared" si="270"/>
        <v>0.89</v>
      </c>
      <c r="E2196" s="2">
        <f t="shared" si="272"/>
        <v>0.89499999999999991</v>
      </c>
      <c r="F2196" s="2">
        <f t="shared" ref="F2196:F2259" si="273">AVERAGE(B2177:B2196)</f>
        <v>0.90300000000000014</v>
      </c>
      <c r="G2196" s="2">
        <f t="shared" si="267"/>
        <v>0.9748</v>
      </c>
      <c r="H2196" s="2">
        <f t="shared" si="271"/>
        <v>1.1188500000000006</v>
      </c>
      <c r="I2196" s="2">
        <f t="array" ref="I2196">SUMPRODUCT(B2180:B2199, (ROW(B2180:B2199)-ROW(B2180)+1)) / (20*21/2)</f>
        <v>0.89638095238095239</v>
      </c>
      <c r="J2196" s="2">
        <f t="shared" si="266"/>
        <v>0.91080824660763526</v>
      </c>
      <c r="K2196" s="2">
        <f t="shared" si="268"/>
        <v>0.95570912355524795</v>
      </c>
    </row>
    <row r="2197" spans="1:11" ht="13.5" x14ac:dyDescent="0.25">
      <c r="A2197" s="3">
        <f>TITRES_STAT!B2200</f>
        <v>45204</v>
      </c>
      <c r="B2197" s="6">
        <f>TITRES_STAT!D2200</f>
        <v>0.89</v>
      </c>
      <c r="C2197" s="2">
        <f t="shared" si="269"/>
        <v>0</v>
      </c>
      <c r="D2197" s="2">
        <f t="shared" si="270"/>
        <v>0.89</v>
      </c>
      <c r="E2197" s="2">
        <f t="shared" si="272"/>
        <v>0.89</v>
      </c>
      <c r="F2197" s="2">
        <f t="shared" si="273"/>
        <v>0.90300000000000014</v>
      </c>
      <c r="G2197" s="2">
        <f t="shared" si="267"/>
        <v>0.97120000000000006</v>
      </c>
      <c r="H2197" s="2">
        <f t="shared" si="271"/>
        <v>1.1146000000000005</v>
      </c>
      <c r="I2197" s="2">
        <f t="array" ref="I2197">SUMPRODUCT(B2181:B2200, (ROW(B2181:B2200)-ROW(B2181)+1)) / (20*21/2)</f>
        <v>0.89523809523809539</v>
      </c>
      <c r="J2197" s="2">
        <f t="shared" ref="J2197:J2260" si="274">$J$4*B2197+J2196*(1-$J$4)</f>
        <v>0.90882650883547944</v>
      </c>
      <c r="K2197" s="2">
        <f t="shared" si="268"/>
        <v>0.95313229518053233</v>
      </c>
    </row>
    <row r="2198" spans="1:11" ht="13.5" x14ac:dyDescent="0.25">
      <c r="A2198" s="3">
        <f>TITRES_STAT!B2201</f>
        <v>45205</v>
      </c>
      <c r="B2198" s="6">
        <f>TITRES_STAT!D2201</f>
        <v>0.89</v>
      </c>
      <c r="C2198" s="2">
        <f t="shared" si="269"/>
        <v>0</v>
      </c>
      <c r="D2198" s="2">
        <f t="shared" si="270"/>
        <v>0.89</v>
      </c>
      <c r="E2198" s="2">
        <f t="shared" si="272"/>
        <v>0.8869999999999999</v>
      </c>
      <c r="F2198" s="2">
        <f t="shared" si="273"/>
        <v>0.90250000000000008</v>
      </c>
      <c r="G2198" s="2">
        <f t="shared" si="267"/>
        <v>0.96760000000000002</v>
      </c>
      <c r="H2198" s="2">
        <f t="shared" si="271"/>
        <v>1.1103000000000005</v>
      </c>
      <c r="I2198" s="2">
        <f t="array" ref="I2198">SUMPRODUCT(B2182:B2201, (ROW(B2182:B2201)-ROW(B2182)+1)) / (20*21/2)</f>
        <v>0.89414285714285724</v>
      </c>
      <c r="J2198" s="2">
        <f t="shared" si="274"/>
        <v>0.90703350799400528</v>
      </c>
      <c r="K2198" s="2">
        <f t="shared" si="268"/>
        <v>0.95065651889894287</v>
      </c>
    </row>
    <row r="2199" spans="1:11" ht="13.5" x14ac:dyDescent="0.25">
      <c r="A2199" s="3">
        <f>TITRES_STAT!B2202</f>
        <v>45208</v>
      </c>
      <c r="B2199" s="6">
        <f>TITRES_STAT!D2202</f>
        <v>0.89</v>
      </c>
      <c r="C2199" s="2">
        <f t="shared" si="269"/>
        <v>0</v>
      </c>
      <c r="D2199" s="2">
        <f t="shared" si="270"/>
        <v>0.89</v>
      </c>
      <c r="E2199" s="2">
        <f t="shared" si="272"/>
        <v>0.8869999999999999</v>
      </c>
      <c r="F2199" s="2">
        <f t="shared" si="273"/>
        <v>0.90200000000000014</v>
      </c>
      <c r="G2199" s="2">
        <f t="shared" si="267"/>
        <v>0.96400000000000008</v>
      </c>
      <c r="H2199" s="2">
        <f t="shared" si="271"/>
        <v>1.1060000000000003</v>
      </c>
      <c r="I2199" s="2">
        <f t="array" ref="I2199">SUMPRODUCT(B2183:B2202, (ROW(B2183:B2202)-ROW(B2183)+1)) / (20*21/2)</f>
        <v>0.89309523809523816</v>
      </c>
      <c r="J2199" s="2">
        <f t="shared" si="274"/>
        <v>0.90541126913743342</v>
      </c>
      <c r="K2199" s="2">
        <f t="shared" si="268"/>
        <v>0.94827783188329806</v>
      </c>
    </row>
    <row r="2200" spans="1:11" ht="13.5" x14ac:dyDescent="0.25">
      <c r="A2200" s="3">
        <f>TITRES_STAT!B2203</f>
        <v>45209</v>
      </c>
      <c r="B2200" s="6">
        <f>TITRES_STAT!D2203</f>
        <v>0.89</v>
      </c>
      <c r="C2200" s="2">
        <f t="shared" si="269"/>
        <v>0</v>
      </c>
      <c r="D2200" s="2">
        <f t="shared" si="270"/>
        <v>0.89</v>
      </c>
      <c r="E2200" s="2">
        <f t="shared" si="272"/>
        <v>0.89</v>
      </c>
      <c r="F2200" s="2">
        <f t="shared" si="273"/>
        <v>0.90150000000000019</v>
      </c>
      <c r="G2200" s="2">
        <f t="shared" si="267"/>
        <v>0.96040000000000003</v>
      </c>
      <c r="H2200" s="2">
        <f t="shared" si="271"/>
        <v>1.1015500000000003</v>
      </c>
      <c r="I2200" s="2">
        <f t="array" ref="I2200">SUMPRODUCT(B2184:B2203, (ROW(B2184:B2203)-ROW(B2184)+1)) / (20*21/2)</f>
        <v>0.89209523809523816</v>
      </c>
      <c r="J2200" s="2">
        <f t="shared" si="274"/>
        <v>0.90394352921958254</v>
      </c>
      <c r="K2200" s="2">
        <f t="shared" si="268"/>
        <v>0.94599242671140404</v>
      </c>
    </row>
    <row r="2201" spans="1:11" ht="13.5" x14ac:dyDescent="0.25">
      <c r="A2201" s="3">
        <f>TITRES_STAT!B2204</f>
        <v>45210</v>
      </c>
      <c r="B2201" s="6">
        <f>TITRES_STAT!D2204</f>
        <v>0.89</v>
      </c>
      <c r="C2201" s="2">
        <f t="shared" si="269"/>
        <v>0</v>
      </c>
      <c r="D2201" s="2">
        <f t="shared" si="270"/>
        <v>0.89</v>
      </c>
      <c r="E2201" s="2">
        <f t="shared" si="272"/>
        <v>0.89</v>
      </c>
      <c r="F2201" s="2">
        <f t="shared" si="273"/>
        <v>0.90100000000000036</v>
      </c>
      <c r="G2201" s="2">
        <f t="shared" si="267"/>
        <v>0.95719999999999994</v>
      </c>
      <c r="H2201" s="2">
        <f t="shared" si="271"/>
        <v>1.0971000000000002</v>
      </c>
      <c r="I2201" s="2">
        <f t="array" ref="I2201">SUMPRODUCT(B2185:B2204, (ROW(B2185:B2204)-ROW(B2185)+1)) / (20*21/2)</f>
        <v>0.89114285714285724</v>
      </c>
      <c r="J2201" s="2">
        <f t="shared" si="274"/>
        <v>0.90261557405581283</v>
      </c>
      <c r="K2201" s="2">
        <f t="shared" si="268"/>
        <v>0.94379664527174123</v>
      </c>
    </row>
    <row r="2202" spans="1:11" ht="13.5" x14ac:dyDescent="0.25">
      <c r="A2202" s="3">
        <f>TITRES_STAT!B2205</f>
        <v>45211</v>
      </c>
      <c r="B2202" s="6">
        <f>TITRES_STAT!D2205</f>
        <v>0.89</v>
      </c>
      <c r="C2202" s="2">
        <f t="shared" si="269"/>
        <v>0</v>
      </c>
      <c r="D2202" s="2">
        <f t="shared" si="270"/>
        <v>0.89</v>
      </c>
      <c r="E2202" s="2">
        <f t="shared" si="272"/>
        <v>0.89</v>
      </c>
      <c r="F2202" s="2">
        <f t="shared" si="273"/>
        <v>0.9005000000000003</v>
      </c>
      <c r="G2202" s="2">
        <f t="shared" si="267"/>
        <v>0.95400000000000007</v>
      </c>
      <c r="H2202" s="2">
        <f t="shared" si="271"/>
        <v>1.0926500000000001</v>
      </c>
      <c r="I2202" s="2">
        <f t="array" ref="I2202">SUMPRODUCT(B2186:B2205, (ROW(B2186:B2205)-ROW(B2186)+1)) / (20*21/2)</f>
        <v>0.89042857142857146</v>
      </c>
      <c r="J2202" s="2">
        <f t="shared" si="274"/>
        <v>0.90141409081240198</v>
      </c>
      <c r="K2202" s="2">
        <f t="shared" si="268"/>
        <v>0.94168697290814352</v>
      </c>
    </row>
    <row r="2203" spans="1:11" ht="13.5" x14ac:dyDescent="0.25">
      <c r="A2203" s="3">
        <f>TITRES_STAT!B2206</f>
        <v>45212</v>
      </c>
      <c r="B2203" s="6">
        <f>TITRES_STAT!D2206</f>
        <v>0.89</v>
      </c>
      <c r="C2203" s="2">
        <f t="shared" si="269"/>
        <v>0</v>
      </c>
      <c r="D2203" s="2">
        <f t="shared" si="270"/>
        <v>0.89</v>
      </c>
      <c r="E2203" s="2">
        <f t="shared" si="272"/>
        <v>0.89</v>
      </c>
      <c r="F2203" s="2">
        <f t="shared" si="273"/>
        <v>0.90000000000000013</v>
      </c>
      <c r="G2203" s="2">
        <f t="shared" si="267"/>
        <v>0.95080000000000009</v>
      </c>
      <c r="H2203" s="2">
        <f t="shared" si="271"/>
        <v>1.0883500000000002</v>
      </c>
      <c r="I2203" s="2">
        <f t="array" ref="I2203">SUMPRODUCT(B2187:B2206, (ROW(B2187:B2206)-ROW(B2187)+1)) / (20*21/2)</f>
        <v>0.88995238095238105</v>
      </c>
      <c r="J2203" s="2">
        <f t="shared" si="274"/>
        <v>0.90032703454455421</v>
      </c>
      <c r="K2203" s="2">
        <f t="shared" si="268"/>
        <v>0.93966003279409871</v>
      </c>
    </row>
    <row r="2204" spans="1:11" ht="13.5" x14ac:dyDescent="0.25">
      <c r="A2204" s="3">
        <f>TITRES_STAT!B2207</f>
        <v>45215</v>
      </c>
      <c r="B2204" s="6">
        <f>TITRES_STAT!D2207</f>
        <v>0.89</v>
      </c>
      <c r="C2204" s="2">
        <f t="shared" si="269"/>
        <v>0</v>
      </c>
      <c r="D2204" s="2">
        <f t="shared" si="270"/>
        <v>0.89</v>
      </c>
      <c r="E2204" s="2">
        <f t="shared" si="272"/>
        <v>0.89</v>
      </c>
      <c r="F2204" s="2">
        <f t="shared" si="273"/>
        <v>0.8975000000000003</v>
      </c>
      <c r="G2204" s="2">
        <f t="shared" si="267"/>
        <v>0.9476</v>
      </c>
      <c r="H2204" s="2">
        <f t="shared" si="271"/>
        <v>1.0840500000000002</v>
      </c>
      <c r="I2204" s="2">
        <f t="array" ref="I2204">SUMPRODUCT(B2188:B2207, (ROW(B2188:B2207)-ROW(B2188)+1)) / (20*21/2)</f>
        <v>0.8897142857142859</v>
      </c>
      <c r="J2204" s="2">
        <f t="shared" si="274"/>
        <v>0.89934350744507285</v>
      </c>
      <c r="K2204" s="2">
        <f t="shared" si="268"/>
        <v>0.93771258052766349</v>
      </c>
    </row>
    <row r="2205" spans="1:11" ht="13.5" x14ac:dyDescent="0.25">
      <c r="A2205" s="3">
        <f>TITRES_STAT!B2208</f>
        <v>45216</v>
      </c>
      <c r="B2205" s="6">
        <f>TITRES_STAT!D2208</f>
        <v>0.89</v>
      </c>
      <c r="C2205" s="2">
        <f t="shared" si="269"/>
        <v>0</v>
      </c>
      <c r="D2205" s="2">
        <f t="shared" si="270"/>
        <v>0.89</v>
      </c>
      <c r="E2205" s="2">
        <f t="shared" si="272"/>
        <v>0.89</v>
      </c>
      <c r="F2205" s="2">
        <f t="shared" si="273"/>
        <v>0.89500000000000024</v>
      </c>
      <c r="G2205" s="2">
        <f t="shared" si="267"/>
        <v>0.94440000000000013</v>
      </c>
      <c r="H2205" s="2">
        <f t="shared" si="271"/>
        <v>1.07975</v>
      </c>
      <c r="I2205" s="2">
        <f t="array" ref="I2205">SUMPRODUCT(B2189:B2208, (ROW(B2189:B2208)-ROW(B2189)+1)) / (20*21/2)</f>
        <v>0.88590476190476197</v>
      </c>
      <c r="J2205" s="2">
        <f t="shared" si="274"/>
        <v>0.89845364959316121</v>
      </c>
      <c r="K2205" s="2">
        <f t="shared" si="268"/>
        <v>0.93584149893834334</v>
      </c>
    </row>
    <row r="2206" spans="1:11" ht="13.5" x14ac:dyDescent="0.25">
      <c r="A2206" s="3">
        <f>TITRES_STAT!B2209</f>
        <v>45217</v>
      </c>
      <c r="B2206" s="6">
        <f>TITRES_STAT!D2209</f>
        <v>0.89</v>
      </c>
      <c r="C2206" s="2">
        <f t="shared" si="269"/>
        <v>0</v>
      </c>
      <c r="D2206" s="2">
        <f t="shared" si="270"/>
        <v>0.89</v>
      </c>
      <c r="E2206" s="2">
        <f t="shared" si="272"/>
        <v>0.89</v>
      </c>
      <c r="F2206" s="2">
        <f t="shared" si="273"/>
        <v>0.89250000000000029</v>
      </c>
      <c r="G2206" s="2">
        <f t="shared" si="267"/>
        <v>0.94120000000000015</v>
      </c>
      <c r="H2206" s="2">
        <f t="shared" si="271"/>
        <v>1.0754499999999998</v>
      </c>
      <c r="I2206" s="2">
        <f t="array" ref="I2206">SUMPRODUCT(B2190:B2209, (ROW(B2190:B2209)-ROW(B2190)+1)) / (20*21/2)</f>
        <v>0.88242857142857145</v>
      </c>
      <c r="J2206" s="2">
        <f t="shared" si="274"/>
        <v>0.89764854010809825</v>
      </c>
      <c r="K2206" s="2">
        <f t="shared" si="268"/>
        <v>0.93404379309762398</v>
      </c>
    </row>
    <row r="2207" spans="1:11" ht="13.5" x14ac:dyDescent="0.25">
      <c r="A2207" s="3">
        <f>TITRES_STAT!B2210</f>
        <v>45218</v>
      </c>
      <c r="B2207" s="6">
        <f>TITRES_STAT!D2210</f>
        <v>0.89</v>
      </c>
      <c r="C2207" s="2">
        <f t="shared" si="269"/>
        <v>0</v>
      </c>
      <c r="D2207" s="2">
        <f t="shared" si="270"/>
        <v>0.89</v>
      </c>
      <c r="E2207" s="2">
        <f t="shared" si="272"/>
        <v>0.89</v>
      </c>
      <c r="F2207" s="2">
        <f t="shared" si="273"/>
        <v>0.89000000000000024</v>
      </c>
      <c r="G2207" s="2">
        <f t="shared" si="267"/>
        <v>0.93800000000000028</v>
      </c>
      <c r="H2207" s="2">
        <f t="shared" si="271"/>
        <v>1.0711499999999996</v>
      </c>
      <c r="I2207" s="2">
        <f t="array" ref="I2207">SUMPRODUCT(B2191:B2210, (ROW(B2191:B2210)-ROW(B2191)+1)) / (20*21/2)</f>
        <v>0.87914285714285711</v>
      </c>
      <c r="J2207" s="2">
        <f t="shared" si="274"/>
        <v>0.89692010771685071</v>
      </c>
      <c r="K2207" s="2">
        <f t="shared" si="268"/>
        <v>0.93231658552516816</v>
      </c>
    </row>
    <row r="2208" spans="1:11" ht="13.5" x14ac:dyDescent="0.25">
      <c r="A2208" s="3">
        <f>TITRES_STAT!B2211</f>
        <v>45219</v>
      </c>
      <c r="B2208" s="6">
        <f>TITRES_STAT!D2211</f>
        <v>0.85</v>
      </c>
      <c r="C2208" s="2">
        <f t="shared" si="269"/>
        <v>-4.0000000000000036E-2</v>
      </c>
      <c r="D2208" s="2">
        <f t="shared" si="270"/>
        <v>0.88200000000000001</v>
      </c>
      <c r="E2208" s="2">
        <f t="shared" si="272"/>
        <v>0.8859999999999999</v>
      </c>
      <c r="F2208" s="2">
        <f t="shared" si="273"/>
        <v>0.88650000000000018</v>
      </c>
      <c r="G2208" s="2">
        <f t="shared" si="267"/>
        <v>0.93400000000000016</v>
      </c>
      <c r="H2208" s="2">
        <f t="shared" si="271"/>
        <v>1.0669999999999995</v>
      </c>
      <c r="I2208" s="2">
        <f t="array" ref="I2208">SUMPRODUCT(B2192:B2211, (ROW(B2192:B2211)-ROW(B2192)+1)) / (20*21/2)</f>
        <v>0.87590476190476185</v>
      </c>
      <c r="J2208" s="2">
        <f t="shared" si="274"/>
        <v>0.89245152602953159</v>
      </c>
      <c r="K2208" s="2">
        <f t="shared" si="268"/>
        <v>0.92908848413202438</v>
      </c>
    </row>
    <row r="2209" spans="1:11" ht="13.5" x14ac:dyDescent="0.25">
      <c r="A2209" s="3">
        <f>TITRES_STAT!B2212</f>
        <v>45222</v>
      </c>
      <c r="B2209" s="6">
        <f>TITRES_STAT!D2212</f>
        <v>0.85</v>
      </c>
      <c r="C2209" s="2">
        <f t="shared" si="269"/>
        <v>0</v>
      </c>
      <c r="D2209" s="2">
        <f t="shared" si="270"/>
        <v>0.874</v>
      </c>
      <c r="E2209" s="2">
        <f t="shared" si="272"/>
        <v>0.8819999999999999</v>
      </c>
      <c r="F2209" s="2">
        <f t="shared" si="273"/>
        <v>0.88450000000000029</v>
      </c>
      <c r="G2209" s="2">
        <f t="shared" si="267"/>
        <v>0.93000000000000016</v>
      </c>
      <c r="H2209" s="2">
        <f t="shared" si="271"/>
        <v>1.0631999999999997</v>
      </c>
      <c r="I2209" s="2">
        <f t="array" ref="I2209">SUMPRODUCT(B2193:B2212, (ROW(B2193:B2212)-ROW(B2193)+1)) / (20*21/2)</f>
        <v>0.87285714285714278</v>
      </c>
      <c r="J2209" s="2">
        <f t="shared" si="274"/>
        <v>0.88840852355052857</v>
      </c>
      <c r="K2209" s="2">
        <f t="shared" si="268"/>
        <v>0.92598697495037641</v>
      </c>
    </row>
    <row r="2210" spans="1:11" ht="13.5" x14ac:dyDescent="0.25">
      <c r="A2210" s="3">
        <f>TITRES_STAT!B2213</f>
        <v>45223</v>
      </c>
      <c r="B2210" s="6">
        <f>TITRES_STAT!D2213</f>
        <v>0.85</v>
      </c>
      <c r="C2210" s="2">
        <f t="shared" si="269"/>
        <v>0</v>
      </c>
      <c r="D2210" s="2">
        <f t="shared" si="270"/>
        <v>0.86599999999999999</v>
      </c>
      <c r="E2210" s="2">
        <f t="shared" si="272"/>
        <v>0.87799999999999989</v>
      </c>
      <c r="F2210" s="2">
        <f t="shared" si="273"/>
        <v>0.88400000000000034</v>
      </c>
      <c r="G2210" s="2">
        <f t="shared" si="267"/>
        <v>0.92600000000000027</v>
      </c>
      <c r="H2210" s="2">
        <f t="shared" si="271"/>
        <v>1.0597499999999995</v>
      </c>
      <c r="I2210" s="2">
        <f t="array" ref="I2210">SUMPRODUCT(B2194:B2213, (ROW(B2194:B2213)-ROW(B2194)+1)) / (20*21/2)</f>
        <v>0.87285714285714278</v>
      </c>
      <c r="J2210" s="2">
        <f t="shared" si="274"/>
        <v>0.88475056892666881</v>
      </c>
      <c r="K2210" s="2">
        <f t="shared" si="268"/>
        <v>0.9230070935797734</v>
      </c>
    </row>
    <row r="2211" spans="1:11" ht="13.5" x14ac:dyDescent="0.25">
      <c r="A2211" s="3">
        <f>TITRES_STAT!B2214</f>
        <v>45224</v>
      </c>
      <c r="B2211" s="6">
        <f>TITRES_STAT!D2214</f>
        <v>0.85</v>
      </c>
      <c r="C2211" s="2">
        <f t="shared" si="269"/>
        <v>0</v>
      </c>
      <c r="D2211" s="2">
        <f t="shared" si="270"/>
        <v>0.85799999999999998</v>
      </c>
      <c r="E2211" s="2">
        <f t="shared" si="272"/>
        <v>0.87399999999999989</v>
      </c>
      <c r="F2211" s="2">
        <f t="shared" si="273"/>
        <v>0.88200000000000023</v>
      </c>
      <c r="G2211" s="2">
        <f t="shared" si="267"/>
        <v>0.92220000000000024</v>
      </c>
      <c r="H2211" s="2">
        <f t="shared" si="271"/>
        <v>1.0564499999999994</v>
      </c>
      <c r="I2211" s="2">
        <f t="array" ref="I2211">SUMPRODUCT(B2195:B2214, (ROW(B2195:B2214)-ROW(B2195)+1)) / (20*21/2)</f>
        <v>0.87290476190476174</v>
      </c>
      <c r="J2211" s="2">
        <f t="shared" si="274"/>
        <v>0.88144099093365269</v>
      </c>
      <c r="K2211" s="2">
        <f t="shared" si="268"/>
        <v>0.9201440703021353</v>
      </c>
    </row>
    <row r="2212" spans="1:11" ht="13.5" x14ac:dyDescent="0.25">
      <c r="A2212" s="3">
        <f>TITRES_STAT!B2215</f>
        <v>45225</v>
      </c>
      <c r="B2212" s="6">
        <f>TITRES_STAT!D2215</f>
        <v>0.85</v>
      </c>
      <c r="C2212" s="2">
        <f t="shared" si="269"/>
        <v>0</v>
      </c>
      <c r="D2212" s="2">
        <f t="shared" si="270"/>
        <v>0.85</v>
      </c>
      <c r="E2212" s="2">
        <f t="shared" si="272"/>
        <v>0.86999999999999988</v>
      </c>
      <c r="F2212" s="2">
        <f t="shared" si="273"/>
        <v>0.88000000000000023</v>
      </c>
      <c r="G2212" s="2">
        <f t="shared" si="267"/>
        <v>0.91840000000000033</v>
      </c>
      <c r="H2212" s="2">
        <f t="shared" si="271"/>
        <v>1.0534499999999993</v>
      </c>
      <c r="I2212" s="2">
        <f t="array" ref="I2212">SUMPRODUCT(B2196:B2215, (ROW(B2196:B2215)-ROW(B2196)+1)) / (20*21/2)</f>
        <v>0.87299999999999989</v>
      </c>
      <c r="J2212" s="2">
        <f t="shared" si="274"/>
        <v>0.8784466108447333</v>
      </c>
      <c r="K2212" s="2">
        <f t="shared" si="268"/>
        <v>0.91739332244714966</v>
      </c>
    </row>
    <row r="2213" spans="1:11" ht="13.5" x14ac:dyDescent="0.25">
      <c r="A2213" s="3">
        <f>TITRES_STAT!B2216</f>
        <v>45226</v>
      </c>
      <c r="B2213" s="6">
        <f>TITRES_STAT!D2216</f>
        <v>0.88</v>
      </c>
      <c r="C2213" s="2">
        <f t="shared" si="269"/>
        <v>3.0000000000000027E-2</v>
      </c>
      <c r="D2213" s="2">
        <f t="shared" si="270"/>
        <v>0.85600000000000009</v>
      </c>
      <c r="E2213" s="2">
        <f t="shared" si="272"/>
        <v>0.86899999999999999</v>
      </c>
      <c r="F2213" s="2">
        <f t="shared" si="273"/>
        <v>0.87949999999999995</v>
      </c>
      <c r="G2213" s="2">
        <f t="shared" si="267"/>
        <v>0.91500000000000048</v>
      </c>
      <c r="H2213" s="2">
        <f t="shared" si="271"/>
        <v>1.0508999999999993</v>
      </c>
      <c r="I2213" s="2">
        <f t="array" ref="I2213">SUMPRODUCT(B2197:B2216, (ROW(B2197:B2216)-ROW(B2197)+1)) / (20*21/2)</f>
        <v>0.87314285714285711</v>
      </c>
      <c r="J2213" s="2">
        <f t="shared" si="274"/>
        <v>0.8785945526690444</v>
      </c>
      <c r="K2213" s="2">
        <f t="shared" si="268"/>
        <v>0.91592691764530076</v>
      </c>
    </row>
    <row r="2214" spans="1:11" ht="13.5" x14ac:dyDescent="0.25">
      <c r="A2214" s="3">
        <f>TITRES_STAT!B2217</f>
        <v>45229</v>
      </c>
      <c r="B2214" s="6">
        <f>TITRES_STAT!D2217</f>
        <v>0.88</v>
      </c>
      <c r="C2214" s="2">
        <f t="shared" si="269"/>
        <v>0</v>
      </c>
      <c r="D2214" s="2">
        <f t="shared" si="270"/>
        <v>0.86199999999999988</v>
      </c>
      <c r="E2214" s="2">
        <f t="shared" si="272"/>
        <v>0.86799999999999999</v>
      </c>
      <c r="F2214" s="2">
        <f t="shared" si="273"/>
        <v>0.87899999999999989</v>
      </c>
      <c r="G2214" s="2">
        <f t="shared" si="267"/>
        <v>0.91160000000000052</v>
      </c>
      <c r="H2214" s="2">
        <f t="shared" si="271"/>
        <v>1.0486499999999994</v>
      </c>
      <c r="I2214" s="2">
        <f t="array" ref="I2214">SUMPRODUCT(B2198:B2217, (ROW(B2198:B2217)-ROW(B2198)+1)) / (20*21/2)</f>
        <v>0.87333333333333341</v>
      </c>
      <c r="J2214" s="2">
        <f t="shared" si="274"/>
        <v>0.87872840479580205</v>
      </c>
      <c r="K2214" s="2">
        <f t="shared" si="268"/>
        <v>0.91451801891411255</v>
      </c>
    </row>
    <row r="2215" spans="1:11" ht="13.5" x14ac:dyDescent="0.25">
      <c r="A2215" s="3">
        <f>TITRES_STAT!B2218</f>
        <v>45230</v>
      </c>
      <c r="B2215" s="6">
        <f>TITRES_STAT!D2218</f>
        <v>0.88</v>
      </c>
      <c r="C2215" s="2">
        <f t="shared" si="269"/>
        <v>0</v>
      </c>
      <c r="D2215" s="2">
        <f t="shared" si="270"/>
        <v>0.86799999999999999</v>
      </c>
      <c r="E2215" s="2">
        <f t="shared" si="272"/>
        <v>0.86699999999999999</v>
      </c>
      <c r="F2215" s="2">
        <f t="shared" si="273"/>
        <v>0.87850000000000006</v>
      </c>
      <c r="G2215" s="2">
        <f t="shared" si="267"/>
        <v>0.90820000000000067</v>
      </c>
      <c r="H2215" s="2">
        <f t="shared" si="271"/>
        <v>1.0461499999999992</v>
      </c>
      <c r="I2215" s="2">
        <f t="array" ref="I2215">SUMPRODUCT(B2199:B2218, (ROW(B2199:B2218)-ROW(B2199)+1)) / (20*21/2)</f>
        <v>0.87071428571428566</v>
      </c>
      <c r="J2215" s="2">
        <f t="shared" si="274"/>
        <v>0.87884950910096371</v>
      </c>
      <c r="K2215" s="2">
        <f t="shared" si="268"/>
        <v>0.91316437111355919</v>
      </c>
    </row>
    <row r="2216" spans="1:11" ht="13.5" x14ac:dyDescent="0.25">
      <c r="A2216" s="3">
        <f>TITRES_STAT!B2219</f>
        <v>45231</v>
      </c>
      <c r="B2216" s="6">
        <f>TITRES_STAT!D2219</f>
        <v>0.88</v>
      </c>
      <c r="C2216" s="2">
        <f t="shared" si="269"/>
        <v>0</v>
      </c>
      <c r="D2216" s="2">
        <f t="shared" si="270"/>
        <v>0.874</v>
      </c>
      <c r="E2216" s="2">
        <f t="shared" si="272"/>
        <v>0.86599999999999999</v>
      </c>
      <c r="F2216" s="2">
        <f t="shared" si="273"/>
        <v>0.87799999999999989</v>
      </c>
      <c r="G2216" s="2">
        <f t="shared" si="267"/>
        <v>0.9048000000000006</v>
      </c>
      <c r="H2216" s="2">
        <f t="shared" si="271"/>
        <v>1.0433999999999992</v>
      </c>
      <c r="I2216" s="2">
        <f t="array" ref="I2216">SUMPRODUCT(B2200:B2219, (ROW(B2200:B2219)-ROW(B2200)+1)) / (20*21/2)</f>
        <v>0.86828571428571433</v>
      </c>
      <c r="J2216" s="2">
        <f t="shared" si="274"/>
        <v>0.87895907966277664</v>
      </c>
      <c r="K2216" s="2">
        <f t="shared" si="268"/>
        <v>0.91186380754047847</v>
      </c>
    </row>
    <row r="2217" spans="1:11" ht="13.5" x14ac:dyDescent="0.25">
      <c r="A2217" s="3">
        <f>TITRES_STAT!B2220</f>
        <v>45232</v>
      </c>
      <c r="B2217" s="6">
        <f>TITRES_STAT!D2220</f>
        <v>0.88</v>
      </c>
      <c r="C2217" s="2">
        <f t="shared" si="269"/>
        <v>0</v>
      </c>
      <c r="D2217" s="2">
        <f t="shared" si="270"/>
        <v>0.88000000000000012</v>
      </c>
      <c r="E2217" s="2">
        <f t="shared" si="272"/>
        <v>0.86499999999999999</v>
      </c>
      <c r="F2217" s="2">
        <f t="shared" si="273"/>
        <v>0.87750000000000006</v>
      </c>
      <c r="G2217" s="2">
        <f t="shared" si="267"/>
        <v>0.90220000000000067</v>
      </c>
      <c r="H2217" s="2">
        <f t="shared" si="271"/>
        <v>1.0406499999999992</v>
      </c>
      <c r="I2217" s="2">
        <f t="array" ref="I2217">SUMPRODUCT(B2201:B2220, (ROW(B2201:B2220)-ROW(B2201)+1)) / (20*21/2)</f>
        <v>0.86509523809523836</v>
      </c>
      <c r="J2217" s="2">
        <f t="shared" si="274"/>
        <v>0.87905821493298841</v>
      </c>
      <c r="K2217" s="2">
        <f t="shared" si="268"/>
        <v>0.91061424646045974</v>
      </c>
    </row>
    <row r="2218" spans="1:11" ht="13.5" x14ac:dyDescent="0.25">
      <c r="A2218" s="3">
        <f>TITRES_STAT!B2221</f>
        <v>45233</v>
      </c>
      <c r="B2218" s="6">
        <f>TITRES_STAT!D2221</f>
        <v>0.85</v>
      </c>
      <c r="C2218" s="2">
        <f t="shared" si="269"/>
        <v>-3.0000000000000027E-2</v>
      </c>
      <c r="D2218" s="2">
        <f t="shared" si="270"/>
        <v>0.874</v>
      </c>
      <c r="E2218" s="2">
        <f t="shared" si="272"/>
        <v>0.86499999999999999</v>
      </c>
      <c r="F2218" s="2">
        <f t="shared" si="273"/>
        <v>0.87550000000000006</v>
      </c>
      <c r="G2218" s="2">
        <f t="shared" si="267"/>
        <v>0.89900000000000058</v>
      </c>
      <c r="H2218" s="2">
        <f t="shared" si="271"/>
        <v>1.0377499999999988</v>
      </c>
      <c r="I2218" s="2">
        <f t="array" ref="I2218">SUMPRODUCT(B2202:B2221, (ROW(B2202:B2221)-ROW(B2202)+1)) / (20*21/2)</f>
        <v>0.86214285714285721</v>
      </c>
      <c r="J2218" s="2">
        <f t="shared" si="274"/>
        <v>0.87629076589175137</v>
      </c>
      <c r="K2218" s="2">
        <f t="shared" si="268"/>
        <v>0.9082372171875005</v>
      </c>
    </row>
    <row r="2219" spans="1:11" ht="13.5" x14ac:dyDescent="0.25">
      <c r="A2219" s="3">
        <f>TITRES_STAT!B2222</f>
        <v>45236</v>
      </c>
      <c r="B2219" s="6">
        <f>TITRES_STAT!D2222</f>
        <v>0.85</v>
      </c>
      <c r="C2219" s="2">
        <f t="shared" si="269"/>
        <v>0</v>
      </c>
      <c r="D2219" s="2">
        <f t="shared" si="270"/>
        <v>0.86799999999999999</v>
      </c>
      <c r="E2219" s="2">
        <f t="shared" si="272"/>
        <v>0.86499999999999988</v>
      </c>
      <c r="F2219" s="2">
        <f t="shared" si="273"/>
        <v>0.87350000000000017</v>
      </c>
      <c r="G2219" s="2">
        <f t="shared" si="267"/>
        <v>0.89580000000000071</v>
      </c>
      <c r="H2219" s="2">
        <f t="shared" si="271"/>
        <v>1.0348499999999989</v>
      </c>
      <c r="I2219" s="2">
        <f t="array" ref="I2219">SUMPRODUCT(B2203:B2222, (ROW(B2203:B2222)-ROW(B2203)+1)) / (20*21/2)</f>
        <v>0.85942857142857154</v>
      </c>
      <c r="J2219" s="2">
        <f t="shared" si="274"/>
        <v>0.87378688342587019</v>
      </c>
      <c r="K2219" s="2">
        <f t="shared" si="268"/>
        <v>0.90595340474877506</v>
      </c>
    </row>
    <row r="2220" spans="1:11" ht="13.5" x14ac:dyDescent="0.25">
      <c r="A2220" s="3">
        <f>TITRES_STAT!B2223</f>
        <v>45237</v>
      </c>
      <c r="B2220" s="6">
        <f>TITRES_STAT!D2223</f>
        <v>0.84</v>
      </c>
      <c r="C2220" s="2">
        <f t="shared" si="269"/>
        <v>-1.0000000000000009E-2</v>
      </c>
      <c r="D2220" s="2">
        <f t="shared" si="270"/>
        <v>0.86</v>
      </c>
      <c r="E2220" s="2">
        <f t="shared" si="272"/>
        <v>0.86399999999999988</v>
      </c>
      <c r="F2220" s="2">
        <f t="shared" si="273"/>
        <v>0.87100000000000011</v>
      </c>
      <c r="G2220" s="2">
        <f t="shared" si="267"/>
        <v>0.89240000000000064</v>
      </c>
      <c r="H2220" s="2">
        <f t="shared" si="271"/>
        <v>1.0318999999999987</v>
      </c>
      <c r="I2220" s="2">
        <f t="array" ref="I2220">SUMPRODUCT(B2204:B2223, (ROW(B2204:B2223)-ROW(B2204)+1)) / (20*21/2)</f>
        <v>0.85695238095238102</v>
      </c>
      <c r="J2220" s="2">
        <f t="shared" si="274"/>
        <v>0.8705690850043587</v>
      </c>
      <c r="K2220" s="2">
        <f t="shared" si="268"/>
        <v>0.90336699671941134</v>
      </c>
    </row>
    <row r="2221" spans="1:11" ht="13.5" x14ac:dyDescent="0.25">
      <c r="A2221" s="3">
        <f>TITRES_STAT!B2224</f>
        <v>45238</v>
      </c>
      <c r="B2221" s="6">
        <f>TITRES_STAT!D2224</f>
        <v>0.84</v>
      </c>
      <c r="C2221" s="2">
        <f t="shared" si="269"/>
        <v>0</v>
      </c>
      <c r="D2221" s="2">
        <f t="shared" si="270"/>
        <v>0.85199999999999998</v>
      </c>
      <c r="E2221" s="2">
        <f t="shared" si="272"/>
        <v>0.86299999999999988</v>
      </c>
      <c r="F2221" s="2">
        <f t="shared" si="273"/>
        <v>0.86850000000000005</v>
      </c>
      <c r="G2221" s="2">
        <f t="shared" si="267"/>
        <v>0.8898000000000007</v>
      </c>
      <c r="H2221" s="2">
        <f t="shared" si="271"/>
        <v>1.0289499999999985</v>
      </c>
      <c r="I2221" s="2">
        <f t="array" ref="I2221">SUMPRODUCT(B2205:B2224, (ROW(B2205:B2224)-ROW(B2205)+1)) / (20*21/2)</f>
        <v>0.85471428571428576</v>
      </c>
      <c r="J2221" s="2">
        <f t="shared" si="274"/>
        <v>0.86765774357537218</v>
      </c>
      <c r="K2221" s="2">
        <f t="shared" si="268"/>
        <v>0.90088201645590504</v>
      </c>
    </row>
    <row r="2222" spans="1:11" ht="13.5" x14ac:dyDescent="0.25">
      <c r="A2222" s="3">
        <f>TITRES_STAT!B2225</f>
        <v>45239</v>
      </c>
      <c r="B2222" s="6">
        <f>TITRES_STAT!D2225</f>
        <v>0.84</v>
      </c>
      <c r="C2222" s="2">
        <f t="shared" si="269"/>
        <v>0</v>
      </c>
      <c r="D2222" s="2">
        <f t="shared" si="270"/>
        <v>0.84399999999999997</v>
      </c>
      <c r="E2222" s="2">
        <f t="shared" si="272"/>
        <v>0.86199999999999988</v>
      </c>
      <c r="F2222" s="2">
        <f t="shared" si="273"/>
        <v>0.86600000000000021</v>
      </c>
      <c r="G2222" s="2">
        <f t="shared" si="267"/>
        <v>0.88720000000000088</v>
      </c>
      <c r="H2222" s="2">
        <f t="shared" si="271"/>
        <v>1.0262999999999984</v>
      </c>
      <c r="I2222" s="2">
        <f t="array" ref="I2222">SUMPRODUCT(B2206:B2225, (ROW(B2206:B2225)-ROW(B2206)+1)) / (20*21/2)</f>
        <v>0.85557142857142854</v>
      </c>
      <c r="J2222" s="2">
        <f t="shared" si="274"/>
        <v>0.86502367275866998</v>
      </c>
      <c r="K2222" s="2">
        <f t="shared" si="268"/>
        <v>0.8984944863988108</v>
      </c>
    </row>
    <row r="2223" spans="1:11" ht="13.5" x14ac:dyDescent="0.25">
      <c r="A2223" s="3">
        <f>TITRES_STAT!B2226</f>
        <v>45240</v>
      </c>
      <c r="B2223" s="6">
        <f>TITRES_STAT!D2226</f>
        <v>0.84</v>
      </c>
      <c r="C2223" s="2">
        <f t="shared" si="269"/>
        <v>0</v>
      </c>
      <c r="D2223" s="2">
        <f t="shared" si="270"/>
        <v>0.84199999999999997</v>
      </c>
      <c r="E2223" s="2">
        <f t="shared" si="272"/>
        <v>0.85799999999999998</v>
      </c>
      <c r="F2223" s="2">
        <f t="shared" si="273"/>
        <v>0.86350000000000016</v>
      </c>
      <c r="G2223" s="2">
        <f t="shared" si="267"/>
        <v>0.88540000000000096</v>
      </c>
      <c r="H2223" s="2">
        <f t="shared" si="271"/>
        <v>1.0239499999999984</v>
      </c>
      <c r="I2223" s="2">
        <f t="array" ref="I2223">SUMPRODUCT(B2207:B2226, (ROW(B2207:B2226)-ROW(B2207)+1)) / (20*21/2)</f>
        <v>0.85652380952380958</v>
      </c>
      <c r="J2223" s="2">
        <f t="shared" si="274"/>
        <v>0.86264046582927278</v>
      </c>
      <c r="K2223" s="2">
        <f t="shared" si="268"/>
        <v>0.89620058497140653</v>
      </c>
    </row>
    <row r="2224" spans="1:11" ht="13.5" x14ac:dyDescent="0.25">
      <c r="A2224" s="3">
        <f>TITRES_STAT!B2227</f>
        <v>45243</v>
      </c>
      <c r="B2224" s="6">
        <f>TITRES_STAT!D2227</f>
        <v>0.84</v>
      </c>
      <c r="C2224" s="2">
        <f t="shared" si="269"/>
        <v>0</v>
      </c>
      <c r="D2224" s="2">
        <f t="shared" si="270"/>
        <v>0.84000000000000008</v>
      </c>
      <c r="E2224" s="2">
        <f t="shared" si="272"/>
        <v>0.85399999999999987</v>
      </c>
      <c r="F2224" s="2">
        <f t="shared" si="273"/>
        <v>0.8610000000000001</v>
      </c>
      <c r="G2224" s="2">
        <f t="shared" si="267"/>
        <v>0.88360000000000083</v>
      </c>
      <c r="H2224" s="2">
        <f t="shared" si="271"/>
        <v>1.0215999999999985</v>
      </c>
      <c r="I2224" s="2">
        <f t="array" ref="I2224">SUMPRODUCT(B2208:B2227, (ROW(B2208:B2227)-ROW(B2208)+1)) / (20*21/2)</f>
        <v>0.85757142857142854</v>
      </c>
      <c r="J2224" s="2">
        <f t="shared" si="274"/>
        <v>0.86048423098838966</v>
      </c>
      <c r="K2224" s="2">
        <f t="shared" si="268"/>
        <v>0.89399664046272398</v>
      </c>
    </row>
    <row r="2225" spans="1:11" ht="13.5" x14ac:dyDescent="0.25">
      <c r="A2225" s="3">
        <f>TITRES_STAT!B2228</f>
        <v>45244</v>
      </c>
      <c r="B2225" s="6">
        <f>TITRES_STAT!D2228</f>
        <v>0.87</v>
      </c>
      <c r="C2225" s="2">
        <f t="shared" si="269"/>
        <v>3.0000000000000027E-2</v>
      </c>
      <c r="D2225" s="2">
        <f t="shared" si="270"/>
        <v>0.84599999999999986</v>
      </c>
      <c r="E2225" s="2">
        <f t="shared" si="272"/>
        <v>0.85299999999999998</v>
      </c>
      <c r="F2225" s="2">
        <f t="shared" si="273"/>
        <v>0.8600000000000001</v>
      </c>
      <c r="G2225" s="2">
        <f t="shared" si="267"/>
        <v>0.88320000000000087</v>
      </c>
      <c r="H2225" s="2">
        <f t="shared" si="271"/>
        <v>1.0193999999999983</v>
      </c>
      <c r="I2225" s="2">
        <f t="array" ref="I2225">SUMPRODUCT(B2209:B2228, (ROW(B2209:B2228)-ROW(B2209)+1)) / (20*21/2)</f>
        <v>0.86061904761904773</v>
      </c>
      <c r="J2225" s="2">
        <f t="shared" si="274"/>
        <v>0.86139049470378115</v>
      </c>
      <c r="K2225" s="2">
        <f t="shared" si="268"/>
        <v>0.89305559573869564</v>
      </c>
    </row>
    <row r="2226" spans="1:11" ht="13.5" x14ac:dyDescent="0.25">
      <c r="A2226" s="3">
        <f>TITRES_STAT!B2229</f>
        <v>45245</v>
      </c>
      <c r="B2226" s="6">
        <f>TITRES_STAT!D2229</f>
        <v>0.87</v>
      </c>
      <c r="C2226" s="2">
        <f t="shared" si="269"/>
        <v>0</v>
      </c>
      <c r="D2226" s="2">
        <f t="shared" si="270"/>
        <v>0.85199999999999998</v>
      </c>
      <c r="E2226" s="2">
        <f t="shared" si="272"/>
        <v>0.85199999999999998</v>
      </c>
      <c r="F2226" s="2">
        <f t="shared" si="273"/>
        <v>0.85899999999999999</v>
      </c>
      <c r="G2226" s="2">
        <f t="shared" ref="G2226:G2289" si="275">AVERAGE(B2177:B2226)</f>
        <v>0.88280000000000092</v>
      </c>
      <c r="H2226" s="2">
        <f t="shared" si="271"/>
        <v>1.0171999999999983</v>
      </c>
      <c r="I2226" s="2">
        <f t="array" ref="I2226">SUMPRODUCT(B2210:B2229, (ROW(B2210:B2229)-ROW(B2210)+1)) / (20*21/2)</f>
        <v>0.86347619047619051</v>
      </c>
      <c r="J2226" s="2">
        <f t="shared" si="274"/>
        <v>0.86221044758913534</v>
      </c>
      <c r="K2226" s="2">
        <f t="shared" si="268"/>
        <v>0.89215145472933499</v>
      </c>
    </row>
    <row r="2227" spans="1:11" ht="13.5" x14ac:dyDescent="0.25">
      <c r="A2227" s="3">
        <f>TITRES_STAT!B2230</f>
        <v>45246</v>
      </c>
      <c r="B2227" s="6">
        <f>TITRES_STAT!D2230</f>
        <v>0.87</v>
      </c>
      <c r="C2227" s="2">
        <f t="shared" si="269"/>
        <v>0</v>
      </c>
      <c r="D2227" s="2">
        <f t="shared" si="270"/>
        <v>0.85799999999999998</v>
      </c>
      <c r="E2227" s="2">
        <f t="shared" si="272"/>
        <v>0.85099999999999998</v>
      </c>
      <c r="F2227" s="2">
        <f t="shared" si="273"/>
        <v>0.85799999999999998</v>
      </c>
      <c r="G2227" s="2">
        <f t="shared" si="275"/>
        <v>0.88240000000000085</v>
      </c>
      <c r="H2227" s="2">
        <f t="shared" si="271"/>
        <v>1.0149999999999986</v>
      </c>
      <c r="I2227" s="2">
        <f t="array" ref="I2227">SUMPRODUCT(B2211:B2230, (ROW(B2211:B2230)-ROW(B2211)+1)) / (20*21/2)</f>
        <v>0.86614285714285721</v>
      </c>
      <c r="J2227" s="2">
        <f t="shared" si="274"/>
        <v>0.86295230972350345</v>
      </c>
      <c r="K2227" s="2">
        <f t="shared" ref="K2227:K2290" si="276">$K$4*B2227+(1-$K$4)*K2226</f>
        <v>0.89128277023014535</v>
      </c>
    </row>
    <row r="2228" spans="1:11" ht="13.5" x14ac:dyDescent="0.25">
      <c r="A2228" s="3">
        <f>TITRES_STAT!B2231</f>
        <v>45247</v>
      </c>
      <c r="B2228" s="6">
        <f>TITRES_STAT!D2231</f>
        <v>0.89</v>
      </c>
      <c r="C2228" s="2">
        <f t="shared" si="269"/>
        <v>2.0000000000000018E-2</v>
      </c>
      <c r="D2228" s="2">
        <f t="shared" si="270"/>
        <v>0.86799999999999999</v>
      </c>
      <c r="E2228" s="2">
        <f t="shared" si="272"/>
        <v>0.85500000000000009</v>
      </c>
      <c r="F2228" s="2">
        <f t="shared" si="273"/>
        <v>0.86</v>
      </c>
      <c r="G2228" s="2">
        <f t="shared" si="275"/>
        <v>0.88220000000000065</v>
      </c>
      <c r="H2228" s="2">
        <f t="shared" si="271"/>
        <v>1.0128999999999986</v>
      </c>
      <c r="I2228" s="2">
        <f t="array" ref="I2228">SUMPRODUCT(B2212:B2231, (ROW(B2212:B2231)-ROW(B2212)+1)) / (20*21/2)</f>
        <v>0.86861904761904773</v>
      </c>
      <c r="J2228" s="2">
        <f t="shared" si="274"/>
        <v>0.8655282802260269</v>
      </c>
      <c r="K2228" s="2">
        <f t="shared" si="276"/>
        <v>0.89123246551523772</v>
      </c>
    </row>
    <row r="2229" spans="1:11" ht="13.5" x14ac:dyDescent="0.25">
      <c r="A2229" s="3">
        <f>TITRES_STAT!B2232</f>
        <v>45250</v>
      </c>
      <c r="B2229" s="6">
        <f>TITRES_STAT!D2232</f>
        <v>0.89</v>
      </c>
      <c r="C2229" s="2">
        <f t="shared" si="269"/>
        <v>0</v>
      </c>
      <c r="D2229" s="2">
        <f t="shared" si="270"/>
        <v>0.87799999999999989</v>
      </c>
      <c r="E2229" s="2">
        <f t="shared" si="272"/>
        <v>0.85899999999999999</v>
      </c>
      <c r="F2229" s="2">
        <f t="shared" si="273"/>
        <v>0.86199999999999977</v>
      </c>
      <c r="G2229" s="2">
        <f t="shared" si="275"/>
        <v>0.88200000000000056</v>
      </c>
      <c r="H2229" s="2">
        <f t="shared" si="271"/>
        <v>1.0110499999999984</v>
      </c>
      <c r="I2229" s="2">
        <f t="array" ref="I2229">SUMPRODUCT(B2213:B2232, (ROW(B2213:B2232)-ROW(B2213)+1)) / (20*21/2)</f>
        <v>0.87090476190476196</v>
      </c>
      <c r="J2229" s="2">
        <f t="shared" si="274"/>
        <v>0.86785892020450062</v>
      </c>
      <c r="K2229" s="2">
        <f t="shared" si="276"/>
        <v>0.89118413353424808</v>
      </c>
    </row>
    <row r="2230" spans="1:11" ht="13.5" x14ac:dyDescent="0.25">
      <c r="A2230" s="3">
        <f>TITRES_STAT!B2233</f>
        <v>45251</v>
      </c>
      <c r="B2230" s="6">
        <f>TITRES_STAT!D2233</f>
        <v>0.89</v>
      </c>
      <c r="C2230" s="2">
        <f t="shared" si="269"/>
        <v>0</v>
      </c>
      <c r="D2230" s="2">
        <f t="shared" si="270"/>
        <v>0.88200000000000001</v>
      </c>
      <c r="E2230" s="2">
        <f t="shared" si="272"/>
        <v>0.86399999999999988</v>
      </c>
      <c r="F2230" s="2">
        <f t="shared" si="273"/>
        <v>0.86399999999999988</v>
      </c>
      <c r="G2230" s="2">
        <f t="shared" si="275"/>
        <v>0.88180000000000058</v>
      </c>
      <c r="H2230" s="2">
        <f t="shared" si="271"/>
        <v>1.0091499999999984</v>
      </c>
      <c r="I2230" s="2">
        <f t="array" ref="I2230">SUMPRODUCT(B2214:B2233, (ROW(B2214:B2233)-ROW(B2214)+1)) / (20*21/2)</f>
        <v>0.87300000000000011</v>
      </c>
      <c r="J2230" s="2">
        <f t="shared" si="274"/>
        <v>0.86996759447073857</v>
      </c>
      <c r="K2230" s="2">
        <f t="shared" si="276"/>
        <v>0.89113769692506195</v>
      </c>
    </row>
    <row r="2231" spans="1:11" ht="13.5" x14ac:dyDescent="0.25">
      <c r="A2231" s="3">
        <f>TITRES_STAT!B2234</f>
        <v>45252</v>
      </c>
      <c r="B2231" s="6">
        <f>TITRES_STAT!D2234</f>
        <v>0.89</v>
      </c>
      <c r="C2231" s="2">
        <f t="shared" si="269"/>
        <v>0</v>
      </c>
      <c r="D2231" s="2">
        <f t="shared" si="270"/>
        <v>0.8859999999999999</v>
      </c>
      <c r="E2231" s="2">
        <f t="shared" si="272"/>
        <v>0.86899999999999999</v>
      </c>
      <c r="F2231" s="2">
        <f t="shared" si="273"/>
        <v>0.86599999999999988</v>
      </c>
      <c r="G2231" s="2">
        <f t="shared" si="275"/>
        <v>0.88160000000000049</v>
      </c>
      <c r="H2231" s="2">
        <f t="shared" si="271"/>
        <v>1.0071499999999984</v>
      </c>
      <c r="I2231" s="2">
        <f t="array" ref="I2231">SUMPRODUCT(B2215:B2234, (ROW(B2215:B2234)-ROW(B2215)+1)) / (20*21/2)</f>
        <v>0.87409523809523815</v>
      </c>
      <c r="J2231" s="2">
        <f t="shared" si="274"/>
        <v>0.87187544261638261</v>
      </c>
      <c r="K2231" s="2">
        <f t="shared" si="276"/>
        <v>0.89109308135937326</v>
      </c>
    </row>
    <row r="2232" spans="1:11" ht="13.5" x14ac:dyDescent="0.25">
      <c r="A2232" s="3">
        <f>TITRES_STAT!B2235</f>
        <v>45253</v>
      </c>
      <c r="B2232" s="6">
        <f>TITRES_STAT!D2235</f>
        <v>0.89</v>
      </c>
      <c r="C2232" s="2">
        <f t="shared" si="269"/>
        <v>0</v>
      </c>
      <c r="D2232" s="2">
        <f t="shared" si="270"/>
        <v>0.89</v>
      </c>
      <c r="E2232" s="2">
        <f t="shared" si="272"/>
        <v>0.87399999999999989</v>
      </c>
      <c r="F2232" s="2">
        <f t="shared" si="273"/>
        <v>0.86799999999999999</v>
      </c>
      <c r="G2232" s="2">
        <f t="shared" si="275"/>
        <v>0.88140000000000041</v>
      </c>
      <c r="H2232" s="2">
        <f t="shared" si="271"/>
        <v>1.0051499999999982</v>
      </c>
      <c r="I2232" s="2">
        <f t="array" ref="I2232">SUMPRODUCT(B2216:B2235, (ROW(B2216:B2235)-ROW(B2216)+1)) / (20*21/2)</f>
        <v>0.8751904761904763</v>
      </c>
      <c r="J2232" s="2">
        <f t="shared" si="274"/>
        <v>0.87360159093863188</v>
      </c>
      <c r="K2232" s="2">
        <f t="shared" si="276"/>
        <v>0.89105021542371166</v>
      </c>
    </row>
    <row r="2233" spans="1:11" ht="13.5" x14ac:dyDescent="0.25">
      <c r="A2233" s="3">
        <f>TITRES_STAT!B2236</f>
        <v>45254</v>
      </c>
      <c r="B2233" s="6">
        <f>TITRES_STAT!D2236</f>
        <v>0.89</v>
      </c>
      <c r="C2233" s="2">
        <f t="shared" si="269"/>
        <v>0</v>
      </c>
      <c r="D2233" s="2">
        <f t="shared" si="270"/>
        <v>0.89</v>
      </c>
      <c r="E2233" s="2">
        <f t="shared" si="272"/>
        <v>0.87899999999999989</v>
      </c>
      <c r="F2233" s="2">
        <f t="shared" si="273"/>
        <v>0.86850000000000005</v>
      </c>
      <c r="G2233" s="2">
        <f t="shared" si="275"/>
        <v>0.88120000000000043</v>
      </c>
      <c r="H2233" s="2">
        <f t="shared" si="271"/>
        <v>1.0030999999999981</v>
      </c>
      <c r="I2233" s="2">
        <f t="array" ref="I2233">SUMPRODUCT(B2217:B2236, (ROW(B2217:B2236)-ROW(B2217)+1)) / (20*21/2)</f>
        <v>0.87628571428571433</v>
      </c>
      <c r="J2233" s="2">
        <f t="shared" si="274"/>
        <v>0.87516334418257169</v>
      </c>
      <c r="K2233" s="2">
        <f t="shared" si="276"/>
        <v>0.8910090305051348</v>
      </c>
    </row>
    <row r="2234" spans="1:11" ht="13.5" x14ac:dyDescent="0.25">
      <c r="A2234" s="3">
        <f>TITRES_STAT!B2237</f>
        <v>45257</v>
      </c>
      <c r="B2234" s="6">
        <f>TITRES_STAT!D2237</f>
        <v>0.88</v>
      </c>
      <c r="C2234" s="2">
        <f t="shared" si="269"/>
        <v>-1.0000000000000009E-2</v>
      </c>
      <c r="D2234" s="2">
        <f t="shared" si="270"/>
        <v>0.88800000000000012</v>
      </c>
      <c r="E2234" s="2">
        <f t="shared" si="272"/>
        <v>0.88299999999999979</v>
      </c>
      <c r="F2234" s="2">
        <f t="shared" si="273"/>
        <v>0.86849999999999983</v>
      </c>
      <c r="G2234" s="2">
        <f t="shared" si="275"/>
        <v>0.88000000000000045</v>
      </c>
      <c r="H2234" s="2">
        <f t="shared" si="271"/>
        <v>1.0009999999999979</v>
      </c>
      <c r="I2234" s="2">
        <f t="array" ref="I2234">SUMPRODUCT(B2218:B2237, (ROW(B2218:B2237)-ROW(B2218)+1)) / (20*21/2)</f>
        <v>0.87738095238095226</v>
      </c>
      <c r="J2234" s="2">
        <f t="shared" si="274"/>
        <v>0.87562397806994574</v>
      </c>
      <c r="K2234" s="2">
        <f t="shared" si="276"/>
        <v>0.89057730381865896</v>
      </c>
    </row>
    <row r="2235" spans="1:11" ht="13.5" x14ac:dyDescent="0.25">
      <c r="A2235" s="3">
        <f>TITRES_STAT!B2238</f>
        <v>45258</v>
      </c>
      <c r="B2235" s="6">
        <f>TITRES_STAT!D2238</f>
        <v>0.88</v>
      </c>
      <c r="C2235" s="2">
        <f t="shared" si="269"/>
        <v>0</v>
      </c>
      <c r="D2235" s="2">
        <f t="shared" si="270"/>
        <v>0.8859999999999999</v>
      </c>
      <c r="E2235" s="2">
        <f t="shared" si="272"/>
        <v>0.88400000000000001</v>
      </c>
      <c r="F2235" s="2">
        <f t="shared" si="273"/>
        <v>0.86850000000000005</v>
      </c>
      <c r="G2235" s="2">
        <f t="shared" si="275"/>
        <v>0.87880000000000036</v>
      </c>
      <c r="H2235" s="2">
        <f t="shared" si="271"/>
        <v>0.99894999999999778</v>
      </c>
      <c r="I2235" s="2">
        <f t="array" ref="I2235">SUMPRODUCT(B2219:B2238, (ROW(B2219:B2238)-ROW(B2219)+1)) / (20*21/2)</f>
        <v>0.87847619047619041</v>
      </c>
      <c r="J2235" s="2">
        <f t="shared" si="274"/>
        <v>0.87604074206328419</v>
      </c>
      <c r="K2235" s="2">
        <f t="shared" si="276"/>
        <v>0.89016250759047633</v>
      </c>
    </row>
    <row r="2236" spans="1:11" ht="13.5" x14ac:dyDescent="0.25">
      <c r="A2236" s="3">
        <f>TITRES_STAT!B2239</f>
        <v>45259</v>
      </c>
      <c r="B2236" s="6">
        <f>TITRES_STAT!D2239</f>
        <v>0.88</v>
      </c>
      <c r="C2236" s="2">
        <f t="shared" si="269"/>
        <v>0</v>
      </c>
      <c r="D2236" s="2">
        <f t="shared" si="270"/>
        <v>0.88400000000000001</v>
      </c>
      <c r="E2236" s="2">
        <f t="shared" si="272"/>
        <v>0.88500000000000001</v>
      </c>
      <c r="F2236" s="2">
        <f t="shared" si="273"/>
        <v>0.86850000000000005</v>
      </c>
      <c r="G2236" s="2">
        <f t="shared" si="275"/>
        <v>0.87760000000000038</v>
      </c>
      <c r="H2236" s="2">
        <f t="shared" si="271"/>
        <v>0.9968999999999979</v>
      </c>
      <c r="I2236" s="2">
        <f t="array" ref="I2236">SUMPRODUCT(B2220:B2239, (ROW(B2220:B2239)-ROW(B2220)+1)) / (20*21/2)</f>
        <v>0.87942857142857145</v>
      </c>
      <c r="J2236" s="2">
        <f t="shared" si="274"/>
        <v>0.87641781424773324</v>
      </c>
      <c r="K2236" s="2">
        <f t="shared" si="276"/>
        <v>0.88976397788104589</v>
      </c>
    </row>
    <row r="2237" spans="1:11" ht="13.5" x14ac:dyDescent="0.25">
      <c r="A2237" s="3">
        <f>TITRES_STAT!B2240</f>
        <v>45260</v>
      </c>
      <c r="B2237" s="6">
        <f>TITRES_STAT!D2240</f>
        <v>0.88</v>
      </c>
      <c r="C2237" s="2">
        <f t="shared" si="269"/>
        <v>0</v>
      </c>
      <c r="D2237" s="2">
        <f t="shared" si="270"/>
        <v>0.88200000000000001</v>
      </c>
      <c r="E2237" s="2">
        <f t="shared" si="272"/>
        <v>0.8859999999999999</v>
      </c>
      <c r="F2237" s="2">
        <f t="shared" si="273"/>
        <v>0.86850000000000027</v>
      </c>
      <c r="G2237" s="2">
        <f t="shared" si="275"/>
        <v>0.87640000000000029</v>
      </c>
      <c r="H2237" s="2">
        <f t="shared" si="271"/>
        <v>0.99484999999999768</v>
      </c>
      <c r="I2237" s="2">
        <f t="array" ref="I2237">SUMPRODUCT(B2221:B2240, (ROW(B2221:B2240)-ROW(B2221)+1)) / (20*21/2)</f>
        <v>0.88023809523809526</v>
      </c>
      <c r="J2237" s="2">
        <f t="shared" si="274"/>
        <v>0.87675897479556819</v>
      </c>
      <c r="K2237" s="2">
        <f t="shared" si="276"/>
        <v>0.88938107678767164</v>
      </c>
    </row>
    <row r="2238" spans="1:11" ht="13.5" x14ac:dyDescent="0.25">
      <c r="A2238" s="3">
        <f>TITRES_STAT!B2241</f>
        <v>45261</v>
      </c>
      <c r="B2238" s="6">
        <f>TITRES_STAT!D2241</f>
        <v>0.88</v>
      </c>
      <c r="C2238" s="2">
        <f t="shared" si="269"/>
        <v>0</v>
      </c>
      <c r="D2238" s="2">
        <f t="shared" si="270"/>
        <v>0.88000000000000012</v>
      </c>
      <c r="E2238" s="2">
        <f t="shared" si="272"/>
        <v>0.88500000000000001</v>
      </c>
      <c r="F2238" s="2">
        <f t="shared" si="273"/>
        <v>0.87000000000000033</v>
      </c>
      <c r="G2238" s="2">
        <f t="shared" si="275"/>
        <v>0.87560000000000027</v>
      </c>
      <c r="H2238" s="2">
        <f t="shared" si="271"/>
        <v>0.99279999999999757</v>
      </c>
      <c r="I2238" s="2">
        <f t="array" ref="I2238">SUMPRODUCT(B2222:B2241, (ROW(B2222:B2241)-ROW(B2222)+1)) / (20*21/2)</f>
        <v>0.878</v>
      </c>
      <c r="J2238" s="2">
        <f t="shared" si="274"/>
        <v>0.8770676438626569</v>
      </c>
      <c r="K2238" s="2">
        <f t="shared" si="276"/>
        <v>0.88901319142344926</v>
      </c>
    </row>
    <row r="2239" spans="1:11" ht="13.5" x14ac:dyDescent="0.25">
      <c r="A2239" s="3">
        <f>TITRES_STAT!B2242</f>
        <v>45264</v>
      </c>
      <c r="B2239" s="6">
        <f>TITRES_STAT!D2242</f>
        <v>0.88</v>
      </c>
      <c r="C2239" s="2">
        <f t="shared" si="269"/>
        <v>0</v>
      </c>
      <c r="D2239" s="2">
        <f t="shared" si="270"/>
        <v>0.88000000000000012</v>
      </c>
      <c r="E2239" s="2">
        <f t="shared" si="272"/>
        <v>0.88400000000000001</v>
      </c>
      <c r="F2239" s="2">
        <f t="shared" si="273"/>
        <v>0.87150000000000016</v>
      </c>
      <c r="G2239" s="2">
        <f t="shared" si="275"/>
        <v>0.87540000000000051</v>
      </c>
      <c r="H2239" s="2">
        <f t="shared" si="271"/>
        <v>0.99099999999999766</v>
      </c>
      <c r="I2239" s="2">
        <f t="array" ref="I2239">SUMPRODUCT(B2223:B2242, (ROW(B2223:B2242)-ROW(B2223)+1)) / (20*21/2)</f>
        <v>0.87571428571428578</v>
      </c>
      <c r="J2239" s="2">
        <f t="shared" si="274"/>
        <v>0.87734691587573721</v>
      </c>
      <c r="K2239" s="2">
        <f t="shared" si="276"/>
        <v>0.88865973293625522</v>
      </c>
    </row>
    <row r="2240" spans="1:11" ht="13.5" x14ac:dyDescent="0.25">
      <c r="A2240" s="3">
        <f>TITRES_STAT!B2243</f>
        <v>45265</v>
      </c>
      <c r="B2240" s="6">
        <f>TITRES_STAT!D2243</f>
        <v>0.88</v>
      </c>
      <c r="C2240" s="2">
        <f t="shared" si="269"/>
        <v>0</v>
      </c>
      <c r="D2240" s="2">
        <f t="shared" si="270"/>
        <v>0.88000000000000012</v>
      </c>
      <c r="E2240" s="2">
        <f t="shared" si="272"/>
        <v>0.88300000000000001</v>
      </c>
      <c r="F2240" s="2">
        <f t="shared" si="273"/>
        <v>0.87350000000000017</v>
      </c>
      <c r="G2240" s="2">
        <f t="shared" si="275"/>
        <v>0.87580000000000058</v>
      </c>
      <c r="H2240" s="2">
        <f t="shared" si="271"/>
        <v>0.98919999999999775</v>
      </c>
      <c r="I2240" s="2">
        <f t="array" ref="I2240">SUMPRODUCT(B2224:B2243, (ROW(B2224:B2243)-ROW(B2224)+1)) / (20*21/2)</f>
        <v>0.87338095238095248</v>
      </c>
      <c r="J2240" s="2">
        <f t="shared" si="274"/>
        <v>0.87759959055423842</v>
      </c>
      <c r="K2240" s="2">
        <f t="shared" si="276"/>
        <v>0.88832013556620604</v>
      </c>
    </row>
    <row r="2241" spans="1:11" ht="13.5" x14ac:dyDescent="0.25">
      <c r="A2241" s="3">
        <f>TITRES_STAT!B2244</f>
        <v>45266</v>
      </c>
      <c r="B2241" s="6">
        <f>TITRES_STAT!D2244</f>
        <v>0.85</v>
      </c>
      <c r="C2241" s="2">
        <f t="shared" si="269"/>
        <v>-3.0000000000000027E-2</v>
      </c>
      <c r="D2241" s="2">
        <f t="shared" si="270"/>
        <v>0.874</v>
      </c>
      <c r="E2241" s="2">
        <f t="shared" si="272"/>
        <v>0.87899999999999989</v>
      </c>
      <c r="F2241" s="2">
        <f t="shared" si="273"/>
        <v>0.87400000000000033</v>
      </c>
      <c r="G2241" s="2">
        <f t="shared" si="275"/>
        <v>0.87500000000000056</v>
      </c>
      <c r="H2241" s="2">
        <f t="shared" si="271"/>
        <v>0.98724999999999763</v>
      </c>
      <c r="I2241" s="2">
        <f t="array" ref="I2241">SUMPRODUCT(B2225:B2244, (ROW(B2225:B2244)-ROW(B2225)+1)) / (20*21/2)</f>
        <v>0.871</v>
      </c>
      <c r="J2241" s="2">
        <f t="shared" si="274"/>
        <v>0.87497105812050147</v>
      </c>
      <c r="K2241" s="2">
        <f t="shared" si="276"/>
        <v>0.88681738515184505</v>
      </c>
    </row>
    <row r="2242" spans="1:11" ht="13.5" x14ac:dyDescent="0.25">
      <c r="A2242" s="3">
        <f>TITRES_STAT!B2245</f>
        <v>45267</v>
      </c>
      <c r="B2242" s="6">
        <f>TITRES_STAT!D2245</f>
        <v>0.85</v>
      </c>
      <c r="C2242" s="2">
        <f t="shared" si="269"/>
        <v>0</v>
      </c>
      <c r="D2242" s="2">
        <f t="shared" si="270"/>
        <v>0.86799999999999999</v>
      </c>
      <c r="E2242" s="2">
        <f t="shared" si="272"/>
        <v>0.875</v>
      </c>
      <c r="F2242" s="2">
        <f t="shared" si="273"/>
        <v>0.87450000000000028</v>
      </c>
      <c r="G2242" s="2">
        <f t="shared" si="275"/>
        <v>0.87420000000000053</v>
      </c>
      <c r="H2242" s="2">
        <f t="shared" si="271"/>
        <v>0.98529999999999762</v>
      </c>
      <c r="I2242" s="2">
        <f t="array" ref="I2242">SUMPRODUCT(B2226:B2245, (ROW(B2226:B2245)-ROW(B2226)+1)) / (20*21/2)</f>
        <v>0.86857142857142855</v>
      </c>
      <c r="J2242" s="2">
        <f t="shared" si="274"/>
        <v>0.87259286210902509</v>
      </c>
      <c r="K2242" s="2">
        <f t="shared" si="276"/>
        <v>0.88537356612628249</v>
      </c>
    </row>
    <row r="2243" spans="1:11" ht="13.5" x14ac:dyDescent="0.25">
      <c r="A2243" s="3">
        <f>TITRES_STAT!B2246</f>
        <v>45268</v>
      </c>
      <c r="B2243" s="6">
        <f>TITRES_STAT!D2246</f>
        <v>0.85</v>
      </c>
      <c r="C2243" s="2">
        <f t="shared" si="269"/>
        <v>0</v>
      </c>
      <c r="D2243" s="2">
        <f t="shared" si="270"/>
        <v>0.86199999999999988</v>
      </c>
      <c r="E2243" s="2">
        <f t="shared" si="272"/>
        <v>0.87099999999999989</v>
      </c>
      <c r="F2243" s="2">
        <f t="shared" si="273"/>
        <v>0.87500000000000033</v>
      </c>
      <c r="G2243" s="2">
        <f t="shared" si="275"/>
        <v>0.87340000000000051</v>
      </c>
      <c r="H2243" s="2">
        <f t="shared" si="271"/>
        <v>0.9833499999999975</v>
      </c>
      <c r="I2243" s="2">
        <f t="array" ref="I2243">SUMPRODUCT(B2227:B2246, (ROW(B2227:B2246)-ROW(B2227)+1)) / (20*21/2)</f>
        <v>0.86623809523809525</v>
      </c>
      <c r="J2243" s="2">
        <f t="shared" si="274"/>
        <v>0.8704411609557845</v>
      </c>
      <c r="K2243" s="2">
        <f t="shared" si="276"/>
        <v>0.88398636745466364</v>
      </c>
    </row>
    <row r="2244" spans="1:11" ht="13.5" x14ac:dyDescent="0.25">
      <c r="A2244" s="3">
        <f>TITRES_STAT!B2247</f>
        <v>45271</v>
      </c>
      <c r="B2244" s="6">
        <f>TITRES_STAT!D2247</f>
        <v>0.85</v>
      </c>
      <c r="C2244" s="2">
        <f t="shared" ref="C2244:C2307" si="277">B2244-B2243</f>
        <v>0</v>
      </c>
      <c r="D2244" s="2">
        <f t="shared" si="270"/>
        <v>0.85600000000000009</v>
      </c>
      <c r="E2244" s="2">
        <f t="shared" si="272"/>
        <v>0.86799999999999999</v>
      </c>
      <c r="F2244" s="2">
        <f t="shared" si="273"/>
        <v>0.87550000000000028</v>
      </c>
      <c r="G2244" s="2">
        <f t="shared" si="275"/>
        <v>0.87260000000000049</v>
      </c>
      <c r="H2244" s="2">
        <f t="shared" si="271"/>
        <v>0.98139999999999761</v>
      </c>
      <c r="I2244" s="2">
        <f t="array" ref="I2244">SUMPRODUCT(B2228:B2247, (ROW(B2228:B2247)-ROW(B2228)+1)) / (20*21/2)</f>
        <v>0.86399999999999999</v>
      </c>
      <c r="J2244" s="2">
        <f t="shared" si="274"/>
        <v>0.86849438372190035</v>
      </c>
      <c r="K2244" s="2">
        <f t="shared" si="276"/>
        <v>0.88265356873095135</v>
      </c>
    </row>
    <row r="2245" spans="1:11" ht="13.5" x14ac:dyDescent="0.25">
      <c r="A2245" s="3">
        <f>TITRES_STAT!B2248</f>
        <v>45272</v>
      </c>
      <c r="B2245" s="6">
        <f>TITRES_STAT!D2248</f>
        <v>0.85</v>
      </c>
      <c r="C2245" s="2">
        <f t="shared" si="277"/>
        <v>0</v>
      </c>
      <c r="D2245" s="2">
        <f t="shared" si="270"/>
        <v>0.85</v>
      </c>
      <c r="E2245" s="2">
        <f t="shared" si="272"/>
        <v>0.86499999999999988</v>
      </c>
      <c r="F2245" s="2">
        <f t="shared" si="273"/>
        <v>0.87450000000000028</v>
      </c>
      <c r="G2245" s="2">
        <f t="shared" si="275"/>
        <v>0.87180000000000069</v>
      </c>
      <c r="H2245" s="2">
        <f t="shared" si="271"/>
        <v>0.97944999999999749</v>
      </c>
      <c r="I2245" s="2">
        <f t="array" ref="I2245">SUMPRODUCT(B2229:B2248, (ROW(B2229:B2248)-ROW(B2229)+1)) / (20*21/2)</f>
        <v>0.86185714285714288</v>
      </c>
      <c r="J2245" s="2">
        <f t="shared" si="274"/>
        <v>0.86673301384362422</v>
      </c>
      <c r="K2245" s="2">
        <f t="shared" si="276"/>
        <v>0.88137303662385524</v>
      </c>
    </row>
    <row r="2246" spans="1:11" ht="13.5" x14ac:dyDescent="0.25">
      <c r="A2246" s="3">
        <f>TITRES_STAT!B2249</f>
        <v>45273</v>
      </c>
      <c r="B2246" s="6">
        <f>TITRES_STAT!D2249</f>
        <v>0.85</v>
      </c>
      <c r="C2246" s="2">
        <f t="shared" si="277"/>
        <v>0</v>
      </c>
      <c r="D2246" s="2">
        <f t="shared" ref="D2246:D2309" si="278">AVERAGE(B2242:B2246)</f>
        <v>0.85</v>
      </c>
      <c r="E2246" s="2">
        <f t="shared" si="272"/>
        <v>0.86199999999999988</v>
      </c>
      <c r="F2246" s="2">
        <f t="shared" si="273"/>
        <v>0.87350000000000017</v>
      </c>
      <c r="G2246" s="2">
        <f t="shared" si="275"/>
        <v>0.87100000000000066</v>
      </c>
      <c r="H2246" s="2">
        <f t="shared" si="271"/>
        <v>0.97769999999999757</v>
      </c>
      <c r="I2246" s="2">
        <f t="array" ref="I2246">SUMPRODUCT(B2230:B2249, (ROW(B2230:B2249)-ROW(B2230)+1)) / (20*21/2)</f>
        <v>0.86276190476190484</v>
      </c>
      <c r="J2246" s="2">
        <f t="shared" si="274"/>
        <v>0.86513939347756486</v>
      </c>
      <c r="K2246" s="2">
        <f t="shared" si="276"/>
        <v>0.88014272146213546</v>
      </c>
    </row>
    <row r="2247" spans="1:11" ht="13.5" x14ac:dyDescent="0.25">
      <c r="A2247" s="3">
        <f>TITRES_STAT!B2250</f>
        <v>45274</v>
      </c>
      <c r="B2247" s="6">
        <f>TITRES_STAT!D2250</f>
        <v>0.85</v>
      </c>
      <c r="C2247" s="2">
        <f t="shared" si="277"/>
        <v>0</v>
      </c>
      <c r="D2247" s="2">
        <f t="shared" si="278"/>
        <v>0.85</v>
      </c>
      <c r="E2247" s="2">
        <f t="shared" si="272"/>
        <v>0.85899999999999976</v>
      </c>
      <c r="F2247" s="2">
        <f t="shared" si="273"/>
        <v>0.87250000000000016</v>
      </c>
      <c r="G2247" s="2">
        <f t="shared" si="275"/>
        <v>0.87020000000000064</v>
      </c>
      <c r="H2247" s="2">
        <f t="shared" si="271"/>
        <v>0.97594999999999754</v>
      </c>
      <c r="I2247" s="2">
        <f t="array" ref="I2247">SUMPRODUCT(B2231:B2250, (ROW(B2231:B2250)-ROW(B2231)+1)) / (20*21/2)</f>
        <v>0.86561904761904762</v>
      </c>
      <c r="J2247" s="2">
        <f t="shared" si="274"/>
        <v>0.86369754647970143</v>
      </c>
      <c r="K2247" s="2">
        <f t="shared" si="276"/>
        <v>0.8789606539538164</v>
      </c>
    </row>
    <row r="2248" spans="1:11" ht="13.5" x14ac:dyDescent="0.25">
      <c r="A2248" s="3">
        <f>TITRES_STAT!B2251</f>
        <v>45275</v>
      </c>
      <c r="B2248" s="6">
        <f>TITRES_STAT!D2251</f>
        <v>0.85</v>
      </c>
      <c r="C2248" s="2">
        <f t="shared" si="277"/>
        <v>0</v>
      </c>
      <c r="D2248" s="2">
        <f t="shared" si="278"/>
        <v>0.85</v>
      </c>
      <c r="E2248" s="2">
        <f t="shared" si="272"/>
        <v>0.85599999999999987</v>
      </c>
      <c r="F2248" s="2">
        <f t="shared" si="273"/>
        <v>0.87050000000000005</v>
      </c>
      <c r="G2248" s="2">
        <f t="shared" si="275"/>
        <v>0.86940000000000073</v>
      </c>
      <c r="H2248" s="2">
        <f t="shared" si="271"/>
        <v>0.97444999999999748</v>
      </c>
      <c r="I2248" s="2">
        <f t="array" ref="I2248">SUMPRODUCT(B2232:B2251, (ROW(B2232:B2251)-ROW(B2232)+1)) / (20*21/2)</f>
        <v>0.86842857142857144</v>
      </c>
      <c r="J2248" s="2">
        <f t="shared" si="274"/>
        <v>0.86239301824353931</v>
      </c>
      <c r="K2248" s="2">
        <f t="shared" si="276"/>
        <v>0.87782494203405892</v>
      </c>
    </row>
    <row r="2249" spans="1:11" ht="13.5" x14ac:dyDescent="0.25">
      <c r="A2249" s="3">
        <f>TITRES_STAT!B2252</f>
        <v>45278</v>
      </c>
      <c r="B2249" s="6">
        <f>TITRES_STAT!D2252</f>
        <v>0.88</v>
      </c>
      <c r="C2249" s="2">
        <f t="shared" si="277"/>
        <v>3.0000000000000027E-2</v>
      </c>
      <c r="D2249" s="2">
        <f t="shared" si="278"/>
        <v>0.85600000000000009</v>
      </c>
      <c r="E2249" s="2">
        <f t="shared" si="272"/>
        <v>0.85599999999999987</v>
      </c>
      <c r="F2249" s="2">
        <f t="shared" si="273"/>
        <v>0.86999999999999988</v>
      </c>
      <c r="G2249" s="2">
        <f t="shared" si="275"/>
        <v>0.86920000000000064</v>
      </c>
      <c r="H2249" s="2">
        <f t="shared" si="271"/>
        <v>0.97289999999999732</v>
      </c>
      <c r="I2249" s="2">
        <f t="array" ref="I2249">SUMPRODUCT(B2233:B2252, (ROW(B2233:B2252)-ROW(B2233)+1)) / (20*21/2)</f>
        <v>0.87119047619047618</v>
      </c>
      <c r="J2249" s="2">
        <f t="shared" si="274"/>
        <v>0.86406987364891652</v>
      </c>
      <c r="K2249" s="2">
        <f t="shared" si="276"/>
        <v>0.87791023842488014</v>
      </c>
    </row>
    <row r="2250" spans="1:11" ht="13.5" x14ac:dyDescent="0.25">
      <c r="A2250" s="3">
        <f>TITRES_STAT!B2253</f>
        <v>45279</v>
      </c>
      <c r="B2250" s="6">
        <f>TITRES_STAT!D2253</f>
        <v>0.9</v>
      </c>
      <c r="C2250" s="2">
        <f t="shared" si="277"/>
        <v>2.0000000000000018E-2</v>
      </c>
      <c r="D2250" s="2">
        <f t="shared" si="278"/>
        <v>0.86599999999999999</v>
      </c>
      <c r="E2250" s="2">
        <f t="shared" si="272"/>
        <v>0.85799999999999987</v>
      </c>
      <c r="F2250" s="2">
        <f t="shared" si="273"/>
        <v>0.87049999999999983</v>
      </c>
      <c r="G2250" s="2">
        <f t="shared" si="275"/>
        <v>0.86940000000000051</v>
      </c>
      <c r="H2250" s="2">
        <f t="shared" ref="H2250:H2313" si="279">AVERAGE(B2051:B2250)</f>
        <v>0.97144999999999759</v>
      </c>
      <c r="I2250" s="2">
        <f t="array" ref="I2250">SUMPRODUCT(B2234:B2253, (ROW(B2234:B2253)-ROW(B2234)+1)) / (20*21/2)</f>
        <v>0.87390476190476185</v>
      </c>
      <c r="J2250" s="2">
        <f t="shared" si="274"/>
        <v>0.86749179044425784</v>
      </c>
      <c r="K2250" s="2">
        <f t="shared" si="276"/>
        <v>0.87877650358468873</v>
      </c>
    </row>
    <row r="2251" spans="1:11" ht="13.5" x14ac:dyDescent="0.25">
      <c r="A2251" s="3">
        <f>TITRES_STAT!B2254</f>
        <v>45280</v>
      </c>
      <c r="B2251" s="6">
        <f>TITRES_STAT!D2254</f>
        <v>0.9</v>
      </c>
      <c r="C2251" s="2">
        <f t="shared" si="277"/>
        <v>0</v>
      </c>
      <c r="D2251" s="2">
        <f t="shared" si="278"/>
        <v>0.876</v>
      </c>
      <c r="E2251" s="2">
        <f t="shared" si="272"/>
        <v>0.86299999999999988</v>
      </c>
      <c r="F2251" s="2">
        <f t="shared" si="273"/>
        <v>0.87099999999999977</v>
      </c>
      <c r="G2251" s="2">
        <f t="shared" si="275"/>
        <v>0.86960000000000037</v>
      </c>
      <c r="H2251" s="2">
        <f t="shared" si="279"/>
        <v>0.96999999999999753</v>
      </c>
      <c r="I2251" s="2">
        <f t="array" ref="I2251">SUMPRODUCT(B2235:B2254, (ROW(B2235:B2254)-ROW(B2235)+1)) / (20*21/2)</f>
        <v>0.87657142857142867</v>
      </c>
      <c r="J2251" s="2">
        <f t="shared" si="274"/>
        <v>0.87058781040194755</v>
      </c>
      <c r="K2251" s="2">
        <f t="shared" si="276"/>
        <v>0.8796087975617598</v>
      </c>
    </row>
    <row r="2252" spans="1:11" ht="13.5" x14ac:dyDescent="0.25">
      <c r="A2252" s="3">
        <f>TITRES_STAT!B2255</f>
        <v>45281</v>
      </c>
      <c r="B2252" s="6">
        <f>TITRES_STAT!D2255</f>
        <v>0.9</v>
      </c>
      <c r="C2252" s="2">
        <f t="shared" si="277"/>
        <v>0</v>
      </c>
      <c r="D2252" s="2">
        <f t="shared" si="278"/>
        <v>0.8859999999999999</v>
      </c>
      <c r="E2252" s="2">
        <f t="shared" ref="E2252:E2315" si="280">AVERAGE(B2243:B2252)</f>
        <v>0.86799999999999999</v>
      </c>
      <c r="F2252" s="2">
        <f t="shared" si="273"/>
        <v>0.87149999999999983</v>
      </c>
      <c r="G2252" s="2">
        <f t="shared" si="275"/>
        <v>0.86980000000000035</v>
      </c>
      <c r="H2252" s="2">
        <f t="shared" si="279"/>
        <v>0.96854999999999758</v>
      </c>
      <c r="I2252" s="2">
        <f t="array" ref="I2252">SUMPRODUCT(B2236:B2255, (ROW(B2236:B2255)-ROW(B2236)+1)) / (20*21/2)</f>
        <v>0.87914285714285711</v>
      </c>
      <c r="J2252" s="2">
        <f t="shared" si="274"/>
        <v>0.87338897131604787</v>
      </c>
      <c r="K2252" s="2">
        <f t="shared" si="276"/>
        <v>0.88040845255933786</v>
      </c>
    </row>
    <row r="2253" spans="1:11" ht="13.5" x14ac:dyDescent="0.25">
      <c r="A2253" s="3">
        <f>TITRES_STAT!B2256</f>
        <v>45282</v>
      </c>
      <c r="B2253" s="6">
        <f>TITRES_STAT!D2256</f>
        <v>0.9</v>
      </c>
      <c r="C2253" s="2">
        <f t="shared" si="277"/>
        <v>0</v>
      </c>
      <c r="D2253" s="2">
        <f t="shared" si="278"/>
        <v>0.89600000000000013</v>
      </c>
      <c r="E2253" s="2">
        <f t="shared" si="280"/>
        <v>0.873</v>
      </c>
      <c r="F2253" s="2">
        <f t="shared" si="273"/>
        <v>0.87199999999999989</v>
      </c>
      <c r="G2253" s="2">
        <f t="shared" si="275"/>
        <v>0.87000000000000033</v>
      </c>
      <c r="H2253" s="2">
        <f t="shared" si="279"/>
        <v>0.96709999999999763</v>
      </c>
      <c r="I2253" s="2">
        <f t="array" ref="I2253">SUMPRODUCT(B2237:B2256, (ROW(B2237:B2256)-ROW(B2237)+1)) / (20*21/2)</f>
        <v>0.88161904761904752</v>
      </c>
      <c r="J2253" s="2">
        <f t="shared" si="274"/>
        <v>0.87592335500023377</v>
      </c>
      <c r="K2253" s="2">
        <f t="shared" si="276"/>
        <v>0.88117674853740302</v>
      </c>
    </row>
    <row r="2254" spans="1:11" ht="13.5" x14ac:dyDescent="0.25">
      <c r="A2254" s="3">
        <f>TITRES_STAT!B2257</f>
        <v>45285</v>
      </c>
      <c r="B2254" s="6">
        <f>TITRES_STAT!D2257</f>
        <v>0.9</v>
      </c>
      <c r="C2254" s="2">
        <f t="shared" si="277"/>
        <v>0</v>
      </c>
      <c r="D2254" s="2">
        <f t="shared" si="278"/>
        <v>0.9</v>
      </c>
      <c r="E2254" s="2">
        <f t="shared" si="280"/>
        <v>0.87800000000000011</v>
      </c>
      <c r="F2254" s="2">
        <f t="shared" si="273"/>
        <v>0.87299999999999989</v>
      </c>
      <c r="G2254" s="2">
        <f t="shared" si="275"/>
        <v>0.87020000000000008</v>
      </c>
      <c r="H2254" s="2">
        <f t="shared" si="279"/>
        <v>0.96564999999999768</v>
      </c>
      <c r="I2254" s="2">
        <f t="array" ref="I2254">SUMPRODUCT(B2238:B2257, (ROW(B2238:B2257)-ROW(B2238)+1)) / (20*21/2)</f>
        <v>0.8839999999999999</v>
      </c>
      <c r="J2254" s="2">
        <f t="shared" si="274"/>
        <v>0.8782163688097353</v>
      </c>
      <c r="K2254" s="2">
        <f t="shared" si="276"/>
        <v>0.8819149152614264</v>
      </c>
    </row>
    <row r="2255" spans="1:11" ht="13.5" x14ac:dyDescent="0.25">
      <c r="A2255" s="3">
        <f>TITRES_STAT!B2258</f>
        <v>45286</v>
      </c>
      <c r="B2255" s="6">
        <f>TITRES_STAT!D2258</f>
        <v>0.9</v>
      </c>
      <c r="C2255" s="2">
        <f t="shared" si="277"/>
        <v>0</v>
      </c>
      <c r="D2255" s="2">
        <f t="shared" si="278"/>
        <v>0.9</v>
      </c>
      <c r="E2255" s="2">
        <f t="shared" si="280"/>
        <v>0.88300000000000023</v>
      </c>
      <c r="F2255" s="2">
        <f t="shared" si="273"/>
        <v>0.87399999999999989</v>
      </c>
      <c r="G2255" s="2">
        <f t="shared" si="275"/>
        <v>0.87040000000000006</v>
      </c>
      <c r="H2255" s="2">
        <f t="shared" si="279"/>
        <v>0.96419999999999773</v>
      </c>
      <c r="I2255" s="2">
        <f t="array" ref="I2255">SUMPRODUCT(B2239:B2258, (ROW(B2239:B2258)-ROW(B2239)+1)) / (20*21/2)</f>
        <v>0.89009523809523794</v>
      </c>
      <c r="J2255" s="2">
        <f t="shared" si="274"/>
        <v>0.8802910003516653</v>
      </c>
      <c r="K2255" s="2">
        <f t="shared" si="276"/>
        <v>0.88262413427078223</v>
      </c>
    </row>
    <row r="2256" spans="1:11" ht="13.5" x14ac:dyDescent="0.25">
      <c r="A2256" s="3">
        <f>TITRES_STAT!B2259</f>
        <v>45287</v>
      </c>
      <c r="B2256" s="6">
        <f>TITRES_STAT!D2259</f>
        <v>0.9</v>
      </c>
      <c r="C2256" s="2">
        <f t="shared" si="277"/>
        <v>0</v>
      </c>
      <c r="D2256" s="2">
        <f t="shared" si="278"/>
        <v>0.9</v>
      </c>
      <c r="E2256" s="2">
        <f t="shared" si="280"/>
        <v>0.88800000000000012</v>
      </c>
      <c r="F2256" s="2">
        <f t="shared" si="273"/>
        <v>0.875</v>
      </c>
      <c r="G2256" s="2">
        <f t="shared" si="275"/>
        <v>0.87060000000000004</v>
      </c>
      <c r="H2256" s="2">
        <f t="shared" si="279"/>
        <v>0.96274999999999766</v>
      </c>
      <c r="I2256" s="2">
        <f t="array" ref="I2256">SUMPRODUCT(B2240:B2259, (ROW(B2240:B2259)-ROW(B2240)+1)) / (20*21/2)</f>
        <v>0.89209523809523794</v>
      </c>
      <c r="J2256" s="2">
        <f t="shared" si="274"/>
        <v>0.88216804793722103</v>
      </c>
      <c r="K2256" s="2">
        <f t="shared" si="276"/>
        <v>0.88330554076996726</v>
      </c>
    </row>
    <row r="2257" spans="1:11" ht="13.5" x14ac:dyDescent="0.25">
      <c r="A2257" s="3">
        <f>TITRES_STAT!B2260</f>
        <v>45288</v>
      </c>
      <c r="B2257" s="6">
        <f>TITRES_STAT!D2260</f>
        <v>0.9</v>
      </c>
      <c r="C2257" s="2">
        <f t="shared" si="277"/>
        <v>0</v>
      </c>
      <c r="D2257" s="2">
        <f t="shared" si="278"/>
        <v>0.9</v>
      </c>
      <c r="E2257" s="2">
        <f t="shared" si="280"/>
        <v>0.89300000000000013</v>
      </c>
      <c r="F2257" s="2">
        <f t="shared" si="273"/>
        <v>0.876</v>
      </c>
      <c r="G2257" s="2">
        <f t="shared" si="275"/>
        <v>0.87080000000000002</v>
      </c>
      <c r="H2257" s="2">
        <f t="shared" si="279"/>
        <v>0.96129999999999782</v>
      </c>
      <c r="I2257" s="2">
        <f t="array" ref="I2257">SUMPRODUCT(B2241:B2260, (ROW(B2241:B2260)-ROW(B2241)+1)) / (20*21/2)</f>
        <v>0.89399999999999991</v>
      </c>
      <c r="J2257" s="2">
        <f t="shared" si="274"/>
        <v>0.88386632908605711</v>
      </c>
      <c r="K2257" s="2">
        <f t="shared" si="276"/>
        <v>0.88396022544565478</v>
      </c>
    </row>
    <row r="2258" spans="1:11" ht="13.5" x14ac:dyDescent="0.25">
      <c r="A2258" s="3">
        <f>TITRES_STAT!B2261</f>
        <v>45289</v>
      </c>
      <c r="B2258" s="6">
        <f>TITRES_STAT!D2261</f>
        <v>0.94</v>
      </c>
      <c r="C2258" s="2">
        <f t="shared" si="277"/>
        <v>3.9999999999999925E-2</v>
      </c>
      <c r="D2258" s="2">
        <f t="shared" si="278"/>
        <v>0.90800000000000003</v>
      </c>
      <c r="E2258" s="2">
        <f t="shared" si="280"/>
        <v>0.90200000000000014</v>
      </c>
      <c r="F2258" s="2">
        <f t="shared" si="273"/>
        <v>0.87900000000000011</v>
      </c>
      <c r="G2258" s="2">
        <f t="shared" si="275"/>
        <v>0.87259999999999993</v>
      </c>
      <c r="H2258" s="2">
        <f t="shared" si="279"/>
        <v>0.96004999999999785</v>
      </c>
      <c r="I2258" s="2">
        <f t="array" ref="I2258">SUMPRODUCT(B2242:B2261, (ROW(B2242:B2261)-ROW(B2242)+1)) / (20*21/2)</f>
        <v>0.8948571428571428</v>
      </c>
      <c r="J2258" s="2">
        <f t="shared" si="274"/>
        <v>0.88921239298262311</v>
      </c>
      <c r="K2258" s="2">
        <f t="shared" si="276"/>
        <v>0.88615786366347227</v>
      </c>
    </row>
    <row r="2259" spans="1:11" ht="13.5" x14ac:dyDescent="0.25">
      <c r="A2259" s="3">
        <f>TITRES_STAT!B2262</f>
        <v>45293</v>
      </c>
      <c r="B2259" s="6">
        <f>TITRES_STAT!D2262</f>
        <v>0.9</v>
      </c>
      <c r="C2259" s="2">
        <f t="shared" si="277"/>
        <v>-3.9999999999999925E-2</v>
      </c>
      <c r="D2259" s="2">
        <f t="shared" si="278"/>
        <v>0.90800000000000003</v>
      </c>
      <c r="E2259" s="2">
        <f t="shared" si="280"/>
        <v>0.90400000000000014</v>
      </c>
      <c r="F2259" s="2">
        <f t="shared" si="273"/>
        <v>0.88000000000000012</v>
      </c>
      <c r="G2259" s="2">
        <f t="shared" si="275"/>
        <v>0.87359999999999971</v>
      </c>
      <c r="H2259" s="2">
        <f t="shared" si="279"/>
        <v>0.9585999999999979</v>
      </c>
      <c r="I2259" s="2">
        <f t="array" ref="I2259">SUMPRODUCT(B2243:B2262, (ROW(B2243:B2262)-ROW(B2243)+1)) / (20*21/2)</f>
        <v>0.8955238095238095</v>
      </c>
      <c r="J2259" s="2">
        <f t="shared" si="274"/>
        <v>0.89023978412713523</v>
      </c>
      <c r="K2259" s="2">
        <f t="shared" si="276"/>
        <v>0.88670069253941453</v>
      </c>
    </row>
    <row r="2260" spans="1:11" ht="13.5" x14ac:dyDescent="0.25">
      <c r="A2260" s="3">
        <f>TITRES_STAT!B2263</f>
        <v>45294</v>
      </c>
      <c r="B2260" s="6">
        <f>TITRES_STAT!D2263</f>
        <v>0.9</v>
      </c>
      <c r="C2260" s="2">
        <f t="shared" si="277"/>
        <v>0</v>
      </c>
      <c r="D2260" s="2">
        <f t="shared" si="278"/>
        <v>0.90800000000000003</v>
      </c>
      <c r="E2260" s="2">
        <f t="shared" si="280"/>
        <v>0.90400000000000014</v>
      </c>
      <c r="F2260" s="2">
        <f t="shared" ref="F2260:F2323" si="281">AVERAGE(B2241:B2260)</f>
        <v>0.88099999999999989</v>
      </c>
      <c r="G2260" s="2">
        <f t="shared" si="275"/>
        <v>0.87459999999999982</v>
      </c>
      <c r="H2260" s="2">
        <f t="shared" si="279"/>
        <v>0.95734999999999781</v>
      </c>
      <c r="I2260" s="2">
        <f t="array" ref="I2260">SUMPRODUCT(B2244:B2263, (ROW(B2244:B2263)-ROW(B2244)+1)) / (20*21/2)</f>
        <v>0.89600000000000013</v>
      </c>
      <c r="J2260" s="2">
        <f t="shared" si="274"/>
        <v>0.89116932849597952</v>
      </c>
      <c r="K2260" s="2">
        <f t="shared" si="276"/>
        <v>0.88722223400845712</v>
      </c>
    </row>
    <row r="2261" spans="1:11" ht="13.5" x14ac:dyDescent="0.25">
      <c r="A2261" s="3">
        <f>TITRES_STAT!B2264</f>
        <v>45295</v>
      </c>
      <c r="B2261" s="6">
        <f>TITRES_STAT!D2264</f>
        <v>0.89</v>
      </c>
      <c r="C2261" s="2">
        <f t="shared" si="277"/>
        <v>-1.0000000000000009E-2</v>
      </c>
      <c r="D2261" s="2">
        <f t="shared" si="278"/>
        <v>0.90599999999999992</v>
      </c>
      <c r="E2261" s="2">
        <f t="shared" si="280"/>
        <v>0.90300000000000014</v>
      </c>
      <c r="F2261" s="2">
        <f t="shared" si="281"/>
        <v>0.88300000000000001</v>
      </c>
      <c r="G2261" s="2">
        <f t="shared" si="275"/>
        <v>0.87539999999999973</v>
      </c>
      <c r="H2261" s="2">
        <f t="shared" si="279"/>
        <v>0.95619999999999794</v>
      </c>
      <c r="I2261" s="2">
        <f t="array" ref="I2261">SUMPRODUCT(B2245:B2264, (ROW(B2245:B2264)-ROW(B2245)+1)) / (20*21/2)</f>
        <v>0.89247619047619053</v>
      </c>
      <c r="J2261" s="2">
        <f t="shared" ref="J2261:J2324" si="282">$J$4*B2261+J2260*(1-$J$4)</f>
        <v>0.89105796387731484</v>
      </c>
      <c r="K2261" s="2">
        <f t="shared" si="276"/>
        <v>0.88733116600812556</v>
      </c>
    </row>
    <row r="2262" spans="1:11" ht="13.5" x14ac:dyDescent="0.25">
      <c r="A2262" s="3">
        <f>TITRES_STAT!B2265</f>
        <v>45296</v>
      </c>
      <c r="B2262" s="6">
        <f>TITRES_STAT!D2265</f>
        <v>0.89</v>
      </c>
      <c r="C2262" s="2">
        <f t="shared" si="277"/>
        <v>0</v>
      </c>
      <c r="D2262" s="2">
        <f t="shared" si="278"/>
        <v>0.90399999999999991</v>
      </c>
      <c r="E2262" s="2">
        <f t="shared" si="280"/>
        <v>0.90200000000000014</v>
      </c>
      <c r="F2262" s="2">
        <f t="shared" si="281"/>
        <v>0.88500000000000012</v>
      </c>
      <c r="G2262" s="2">
        <f t="shared" si="275"/>
        <v>0.87619999999999976</v>
      </c>
      <c r="H2262" s="2">
        <f t="shared" si="279"/>
        <v>0.95514999999999772</v>
      </c>
      <c r="I2262" s="2">
        <f t="array" ref="I2262">SUMPRODUCT(B2246:B2265, (ROW(B2246:B2265)-ROW(B2246)+1)) / (20*21/2)</f>
        <v>0.88895238095238094</v>
      </c>
      <c r="J2262" s="2">
        <f t="shared" si="282"/>
        <v>0.89095720541280876</v>
      </c>
      <c r="K2262" s="2">
        <f t="shared" si="276"/>
        <v>0.88743582616466965</v>
      </c>
    </row>
    <row r="2263" spans="1:11" ht="13.5" x14ac:dyDescent="0.25">
      <c r="A2263" s="3">
        <f>TITRES_STAT!B2266</f>
        <v>45299</v>
      </c>
      <c r="B2263" s="6">
        <f>TITRES_STAT!D2266</f>
        <v>0.89</v>
      </c>
      <c r="C2263" s="2">
        <f t="shared" si="277"/>
        <v>0</v>
      </c>
      <c r="D2263" s="2">
        <f t="shared" si="278"/>
        <v>0.89399999999999991</v>
      </c>
      <c r="E2263" s="2">
        <f t="shared" si="280"/>
        <v>0.90100000000000013</v>
      </c>
      <c r="F2263" s="2">
        <f t="shared" si="281"/>
        <v>0.88700000000000012</v>
      </c>
      <c r="G2263" s="2">
        <f t="shared" si="275"/>
        <v>0.87639999999999985</v>
      </c>
      <c r="H2263" s="2">
        <f t="shared" si="279"/>
        <v>0.95399999999999774</v>
      </c>
      <c r="I2263" s="2">
        <f t="array" ref="I2263">SUMPRODUCT(B2247:B2266, (ROW(B2247:B2266)-ROW(B2247)+1)) / (20*21/2)</f>
        <v>0.88542857142857145</v>
      </c>
      <c r="J2263" s="2">
        <f t="shared" si="282"/>
        <v>0.89086604299254124</v>
      </c>
      <c r="K2263" s="2">
        <f t="shared" si="276"/>
        <v>0.88753638200134932</v>
      </c>
    </row>
    <row r="2264" spans="1:11" ht="13.5" x14ac:dyDescent="0.25">
      <c r="A2264" s="3">
        <f>TITRES_STAT!B2267</f>
        <v>45300</v>
      </c>
      <c r="B2264" s="6">
        <f>TITRES_STAT!D2267</f>
        <v>0.85</v>
      </c>
      <c r="C2264" s="2">
        <f t="shared" si="277"/>
        <v>-4.0000000000000036E-2</v>
      </c>
      <c r="D2264" s="2">
        <f t="shared" si="278"/>
        <v>0.88400000000000001</v>
      </c>
      <c r="E2264" s="2">
        <f t="shared" si="280"/>
        <v>0.89599999999999991</v>
      </c>
      <c r="F2264" s="2">
        <f t="shared" si="281"/>
        <v>0.88700000000000023</v>
      </c>
      <c r="G2264" s="2">
        <f t="shared" si="275"/>
        <v>0.8757999999999998</v>
      </c>
      <c r="H2264" s="2">
        <f t="shared" si="279"/>
        <v>0.95264999999999789</v>
      </c>
      <c r="I2264" s="2">
        <f t="array" ref="I2264">SUMPRODUCT(B2248:B2267, (ROW(B2248:B2267)-ROW(B2248)+1)) / (20*21/2)</f>
        <v>0.88190476190476197</v>
      </c>
      <c r="J2264" s="2">
        <f t="shared" si="282"/>
        <v>0.88697403889801341</v>
      </c>
      <c r="K2264" s="2">
        <f t="shared" si="276"/>
        <v>0.8860643670209043</v>
      </c>
    </row>
    <row r="2265" spans="1:11" ht="13.5" x14ac:dyDescent="0.25">
      <c r="A2265" s="3">
        <f>TITRES_STAT!B2268</f>
        <v>45301</v>
      </c>
      <c r="B2265" s="6">
        <f>TITRES_STAT!D2268</f>
        <v>0.85</v>
      </c>
      <c r="C2265" s="2">
        <f t="shared" si="277"/>
        <v>0</v>
      </c>
      <c r="D2265" s="2">
        <f t="shared" si="278"/>
        <v>0.874</v>
      </c>
      <c r="E2265" s="2">
        <f t="shared" si="280"/>
        <v>0.89099999999999979</v>
      </c>
      <c r="F2265" s="2">
        <f t="shared" si="281"/>
        <v>0.88700000000000023</v>
      </c>
      <c r="G2265" s="2">
        <f t="shared" si="275"/>
        <v>0.87519999999999998</v>
      </c>
      <c r="H2265" s="2">
        <f t="shared" si="279"/>
        <v>0.95129999999999793</v>
      </c>
      <c r="I2265" s="2">
        <f t="array" ref="I2265">SUMPRODUCT(B2249:B2268, (ROW(B2249:B2268)-ROW(B2249)+1)) / (20*21/2)</f>
        <v>0.87838095238095237</v>
      </c>
      <c r="J2265" s="2">
        <f t="shared" si="282"/>
        <v>0.88345270186010727</v>
      </c>
      <c r="K2265" s="2">
        <f t="shared" si="276"/>
        <v>0.88465007811812379</v>
      </c>
    </row>
    <row r="2266" spans="1:11" ht="13.5" x14ac:dyDescent="0.25">
      <c r="A2266" s="3">
        <f>TITRES_STAT!B2269</f>
        <v>45302</v>
      </c>
      <c r="B2266" s="6">
        <f>TITRES_STAT!D2269</f>
        <v>0.85</v>
      </c>
      <c r="C2266" s="2">
        <f t="shared" si="277"/>
        <v>0</v>
      </c>
      <c r="D2266" s="2">
        <f t="shared" si="278"/>
        <v>0.86599999999999999</v>
      </c>
      <c r="E2266" s="2">
        <f t="shared" si="280"/>
        <v>0.88599999999999979</v>
      </c>
      <c r="F2266" s="2">
        <f t="shared" si="281"/>
        <v>0.88700000000000023</v>
      </c>
      <c r="G2266" s="2">
        <f t="shared" si="275"/>
        <v>0.87459999999999993</v>
      </c>
      <c r="H2266" s="2">
        <f t="shared" si="279"/>
        <v>0.94994999999999807</v>
      </c>
      <c r="I2266" s="2">
        <f t="array" ref="I2266">SUMPRODUCT(B2250:B2269, (ROW(B2250:B2269)-ROW(B2250)+1)) / (20*21/2)</f>
        <v>0.87485714285714289</v>
      </c>
      <c r="J2266" s="2">
        <f t="shared" si="282"/>
        <v>0.88026673025438273</v>
      </c>
      <c r="K2266" s="2">
        <f t="shared" si="276"/>
        <v>0.88329125152525623</v>
      </c>
    </row>
    <row r="2267" spans="1:11" ht="13.5" x14ac:dyDescent="0.25">
      <c r="A2267" s="3">
        <f>TITRES_STAT!B2270</f>
        <v>45303</v>
      </c>
      <c r="B2267" s="6">
        <f>TITRES_STAT!D2270</f>
        <v>0.85</v>
      </c>
      <c r="C2267" s="2">
        <f t="shared" si="277"/>
        <v>0</v>
      </c>
      <c r="D2267" s="2">
        <f t="shared" si="278"/>
        <v>0.85799999999999998</v>
      </c>
      <c r="E2267" s="2">
        <f t="shared" si="280"/>
        <v>0.88099999999999989</v>
      </c>
      <c r="F2267" s="2">
        <f t="shared" si="281"/>
        <v>0.88700000000000023</v>
      </c>
      <c r="G2267" s="2">
        <f t="shared" si="275"/>
        <v>0.87400000000000011</v>
      </c>
      <c r="H2267" s="2">
        <f t="shared" si="279"/>
        <v>0.94859999999999811</v>
      </c>
      <c r="I2267" s="2">
        <f t="array" ref="I2267">SUMPRODUCT(B2251:B2270, (ROW(B2251:B2270)-ROW(B2251)+1)) / (20*21/2)</f>
        <v>0.8714761904761904</v>
      </c>
      <c r="J2267" s="2">
        <f t="shared" si="282"/>
        <v>0.87738418451587008</v>
      </c>
      <c r="K2267" s="2">
        <f t="shared" si="276"/>
        <v>0.88198571224975597</v>
      </c>
    </row>
    <row r="2268" spans="1:11" ht="13.5" x14ac:dyDescent="0.25">
      <c r="A2268" s="3">
        <f>TITRES_STAT!B2271</f>
        <v>45306</v>
      </c>
      <c r="B2268" s="6">
        <f>TITRES_STAT!D2271</f>
        <v>0.85</v>
      </c>
      <c r="C2268" s="2">
        <f t="shared" si="277"/>
        <v>0</v>
      </c>
      <c r="D2268" s="2">
        <f t="shared" si="278"/>
        <v>0.85</v>
      </c>
      <c r="E2268" s="2">
        <f t="shared" si="280"/>
        <v>0.87199999999999989</v>
      </c>
      <c r="F2268" s="2">
        <f t="shared" si="281"/>
        <v>0.88700000000000023</v>
      </c>
      <c r="G2268" s="2">
        <f t="shared" si="275"/>
        <v>0.87400000000000022</v>
      </c>
      <c r="H2268" s="2">
        <f t="shared" si="279"/>
        <v>0.94724999999999826</v>
      </c>
      <c r="I2268" s="2">
        <f t="array" ref="I2268">SUMPRODUCT(B2252:B2271, (ROW(B2252:B2271)-ROW(B2252)+1)) / (20*21/2)</f>
        <v>0.8683333333333334</v>
      </c>
      <c r="J2268" s="2">
        <f t="shared" si="282"/>
        <v>0.87477616694293014</v>
      </c>
      <c r="K2268" s="2">
        <f t="shared" si="276"/>
        <v>0.88073137059290285</v>
      </c>
    </row>
    <row r="2269" spans="1:11" ht="13.5" x14ac:dyDescent="0.25">
      <c r="A2269" s="3">
        <f>TITRES_STAT!B2272</f>
        <v>45307</v>
      </c>
      <c r="B2269" s="6">
        <f>TITRES_STAT!D2272</f>
        <v>0.85</v>
      </c>
      <c r="C2269" s="2">
        <f t="shared" si="277"/>
        <v>0</v>
      </c>
      <c r="D2269" s="2">
        <f t="shared" si="278"/>
        <v>0.85</v>
      </c>
      <c r="E2269" s="2">
        <f t="shared" si="280"/>
        <v>0.86699999999999977</v>
      </c>
      <c r="F2269" s="2">
        <f t="shared" si="281"/>
        <v>0.88550000000000018</v>
      </c>
      <c r="G2269" s="2">
        <f t="shared" si="275"/>
        <v>0.87400000000000022</v>
      </c>
      <c r="H2269" s="2">
        <f t="shared" si="279"/>
        <v>0.94589999999999819</v>
      </c>
      <c r="I2269" s="2">
        <f t="array" ref="I2269">SUMPRODUCT(B2253:B2272, (ROW(B2253:B2272)-ROW(B2253)+1)) / (20*21/2)</f>
        <v>0.86257142857142866</v>
      </c>
      <c r="J2269" s="2">
        <f t="shared" si="282"/>
        <v>0.87241653199598446</v>
      </c>
      <c r="K2269" s="2">
        <f t="shared" si="276"/>
        <v>0.87952621880494586</v>
      </c>
    </row>
    <row r="2270" spans="1:11" ht="13.5" x14ac:dyDescent="0.25">
      <c r="A2270" s="3">
        <f>TITRES_STAT!B2273</f>
        <v>45308</v>
      </c>
      <c r="B2270" s="6">
        <f>TITRES_STAT!D2273</f>
        <v>0.85</v>
      </c>
      <c r="C2270" s="2">
        <f t="shared" si="277"/>
        <v>0</v>
      </c>
      <c r="D2270" s="2">
        <f t="shared" si="278"/>
        <v>0.85</v>
      </c>
      <c r="E2270" s="2">
        <f t="shared" si="280"/>
        <v>0.86199999999999988</v>
      </c>
      <c r="F2270" s="2">
        <f t="shared" si="281"/>
        <v>0.88300000000000023</v>
      </c>
      <c r="G2270" s="2">
        <f t="shared" si="275"/>
        <v>0.8742000000000002</v>
      </c>
      <c r="H2270" s="2">
        <f t="shared" si="279"/>
        <v>0.94464999999999832</v>
      </c>
      <c r="I2270" s="2">
        <f t="array" ref="I2270">SUMPRODUCT(B2254:B2273, (ROW(B2254:B2273)-ROW(B2254)+1)) / (20*21/2)</f>
        <v>0.8543333333333335</v>
      </c>
      <c r="J2270" s="2">
        <f t="shared" si="282"/>
        <v>0.87028162418684318</v>
      </c>
      <c r="K2270" s="2">
        <f t="shared" si="276"/>
        <v>0.87836832787141861</v>
      </c>
    </row>
    <row r="2271" spans="1:11" ht="13.5" x14ac:dyDescent="0.25">
      <c r="A2271" s="3">
        <f>TITRES_STAT!B2274</f>
        <v>45309</v>
      </c>
      <c r="B2271" s="6">
        <f>TITRES_STAT!D2274</f>
        <v>0.85</v>
      </c>
      <c r="C2271" s="2">
        <f t="shared" si="277"/>
        <v>0</v>
      </c>
      <c r="D2271" s="2">
        <f t="shared" si="278"/>
        <v>0.85</v>
      </c>
      <c r="E2271" s="2">
        <f t="shared" si="280"/>
        <v>0.85799999999999987</v>
      </c>
      <c r="F2271" s="2">
        <f t="shared" si="281"/>
        <v>0.88050000000000017</v>
      </c>
      <c r="G2271" s="2">
        <f t="shared" si="275"/>
        <v>0.87440000000000029</v>
      </c>
      <c r="H2271" s="2">
        <f t="shared" si="279"/>
        <v>0.94339999999999846</v>
      </c>
      <c r="I2271" s="2">
        <f t="array" ref="I2271">SUMPRODUCT(B2255:B2274, (ROW(B2255:B2274)-ROW(B2255)+1)) / (20*21/2)</f>
        <v>0.8437619047619046</v>
      </c>
      <c r="J2271" s="2">
        <f t="shared" si="282"/>
        <v>0.86835004093095325</v>
      </c>
      <c r="K2271" s="2">
        <f t="shared" si="276"/>
        <v>0.87725584442548066</v>
      </c>
    </row>
    <row r="2272" spans="1:11" ht="13.5" x14ac:dyDescent="0.25">
      <c r="A2272" s="3">
        <f>TITRES_STAT!B2275</f>
        <v>45310</v>
      </c>
      <c r="B2272" s="6">
        <f>TITRES_STAT!D2275</f>
        <v>0.82</v>
      </c>
      <c r="C2272" s="2">
        <f t="shared" si="277"/>
        <v>-3.0000000000000027E-2</v>
      </c>
      <c r="D2272" s="2">
        <f t="shared" si="278"/>
        <v>0.84399999999999997</v>
      </c>
      <c r="E2272" s="2">
        <f t="shared" si="280"/>
        <v>0.85099999999999976</v>
      </c>
      <c r="F2272" s="2">
        <f t="shared" si="281"/>
        <v>0.87650000000000006</v>
      </c>
      <c r="G2272" s="2">
        <f t="shared" si="275"/>
        <v>0.87400000000000033</v>
      </c>
      <c r="H2272" s="2">
        <f t="shared" si="279"/>
        <v>0.94219999999999837</v>
      </c>
      <c r="I2272" s="2">
        <f t="array" ref="I2272">SUMPRODUCT(B2256:B2275, (ROW(B2256:B2275)-ROW(B2256)+1)) / (20*21/2)</f>
        <v>0.83385714285714274</v>
      </c>
      <c r="J2272" s="2">
        <f t="shared" si="282"/>
        <v>0.86374527512800536</v>
      </c>
      <c r="K2272" s="2">
        <f t="shared" si="276"/>
        <v>0.87501051719310885</v>
      </c>
    </row>
    <row r="2273" spans="1:11" ht="13.5" x14ac:dyDescent="0.25">
      <c r="A2273" s="3">
        <f>TITRES_STAT!B2276</f>
        <v>45313</v>
      </c>
      <c r="B2273" s="6">
        <f>TITRES_STAT!D2276</f>
        <v>0.79</v>
      </c>
      <c r="C2273" s="2">
        <f t="shared" si="277"/>
        <v>-2.9999999999999916E-2</v>
      </c>
      <c r="D2273" s="2">
        <f t="shared" si="278"/>
        <v>0.83200000000000007</v>
      </c>
      <c r="E2273" s="2">
        <f t="shared" si="280"/>
        <v>0.84099999999999997</v>
      </c>
      <c r="F2273" s="2">
        <f t="shared" si="281"/>
        <v>0.87099999999999989</v>
      </c>
      <c r="G2273" s="2">
        <f t="shared" si="275"/>
        <v>0.87300000000000022</v>
      </c>
      <c r="H2273" s="2">
        <f t="shared" si="279"/>
        <v>0.9410499999999985</v>
      </c>
      <c r="I2273" s="2">
        <f t="array" ref="I2273">SUMPRODUCT(B2257:B2276, (ROW(B2257:B2276)-ROW(B2257)+1)) / (20*21/2)</f>
        <v>0.8246190476190477</v>
      </c>
      <c r="J2273" s="2">
        <f t="shared" si="282"/>
        <v>0.85672191559200483</v>
      </c>
      <c r="K2273" s="2">
        <f t="shared" si="276"/>
        <v>0.87167677142083011</v>
      </c>
    </row>
    <row r="2274" spans="1:11" ht="13.5" x14ac:dyDescent="0.25">
      <c r="A2274" s="3">
        <f>TITRES_STAT!B2277</f>
        <v>45314</v>
      </c>
      <c r="B2274" s="6">
        <f>TITRES_STAT!D2277</f>
        <v>0.76</v>
      </c>
      <c r="C2274" s="2">
        <f t="shared" si="277"/>
        <v>-3.0000000000000027E-2</v>
      </c>
      <c r="D2274" s="2">
        <f t="shared" si="278"/>
        <v>0.81400000000000006</v>
      </c>
      <c r="E2274" s="2">
        <f t="shared" si="280"/>
        <v>0.83200000000000007</v>
      </c>
      <c r="F2274" s="2">
        <f t="shared" si="281"/>
        <v>0.86399999999999988</v>
      </c>
      <c r="G2274" s="2">
        <f t="shared" si="275"/>
        <v>0.87140000000000017</v>
      </c>
      <c r="H2274" s="2">
        <f t="shared" si="279"/>
        <v>0.93994999999999851</v>
      </c>
      <c r="I2274" s="2">
        <f t="array" ref="I2274">SUMPRODUCT(B2258:B2277, (ROW(B2258:B2277)-ROW(B2258)+1)) / (20*21/2)</f>
        <v>0.81604761904761891</v>
      </c>
      <c r="J2274" s="2">
        <f t="shared" si="282"/>
        <v>0.84751030458324239</v>
      </c>
      <c r="K2274" s="2">
        <f t="shared" si="276"/>
        <v>0.86729729018864066</v>
      </c>
    </row>
    <row r="2275" spans="1:11" ht="13.5" x14ac:dyDescent="0.25">
      <c r="A2275" s="3">
        <f>TITRES_STAT!B2278</f>
        <v>45315</v>
      </c>
      <c r="B2275" s="6">
        <f>TITRES_STAT!D2278</f>
        <v>0.76</v>
      </c>
      <c r="C2275" s="2">
        <f t="shared" si="277"/>
        <v>0</v>
      </c>
      <c r="D2275" s="2">
        <f t="shared" si="278"/>
        <v>0.79599999999999993</v>
      </c>
      <c r="E2275" s="2">
        <f t="shared" si="280"/>
        <v>0.82300000000000006</v>
      </c>
      <c r="F2275" s="2">
        <f t="shared" si="281"/>
        <v>0.85699999999999998</v>
      </c>
      <c r="G2275" s="2">
        <f t="shared" si="275"/>
        <v>0.86919999999999997</v>
      </c>
      <c r="H2275" s="2">
        <f t="shared" si="279"/>
        <v>0.93884999999999863</v>
      </c>
      <c r="I2275" s="2">
        <f t="array" ref="I2275">SUMPRODUCT(B2259:B2278, (ROW(B2259:B2278)-ROW(B2259)+1)) / (20*21/2)</f>
        <v>0.80814285714285705</v>
      </c>
      <c r="J2275" s="2">
        <f t="shared" si="282"/>
        <v>0.83917598986102893</v>
      </c>
      <c r="K2275" s="2">
        <f t="shared" si="276"/>
        <v>0.8630895533184979</v>
      </c>
    </row>
    <row r="2276" spans="1:11" ht="13.5" x14ac:dyDescent="0.25">
      <c r="A2276" s="3">
        <f>TITRES_STAT!B2279</f>
        <v>45316</v>
      </c>
      <c r="B2276" s="6">
        <f>TITRES_STAT!D2279</f>
        <v>0.76</v>
      </c>
      <c r="C2276" s="2">
        <f t="shared" si="277"/>
        <v>0</v>
      </c>
      <c r="D2276" s="2">
        <f t="shared" si="278"/>
        <v>0.77799999999999991</v>
      </c>
      <c r="E2276" s="2">
        <f t="shared" si="280"/>
        <v>0.81400000000000006</v>
      </c>
      <c r="F2276" s="2">
        <f t="shared" si="281"/>
        <v>0.84999999999999987</v>
      </c>
      <c r="G2276" s="2">
        <f t="shared" si="275"/>
        <v>0.86699999999999988</v>
      </c>
      <c r="H2276" s="2">
        <f t="shared" si="279"/>
        <v>0.93794999999999873</v>
      </c>
      <c r="I2276" s="2">
        <f t="array" ref="I2276">SUMPRODUCT(B2260:B2279, (ROW(B2260:B2279)-ROW(B2260)+1)) / (20*21/2)</f>
        <v>0.80109523809523808</v>
      </c>
      <c r="J2276" s="2">
        <f t="shared" si="282"/>
        <v>0.83163541939807373</v>
      </c>
      <c r="K2276" s="2">
        <f t="shared" si="276"/>
        <v>0.85904682573738034</v>
      </c>
    </row>
    <row r="2277" spans="1:11" ht="13.5" x14ac:dyDescent="0.25">
      <c r="A2277" s="3">
        <f>TITRES_STAT!B2280</f>
        <v>45317</v>
      </c>
      <c r="B2277" s="6">
        <f>TITRES_STAT!D2280</f>
        <v>0.76</v>
      </c>
      <c r="C2277" s="2">
        <f t="shared" si="277"/>
        <v>0</v>
      </c>
      <c r="D2277" s="2">
        <f t="shared" si="278"/>
        <v>0.76600000000000001</v>
      </c>
      <c r="E2277" s="2">
        <f t="shared" si="280"/>
        <v>0.80499999999999994</v>
      </c>
      <c r="F2277" s="2">
        <f t="shared" si="281"/>
        <v>0.84299999999999997</v>
      </c>
      <c r="G2277" s="2">
        <f t="shared" si="275"/>
        <v>0.8647999999999999</v>
      </c>
      <c r="H2277" s="2">
        <f t="shared" si="279"/>
        <v>0.9372499999999987</v>
      </c>
      <c r="I2277" s="2">
        <f t="array" ref="I2277">SUMPRODUCT(B2261:B2280, (ROW(B2261:B2280)-ROW(B2261)+1)) / (20*21/2)</f>
        <v>0.79376190476190478</v>
      </c>
      <c r="J2277" s="2">
        <f t="shared" si="282"/>
        <v>0.82481299850301903</v>
      </c>
      <c r="K2277" s="2">
        <f t="shared" si="276"/>
        <v>0.85516263649277724</v>
      </c>
    </row>
    <row r="2278" spans="1:11" ht="13.5" x14ac:dyDescent="0.25">
      <c r="A2278" s="3">
        <f>TITRES_STAT!B2281</f>
        <v>45320</v>
      </c>
      <c r="B2278" s="6">
        <f>TITRES_STAT!D2281</f>
        <v>0.76</v>
      </c>
      <c r="C2278" s="2">
        <f t="shared" si="277"/>
        <v>0</v>
      </c>
      <c r="D2278" s="2">
        <f t="shared" si="278"/>
        <v>0.76</v>
      </c>
      <c r="E2278" s="2">
        <f t="shared" si="280"/>
        <v>0.79599999999999993</v>
      </c>
      <c r="F2278" s="2">
        <f t="shared" si="281"/>
        <v>0.83399999999999996</v>
      </c>
      <c r="G2278" s="2">
        <f t="shared" si="275"/>
        <v>0.86219999999999974</v>
      </c>
      <c r="H2278" s="2">
        <f t="shared" si="279"/>
        <v>0.93674999999999853</v>
      </c>
      <c r="I2278" s="2">
        <f t="array" ref="I2278">SUMPRODUCT(B2262:B2281, (ROW(B2262:B2281)-ROW(B2262)+1)) / (20*21/2)</f>
        <v>0.78714285714285714</v>
      </c>
      <c r="J2278" s="2">
        <f t="shared" si="282"/>
        <v>0.81864033197892194</v>
      </c>
      <c r="K2278" s="2">
        <f t="shared" si="276"/>
        <v>0.8514307683950213</v>
      </c>
    </row>
    <row r="2279" spans="1:11" ht="13.5" x14ac:dyDescent="0.25">
      <c r="A2279" s="3">
        <f>TITRES_STAT!B2282</f>
        <v>45321</v>
      </c>
      <c r="B2279" s="6">
        <f>TITRES_STAT!D2282</f>
        <v>0.76</v>
      </c>
      <c r="C2279" s="2">
        <f t="shared" si="277"/>
        <v>0</v>
      </c>
      <c r="D2279" s="2">
        <f t="shared" si="278"/>
        <v>0.76</v>
      </c>
      <c r="E2279" s="2">
        <f t="shared" si="280"/>
        <v>0.78699999999999992</v>
      </c>
      <c r="F2279" s="2">
        <f t="shared" si="281"/>
        <v>0.82699999999999974</v>
      </c>
      <c r="G2279" s="2">
        <f t="shared" si="275"/>
        <v>0.8595999999999997</v>
      </c>
      <c r="H2279" s="2">
        <f t="shared" si="279"/>
        <v>0.93639999999999857</v>
      </c>
      <c r="I2279" s="2">
        <f t="array" ref="I2279">SUMPRODUCT(B2263:B2282, (ROW(B2263:B2282)-ROW(B2263)+1)) / (20*21/2)</f>
        <v>0.78119047619047621</v>
      </c>
      <c r="J2279" s="2">
        <f t="shared" si="282"/>
        <v>0.81305553845711986</v>
      </c>
      <c r="K2279" s="2">
        <f t="shared" si="276"/>
        <v>0.84784524806580475</v>
      </c>
    </row>
    <row r="2280" spans="1:11" ht="13.5" x14ac:dyDescent="0.25">
      <c r="A2280" s="3">
        <f>TITRES_STAT!B2283</f>
        <v>45322</v>
      </c>
      <c r="B2280" s="6">
        <f>TITRES_STAT!D2283</f>
        <v>0.75</v>
      </c>
      <c r="C2280" s="2">
        <f t="shared" si="277"/>
        <v>-1.0000000000000009E-2</v>
      </c>
      <c r="D2280" s="2">
        <f t="shared" si="278"/>
        <v>0.75800000000000001</v>
      </c>
      <c r="E2280" s="2">
        <f t="shared" si="280"/>
        <v>0.77699999999999991</v>
      </c>
      <c r="F2280" s="2">
        <f t="shared" si="281"/>
        <v>0.8194999999999999</v>
      </c>
      <c r="G2280" s="2">
        <f t="shared" si="275"/>
        <v>0.85679999999999967</v>
      </c>
      <c r="H2280" s="2">
        <f t="shared" si="279"/>
        <v>0.9359999999999985</v>
      </c>
      <c r="I2280" s="2">
        <f t="array" ref="I2280">SUMPRODUCT(B2264:B2283, (ROW(B2264:B2283)-ROW(B2264)+1)) / (20*21/2)</f>
        <v>0.77590476190476187</v>
      </c>
      <c r="J2280" s="2">
        <f t="shared" si="282"/>
        <v>0.80705024908025125</v>
      </c>
      <c r="K2280" s="2">
        <f t="shared" si="276"/>
        <v>0.84400817951420459</v>
      </c>
    </row>
    <row r="2281" spans="1:11" ht="13.5" x14ac:dyDescent="0.25">
      <c r="A2281" s="3">
        <f>TITRES_STAT!B2284</f>
        <v>45323</v>
      </c>
      <c r="B2281" s="6">
        <f>TITRES_STAT!D2284</f>
        <v>0.75</v>
      </c>
      <c r="C2281" s="2">
        <f t="shared" si="277"/>
        <v>0</v>
      </c>
      <c r="D2281" s="2">
        <f t="shared" si="278"/>
        <v>0.75600000000000001</v>
      </c>
      <c r="E2281" s="2">
        <f t="shared" si="280"/>
        <v>0.7669999999999999</v>
      </c>
      <c r="F2281" s="2">
        <f t="shared" si="281"/>
        <v>0.81249999999999978</v>
      </c>
      <c r="G2281" s="2">
        <f t="shared" si="275"/>
        <v>0.85399999999999965</v>
      </c>
      <c r="H2281" s="2">
        <f t="shared" si="279"/>
        <v>0.93574999999999864</v>
      </c>
      <c r="I2281" s="2">
        <f t="array" ref="I2281">SUMPRODUCT(B2265:B2284, (ROW(B2265:B2284)-ROW(B2265)+1)) / (20*21/2)</f>
        <v>0.77223809523809517</v>
      </c>
      <c r="J2281" s="2">
        <f t="shared" si="282"/>
        <v>0.8016168920249892</v>
      </c>
      <c r="K2281" s="2">
        <f t="shared" si="276"/>
        <v>0.84032158423913783</v>
      </c>
    </row>
    <row r="2282" spans="1:11" ht="13.5" x14ac:dyDescent="0.25">
      <c r="A2282" s="3">
        <f>TITRES_STAT!B2285</f>
        <v>45324</v>
      </c>
      <c r="B2282" s="6">
        <f>TITRES_STAT!D2285</f>
        <v>0.75</v>
      </c>
      <c r="C2282" s="2">
        <f t="shared" si="277"/>
        <v>0</v>
      </c>
      <c r="D2282" s="2">
        <f t="shared" si="278"/>
        <v>0.754</v>
      </c>
      <c r="E2282" s="2">
        <f t="shared" si="280"/>
        <v>0.76</v>
      </c>
      <c r="F2282" s="2">
        <f t="shared" si="281"/>
        <v>0.80549999999999977</v>
      </c>
      <c r="G2282" s="2">
        <f t="shared" si="275"/>
        <v>0.85119999999999973</v>
      </c>
      <c r="H2282" s="2">
        <f t="shared" si="279"/>
        <v>0.93564999999999854</v>
      </c>
      <c r="I2282" s="2">
        <f t="array" ref="I2282">SUMPRODUCT(B2266:B2285, (ROW(B2266:B2285)-ROW(B2266)+1)) / (20*21/2)</f>
        <v>0.76899999999999991</v>
      </c>
      <c r="J2282" s="2">
        <f t="shared" si="282"/>
        <v>0.79670099754641877</v>
      </c>
      <c r="K2282" s="2">
        <f t="shared" si="276"/>
        <v>0.83677956132779907</v>
      </c>
    </row>
    <row r="2283" spans="1:11" ht="13.5" x14ac:dyDescent="0.25">
      <c r="A2283" s="3">
        <f>TITRES_STAT!B2286</f>
        <v>45327</v>
      </c>
      <c r="B2283" s="6">
        <f>TITRES_STAT!D2286</f>
        <v>0.75</v>
      </c>
      <c r="C2283" s="2">
        <f t="shared" si="277"/>
        <v>0</v>
      </c>
      <c r="D2283" s="2">
        <f t="shared" si="278"/>
        <v>0.752</v>
      </c>
      <c r="E2283" s="2">
        <f t="shared" si="280"/>
        <v>0.75600000000000001</v>
      </c>
      <c r="F2283" s="2">
        <f t="shared" si="281"/>
        <v>0.79849999999999999</v>
      </c>
      <c r="G2283" s="2">
        <f t="shared" si="275"/>
        <v>0.84839999999999971</v>
      </c>
      <c r="H2283" s="2">
        <f t="shared" si="279"/>
        <v>0.93569999999999864</v>
      </c>
      <c r="I2283" s="2">
        <f t="array" ref="I2283">SUMPRODUCT(B2267:B2286, (ROW(B2267:B2286)-ROW(B2267)+1)) / (20*21/2)</f>
        <v>0.76619047619047609</v>
      </c>
      <c r="J2283" s="2">
        <f t="shared" si="282"/>
        <v>0.79225328349437885</v>
      </c>
      <c r="K2283" s="2">
        <f t="shared" si="276"/>
        <v>0.83337644127572852</v>
      </c>
    </row>
    <row r="2284" spans="1:11" ht="13.5" x14ac:dyDescent="0.25">
      <c r="A2284" s="3">
        <f>TITRES_STAT!B2287</f>
        <v>45328</v>
      </c>
      <c r="B2284" s="6">
        <f>TITRES_STAT!D2287</f>
        <v>0.76</v>
      </c>
      <c r="C2284" s="2">
        <f t="shared" si="277"/>
        <v>1.0000000000000009E-2</v>
      </c>
      <c r="D2284" s="2">
        <f t="shared" si="278"/>
        <v>0.752</v>
      </c>
      <c r="E2284" s="2">
        <f t="shared" si="280"/>
        <v>0.75600000000000001</v>
      </c>
      <c r="F2284" s="2">
        <f t="shared" si="281"/>
        <v>0.79399999999999993</v>
      </c>
      <c r="G2284" s="2">
        <f t="shared" si="275"/>
        <v>0.84599999999999975</v>
      </c>
      <c r="H2284" s="2">
        <f t="shared" si="279"/>
        <v>0.93594999999999862</v>
      </c>
      <c r="I2284" s="2">
        <f t="array" ref="I2284">SUMPRODUCT(B2268:B2287, (ROW(B2268:B2287)-ROW(B2268)+1)) / (20*21/2)</f>
        <v>0.76380952380952372</v>
      </c>
      <c r="J2284" s="2">
        <f t="shared" si="282"/>
        <v>0.78918154220919989</v>
      </c>
      <c r="K2284" s="2">
        <f t="shared" si="276"/>
        <v>0.83049893377471962</v>
      </c>
    </row>
    <row r="2285" spans="1:11" ht="13.5" x14ac:dyDescent="0.25">
      <c r="A2285" s="3">
        <f>TITRES_STAT!B2288</f>
        <v>45329</v>
      </c>
      <c r="B2285" s="6">
        <f>TITRES_STAT!D2288</f>
        <v>0.76</v>
      </c>
      <c r="C2285" s="2">
        <f t="shared" si="277"/>
        <v>0</v>
      </c>
      <c r="D2285" s="2">
        <f t="shared" si="278"/>
        <v>0.75399999999999989</v>
      </c>
      <c r="E2285" s="2">
        <f t="shared" si="280"/>
        <v>0.75600000000000001</v>
      </c>
      <c r="F2285" s="2">
        <f t="shared" si="281"/>
        <v>0.78949999999999998</v>
      </c>
      <c r="G2285" s="2">
        <f t="shared" si="275"/>
        <v>0.84359999999999968</v>
      </c>
      <c r="H2285" s="2">
        <f t="shared" si="279"/>
        <v>0.93604999999999861</v>
      </c>
      <c r="I2285" s="2">
        <f t="array" ref="I2285">SUMPRODUCT(B2269:B2288, (ROW(B2269:B2288)-ROW(B2269)+1)) / (20*21/2)</f>
        <v>0.76185714285714279</v>
      </c>
      <c r="J2285" s="2">
        <f t="shared" si="282"/>
        <v>0.7864023477130857</v>
      </c>
      <c r="K2285" s="2">
        <f t="shared" si="276"/>
        <v>0.82773426970512276</v>
      </c>
    </row>
    <row r="2286" spans="1:11" ht="13.5" x14ac:dyDescent="0.25">
      <c r="A2286" s="3">
        <f>TITRES_STAT!B2289</f>
        <v>45330</v>
      </c>
      <c r="B2286" s="6">
        <f>TITRES_STAT!D2289</f>
        <v>0.76</v>
      </c>
      <c r="C2286" s="2">
        <f t="shared" si="277"/>
        <v>0</v>
      </c>
      <c r="D2286" s="2">
        <f t="shared" si="278"/>
        <v>0.75599999999999989</v>
      </c>
      <c r="E2286" s="2">
        <f t="shared" si="280"/>
        <v>0.75600000000000001</v>
      </c>
      <c r="F2286" s="2">
        <f t="shared" si="281"/>
        <v>0.78499999999999992</v>
      </c>
      <c r="G2286" s="2">
        <f t="shared" si="275"/>
        <v>0.84119999999999995</v>
      </c>
      <c r="H2286" s="2">
        <f t="shared" si="279"/>
        <v>0.9360999999999986</v>
      </c>
      <c r="I2286" s="2">
        <f t="array" ref="I2286">SUMPRODUCT(B2270:B2289, (ROW(B2270:B2289)-ROW(B2270)+1)) / (20*21/2)</f>
        <v>0.75747619047619041</v>
      </c>
      <c r="J2286" s="2">
        <f t="shared" si="282"/>
        <v>0.78388783840707754</v>
      </c>
      <c r="K2286" s="2">
        <f t="shared" si="276"/>
        <v>0.8250780238343336</v>
      </c>
    </row>
    <row r="2287" spans="1:11" ht="13.5" x14ac:dyDescent="0.25">
      <c r="A2287" s="3">
        <f>TITRES_STAT!B2290</f>
        <v>45331</v>
      </c>
      <c r="B2287" s="6">
        <f>TITRES_STAT!D2290</f>
        <v>0.76</v>
      </c>
      <c r="C2287" s="2">
        <f t="shared" si="277"/>
        <v>0</v>
      </c>
      <c r="D2287" s="2">
        <f t="shared" si="278"/>
        <v>0.75800000000000001</v>
      </c>
      <c r="E2287" s="2">
        <f t="shared" si="280"/>
        <v>0.75599999999999989</v>
      </c>
      <c r="F2287" s="2">
        <f t="shared" si="281"/>
        <v>0.78049999999999986</v>
      </c>
      <c r="G2287" s="2">
        <f t="shared" si="275"/>
        <v>0.83879999999999977</v>
      </c>
      <c r="H2287" s="2">
        <f t="shared" si="279"/>
        <v>0.93614999999999871</v>
      </c>
      <c r="I2287" s="2">
        <f t="array" ref="I2287">SUMPRODUCT(B2271:B2290, (ROW(B2271:B2290)-ROW(B2271)+1)) / (20*21/2)</f>
        <v>0.75366666666666671</v>
      </c>
      <c r="J2287" s="2">
        <f t="shared" si="282"/>
        <v>0.78161280617783202</v>
      </c>
      <c r="K2287" s="2">
        <f t="shared" si="276"/>
        <v>0.82252594446828131</v>
      </c>
    </row>
    <row r="2288" spans="1:11" ht="13.5" x14ac:dyDescent="0.25">
      <c r="A2288" s="3">
        <f>TITRES_STAT!B2291</f>
        <v>45334</v>
      </c>
      <c r="B2288" s="6">
        <f>TITRES_STAT!D2291</f>
        <v>0.76</v>
      </c>
      <c r="C2288" s="2">
        <f t="shared" si="277"/>
        <v>0</v>
      </c>
      <c r="D2288" s="2">
        <f t="shared" si="278"/>
        <v>0.76</v>
      </c>
      <c r="E2288" s="2">
        <f t="shared" si="280"/>
        <v>0.75599999999999989</v>
      </c>
      <c r="F2288" s="2">
        <f t="shared" si="281"/>
        <v>0.77599999999999991</v>
      </c>
      <c r="G2288" s="2">
        <f t="shared" si="275"/>
        <v>0.83640000000000003</v>
      </c>
      <c r="H2288" s="2">
        <f t="shared" si="279"/>
        <v>0.93604999999999861</v>
      </c>
      <c r="I2288" s="2">
        <f t="array" ref="I2288">SUMPRODUCT(B2272:B2291, (ROW(B2272:B2291)-ROW(B2272)+1)) / (20*21/2)</f>
        <v>0.75042857142857144</v>
      </c>
      <c r="J2288" s="2">
        <f t="shared" si="282"/>
        <v>0.77955444368470506</v>
      </c>
      <c r="K2288" s="2">
        <f t="shared" si="276"/>
        <v>0.82007394664599575</v>
      </c>
    </row>
    <row r="2289" spans="1:11" ht="13.5" x14ac:dyDescent="0.25">
      <c r="A2289" s="3">
        <f>TITRES_STAT!B2292</f>
        <v>45335</v>
      </c>
      <c r="B2289" s="6">
        <f>TITRES_STAT!D2292</f>
        <v>0.73</v>
      </c>
      <c r="C2289" s="2">
        <f t="shared" si="277"/>
        <v>-3.0000000000000027E-2</v>
      </c>
      <c r="D2289" s="2">
        <f t="shared" si="278"/>
        <v>0.754</v>
      </c>
      <c r="E2289" s="2">
        <f t="shared" si="280"/>
        <v>0.75299999999999989</v>
      </c>
      <c r="F2289" s="2">
        <f t="shared" si="281"/>
        <v>0.76999999999999991</v>
      </c>
      <c r="G2289" s="2">
        <f t="shared" si="275"/>
        <v>0.83340000000000003</v>
      </c>
      <c r="H2289" s="2">
        <f t="shared" si="279"/>
        <v>0.93564999999999854</v>
      </c>
      <c r="I2289" s="2">
        <f t="array" ref="I2289">SUMPRODUCT(B2273:B2292, (ROW(B2273:B2292)-ROW(B2273)+1)) / (20*21/2)</f>
        <v>0.74776190476190474</v>
      </c>
      <c r="J2289" s="2">
        <f t="shared" si="282"/>
        <v>0.77483497285759029</v>
      </c>
      <c r="K2289" s="2">
        <f t="shared" si="276"/>
        <v>0.8165416350128194</v>
      </c>
    </row>
    <row r="2290" spans="1:11" ht="13.5" x14ac:dyDescent="0.25">
      <c r="A2290" s="3">
        <f>TITRES_STAT!B2293</f>
        <v>45336</v>
      </c>
      <c r="B2290" s="6">
        <f>TITRES_STAT!D2293</f>
        <v>0.73</v>
      </c>
      <c r="C2290" s="2">
        <f t="shared" si="277"/>
        <v>0</v>
      </c>
      <c r="D2290" s="2">
        <f t="shared" si="278"/>
        <v>0.748</v>
      </c>
      <c r="E2290" s="2">
        <f t="shared" si="280"/>
        <v>0.751</v>
      </c>
      <c r="F2290" s="2">
        <f t="shared" si="281"/>
        <v>0.76400000000000001</v>
      </c>
      <c r="G2290" s="2">
        <f t="shared" ref="G2290:G2353" si="283">AVERAGE(B2241:B2290)</f>
        <v>0.83039999999999992</v>
      </c>
      <c r="H2290" s="2">
        <f t="shared" si="279"/>
        <v>0.93509999999999849</v>
      </c>
      <c r="I2290" s="2">
        <f t="array" ref="I2290">SUMPRODUCT(B2274:B2293, (ROW(B2274:B2293)-ROW(B2274)+1)) / (20*21/2)</f>
        <v>0.74552380952380937</v>
      </c>
      <c r="J2290" s="2">
        <f t="shared" si="282"/>
        <v>0.77056497544258173</v>
      </c>
      <c r="K2290" s="2">
        <f t="shared" si="276"/>
        <v>0.8131478454044736</v>
      </c>
    </row>
    <row r="2291" spans="1:11" ht="13.5" x14ac:dyDescent="0.25">
      <c r="A2291" s="3">
        <f>TITRES_STAT!B2294</f>
        <v>45337</v>
      </c>
      <c r="B2291" s="6">
        <f>TITRES_STAT!D2294</f>
        <v>0.73</v>
      </c>
      <c r="C2291" s="2">
        <f t="shared" si="277"/>
        <v>0</v>
      </c>
      <c r="D2291" s="2">
        <f t="shared" si="278"/>
        <v>0.74199999999999999</v>
      </c>
      <c r="E2291" s="2">
        <f t="shared" si="280"/>
        <v>0.749</v>
      </c>
      <c r="F2291" s="2">
        <f t="shared" si="281"/>
        <v>0.7579999999999999</v>
      </c>
      <c r="G2291" s="2">
        <f t="shared" si="283"/>
        <v>0.82799999999999996</v>
      </c>
      <c r="H2291" s="2">
        <f t="shared" si="279"/>
        <v>0.93454999999999844</v>
      </c>
      <c r="I2291" s="2">
        <f t="array" ref="I2291">SUMPRODUCT(B2275:B2294, (ROW(B2275:B2294)-ROW(B2275)+1)) / (20*21/2)</f>
        <v>0.74071428571428566</v>
      </c>
      <c r="J2291" s="2">
        <f t="shared" si="282"/>
        <v>0.76670164444805011</v>
      </c>
      <c r="K2291" s="2">
        <f t="shared" ref="K2291:K2354" si="284">$K$4*B2291+(1-$K$4)*K2290</f>
        <v>0.80988714558469033</v>
      </c>
    </row>
    <row r="2292" spans="1:11" ht="13.5" x14ac:dyDescent="0.25">
      <c r="A2292" s="3">
        <f>TITRES_STAT!B2295</f>
        <v>45338</v>
      </c>
      <c r="B2292" s="6">
        <f>TITRES_STAT!D2295</f>
        <v>0.73</v>
      </c>
      <c r="C2292" s="2">
        <f t="shared" si="277"/>
        <v>0</v>
      </c>
      <c r="D2292" s="2">
        <f t="shared" si="278"/>
        <v>0.73599999999999999</v>
      </c>
      <c r="E2292" s="2">
        <f t="shared" si="280"/>
        <v>0.74700000000000011</v>
      </c>
      <c r="F2292" s="2">
        <f t="shared" si="281"/>
        <v>0.75350000000000006</v>
      </c>
      <c r="G2292" s="2">
        <f t="shared" si="283"/>
        <v>0.8256</v>
      </c>
      <c r="H2292" s="2">
        <f t="shared" si="279"/>
        <v>0.93384999999999829</v>
      </c>
      <c r="I2292" s="2">
        <f t="array" ref="I2292">SUMPRODUCT(B2276:B2295, (ROW(B2276:B2295)-ROW(B2276)+1)) / (20*21/2)</f>
        <v>0.73523809523809525</v>
      </c>
      <c r="J2292" s="2">
        <f t="shared" si="282"/>
        <v>0.76320624973871198</v>
      </c>
      <c r="K2292" s="2">
        <f t="shared" si="284"/>
        <v>0.80675431634607508</v>
      </c>
    </row>
    <row r="2293" spans="1:11" ht="13.5" x14ac:dyDescent="0.25">
      <c r="A2293" s="3">
        <f>TITRES_STAT!B2296</f>
        <v>45341</v>
      </c>
      <c r="B2293" s="6">
        <f>TITRES_STAT!D2296</f>
        <v>0.73</v>
      </c>
      <c r="C2293" s="2">
        <f t="shared" si="277"/>
        <v>0</v>
      </c>
      <c r="D2293" s="2">
        <f t="shared" si="278"/>
        <v>0.73</v>
      </c>
      <c r="E2293" s="2">
        <f t="shared" si="280"/>
        <v>0.74500000000000011</v>
      </c>
      <c r="F2293" s="2">
        <f t="shared" si="281"/>
        <v>0.75050000000000006</v>
      </c>
      <c r="G2293" s="2">
        <f t="shared" si="283"/>
        <v>0.82319999999999993</v>
      </c>
      <c r="H2293" s="2">
        <f t="shared" si="279"/>
        <v>0.93309999999999826</v>
      </c>
      <c r="I2293" s="2">
        <f t="array" ref="I2293">SUMPRODUCT(B2277:B2296, (ROW(B2277:B2296)-ROW(B2277)+1)) / (20*21/2)</f>
        <v>0.72723809523809513</v>
      </c>
      <c r="J2293" s="2">
        <f t="shared" si="282"/>
        <v>0.76004374976359657</v>
      </c>
      <c r="K2293" s="2">
        <f t="shared" si="284"/>
        <v>0.80374434315603294</v>
      </c>
    </row>
    <row r="2294" spans="1:11" ht="13.5" x14ac:dyDescent="0.25">
      <c r="A2294" s="3">
        <f>TITRES_STAT!B2297</f>
        <v>45342</v>
      </c>
      <c r="B2294" s="6">
        <f>TITRES_STAT!D2297</f>
        <v>0.7</v>
      </c>
      <c r="C2294" s="2">
        <f t="shared" si="277"/>
        <v>-3.0000000000000027E-2</v>
      </c>
      <c r="D2294" s="2">
        <f t="shared" si="278"/>
        <v>0.72399999999999998</v>
      </c>
      <c r="E2294" s="2">
        <f t="shared" si="280"/>
        <v>0.7390000000000001</v>
      </c>
      <c r="F2294" s="2">
        <f t="shared" si="281"/>
        <v>0.74750000000000005</v>
      </c>
      <c r="G2294" s="2">
        <f t="shared" si="283"/>
        <v>0.82020000000000015</v>
      </c>
      <c r="H2294" s="2">
        <f t="shared" si="279"/>
        <v>0.93204999999999816</v>
      </c>
      <c r="I2294" s="2">
        <f t="array" ref="I2294">SUMPRODUCT(B2278:B2297, (ROW(B2278:B2297)-ROW(B2278)+1)) / (20*21/2)</f>
        <v>0.7178095238095239</v>
      </c>
      <c r="J2294" s="2">
        <f t="shared" si="282"/>
        <v>0.75432529740515875</v>
      </c>
      <c r="K2294" s="2">
        <f t="shared" si="284"/>
        <v>0.79967593754207089</v>
      </c>
    </row>
    <row r="2295" spans="1:11" ht="13.5" x14ac:dyDescent="0.25">
      <c r="A2295" s="3">
        <f>TITRES_STAT!B2298</f>
        <v>45343</v>
      </c>
      <c r="B2295" s="6">
        <f>TITRES_STAT!D2298</f>
        <v>0.69</v>
      </c>
      <c r="C2295" s="2">
        <f t="shared" si="277"/>
        <v>-1.0000000000000009E-2</v>
      </c>
      <c r="D2295" s="2">
        <f t="shared" si="278"/>
        <v>0.71599999999999997</v>
      </c>
      <c r="E2295" s="2">
        <f t="shared" si="280"/>
        <v>0.73200000000000021</v>
      </c>
      <c r="F2295" s="2">
        <f t="shared" si="281"/>
        <v>0.74399999999999999</v>
      </c>
      <c r="G2295" s="2">
        <f t="shared" si="283"/>
        <v>0.81699999999999984</v>
      </c>
      <c r="H2295" s="2">
        <f t="shared" si="279"/>
        <v>0.93074999999999819</v>
      </c>
      <c r="I2295" s="2">
        <f t="array" ref="I2295">SUMPRODUCT(B2279:B2298, (ROW(B2279:B2298)-ROW(B2279)+1)) / (20*21/2)</f>
        <v>0.70704761904761915</v>
      </c>
      <c r="J2295" s="2">
        <f t="shared" si="282"/>
        <v>0.7481990786046675</v>
      </c>
      <c r="K2295" s="2">
        <f t="shared" si="284"/>
        <v>0.79537492038355839</v>
      </c>
    </row>
    <row r="2296" spans="1:11" ht="13.5" x14ac:dyDescent="0.25">
      <c r="A2296" s="3">
        <f>TITRES_STAT!B2299</f>
        <v>45344</v>
      </c>
      <c r="B2296" s="6">
        <f>TITRES_STAT!D2299</f>
        <v>0.66</v>
      </c>
      <c r="C2296" s="2">
        <f t="shared" si="277"/>
        <v>-2.9999999999999916E-2</v>
      </c>
      <c r="D2296" s="2">
        <f t="shared" si="278"/>
        <v>0.70200000000000007</v>
      </c>
      <c r="E2296" s="2">
        <f t="shared" si="280"/>
        <v>0.72200000000000009</v>
      </c>
      <c r="F2296" s="2">
        <f t="shared" si="281"/>
        <v>0.7390000000000001</v>
      </c>
      <c r="G2296" s="2">
        <f t="shared" si="283"/>
        <v>0.81319999999999992</v>
      </c>
      <c r="H2296" s="2">
        <f t="shared" si="279"/>
        <v>0.92929999999999813</v>
      </c>
      <c r="I2296" s="2">
        <f t="array" ref="I2296">SUMPRODUCT(B2280:B2299, (ROW(B2280:B2299)-ROW(B2280)+1)) / (20*21/2)</f>
        <v>0.69504761904761891</v>
      </c>
      <c r="J2296" s="2">
        <f t="shared" si="282"/>
        <v>0.73979916635660392</v>
      </c>
      <c r="K2296" s="2">
        <f t="shared" si="284"/>
        <v>0.79006609997636001</v>
      </c>
    </row>
    <row r="2297" spans="1:11" ht="13.5" x14ac:dyDescent="0.25">
      <c r="A2297" s="3">
        <f>TITRES_STAT!B2300</f>
        <v>45345</v>
      </c>
      <c r="B2297" s="6">
        <f>TITRES_STAT!D2300</f>
        <v>0.64</v>
      </c>
      <c r="C2297" s="2">
        <f t="shared" si="277"/>
        <v>-2.0000000000000018E-2</v>
      </c>
      <c r="D2297" s="2">
        <f t="shared" si="278"/>
        <v>0.68400000000000005</v>
      </c>
      <c r="E2297" s="2">
        <f t="shared" si="280"/>
        <v>0.71000000000000008</v>
      </c>
      <c r="F2297" s="2">
        <f t="shared" si="281"/>
        <v>0.73299999999999998</v>
      </c>
      <c r="G2297" s="2">
        <f t="shared" si="283"/>
        <v>0.80900000000000005</v>
      </c>
      <c r="H2297" s="2">
        <f t="shared" si="279"/>
        <v>0.92769999999999808</v>
      </c>
      <c r="I2297" s="2">
        <f t="array" ref="I2297">SUMPRODUCT(B2281:B2300, (ROW(B2281:B2300)-ROW(B2281)+1)) / (20*21/2)</f>
        <v>0.68571428571428561</v>
      </c>
      <c r="J2297" s="2">
        <f t="shared" si="282"/>
        <v>0.73029448384645124</v>
      </c>
      <c r="K2297" s="2">
        <f t="shared" si="284"/>
        <v>0.78418115487924789</v>
      </c>
    </row>
    <row r="2298" spans="1:11" ht="13.5" x14ac:dyDescent="0.25">
      <c r="A2298" s="3">
        <f>TITRES_STAT!B2301</f>
        <v>45348</v>
      </c>
      <c r="B2298" s="6">
        <f>TITRES_STAT!D2301</f>
        <v>0.62</v>
      </c>
      <c r="C2298" s="2">
        <f t="shared" si="277"/>
        <v>-2.0000000000000018E-2</v>
      </c>
      <c r="D2298" s="2">
        <f t="shared" si="278"/>
        <v>0.66200000000000003</v>
      </c>
      <c r="E2298" s="2">
        <f t="shared" si="280"/>
        <v>0.69599999999999995</v>
      </c>
      <c r="F2298" s="2">
        <f t="shared" si="281"/>
        <v>0.72599999999999998</v>
      </c>
      <c r="G2298" s="2">
        <f t="shared" si="283"/>
        <v>0.8044</v>
      </c>
      <c r="H2298" s="2">
        <f t="shared" si="279"/>
        <v>0.92584999999999829</v>
      </c>
      <c r="I2298" s="2">
        <f t="array" ref="I2298">SUMPRODUCT(B2282:B2301, (ROW(B2282:B2301)-ROW(B2282)+1)) / (20*21/2)</f>
        <v>0.6789047619047619</v>
      </c>
      <c r="J2298" s="2">
        <f t="shared" si="282"/>
        <v>0.71979024728964636</v>
      </c>
      <c r="K2298" s="2">
        <f t="shared" si="284"/>
        <v>0.77774267821731657</v>
      </c>
    </row>
    <row r="2299" spans="1:11" ht="13.5" x14ac:dyDescent="0.25">
      <c r="A2299" s="3">
        <f>TITRES_STAT!B2302</f>
        <v>45349</v>
      </c>
      <c r="B2299" s="6">
        <f>TITRES_STAT!D2302</f>
        <v>0.6</v>
      </c>
      <c r="C2299" s="2">
        <f t="shared" si="277"/>
        <v>-2.0000000000000018E-2</v>
      </c>
      <c r="D2299" s="2">
        <f t="shared" si="278"/>
        <v>0.64200000000000013</v>
      </c>
      <c r="E2299" s="2">
        <f t="shared" si="280"/>
        <v>0.68300000000000005</v>
      </c>
      <c r="F2299" s="2">
        <f t="shared" si="281"/>
        <v>0.71799999999999997</v>
      </c>
      <c r="G2299" s="2">
        <f t="shared" si="283"/>
        <v>0.79880000000000007</v>
      </c>
      <c r="H2299" s="2">
        <f t="shared" si="279"/>
        <v>0.92384999999999817</v>
      </c>
      <c r="I2299" s="2">
        <f t="array" ref="I2299">SUMPRODUCT(B2283:B2302, (ROW(B2283:B2302)-ROW(B2283)+1)) / (20*21/2)</f>
        <v>0.67452380952380941</v>
      </c>
      <c r="J2299" s="2">
        <f t="shared" si="282"/>
        <v>0.70838165230968009</v>
      </c>
      <c r="K2299" s="2">
        <f t="shared" si="284"/>
        <v>0.77077237711075519</v>
      </c>
    </row>
    <row r="2300" spans="1:11" ht="13.5" x14ac:dyDescent="0.25">
      <c r="A2300" s="3">
        <f>TITRES_STAT!B2303</f>
        <v>45350</v>
      </c>
      <c r="B2300" s="6">
        <f>TITRES_STAT!D2303</f>
        <v>0.62</v>
      </c>
      <c r="C2300" s="2">
        <f t="shared" si="277"/>
        <v>2.0000000000000018E-2</v>
      </c>
      <c r="D2300" s="2">
        <f t="shared" si="278"/>
        <v>0.628</v>
      </c>
      <c r="E2300" s="2">
        <f t="shared" si="280"/>
        <v>0.67199999999999993</v>
      </c>
      <c r="F2300" s="2">
        <f t="shared" si="281"/>
        <v>0.71149999999999991</v>
      </c>
      <c r="G2300" s="2">
        <f t="shared" si="283"/>
        <v>0.79320000000000013</v>
      </c>
      <c r="H2300" s="2">
        <f t="shared" si="279"/>
        <v>0.92174999999999829</v>
      </c>
      <c r="I2300" s="2">
        <f t="array" ref="I2300">SUMPRODUCT(B2284:B2303, (ROW(B2284:B2303)-ROW(B2284)+1)) / (20*21/2)</f>
        <v>0.67247619047619045</v>
      </c>
      <c r="J2300" s="2">
        <f t="shared" si="282"/>
        <v>0.69996435208971053</v>
      </c>
      <c r="K2300" s="2">
        <f t="shared" si="284"/>
        <v>0.76485973487111769</v>
      </c>
    </row>
    <row r="2301" spans="1:11" ht="13.5" x14ac:dyDescent="0.25">
      <c r="A2301" s="3">
        <f>TITRES_STAT!B2304</f>
        <v>45351</v>
      </c>
      <c r="B2301" s="6">
        <f>TITRES_STAT!D2304</f>
        <v>0.64</v>
      </c>
      <c r="C2301" s="2">
        <f t="shared" si="277"/>
        <v>2.0000000000000018E-2</v>
      </c>
      <c r="D2301" s="2">
        <f t="shared" si="278"/>
        <v>0.624</v>
      </c>
      <c r="E2301" s="2">
        <f t="shared" si="280"/>
        <v>0.66300000000000003</v>
      </c>
      <c r="F2301" s="2">
        <f t="shared" si="281"/>
        <v>0.70599999999999996</v>
      </c>
      <c r="G2301" s="2">
        <f t="shared" si="283"/>
        <v>0.78800000000000014</v>
      </c>
      <c r="H2301" s="2">
        <f t="shared" si="279"/>
        <v>0.9196499999999983</v>
      </c>
      <c r="I2301" s="2">
        <f t="array" ref="I2301">SUMPRODUCT(B2285:B2304, (ROW(B2285:B2304)-ROW(B2285)+1)) / (20*21/2)</f>
        <v>0.66980952380952374</v>
      </c>
      <c r="J2301" s="2">
        <f t="shared" si="282"/>
        <v>0.69425346141450006</v>
      </c>
      <c r="K2301" s="2">
        <f t="shared" si="284"/>
        <v>0.7599632746800935</v>
      </c>
    </row>
    <row r="2302" spans="1:11" ht="13.5" x14ac:dyDescent="0.25">
      <c r="A2302" s="3">
        <f>TITRES_STAT!B2305</f>
        <v>45352</v>
      </c>
      <c r="B2302" s="6">
        <f>TITRES_STAT!D2305</f>
        <v>0.66</v>
      </c>
      <c r="C2302" s="2">
        <f t="shared" si="277"/>
        <v>2.0000000000000018E-2</v>
      </c>
      <c r="D2302" s="2">
        <f t="shared" si="278"/>
        <v>0.628</v>
      </c>
      <c r="E2302" s="2">
        <f t="shared" si="280"/>
        <v>0.65599999999999992</v>
      </c>
      <c r="F2302" s="2">
        <f t="shared" si="281"/>
        <v>0.70150000000000001</v>
      </c>
      <c r="G2302" s="2">
        <f t="shared" si="283"/>
        <v>0.78320000000000012</v>
      </c>
      <c r="H2302" s="2">
        <f t="shared" si="279"/>
        <v>0.91759999999999831</v>
      </c>
      <c r="I2302" s="2">
        <f t="array" ref="I2302">SUMPRODUCT(B2286:B2305, (ROW(B2286:B2305)-ROW(B2286)+1)) / (20*21/2)</f>
        <v>0.66947619047619045</v>
      </c>
      <c r="J2302" s="2">
        <f t="shared" si="282"/>
        <v>0.69099122699407145</v>
      </c>
      <c r="K2302" s="2">
        <f t="shared" si="284"/>
        <v>0.75604314626126634</v>
      </c>
    </row>
    <row r="2303" spans="1:11" ht="13.5" x14ac:dyDescent="0.25">
      <c r="A2303" s="3">
        <f>TITRES_STAT!B2306</f>
        <v>45355</v>
      </c>
      <c r="B2303" s="6">
        <f>TITRES_STAT!D2306</f>
        <v>0.68</v>
      </c>
      <c r="C2303" s="2">
        <f t="shared" si="277"/>
        <v>2.0000000000000018E-2</v>
      </c>
      <c r="D2303" s="2">
        <f t="shared" si="278"/>
        <v>0.64</v>
      </c>
      <c r="E2303" s="2">
        <f t="shared" si="280"/>
        <v>0.65100000000000002</v>
      </c>
      <c r="F2303" s="2">
        <f t="shared" si="281"/>
        <v>0.69799999999999995</v>
      </c>
      <c r="G2303" s="2">
        <f t="shared" si="283"/>
        <v>0.77880000000000005</v>
      </c>
      <c r="H2303" s="2">
        <f t="shared" si="279"/>
        <v>0.91564999999999841</v>
      </c>
      <c r="I2303" s="2">
        <f t="array" ref="I2303">SUMPRODUCT(B2287:B2306, (ROW(B2287:B2306)-ROW(B2287)+1)) / (20*21/2)</f>
        <v>0.67233333333333334</v>
      </c>
      <c r="J2303" s="2">
        <f t="shared" si="282"/>
        <v>0.68994444347082662</v>
      </c>
      <c r="K2303" s="2">
        <f t="shared" si="284"/>
        <v>0.7530610620941578</v>
      </c>
    </row>
    <row r="2304" spans="1:11" ht="13.5" x14ac:dyDescent="0.25">
      <c r="A2304" s="3">
        <f>TITRES_STAT!B2307</f>
        <v>45356</v>
      </c>
      <c r="B2304" s="6">
        <f>TITRES_STAT!D2307</f>
        <v>0.67</v>
      </c>
      <c r="C2304" s="2">
        <f t="shared" si="277"/>
        <v>-1.0000000000000009E-2</v>
      </c>
      <c r="D2304" s="2">
        <f t="shared" si="278"/>
        <v>0.65400000000000003</v>
      </c>
      <c r="E2304" s="2">
        <f t="shared" si="280"/>
        <v>0.64800000000000002</v>
      </c>
      <c r="F2304" s="2">
        <f t="shared" si="281"/>
        <v>0.69350000000000001</v>
      </c>
      <c r="G2304" s="2">
        <f t="shared" si="283"/>
        <v>0.77420000000000011</v>
      </c>
      <c r="H2304" s="2">
        <f t="shared" si="279"/>
        <v>0.91364999999999841</v>
      </c>
      <c r="I2304" s="2">
        <f t="array" ref="I2304">SUMPRODUCT(B2288:B2307, (ROW(B2288:B2307)-ROW(B2288)+1)) / (20*21/2)</f>
        <v>0.67442857142857138</v>
      </c>
      <c r="J2304" s="2">
        <f t="shared" si="282"/>
        <v>0.68804497266408116</v>
      </c>
      <c r="K2304" s="2">
        <f t="shared" si="284"/>
        <v>0.74980376554144568</v>
      </c>
    </row>
    <row r="2305" spans="1:11" ht="13.5" x14ac:dyDescent="0.25">
      <c r="A2305" s="3">
        <f>TITRES_STAT!B2308</f>
        <v>45357</v>
      </c>
      <c r="B2305" s="6">
        <f>TITRES_STAT!D2308</f>
        <v>0.69</v>
      </c>
      <c r="C2305" s="2">
        <f t="shared" si="277"/>
        <v>1.9999999999999907E-2</v>
      </c>
      <c r="D2305" s="2">
        <f t="shared" si="278"/>
        <v>0.66799999999999993</v>
      </c>
      <c r="E2305" s="2">
        <f t="shared" si="280"/>
        <v>0.64800000000000002</v>
      </c>
      <c r="F2305" s="2">
        <f t="shared" si="281"/>
        <v>0.69000000000000006</v>
      </c>
      <c r="G2305" s="2">
        <f t="shared" si="283"/>
        <v>0.77000000000000013</v>
      </c>
      <c r="H2305" s="2">
        <f t="shared" si="279"/>
        <v>0.91174999999999828</v>
      </c>
      <c r="I2305" s="2">
        <f t="array" ref="I2305">SUMPRODUCT(B2289:B2308, (ROW(B2289:B2308)-ROW(B2289)+1)) / (20*21/2)</f>
        <v>0.67676190476190468</v>
      </c>
      <c r="J2305" s="2">
        <f t="shared" si="282"/>
        <v>0.68823116574369247</v>
      </c>
      <c r="K2305" s="2">
        <f t="shared" si="284"/>
        <v>0.74745851983393807</v>
      </c>
    </row>
    <row r="2306" spans="1:11" ht="13.5" x14ac:dyDescent="0.25">
      <c r="A2306" s="3">
        <f>TITRES_STAT!B2309</f>
        <v>45358</v>
      </c>
      <c r="B2306" s="6">
        <f>TITRES_STAT!D2309</f>
        <v>0.72</v>
      </c>
      <c r="C2306" s="2">
        <f t="shared" si="277"/>
        <v>3.0000000000000027E-2</v>
      </c>
      <c r="D2306" s="2">
        <f t="shared" si="278"/>
        <v>0.68399999999999994</v>
      </c>
      <c r="E2306" s="2">
        <f t="shared" si="280"/>
        <v>0.65400000000000003</v>
      </c>
      <c r="F2306" s="2">
        <f t="shared" si="281"/>
        <v>0.68799999999999994</v>
      </c>
      <c r="G2306" s="2">
        <f t="shared" si="283"/>
        <v>0.76639999999999997</v>
      </c>
      <c r="H2306" s="2">
        <f t="shared" si="279"/>
        <v>0.91004999999999825</v>
      </c>
      <c r="I2306" s="2">
        <f t="array" ref="I2306">SUMPRODUCT(B2290:B2309, (ROW(B2290:B2309)-ROW(B2290)+1)) / (20*21/2)</f>
        <v>0.67838095238095231</v>
      </c>
      <c r="J2306" s="2">
        <f t="shared" si="282"/>
        <v>0.69125676900619792</v>
      </c>
      <c r="K2306" s="2">
        <f t="shared" si="284"/>
        <v>0.74638171513456797</v>
      </c>
    </row>
    <row r="2307" spans="1:11" ht="13.5" x14ac:dyDescent="0.25">
      <c r="A2307" s="3">
        <f>TITRES_STAT!B2310</f>
        <v>45359</v>
      </c>
      <c r="B2307" s="6">
        <f>TITRES_STAT!D2310</f>
        <v>0.71</v>
      </c>
      <c r="C2307" s="2">
        <f t="shared" si="277"/>
        <v>-1.0000000000000009E-2</v>
      </c>
      <c r="D2307" s="2">
        <f t="shared" si="278"/>
        <v>0.69399999999999995</v>
      </c>
      <c r="E2307" s="2">
        <f t="shared" si="280"/>
        <v>0.66099999999999992</v>
      </c>
      <c r="F2307" s="2">
        <f t="shared" si="281"/>
        <v>0.6855</v>
      </c>
      <c r="G2307" s="2">
        <f t="shared" si="283"/>
        <v>0.76260000000000017</v>
      </c>
      <c r="H2307" s="2">
        <f t="shared" si="279"/>
        <v>0.90834999999999821</v>
      </c>
      <c r="I2307" s="2">
        <f t="array" ref="I2307">SUMPRODUCT(B2291:B2310, (ROW(B2291:B2310)-ROW(B2291)+1)) / (20*21/2)</f>
        <v>0.68014285714285716</v>
      </c>
      <c r="J2307" s="2">
        <f t="shared" si="282"/>
        <v>0.69304183862465518</v>
      </c>
      <c r="K2307" s="2">
        <f t="shared" si="284"/>
        <v>0.74495498120772219</v>
      </c>
    </row>
    <row r="2308" spans="1:11" ht="13.5" x14ac:dyDescent="0.25">
      <c r="A2308" s="3">
        <f>TITRES_STAT!B2311</f>
        <v>45362</v>
      </c>
      <c r="B2308" s="6">
        <f>TITRES_STAT!D2311</f>
        <v>0.71</v>
      </c>
      <c r="C2308" s="2">
        <f t="shared" ref="C2308:C2371" si="285">B2308-B2307</f>
        <v>0</v>
      </c>
      <c r="D2308" s="2">
        <f t="shared" si="278"/>
        <v>0.7</v>
      </c>
      <c r="E2308" s="2">
        <f t="shared" si="280"/>
        <v>0.67</v>
      </c>
      <c r="F2308" s="2">
        <f t="shared" si="281"/>
        <v>0.68300000000000005</v>
      </c>
      <c r="G2308" s="2">
        <f t="shared" si="283"/>
        <v>0.75800000000000023</v>
      </c>
      <c r="H2308" s="2">
        <f t="shared" si="279"/>
        <v>0.9066499999999984</v>
      </c>
      <c r="I2308" s="2">
        <f t="array" ref="I2308">SUMPRODUCT(B2292:B2311, (ROW(B2292:B2311)-ROW(B2292)+1)) / (20*21/2)</f>
        <v>0.68014285714285716</v>
      </c>
      <c r="J2308" s="2">
        <f t="shared" si="282"/>
        <v>0.69465690161278326</v>
      </c>
      <c r="K2308" s="2">
        <f t="shared" si="284"/>
        <v>0.74358419763094874</v>
      </c>
    </row>
    <row r="2309" spans="1:11" ht="13.5" x14ac:dyDescent="0.25">
      <c r="A2309" s="3">
        <f>TITRES_STAT!B2312</f>
        <v>45363</v>
      </c>
      <c r="B2309" s="6">
        <f>TITRES_STAT!D2312</f>
        <v>0.7</v>
      </c>
      <c r="C2309" s="2">
        <f t="shared" si="285"/>
        <v>-1.0000000000000009E-2</v>
      </c>
      <c r="D2309" s="2">
        <f t="shared" si="278"/>
        <v>0.70600000000000007</v>
      </c>
      <c r="E2309" s="2">
        <f t="shared" si="280"/>
        <v>0.67999999999999994</v>
      </c>
      <c r="F2309" s="2">
        <f t="shared" si="281"/>
        <v>0.68149999999999999</v>
      </c>
      <c r="G2309" s="2">
        <f t="shared" si="283"/>
        <v>0.75400000000000023</v>
      </c>
      <c r="H2309" s="2">
        <f t="shared" si="279"/>
        <v>0.90509999999999824</v>
      </c>
      <c r="I2309" s="2">
        <f t="array" ref="I2309">SUMPRODUCT(B2293:B2312, (ROW(B2293:B2312)-ROW(B2293)+1)) / (20*21/2)</f>
        <v>0.67752380952380942</v>
      </c>
      <c r="J2309" s="2">
        <f t="shared" si="282"/>
        <v>0.69516576812585151</v>
      </c>
      <c r="K2309" s="2">
        <f t="shared" si="284"/>
        <v>0.74187501341012729</v>
      </c>
    </row>
    <row r="2310" spans="1:11" ht="13.5" x14ac:dyDescent="0.25">
      <c r="A2310" s="3">
        <f>TITRES_STAT!B2313</f>
        <v>45364</v>
      </c>
      <c r="B2310" s="6">
        <f>TITRES_STAT!D2313</f>
        <v>0.7</v>
      </c>
      <c r="C2310" s="2">
        <f t="shared" si="285"/>
        <v>0</v>
      </c>
      <c r="D2310" s="2">
        <f t="shared" ref="D2310:D2373" si="286">AVERAGE(B2306:B2310)</f>
        <v>0.70799999999999996</v>
      </c>
      <c r="E2310" s="2">
        <f t="shared" si="280"/>
        <v>0.68799999999999994</v>
      </c>
      <c r="F2310" s="2">
        <f t="shared" si="281"/>
        <v>0.67999999999999994</v>
      </c>
      <c r="G2310" s="2">
        <f t="shared" si="283"/>
        <v>0.75000000000000044</v>
      </c>
      <c r="H2310" s="2">
        <f t="shared" si="279"/>
        <v>0.9033499999999981</v>
      </c>
      <c r="I2310" s="2">
        <f t="array" ref="I2310">SUMPRODUCT(B2294:B2313, (ROW(B2294:B2313)-ROW(B2294)+1)) / (20*21/2)</f>
        <v>0.67528571428571427</v>
      </c>
      <c r="J2310" s="2">
        <f t="shared" si="282"/>
        <v>0.69562617116148473</v>
      </c>
      <c r="K2310" s="2">
        <f t="shared" si="284"/>
        <v>0.74023285602149491</v>
      </c>
    </row>
    <row r="2311" spans="1:11" ht="13.5" x14ac:dyDescent="0.25">
      <c r="A2311" s="3">
        <f>TITRES_STAT!B2314</f>
        <v>45365</v>
      </c>
      <c r="B2311" s="6">
        <f>TITRES_STAT!D2314</f>
        <v>0.68</v>
      </c>
      <c r="C2311" s="2">
        <f t="shared" si="285"/>
        <v>-1.9999999999999907E-2</v>
      </c>
      <c r="D2311" s="2">
        <f t="shared" si="286"/>
        <v>0.70000000000000007</v>
      </c>
      <c r="E2311" s="2">
        <f t="shared" si="280"/>
        <v>0.69199999999999995</v>
      </c>
      <c r="F2311" s="2">
        <f t="shared" si="281"/>
        <v>0.67749999999999999</v>
      </c>
      <c r="G2311" s="2">
        <f t="shared" si="283"/>
        <v>0.74580000000000024</v>
      </c>
      <c r="H2311" s="2">
        <f t="shared" si="279"/>
        <v>0.90169999999999817</v>
      </c>
      <c r="I2311" s="2">
        <f t="array" ref="I2311">SUMPRODUCT(B2295:B2314, (ROW(B2295:B2314)-ROW(B2295)+1)) / (20*21/2)</f>
        <v>0.67342857142857149</v>
      </c>
      <c r="J2311" s="2">
        <f t="shared" si="282"/>
        <v>0.6941379643842005</v>
      </c>
      <c r="K2311" s="2">
        <f t="shared" si="284"/>
        <v>0.73787078323633826</v>
      </c>
    </row>
    <row r="2312" spans="1:11" ht="13.5" x14ac:dyDescent="0.25">
      <c r="A2312" s="3">
        <f>TITRES_STAT!B2315</f>
        <v>45366</v>
      </c>
      <c r="B2312" s="6">
        <f>TITRES_STAT!D2315</f>
        <v>0.65</v>
      </c>
      <c r="C2312" s="2">
        <f t="shared" si="285"/>
        <v>-3.0000000000000027E-2</v>
      </c>
      <c r="D2312" s="2">
        <f t="shared" si="286"/>
        <v>0.68799999999999994</v>
      </c>
      <c r="E2312" s="2">
        <f t="shared" si="280"/>
        <v>0.69100000000000006</v>
      </c>
      <c r="F2312" s="2">
        <f t="shared" si="281"/>
        <v>0.67349999999999999</v>
      </c>
      <c r="G2312" s="2">
        <f t="shared" si="283"/>
        <v>0.74100000000000033</v>
      </c>
      <c r="H2312" s="2">
        <f t="shared" si="279"/>
        <v>0.89989999999999826</v>
      </c>
      <c r="I2312" s="2">
        <f t="array" ref="I2312">SUMPRODUCT(B2296:B2315, (ROW(B2296:B2315)-ROW(B2296)+1)) / (20*21/2)</f>
        <v>0.67180952380952386</v>
      </c>
      <c r="J2312" s="2">
        <f t="shared" si="282"/>
        <v>0.68993434872856241</v>
      </c>
      <c r="K2312" s="2">
        <f t="shared" si="284"/>
        <v>0.73442487016824665</v>
      </c>
    </row>
    <row r="2313" spans="1:11" ht="13.5" x14ac:dyDescent="0.25">
      <c r="A2313" s="3">
        <f>TITRES_STAT!B2316</f>
        <v>45369</v>
      </c>
      <c r="B2313" s="6">
        <f>TITRES_STAT!D2316</f>
        <v>0.65</v>
      </c>
      <c r="C2313" s="2">
        <f t="shared" si="285"/>
        <v>0</v>
      </c>
      <c r="D2313" s="2">
        <f t="shared" si="286"/>
        <v>0.67599999999999993</v>
      </c>
      <c r="E2313" s="2">
        <f t="shared" si="280"/>
        <v>0.68800000000000006</v>
      </c>
      <c r="F2313" s="2">
        <f t="shared" si="281"/>
        <v>0.66949999999999998</v>
      </c>
      <c r="G2313" s="2">
        <f t="shared" si="283"/>
        <v>0.73620000000000052</v>
      </c>
      <c r="H2313" s="2">
        <f t="shared" si="279"/>
        <v>0.89809999999999812</v>
      </c>
      <c r="I2313" s="2">
        <f t="array" ref="I2313">SUMPRODUCT(B2297:B2316, (ROW(B2297:B2316)-ROW(B2297)+1)) / (20*21/2)</f>
        <v>0.66847619047619045</v>
      </c>
      <c r="J2313" s="2">
        <f t="shared" si="282"/>
        <v>0.68613107742108026</v>
      </c>
      <c r="K2313" s="2">
        <f t="shared" si="284"/>
        <v>0.73111409094596247</v>
      </c>
    </row>
    <row r="2314" spans="1:11" ht="13.5" x14ac:dyDescent="0.25">
      <c r="A2314" s="3">
        <f>TITRES_STAT!B2317</f>
        <v>45370</v>
      </c>
      <c r="B2314" s="6">
        <f>TITRES_STAT!D2317</f>
        <v>0.65</v>
      </c>
      <c r="C2314" s="2">
        <f t="shared" si="285"/>
        <v>0</v>
      </c>
      <c r="D2314" s="2">
        <f t="shared" si="286"/>
        <v>0.66599999999999993</v>
      </c>
      <c r="E2314" s="2">
        <f t="shared" si="280"/>
        <v>0.68600000000000017</v>
      </c>
      <c r="F2314" s="2">
        <f t="shared" si="281"/>
        <v>0.66699999999999993</v>
      </c>
      <c r="G2314" s="2">
        <f t="shared" si="283"/>
        <v>0.7322000000000003</v>
      </c>
      <c r="H2314" s="2">
        <f t="shared" ref="H2314:H2377" si="287">AVERAGE(B2115:B2314)</f>
        <v>0.8962499999999981</v>
      </c>
      <c r="I2314" s="2">
        <f t="array" ref="I2314">SUMPRODUCT(B2298:B2317, (ROW(B2298:B2317)-ROW(B2298)+1)) / (20*21/2)</f>
        <v>0.66433333333333344</v>
      </c>
      <c r="J2314" s="2">
        <f t="shared" si="282"/>
        <v>0.68269002242859644</v>
      </c>
      <c r="K2314" s="2">
        <f t="shared" si="284"/>
        <v>0.72793314620298355</v>
      </c>
    </row>
    <row r="2315" spans="1:11" ht="13.5" x14ac:dyDescent="0.25">
      <c r="A2315" s="3">
        <f>TITRES_STAT!B2318</f>
        <v>45372</v>
      </c>
      <c r="B2315" s="6">
        <f>TITRES_STAT!D2318</f>
        <v>0.65</v>
      </c>
      <c r="C2315" s="2">
        <f t="shared" si="285"/>
        <v>0</v>
      </c>
      <c r="D2315" s="2">
        <f t="shared" si="286"/>
        <v>0.65599999999999992</v>
      </c>
      <c r="E2315" s="2">
        <f t="shared" si="280"/>
        <v>0.68200000000000016</v>
      </c>
      <c r="F2315" s="2">
        <f t="shared" si="281"/>
        <v>0.66500000000000004</v>
      </c>
      <c r="G2315" s="2">
        <f t="shared" si="283"/>
        <v>0.72820000000000018</v>
      </c>
      <c r="H2315" s="2">
        <f t="shared" si="287"/>
        <v>0.89429999999999821</v>
      </c>
      <c r="I2315" s="2">
        <f t="array" ref="I2315">SUMPRODUCT(B2299:B2318, (ROW(B2299:B2318)-ROW(B2299)+1)) / (20*21/2)</f>
        <v>0.65933333333333322</v>
      </c>
      <c r="J2315" s="2">
        <f t="shared" si="282"/>
        <v>0.67957668695920637</v>
      </c>
      <c r="K2315" s="2">
        <f t="shared" si="284"/>
        <v>0.72487694439110184</v>
      </c>
    </row>
    <row r="2316" spans="1:11" ht="13.5" x14ac:dyDescent="0.25">
      <c r="A2316" s="3">
        <f>TITRES_STAT!B2319</f>
        <v>45373</v>
      </c>
      <c r="B2316" s="6">
        <f>TITRES_STAT!D2319</f>
        <v>0.63</v>
      </c>
      <c r="C2316" s="2">
        <f t="shared" si="285"/>
        <v>-2.0000000000000018E-2</v>
      </c>
      <c r="D2316" s="2">
        <f t="shared" si="286"/>
        <v>0.64600000000000002</v>
      </c>
      <c r="E2316" s="2">
        <f t="shared" ref="E2316:E2379" si="288">AVERAGE(B2307:B2316)</f>
        <v>0.67300000000000015</v>
      </c>
      <c r="F2316" s="2">
        <f t="shared" si="281"/>
        <v>0.66350000000000009</v>
      </c>
      <c r="G2316" s="2">
        <f t="shared" si="283"/>
        <v>0.72380000000000022</v>
      </c>
      <c r="H2316" s="2">
        <f t="shared" si="287"/>
        <v>0.8922499999999981</v>
      </c>
      <c r="I2316" s="2">
        <f t="array" ref="I2316">SUMPRODUCT(B2300:B2319, (ROW(B2300:B2319)-ROW(B2300)+1)) / (20*21/2)</f>
        <v>0.65247619047619054</v>
      </c>
      <c r="J2316" s="2">
        <f t="shared" si="282"/>
        <v>0.6748550977249963</v>
      </c>
      <c r="K2316" s="2">
        <f t="shared" si="284"/>
        <v>0.72115627990517628</v>
      </c>
    </row>
    <row r="2317" spans="1:11" ht="13.5" x14ac:dyDescent="0.25">
      <c r="A2317" s="3">
        <f>TITRES_STAT!B2320</f>
        <v>45376</v>
      </c>
      <c r="B2317" s="6">
        <f>TITRES_STAT!D2320</f>
        <v>0.62</v>
      </c>
      <c r="C2317" s="2">
        <f t="shared" si="285"/>
        <v>-1.0000000000000009E-2</v>
      </c>
      <c r="D2317" s="2">
        <f t="shared" si="286"/>
        <v>0.64</v>
      </c>
      <c r="E2317" s="2">
        <f t="shared" si="288"/>
        <v>0.66400000000000003</v>
      </c>
      <c r="F2317" s="2">
        <f t="shared" si="281"/>
        <v>0.66249999999999998</v>
      </c>
      <c r="G2317" s="2">
        <f t="shared" si="283"/>
        <v>0.71920000000000006</v>
      </c>
      <c r="H2317" s="2">
        <f t="shared" si="287"/>
        <v>0.89009999999999811</v>
      </c>
      <c r="I2317" s="2">
        <f t="array" ref="I2317">SUMPRODUCT(B2301:B2320, (ROW(B2301:B2320)-ROW(B2301)+1)) / (20*21/2)</f>
        <v>0.64471428571428568</v>
      </c>
      <c r="J2317" s="2">
        <f t="shared" si="282"/>
        <v>0.66963080270356801</v>
      </c>
      <c r="K2317" s="2">
        <f t="shared" si="284"/>
        <v>0.7171893669677184</v>
      </c>
    </row>
    <row r="2318" spans="1:11" ht="13.5" x14ac:dyDescent="0.25">
      <c r="A2318" s="3">
        <f>TITRES_STAT!B2321</f>
        <v>45377</v>
      </c>
      <c r="B2318" s="6">
        <f>TITRES_STAT!D2321</f>
        <v>0.61</v>
      </c>
      <c r="C2318" s="2">
        <f t="shared" si="285"/>
        <v>-1.0000000000000009E-2</v>
      </c>
      <c r="D2318" s="2">
        <f t="shared" si="286"/>
        <v>0.63200000000000001</v>
      </c>
      <c r="E2318" s="2">
        <f t="shared" si="288"/>
        <v>0.65400000000000014</v>
      </c>
      <c r="F2318" s="2">
        <f t="shared" si="281"/>
        <v>0.66200000000000003</v>
      </c>
      <c r="G2318" s="2">
        <f t="shared" si="283"/>
        <v>0.71439999999999992</v>
      </c>
      <c r="H2318" s="2">
        <f t="shared" si="287"/>
        <v>0.88789999999999802</v>
      </c>
      <c r="I2318" s="2">
        <f t="array" ref="I2318">SUMPRODUCT(B2302:B2321, (ROW(B2302:B2321)-ROW(B2302)+1)) / (20*21/2)</f>
        <v>0.6361904761904762</v>
      </c>
      <c r="J2318" s="2">
        <f t="shared" si="282"/>
        <v>0.66395167863656157</v>
      </c>
      <c r="K2318" s="2">
        <f t="shared" si="284"/>
        <v>0.71298586238074912</v>
      </c>
    </row>
    <row r="2319" spans="1:11" ht="13.5" x14ac:dyDescent="0.25">
      <c r="A2319" s="3">
        <f>TITRES_STAT!B2322</f>
        <v>45378</v>
      </c>
      <c r="B2319" s="6">
        <f>TITRES_STAT!D2322</f>
        <v>0.59</v>
      </c>
      <c r="C2319" s="2">
        <f t="shared" si="285"/>
        <v>-2.0000000000000018E-2</v>
      </c>
      <c r="D2319" s="2">
        <f t="shared" si="286"/>
        <v>0.61999999999999988</v>
      </c>
      <c r="E2319" s="2">
        <f t="shared" si="288"/>
        <v>0.64300000000000002</v>
      </c>
      <c r="F2319" s="2">
        <f t="shared" si="281"/>
        <v>0.66149999999999998</v>
      </c>
      <c r="G2319" s="2">
        <f t="shared" si="283"/>
        <v>0.70920000000000016</v>
      </c>
      <c r="H2319" s="2">
        <f t="shared" si="287"/>
        <v>0.88559999999999806</v>
      </c>
      <c r="I2319" s="2">
        <f t="array" ref="I2319">SUMPRODUCT(B2303:B2322, (ROW(B2303:B2322)-ROW(B2303)+1)) / (20*21/2)</f>
        <v>0.62609523809523815</v>
      </c>
      <c r="J2319" s="2">
        <f t="shared" si="282"/>
        <v>0.65690866162355577</v>
      </c>
      <c r="K2319" s="2">
        <f t="shared" si="284"/>
        <v>0.70816288738542565</v>
      </c>
    </row>
    <row r="2320" spans="1:11" ht="13.5" x14ac:dyDescent="0.25">
      <c r="A2320" s="3">
        <f>TITRES_STAT!B2323</f>
        <v>45379</v>
      </c>
      <c r="B2320" s="6">
        <f>TITRES_STAT!D2323</f>
        <v>0.57999999999999996</v>
      </c>
      <c r="C2320" s="2">
        <f t="shared" si="285"/>
        <v>-1.0000000000000009E-2</v>
      </c>
      <c r="D2320" s="2">
        <f t="shared" si="286"/>
        <v>0.60599999999999998</v>
      </c>
      <c r="E2320" s="2">
        <f t="shared" si="288"/>
        <v>0.63100000000000001</v>
      </c>
      <c r="F2320" s="2">
        <f t="shared" si="281"/>
        <v>0.65949999999999998</v>
      </c>
      <c r="G2320" s="2">
        <f t="shared" si="283"/>
        <v>0.70380000000000009</v>
      </c>
      <c r="H2320" s="2">
        <f t="shared" si="287"/>
        <v>0.8831999999999981</v>
      </c>
      <c r="I2320" s="2">
        <f t="array" ref="I2320">SUMPRODUCT(B2304:B2323, (ROW(B2304:B2323)-ROW(B2304)+1)) / (20*21/2)</f>
        <v>0.61557142857142866</v>
      </c>
      <c r="J2320" s="2">
        <f t="shared" si="282"/>
        <v>0.64958402718321706</v>
      </c>
      <c r="K2320" s="2">
        <f t="shared" si="284"/>
        <v>0.70313689180168348</v>
      </c>
    </row>
    <row r="2321" spans="1:11" ht="13.5" x14ac:dyDescent="0.25">
      <c r="A2321" s="3">
        <f>TITRES_STAT!B2324</f>
        <v>45380</v>
      </c>
      <c r="B2321" s="6">
        <f>TITRES_STAT!D2324</f>
        <v>0.56999999999999995</v>
      </c>
      <c r="C2321" s="2">
        <f t="shared" si="285"/>
        <v>-1.0000000000000009E-2</v>
      </c>
      <c r="D2321" s="2">
        <f t="shared" si="286"/>
        <v>0.59399999999999997</v>
      </c>
      <c r="E2321" s="2">
        <f t="shared" si="288"/>
        <v>0.62</v>
      </c>
      <c r="F2321" s="2">
        <f t="shared" si="281"/>
        <v>0.65600000000000003</v>
      </c>
      <c r="G2321" s="2">
        <f t="shared" si="283"/>
        <v>0.69819999999999993</v>
      </c>
      <c r="H2321" s="2">
        <f t="shared" si="287"/>
        <v>0.88074999999999803</v>
      </c>
      <c r="I2321" s="2">
        <f t="array" ref="I2321">SUMPRODUCT(B2305:B2324, (ROW(B2305:B2324)-ROW(B2305)+1)) / (20*21/2)</f>
        <v>0.60571428571428576</v>
      </c>
      <c r="J2321" s="2">
        <f t="shared" si="282"/>
        <v>0.64200459602291071</v>
      </c>
      <c r="K2321" s="2">
        <f t="shared" si="284"/>
        <v>0.6979158372212253</v>
      </c>
    </row>
    <row r="2322" spans="1:11" ht="13.5" x14ac:dyDescent="0.25">
      <c r="A2322" s="3">
        <f>TITRES_STAT!B2325</f>
        <v>45383</v>
      </c>
      <c r="B2322" s="6">
        <f>TITRES_STAT!D2325</f>
        <v>0.55000000000000004</v>
      </c>
      <c r="C2322" s="2">
        <f t="shared" si="285"/>
        <v>-1.9999999999999907E-2</v>
      </c>
      <c r="D2322" s="2">
        <f t="shared" si="286"/>
        <v>0.57999999999999985</v>
      </c>
      <c r="E2322" s="2">
        <f t="shared" si="288"/>
        <v>0.6100000000000001</v>
      </c>
      <c r="F2322" s="2">
        <f t="shared" si="281"/>
        <v>0.65050000000000008</v>
      </c>
      <c r="G2322" s="2">
        <f t="shared" si="283"/>
        <v>0.69279999999999997</v>
      </c>
      <c r="H2322" s="2">
        <f t="shared" si="287"/>
        <v>0.8781999999999982</v>
      </c>
      <c r="I2322" s="2">
        <f t="array" ref="I2322">SUMPRODUCT(B2306:B2325, (ROW(B2306:B2325)-ROW(B2306)+1)) / (20*21/2)</f>
        <v>0.59552380952380968</v>
      </c>
      <c r="J2322" s="2">
        <f t="shared" si="282"/>
        <v>0.63324225354453834</v>
      </c>
      <c r="K2322" s="2">
        <f t="shared" si="284"/>
        <v>0.69211521615372629</v>
      </c>
    </row>
    <row r="2323" spans="1:11" ht="13.5" x14ac:dyDescent="0.25">
      <c r="A2323" s="3">
        <f>TITRES_STAT!B2326</f>
        <v>45384</v>
      </c>
      <c r="B2323" s="6">
        <f>TITRES_STAT!D2326</f>
        <v>0.54</v>
      </c>
      <c r="C2323" s="2">
        <f t="shared" si="285"/>
        <v>-1.0000000000000009E-2</v>
      </c>
      <c r="D2323" s="2">
        <f t="shared" si="286"/>
        <v>0.56600000000000006</v>
      </c>
      <c r="E2323" s="2">
        <f t="shared" si="288"/>
        <v>0.59899999999999998</v>
      </c>
      <c r="F2323" s="2">
        <f t="shared" si="281"/>
        <v>0.64350000000000007</v>
      </c>
      <c r="G2323" s="2">
        <f t="shared" si="283"/>
        <v>0.68779999999999997</v>
      </c>
      <c r="H2323" s="2">
        <f t="shared" si="287"/>
        <v>0.87554999999999805</v>
      </c>
      <c r="I2323" s="2">
        <f t="array" ref="I2323">SUMPRODUCT(B2307:B2326, (ROW(B2307:B2326)-ROW(B2307)+1)) / (20*21/2)</f>
        <v>0.58419047619047615</v>
      </c>
      <c r="J2323" s="2">
        <f t="shared" si="282"/>
        <v>0.62436203892124897</v>
      </c>
      <c r="K2323" s="2">
        <f t="shared" si="284"/>
        <v>0.68614991355946264</v>
      </c>
    </row>
    <row r="2324" spans="1:11" ht="13.5" x14ac:dyDescent="0.25">
      <c r="A2324" s="3">
        <f>TITRES_STAT!B2327</f>
        <v>45385</v>
      </c>
      <c r="B2324" s="6">
        <f>TITRES_STAT!D2327</f>
        <v>0.54</v>
      </c>
      <c r="C2324" s="2">
        <f t="shared" si="285"/>
        <v>0</v>
      </c>
      <c r="D2324" s="2">
        <f t="shared" si="286"/>
        <v>0.55600000000000005</v>
      </c>
      <c r="E2324" s="2">
        <f t="shared" si="288"/>
        <v>0.58799999999999997</v>
      </c>
      <c r="F2324" s="2">
        <f t="shared" ref="F2324:F2387" si="289">AVERAGE(B2305:B2324)</f>
        <v>0.63700000000000012</v>
      </c>
      <c r="G2324" s="2">
        <f t="shared" si="283"/>
        <v>0.6833999999999999</v>
      </c>
      <c r="H2324" s="2">
        <f t="shared" si="287"/>
        <v>0.87289999999999812</v>
      </c>
      <c r="I2324" s="2">
        <f t="array" ref="I2324">SUMPRODUCT(B2308:B2327, (ROW(B2308:B2327)-ROW(B2308)+1)) / (20*21/2)</f>
        <v>0.57290476190476203</v>
      </c>
      <c r="J2324" s="2">
        <f t="shared" si="282"/>
        <v>0.61632755902398717</v>
      </c>
      <c r="K2324" s="2">
        <f t="shared" si="284"/>
        <v>0.68041854440026794</v>
      </c>
    </row>
    <row r="2325" spans="1:11" ht="13.5" x14ac:dyDescent="0.25">
      <c r="A2325" s="3">
        <f>TITRES_STAT!B2328</f>
        <v>45386</v>
      </c>
      <c r="B2325" s="6">
        <f>TITRES_STAT!D2328</f>
        <v>0.53</v>
      </c>
      <c r="C2325" s="2">
        <f t="shared" si="285"/>
        <v>-1.0000000000000009E-2</v>
      </c>
      <c r="D2325" s="2">
        <f t="shared" si="286"/>
        <v>0.54600000000000004</v>
      </c>
      <c r="E2325" s="2">
        <f t="shared" si="288"/>
        <v>0.57599999999999996</v>
      </c>
      <c r="F2325" s="2">
        <f t="shared" si="289"/>
        <v>0.629</v>
      </c>
      <c r="G2325" s="2">
        <f t="shared" si="283"/>
        <v>0.67879999999999996</v>
      </c>
      <c r="H2325" s="2">
        <f t="shared" si="287"/>
        <v>0.8701499999999982</v>
      </c>
      <c r="I2325" s="2">
        <f t="array" ref="I2325">SUMPRODUCT(B2309:B2328, (ROW(B2309:B2328)-ROW(B2309)+1)) / (20*21/2)</f>
        <v>0.56071428571428572</v>
      </c>
      <c r="J2325" s="2">
        <f t="shared" ref="J2325:J2388" si="290">$J$4*B2325+J2324*(1-$J$4)</f>
        <v>0.60810588673598842</v>
      </c>
      <c r="K2325" s="2">
        <f t="shared" si="284"/>
        <v>0.67451977795319862</v>
      </c>
    </row>
    <row r="2326" spans="1:11" ht="13.5" x14ac:dyDescent="0.25">
      <c r="A2326" s="3">
        <f>TITRES_STAT!B2329</f>
        <v>45387</v>
      </c>
      <c r="B2326" s="6">
        <f>TITRES_STAT!D2329</f>
        <v>0.51</v>
      </c>
      <c r="C2326" s="2">
        <f t="shared" si="285"/>
        <v>-2.0000000000000018E-2</v>
      </c>
      <c r="D2326" s="2">
        <f t="shared" si="286"/>
        <v>0.53400000000000003</v>
      </c>
      <c r="E2326" s="2">
        <f t="shared" si="288"/>
        <v>0.56399999999999995</v>
      </c>
      <c r="F2326" s="2">
        <f t="shared" si="289"/>
        <v>0.61850000000000005</v>
      </c>
      <c r="G2326" s="2">
        <f t="shared" si="283"/>
        <v>0.67379999999999995</v>
      </c>
      <c r="H2326" s="2">
        <f t="shared" si="287"/>
        <v>0.86724999999999819</v>
      </c>
      <c r="I2326" s="2">
        <f t="array" ref="I2326">SUMPRODUCT(B2310:B2329, (ROW(B2310:B2329)-ROW(B2310)+1)) / (20*21/2)</f>
        <v>0.55152380952380964</v>
      </c>
      <c r="J2326" s="2">
        <f t="shared" si="290"/>
        <v>0.59876246895160856</v>
      </c>
      <c r="K2326" s="2">
        <f t="shared" si="284"/>
        <v>0.66806802195503401</v>
      </c>
    </row>
    <row r="2327" spans="1:11" ht="13.5" x14ac:dyDescent="0.25">
      <c r="A2327" s="3">
        <f>TITRES_STAT!B2330</f>
        <v>45390</v>
      </c>
      <c r="B2327" s="6">
        <f>TITRES_STAT!D2330</f>
        <v>0.5</v>
      </c>
      <c r="C2327" s="2">
        <f t="shared" si="285"/>
        <v>-1.0000000000000009E-2</v>
      </c>
      <c r="D2327" s="2">
        <f t="shared" si="286"/>
        <v>0.52400000000000002</v>
      </c>
      <c r="E2327" s="2">
        <f t="shared" si="288"/>
        <v>0.55199999999999994</v>
      </c>
      <c r="F2327" s="2">
        <f t="shared" si="289"/>
        <v>0.60799999999999998</v>
      </c>
      <c r="G2327" s="2">
        <f t="shared" si="283"/>
        <v>0.66859999999999986</v>
      </c>
      <c r="H2327" s="2">
        <f t="shared" si="287"/>
        <v>0.8642999999999984</v>
      </c>
      <c r="I2327" s="2">
        <f t="array" ref="I2327">SUMPRODUCT(B2311:B2330, (ROW(B2311:B2330)-ROW(B2311)+1)) / (20*21/2)</f>
        <v>0.54519047619047623</v>
      </c>
      <c r="J2327" s="2">
        <f t="shared" si="290"/>
        <v>0.58935651952764578</v>
      </c>
      <c r="K2327" s="2">
        <f t="shared" si="284"/>
        <v>0.66147711913326801</v>
      </c>
    </row>
    <row r="2328" spans="1:11" ht="13.5" x14ac:dyDescent="0.25">
      <c r="A2328" s="3">
        <f>TITRES_STAT!B2331</f>
        <v>45394</v>
      </c>
      <c r="B2328" s="6">
        <f>TITRES_STAT!D2331</f>
        <v>0.48</v>
      </c>
      <c r="C2328" s="2">
        <f t="shared" si="285"/>
        <v>-2.0000000000000018E-2</v>
      </c>
      <c r="D2328" s="2">
        <f t="shared" si="286"/>
        <v>0.51200000000000001</v>
      </c>
      <c r="E2328" s="2">
        <f t="shared" si="288"/>
        <v>0.53900000000000003</v>
      </c>
      <c r="F2328" s="2">
        <f t="shared" si="289"/>
        <v>0.59650000000000003</v>
      </c>
      <c r="G2328" s="2">
        <f t="shared" si="283"/>
        <v>0.66299999999999981</v>
      </c>
      <c r="H2328" s="2">
        <f t="shared" si="287"/>
        <v>0.86124999999999841</v>
      </c>
      <c r="I2328" s="2">
        <f t="array" ref="I2328">SUMPRODUCT(B2312:B2331, (ROW(B2312:B2331)-ROW(B2312)+1)) / (20*21/2)</f>
        <v>0.54161904761904756</v>
      </c>
      <c r="J2328" s="2">
        <f t="shared" si="290"/>
        <v>0.57894161290596524</v>
      </c>
      <c r="K2328" s="2">
        <f t="shared" si="284"/>
        <v>0.65436036936333597</v>
      </c>
    </row>
    <row r="2329" spans="1:11" ht="13.5" x14ac:dyDescent="0.25">
      <c r="A2329" s="3">
        <f>TITRES_STAT!B2332</f>
        <v>45397</v>
      </c>
      <c r="B2329" s="6">
        <f>TITRES_STAT!D2332</f>
        <v>0.5</v>
      </c>
      <c r="C2329" s="2">
        <f t="shared" si="285"/>
        <v>2.0000000000000018E-2</v>
      </c>
      <c r="D2329" s="2">
        <f t="shared" si="286"/>
        <v>0.504</v>
      </c>
      <c r="E2329" s="2">
        <f t="shared" si="288"/>
        <v>0.53</v>
      </c>
      <c r="F2329" s="2">
        <f t="shared" si="289"/>
        <v>0.58650000000000002</v>
      </c>
      <c r="G2329" s="2">
        <f t="shared" si="283"/>
        <v>0.65779999999999983</v>
      </c>
      <c r="H2329" s="2">
        <f t="shared" si="287"/>
        <v>0.8582999999999984</v>
      </c>
      <c r="I2329" s="2">
        <f t="array" ref="I2329">SUMPRODUCT(B2313:B2332, (ROW(B2313:B2332)-ROW(B2313)+1)) / (20*21/2)</f>
        <v>0.54061904761904767</v>
      </c>
      <c r="J2329" s="2">
        <f t="shared" si="290"/>
        <v>0.57142336405777816</v>
      </c>
      <c r="K2329" s="2">
        <f t="shared" si="284"/>
        <v>0.64830702154516595</v>
      </c>
    </row>
    <row r="2330" spans="1:11" ht="13.5" x14ac:dyDescent="0.25">
      <c r="A2330" s="3">
        <f>TITRES_STAT!B2333</f>
        <v>45398</v>
      </c>
      <c r="B2330" s="6">
        <f>TITRES_STAT!D2333</f>
        <v>0.52</v>
      </c>
      <c r="C2330" s="2">
        <f t="shared" si="285"/>
        <v>2.0000000000000018E-2</v>
      </c>
      <c r="D2330" s="2">
        <f t="shared" si="286"/>
        <v>0.502</v>
      </c>
      <c r="E2330" s="2">
        <f t="shared" si="288"/>
        <v>0.52400000000000002</v>
      </c>
      <c r="F2330" s="2">
        <f t="shared" si="289"/>
        <v>0.5774999999999999</v>
      </c>
      <c r="G2330" s="2">
        <f t="shared" si="283"/>
        <v>0.65320000000000011</v>
      </c>
      <c r="H2330" s="2">
        <f t="shared" si="287"/>
        <v>0.85554999999999848</v>
      </c>
      <c r="I2330" s="2">
        <f t="array" ref="I2330">SUMPRODUCT(B2314:B2333, (ROW(B2314:B2333)-ROW(B2314)+1)) / (20*21/2)</f>
        <v>0.54195238095238085</v>
      </c>
      <c r="J2330" s="2">
        <f t="shared" si="290"/>
        <v>0.56652590081418019</v>
      </c>
      <c r="K2330" s="2">
        <f t="shared" si="284"/>
        <v>0.64327537364143395</v>
      </c>
    </row>
    <row r="2331" spans="1:11" ht="13.5" x14ac:dyDescent="0.25">
      <c r="A2331" s="3">
        <f>TITRES_STAT!B2334</f>
        <v>45399</v>
      </c>
      <c r="B2331" s="6">
        <f>TITRES_STAT!D2334</f>
        <v>0.54</v>
      </c>
      <c r="C2331" s="2">
        <f t="shared" si="285"/>
        <v>2.0000000000000018E-2</v>
      </c>
      <c r="D2331" s="2">
        <f t="shared" si="286"/>
        <v>0.50800000000000001</v>
      </c>
      <c r="E2331" s="2">
        <f t="shared" si="288"/>
        <v>0.52100000000000002</v>
      </c>
      <c r="F2331" s="2">
        <f t="shared" si="289"/>
        <v>0.57050000000000001</v>
      </c>
      <c r="G2331" s="2">
        <f t="shared" si="283"/>
        <v>0.64899999999999991</v>
      </c>
      <c r="H2331" s="2">
        <f t="shared" si="287"/>
        <v>0.85289999999999855</v>
      </c>
      <c r="I2331" s="2">
        <f t="array" ref="I2331">SUMPRODUCT(B2315:B2334, (ROW(B2315:B2334)-ROW(B2315)+1)) / (20*21/2)</f>
        <v>0.5445714285714286</v>
      </c>
      <c r="J2331" s="2">
        <f t="shared" si="290"/>
        <v>0.56399962454616304</v>
      </c>
      <c r="K2331" s="2">
        <f t="shared" si="284"/>
        <v>0.63922535898882882</v>
      </c>
    </row>
    <row r="2332" spans="1:11" ht="13.5" x14ac:dyDescent="0.25">
      <c r="A2332" s="3">
        <f>TITRES_STAT!B2335</f>
        <v>45400</v>
      </c>
      <c r="B2332" s="6">
        <f>TITRES_STAT!D2335</f>
        <v>0.56000000000000005</v>
      </c>
      <c r="C2332" s="2">
        <f t="shared" si="285"/>
        <v>2.0000000000000018E-2</v>
      </c>
      <c r="D2332" s="2">
        <f t="shared" si="286"/>
        <v>0.52</v>
      </c>
      <c r="E2332" s="2">
        <f t="shared" si="288"/>
        <v>0.52200000000000002</v>
      </c>
      <c r="F2332" s="2">
        <f t="shared" si="289"/>
        <v>0.56600000000000006</v>
      </c>
      <c r="G2332" s="2">
        <f t="shared" si="283"/>
        <v>0.64519999999999977</v>
      </c>
      <c r="H2332" s="2">
        <f t="shared" si="287"/>
        <v>0.85024999999999851</v>
      </c>
      <c r="I2332" s="2">
        <f t="array" ref="I2332">SUMPRODUCT(B2316:B2335, (ROW(B2316:B2335)-ROW(B2316)+1)) / (20*21/2)</f>
        <v>0.5493809523809523</v>
      </c>
      <c r="J2332" s="2">
        <f t="shared" si="290"/>
        <v>0.56361870792271895</v>
      </c>
      <c r="K2332" s="2">
        <f t="shared" si="284"/>
        <v>0.63611848216573752</v>
      </c>
    </row>
    <row r="2333" spans="1:11" ht="13.5" x14ac:dyDescent="0.25">
      <c r="A2333" s="3">
        <f>TITRES_STAT!B2336</f>
        <v>45401</v>
      </c>
      <c r="B2333" s="6">
        <f>TITRES_STAT!D2336</f>
        <v>0.57999999999999996</v>
      </c>
      <c r="C2333" s="2">
        <f t="shared" si="285"/>
        <v>1.9999999999999907E-2</v>
      </c>
      <c r="D2333" s="2">
        <f t="shared" si="286"/>
        <v>0.54</v>
      </c>
      <c r="E2333" s="2">
        <f t="shared" si="288"/>
        <v>0.52600000000000002</v>
      </c>
      <c r="F2333" s="2">
        <f t="shared" si="289"/>
        <v>0.5625</v>
      </c>
      <c r="G2333" s="2">
        <f t="shared" si="283"/>
        <v>0.64179999999999982</v>
      </c>
      <c r="H2333" s="2">
        <f t="shared" si="287"/>
        <v>0.84779999999999855</v>
      </c>
      <c r="I2333" s="2">
        <f t="array" ref="I2333">SUMPRODUCT(B2317:B2336, (ROW(B2317:B2336)-ROW(B2317)+1)) / (20*21/2)</f>
        <v>0.55247619047619057</v>
      </c>
      <c r="J2333" s="2">
        <f t="shared" si="290"/>
        <v>0.56517883097769805</v>
      </c>
      <c r="K2333" s="2">
        <f t="shared" si="284"/>
        <v>0.63391775737492428</v>
      </c>
    </row>
    <row r="2334" spans="1:11" ht="13.5" x14ac:dyDescent="0.25">
      <c r="A2334" s="3">
        <f>TITRES_STAT!B2337</f>
        <v>45404</v>
      </c>
      <c r="B2334" s="6">
        <f>TITRES_STAT!D2337</f>
        <v>0.59</v>
      </c>
      <c r="C2334" s="2">
        <f t="shared" si="285"/>
        <v>1.0000000000000009E-2</v>
      </c>
      <c r="D2334" s="2">
        <f t="shared" si="286"/>
        <v>0.55800000000000005</v>
      </c>
      <c r="E2334" s="2">
        <f t="shared" si="288"/>
        <v>0.53100000000000003</v>
      </c>
      <c r="F2334" s="2">
        <f t="shared" si="289"/>
        <v>0.55950000000000011</v>
      </c>
      <c r="G2334" s="2">
        <f t="shared" si="283"/>
        <v>0.63839999999999986</v>
      </c>
      <c r="H2334" s="2">
        <f t="shared" si="287"/>
        <v>0.84534999999999849</v>
      </c>
      <c r="I2334" s="2">
        <f t="array" ref="I2334">SUMPRODUCT(B2318:B2337, (ROW(B2318:B2337)-ROW(B2318)+1)) / (20*21/2)</f>
        <v>0.55766666666666664</v>
      </c>
      <c r="J2334" s="2">
        <f t="shared" si="290"/>
        <v>0.56754275183696501</v>
      </c>
      <c r="K2334" s="2">
        <f t="shared" si="284"/>
        <v>0.6321954923798293</v>
      </c>
    </row>
    <row r="2335" spans="1:11" ht="13.5" x14ac:dyDescent="0.25">
      <c r="A2335" s="3">
        <f>TITRES_STAT!B2338</f>
        <v>45405</v>
      </c>
      <c r="B2335" s="6">
        <f>TITRES_STAT!D2338</f>
        <v>0.61</v>
      </c>
      <c r="C2335" s="2">
        <f t="shared" si="285"/>
        <v>2.0000000000000018E-2</v>
      </c>
      <c r="D2335" s="2">
        <f t="shared" si="286"/>
        <v>0.57599999999999996</v>
      </c>
      <c r="E2335" s="2">
        <f t="shared" si="288"/>
        <v>0.53899999999999992</v>
      </c>
      <c r="F2335" s="2">
        <f t="shared" si="289"/>
        <v>0.55749999999999988</v>
      </c>
      <c r="G2335" s="2">
        <f t="shared" si="283"/>
        <v>0.63539999999999974</v>
      </c>
      <c r="H2335" s="2">
        <f t="shared" si="287"/>
        <v>0.84299999999999864</v>
      </c>
      <c r="I2335" s="2">
        <f t="array" ref="I2335">SUMPRODUCT(B2319:B2338, (ROW(B2319:B2338)-ROW(B2319)+1)) / (20*21/2)</f>
        <v>0.56480952380952387</v>
      </c>
      <c r="J2335" s="2">
        <f t="shared" si="290"/>
        <v>0.57158629928106353</v>
      </c>
      <c r="K2335" s="2">
        <f t="shared" si="284"/>
        <v>0.63132508091395367</v>
      </c>
    </row>
    <row r="2336" spans="1:11" ht="13.5" x14ac:dyDescent="0.25">
      <c r="A2336" s="3">
        <f>TITRES_STAT!B2339</f>
        <v>45406</v>
      </c>
      <c r="B2336" s="6">
        <f>TITRES_STAT!D2339</f>
        <v>0.59</v>
      </c>
      <c r="C2336" s="2">
        <f t="shared" si="285"/>
        <v>-2.0000000000000018E-2</v>
      </c>
      <c r="D2336" s="2">
        <f t="shared" si="286"/>
        <v>0.58599999999999997</v>
      </c>
      <c r="E2336" s="2">
        <f t="shared" si="288"/>
        <v>0.54700000000000004</v>
      </c>
      <c r="F2336" s="2">
        <f t="shared" si="289"/>
        <v>0.55549999999999999</v>
      </c>
      <c r="G2336" s="2">
        <f t="shared" si="283"/>
        <v>0.63199999999999978</v>
      </c>
      <c r="H2336" s="2">
        <f t="shared" si="287"/>
        <v>0.8405499999999988</v>
      </c>
      <c r="I2336" s="2">
        <f t="array" ref="I2336">SUMPRODUCT(B2320:B2339, (ROW(B2320:B2339)-ROW(B2320)+1)) / (20*21/2)</f>
        <v>0.57376190476190481</v>
      </c>
      <c r="J2336" s="2">
        <f t="shared" si="290"/>
        <v>0.57333998506381945</v>
      </c>
      <c r="K2336" s="2">
        <f t="shared" si="284"/>
        <v>0.62970448950556335</v>
      </c>
    </row>
    <row r="2337" spans="1:11" ht="13.5" x14ac:dyDescent="0.25">
      <c r="A2337" s="3">
        <f>TITRES_STAT!B2340</f>
        <v>45407</v>
      </c>
      <c r="B2337" s="6">
        <f>TITRES_STAT!D2340</f>
        <v>0.61</v>
      </c>
      <c r="C2337" s="2">
        <f t="shared" si="285"/>
        <v>2.0000000000000018E-2</v>
      </c>
      <c r="D2337" s="2">
        <f t="shared" si="286"/>
        <v>0.59599999999999986</v>
      </c>
      <c r="E2337" s="2">
        <f t="shared" si="288"/>
        <v>0.55800000000000005</v>
      </c>
      <c r="F2337" s="2">
        <f t="shared" si="289"/>
        <v>0.55499999999999994</v>
      </c>
      <c r="G2337" s="2">
        <f t="shared" si="283"/>
        <v>0.62899999999999978</v>
      </c>
      <c r="H2337" s="2">
        <f t="shared" si="287"/>
        <v>0.83819999999999906</v>
      </c>
      <c r="I2337" s="2">
        <f t="array" ref="I2337">SUMPRODUCT(B2321:B2340, (ROW(B2321:B2340)-ROW(B2321)+1)) / (20*21/2)</f>
        <v>0.58433333333333337</v>
      </c>
      <c r="J2337" s="2">
        <f t="shared" si="290"/>
        <v>0.57683141505774138</v>
      </c>
      <c r="K2337" s="2">
        <f t="shared" si="284"/>
        <v>0.62893176442691379</v>
      </c>
    </row>
    <row r="2338" spans="1:11" ht="13.5" x14ac:dyDescent="0.25">
      <c r="A2338" s="3">
        <f>TITRES_STAT!B2341</f>
        <v>45408</v>
      </c>
      <c r="B2338" s="6">
        <f>TITRES_STAT!D2341</f>
        <v>0.63</v>
      </c>
      <c r="C2338" s="2">
        <f t="shared" si="285"/>
        <v>2.0000000000000018E-2</v>
      </c>
      <c r="D2338" s="2">
        <f t="shared" si="286"/>
        <v>0.60599999999999998</v>
      </c>
      <c r="E2338" s="2">
        <f t="shared" si="288"/>
        <v>0.57300000000000006</v>
      </c>
      <c r="F2338" s="2">
        <f t="shared" si="289"/>
        <v>0.55599999999999994</v>
      </c>
      <c r="G2338" s="2">
        <f t="shared" si="283"/>
        <v>0.62639999999999973</v>
      </c>
      <c r="H2338" s="2">
        <f t="shared" si="287"/>
        <v>0.83594999999999908</v>
      </c>
      <c r="I2338" s="2">
        <f t="array" ref="I2338">SUMPRODUCT(B2322:B2341, (ROW(B2322:B2341)-ROW(B2322)+1)) / (20*21/2)</f>
        <v>0.59733333333333327</v>
      </c>
      <c r="J2338" s="2">
        <f t="shared" si="290"/>
        <v>0.58189508981414706</v>
      </c>
      <c r="K2338" s="2">
        <f t="shared" si="284"/>
        <v>0.62897365601801514</v>
      </c>
    </row>
    <row r="2339" spans="1:11" ht="13.5" x14ac:dyDescent="0.25">
      <c r="A2339" s="3">
        <f>TITRES_STAT!B2342</f>
        <v>45411</v>
      </c>
      <c r="B2339" s="6">
        <f>TITRES_STAT!D2342</f>
        <v>0.65</v>
      </c>
      <c r="C2339" s="2">
        <f t="shared" si="285"/>
        <v>2.0000000000000018E-2</v>
      </c>
      <c r="D2339" s="2">
        <f t="shared" si="286"/>
        <v>0.61799999999999999</v>
      </c>
      <c r="E2339" s="2">
        <f t="shared" si="288"/>
        <v>0.58799999999999997</v>
      </c>
      <c r="F2339" s="2">
        <f t="shared" si="289"/>
        <v>0.55899999999999994</v>
      </c>
      <c r="G2339" s="2">
        <f t="shared" si="283"/>
        <v>0.6247999999999998</v>
      </c>
      <c r="H2339" s="2">
        <f t="shared" si="287"/>
        <v>0.83379999999999943</v>
      </c>
      <c r="I2339" s="2">
        <f t="array" ref="I2339">SUMPRODUCT(B2323:B2342, (ROW(B2323:B2342)-ROW(B2323)+1)) / (20*21/2)</f>
        <v>0.60971428571428565</v>
      </c>
      <c r="J2339" s="2">
        <f t="shared" si="290"/>
        <v>0.58838127173660926</v>
      </c>
      <c r="K2339" s="2">
        <f t="shared" si="284"/>
        <v>0.6297982185271126</v>
      </c>
    </row>
    <row r="2340" spans="1:11" ht="13.5" x14ac:dyDescent="0.25">
      <c r="A2340" s="3">
        <f>TITRES_STAT!B2343</f>
        <v>45412</v>
      </c>
      <c r="B2340" s="6">
        <f>TITRES_STAT!D2343</f>
        <v>0.67</v>
      </c>
      <c r="C2340" s="2">
        <f t="shared" si="285"/>
        <v>2.0000000000000018E-2</v>
      </c>
      <c r="D2340" s="2">
        <f t="shared" si="286"/>
        <v>0.63</v>
      </c>
      <c r="E2340" s="2">
        <f t="shared" si="288"/>
        <v>0.60299999999999998</v>
      </c>
      <c r="F2340" s="2">
        <f t="shared" si="289"/>
        <v>0.5635</v>
      </c>
      <c r="G2340" s="2">
        <f t="shared" si="283"/>
        <v>0.62359999999999982</v>
      </c>
      <c r="H2340" s="2">
        <f t="shared" si="287"/>
        <v>0.83174999999999921</v>
      </c>
      <c r="I2340" s="2">
        <f t="array" ref="I2340">SUMPRODUCT(B2324:B2343, (ROW(B2324:B2343)-ROW(B2324)+1)) / (20*21/2)</f>
        <v>0.61852380952380948</v>
      </c>
      <c r="J2340" s="2">
        <f t="shared" si="290"/>
        <v>0.59615448395217019</v>
      </c>
      <c r="K2340" s="2">
        <f t="shared" si="284"/>
        <v>0.63137475897702977</v>
      </c>
    </row>
    <row r="2341" spans="1:11" ht="13.5" x14ac:dyDescent="0.25">
      <c r="A2341" s="3">
        <f>TITRES_STAT!B2344</f>
        <v>45414</v>
      </c>
      <c r="B2341" s="6">
        <f>TITRES_STAT!D2344</f>
        <v>0.7</v>
      </c>
      <c r="C2341" s="2">
        <f t="shared" si="285"/>
        <v>2.9999999999999916E-2</v>
      </c>
      <c r="D2341" s="2">
        <f t="shared" si="286"/>
        <v>0.65199999999999991</v>
      </c>
      <c r="E2341" s="2">
        <f t="shared" si="288"/>
        <v>0.61899999999999999</v>
      </c>
      <c r="F2341" s="2">
        <f t="shared" si="289"/>
        <v>0.57000000000000006</v>
      </c>
      <c r="G2341" s="2">
        <f t="shared" si="283"/>
        <v>0.62299999999999989</v>
      </c>
      <c r="H2341" s="2">
        <f t="shared" si="287"/>
        <v>0.82984999999999909</v>
      </c>
      <c r="I2341" s="2">
        <f t="array" ref="I2341">SUMPRODUCT(B2325:B2344, (ROW(B2325:B2344)-ROW(B2325)+1)) / (20*21/2)</f>
        <v>0.62385714285714278</v>
      </c>
      <c r="J2341" s="2">
        <f t="shared" si="290"/>
        <v>0.60604453309958251</v>
      </c>
      <c r="K2341" s="2">
        <f t="shared" si="284"/>
        <v>0.63406594489949919</v>
      </c>
    </row>
    <row r="2342" spans="1:11" ht="13.5" x14ac:dyDescent="0.25">
      <c r="A2342" s="3">
        <f>TITRES_STAT!B2345</f>
        <v>45415</v>
      </c>
      <c r="B2342" s="6">
        <f>TITRES_STAT!D2345</f>
        <v>0.7</v>
      </c>
      <c r="C2342" s="2">
        <f t="shared" si="285"/>
        <v>0</v>
      </c>
      <c r="D2342" s="2">
        <f t="shared" si="286"/>
        <v>0.67000000000000015</v>
      </c>
      <c r="E2342" s="2">
        <f t="shared" si="288"/>
        <v>0.63300000000000001</v>
      </c>
      <c r="F2342" s="2">
        <f t="shared" si="289"/>
        <v>0.57750000000000001</v>
      </c>
      <c r="G2342" s="2">
        <f t="shared" si="283"/>
        <v>0.62239999999999984</v>
      </c>
      <c r="H2342" s="2">
        <f t="shared" si="287"/>
        <v>0.8279499999999993</v>
      </c>
      <c r="I2342" s="2">
        <f t="array" ref="I2342">SUMPRODUCT(B2326:B2345, (ROW(B2326:B2345)-ROW(B2326)+1)) / (20*21/2)</f>
        <v>0.63061904761904752</v>
      </c>
      <c r="J2342" s="2">
        <f t="shared" si="290"/>
        <v>0.61499267280438419</v>
      </c>
      <c r="K2342" s="2">
        <f t="shared" si="284"/>
        <v>0.63665159411912675</v>
      </c>
    </row>
    <row r="2343" spans="1:11" ht="13.5" x14ac:dyDescent="0.25">
      <c r="A2343" s="3">
        <f>TITRES_STAT!B2346</f>
        <v>45418</v>
      </c>
      <c r="B2343" s="6">
        <f>TITRES_STAT!D2346</f>
        <v>0.67</v>
      </c>
      <c r="C2343" s="2">
        <f t="shared" si="285"/>
        <v>-2.9999999999999916E-2</v>
      </c>
      <c r="D2343" s="2">
        <f t="shared" si="286"/>
        <v>0.67799999999999994</v>
      </c>
      <c r="E2343" s="2">
        <f t="shared" si="288"/>
        <v>0.64200000000000002</v>
      </c>
      <c r="F2343" s="2">
        <f t="shared" si="289"/>
        <v>0.58399999999999996</v>
      </c>
      <c r="G2343" s="2">
        <f t="shared" si="283"/>
        <v>0.62119999999999986</v>
      </c>
      <c r="H2343" s="2">
        <f t="shared" si="287"/>
        <v>0.8258999999999993</v>
      </c>
      <c r="I2343" s="2">
        <f t="array" ref="I2343">SUMPRODUCT(B2327:B2346, (ROW(B2327:B2346)-ROW(B2327)+1)) / (20*21/2)</f>
        <v>0.63485714285714301</v>
      </c>
      <c r="J2343" s="2">
        <f t="shared" si="290"/>
        <v>0.62023146587063338</v>
      </c>
      <c r="K2343" s="2">
        <f t="shared" si="284"/>
        <v>0.63795937474190612</v>
      </c>
    </row>
    <row r="2344" spans="1:11" ht="13.5" x14ac:dyDescent="0.25">
      <c r="A2344" s="3">
        <f>TITRES_STAT!B2347</f>
        <v>45419</v>
      </c>
      <c r="B2344" s="6">
        <f>TITRES_STAT!D2347</f>
        <v>0.64</v>
      </c>
      <c r="C2344" s="2">
        <f t="shared" si="285"/>
        <v>-3.0000000000000027E-2</v>
      </c>
      <c r="D2344" s="2">
        <f t="shared" si="286"/>
        <v>0.67600000000000005</v>
      </c>
      <c r="E2344" s="2">
        <f t="shared" si="288"/>
        <v>0.64700000000000002</v>
      </c>
      <c r="F2344" s="2">
        <f t="shared" si="289"/>
        <v>0.58899999999999997</v>
      </c>
      <c r="G2344" s="2">
        <f t="shared" si="283"/>
        <v>0.61999999999999988</v>
      </c>
      <c r="H2344" s="2">
        <f t="shared" si="287"/>
        <v>0.82369999999999932</v>
      </c>
      <c r="I2344" s="2">
        <f t="array" ref="I2344">SUMPRODUCT(B2328:B2347, (ROW(B2328:B2347)-ROW(B2328)+1)) / (20*21/2)</f>
        <v>0.63657142857142845</v>
      </c>
      <c r="J2344" s="2">
        <f t="shared" si="290"/>
        <v>0.62211418340676361</v>
      </c>
      <c r="K2344" s="2">
        <f t="shared" si="284"/>
        <v>0.6380393992618314</v>
      </c>
    </row>
    <row r="2345" spans="1:11" ht="13.5" x14ac:dyDescent="0.25">
      <c r="A2345" s="3">
        <f>TITRES_STAT!B2348</f>
        <v>45420</v>
      </c>
      <c r="B2345" s="6">
        <f>TITRES_STAT!D2348</f>
        <v>0.66</v>
      </c>
      <c r="C2345" s="2">
        <f t="shared" si="285"/>
        <v>2.0000000000000018E-2</v>
      </c>
      <c r="D2345" s="2">
        <f t="shared" si="286"/>
        <v>0.67400000000000004</v>
      </c>
      <c r="E2345" s="2">
        <f t="shared" si="288"/>
        <v>0.65199999999999991</v>
      </c>
      <c r="F2345" s="2">
        <f t="shared" si="289"/>
        <v>0.59550000000000003</v>
      </c>
      <c r="G2345" s="2">
        <f t="shared" si="283"/>
        <v>0.61939999999999995</v>
      </c>
      <c r="H2345" s="2">
        <f t="shared" si="287"/>
        <v>0.82164999999999955</v>
      </c>
      <c r="I2345" s="2">
        <f t="array" ref="I2345">SUMPRODUCT(B2329:B2348, (ROW(B2329:B2348)-ROW(B2329)+1)) / (20*21/2)</f>
        <v>0.63676190476190464</v>
      </c>
      <c r="J2345" s="2">
        <f t="shared" si="290"/>
        <v>0.62572235641564322</v>
      </c>
      <c r="K2345" s="2">
        <f t="shared" si="284"/>
        <v>0.63890059929077925</v>
      </c>
    </row>
    <row r="2346" spans="1:11" ht="13.5" x14ac:dyDescent="0.25">
      <c r="A2346" s="3">
        <f>TITRES_STAT!B2349</f>
        <v>45421</v>
      </c>
      <c r="B2346" s="6">
        <f>TITRES_STAT!D2349</f>
        <v>0.64</v>
      </c>
      <c r="C2346" s="2">
        <f t="shared" si="285"/>
        <v>-2.0000000000000018E-2</v>
      </c>
      <c r="D2346" s="2">
        <f t="shared" si="286"/>
        <v>0.66200000000000014</v>
      </c>
      <c r="E2346" s="2">
        <f t="shared" si="288"/>
        <v>0.65699999999999992</v>
      </c>
      <c r="F2346" s="2">
        <f t="shared" si="289"/>
        <v>0.60200000000000009</v>
      </c>
      <c r="G2346" s="2">
        <f t="shared" si="283"/>
        <v>0.61899999999999988</v>
      </c>
      <c r="H2346" s="2">
        <f t="shared" si="287"/>
        <v>0.81949999999999956</v>
      </c>
      <c r="I2346" s="2">
        <f t="array" ref="I2346">SUMPRODUCT(B2330:B2349, (ROW(B2330:B2349)-ROW(B2330)+1)) / (20*21/2)</f>
        <v>0.63442857142857134</v>
      </c>
      <c r="J2346" s="2">
        <f t="shared" si="290"/>
        <v>0.62708213199510576</v>
      </c>
      <c r="K2346" s="2">
        <f t="shared" si="284"/>
        <v>0.63894371304408204</v>
      </c>
    </row>
    <row r="2347" spans="1:11" ht="13.5" x14ac:dyDescent="0.25">
      <c r="A2347" s="3">
        <f>TITRES_STAT!B2350</f>
        <v>45422</v>
      </c>
      <c r="B2347" s="6">
        <f>TITRES_STAT!D2350</f>
        <v>0.62</v>
      </c>
      <c r="C2347" s="2">
        <f t="shared" si="285"/>
        <v>-2.0000000000000018E-2</v>
      </c>
      <c r="D2347" s="2">
        <f t="shared" si="286"/>
        <v>0.64600000000000013</v>
      </c>
      <c r="E2347" s="2">
        <f t="shared" si="288"/>
        <v>0.65800000000000003</v>
      </c>
      <c r="F2347" s="2">
        <f t="shared" si="289"/>
        <v>0.60799999999999998</v>
      </c>
      <c r="G2347" s="2">
        <f t="shared" si="283"/>
        <v>0.61859999999999993</v>
      </c>
      <c r="H2347" s="2">
        <f t="shared" si="287"/>
        <v>0.81724999999999981</v>
      </c>
      <c r="I2347" s="2">
        <f t="array" ref="I2347">SUMPRODUCT(B2331:B2350, (ROW(B2331:B2350)-ROW(B2331)+1)) / (20*21/2)</f>
        <v>0.63357142857142845</v>
      </c>
      <c r="J2347" s="2">
        <f t="shared" si="290"/>
        <v>0.62640764323366704</v>
      </c>
      <c r="K2347" s="2">
        <f t="shared" si="284"/>
        <v>0.63820082233647102</v>
      </c>
    </row>
    <row r="2348" spans="1:11" ht="13.5" x14ac:dyDescent="0.25">
      <c r="A2348" s="3">
        <f>TITRES_STAT!B2351</f>
        <v>45425</v>
      </c>
      <c r="B2348" s="6">
        <f>TITRES_STAT!D2351</f>
        <v>0.61</v>
      </c>
      <c r="C2348" s="2">
        <f t="shared" si="285"/>
        <v>-1.0000000000000009E-2</v>
      </c>
      <c r="D2348" s="2">
        <f t="shared" si="286"/>
        <v>0.63400000000000001</v>
      </c>
      <c r="E2348" s="2">
        <f t="shared" si="288"/>
        <v>0.65599999999999992</v>
      </c>
      <c r="F2348" s="2">
        <f t="shared" si="289"/>
        <v>0.61450000000000005</v>
      </c>
      <c r="G2348" s="2">
        <f t="shared" si="283"/>
        <v>0.61839999999999995</v>
      </c>
      <c r="H2348" s="2">
        <f t="shared" si="287"/>
        <v>0.81494999999999995</v>
      </c>
      <c r="I2348" s="2">
        <f t="array" ref="I2348">SUMPRODUCT(B2332:B2351, (ROW(B2332:B2351)-ROW(B2332)+1)) / (20*21/2)</f>
        <v>0.63038095238095238</v>
      </c>
      <c r="J2348" s="2">
        <f t="shared" si="290"/>
        <v>0.62484501054474639</v>
      </c>
      <c r="K2348" s="2">
        <f t="shared" si="284"/>
        <v>0.63709490773504085</v>
      </c>
    </row>
    <row r="2349" spans="1:11" ht="13.5" x14ac:dyDescent="0.25">
      <c r="A2349" s="3">
        <f>TITRES_STAT!B2352</f>
        <v>45426</v>
      </c>
      <c r="B2349" s="6">
        <f>TITRES_STAT!D2352</f>
        <v>0.59</v>
      </c>
      <c r="C2349" s="2">
        <f t="shared" si="285"/>
        <v>-2.0000000000000018E-2</v>
      </c>
      <c r="D2349" s="2">
        <f t="shared" si="286"/>
        <v>0.62399999999999989</v>
      </c>
      <c r="E2349" s="2">
        <f t="shared" si="288"/>
        <v>0.65</v>
      </c>
      <c r="F2349" s="2">
        <f t="shared" si="289"/>
        <v>0.61899999999999999</v>
      </c>
      <c r="G2349" s="2">
        <f t="shared" si="283"/>
        <v>0.61819999999999997</v>
      </c>
      <c r="H2349" s="2">
        <f t="shared" si="287"/>
        <v>0.81255000000000011</v>
      </c>
      <c r="I2349" s="2">
        <f t="array" ref="I2349">SUMPRODUCT(B2333:B2352, (ROW(B2333:B2352)-ROW(B2333)+1)) / (20*21/2)</f>
        <v>0.62885714285714289</v>
      </c>
      <c r="J2349" s="2">
        <f t="shared" si="290"/>
        <v>0.62152643811191344</v>
      </c>
      <c r="K2349" s="2">
        <f t="shared" si="284"/>
        <v>0.63524804860817652</v>
      </c>
    </row>
    <row r="2350" spans="1:11" ht="13.5" x14ac:dyDescent="0.25">
      <c r="A2350" s="3">
        <f>TITRES_STAT!B2353</f>
        <v>45427</v>
      </c>
      <c r="B2350" s="6">
        <f>TITRES_STAT!D2353</f>
        <v>0.61</v>
      </c>
      <c r="C2350" s="2">
        <f t="shared" si="285"/>
        <v>2.0000000000000018E-2</v>
      </c>
      <c r="D2350" s="2">
        <f t="shared" si="286"/>
        <v>0.61399999999999999</v>
      </c>
      <c r="E2350" s="2">
        <f t="shared" si="288"/>
        <v>0.64400000000000002</v>
      </c>
      <c r="F2350" s="2">
        <f t="shared" si="289"/>
        <v>0.62350000000000005</v>
      </c>
      <c r="G2350" s="2">
        <f t="shared" si="283"/>
        <v>0.61799999999999988</v>
      </c>
      <c r="H2350" s="2">
        <f t="shared" si="287"/>
        <v>0.81025000000000036</v>
      </c>
      <c r="I2350" s="2">
        <f t="array" ref="I2350">SUMPRODUCT(B2334:B2353, (ROW(B2334:B2353)-ROW(B2334)+1)) / (20*21/2)</f>
        <v>0.629</v>
      </c>
      <c r="J2350" s="2">
        <f t="shared" si="290"/>
        <v>0.62042868210125501</v>
      </c>
      <c r="K2350" s="2">
        <f t="shared" si="284"/>
        <v>0.63425792905491474</v>
      </c>
    </row>
    <row r="2351" spans="1:11" ht="13.5" x14ac:dyDescent="0.25">
      <c r="A2351" s="3">
        <f>TITRES_STAT!B2354</f>
        <v>45428</v>
      </c>
      <c r="B2351" s="6">
        <f>TITRES_STAT!D2354</f>
        <v>0.59</v>
      </c>
      <c r="C2351" s="2">
        <f t="shared" si="285"/>
        <v>-2.0000000000000018E-2</v>
      </c>
      <c r="D2351" s="2">
        <f t="shared" si="286"/>
        <v>0.60399999999999987</v>
      </c>
      <c r="E2351" s="2">
        <f t="shared" si="288"/>
        <v>0.63300000000000012</v>
      </c>
      <c r="F2351" s="2">
        <f t="shared" si="289"/>
        <v>0.626</v>
      </c>
      <c r="G2351" s="2">
        <f t="shared" si="283"/>
        <v>0.61699999999999988</v>
      </c>
      <c r="H2351" s="2">
        <f t="shared" si="287"/>
        <v>0.80795000000000028</v>
      </c>
      <c r="I2351" s="2">
        <f t="array" ref="I2351">SUMPRODUCT(B2335:B2354, (ROW(B2335:B2354)-ROW(B2335)+1)) / (20*21/2)</f>
        <v>0.62985714285714289</v>
      </c>
      <c r="J2351" s="2">
        <f t="shared" si="290"/>
        <v>0.61753071237732604</v>
      </c>
      <c r="K2351" s="2">
        <f t="shared" si="284"/>
        <v>0.63252232399393771</v>
      </c>
    </row>
    <row r="2352" spans="1:11" ht="13.5" x14ac:dyDescent="0.25">
      <c r="A2352" s="3">
        <f>TITRES_STAT!B2355</f>
        <v>45429</v>
      </c>
      <c r="B2352" s="6">
        <f>TITRES_STAT!D2355</f>
        <v>0.61</v>
      </c>
      <c r="C2352" s="2">
        <f t="shared" si="285"/>
        <v>2.0000000000000018E-2</v>
      </c>
      <c r="D2352" s="2">
        <f t="shared" si="286"/>
        <v>0.60199999999999998</v>
      </c>
      <c r="E2352" s="2">
        <f t="shared" si="288"/>
        <v>0.62400000000000011</v>
      </c>
      <c r="F2352" s="2">
        <f t="shared" si="289"/>
        <v>0.62849999999999984</v>
      </c>
      <c r="G2352" s="2">
        <f t="shared" si="283"/>
        <v>0.61599999999999988</v>
      </c>
      <c r="H2352" s="2">
        <f t="shared" si="287"/>
        <v>0.80575000000000041</v>
      </c>
      <c r="I2352" s="2">
        <f t="array" ref="I2352">SUMPRODUCT(B2336:B2355, (ROW(B2336:B2355)-ROW(B2336)+1)) / (20*21/2)</f>
        <v>0.63047619047619052</v>
      </c>
      <c r="J2352" s="2">
        <f t="shared" si="290"/>
        <v>0.6168135016747236</v>
      </c>
      <c r="K2352" s="2">
        <f t="shared" si="284"/>
        <v>0.63163909560201859</v>
      </c>
    </row>
    <row r="2353" spans="1:11" ht="13.5" x14ac:dyDescent="0.25">
      <c r="A2353" s="3">
        <f>TITRES_STAT!B2356</f>
        <v>45432</v>
      </c>
      <c r="B2353" s="6">
        <f>TITRES_STAT!D2356</f>
        <v>0.63</v>
      </c>
      <c r="C2353" s="2">
        <f t="shared" si="285"/>
        <v>2.0000000000000018E-2</v>
      </c>
      <c r="D2353" s="2">
        <f t="shared" si="286"/>
        <v>0.60599999999999998</v>
      </c>
      <c r="E2353" s="2">
        <f t="shared" si="288"/>
        <v>0.62</v>
      </c>
      <c r="F2353" s="2">
        <f t="shared" si="289"/>
        <v>0.63099999999999989</v>
      </c>
      <c r="G2353" s="2">
        <f t="shared" si="283"/>
        <v>0.61499999999999988</v>
      </c>
      <c r="H2353" s="2">
        <f t="shared" si="287"/>
        <v>0.80365000000000042</v>
      </c>
      <c r="I2353" s="2">
        <f t="array" ref="I2353">SUMPRODUCT(B2337:B2356, (ROW(B2337:B2356)-ROW(B2337)+1)) / (20*21/2)</f>
        <v>0.6328571428571429</v>
      </c>
      <c r="J2353" s="2">
        <f t="shared" si="290"/>
        <v>0.61806935865808321</v>
      </c>
      <c r="K2353" s="2">
        <f t="shared" si="284"/>
        <v>0.63157481734311582</v>
      </c>
    </row>
    <row r="2354" spans="1:11" ht="13.5" x14ac:dyDescent="0.25">
      <c r="A2354" s="3">
        <f>TITRES_STAT!B2357</f>
        <v>45433</v>
      </c>
      <c r="B2354" s="6">
        <f>TITRES_STAT!D2357</f>
        <v>0.64</v>
      </c>
      <c r="C2354" s="2">
        <f t="shared" si="285"/>
        <v>1.0000000000000009E-2</v>
      </c>
      <c r="D2354" s="2">
        <f t="shared" si="286"/>
        <v>0.61599999999999999</v>
      </c>
      <c r="E2354" s="2">
        <f t="shared" si="288"/>
        <v>0.61999999999999988</v>
      </c>
      <c r="F2354" s="2">
        <f t="shared" si="289"/>
        <v>0.63349999999999995</v>
      </c>
      <c r="G2354" s="2">
        <f t="shared" ref="G2354:G2417" si="291">AVERAGE(B2305:B2354)</f>
        <v>0.61439999999999995</v>
      </c>
      <c r="H2354" s="2">
        <f t="shared" si="287"/>
        <v>0.80160000000000042</v>
      </c>
      <c r="I2354" s="2">
        <f t="array" ref="I2354">SUMPRODUCT(B2338:B2357, (ROW(B2338:B2357)-ROW(B2338)+1)) / (20*21/2)</f>
        <v>0.63490476190476197</v>
      </c>
      <c r="J2354" s="2">
        <f t="shared" si="290"/>
        <v>0.62015799116683723</v>
      </c>
      <c r="K2354" s="2">
        <f t="shared" si="284"/>
        <v>0.63190521666299371</v>
      </c>
    </row>
    <row r="2355" spans="1:11" ht="13.5" x14ac:dyDescent="0.25">
      <c r="A2355" s="3">
        <f>TITRES_STAT!B2358</f>
        <v>45434</v>
      </c>
      <c r="B2355" s="6">
        <f>TITRES_STAT!D2358</f>
        <v>0.64</v>
      </c>
      <c r="C2355" s="2">
        <f t="shared" si="285"/>
        <v>0</v>
      </c>
      <c r="D2355" s="2">
        <f t="shared" si="286"/>
        <v>0.62200000000000011</v>
      </c>
      <c r="E2355" s="2">
        <f t="shared" si="288"/>
        <v>0.61799999999999988</v>
      </c>
      <c r="F2355" s="2">
        <f t="shared" si="289"/>
        <v>0.63500000000000001</v>
      </c>
      <c r="G2355" s="2">
        <f t="shared" si="291"/>
        <v>0.61339999999999995</v>
      </c>
      <c r="H2355" s="2">
        <f t="shared" si="287"/>
        <v>0.79955000000000043</v>
      </c>
      <c r="I2355" s="2">
        <f t="array" ref="I2355">SUMPRODUCT(B2339:B2358, (ROW(B2339:B2358)-ROW(B2339)+1)) / (20*21/2)</f>
        <v>0.63861904761904764</v>
      </c>
      <c r="J2355" s="2">
        <f t="shared" si="290"/>
        <v>0.62204770629380512</v>
      </c>
      <c r="K2355" s="2">
        <f t="shared" ref="K2355:K2418" si="292">$K$4*B2355+(1-$K$4)*K2354</f>
        <v>0.63222265914679798</v>
      </c>
    </row>
    <row r="2356" spans="1:11" ht="13.5" x14ac:dyDescent="0.25">
      <c r="A2356" s="3">
        <f>TITRES_STAT!B2359</f>
        <v>45435</v>
      </c>
      <c r="B2356" s="6">
        <f>TITRES_STAT!D2359</f>
        <v>0.66</v>
      </c>
      <c r="C2356" s="2">
        <f t="shared" si="285"/>
        <v>2.0000000000000018E-2</v>
      </c>
      <c r="D2356" s="2">
        <f t="shared" si="286"/>
        <v>0.63600000000000001</v>
      </c>
      <c r="E2356" s="2">
        <f t="shared" si="288"/>
        <v>0.61999999999999988</v>
      </c>
      <c r="F2356" s="2">
        <f t="shared" si="289"/>
        <v>0.63850000000000007</v>
      </c>
      <c r="G2356" s="2">
        <f t="shared" si="291"/>
        <v>0.61219999999999997</v>
      </c>
      <c r="H2356" s="2">
        <f t="shared" si="287"/>
        <v>0.79760000000000053</v>
      </c>
      <c r="I2356" s="2">
        <f t="array" ref="I2356">SUMPRODUCT(B2340:B2359, (ROW(B2340:B2359)-ROW(B2340)+1)) / (20*21/2)</f>
        <v>0.64209523809523794</v>
      </c>
      <c r="J2356" s="2">
        <f t="shared" si="290"/>
        <v>0.62566221045629988</v>
      </c>
      <c r="K2356" s="2">
        <f t="shared" si="292"/>
        <v>0.63331196663123734</v>
      </c>
    </row>
    <row r="2357" spans="1:11" ht="13.5" x14ac:dyDescent="0.25">
      <c r="A2357" s="3">
        <f>TITRES_STAT!B2360</f>
        <v>45436</v>
      </c>
      <c r="B2357" s="6">
        <f>TITRES_STAT!D2360</f>
        <v>0.66</v>
      </c>
      <c r="C2357" s="2">
        <f t="shared" si="285"/>
        <v>0</v>
      </c>
      <c r="D2357" s="2">
        <f t="shared" si="286"/>
        <v>0.64600000000000013</v>
      </c>
      <c r="E2357" s="2">
        <f t="shared" si="288"/>
        <v>0.62399999999999989</v>
      </c>
      <c r="F2357" s="2">
        <f t="shared" si="289"/>
        <v>0.64100000000000013</v>
      </c>
      <c r="G2357" s="2">
        <f t="shared" si="291"/>
        <v>0.61119999999999997</v>
      </c>
      <c r="H2357" s="2">
        <f t="shared" si="287"/>
        <v>0.7956500000000003</v>
      </c>
      <c r="I2357" s="2">
        <f t="array" ref="I2357">SUMPRODUCT(B2341:B2360, (ROW(B2341:B2360)-ROW(B2341)+1)) / (20*21/2)</f>
        <v>0.64542857142857135</v>
      </c>
      <c r="J2357" s="2">
        <f t="shared" si="290"/>
        <v>0.62893247612712844</v>
      </c>
      <c r="K2357" s="2">
        <f t="shared" si="292"/>
        <v>0.63435855617511039</v>
      </c>
    </row>
    <row r="2358" spans="1:11" ht="13.5" x14ac:dyDescent="0.25">
      <c r="A2358" s="3">
        <f>TITRES_STAT!B2361</f>
        <v>45439</v>
      </c>
      <c r="B2358" s="6">
        <f>TITRES_STAT!D2361</f>
        <v>0.68</v>
      </c>
      <c r="C2358" s="2">
        <f t="shared" si="285"/>
        <v>2.0000000000000018E-2</v>
      </c>
      <c r="D2358" s="2">
        <f t="shared" si="286"/>
        <v>0.65600000000000003</v>
      </c>
      <c r="E2358" s="2">
        <f t="shared" si="288"/>
        <v>0.63100000000000001</v>
      </c>
      <c r="F2358" s="2">
        <f t="shared" si="289"/>
        <v>0.64350000000000007</v>
      </c>
      <c r="G2358" s="2">
        <f t="shared" si="291"/>
        <v>0.61059999999999992</v>
      </c>
      <c r="H2358" s="2">
        <f t="shared" si="287"/>
        <v>0.79380000000000028</v>
      </c>
      <c r="I2358" s="2">
        <f t="array" ref="I2358">SUMPRODUCT(B2342:B2361, (ROW(B2342:B2361)-ROW(B2342)+1)) / (20*21/2)</f>
        <v>0.64776190476190476</v>
      </c>
      <c r="J2358" s="2">
        <f t="shared" si="290"/>
        <v>0.63379604982930671</v>
      </c>
      <c r="K2358" s="2">
        <f t="shared" si="292"/>
        <v>0.63614841671726285</v>
      </c>
    </row>
    <row r="2359" spans="1:11" ht="13.5" x14ac:dyDescent="0.25">
      <c r="A2359" s="3">
        <f>TITRES_STAT!B2362</f>
        <v>45440</v>
      </c>
      <c r="B2359" s="6">
        <f>TITRES_STAT!D2362</f>
        <v>0.68</v>
      </c>
      <c r="C2359" s="2">
        <f t="shared" si="285"/>
        <v>0</v>
      </c>
      <c r="D2359" s="2">
        <f t="shared" si="286"/>
        <v>0.66400000000000003</v>
      </c>
      <c r="E2359" s="2">
        <f t="shared" si="288"/>
        <v>0.6399999999999999</v>
      </c>
      <c r="F2359" s="2">
        <f t="shared" si="289"/>
        <v>0.64500000000000013</v>
      </c>
      <c r="G2359" s="2">
        <f t="shared" si="291"/>
        <v>0.61019999999999996</v>
      </c>
      <c r="H2359" s="2">
        <f t="shared" si="287"/>
        <v>0.79195000000000038</v>
      </c>
      <c r="I2359" s="2">
        <f t="array" ref="I2359">SUMPRODUCT(B2343:B2362, (ROW(B2343:B2362)-ROW(B2343)+1)) / (20*21/2)</f>
        <v>0.65119047619047621</v>
      </c>
      <c r="J2359" s="2">
        <f t="shared" si="290"/>
        <v>0.63819642603603943</v>
      </c>
      <c r="K2359" s="2">
        <f t="shared" si="292"/>
        <v>0.63786808664991923</v>
      </c>
    </row>
    <row r="2360" spans="1:11" ht="13.5" x14ac:dyDescent="0.25">
      <c r="A2360" s="3">
        <f>TITRES_STAT!B2363</f>
        <v>45441</v>
      </c>
      <c r="B2360" s="6">
        <f>TITRES_STAT!D2363</f>
        <v>0.68</v>
      </c>
      <c r="C2360" s="2">
        <f t="shared" si="285"/>
        <v>0</v>
      </c>
      <c r="D2360" s="2">
        <f t="shared" si="286"/>
        <v>0.67200000000000004</v>
      </c>
      <c r="E2360" s="2">
        <f t="shared" si="288"/>
        <v>0.64700000000000002</v>
      </c>
      <c r="F2360" s="2">
        <f t="shared" si="289"/>
        <v>0.64550000000000007</v>
      </c>
      <c r="G2360" s="2">
        <f t="shared" si="291"/>
        <v>0.60980000000000001</v>
      </c>
      <c r="H2360" s="2">
        <f t="shared" si="287"/>
        <v>0.79010000000000036</v>
      </c>
      <c r="I2360" s="2">
        <f t="array" ref="I2360">SUMPRODUCT(B2344:B2363, (ROW(B2344:B2363)-ROW(B2344)+1)) / (20*21/2)</f>
        <v>0.65566666666666662</v>
      </c>
      <c r="J2360" s="2">
        <f t="shared" si="290"/>
        <v>0.64217771879451191</v>
      </c>
      <c r="K2360" s="2">
        <f t="shared" si="292"/>
        <v>0.63952031854600078</v>
      </c>
    </row>
    <row r="2361" spans="1:11" ht="13.5" x14ac:dyDescent="0.25">
      <c r="A2361" s="3">
        <f>TITRES_STAT!B2364</f>
        <v>45442</v>
      </c>
      <c r="B2361" s="6">
        <f>TITRES_STAT!D2364</f>
        <v>0.67</v>
      </c>
      <c r="C2361" s="2">
        <f t="shared" si="285"/>
        <v>-1.0000000000000009E-2</v>
      </c>
      <c r="D2361" s="2">
        <f t="shared" si="286"/>
        <v>0.67400000000000004</v>
      </c>
      <c r="E2361" s="2">
        <f t="shared" si="288"/>
        <v>0.65500000000000003</v>
      </c>
      <c r="F2361" s="2">
        <f t="shared" si="289"/>
        <v>0.64400000000000002</v>
      </c>
      <c r="G2361" s="2">
        <f t="shared" si="291"/>
        <v>0.60960000000000003</v>
      </c>
      <c r="H2361" s="2">
        <f t="shared" si="287"/>
        <v>0.78825000000000034</v>
      </c>
      <c r="I2361" s="2">
        <f t="array" ref="I2361">SUMPRODUCT(B2345:B2364, (ROW(B2345:B2364)-ROW(B2345)+1)) / (20*21/2)</f>
        <v>0.66004761904761899</v>
      </c>
      <c r="J2361" s="2">
        <f t="shared" si="290"/>
        <v>0.6448274598617012</v>
      </c>
      <c r="K2361" s="2">
        <f t="shared" si="292"/>
        <v>0.64071560017164775</v>
      </c>
    </row>
    <row r="2362" spans="1:11" ht="13.5" x14ac:dyDescent="0.25">
      <c r="A2362" s="3">
        <f>TITRES_STAT!B2365</f>
        <v>45443</v>
      </c>
      <c r="B2362" s="6">
        <f>TITRES_STAT!D2365</f>
        <v>0.68</v>
      </c>
      <c r="C2362" s="2">
        <f t="shared" si="285"/>
        <v>1.0000000000000009E-2</v>
      </c>
      <c r="D2362" s="2">
        <f t="shared" si="286"/>
        <v>0.67800000000000005</v>
      </c>
      <c r="E2362" s="2">
        <f t="shared" si="288"/>
        <v>0.66200000000000003</v>
      </c>
      <c r="F2362" s="2">
        <f t="shared" si="289"/>
        <v>0.64300000000000002</v>
      </c>
      <c r="G2362" s="2">
        <f t="shared" si="291"/>
        <v>0.61020000000000008</v>
      </c>
      <c r="H2362" s="2">
        <f t="shared" si="287"/>
        <v>0.78645000000000043</v>
      </c>
      <c r="I2362" s="2">
        <f t="array" ref="I2362">SUMPRODUCT(B2346:B2365, (ROW(B2346:B2365)-ROW(B2346)+1)) / (20*21/2)</f>
        <v>0.66133333333333333</v>
      </c>
      <c r="J2362" s="2">
        <f t="shared" si="290"/>
        <v>0.64817722558915825</v>
      </c>
      <c r="K2362" s="2">
        <f t="shared" si="292"/>
        <v>0.64225616487079873</v>
      </c>
    </row>
    <row r="2363" spans="1:11" ht="13.5" x14ac:dyDescent="0.25">
      <c r="A2363" s="3">
        <f>TITRES_STAT!B2366</f>
        <v>45446</v>
      </c>
      <c r="B2363" s="6">
        <f>TITRES_STAT!D2366</f>
        <v>0.69</v>
      </c>
      <c r="C2363" s="2">
        <f t="shared" si="285"/>
        <v>9.9999999999998979E-3</v>
      </c>
      <c r="D2363" s="2">
        <f t="shared" si="286"/>
        <v>0.68</v>
      </c>
      <c r="E2363" s="2">
        <f t="shared" si="288"/>
        <v>0.66799999999999993</v>
      </c>
      <c r="F2363" s="2">
        <f t="shared" si="289"/>
        <v>0.64399999999999991</v>
      </c>
      <c r="G2363" s="2">
        <f t="shared" si="291"/>
        <v>0.6110000000000001</v>
      </c>
      <c r="H2363" s="2">
        <f t="shared" si="287"/>
        <v>0.78465000000000051</v>
      </c>
      <c r="I2363" s="2">
        <f t="array" ref="I2363">SUMPRODUCT(B2347:B2366, (ROW(B2347:B2366)-ROW(B2347)+1)) / (20*21/2)</f>
        <v>0.6607142857142857</v>
      </c>
      <c r="J2363" s="2">
        <f t="shared" si="290"/>
        <v>0.6521603469616194</v>
      </c>
      <c r="K2363" s="2">
        <f t="shared" si="292"/>
        <v>0.64412847213076752</v>
      </c>
    </row>
    <row r="2364" spans="1:11" ht="13.5" x14ac:dyDescent="0.25">
      <c r="A2364" s="3">
        <f>TITRES_STAT!B2367</f>
        <v>45447</v>
      </c>
      <c r="B2364" s="6">
        <f>TITRES_STAT!D2367</f>
        <v>0.69</v>
      </c>
      <c r="C2364" s="2">
        <f t="shared" si="285"/>
        <v>0</v>
      </c>
      <c r="D2364" s="2">
        <f t="shared" si="286"/>
        <v>0.68200000000000005</v>
      </c>
      <c r="E2364" s="2">
        <f t="shared" si="288"/>
        <v>0.67299999999999982</v>
      </c>
      <c r="F2364" s="2">
        <f t="shared" si="289"/>
        <v>0.64649999999999985</v>
      </c>
      <c r="G2364" s="2">
        <f t="shared" si="291"/>
        <v>0.61180000000000012</v>
      </c>
      <c r="H2364" s="2">
        <f t="shared" si="287"/>
        <v>0.78285000000000038</v>
      </c>
      <c r="I2364" s="2">
        <f t="array" ref="I2364">SUMPRODUCT(B2348:B2367, (ROW(B2348:B2367)-ROW(B2348)+1)) / (20*21/2)</f>
        <v>0.65819047619047621</v>
      </c>
      <c r="J2364" s="2">
        <f t="shared" si="290"/>
        <v>0.65576412344146517</v>
      </c>
      <c r="K2364" s="2">
        <f t="shared" si="292"/>
        <v>0.64592735557661984</v>
      </c>
    </row>
    <row r="2365" spans="1:11" ht="13.5" x14ac:dyDescent="0.25">
      <c r="A2365" s="3">
        <f>TITRES_STAT!B2368</f>
        <v>45448</v>
      </c>
      <c r="B2365" s="6">
        <f>TITRES_STAT!D2368</f>
        <v>0.66</v>
      </c>
      <c r="C2365" s="2">
        <f t="shared" si="285"/>
        <v>-2.9999999999999916E-2</v>
      </c>
      <c r="D2365" s="2">
        <f t="shared" si="286"/>
        <v>0.67800000000000005</v>
      </c>
      <c r="E2365" s="2">
        <f t="shared" si="288"/>
        <v>0.67500000000000004</v>
      </c>
      <c r="F2365" s="2">
        <f t="shared" si="289"/>
        <v>0.64649999999999985</v>
      </c>
      <c r="G2365" s="2">
        <f t="shared" si="291"/>
        <v>0.61199999999999999</v>
      </c>
      <c r="H2365" s="2">
        <f t="shared" si="287"/>
        <v>0.78090000000000048</v>
      </c>
      <c r="I2365" s="2">
        <f t="array" ref="I2365">SUMPRODUCT(B2349:B2368, (ROW(B2349:B2368)-ROW(B2349)+1)) / (20*21/2)</f>
        <v>0.65566666666666662</v>
      </c>
      <c r="J2365" s="2">
        <f t="shared" si="290"/>
        <v>0.65616754025656376</v>
      </c>
      <c r="K2365" s="2">
        <f t="shared" si="292"/>
        <v>0.64647922398537983</v>
      </c>
    </row>
    <row r="2366" spans="1:11" ht="13.5" x14ac:dyDescent="0.25">
      <c r="A2366" s="3">
        <f>TITRES_STAT!B2369</f>
        <v>45449</v>
      </c>
      <c r="B2366" s="6">
        <f>TITRES_STAT!D2369</f>
        <v>0.64</v>
      </c>
      <c r="C2366" s="2">
        <f t="shared" si="285"/>
        <v>-2.0000000000000018E-2</v>
      </c>
      <c r="D2366" s="2">
        <f t="shared" si="286"/>
        <v>0.67200000000000004</v>
      </c>
      <c r="E2366" s="2">
        <f t="shared" si="288"/>
        <v>0.67299999999999993</v>
      </c>
      <c r="F2366" s="2">
        <f t="shared" si="289"/>
        <v>0.64649999999999985</v>
      </c>
      <c r="G2366" s="2">
        <f t="shared" si="291"/>
        <v>0.61220000000000008</v>
      </c>
      <c r="H2366" s="2">
        <f t="shared" si="287"/>
        <v>0.77885000000000038</v>
      </c>
      <c r="I2366" s="2">
        <f t="array" ref="I2366">SUMPRODUCT(B2350:B2369, (ROW(B2350:B2369)-ROW(B2350)+1)) / (20*21/2)</f>
        <v>0.65119047619047621</v>
      </c>
      <c r="J2366" s="2">
        <f t="shared" si="290"/>
        <v>0.65462777451784349</v>
      </c>
      <c r="K2366" s="2">
        <f t="shared" si="292"/>
        <v>0.64622513677026694</v>
      </c>
    </row>
    <row r="2367" spans="1:11" ht="13.5" x14ac:dyDescent="0.25">
      <c r="A2367" s="3">
        <f>TITRES_STAT!B2370</f>
        <v>45450</v>
      </c>
      <c r="B2367" s="6">
        <f>TITRES_STAT!D2370</f>
        <v>0.62</v>
      </c>
      <c r="C2367" s="2">
        <f t="shared" si="285"/>
        <v>-2.0000000000000018E-2</v>
      </c>
      <c r="D2367" s="2">
        <f t="shared" si="286"/>
        <v>0.66</v>
      </c>
      <c r="E2367" s="2">
        <f t="shared" si="288"/>
        <v>0.66899999999999993</v>
      </c>
      <c r="F2367" s="2">
        <f t="shared" si="289"/>
        <v>0.64649999999999985</v>
      </c>
      <c r="G2367" s="2">
        <f t="shared" si="291"/>
        <v>0.61220000000000008</v>
      </c>
      <c r="H2367" s="2">
        <f t="shared" si="287"/>
        <v>0.77690000000000037</v>
      </c>
      <c r="I2367" s="2">
        <f t="array" ref="I2367">SUMPRODUCT(B2351:B2370, (ROW(B2351:B2370)-ROW(B2351)+1)) / (20*21/2)</f>
        <v>0.64476190476190476</v>
      </c>
      <c r="J2367" s="2">
        <f t="shared" si="290"/>
        <v>0.65132989123042984</v>
      </c>
      <c r="K2367" s="2">
        <f t="shared" si="292"/>
        <v>0.64519670003417806</v>
      </c>
    </row>
    <row r="2368" spans="1:11" ht="13.5" x14ac:dyDescent="0.25">
      <c r="A2368" s="3">
        <f>TITRES_STAT!B2371</f>
        <v>45453</v>
      </c>
      <c r="B2368" s="6">
        <f>TITRES_STAT!D2371</f>
        <v>0.62</v>
      </c>
      <c r="C2368" s="2">
        <f t="shared" si="285"/>
        <v>0</v>
      </c>
      <c r="D2368" s="2">
        <f t="shared" si="286"/>
        <v>0.64600000000000013</v>
      </c>
      <c r="E2368" s="2">
        <f t="shared" si="288"/>
        <v>0.66300000000000003</v>
      </c>
      <c r="F2368" s="2">
        <f t="shared" si="289"/>
        <v>0.64699999999999991</v>
      </c>
      <c r="G2368" s="2">
        <f t="shared" si="291"/>
        <v>0.61240000000000006</v>
      </c>
      <c r="H2368" s="2">
        <f t="shared" si="287"/>
        <v>0.77495000000000047</v>
      </c>
      <c r="I2368" s="2">
        <f t="array" ref="I2368">SUMPRODUCT(B2352:B2371, (ROW(B2352:B2371)-ROW(B2352)+1)) / (20*21/2)</f>
        <v>0.63752380952380949</v>
      </c>
      <c r="J2368" s="2">
        <f t="shared" si="290"/>
        <v>0.64834609206562699</v>
      </c>
      <c r="K2368" s="2">
        <f t="shared" si="292"/>
        <v>0.64420859415048481</v>
      </c>
    </row>
    <row r="2369" spans="1:11" ht="13.5" x14ac:dyDescent="0.25">
      <c r="A2369" s="3">
        <f>TITRES_STAT!B2372</f>
        <v>45454</v>
      </c>
      <c r="B2369" s="6">
        <f>TITRES_STAT!D2372</f>
        <v>0.6</v>
      </c>
      <c r="C2369" s="2">
        <f t="shared" si="285"/>
        <v>-2.0000000000000018E-2</v>
      </c>
      <c r="D2369" s="2">
        <f t="shared" si="286"/>
        <v>0.628</v>
      </c>
      <c r="E2369" s="2">
        <f t="shared" si="288"/>
        <v>0.65500000000000003</v>
      </c>
      <c r="F2369" s="2">
        <f t="shared" si="289"/>
        <v>0.64749999999999985</v>
      </c>
      <c r="G2369" s="2">
        <f t="shared" si="291"/>
        <v>0.61260000000000014</v>
      </c>
      <c r="H2369" s="2">
        <f t="shared" si="287"/>
        <v>0.77290000000000059</v>
      </c>
      <c r="I2369" s="2">
        <f t="array" ref="I2369">SUMPRODUCT(B2353:B2372, (ROW(B2353:B2372)-ROW(B2353)+1)) / (20*21/2)</f>
        <v>0.63228571428571445</v>
      </c>
      <c r="J2369" s="2">
        <f t="shared" si="290"/>
        <v>0.64374170234509109</v>
      </c>
      <c r="K2369" s="2">
        <f t="shared" si="292"/>
        <v>0.64247492379164228</v>
      </c>
    </row>
    <row r="2370" spans="1:11" ht="13.5" x14ac:dyDescent="0.25">
      <c r="A2370" s="3">
        <f>TITRES_STAT!B2373</f>
        <v>45455</v>
      </c>
      <c r="B2370" s="6">
        <f>TITRES_STAT!D2373</f>
        <v>0.57999999999999996</v>
      </c>
      <c r="C2370" s="2">
        <f t="shared" si="285"/>
        <v>-2.0000000000000018E-2</v>
      </c>
      <c r="D2370" s="2">
        <f t="shared" si="286"/>
        <v>0.61199999999999999</v>
      </c>
      <c r="E2370" s="2">
        <f t="shared" si="288"/>
        <v>0.64500000000000002</v>
      </c>
      <c r="F2370" s="2">
        <f t="shared" si="289"/>
        <v>0.64599999999999991</v>
      </c>
      <c r="G2370" s="2">
        <f t="shared" si="291"/>
        <v>0.61260000000000003</v>
      </c>
      <c r="H2370" s="2">
        <f t="shared" si="287"/>
        <v>0.77075000000000071</v>
      </c>
      <c r="I2370" s="2">
        <f t="array" ref="I2370">SUMPRODUCT(B2354:B2373, (ROW(B2354:B2373)-ROW(B2354)+1)) / (20*21/2)</f>
        <v>0.62523809523809515</v>
      </c>
      <c r="J2370" s="2">
        <f t="shared" si="290"/>
        <v>0.63767106402651097</v>
      </c>
      <c r="K2370" s="2">
        <f t="shared" si="292"/>
        <v>0.64002492678020528</v>
      </c>
    </row>
    <row r="2371" spans="1:11" ht="13.5" x14ac:dyDescent="0.25">
      <c r="A2371" s="3">
        <f>TITRES_STAT!B2374</f>
        <v>45456</v>
      </c>
      <c r="B2371" s="6">
        <f>TITRES_STAT!D2374</f>
        <v>0.56999999999999995</v>
      </c>
      <c r="C2371" s="2">
        <f t="shared" si="285"/>
        <v>-1.0000000000000009E-2</v>
      </c>
      <c r="D2371" s="2">
        <f t="shared" si="286"/>
        <v>0.59799999999999998</v>
      </c>
      <c r="E2371" s="2">
        <f t="shared" si="288"/>
        <v>0.63500000000000001</v>
      </c>
      <c r="F2371" s="2">
        <f t="shared" si="289"/>
        <v>0.64499999999999991</v>
      </c>
      <c r="G2371" s="2">
        <f t="shared" si="291"/>
        <v>0.61260000000000014</v>
      </c>
      <c r="H2371" s="2">
        <f t="shared" si="287"/>
        <v>0.76875000000000071</v>
      </c>
      <c r="I2371" s="2">
        <f t="array" ref="I2371">SUMPRODUCT(B2355:B2374, (ROW(B2355:B2374)-ROW(B2355)+1)) / (20*21/2)</f>
        <v>0.62038095238095237</v>
      </c>
      <c r="J2371" s="2">
        <f t="shared" si="290"/>
        <v>0.63122620078589087</v>
      </c>
      <c r="K2371" s="2">
        <f t="shared" si="292"/>
        <v>0.63727885122019723</v>
      </c>
    </row>
    <row r="2372" spans="1:11" ht="13.5" x14ac:dyDescent="0.25">
      <c r="A2372" s="3">
        <f>TITRES_STAT!B2375</f>
        <v>45457</v>
      </c>
      <c r="B2372" s="6">
        <f>TITRES_STAT!D2375</f>
        <v>0.59</v>
      </c>
      <c r="C2372" s="2">
        <f t="shared" ref="C2372:C2435" si="293">B2372-B2371</f>
        <v>2.0000000000000018E-2</v>
      </c>
      <c r="D2372" s="2">
        <f t="shared" si="286"/>
        <v>0.59199999999999986</v>
      </c>
      <c r="E2372" s="2">
        <f t="shared" si="288"/>
        <v>0.62600000000000011</v>
      </c>
      <c r="F2372" s="2">
        <f t="shared" si="289"/>
        <v>0.64399999999999991</v>
      </c>
      <c r="G2372" s="2">
        <f t="shared" si="291"/>
        <v>0.61340000000000006</v>
      </c>
      <c r="H2372" s="2">
        <f t="shared" si="287"/>
        <v>0.7668500000000007</v>
      </c>
      <c r="I2372" s="2">
        <f t="array" ref="I2372">SUMPRODUCT(B2356:B2375, (ROW(B2356:B2375)-ROW(B2356)+1)) / (20*21/2)</f>
        <v>0.61576190476190473</v>
      </c>
      <c r="J2372" s="2">
        <f t="shared" si="290"/>
        <v>0.62729989594913937</v>
      </c>
      <c r="K2372" s="2">
        <f t="shared" si="292"/>
        <v>0.6354247786233268</v>
      </c>
    </row>
    <row r="2373" spans="1:11" ht="13.5" x14ac:dyDescent="0.25">
      <c r="A2373" s="3">
        <f>TITRES_STAT!B2376</f>
        <v>45461</v>
      </c>
      <c r="B2373" s="6">
        <f>TITRES_STAT!D2376</f>
        <v>0.56999999999999995</v>
      </c>
      <c r="C2373" s="2">
        <f t="shared" si="293"/>
        <v>-2.0000000000000018E-2</v>
      </c>
      <c r="D2373" s="2">
        <f t="shared" si="286"/>
        <v>0.58199999999999996</v>
      </c>
      <c r="E2373" s="2">
        <f t="shared" si="288"/>
        <v>0.6140000000000001</v>
      </c>
      <c r="F2373" s="2">
        <f t="shared" si="289"/>
        <v>0.6409999999999999</v>
      </c>
      <c r="G2373" s="2">
        <f t="shared" si="291"/>
        <v>0.6140000000000001</v>
      </c>
      <c r="H2373" s="2">
        <f t="shared" si="287"/>
        <v>0.76505000000000067</v>
      </c>
      <c r="I2373" s="2">
        <f t="array" ref="I2373">SUMPRODUCT(B2357:B2376, (ROW(B2357:B2376)-ROW(B2357)+1)) / (20*21/2)</f>
        <v>0.61138095238095236</v>
      </c>
      <c r="J2373" s="2">
        <f t="shared" si="290"/>
        <v>0.62184276300160224</v>
      </c>
      <c r="K2373" s="2">
        <f t="shared" si="292"/>
        <v>0.63285910103025522</v>
      </c>
    </row>
    <row r="2374" spans="1:11" ht="13.5" x14ac:dyDescent="0.25">
      <c r="A2374" s="3">
        <f>TITRES_STAT!B2377</f>
        <v>45462</v>
      </c>
      <c r="B2374" s="6">
        <f>TITRES_STAT!D2377</f>
        <v>0.59</v>
      </c>
      <c r="C2374" s="2">
        <f t="shared" si="293"/>
        <v>2.0000000000000018E-2</v>
      </c>
      <c r="D2374" s="2">
        <f t="shared" ref="D2374:D2437" si="294">AVERAGE(B2370:B2374)</f>
        <v>0.57999999999999985</v>
      </c>
      <c r="E2374" s="2">
        <f t="shared" si="288"/>
        <v>0.60399999999999998</v>
      </c>
      <c r="F2374" s="2">
        <f t="shared" si="289"/>
        <v>0.63849999999999985</v>
      </c>
      <c r="G2374" s="2">
        <f t="shared" si="291"/>
        <v>0.6150000000000001</v>
      </c>
      <c r="H2374" s="2">
        <f t="shared" si="287"/>
        <v>0.76335000000000064</v>
      </c>
      <c r="I2374" s="2">
        <f t="array" ref="I2374">SUMPRODUCT(B2358:B2377, (ROW(B2358:B2377)-ROW(B2358)+1)) / (20*21/2)</f>
        <v>0.60733333333333328</v>
      </c>
      <c r="J2374" s="2">
        <f t="shared" si="290"/>
        <v>0.61881011890621163</v>
      </c>
      <c r="K2374" s="2">
        <f t="shared" si="292"/>
        <v>0.6311783519702453</v>
      </c>
    </row>
    <row r="2375" spans="1:11" ht="13.5" x14ac:dyDescent="0.25">
      <c r="A2375" s="3">
        <f>TITRES_STAT!B2378</f>
        <v>45463</v>
      </c>
      <c r="B2375" s="6">
        <f>TITRES_STAT!D2378</f>
        <v>0.59</v>
      </c>
      <c r="C2375" s="2">
        <f t="shared" si="293"/>
        <v>0</v>
      </c>
      <c r="D2375" s="2">
        <f t="shared" si="294"/>
        <v>0.58199999999999996</v>
      </c>
      <c r="E2375" s="2">
        <f t="shared" si="288"/>
        <v>0.59699999999999998</v>
      </c>
      <c r="F2375" s="2">
        <f t="shared" si="289"/>
        <v>0.6359999999999999</v>
      </c>
      <c r="G2375" s="2">
        <f t="shared" si="291"/>
        <v>0.61620000000000008</v>
      </c>
      <c r="H2375" s="2">
        <f t="shared" si="287"/>
        <v>0.76185000000000069</v>
      </c>
      <c r="I2375" s="2">
        <f t="array" ref="I2375">SUMPRODUCT(B2359:B2378, (ROW(B2359:B2378)-ROW(B2359)+1)) / (20*21/2)</f>
        <v>0.60361904761904761</v>
      </c>
      <c r="J2375" s="2">
        <f t="shared" si="290"/>
        <v>0.61606629805800106</v>
      </c>
      <c r="K2375" s="2">
        <f t="shared" si="292"/>
        <v>0.62956351463807891</v>
      </c>
    </row>
    <row r="2376" spans="1:11" ht="13.5" x14ac:dyDescent="0.25">
      <c r="A2376" s="3">
        <f>TITRES_STAT!B2379</f>
        <v>45464</v>
      </c>
      <c r="B2376" s="6">
        <f>TITRES_STAT!D2379</f>
        <v>0.59</v>
      </c>
      <c r="C2376" s="2">
        <f t="shared" si="293"/>
        <v>0</v>
      </c>
      <c r="D2376" s="2">
        <f t="shared" si="294"/>
        <v>0.58599999999999997</v>
      </c>
      <c r="E2376" s="2">
        <f t="shared" si="288"/>
        <v>0.59199999999999986</v>
      </c>
      <c r="F2376" s="2">
        <f t="shared" si="289"/>
        <v>0.63250000000000006</v>
      </c>
      <c r="G2376" s="2">
        <f t="shared" si="291"/>
        <v>0.61780000000000013</v>
      </c>
      <c r="H2376" s="2">
        <f t="shared" si="287"/>
        <v>0.76035000000000064</v>
      </c>
      <c r="I2376" s="2">
        <f t="array" ref="I2376">SUMPRODUCT(B2360:B2379, (ROW(B2360:B2379)-ROW(B2360)+1)) / (20*21/2)</f>
        <v>0.60223809523809524</v>
      </c>
      <c r="J2376" s="2">
        <f t="shared" si="290"/>
        <v>0.61358379348104863</v>
      </c>
      <c r="K2376" s="2">
        <f t="shared" si="292"/>
        <v>0.62801200426011505</v>
      </c>
    </row>
    <row r="2377" spans="1:11" ht="13.5" x14ac:dyDescent="0.25">
      <c r="A2377" s="3">
        <f>TITRES_STAT!B2380</f>
        <v>45467</v>
      </c>
      <c r="B2377" s="6">
        <f>TITRES_STAT!D2380</f>
        <v>0.59</v>
      </c>
      <c r="C2377" s="2">
        <f t="shared" si="293"/>
        <v>0</v>
      </c>
      <c r="D2377" s="2">
        <f t="shared" si="294"/>
        <v>0.58599999999999997</v>
      </c>
      <c r="E2377" s="2">
        <f t="shared" si="288"/>
        <v>0.58899999999999986</v>
      </c>
      <c r="F2377" s="2">
        <f t="shared" si="289"/>
        <v>0.62899999999999989</v>
      </c>
      <c r="G2377" s="2">
        <f t="shared" si="291"/>
        <v>0.61960000000000004</v>
      </c>
      <c r="H2377" s="2">
        <f t="shared" si="287"/>
        <v>0.7588500000000008</v>
      </c>
      <c r="I2377" s="2">
        <f t="array" ref="I2377">SUMPRODUCT(B2361:B2380, (ROW(B2361:B2380)-ROW(B2361)+1)) / (20*21/2)</f>
        <v>0.6021428571428572</v>
      </c>
      <c r="J2377" s="2">
        <f t="shared" si="290"/>
        <v>0.61133771791142499</v>
      </c>
      <c r="K2377" s="2">
        <f t="shared" si="292"/>
        <v>0.62652133742638516</v>
      </c>
    </row>
    <row r="2378" spans="1:11" ht="13.5" x14ac:dyDescent="0.25">
      <c r="A2378" s="3">
        <f>TITRES_STAT!B2381</f>
        <v>45468</v>
      </c>
      <c r="B2378" s="6">
        <f>TITRES_STAT!D2381</f>
        <v>0.59</v>
      </c>
      <c r="C2378" s="2">
        <f t="shared" si="293"/>
        <v>0</v>
      </c>
      <c r="D2378" s="2">
        <f t="shared" si="294"/>
        <v>0.59</v>
      </c>
      <c r="E2378" s="2">
        <f t="shared" si="288"/>
        <v>0.58599999999999997</v>
      </c>
      <c r="F2378" s="2">
        <f t="shared" si="289"/>
        <v>0.62449999999999994</v>
      </c>
      <c r="G2378" s="2">
        <f t="shared" si="291"/>
        <v>0.62180000000000013</v>
      </c>
      <c r="H2378" s="2">
        <f t="shared" ref="H2378:H2441" si="295">AVERAGE(B2179:B2378)</f>
        <v>0.75730000000000086</v>
      </c>
      <c r="I2378" s="2">
        <f t="array" ref="I2378">SUMPRODUCT(B2362:B2381, (ROW(B2362:B2381)-ROW(B2362)+1)) / (20*21/2)</f>
        <v>0.60233333333333339</v>
      </c>
      <c r="J2378" s="2">
        <f t="shared" si="290"/>
        <v>0.60930555430081312</v>
      </c>
      <c r="K2378" s="2">
        <f t="shared" si="292"/>
        <v>0.62508912811554662</v>
      </c>
    </row>
    <row r="2379" spans="1:11" ht="13.5" x14ac:dyDescent="0.25">
      <c r="A2379" s="3">
        <f>TITRES_STAT!B2382</f>
        <v>45469</v>
      </c>
      <c r="B2379" s="6">
        <f>TITRES_STAT!D2382</f>
        <v>0.61</v>
      </c>
      <c r="C2379" s="2">
        <f t="shared" si="293"/>
        <v>2.0000000000000018E-2</v>
      </c>
      <c r="D2379" s="2">
        <f t="shared" si="294"/>
        <v>0.59399999999999997</v>
      </c>
      <c r="E2379" s="2">
        <f t="shared" si="288"/>
        <v>0.58699999999999997</v>
      </c>
      <c r="F2379" s="2">
        <f t="shared" si="289"/>
        <v>0.621</v>
      </c>
      <c r="G2379" s="2">
        <f t="shared" si="291"/>
        <v>0.62400000000000011</v>
      </c>
      <c r="H2379" s="2">
        <f t="shared" si="295"/>
        <v>0.75585000000000091</v>
      </c>
      <c r="I2379" s="2">
        <f t="array" ref="I2379">SUMPRODUCT(B2363:B2382, (ROW(B2363:B2382)-ROW(B2363)+1)) / (20*21/2)</f>
        <v>0.60276190476190472</v>
      </c>
      <c r="J2379" s="2">
        <f t="shared" si="290"/>
        <v>0.60937169198644991</v>
      </c>
      <c r="K2379" s="2">
        <f t="shared" si="292"/>
        <v>0.62449739760121148</v>
      </c>
    </row>
    <row r="2380" spans="1:11" ht="13.5" x14ac:dyDescent="0.25">
      <c r="A2380" s="3">
        <f>TITRES_STAT!B2383</f>
        <v>45470</v>
      </c>
      <c r="B2380" s="6">
        <f>TITRES_STAT!D2383</f>
        <v>0.62</v>
      </c>
      <c r="C2380" s="2">
        <f t="shared" si="293"/>
        <v>1.0000000000000009E-2</v>
      </c>
      <c r="D2380" s="2">
        <f t="shared" si="294"/>
        <v>0.6</v>
      </c>
      <c r="E2380" s="2">
        <f t="shared" ref="E2380:E2443" si="296">AVERAGE(B2371:B2380)</f>
        <v>0.59099999999999997</v>
      </c>
      <c r="F2380" s="2">
        <f t="shared" si="289"/>
        <v>0.61799999999999988</v>
      </c>
      <c r="G2380" s="2">
        <f t="shared" si="291"/>
        <v>0.62600000000000011</v>
      </c>
      <c r="H2380" s="2">
        <f t="shared" si="295"/>
        <v>0.75445000000000106</v>
      </c>
      <c r="I2380" s="2">
        <f t="array" ref="I2380">SUMPRODUCT(B2364:B2383, (ROW(B2364:B2383)-ROW(B2364)+1)) / (20*21/2)</f>
        <v>0.60538095238095224</v>
      </c>
      <c r="J2380" s="2">
        <f t="shared" si="290"/>
        <v>0.61038391179726414</v>
      </c>
      <c r="K2380" s="2">
        <f t="shared" si="292"/>
        <v>0.6243210290678306</v>
      </c>
    </row>
    <row r="2381" spans="1:11" ht="13.5" x14ac:dyDescent="0.25">
      <c r="A2381" s="3">
        <f>TITRES_STAT!B2384</f>
        <v>45471</v>
      </c>
      <c r="B2381" s="6">
        <f>TITRES_STAT!D2384</f>
        <v>0.62</v>
      </c>
      <c r="C2381" s="2">
        <f t="shared" si="293"/>
        <v>0</v>
      </c>
      <c r="D2381" s="2">
        <f t="shared" si="294"/>
        <v>0.60600000000000009</v>
      </c>
      <c r="E2381" s="2">
        <f t="shared" si="296"/>
        <v>0.59599999999999997</v>
      </c>
      <c r="F2381" s="2">
        <f t="shared" si="289"/>
        <v>0.61549999999999994</v>
      </c>
      <c r="G2381" s="2">
        <f t="shared" si="291"/>
        <v>0.62760000000000016</v>
      </c>
      <c r="H2381" s="2">
        <f t="shared" si="295"/>
        <v>0.75305000000000111</v>
      </c>
      <c r="I2381" s="2">
        <f t="array" ref="I2381">SUMPRODUCT(B2365:B2384, (ROW(B2365:B2384)-ROW(B2365)+1)) / (20*21/2)</f>
        <v>0.60919047619047606</v>
      </c>
      <c r="J2381" s="2">
        <f t="shared" si="290"/>
        <v>0.61129972972133417</v>
      </c>
      <c r="K2381" s="2">
        <f t="shared" si="292"/>
        <v>0.62415157694752355</v>
      </c>
    </row>
    <row r="2382" spans="1:11" ht="13.5" x14ac:dyDescent="0.25">
      <c r="A2382" s="3">
        <f>TITRES_STAT!B2385</f>
        <v>45474</v>
      </c>
      <c r="B2382" s="6">
        <f>TITRES_STAT!D2385</f>
        <v>0.62</v>
      </c>
      <c r="C2382" s="2">
        <f t="shared" si="293"/>
        <v>0</v>
      </c>
      <c r="D2382" s="2">
        <f t="shared" si="294"/>
        <v>0.61199999999999999</v>
      </c>
      <c r="E2382" s="2">
        <f t="shared" si="296"/>
        <v>0.59899999999999998</v>
      </c>
      <c r="F2382" s="2">
        <f t="shared" si="289"/>
        <v>0.61249999999999993</v>
      </c>
      <c r="G2382" s="2">
        <f t="shared" si="291"/>
        <v>0.62880000000000014</v>
      </c>
      <c r="H2382" s="2">
        <f t="shared" si="295"/>
        <v>0.75165000000000104</v>
      </c>
      <c r="I2382" s="2">
        <f t="array" ref="I2382">SUMPRODUCT(B2366:B2385, (ROW(B2366:B2385)-ROW(B2366)+1)) / (20*21/2)</f>
        <v>0.61128571428571432</v>
      </c>
      <c r="J2382" s="2">
        <f t="shared" si="290"/>
        <v>0.61212832689073093</v>
      </c>
      <c r="K2382" s="2">
        <f t="shared" si="292"/>
        <v>0.62398877000840502</v>
      </c>
    </row>
    <row r="2383" spans="1:11" ht="13.5" x14ac:dyDescent="0.25">
      <c r="A2383" s="3">
        <f>TITRES_STAT!B2386</f>
        <v>45475</v>
      </c>
      <c r="B2383" s="6">
        <f>TITRES_STAT!D2386</f>
        <v>0.64</v>
      </c>
      <c r="C2383" s="2">
        <f t="shared" si="293"/>
        <v>2.0000000000000018E-2</v>
      </c>
      <c r="D2383" s="2">
        <f t="shared" si="294"/>
        <v>0.62200000000000011</v>
      </c>
      <c r="E2383" s="2">
        <f t="shared" si="296"/>
        <v>0.60599999999999998</v>
      </c>
      <c r="F2383" s="2">
        <f t="shared" si="289"/>
        <v>0.60999999999999988</v>
      </c>
      <c r="G2383" s="2">
        <f t="shared" si="291"/>
        <v>0.63000000000000012</v>
      </c>
      <c r="H2383" s="2">
        <f t="shared" si="295"/>
        <v>0.75035000000000096</v>
      </c>
      <c r="I2383" s="2">
        <f t="array" ref="I2383">SUMPRODUCT(B2367:B2386, (ROW(B2367:B2386)-ROW(B2367)+1)) / (20*21/2)</f>
        <v>0.61542857142857144</v>
      </c>
      <c r="J2383" s="2">
        <f t="shared" si="290"/>
        <v>0.61478277194875663</v>
      </c>
      <c r="K2383" s="2">
        <f t="shared" si="292"/>
        <v>0.62461666138062455</v>
      </c>
    </row>
    <row r="2384" spans="1:11" ht="13.5" x14ac:dyDescent="0.25">
      <c r="A2384" s="3">
        <f>TITRES_STAT!B2387</f>
        <v>45476</v>
      </c>
      <c r="B2384" s="6">
        <f>TITRES_STAT!D2387</f>
        <v>0.65</v>
      </c>
      <c r="C2384" s="2">
        <f t="shared" si="293"/>
        <v>1.0000000000000009E-2</v>
      </c>
      <c r="D2384" s="2">
        <f t="shared" si="294"/>
        <v>0.63</v>
      </c>
      <c r="E2384" s="2">
        <f t="shared" si="296"/>
        <v>0.61199999999999999</v>
      </c>
      <c r="F2384" s="2">
        <f t="shared" si="289"/>
        <v>0.60799999999999987</v>
      </c>
      <c r="G2384" s="2">
        <f t="shared" si="291"/>
        <v>0.63120000000000009</v>
      </c>
      <c r="H2384" s="2">
        <f t="shared" si="295"/>
        <v>0.7489000000000009</v>
      </c>
      <c r="I2384" s="2">
        <f t="array" ref="I2384">SUMPRODUCT(B2368:B2387, (ROW(B2368:B2387)-ROW(B2368)+1)) / (20*21/2)</f>
        <v>0.61952380952380948</v>
      </c>
      <c r="J2384" s="2">
        <f t="shared" si="290"/>
        <v>0.61813679366792262</v>
      </c>
      <c r="K2384" s="2">
        <f t="shared" si="292"/>
        <v>0.62561208642452171</v>
      </c>
    </row>
    <row r="2385" spans="1:11" ht="13.5" x14ac:dyDescent="0.25">
      <c r="A2385" s="3">
        <f>TITRES_STAT!B2388</f>
        <v>45477</v>
      </c>
      <c r="B2385" s="6">
        <f>TITRES_STAT!D2388</f>
        <v>0.63</v>
      </c>
      <c r="C2385" s="2">
        <f t="shared" si="293"/>
        <v>-2.0000000000000018E-2</v>
      </c>
      <c r="D2385" s="2">
        <f t="shared" si="294"/>
        <v>0.6319999999999999</v>
      </c>
      <c r="E2385" s="2">
        <f t="shared" si="296"/>
        <v>0.61599999999999999</v>
      </c>
      <c r="F2385" s="2">
        <f t="shared" si="289"/>
        <v>0.60649999999999993</v>
      </c>
      <c r="G2385" s="2">
        <f t="shared" si="291"/>
        <v>0.63160000000000016</v>
      </c>
      <c r="H2385" s="2">
        <f t="shared" si="295"/>
        <v>0.74735000000000074</v>
      </c>
      <c r="I2385" s="2">
        <f t="array" ref="I2385">SUMPRODUCT(B2369:B2388, (ROW(B2369:B2388)-ROW(B2369)+1)) / (20*21/2)</f>
        <v>0.62347619047619052</v>
      </c>
      <c r="J2385" s="2">
        <f t="shared" si="290"/>
        <v>0.61926662284240619</v>
      </c>
      <c r="K2385" s="2">
        <f t="shared" si="292"/>
        <v>0.62578416146669735</v>
      </c>
    </row>
    <row r="2386" spans="1:11" ht="13.5" x14ac:dyDescent="0.25">
      <c r="A2386" s="3">
        <f>TITRES_STAT!B2389</f>
        <v>45478</v>
      </c>
      <c r="B2386" s="6">
        <f>TITRES_STAT!D2389</f>
        <v>0.65</v>
      </c>
      <c r="C2386" s="2">
        <f t="shared" si="293"/>
        <v>2.0000000000000018E-2</v>
      </c>
      <c r="D2386" s="2">
        <f t="shared" si="294"/>
        <v>0.63800000000000001</v>
      </c>
      <c r="E2386" s="2">
        <f t="shared" si="296"/>
        <v>0.62200000000000011</v>
      </c>
      <c r="F2386" s="2">
        <f t="shared" si="289"/>
        <v>0.60699999999999998</v>
      </c>
      <c r="G2386" s="2">
        <f t="shared" si="291"/>
        <v>0.63280000000000003</v>
      </c>
      <c r="H2386" s="2">
        <f t="shared" si="295"/>
        <v>0.74590000000000078</v>
      </c>
      <c r="I2386" s="2">
        <f t="array" ref="I2386">SUMPRODUCT(B2370:B2389, (ROW(B2370:B2389)-ROW(B2370)+1)) / (20*21/2)</f>
        <v>0.62728571428571422</v>
      </c>
      <c r="J2386" s="2">
        <f t="shared" si="290"/>
        <v>0.62219361114312943</v>
      </c>
      <c r="K2386" s="2">
        <f t="shared" si="292"/>
        <v>0.62673380219349362</v>
      </c>
    </row>
    <row r="2387" spans="1:11" ht="13.5" x14ac:dyDescent="0.25">
      <c r="A2387" s="3">
        <f>TITRES_STAT!B2390</f>
        <v>45481</v>
      </c>
      <c r="B2387" s="6">
        <f>TITRES_STAT!D2390</f>
        <v>0.65</v>
      </c>
      <c r="C2387" s="2">
        <f t="shared" si="293"/>
        <v>0</v>
      </c>
      <c r="D2387" s="2">
        <f t="shared" si="294"/>
        <v>0.64399999999999991</v>
      </c>
      <c r="E2387" s="2">
        <f t="shared" si="296"/>
        <v>0.62800000000000011</v>
      </c>
      <c r="F2387" s="2">
        <f t="shared" si="289"/>
        <v>0.60850000000000004</v>
      </c>
      <c r="G2387" s="2">
        <f t="shared" si="291"/>
        <v>0.63360000000000005</v>
      </c>
      <c r="H2387" s="2">
        <f t="shared" si="295"/>
        <v>0.74445000000000061</v>
      </c>
      <c r="I2387" s="2">
        <f t="array" ref="I2387">SUMPRODUCT(B2371:B2390, (ROW(B2371:B2390)-ROW(B2371)+1)) / (20*21/2)</f>
        <v>0.63085714285714289</v>
      </c>
      <c r="J2387" s="2">
        <f t="shared" si="290"/>
        <v>0.62484183865330756</v>
      </c>
      <c r="K2387" s="2">
        <f t="shared" si="292"/>
        <v>0.62764620210747435</v>
      </c>
    </row>
    <row r="2388" spans="1:11" ht="13.5" x14ac:dyDescent="0.25">
      <c r="A2388" s="3">
        <f>TITRES_STAT!B2391</f>
        <v>45482</v>
      </c>
      <c r="B2388" s="6">
        <f>TITRES_STAT!D2391</f>
        <v>0.65</v>
      </c>
      <c r="C2388" s="2">
        <f t="shared" si="293"/>
        <v>0</v>
      </c>
      <c r="D2388" s="2">
        <f t="shared" si="294"/>
        <v>0.64600000000000002</v>
      </c>
      <c r="E2388" s="2">
        <f t="shared" si="296"/>
        <v>0.63400000000000012</v>
      </c>
      <c r="F2388" s="2">
        <f t="shared" ref="F2388:F2451" si="297">AVERAGE(B2369:B2388)</f>
        <v>0.6100000000000001</v>
      </c>
      <c r="G2388" s="2">
        <f t="shared" si="291"/>
        <v>0.63400000000000001</v>
      </c>
      <c r="H2388" s="2">
        <f t="shared" si="295"/>
        <v>0.74310000000000076</v>
      </c>
      <c r="I2388" s="2">
        <f t="array" ref="I2388">SUMPRODUCT(B2372:B2391, (ROW(B2372:B2391)-ROW(B2372)+1)) / (20*21/2)</f>
        <v>0.63409523809523805</v>
      </c>
      <c r="J2388" s="2">
        <f t="shared" si="290"/>
        <v>0.62723785401965926</v>
      </c>
      <c r="K2388" s="2">
        <f t="shared" si="292"/>
        <v>0.62852282163267148</v>
      </c>
    </row>
    <row r="2389" spans="1:11" ht="13.5" x14ac:dyDescent="0.25">
      <c r="A2389" s="3">
        <f>TITRES_STAT!B2392</f>
        <v>45483</v>
      </c>
      <c r="B2389" s="6">
        <f>TITRES_STAT!D2392</f>
        <v>0.65</v>
      </c>
      <c r="C2389" s="2">
        <f t="shared" si="293"/>
        <v>0</v>
      </c>
      <c r="D2389" s="2">
        <f t="shared" si="294"/>
        <v>0.64600000000000002</v>
      </c>
      <c r="E2389" s="2">
        <f t="shared" si="296"/>
        <v>0.63800000000000012</v>
      </c>
      <c r="F2389" s="2">
        <f t="shared" si="297"/>
        <v>0.61250000000000004</v>
      </c>
      <c r="G2389" s="2">
        <f t="shared" si="291"/>
        <v>0.63400000000000001</v>
      </c>
      <c r="H2389" s="2">
        <f t="shared" si="295"/>
        <v>0.74190000000000078</v>
      </c>
      <c r="I2389" s="2">
        <f t="array" ref="I2389">SUMPRODUCT(B2373:B2392, (ROW(B2373:B2392)-ROW(B2373)+1)) / (20*21/2)</f>
        <v>0.63790476190476175</v>
      </c>
      <c r="J2389" s="2">
        <f t="shared" ref="J2389:J2452" si="298">$J$4*B2389+J2388*(1-$J$4)</f>
        <v>0.62940567744635834</v>
      </c>
      <c r="K2389" s="2">
        <f t="shared" si="292"/>
        <v>0.62936506392158631</v>
      </c>
    </row>
    <row r="2390" spans="1:11" ht="13.5" x14ac:dyDescent="0.25">
      <c r="A2390" s="3">
        <f>TITRES_STAT!B2393</f>
        <v>45484</v>
      </c>
      <c r="B2390" s="6">
        <f>TITRES_STAT!D2393</f>
        <v>0.65</v>
      </c>
      <c r="C2390" s="2">
        <f t="shared" si="293"/>
        <v>0</v>
      </c>
      <c r="D2390" s="2">
        <f t="shared" si="294"/>
        <v>0.65</v>
      </c>
      <c r="E2390" s="2">
        <f t="shared" si="296"/>
        <v>0.64100000000000013</v>
      </c>
      <c r="F2390" s="2">
        <f t="shared" si="297"/>
        <v>0.6160000000000001</v>
      </c>
      <c r="G2390" s="2">
        <f t="shared" si="291"/>
        <v>0.63359999999999994</v>
      </c>
      <c r="H2390" s="2">
        <f t="shared" si="295"/>
        <v>0.74085000000000079</v>
      </c>
      <c r="I2390" s="2">
        <f t="array" ref="I2390">SUMPRODUCT(B2374:B2393, (ROW(B2374:B2393)-ROW(B2374)+1)) / (20*21/2)</f>
        <v>0.64233333333333342</v>
      </c>
      <c r="J2390" s="2">
        <f t="shared" si="298"/>
        <v>0.63136704149908607</v>
      </c>
      <c r="K2390" s="2">
        <f t="shared" si="292"/>
        <v>0.63017427710113194</v>
      </c>
    </row>
    <row r="2391" spans="1:11" ht="13.5" x14ac:dyDescent="0.25">
      <c r="A2391" s="3">
        <f>TITRES_STAT!B2394</f>
        <v>45485</v>
      </c>
      <c r="B2391" s="6">
        <f>TITRES_STAT!D2394</f>
        <v>0.65</v>
      </c>
      <c r="C2391" s="2">
        <f t="shared" si="293"/>
        <v>0</v>
      </c>
      <c r="D2391" s="2">
        <f t="shared" si="294"/>
        <v>0.65</v>
      </c>
      <c r="E2391" s="2">
        <f t="shared" si="296"/>
        <v>0.64400000000000013</v>
      </c>
      <c r="F2391" s="2">
        <f t="shared" si="297"/>
        <v>0.62000000000000011</v>
      </c>
      <c r="G2391" s="2">
        <f t="shared" si="291"/>
        <v>0.63259999999999983</v>
      </c>
      <c r="H2391" s="2">
        <f t="shared" si="295"/>
        <v>0.73965000000000092</v>
      </c>
      <c r="I2391" s="2">
        <f t="array" ref="I2391">SUMPRODUCT(B2375:B2394, (ROW(B2375:B2394)-ROW(B2375)+1)) / (20*21/2)</f>
        <v>0.64438095238095239</v>
      </c>
      <c r="J2391" s="2">
        <f t="shared" si="298"/>
        <v>0.63314160897536365</v>
      </c>
      <c r="K2391" s="2">
        <f t="shared" si="292"/>
        <v>0.63095175643049939</v>
      </c>
    </row>
    <row r="2392" spans="1:11" ht="13.5" x14ac:dyDescent="0.25">
      <c r="A2392" s="3">
        <f>TITRES_STAT!B2395</f>
        <v>45488</v>
      </c>
      <c r="B2392" s="6">
        <f>TITRES_STAT!D2395</f>
        <v>0.66</v>
      </c>
      <c r="C2392" s="2">
        <f t="shared" si="293"/>
        <v>1.0000000000000009E-2</v>
      </c>
      <c r="D2392" s="2">
        <f t="shared" si="294"/>
        <v>0.65200000000000002</v>
      </c>
      <c r="E2392" s="2">
        <f t="shared" si="296"/>
        <v>0.64800000000000002</v>
      </c>
      <c r="F2392" s="2">
        <f t="shared" si="297"/>
        <v>0.62350000000000017</v>
      </c>
      <c r="G2392" s="2">
        <f t="shared" si="291"/>
        <v>0.63179999999999981</v>
      </c>
      <c r="H2392" s="2">
        <f t="shared" si="295"/>
        <v>0.73850000000000093</v>
      </c>
      <c r="I2392" s="2">
        <f t="array" ref="I2392">SUMPRODUCT(B2376:B2395, (ROW(B2376:B2395)-ROW(B2376)+1)) / (20*21/2)</f>
        <v>0.64614285714285713</v>
      </c>
      <c r="J2392" s="2">
        <f t="shared" si="298"/>
        <v>0.63569955097770992</v>
      </c>
      <c r="K2392" s="2">
        <f t="shared" si="292"/>
        <v>0.63209090323714645</v>
      </c>
    </row>
    <row r="2393" spans="1:11" ht="13.5" x14ac:dyDescent="0.25">
      <c r="A2393" s="3">
        <f>TITRES_STAT!B2396</f>
        <v>45489</v>
      </c>
      <c r="B2393" s="6">
        <f>TITRES_STAT!D2396</f>
        <v>0.67</v>
      </c>
      <c r="C2393" s="2">
        <f t="shared" si="293"/>
        <v>1.0000000000000009E-2</v>
      </c>
      <c r="D2393" s="2">
        <f t="shared" si="294"/>
        <v>0.65600000000000003</v>
      </c>
      <c r="E2393" s="2">
        <f t="shared" si="296"/>
        <v>0.65100000000000002</v>
      </c>
      <c r="F2393" s="2">
        <f t="shared" si="297"/>
        <v>0.62850000000000006</v>
      </c>
      <c r="G2393" s="2">
        <f t="shared" si="291"/>
        <v>0.63179999999999981</v>
      </c>
      <c r="H2393" s="2">
        <f t="shared" si="295"/>
        <v>0.73740000000000094</v>
      </c>
      <c r="I2393" s="2">
        <f t="array" ref="I2393">SUMPRODUCT(B2377:B2396, (ROW(B2377:B2396)-ROW(B2377)+1)) / (20*21/2)</f>
        <v>0.64761904761904765</v>
      </c>
      <c r="J2393" s="2">
        <f t="shared" si="298"/>
        <v>0.63896626040840432</v>
      </c>
      <c r="K2393" s="2">
        <f t="shared" si="292"/>
        <v>0.63357753448274856</v>
      </c>
    </row>
    <row r="2394" spans="1:11" ht="13.5" x14ac:dyDescent="0.25">
      <c r="A2394" s="3">
        <f>TITRES_STAT!B2397</f>
        <v>45490</v>
      </c>
      <c r="B2394" s="6">
        <f>TITRES_STAT!D2397</f>
        <v>0.65</v>
      </c>
      <c r="C2394" s="2">
        <f t="shared" si="293"/>
        <v>-2.0000000000000018E-2</v>
      </c>
      <c r="D2394" s="2">
        <f t="shared" si="294"/>
        <v>0.65599999999999992</v>
      </c>
      <c r="E2394" s="2">
        <f t="shared" si="296"/>
        <v>0.65100000000000002</v>
      </c>
      <c r="F2394" s="2">
        <f t="shared" si="297"/>
        <v>0.63150000000000017</v>
      </c>
      <c r="G2394" s="2">
        <f t="shared" si="291"/>
        <v>0.63199999999999978</v>
      </c>
      <c r="H2394" s="2">
        <f t="shared" si="295"/>
        <v>0.73620000000000108</v>
      </c>
      <c r="I2394" s="2">
        <f t="array" ref="I2394">SUMPRODUCT(B2378:B2397, (ROW(B2378:B2397)-ROW(B2378)+1)) / (20*21/2)</f>
        <v>0.64880952380952384</v>
      </c>
      <c r="J2394" s="2">
        <f t="shared" si="298"/>
        <v>0.64001709275046104</v>
      </c>
      <c r="K2394" s="2">
        <f t="shared" si="292"/>
        <v>0.63422155273832703</v>
      </c>
    </row>
    <row r="2395" spans="1:11" ht="13.5" x14ac:dyDescent="0.25">
      <c r="A2395" s="3">
        <f>TITRES_STAT!B2398</f>
        <v>45491</v>
      </c>
      <c r="B2395" s="6">
        <f>TITRES_STAT!D2398</f>
        <v>0.65</v>
      </c>
      <c r="C2395" s="2">
        <f t="shared" si="293"/>
        <v>0</v>
      </c>
      <c r="D2395" s="2">
        <f t="shared" si="294"/>
        <v>0.65599999999999992</v>
      </c>
      <c r="E2395" s="2">
        <f t="shared" si="296"/>
        <v>0.65300000000000002</v>
      </c>
      <c r="F2395" s="2">
        <f t="shared" si="297"/>
        <v>0.63450000000000017</v>
      </c>
      <c r="G2395" s="2">
        <f t="shared" si="291"/>
        <v>0.6317999999999997</v>
      </c>
      <c r="H2395" s="2">
        <f t="shared" si="295"/>
        <v>0.7350000000000011</v>
      </c>
      <c r="I2395" s="2">
        <f t="array" ref="I2395">SUMPRODUCT(B2379:B2398, (ROW(B2379:B2398)-ROW(B2379)+1)) / (20*21/2)</f>
        <v>0.64971428571428569</v>
      </c>
      <c r="J2395" s="2">
        <f t="shared" si="298"/>
        <v>0.64096784582184574</v>
      </c>
      <c r="K2395" s="2">
        <f t="shared" si="292"/>
        <v>0.63484031537603969</v>
      </c>
    </row>
    <row r="2396" spans="1:11" ht="13.5" x14ac:dyDescent="0.25">
      <c r="A2396" s="3">
        <f>TITRES_STAT!B2399</f>
        <v>45492</v>
      </c>
      <c r="B2396" s="6">
        <f>TITRES_STAT!D2399</f>
        <v>0.65</v>
      </c>
      <c r="C2396" s="2">
        <f t="shared" si="293"/>
        <v>0</v>
      </c>
      <c r="D2396" s="2">
        <f t="shared" si="294"/>
        <v>0.65599999999999992</v>
      </c>
      <c r="E2396" s="2">
        <f t="shared" si="296"/>
        <v>0.65300000000000014</v>
      </c>
      <c r="F2396" s="2">
        <f t="shared" si="297"/>
        <v>0.63750000000000018</v>
      </c>
      <c r="G2396" s="2">
        <f t="shared" si="291"/>
        <v>0.63199999999999978</v>
      </c>
      <c r="H2396" s="2">
        <f t="shared" si="295"/>
        <v>0.73380000000000123</v>
      </c>
      <c r="I2396" s="2">
        <f t="array" ref="I2396">SUMPRODUCT(B2380:B2399, (ROW(B2380:B2399)-ROW(B2380)+1)) / (20*21/2)</f>
        <v>0.65033333333333332</v>
      </c>
      <c r="J2396" s="2">
        <f t="shared" si="298"/>
        <v>0.64182805098166995</v>
      </c>
      <c r="K2396" s="2">
        <f t="shared" si="292"/>
        <v>0.63543481281227343</v>
      </c>
    </row>
    <row r="2397" spans="1:11" ht="13.5" x14ac:dyDescent="0.25">
      <c r="A2397" s="3">
        <f>TITRES_STAT!B2400</f>
        <v>45495</v>
      </c>
      <c r="B2397" s="6">
        <f>TITRES_STAT!D2400</f>
        <v>0.65</v>
      </c>
      <c r="C2397" s="2">
        <f t="shared" si="293"/>
        <v>0</v>
      </c>
      <c r="D2397" s="2">
        <f t="shared" si="294"/>
        <v>0.65400000000000003</v>
      </c>
      <c r="E2397" s="2">
        <f t="shared" si="296"/>
        <v>0.65300000000000014</v>
      </c>
      <c r="F2397" s="2">
        <f t="shared" si="297"/>
        <v>0.64050000000000018</v>
      </c>
      <c r="G2397" s="2">
        <f t="shared" si="291"/>
        <v>0.63259999999999972</v>
      </c>
      <c r="H2397" s="2">
        <f t="shared" si="295"/>
        <v>0.73260000000000136</v>
      </c>
      <c r="I2397" s="2">
        <f t="array" ref="I2397">SUMPRODUCT(B2381:B2400, (ROW(B2381:B2400)-ROW(B2381)+1)) / (20*21/2)</f>
        <v>0.65266666666666673</v>
      </c>
      <c r="J2397" s="2">
        <f t="shared" si="298"/>
        <v>0.64260633184055849</v>
      </c>
      <c r="K2397" s="2">
        <f t="shared" si="292"/>
        <v>0.63600599662355684</v>
      </c>
    </row>
    <row r="2398" spans="1:11" ht="13.5" x14ac:dyDescent="0.25">
      <c r="A2398" s="3">
        <f>TITRES_STAT!B2401</f>
        <v>45496</v>
      </c>
      <c r="B2398" s="6">
        <f>TITRES_STAT!D2401</f>
        <v>0.65</v>
      </c>
      <c r="C2398" s="2">
        <f t="shared" si="293"/>
        <v>0</v>
      </c>
      <c r="D2398" s="2">
        <f t="shared" si="294"/>
        <v>0.65</v>
      </c>
      <c r="E2398" s="2">
        <f t="shared" si="296"/>
        <v>0.65300000000000014</v>
      </c>
      <c r="F2398" s="2">
        <f t="shared" si="297"/>
        <v>0.64350000000000018</v>
      </c>
      <c r="G2398" s="2">
        <f t="shared" si="291"/>
        <v>0.63339999999999963</v>
      </c>
      <c r="H2398" s="2">
        <f t="shared" si="295"/>
        <v>0.73140000000000138</v>
      </c>
      <c r="I2398" s="2">
        <f t="array" ref="I2398">SUMPRODUCT(B2382:B2401, (ROW(B2382:B2401)-ROW(B2382)+1)) / (20*21/2)</f>
        <v>0.65476190476190477</v>
      </c>
      <c r="J2398" s="2">
        <f t="shared" si="298"/>
        <v>0.64331049071288626</v>
      </c>
      <c r="K2398" s="2">
        <f t="shared" si="292"/>
        <v>0.63655478106969188</v>
      </c>
    </row>
    <row r="2399" spans="1:11" ht="13.5" x14ac:dyDescent="0.25">
      <c r="A2399" s="3">
        <f>TITRES_STAT!B2402</f>
        <v>45497</v>
      </c>
      <c r="B2399" s="6">
        <f>TITRES_STAT!D2402</f>
        <v>0.65</v>
      </c>
      <c r="C2399" s="2">
        <f t="shared" si="293"/>
        <v>0</v>
      </c>
      <c r="D2399" s="2">
        <f t="shared" si="294"/>
        <v>0.65</v>
      </c>
      <c r="E2399" s="2">
        <f t="shared" si="296"/>
        <v>0.65300000000000014</v>
      </c>
      <c r="F2399" s="2">
        <f t="shared" si="297"/>
        <v>0.64550000000000018</v>
      </c>
      <c r="G2399" s="2">
        <f t="shared" si="291"/>
        <v>0.63459999999999961</v>
      </c>
      <c r="H2399" s="2">
        <f t="shared" si="295"/>
        <v>0.7302000000000014</v>
      </c>
      <c r="I2399" s="2">
        <f t="array" ref="I2399">SUMPRODUCT(B2383:B2402, (ROW(B2383:B2402)-ROW(B2383)+1)) / (20*21/2)</f>
        <v>0.65661904761904766</v>
      </c>
      <c r="J2399" s="2">
        <f t="shared" si="298"/>
        <v>0.64394758683546849</v>
      </c>
      <c r="K2399" s="2">
        <f t="shared" si="292"/>
        <v>0.637082044557155</v>
      </c>
    </row>
    <row r="2400" spans="1:11" ht="13.5" x14ac:dyDescent="0.25">
      <c r="A2400" s="3">
        <f>TITRES_STAT!B2403</f>
        <v>45499</v>
      </c>
      <c r="B2400" s="6">
        <f>TITRES_STAT!D2403</f>
        <v>0.67</v>
      </c>
      <c r="C2400" s="2">
        <f t="shared" si="293"/>
        <v>2.0000000000000018E-2</v>
      </c>
      <c r="D2400" s="2">
        <f t="shared" si="294"/>
        <v>0.65400000000000003</v>
      </c>
      <c r="E2400" s="2">
        <f t="shared" si="296"/>
        <v>0.65500000000000003</v>
      </c>
      <c r="F2400" s="2">
        <f t="shared" si="297"/>
        <v>0.64800000000000024</v>
      </c>
      <c r="G2400" s="2">
        <f t="shared" si="291"/>
        <v>0.6357999999999997</v>
      </c>
      <c r="H2400" s="2">
        <f t="shared" si="295"/>
        <v>0.72910000000000108</v>
      </c>
      <c r="I2400" s="2">
        <f t="array" ref="I2400">SUMPRODUCT(B2384:B2403, (ROW(B2384:B2403)-ROW(B2384)+1)) / (20*21/2)</f>
        <v>0.65823809523809529</v>
      </c>
      <c r="J2400" s="2">
        <f t="shared" si="298"/>
        <v>0.64642876904161439</v>
      </c>
      <c r="K2400" s="2">
        <f t="shared" si="292"/>
        <v>0.63837294477059991</v>
      </c>
    </row>
    <row r="2401" spans="1:11" ht="13.5" x14ac:dyDescent="0.25">
      <c r="A2401" s="3">
        <f>TITRES_STAT!B2404</f>
        <v>45502</v>
      </c>
      <c r="B2401" s="6">
        <f>TITRES_STAT!D2404</f>
        <v>0.67</v>
      </c>
      <c r="C2401" s="2">
        <f t="shared" si="293"/>
        <v>0</v>
      </c>
      <c r="D2401" s="2">
        <f t="shared" si="294"/>
        <v>0.65800000000000003</v>
      </c>
      <c r="E2401" s="2">
        <f t="shared" si="296"/>
        <v>0.65700000000000003</v>
      </c>
      <c r="F2401" s="2">
        <f t="shared" si="297"/>
        <v>0.65050000000000019</v>
      </c>
      <c r="G2401" s="2">
        <f t="shared" si="291"/>
        <v>0.63739999999999974</v>
      </c>
      <c r="H2401" s="2">
        <f t="shared" si="295"/>
        <v>0.72800000000000098</v>
      </c>
      <c r="I2401" s="2">
        <f t="array" ref="I2401">SUMPRODUCT(B2385:B2404, (ROW(B2385:B2404)-ROW(B2385)+1)) / (20*21/2)</f>
        <v>0.6597142857142857</v>
      </c>
      <c r="J2401" s="2">
        <f t="shared" si="298"/>
        <v>0.64867364818050821</v>
      </c>
      <c r="K2401" s="2">
        <f t="shared" si="292"/>
        <v>0.63961322144626265</v>
      </c>
    </row>
    <row r="2402" spans="1:11" ht="13.5" x14ac:dyDescent="0.25">
      <c r="A2402" s="3">
        <f>TITRES_STAT!B2405</f>
        <v>45503</v>
      </c>
      <c r="B2402" s="6">
        <f>TITRES_STAT!D2405</f>
        <v>0.67</v>
      </c>
      <c r="C2402" s="2">
        <f t="shared" si="293"/>
        <v>0</v>
      </c>
      <c r="D2402" s="2">
        <f t="shared" si="294"/>
        <v>0.66200000000000003</v>
      </c>
      <c r="E2402" s="2">
        <f t="shared" si="296"/>
        <v>0.65800000000000003</v>
      </c>
      <c r="F2402" s="2">
        <f t="shared" si="297"/>
        <v>0.65300000000000014</v>
      </c>
      <c r="G2402" s="2">
        <f t="shared" si="291"/>
        <v>0.63859999999999983</v>
      </c>
      <c r="H2402" s="2">
        <f t="shared" si="295"/>
        <v>0.72690000000000099</v>
      </c>
      <c r="I2402" s="2">
        <f t="array" ref="I2402">SUMPRODUCT(B2386:B2405, (ROW(B2386:B2405)-ROW(B2386)+1)) / (20*21/2)</f>
        <v>0.66109523809523818</v>
      </c>
      <c r="J2402" s="2">
        <f t="shared" si="298"/>
        <v>0.65070472930617407</v>
      </c>
      <c r="K2402" s="2">
        <f t="shared" si="292"/>
        <v>0.64080485982091906</v>
      </c>
    </row>
    <row r="2403" spans="1:11" ht="13.5" x14ac:dyDescent="0.25">
      <c r="A2403" s="3">
        <f>TITRES_STAT!B2406</f>
        <v>45504</v>
      </c>
      <c r="B2403" s="6">
        <f>TITRES_STAT!D2406</f>
        <v>0.67</v>
      </c>
      <c r="C2403" s="2">
        <f t="shared" si="293"/>
        <v>0</v>
      </c>
      <c r="D2403" s="2">
        <f t="shared" si="294"/>
        <v>0.66600000000000004</v>
      </c>
      <c r="E2403" s="2">
        <f t="shared" si="296"/>
        <v>0.65800000000000003</v>
      </c>
      <c r="F2403" s="2">
        <f t="shared" si="297"/>
        <v>0.65450000000000008</v>
      </c>
      <c r="G2403" s="2">
        <f t="shared" si="291"/>
        <v>0.63939999999999986</v>
      </c>
      <c r="H2403" s="2">
        <f t="shared" si="295"/>
        <v>0.72580000000000089</v>
      </c>
      <c r="I2403" s="2">
        <f t="array" ref="I2403">SUMPRODUCT(B2387:B2406, (ROW(B2387:B2406)-ROW(B2387)+1)) / (20*21/2)</f>
        <v>0.66228571428571437</v>
      </c>
      <c r="J2403" s="2">
        <f t="shared" si="298"/>
        <v>0.65254237413415761</v>
      </c>
      <c r="K2403" s="2">
        <f t="shared" si="292"/>
        <v>0.64194976727892228</v>
      </c>
    </row>
    <row r="2404" spans="1:11" ht="13.5" x14ac:dyDescent="0.25">
      <c r="A2404" s="3">
        <f>TITRES_STAT!B2407</f>
        <v>45505</v>
      </c>
      <c r="B2404" s="6">
        <f>TITRES_STAT!D2407</f>
        <v>0.67</v>
      </c>
      <c r="C2404" s="2">
        <f t="shared" si="293"/>
        <v>0</v>
      </c>
      <c r="D2404" s="2">
        <f t="shared" si="294"/>
        <v>0.67</v>
      </c>
      <c r="E2404" s="2">
        <f t="shared" si="296"/>
        <v>0.65999999999999992</v>
      </c>
      <c r="F2404" s="2">
        <f t="shared" si="297"/>
        <v>0.65550000000000008</v>
      </c>
      <c r="G2404" s="2">
        <f t="shared" si="291"/>
        <v>0.63999999999999979</v>
      </c>
      <c r="H2404" s="2">
        <f t="shared" si="295"/>
        <v>0.72470000000000068</v>
      </c>
      <c r="I2404" s="2">
        <f t="array" ref="I2404">SUMPRODUCT(B2388:B2407, (ROW(B2388:B2407)-ROW(B2388)+1)) / (20*21/2)</f>
        <v>0.6633809523809524</v>
      </c>
      <c r="J2404" s="2">
        <f t="shared" si="298"/>
        <v>0.65420500516899982</v>
      </c>
      <c r="K2404" s="2">
        <f t="shared" si="292"/>
        <v>0.64304977640523908</v>
      </c>
    </row>
    <row r="2405" spans="1:11" ht="13.5" x14ac:dyDescent="0.25">
      <c r="A2405" s="3">
        <f>TITRES_STAT!B2408</f>
        <v>45506</v>
      </c>
      <c r="B2405" s="6">
        <f>TITRES_STAT!D2408</f>
        <v>0.67</v>
      </c>
      <c r="C2405" s="2">
        <f t="shared" si="293"/>
        <v>0</v>
      </c>
      <c r="D2405" s="2">
        <f t="shared" si="294"/>
        <v>0.67</v>
      </c>
      <c r="E2405" s="2">
        <f t="shared" si="296"/>
        <v>0.66200000000000003</v>
      </c>
      <c r="F2405" s="2">
        <f t="shared" si="297"/>
        <v>0.65749999999999997</v>
      </c>
      <c r="G2405" s="2">
        <f t="shared" si="291"/>
        <v>0.64059999999999973</v>
      </c>
      <c r="H2405" s="2">
        <f t="shared" si="295"/>
        <v>0.72360000000000047</v>
      </c>
      <c r="I2405" s="2">
        <f t="array" ref="I2405">SUMPRODUCT(B2389:B2408, (ROW(B2389:B2408)-ROW(B2389)+1)) / (20*21/2)</f>
        <v>0.66438095238095241</v>
      </c>
      <c r="J2405" s="2">
        <f t="shared" si="298"/>
        <v>0.65570929039099979</v>
      </c>
      <c r="K2405" s="2">
        <f t="shared" si="292"/>
        <v>0.64410664791875916</v>
      </c>
    </row>
    <row r="2406" spans="1:11" ht="13.5" x14ac:dyDescent="0.25">
      <c r="A2406" s="3">
        <f>TITRES_STAT!B2409</f>
        <v>45509</v>
      </c>
      <c r="B2406" s="6">
        <f>TITRES_STAT!D2409</f>
        <v>0.67</v>
      </c>
      <c r="C2406" s="2">
        <f t="shared" si="293"/>
        <v>0</v>
      </c>
      <c r="D2406" s="2">
        <f t="shared" si="294"/>
        <v>0.67</v>
      </c>
      <c r="E2406" s="2">
        <f t="shared" si="296"/>
        <v>0.66399999999999992</v>
      </c>
      <c r="F2406" s="2">
        <f t="shared" si="297"/>
        <v>0.65850000000000009</v>
      </c>
      <c r="G2406" s="2">
        <f t="shared" si="291"/>
        <v>0.64079999999999981</v>
      </c>
      <c r="H2406" s="2">
        <f t="shared" si="295"/>
        <v>0.72250000000000048</v>
      </c>
      <c r="I2406" s="2">
        <f t="array" ref="I2406">SUMPRODUCT(B2390:B2409, (ROW(B2390:B2409)-ROW(B2390)+1)) / (20*21/2)</f>
        <v>0.66528571428571437</v>
      </c>
      <c r="J2406" s="2">
        <f t="shared" si="298"/>
        <v>0.65707031035376162</v>
      </c>
      <c r="K2406" s="2">
        <f t="shared" si="292"/>
        <v>0.64512207349057249</v>
      </c>
    </row>
    <row r="2407" spans="1:11" ht="13.5" x14ac:dyDescent="0.25">
      <c r="A2407" s="3">
        <f>TITRES_STAT!B2410</f>
        <v>45510</v>
      </c>
      <c r="B2407" s="6">
        <f>TITRES_STAT!D2410</f>
        <v>0.67</v>
      </c>
      <c r="C2407" s="2">
        <f t="shared" si="293"/>
        <v>0</v>
      </c>
      <c r="D2407" s="2">
        <f t="shared" si="294"/>
        <v>0.67</v>
      </c>
      <c r="E2407" s="2">
        <f t="shared" si="296"/>
        <v>0.66600000000000004</v>
      </c>
      <c r="F2407" s="2">
        <f t="shared" si="297"/>
        <v>0.65950000000000009</v>
      </c>
      <c r="G2407" s="2">
        <f t="shared" si="291"/>
        <v>0.64099999999999979</v>
      </c>
      <c r="H2407" s="2">
        <f t="shared" si="295"/>
        <v>0.72140000000000049</v>
      </c>
      <c r="I2407" s="2">
        <f t="array" ref="I2407">SUMPRODUCT(B2391:B2410, (ROW(B2391:B2410)-ROW(B2391)+1)) / (20*21/2)</f>
        <v>0.66609523809523807</v>
      </c>
      <c r="J2407" s="2">
        <f t="shared" si="298"/>
        <v>0.65830170936768906</v>
      </c>
      <c r="K2407" s="2">
        <f t="shared" si="292"/>
        <v>0.6460976784517265</v>
      </c>
    </row>
    <row r="2408" spans="1:11" ht="13.5" x14ac:dyDescent="0.25">
      <c r="A2408" s="3">
        <f>TITRES_STAT!B2411</f>
        <v>45511</v>
      </c>
      <c r="B2408" s="6">
        <f>TITRES_STAT!D2411</f>
        <v>0.67</v>
      </c>
      <c r="C2408" s="2">
        <f t="shared" si="293"/>
        <v>0</v>
      </c>
      <c r="D2408" s="2">
        <f t="shared" si="294"/>
        <v>0.67</v>
      </c>
      <c r="E2408" s="2">
        <f t="shared" si="296"/>
        <v>0.66799999999999993</v>
      </c>
      <c r="F2408" s="2">
        <f t="shared" si="297"/>
        <v>0.66050000000000009</v>
      </c>
      <c r="G2408" s="2">
        <f t="shared" si="291"/>
        <v>0.64079999999999981</v>
      </c>
      <c r="H2408" s="2">
        <f t="shared" si="295"/>
        <v>0.72050000000000036</v>
      </c>
      <c r="I2408" s="2">
        <f t="array" ref="I2408">SUMPRODUCT(B2392:B2411, (ROW(B2392:B2411)-ROW(B2392)+1)) / (20*21/2)</f>
        <v>0.66680952380952385</v>
      </c>
      <c r="J2408" s="2">
        <f t="shared" si="298"/>
        <v>0.65941583228505207</v>
      </c>
      <c r="K2408" s="2">
        <f t="shared" si="292"/>
        <v>0.64703502439479599</v>
      </c>
    </row>
    <row r="2409" spans="1:11" ht="13.5" x14ac:dyDescent="0.25">
      <c r="A2409" s="3">
        <f>TITRES_STAT!B2412</f>
        <v>45512</v>
      </c>
      <c r="B2409" s="6">
        <f>TITRES_STAT!D2412</f>
        <v>0.67</v>
      </c>
      <c r="C2409" s="2">
        <f t="shared" si="293"/>
        <v>0</v>
      </c>
      <c r="D2409" s="2">
        <f t="shared" si="294"/>
        <v>0.67</v>
      </c>
      <c r="E2409" s="2">
        <f t="shared" si="296"/>
        <v>0.67</v>
      </c>
      <c r="F2409" s="2">
        <f t="shared" si="297"/>
        <v>0.66149999999999998</v>
      </c>
      <c r="G2409" s="2">
        <f t="shared" si="291"/>
        <v>0.64060000000000006</v>
      </c>
      <c r="H2409" s="2">
        <f t="shared" si="295"/>
        <v>0.71960000000000024</v>
      </c>
      <c r="I2409" s="2">
        <f t="array" ref="I2409">SUMPRODUCT(B2393:B2412, (ROW(B2393:B2412)-ROW(B2393)+1)) / (20*21/2)</f>
        <v>0.66742857142857137</v>
      </c>
      <c r="J2409" s="2">
        <f t="shared" si="298"/>
        <v>0.66042384825790434</v>
      </c>
      <c r="K2409" s="2">
        <f t="shared" si="292"/>
        <v>0.64793561167343139</v>
      </c>
    </row>
    <row r="2410" spans="1:11" ht="13.5" x14ac:dyDescent="0.25">
      <c r="A2410" s="3">
        <f>TITRES_STAT!B2413</f>
        <v>45513</v>
      </c>
      <c r="B2410" s="6">
        <f>TITRES_STAT!D2413</f>
        <v>0.67</v>
      </c>
      <c r="C2410" s="2">
        <f t="shared" si="293"/>
        <v>0</v>
      </c>
      <c r="D2410" s="2">
        <f t="shared" si="294"/>
        <v>0.67</v>
      </c>
      <c r="E2410" s="2">
        <f t="shared" si="296"/>
        <v>0.67</v>
      </c>
      <c r="F2410" s="2">
        <f t="shared" si="297"/>
        <v>0.66249999999999998</v>
      </c>
      <c r="G2410" s="2">
        <f t="shared" si="291"/>
        <v>0.64040000000000008</v>
      </c>
      <c r="H2410" s="2">
        <f t="shared" si="295"/>
        <v>0.71870000000000023</v>
      </c>
      <c r="I2410" s="2">
        <f t="array" ref="I2410">SUMPRODUCT(B2394:B2413, (ROW(B2394:B2413)-ROW(B2394)+1)) / (20*21/2)</f>
        <v>0.66800000000000004</v>
      </c>
      <c r="J2410" s="2">
        <f t="shared" si="298"/>
        <v>0.66133586270953248</v>
      </c>
      <c r="K2410" s="2">
        <f t="shared" si="292"/>
        <v>0.64880088180388507</v>
      </c>
    </row>
    <row r="2411" spans="1:11" ht="13.5" x14ac:dyDescent="0.25">
      <c r="A2411" s="3">
        <f>TITRES_STAT!B2414</f>
        <v>45516</v>
      </c>
      <c r="B2411" s="6">
        <f>TITRES_STAT!D2414</f>
        <v>0.67</v>
      </c>
      <c r="C2411" s="2">
        <f t="shared" si="293"/>
        <v>0</v>
      </c>
      <c r="D2411" s="2">
        <f t="shared" si="294"/>
        <v>0.67</v>
      </c>
      <c r="E2411" s="2">
        <f t="shared" si="296"/>
        <v>0.67</v>
      </c>
      <c r="F2411" s="2">
        <f t="shared" si="297"/>
        <v>0.66349999999999998</v>
      </c>
      <c r="G2411" s="2">
        <f t="shared" si="291"/>
        <v>0.64040000000000008</v>
      </c>
      <c r="H2411" s="2">
        <f t="shared" si="295"/>
        <v>0.71779999999999999</v>
      </c>
      <c r="I2411" s="2">
        <f t="array" ref="I2411">SUMPRODUCT(B2395:B2414, (ROW(B2395:B2414)-ROW(B2395)+1)) / (20*21/2)</f>
        <v>0.66857142857142859</v>
      </c>
      <c r="J2411" s="2">
        <f t="shared" si="298"/>
        <v>0.66216101864195798</v>
      </c>
      <c r="K2411" s="2">
        <f t="shared" si="292"/>
        <v>0.64963221977236019</v>
      </c>
    </row>
    <row r="2412" spans="1:11" ht="13.5" x14ac:dyDescent="0.25">
      <c r="A2412" s="3">
        <f>TITRES_STAT!B2415</f>
        <v>45518</v>
      </c>
      <c r="B2412" s="6">
        <f>TITRES_STAT!D2415</f>
        <v>0.67</v>
      </c>
      <c r="C2412" s="2">
        <f t="shared" si="293"/>
        <v>0</v>
      </c>
      <c r="D2412" s="2">
        <f t="shared" si="294"/>
        <v>0.67</v>
      </c>
      <c r="E2412" s="2">
        <f t="shared" si="296"/>
        <v>0.67</v>
      </c>
      <c r="F2412" s="2">
        <f t="shared" si="297"/>
        <v>0.66399999999999992</v>
      </c>
      <c r="G2412" s="2">
        <f t="shared" si="291"/>
        <v>0.64020000000000021</v>
      </c>
      <c r="H2412" s="2">
        <f t="shared" si="295"/>
        <v>0.71689999999999998</v>
      </c>
      <c r="I2412" s="2">
        <f t="array" ref="I2412">SUMPRODUCT(B2396:B2415, (ROW(B2396:B2415)-ROW(B2396)+1)) / (20*21/2)</f>
        <v>0.669047619047619</v>
      </c>
      <c r="J2412" s="2">
        <f t="shared" si="298"/>
        <v>0.66290758829510477</v>
      </c>
      <c r="K2412" s="2">
        <f t="shared" si="292"/>
        <v>0.65043095625187541</v>
      </c>
    </row>
    <row r="2413" spans="1:11" ht="13.5" x14ac:dyDescent="0.25">
      <c r="A2413" s="3">
        <f>TITRES_STAT!B2416</f>
        <v>45519</v>
      </c>
      <c r="B2413" s="6">
        <f>TITRES_STAT!D2416</f>
        <v>0.67</v>
      </c>
      <c r="C2413" s="2">
        <f t="shared" si="293"/>
        <v>0</v>
      </c>
      <c r="D2413" s="2">
        <f t="shared" si="294"/>
        <v>0.67</v>
      </c>
      <c r="E2413" s="2">
        <f t="shared" si="296"/>
        <v>0.67</v>
      </c>
      <c r="F2413" s="2">
        <f t="shared" si="297"/>
        <v>0.66399999999999992</v>
      </c>
      <c r="G2413" s="2">
        <f t="shared" si="291"/>
        <v>0.63980000000000026</v>
      </c>
      <c r="H2413" s="2">
        <f t="shared" si="295"/>
        <v>0.71584999999999976</v>
      </c>
      <c r="I2413" s="2">
        <f t="array" ref="I2413">SUMPRODUCT(B2397:B2416, (ROW(B2397:B2416)-ROW(B2397)+1)) / (20*21/2)</f>
        <v>0.6665714285714287</v>
      </c>
      <c r="J2413" s="2">
        <f t="shared" si="298"/>
        <v>0.66358305607652346</v>
      </c>
      <c r="K2413" s="2">
        <f t="shared" si="292"/>
        <v>0.65119836973219403</v>
      </c>
    </row>
    <row r="2414" spans="1:11" ht="13.5" x14ac:dyDescent="0.25">
      <c r="A2414" s="3">
        <f>TITRES_STAT!B2417</f>
        <v>45520</v>
      </c>
      <c r="B2414" s="6">
        <f>TITRES_STAT!D2417</f>
        <v>0.67</v>
      </c>
      <c r="C2414" s="2">
        <f t="shared" si="293"/>
        <v>0</v>
      </c>
      <c r="D2414" s="2">
        <f t="shared" si="294"/>
        <v>0.67</v>
      </c>
      <c r="E2414" s="2">
        <f t="shared" si="296"/>
        <v>0.67</v>
      </c>
      <c r="F2414" s="2">
        <f t="shared" si="297"/>
        <v>0.66499999999999992</v>
      </c>
      <c r="G2414" s="2">
        <f t="shared" si="291"/>
        <v>0.6394000000000003</v>
      </c>
      <c r="H2414" s="2">
        <f t="shared" si="295"/>
        <v>0.71479999999999977</v>
      </c>
      <c r="I2414" s="2">
        <f t="array" ref="I2414">SUMPRODUCT(B2398:B2417, (ROW(B2398:B2417)-ROW(B2398)+1)) / (20*21/2)</f>
        <v>0.66223809523809518</v>
      </c>
      <c r="J2414" s="2">
        <f t="shared" si="298"/>
        <v>0.6641941935930451</v>
      </c>
      <c r="K2414" s="2">
        <f t="shared" si="292"/>
        <v>0.65193568856622564</v>
      </c>
    </row>
    <row r="2415" spans="1:11" ht="13.5" x14ac:dyDescent="0.25">
      <c r="A2415" s="3">
        <f>TITRES_STAT!B2418</f>
        <v>45523</v>
      </c>
      <c r="B2415" s="6">
        <f>TITRES_STAT!D2418</f>
        <v>0.67</v>
      </c>
      <c r="C2415" s="2">
        <f t="shared" si="293"/>
        <v>0</v>
      </c>
      <c r="D2415" s="2">
        <f t="shared" si="294"/>
        <v>0.67</v>
      </c>
      <c r="E2415" s="2">
        <f t="shared" si="296"/>
        <v>0.67</v>
      </c>
      <c r="F2415" s="2">
        <f t="shared" si="297"/>
        <v>0.66600000000000004</v>
      </c>
      <c r="G2415" s="2">
        <f t="shared" si="291"/>
        <v>0.63960000000000039</v>
      </c>
      <c r="H2415" s="2">
        <f t="shared" si="295"/>
        <v>0.71374999999999966</v>
      </c>
      <c r="I2415" s="2">
        <f t="array" ref="I2415">SUMPRODUCT(B2399:B2418, (ROW(B2399:B2418)-ROW(B2399)+1)) / (20*21/2)</f>
        <v>0.65614285714285714</v>
      </c>
      <c r="J2415" s="2">
        <f t="shared" si="298"/>
        <v>0.66474712753656462</v>
      </c>
      <c r="K2415" s="2">
        <f t="shared" si="292"/>
        <v>0.65264409293617753</v>
      </c>
    </row>
    <row r="2416" spans="1:11" ht="13.5" x14ac:dyDescent="0.25">
      <c r="A2416" s="3">
        <f>TITRES_STAT!B2419</f>
        <v>45524</v>
      </c>
      <c r="B2416" s="6">
        <f>TITRES_STAT!D2419</f>
        <v>0.64</v>
      </c>
      <c r="C2416" s="2">
        <f t="shared" si="293"/>
        <v>-3.0000000000000027E-2</v>
      </c>
      <c r="D2416" s="2">
        <f t="shared" si="294"/>
        <v>0.66400000000000003</v>
      </c>
      <c r="E2416" s="2">
        <f t="shared" si="296"/>
        <v>0.66700000000000004</v>
      </c>
      <c r="F2416" s="2">
        <f t="shared" si="297"/>
        <v>0.66549999999999998</v>
      </c>
      <c r="G2416" s="2">
        <f t="shared" si="291"/>
        <v>0.63960000000000039</v>
      </c>
      <c r="H2416" s="2">
        <f t="shared" si="295"/>
        <v>0.71254999999999957</v>
      </c>
      <c r="I2416" s="2">
        <f t="array" ref="I2416">SUMPRODUCT(B2400:B2419, (ROW(B2400:B2419)-ROW(B2400)+1)) / (20*21/2)</f>
        <v>0.64838095238095239</v>
      </c>
      <c r="J2416" s="2">
        <f t="shared" si="298"/>
        <v>0.66239025824736797</v>
      </c>
      <c r="K2416" s="2">
        <f t="shared" si="292"/>
        <v>0.65214824615436673</v>
      </c>
    </row>
    <row r="2417" spans="1:11" ht="13.5" x14ac:dyDescent="0.25">
      <c r="A2417" s="3">
        <f>TITRES_STAT!B2420</f>
        <v>45525</v>
      </c>
      <c r="B2417" s="6">
        <f>TITRES_STAT!D2420</f>
        <v>0.62</v>
      </c>
      <c r="C2417" s="2">
        <f t="shared" si="293"/>
        <v>-2.0000000000000018E-2</v>
      </c>
      <c r="D2417" s="2">
        <f t="shared" si="294"/>
        <v>0.65400000000000014</v>
      </c>
      <c r="E2417" s="2">
        <f t="shared" si="296"/>
        <v>0.66200000000000003</v>
      </c>
      <c r="F2417" s="2">
        <f t="shared" si="297"/>
        <v>0.66399999999999992</v>
      </c>
      <c r="G2417" s="2">
        <f t="shared" si="291"/>
        <v>0.63960000000000039</v>
      </c>
      <c r="H2417" s="2">
        <f t="shared" si="295"/>
        <v>0.7112499999999996</v>
      </c>
      <c r="I2417" s="2">
        <f t="array" ref="I2417">SUMPRODUCT(B2401:B2420, (ROW(B2401:B2420)-ROW(B2401)+1)) / (20*21/2)</f>
        <v>0.63904761904761886</v>
      </c>
      <c r="J2417" s="2">
        <f t="shared" si="298"/>
        <v>0.65835309079523763</v>
      </c>
      <c r="K2417" s="2">
        <f t="shared" si="292"/>
        <v>0.65088753061890137</v>
      </c>
    </row>
    <row r="2418" spans="1:11" ht="13.5" x14ac:dyDescent="0.25">
      <c r="A2418" s="3">
        <f>TITRES_STAT!B2421</f>
        <v>45526</v>
      </c>
      <c r="B2418" s="6">
        <f>TITRES_STAT!D2421</f>
        <v>0.6</v>
      </c>
      <c r="C2418" s="2">
        <f t="shared" si="293"/>
        <v>-2.0000000000000018E-2</v>
      </c>
      <c r="D2418" s="2">
        <f t="shared" si="294"/>
        <v>0.64</v>
      </c>
      <c r="E2418" s="2">
        <f t="shared" si="296"/>
        <v>0.65500000000000003</v>
      </c>
      <c r="F2418" s="2">
        <f t="shared" si="297"/>
        <v>0.66149999999999998</v>
      </c>
      <c r="G2418" s="2">
        <f t="shared" ref="G2418:G2481" si="299">AVERAGE(B2369:B2418)</f>
        <v>0.63920000000000055</v>
      </c>
      <c r="H2418" s="2">
        <f t="shared" si="295"/>
        <v>0.70999999999999952</v>
      </c>
      <c r="I2418" s="2">
        <f t="array" ref="I2418">SUMPRODUCT(B2402:B2421, (ROW(B2402:B2421)-ROW(B2402)+1)) / (20*21/2)</f>
        <v>0.6283333333333333</v>
      </c>
      <c r="J2418" s="2">
        <f t="shared" si="298"/>
        <v>0.6527956535766436</v>
      </c>
      <c r="K2418" s="2">
        <f t="shared" si="292"/>
        <v>0.64889194118286608</v>
      </c>
    </row>
    <row r="2419" spans="1:11" ht="13.5" x14ac:dyDescent="0.25">
      <c r="A2419" s="3">
        <f>TITRES_STAT!B2422</f>
        <v>45527</v>
      </c>
      <c r="B2419" s="6">
        <f>TITRES_STAT!D2422</f>
        <v>0.57999999999999996</v>
      </c>
      <c r="C2419" s="2">
        <f t="shared" si="293"/>
        <v>-2.0000000000000018E-2</v>
      </c>
      <c r="D2419" s="2">
        <f t="shared" si="294"/>
        <v>0.62200000000000011</v>
      </c>
      <c r="E2419" s="2">
        <f t="shared" si="296"/>
        <v>0.64600000000000002</v>
      </c>
      <c r="F2419" s="2">
        <f t="shared" si="297"/>
        <v>0.65800000000000003</v>
      </c>
      <c r="G2419" s="2">
        <f t="shared" si="299"/>
        <v>0.63880000000000048</v>
      </c>
      <c r="H2419" s="2">
        <f t="shared" si="295"/>
        <v>0.70864999999999967</v>
      </c>
      <c r="I2419" s="2">
        <f t="array" ref="I2419">SUMPRODUCT(B2403:B2422, (ROW(B2403:B2422)-ROW(B2403)+1)) / (20*21/2)</f>
        <v>0.61728571428571422</v>
      </c>
      <c r="J2419" s="2">
        <f t="shared" si="298"/>
        <v>0.6458627341883918</v>
      </c>
      <c r="K2419" s="2">
        <f t="shared" ref="K2419:K2482" si="300">$K$4*B2419+(1-$K$4)*K2418</f>
        <v>0.64619029643059678</v>
      </c>
    </row>
    <row r="2420" spans="1:11" ht="13.5" x14ac:dyDescent="0.25">
      <c r="A2420" s="3">
        <f>TITRES_STAT!B2423</f>
        <v>45530</v>
      </c>
      <c r="B2420" s="6">
        <f>TITRES_STAT!D2423</f>
        <v>0.56000000000000005</v>
      </c>
      <c r="C2420" s="2">
        <f t="shared" si="293"/>
        <v>-1.9999999999999907E-2</v>
      </c>
      <c r="D2420" s="2">
        <f t="shared" si="294"/>
        <v>0.6</v>
      </c>
      <c r="E2420" s="2">
        <f t="shared" si="296"/>
        <v>0.63500000000000001</v>
      </c>
      <c r="F2420" s="2">
        <f t="shared" si="297"/>
        <v>0.65250000000000008</v>
      </c>
      <c r="G2420" s="2">
        <f t="shared" si="299"/>
        <v>0.63840000000000052</v>
      </c>
      <c r="H2420" s="2">
        <f t="shared" si="295"/>
        <v>0.70724999999999971</v>
      </c>
      <c r="I2420" s="2">
        <f t="array" ref="I2420">SUMPRODUCT(B2404:B2423, (ROW(B2404:B2423)-ROW(B2404)+1)) / (20*21/2)</f>
        <v>0.6088095238095238</v>
      </c>
      <c r="J2420" s="2">
        <f t="shared" si="298"/>
        <v>0.63768533093235447</v>
      </c>
      <c r="K2420" s="2">
        <f t="shared" si="300"/>
        <v>0.64281028480586755</v>
      </c>
    </row>
    <row r="2421" spans="1:11" ht="13.5" x14ac:dyDescent="0.25">
      <c r="A2421" s="3">
        <f>TITRES_STAT!B2424</f>
        <v>45531</v>
      </c>
      <c r="B2421" s="6">
        <f>TITRES_STAT!D2424</f>
        <v>0.54</v>
      </c>
      <c r="C2421" s="2">
        <f t="shared" si="293"/>
        <v>-2.0000000000000018E-2</v>
      </c>
      <c r="D2421" s="2">
        <f t="shared" si="294"/>
        <v>0.57999999999999996</v>
      </c>
      <c r="E2421" s="2">
        <f t="shared" si="296"/>
        <v>0.622</v>
      </c>
      <c r="F2421" s="2">
        <f t="shared" si="297"/>
        <v>0.64600000000000013</v>
      </c>
      <c r="G2421" s="2">
        <f t="shared" si="299"/>
        <v>0.63780000000000048</v>
      </c>
      <c r="H2421" s="2">
        <f t="shared" si="295"/>
        <v>0.70574999999999977</v>
      </c>
      <c r="I2421" s="2">
        <f t="array" ref="I2421">SUMPRODUCT(B2405:B2424, (ROW(B2405:B2424)-ROW(B2405)+1)) / (20*21/2)</f>
        <v>0.60280952380952391</v>
      </c>
      <c r="J2421" s="2">
        <f t="shared" si="298"/>
        <v>0.62838196608165398</v>
      </c>
      <c r="K2421" s="2">
        <f t="shared" si="300"/>
        <v>0.63877850893112775</v>
      </c>
    </row>
    <row r="2422" spans="1:11" ht="13.5" x14ac:dyDescent="0.25">
      <c r="A2422" s="3">
        <f>TITRES_STAT!B2425</f>
        <v>45532</v>
      </c>
      <c r="B2422" s="6">
        <f>TITRES_STAT!D2425</f>
        <v>0.53</v>
      </c>
      <c r="C2422" s="2">
        <f t="shared" si="293"/>
        <v>-1.0000000000000009E-2</v>
      </c>
      <c r="D2422" s="2">
        <f t="shared" si="294"/>
        <v>0.56200000000000006</v>
      </c>
      <c r="E2422" s="2">
        <f t="shared" si="296"/>
        <v>0.60799999999999998</v>
      </c>
      <c r="F2422" s="2">
        <f t="shared" si="297"/>
        <v>0.63900000000000001</v>
      </c>
      <c r="G2422" s="2">
        <f t="shared" si="299"/>
        <v>0.63660000000000061</v>
      </c>
      <c r="H2422" s="2">
        <f t="shared" si="295"/>
        <v>0.70419999999999983</v>
      </c>
      <c r="I2422" s="2">
        <f t="array" ref="I2422">SUMPRODUCT(B2406:B2425, (ROW(B2406:B2425)-ROW(B2406)+1)) / (20*21/2)</f>
        <v>0.59919047619047627</v>
      </c>
      <c r="J2422" s="2">
        <f t="shared" si="298"/>
        <v>0.61901225502625834</v>
      </c>
      <c r="K2422" s="2">
        <f t="shared" si="300"/>
        <v>0.63451268505147562</v>
      </c>
    </row>
    <row r="2423" spans="1:11" ht="13.5" x14ac:dyDescent="0.25">
      <c r="A2423" s="3">
        <f>TITRES_STAT!B2426</f>
        <v>45533</v>
      </c>
      <c r="B2423" s="6">
        <f>TITRES_STAT!D2426</f>
        <v>0.55000000000000004</v>
      </c>
      <c r="C2423" s="2">
        <f t="shared" si="293"/>
        <v>2.0000000000000018E-2</v>
      </c>
      <c r="D2423" s="2">
        <f t="shared" si="294"/>
        <v>0.55199999999999994</v>
      </c>
      <c r="E2423" s="2">
        <f t="shared" si="296"/>
        <v>0.59599999999999997</v>
      </c>
      <c r="F2423" s="2">
        <f t="shared" si="297"/>
        <v>0.63300000000000012</v>
      </c>
      <c r="G2423" s="2">
        <f t="shared" si="299"/>
        <v>0.63620000000000065</v>
      </c>
      <c r="H2423" s="2">
        <f t="shared" si="295"/>
        <v>0.7027500000000001</v>
      </c>
      <c r="I2423" s="2">
        <f t="array" ref="I2423">SUMPRODUCT(B2407:B2426, (ROW(B2407:B2426)-ROW(B2407)+1)) / (20*21/2)</f>
        <v>0.59785714285714298</v>
      </c>
      <c r="J2423" s="2">
        <f t="shared" si="298"/>
        <v>0.61243965930947186</v>
      </c>
      <c r="K2423" s="2">
        <f t="shared" si="300"/>
        <v>0.63119846210828057</v>
      </c>
    </row>
    <row r="2424" spans="1:11" ht="13.5" x14ac:dyDescent="0.25">
      <c r="A2424" s="3">
        <f>TITRES_STAT!B2427</f>
        <v>45534</v>
      </c>
      <c r="B2424" s="6">
        <f>TITRES_STAT!D2427</f>
        <v>0.56999999999999995</v>
      </c>
      <c r="C2424" s="2">
        <f t="shared" si="293"/>
        <v>1.9999999999999907E-2</v>
      </c>
      <c r="D2424" s="2">
        <f t="shared" si="294"/>
        <v>0.55000000000000004</v>
      </c>
      <c r="E2424" s="2">
        <f t="shared" si="296"/>
        <v>0.58600000000000008</v>
      </c>
      <c r="F2424" s="2">
        <f t="shared" si="297"/>
        <v>0.628</v>
      </c>
      <c r="G2424" s="2">
        <f t="shared" si="299"/>
        <v>0.63580000000000059</v>
      </c>
      <c r="H2424" s="2">
        <f t="shared" si="295"/>
        <v>0.70140000000000002</v>
      </c>
      <c r="I2424" s="2">
        <f t="array" ref="I2424">SUMPRODUCT(B2408:B2427, (ROW(B2408:B2427)-ROW(B2408)+1)) / (20*21/2)</f>
        <v>0.59585714285714286</v>
      </c>
      <c r="J2424" s="2">
        <f t="shared" si="298"/>
        <v>0.60839778699428404</v>
      </c>
      <c r="K2424" s="2">
        <f t="shared" si="300"/>
        <v>0.6287985224177598</v>
      </c>
    </row>
    <row r="2425" spans="1:11" ht="13.5" x14ac:dyDescent="0.25">
      <c r="A2425" s="3">
        <f>TITRES_STAT!B2428</f>
        <v>45537</v>
      </c>
      <c r="B2425" s="6">
        <f>TITRES_STAT!D2428</f>
        <v>0.59</v>
      </c>
      <c r="C2425" s="2">
        <f t="shared" si="293"/>
        <v>2.0000000000000018E-2</v>
      </c>
      <c r="D2425" s="2">
        <f t="shared" si="294"/>
        <v>0.55599999999999994</v>
      </c>
      <c r="E2425" s="2">
        <f t="shared" si="296"/>
        <v>0.57800000000000007</v>
      </c>
      <c r="F2425" s="2">
        <f t="shared" si="297"/>
        <v>0.62400000000000011</v>
      </c>
      <c r="G2425" s="2">
        <f t="shared" si="299"/>
        <v>0.63580000000000059</v>
      </c>
      <c r="H2425" s="2">
        <f t="shared" si="295"/>
        <v>0.7</v>
      </c>
      <c r="I2425" s="2">
        <f t="array" ref="I2425">SUMPRODUCT(B2409:B2428, (ROW(B2409:B2428)-ROW(B2409)+1)) / (20*21/2)</f>
        <v>0.59419047619047627</v>
      </c>
      <c r="J2425" s="2">
        <f t="shared" si="298"/>
        <v>0.60664561680435225</v>
      </c>
      <c r="K2425" s="2">
        <f t="shared" si="300"/>
        <v>0.62727701173471051</v>
      </c>
    </row>
    <row r="2426" spans="1:11" ht="13.5" x14ac:dyDescent="0.25">
      <c r="A2426" s="3">
        <f>TITRES_STAT!B2429</f>
        <v>45538</v>
      </c>
      <c r="B2426" s="6">
        <f>TITRES_STAT!D2429</f>
        <v>0.61</v>
      </c>
      <c r="C2426" s="2">
        <f t="shared" si="293"/>
        <v>2.0000000000000018E-2</v>
      </c>
      <c r="D2426" s="2">
        <f t="shared" si="294"/>
        <v>0.56999999999999995</v>
      </c>
      <c r="E2426" s="2">
        <f t="shared" si="296"/>
        <v>0.57499999999999996</v>
      </c>
      <c r="F2426" s="2">
        <f t="shared" si="297"/>
        <v>0.621</v>
      </c>
      <c r="G2426" s="2">
        <f t="shared" si="299"/>
        <v>0.63620000000000065</v>
      </c>
      <c r="H2426" s="2">
        <f t="shared" si="295"/>
        <v>0.69870000000000032</v>
      </c>
      <c r="I2426" s="2">
        <f t="array" ref="I2426">SUMPRODUCT(B2410:B2429, (ROW(B2410:B2429)-ROW(B2410)+1)) / (20*21/2)</f>
        <v>0.59285714285714297</v>
      </c>
      <c r="J2426" s="2">
        <f t="shared" si="298"/>
        <v>0.60696508187060438</v>
      </c>
      <c r="K2426" s="2">
        <f t="shared" si="300"/>
        <v>0.62659948186276115</v>
      </c>
    </row>
    <row r="2427" spans="1:11" ht="13.5" x14ac:dyDescent="0.25">
      <c r="A2427" s="3">
        <f>TITRES_STAT!B2430</f>
        <v>45539</v>
      </c>
      <c r="B2427" s="6">
        <f>TITRES_STAT!D2430</f>
        <v>0.6</v>
      </c>
      <c r="C2427" s="2">
        <f t="shared" si="293"/>
        <v>-1.0000000000000009E-2</v>
      </c>
      <c r="D2427" s="2">
        <f t="shared" si="294"/>
        <v>0.58399999999999996</v>
      </c>
      <c r="E2427" s="2">
        <f t="shared" si="296"/>
        <v>0.57300000000000006</v>
      </c>
      <c r="F2427" s="2">
        <f t="shared" si="297"/>
        <v>0.61749999999999994</v>
      </c>
      <c r="G2427" s="2">
        <f t="shared" si="299"/>
        <v>0.63640000000000052</v>
      </c>
      <c r="H2427" s="2">
        <f t="shared" si="295"/>
        <v>0.69735000000000025</v>
      </c>
      <c r="I2427" s="2">
        <f t="array" ref="I2427">SUMPRODUCT(B2411:B2430, (ROW(B2411:B2430)-ROW(B2411)+1)) / (20*21/2)</f>
        <v>0.59185714285714286</v>
      </c>
      <c r="J2427" s="2">
        <f t="shared" si="298"/>
        <v>0.6063017407400707</v>
      </c>
      <c r="K2427" s="2">
        <f t="shared" si="300"/>
        <v>0.62555636492696665</v>
      </c>
    </row>
    <row r="2428" spans="1:11" ht="13.5" x14ac:dyDescent="0.25">
      <c r="A2428" s="3">
        <f>TITRES_STAT!B2431</f>
        <v>45540</v>
      </c>
      <c r="B2428" s="6">
        <f>TITRES_STAT!D2431</f>
        <v>0.6</v>
      </c>
      <c r="C2428" s="2">
        <f t="shared" si="293"/>
        <v>0</v>
      </c>
      <c r="D2428" s="2">
        <f t="shared" si="294"/>
        <v>0.59400000000000008</v>
      </c>
      <c r="E2428" s="2">
        <f t="shared" si="296"/>
        <v>0.57299999999999984</v>
      </c>
      <c r="F2428" s="2">
        <f t="shared" si="297"/>
        <v>0.61399999999999999</v>
      </c>
      <c r="G2428" s="2">
        <f t="shared" si="299"/>
        <v>0.63660000000000061</v>
      </c>
      <c r="H2428" s="2">
        <f t="shared" si="295"/>
        <v>0.6959000000000003</v>
      </c>
      <c r="I2428" s="2">
        <f t="array" ref="I2428">SUMPRODUCT(B2412:B2431, (ROW(B2412:B2431)-ROW(B2412)+1)) / (20*21/2)</f>
        <v>0.59309523809523812</v>
      </c>
      <c r="J2428" s="2">
        <f t="shared" si="298"/>
        <v>0.60570157495530208</v>
      </c>
      <c r="K2428" s="2">
        <f t="shared" si="300"/>
        <v>0.62455415453767393</v>
      </c>
    </row>
    <row r="2429" spans="1:11" ht="13.5" x14ac:dyDescent="0.25">
      <c r="A2429" s="3">
        <f>TITRES_STAT!B2432</f>
        <v>45541</v>
      </c>
      <c r="B2429" s="6">
        <f>TITRES_STAT!D2432</f>
        <v>0.6</v>
      </c>
      <c r="C2429" s="2">
        <f t="shared" si="293"/>
        <v>0</v>
      </c>
      <c r="D2429" s="2">
        <f t="shared" si="294"/>
        <v>0.6</v>
      </c>
      <c r="E2429" s="2">
        <f t="shared" si="296"/>
        <v>0.57499999999999996</v>
      </c>
      <c r="F2429" s="2">
        <f t="shared" si="297"/>
        <v>0.61049999999999993</v>
      </c>
      <c r="G2429" s="2">
        <f t="shared" si="299"/>
        <v>0.63640000000000052</v>
      </c>
      <c r="H2429" s="2">
        <f t="shared" si="295"/>
        <v>0.69445000000000034</v>
      </c>
      <c r="I2429" s="2">
        <f t="array" ref="I2429">SUMPRODUCT(B2413:B2432, (ROW(B2413:B2432)-ROW(B2413)+1)) / (20*21/2)</f>
        <v>0.59457142857142864</v>
      </c>
      <c r="J2429" s="2">
        <f t="shared" si="298"/>
        <v>0.60515856781670185</v>
      </c>
      <c r="K2429" s="2">
        <f t="shared" si="300"/>
        <v>0.6235912465165887</v>
      </c>
    </row>
    <row r="2430" spans="1:11" ht="13.5" x14ac:dyDescent="0.25">
      <c r="A2430" s="3">
        <f>TITRES_STAT!B2433</f>
        <v>45544</v>
      </c>
      <c r="B2430" s="6">
        <f>TITRES_STAT!D2433</f>
        <v>0.6</v>
      </c>
      <c r="C2430" s="2">
        <f t="shared" si="293"/>
        <v>0</v>
      </c>
      <c r="D2430" s="2">
        <f t="shared" si="294"/>
        <v>0.60200000000000009</v>
      </c>
      <c r="E2430" s="2">
        <f t="shared" si="296"/>
        <v>0.57899999999999996</v>
      </c>
      <c r="F2430" s="2">
        <f t="shared" si="297"/>
        <v>0.60699999999999987</v>
      </c>
      <c r="G2430" s="2">
        <f t="shared" si="299"/>
        <v>0.63600000000000056</v>
      </c>
      <c r="H2430" s="2">
        <f t="shared" si="295"/>
        <v>0.6930000000000005</v>
      </c>
      <c r="I2430" s="2">
        <f t="array" ref="I2430">SUMPRODUCT(B2414:B2433, (ROW(B2414:B2433)-ROW(B2414)+1)) / (20*21/2)</f>
        <v>0.59628571428571431</v>
      </c>
      <c r="J2430" s="2">
        <f t="shared" si="298"/>
        <v>0.60466727564368261</v>
      </c>
      <c r="K2430" s="2">
        <f t="shared" si="300"/>
        <v>0.62266609959436958</v>
      </c>
    </row>
    <row r="2431" spans="1:11" ht="13.5" x14ac:dyDescent="0.25">
      <c r="A2431" s="3">
        <f>TITRES_STAT!B2434</f>
        <v>45545</v>
      </c>
      <c r="B2431" s="6">
        <f>TITRES_STAT!D2434</f>
        <v>0.62</v>
      </c>
      <c r="C2431" s="2">
        <f t="shared" si="293"/>
        <v>2.0000000000000018E-2</v>
      </c>
      <c r="D2431" s="2">
        <f t="shared" si="294"/>
        <v>0.60399999999999998</v>
      </c>
      <c r="E2431" s="2">
        <f t="shared" si="296"/>
        <v>0.58699999999999997</v>
      </c>
      <c r="F2431" s="2">
        <f t="shared" si="297"/>
        <v>0.60449999999999993</v>
      </c>
      <c r="G2431" s="2">
        <f t="shared" si="299"/>
        <v>0.63600000000000056</v>
      </c>
      <c r="H2431" s="2">
        <f t="shared" si="295"/>
        <v>0.69165000000000065</v>
      </c>
      <c r="I2431" s="2">
        <f t="array" ref="I2431">SUMPRODUCT(B2415:B2434, (ROW(B2415:B2434)-ROW(B2415)+1)) / (20*21/2)</f>
        <v>0.59823809523809524</v>
      </c>
      <c r="J2431" s="2">
        <f t="shared" si="298"/>
        <v>0.606127535106189</v>
      </c>
      <c r="K2431" s="2">
        <f t="shared" si="300"/>
        <v>0.62256154666910013</v>
      </c>
    </row>
    <row r="2432" spans="1:11" ht="13.5" x14ac:dyDescent="0.25">
      <c r="A2432" s="3">
        <f>TITRES_STAT!B2435</f>
        <v>45546</v>
      </c>
      <c r="B2432" s="6">
        <f>TITRES_STAT!D2435</f>
        <v>0.62</v>
      </c>
      <c r="C2432" s="2">
        <f t="shared" si="293"/>
        <v>0</v>
      </c>
      <c r="D2432" s="2">
        <f t="shared" si="294"/>
        <v>0.60799999999999998</v>
      </c>
      <c r="E2432" s="2">
        <f t="shared" si="296"/>
        <v>0.59599999999999997</v>
      </c>
      <c r="F2432" s="2">
        <f t="shared" si="297"/>
        <v>0.60199999999999987</v>
      </c>
      <c r="G2432" s="2">
        <f t="shared" si="299"/>
        <v>0.63600000000000056</v>
      </c>
      <c r="H2432" s="2">
        <f t="shared" si="295"/>
        <v>0.69030000000000069</v>
      </c>
      <c r="I2432" s="2">
        <f t="array" ref="I2432">SUMPRODUCT(B2416:B2435, (ROW(B2416:B2435)-ROW(B2416)+1)) / (20*21/2)</f>
        <v>0.59852380952380946</v>
      </c>
      <c r="J2432" s="2">
        <f t="shared" si="298"/>
        <v>0.60744872223893287</v>
      </c>
      <c r="K2432" s="2">
        <f t="shared" si="300"/>
        <v>0.6224610938585472</v>
      </c>
    </row>
    <row r="2433" spans="1:11" ht="13.5" x14ac:dyDescent="0.25">
      <c r="A2433" s="3">
        <f>TITRES_STAT!B2436</f>
        <v>45547</v>
      </c>
      <c r="B2433" s="6">
        <f>TITRES_STAT!D2436</f>
        <v>0.62</v>
      </c>
      <c r="C2433" s="2">
        <f t="shared" si="293"/>
        <v>0</v>
      </c>
      <c r="D2433" s="2">
        <f t="shared" si="294"/>
        <v>0.61199999999999999</v>
      </c>
      <c r="E2433" s="2">
        <f t="shared" si="296"/>
        <v>0.60299999999999998</v>
      </c>
      <c r="F2433" s="2">
        <f t="shared" si="297"/>
        <v>0.59949999999999981</v>
      </c>
      <c r="G2433" s="2">
        <f t="shared" si="299"/>
        <v>0.6356000000000005</v>
      </c>
      <c r="H2433" s="2">
        <f t="shared" si="295"/>
        <v>0.68895000000000062</v>
      </c>
      <c r="I2433" s="2">
        <f t="array" ref="I2433">SUMPRODUCT(B2417:B2436, (ROW(B2417:B2436)-ROW(B2417)+1)) / (20*21/2)</f>
        <v>0.59723809523809512</v>
      </c>
      <c r="J2433" s="2">
        <f t="shared" si="298"/>
        <v>0.60864408202570119</v>
      </c>
      <c r="K2433" s="2">
        <f t="shared" si="300"/>
        <v>0.6223645803738983</v>
      </c>
    </row>
    <row r="2434" spans="1:11" ht="13.5" x14ac:dyDescent="0.25">
      <c r="A2434" s="3">
        <f>TITRES_STAT!B2437</f>
        <v>45548</v>
      </c>
      <c r="B2434" s="6">
        <f>TITRES_STAT!D2437</f>
        <v>0.62</v>
      </c>
      <c r="C2434" s="2">
        <f t="shared" si="293"/>
        <v>0</v>
      </c>
      <c r="D2434" s="2">
        <f t="shared" si="294"/>
        <v>0.61599999999999999</v>
      </c>
      <c r="E2434" s="2">
        <f t="shared" si="296"/>
        <v>0.60799999999999998</v>
      </c>
      <c r="F2434" s="2">
        <f t="shared" si="297"/>
        <v>0.59699999999999986</v>
      </c>
      <c r="G2434" s="2">
        <f t="shared" si="299"/>
        <v>0.63500000000000045</v>
      </c>
      <c r="H2434" s="2">
        <f t="shared" si="295"/>
        <v>0.68765000000000087</v>
      </c>
      <c r="I2434" s="2">
        <f t="array" ref="I2434">SUMPRODUCT(B2418:B2437, (ROW(B2418:B2437)-ROW(B2418)+1)) / (20*21/2)</f>
        <v>0.59623809523809512</v>
      </c>
      <c r="J2434" s="2">
        <f t="shared" si="298"/>
        <v>0.60972559802325343</v>
      </c>
      <c r="K2434" s="2">
        <f t="shared" si="300"/>
        <v>0.62227185173178468</v>
      </c>
    </row>
    <row r="2435" spans="1:11" ht="13.5" x14ac:dyDescent="0.25">
      <c r="A2435" s="3">
        <f>TITRES_STAT!B2438</f>
        <v>45551</v>
      </c>
      <c r="B2435" s="6">
        <f>TITRES_STAT!D2438</f>
        <v>0.6</v>
      </c>
      <c r="C2435" s="2">
        <f t="shared" si="293"/>
        <v>-2.0000000000000018E-2</v>
      </c>
      <c r="D2435" s="2">
        <f t="shared" si="294"/>
        <v>0.61599999999999999</v>
      </c>
      <c r="E2435" s="2">
        <f t="shared" si="296"/>
        <v>0.60899999999999999</v>
      </c>
      <c r="F2435" s="2">
        <f t="shared" si="297"/>
        <v>0.59349999999999981</v>
      </c>
      <c r="G2435" s="2">
        <f t="shared" si="299"/>
        <v>0.63440000000000041</v>
      </c>
      <c r="H2435" s="2">
        <f t="shared" si="295"/>
        <v>0.68625000000000058</v>
      </c>
      <c r="I2435" s="2">
        <f t="array" ref="I2435">SUMPRODUCT(B2419:B2438, (ROW(B2419:B2438)-ROW(B2419)+1)) / (20*21/2)</f>
        <v>0.59733333333333327</v>
      </c>
      <c r="J2435" s="2">
        <f t="shared" si="298"/>
        <v>0.60879935059246737</v>
      </c>
      <c r="K2435" s="2">
        <f t="shared" si="300"/>
        <v>0.6213984457815187</v>
      </c>
    </row>
    <row r="2436" spans="1:11" ht="13.5" x14ac:dyDescent="0.25">
      <c r="A2436" s="3">
        <f>TITRES_STAT!B2439</f>
        <v>45552</v>
      </c>
      <c r="B2436" s="6">
        <f>TITRES_STAT!D2439</f>
        <v>0.57999999999999996</v>
      </c>
      <c r="C2436" s="2">
        <f t="shared" ref="C2436:C2499" si="301">B2436-B2435</f>
        <v>-2.0000000000000018E-2</v>
      </c>
      <c r="D2436" s="2">
        <f t="shared" si="294"/>
        <v>0.60799999999999998</v>
      </c>
      <c r="E2436" s="2">
        <f t="shared" si="296"/>
        <v>0.60599999999999998</v>
      </c>
      <c r="F2436" s="2">
        <f t="shared" si="297"/>
        <v>0.5904999999999998</v>
      </c>
      <c r="G2436" s="2">
        <f t="shared" si="299"/>
        <v>0.63300000000000045</v>
      </c>
      <c r="H2436" s="2">
        <f t="shared" si="295"/>
        <v>0.68475000000000075</v>
      </c>
      <c r="I2436" s="2">
        <f t="array" ref="I2436">SUMPRODUCT(B2420:B2439, (ROW(B2420:B2439)-ROW(B2420)+1)) / (20*21/2)</f>
        <v>0.60033333333333339</v>
      </c>
      <c r="J2436" s="2">
        <f t="shared" si="298"/>
        <v>0.60605655529794666</v>
      </c>
      <c r="K2436" s="2">
        <f t="shared" si="300"/>
        <v>0.61977497731949838</v>
      </c>
    </row>
    <row r="2437" spans="1:11" ht="13.5" x14ac:dyDescent="0.25">
      <c r="A2437" s="3">
        <f>TITRES_STAT!B2440</f>
        <v>45553</v>
      </c>
      <c r="B2437" s="6">
        <f>TITRES_STAT!D2440</f>
        <v>0.57999999999999996</v>
      </c>
      <c r="C2437" s="2">
        <f t="shared" si="301"/>
        <v>0</v>
      </c>
      <c r="D2437" s="2">
        <f t="shared" si="294"/>
        <v>0.6</v>
      </c>
      <c r="E2437" s="2">
        <f t="shared" si="296"/>
        <v>0.60399999999999998</v>
      </c>
      <c r="F2437" s="2">
        <f t="shared" si="297"/>
        <v>0.5884999999999998</v>
      </c>
      <c r="G2437" s="2">
        <f t="shared" si="299"/>
        <v>0.63160000000000027</v>
      </c>
      <c r="H2437" s="2">
        <f t="shared" si="295"/>
        <v>0.68325000000000091</v>
      </c>
      <c r="I2437" s="2">
        <f t="array" ref="I2437">SUMPRODUCT(B2421:B2440, (ROW(B2421:B2440)-ROW(B2421)+1)) / (20*21/2)</f>
        <v>0.60409523809523802</v>
      </c>
      <c r="J2437" s="2">
        <f t="shared" si="298"/>
        <v>0.6035749786029041</v>
      </c>
      <c r="K2437" s="2">
        <f t="shared" si="300"/>
        <v>0.61821517428736117</v>
      </c>
    </row>
    <row r="2438" spans="1:11" ht="13.5" x14ac:dyDescent="0.25">
      <c r="A2438" s="3">
        <f>TITRES_STAT!B2441</f>
        <v>45554</v>
      </c>
      <c r="B2438" s="6">
        <f>TITRES_STAT!D2441</f>
        <v>0.6</v>
      </c>
      <c r="C2438" s="2">
        <f t="shared" si="301"/>
        <v>2.0000000000000018E-2</v>
      </c>
      <c r="D2438" s="2">
        <f t="shared" ref="D2438:D2501" si="302">AVERAGE(B2434:B2438)</f>
        <v>0.59599999999999997</v>
      </c>
      <c r="E2438" s="2">
        <f t="shared" si="296"/>
        <v>0.60399999999999998</v>
      </c>
      <c r="F2438" s="2">
        <f t="shared" si="297"/>
        <v>0.5884999999999998</v>
      </c>
      <c r="G2438" s="2">
        <f t="shared" si="299"/>
        <v>0.63060000000000027</v>
      </c>
      <c r="H2438" s="2">
        <f t="shared" si="295"/>
        <v>0.68185000000000084</v>
      </c>
      <c r="I2438" s="2">
        <f t="array" ref="I2438">SUMPRODUCT(B2422:B2441, (ROW(B2422:B2441)-ROW(B2422)+1)) / (20*21/2)</f>
        <v>0.60752380952380947</v>
      </c>
      <c r="J2438" s="2">
        <f t="shared" si="298"/>
        <v>0.60323450445024662</v>
      </c>
      <c r="K2438" s="2">
        <f t="shared" si="300"/>
        <v>0.61750085372707253</v>
      </c>
    </row>
    <row r="2439" spans="1:11" ht="13.5" x14ac:dyDescent="0.25">
      <c r="A2439" s="3">
        <f>TITRES_STAT!B2442</f>
        <v>45555</v>
      </c>
      <c r="B2439" s="6">
        <f>TITRES_STAT!D2442</f>
        <v>0.62</v>
      </c>
      <c r="C2439" s="2">
        <f t="shared" si="301"/>
        <v>2.0000000000000018E-2</v>
      </c>
      <c r="D2439" s="2">
        <f t="shared" si="302"/>
        <v>0.59599999999999997</v>
      </c>
      <c r="E2439" s="2">
        <f t="shared" si="296"/>
        <v>0.60599999999999998</v>
      </c>
      <c r="F2439" s="2">
        <f t="shared" si="297"/>
        <v>0.5904999999999998</v>
      </c>
      <c r="G2439" s="2">
        <f t="shared" si="299"/>
        <v>0.63000000000000034</v>
      </c>
      <c r="H2439" s="2">
        <f t="shared" si="295"/>
        <v>0.68055000000000077</v>
      </c>
      <c r="I2439" s="2">
        <f t="array" ref="I2439">SUMPRODUCT(B2423:B2442, (ROW(B2423:B2442)-ROW(B2423)+1)) / (20*21/2)</f>
        <v>0.61052380952380947</v>
      </c>
      <c r="J2439" s="2">
        <f t="shared" si="298"/>
        <v>0.60483121831212783</v>
      </c>
      <c r="K2439" s="2">
        <f t="shared" si="300"/>
        <v>0.61759885946326576</v>
      </c>
    </row>
    <row r="2440" spans="1:11" ht="13.5" x14ac:dyDescent="0.25">
      <c r="A2440" s="3">
        <f>TITRES_STAT!B2443</f>
        <v>45558</v>
      </c>
      <c r="B2440" s="6">
        <f>TITRES_STAT!D2443</f>
        <v>0.63</v>
      </c>
      <c r="C2440" s="2">
        <f t="shared" si="301"/>
        <v>1.0000000000000009E-2</v>
      </c>
      <c r="D2440" s="2">
        <f t="shared" si="302"/>
        <v>0.60199999999999998</v>
      </c>
      <c r="E2440" s="2">
        <f t="shared" si="296"/>
        <v>0.60899999999999999</v>
      </c>
      <c r="F2440" s="2">
        <f t="shared" si="297"/>
        <v>0.59399999999999997</v>
      </c>
      <c r="G2440" s="2">
        <f t="shared" si="299"/>
        <v>0.62960000000000027</v>
      </c>
      <c r="H2440" s="2">
        <f t="shared" si="295"/>
        <v>0.67930000000000079</v>
      </c>
      <c r="I2440" s="2">
        <f t="array" ref="I2440">SUMPRODUCT(B2424:B2443, (ROW(B2424:B2443)-ROW(B2424)+1)) / (20*21/2)</f>
        <v>0.61209523809523825</v>
      </c>
      <c r="J2440" s="2">
        <f t="shared" si="298"/>
        <v>0.60722824513954432</v>
      </c>
      <c r="K2440" s="2">
        <f t="shared" si="300"/>
        <v>0.61808517870000046</v>
      </c>
    </row>
    <row r="2441" spans="1:11" ht="13.5" x14ac:dyDescent="0.25">
      <c r="A2441" s="3">
        <f>TITRES_STAT!B2444</f>
        <v>45559</v>
      </c>
      <c r="B2441" s="6">
        <f>TITRES_STAT!D2444</f>
        <v>0.63</v>
      </c>
      <c r="C2441" s="2">
        <f t="shared" si="301"/>
        <v>0</v>
      </c>
      <c r="D2441" s="2">
        <f t="shared" si="302"/>
        <v>0.61199999999999988</v>
      </c>
      <c r="E2441" s="2">
        <f t="shared" si="296"/>
        <v>0.61</v>
      </c>
      <c r="F2441" s="2">
        <f t="shared" si="297"/>
        <v>0.59850000000000003</v>
      </c>
      <c r="G2441" s="2">
        <f t="shared" si="299"/>
        <v>0.6292000000000002</v>
      </c>
      <c r="H2441" s="2">
        <f t="shared" si="295"/>
        <v>0.6782000000000008</v>
      </c>
      <c r="I2441" s="2">
        <f t="array" ref="I2441">SUMPRODUCT(B2425:B2444, (ROW(B2425:B2444)-ROW(B2425)+1)) / (20*21/2)</f>
        <v>0.61142857142857143</v>
      </c>
      <c r="J2441" s="2">
        <f t="shared" si="298"/>
        <v>0.60939698369768291</v>
      </c>
      <c r="K2441" s="2">
        <f t="shared" si="300"/>
        <v>0.61855242659411802</v>
      </c>
    </row>
    <row r="2442" spans="1:11" ht="13.5" x14ac:dyDescent="0.25">
      <c r="A2442" s="3">
        <f>TITRES_STAT!B2445</f>
        <v>45560</v>
      </c>
      <c r="B2442" s="6">
        <f>TITRES_STAT!D2445</f>
        <v>0.63</v>
      </c>
      <c r="C2442" s="2">
        <f t="shared" si="301"/>
        <v>0</v>
      </c>
      <c r="D2442" s="2">
        <f t="shared" si="302"/>
        <v>0.622</v>
      </c>
      <c r="E2442" s="2">
        <f t="shared" si="296"/>
        <v>0.61099999999999999</v>
      </c>
      <c r="F2442" s="2">
        <f t="shared" si="297"/>
        <v>0.60350000000000004</v>
      </c>
      <c r="G2442" s="2">
        <f t="shared" si="299"/>
        <v>0.62860000000000016</v>
      </c>
      <c r="H2442" s="2">
        <f t="shared" ref="H2442:H2505" si="303">AVERAGE(B2243:B2442)</f>
        <v>0.67710000000000081</v>
      </c>
      <c r="I2442" s="2">
        <f t="array" ref="I2442">SUMPRODUCT(B2426:B2445, (ROW(B2426:B2445)-ROW(B2426)+1)) / (20*21/2)</f>
        <v>0.61061904761904762</v>
      </c>
      <c r="J2442" s="2">
        <f t="shared" si="298"/>
        <v>0.61135917572647491</v>
      </c>
      <c r="K2442" s="2">
        <f t="shared" si="300"/>
        <v>0.61900135104140752</v>
      </c>
    </row>
    <row r="2443" spans="1:11" ht="13.5" x14ac:dyDescent="0.25">
      <c r="A2443" s="3">
        <f>TITRES_STAT!B2446</f>
        <v>45561</v>
      </c>
      <c r="B2443" s="6">
        <f>TITRES_STAT!D2446</f>
        <v>0.62</v>
      </c>
      <c r="C2443" s="2">
        <f t="shared" si="301"/>
        <v>-1.0000000000000009E-2</v>
      </c>
      <c r="D2443" s="2">
        <f t="shared" si="302"/>
        <v>0.626</v>
      </c>
      <c r="E2443" s="2">
        <f t="shared" si="296"/>
        <v>0.61099999999999999</v>
      </c>
      <c r="F2443" s="2">
        <f t="shared" si="297"/>
        <v>0.60699999999999998</v>
      </c>
      <c r="G2443" s="2">
        <f t="shared" si="299"/>
        <v>0.62760000000000016</v>
      </c>
      <c r="H2443" s="2">
        <f t="shared" si="303"/>
        <v>0.67595000000000072</v>
      </c>
      <c r="I2443" s="2">
        <f t="array" ref="I2443">SUMPRODUCT(B2427:B2446, (ROW(B2427:B2446)-ROW(B2427)+1)) / (20*21/2)</f>
        <v>0.6088095238095238</v>
      </c>
      <c r="J2443" s="2">
        <f t="shared" si="298"/>
        <v>0.61218211137157252</v>
      </c>
      <c r="K2443" s="2">
        <f t="shared" si="300"/>
        <v>0.61904051374566604</v>
      </c>
    </row>
    <row r="2444" spans="1:11" ht="13.5" x14ac:dyDescent="0.25">
      <c r="A2444" s="3">
        <f>TITRES_STAT!B2447</f>
        <v>45562</v>
      </c>
      <c r="B2444" s="6">
        <f>TITRES_STAT!D2447</f>
        <v>0.6</v>
      </c>
      <c r="C2444" s="2">
        <f t="shared" si="301"/>
        <v>-2.0000000000000018E-2</v>
      </c>
      <c r="D2444" s="2">
        <f t="shared" si="302"/>
        <v>0.62200000000000011</v>
      </c>
      <c r="E2444" s="2">
        <f t="shared" ref="E2444:E2507" si="304">AVERAGE(B2435:B2444)</f>
        <v>0.60899999999999999</v>
      </c>
      <c r="F2444" s="2">
        <f t="shared" si="297"/>
        <v>0.60850000000000004</v>
      </c>
      <c r="G2444" s="2">
        <f t="shared" si="299"/>
        <v>0.62660000000000016</v>
      </c>
      <c r="H2444" s="2">
        <f t="shared" si="303"/>
        <v>0.67470000000000074</v>
      </c>
      <c r="I2444" s="2">
        <f t="array" ref="I2444">SUMPRODUCT(B2428:B2447, (ROW(B2428:B2447)-ROW(B2428)+1)) / (20*21/2)</f>
        <v>0.60709523809523802</v>
      </c>
      <c r="J2444" s="2">
        <f t="shared" si="298"/>
        <v>0.61102191028856567</v>
      </c>
      <c r="K2444" s="2">
        <f t="shared" si="300"/>
        <v>0.61829382693211055</v>
      </c>
    </row>
    <row r="2445" spans="1:11" ht="13.5" x14ac:dyDescent="0.25">
      <c r="A2445" s="3">
        <f>TITRES_STAT!B2448</f>
        <v>45565</v>
      </c>
      <c r="B2445" s="6">
        <f>TITRES_STAT!D2448</f>
        <v>0.6</v>
      </c>
      <c r="C2445" s="2">
        <f t="shared" si="301"/>
        <v>0</v>
      </c>
      <c r="D2445" s="2">
        <f t="shared" si="302"/>
        <v>0.61599999999999999</v>
      </c>
      <c r="E2445" s="2">
        <f t="shared" si="304"/>
        <v>0.60899999999999987</v>
      </c>
      <c r="F2445" s="2">
        <f t="shared" si="297"/>
        <v>0.60899999999999999</v>
      </c>
      <c r="G2445" s="2">
        <f t="shared" si="299"/>
        <v>0.62560000000000027</v>
      </c>
      <c r="H2445" s="2">
        <f t="shared" si="303"/>
        <v>0.67345000000000055</v>
      </c>
      <c r="I2445" s="2">
        <f t="array" ref="I2445">SUMPRODUCT(B2429:B2448, (ROW(B2429:B2448)-ROW(B2429)+1)) / (20*21/2)</f>
        <v>0.60352380952380946</v>
      </c>
      <c r="J2445" s="2">
        <f t="shared" si="298"/>
        <v>0.60997220454679757</v>
      </c>
      <c r="K2445" s="2">
        <f t="shared" si="300"/>
        <v>0.61757642195438078</v>
      </c>
    </row>
    <row r="2446" spans="1:11" ht="13.5" x14ac:dyDescent="0.25">
      <c r="A2446" s="3">
        <f>TITRES_STAT!B2449</f>
        <v>45566</v>
      </c>
      <c r="B2446" s="6">
        <f>TITRES_STAT!D2449</f>
        <v>0.59</v>
      </c>
      <c r="C2446" s="2">
        <f t="shared" si="301"/>
        <v>-1.0000000000000009E-2</v>
      </c>
      <c r="D2446" s="2">
        <f t="shared" si="302"/>
        <v>0.60799999999999998</v>
      </c>
      <c r="E2446" s="2">
        <f t="shared" si="304"/>
        <v>0.60999999999999988</v>
      </c>
      <c r="F2446" s="2">
        <f t="shared" si="297"/>
        <v>0.60799999999999998</v>
      </c>
      <c r="G2446" s="2">
        <f t="shared" si="299"/>
        <v>0.62440000000000029</v>
      </c>
      <c r="H2446" s="2">
        <f t="shared" si="303"/>
        <v>0.67215000000000058</v>
      </c>
      <c r="I2446" s="2">
        <f t="array" ref="I2446">SUMPRODUCT(B2430:B2449, (ROW(B2430:B2449)-ROW(B2430)+1)) / (20*21/2)</f>
        <v>0.59819047619047616</v>
      </c>
      <c r="J2446" s="2">
        <f t="shared" si="298"/>
        <v>0.60807008982805499</v>
      </c>
      <c r="K2446" s="2">
        <f t="shared" si="300"/>
        <v>0.61649499364244431</v>
      </c>
    </row>
    <row r="2447" spans="1:11" ht="13.5" x14ac:dyDescent="0.25">
      <c r="A2447" s="3">
        <f>TITRES_STAT!B2450</f>
        <v>45567</v>
      </c>
      <c r="B2447" s="6">
        <f>TITRES_STAT!D2450</f>
        <v>0.59</v>
      </c>
      <c r="C2447" s="2">
        <f t="shared" si="301"/>
        <v>0</v>
      </c>
      <c r="D2447" s="2">
        <f t="shared" si="302"/>
        <v>0.59999999999999987</v>
      </c>
      <c r="E2447" s="2">
        <f t="shared" si="304"/>
        <v>0.61099999999999999</v>
      </c>
      <c r="F2447" s="2">
        <f t="shared" si="297"/>
        <v>0.60749999999999993</v>
      </c>
      <c r="G2447" s="2">
        <f t="shared" si="299"/>
        <v>0.6232000000000002</v>
      </c>
      <c r="H2447" s="2">
        <f t="shared" si="303"/>
        <v>0.67085000000000061</v>
      </c>
      <c r="I2447" s="2">
        <f t="array" ref="I2447">SUMPRODUCT(B2431:B2450, (ROW(B2431:B2450)-ROW(B2431)+1)) / (20*21/2)</f>
        <v>0.59309523809523812</v>
      </c>
      <c r="J2447" s="2">
        <f t="shared" si="298"/>
        <v>0.60634912889204984</v>
      </c>
      <c r="K2447" s="2">
        <f t="shared" si="300"/>
        <v>0.61545597428391718</v>
      </c>
    </row>
    <row r="2448" spans="1:11" ht="13.5" x14ac:dyDescent="0.25">
      <c r="A2448" s="3">
        <f>TITRES_STAT!B2451</f>
        <v>45568</v>
      </c>
      <c r="B2448" s="6">
        <f>TITRES_STAT!D2451</f>
        <v>0.56999999999999995</v>
      </c>
      <c r="C2448" s="2">
        <f t="shared" si="301"/>
        <v>-2.0000000000000018E-2</v>
      </c>
      <c r="D2448" s="2">
        <f t="shared" si="302"/>
        <v>0.59</v>
      </c>
      <c r="E2448" s="2">
        <f t="shared" si="304"/>
        <v>0.60799999999999998</v>
      </c>
      <c r="F2448" s="2">
        <f t="shared" si="297"/>
        <v>0.60599999999999998</v>
      </c>
      <c r="G2448" s="2">
        <f t="shared" si="299"/>
        <v>0.62160000000000015</v>
      </c>
      <c r="H2448" s="2">
        <f t="shared" si="303"/>
        <v>0.66945000000000054</v>
      </c>
      <c r="I2448" s="2">
        <f t="array" ref="I2448">SUMPRODUCT(B2432:B2451, (ROW(B2432:B2451)-ROW(B2432)+1)) / (20*21/2)</f>
        <v>0.59014285714285708</v>
      </c>
      <c r="J2448" s="2">
        <f t="shared" si="298"/>
        <v>0.60288730709280702</v>
      </c>
      <c r="K2448" s="2">
        <f t="shared" si="300"/>
        <v>0.61367338705709695</v>
      </c>
    </row>
    <row r="2449" spans="1:11" ht="13.5" x14ac:dyDescent="0.25">
      <c r="A2449" s="3">
        <f>TITRES_STAT!B2452</f>
        <v>45569</v>
      </c>
      <c r="B2449" s="6">
        <f>TITRES_STAT!D2452</f>
        <v>0.55000000000000004</v>
      </c>
      <c r="C2449" s="2">
        <f t="shared" si="301"/>
        <v>-1.9999999999999907E-2</v>
      </c>
      <c r="D2449" s="2">
        <f t="shared" si="302"/>
        <v>0.57999999999999985</v>
      </c>
      <c r="E2449" s="2">
        <f t="shared" si="304"/>
        <v>0.60100000000000009</v>
      </c>
      <c r="F2449" s="2">
        <f t="shared" si="297"/>
        <v>0.60349999999999993</v>
      </c>
      <c r="G2449" s="2">
        <f t="shared" si="299"/>
        <v>0.61960000000000026</v>
      </c>
      <c r="H2449" s="2">
        <f t="shared" si="303"/>
        <v>0.66780000000000073</v>
      </c>
      <c r="I2449" s="2">
        <f t="array" ref="I2449">SUMPRODUCT(B2433:B2452, (ROW(B2433:B2452)-ROW(B2433)+1)) / (20*21/2)</f>
        <v>0.58933333333333326</v>
      </c>
      <c r="J2449" s="2">
        <f t="shared" si="298"/>
        <v>0.59785042070301597</v>
      </c>
      <c r="K2449" s="2">
        <f t="shared" si="300"/>
        <v>0.61117639148623049</v>
      </c>
    </row>
    <row r="2450" spans="1:11" ht="13.5" x14ac:dyDescent="0.25">
      <c r="A2450" s="3">
        <f>TITRES_STAT!B2453</f>
        <v>45572</v>
      </c>
      <c r="B2450" s="6">
        <f>TITRES_STAT!D2453</f>
        <v>0.55000000000000004</v>
      </c>
      <c r="C2450" s="2">
        <f t="shared" si="301"/>
        <v>0</v>
      </c>
      <c r="D2450" s="2">
        <f t="shared" si="302"/>
        <v>0.56999999999999995</v>
      </c>
      <c r="E2450" s="2">
        <f t="shared" si="304"/>
        <v>0.59299999999999997</v>
      </c>
      <c r="F2450" s="2">
        <f t="shared" si="297"/>
        <v>0.60100000000000009</v>
      </c>
      <c r="G2450" s="2">
        <f t="shared" si="299"/>
        <v>0.6172000000000003</v>
      </c>
      <c r="H2450" s="2">
        <f t="shared" si="303"/>
        <v>0.6660500000000007</v>
      </c>
      <c r="I2450" s="2">
        <f t="array" ref="I2450">SUMPRODUCT(B2434:B2453, (ROW(B2434:B2453)-ROW(B2434)+1)) / (20*21/2)</f>
        <v>0.59057142857142852</v>
      </c>
      <c r="J2450" s="2">
        <f t="shared" si="298"/>
        <v>0.59329323777891929</v>
      </c>
      <c r="K2450" s="2">
        <f t="shared" si="300"/>
        <v>0.60877731731029994</v>
      </c>
    </row>
    <row r="2451" spans="1:11" ht="13.5" x14ac:dyDescent="0.25">
      <c r="A2451" s="3">
        <f>TITRES_STAT!B2454</f>
        <v>45573</v>
      </c>
      <c r="B2451" s="6">
        <f>TITRES_STAT!D2454</f>
        <v>0.56999999999999995</v>
      </c>
      <c r="C2451" s="2">
        <f t="shared" si="301"/>
        <v>1.9999999999999907E-2</v>
      </c>
      <c r="D2451" s="2">
        <f t="shared" si="302"/>
        <v>0.56599999999999995</v>
      </c>
      <c r="E2451" s="2">
        <f t="shared" si="304"/>
        <v>0.58699999999999997</v>
      </c>
      <c r="F2451" s="2">
        <f t="shared" si="297"/>
        <v>0.59850000000000003</v>
      </c>
      <c r="G2451" s="2">
        <f t="shared" si="299"/>
        <v>0.61520000000000019</v>
      </c>
      <c r="H2451" s="2">
        <f t="shared" si="303"/>
        <v>0.66440000000000055</v>
      </c>
      <c r="I2451" s="2">
        <f t="array" ref="I2451">SUMPRODUCT(B2435:B2454, (ROW(B2435:B2454)-ROW(B2435)+1)) / (20*21/2)</f>
        <v>0.58995238095238101</v>
      </c>
      <c r="J2451" s="2">
        <f t="shared" si="298"/>
        <v>0.59107483418092699</v>
      </c>
      <c r="K2451" s="2">
        <f t="shared" si="300"/>
        <v>0.60725663820009212</v>
      </c>
    </row>
    <row r="2452" spans="1:11" ht="13.5" x14ac:dyDescent="0.25">
      <c r="A2452" s="3">
        <f>TITRES_STAT!B2455</f>
        <v>45574</v>
      </c>
      <c r="B2452" s="6">
        <f>TITRES_STAT!D2455</f>
        <v>0.59</v>
      </c>
      <c r="C2452" s="2">
        <f t="shared" si="301"/>
        <v>2.0000000000000018E-2</v>
      </c>
      <c r="D2452" s="2">
        <f t="shared" si="302"/>
        <v>0.56600000000000006</v>
      </c>
      <c r="E2452" s="2">
        <f t="shared" si="304"/>
        <v>0.58299999999999996</v>
      </c>
      <c r="F2452" s="2">
        <f t="shared" ref="F2452:F2515" si="305">AVERAGE(B2433:B2452)</f>
        <v>0.59700000000000009</v>
      </c>
      <c r="G2452" s="2">
        <f t="shared" si="299"/>
        <v>0.61360000000000026</v>
      </c>
      <c r="H2452" s="2">
        <f t="shared" si="303"/>
        <v>0.66285000000000072</v>
      </c>
      <c r="I2452" s="2">
        <f t="array" ref="I2452">SUMPRODUCT(B2436:B2455, (ROW(B2436:B2455)-ROW(B2436)+1)) / (20*21/2)</f>
        <v>0.58947619047619049</v>
      </c>
      <c r="J2452" s="2">
        <f t="shared" si="298"/>
        <v>0.59097246902083878</v>
      </c>
      <c r="K2452" s="2">
        <f t="shared" si="300"/>
        <v>0.60657990729028466</v>
      </c>
    </row>
    <row r="2453" spans="1:11" ht="13.5" x14ac:dyDescent="0.25">
      <c r="A2453" s="3">
        <f>TITRES_STAT!B2456</f>
        <v>45575</v>
      </c>
      <c r="B2453" s="6">
        <f>TITRES_STAT!D2456</f>
        <v>0.61</v>
      </c>
      <c r="C2453" s="2">
        <f t="shared" si="301"/>
        <v>2.0000000000000018E-2</v>
      </c>
      <c r="D2453" s="2">
        <f t="shared" si="302"/>
        <v>0.57399999999999995</v>
      </c>
      <c r="E2453" s="2">
        <f t="shared" si="304"/>
        <v>0.58200000000000007</v>
      </c>
      <c r="F2453" s="2">
        <f t="shared" si="305"/>
        <v>0.59650000000000003</v>
      </c>
      <c r="G2453" s="2">
        <f t="shared" si="299"/>
        <v>0.61240000000000017</v>
      </c>
      <c r="H2453" s="2">
        <f t="shared" si="303"/>
        <v>0.66140000000000077</v>
      </c>
      <c r="I2453" s="2">
        <f t="array" ref="I2453">SUMPRODUCT(B2437:B2456, (ROW(B2437:B2456)-ROW(B2437)+1)) / (20*21/2)</f>
        <v>0.58809523809523812</v>
      </c>
      <c r="J2453" s="2">
        <f t="shared" ref="J2453:J2516" si="306">$J$4*B2453+J2452*(1-$J$4)</f>
        <v>0.59278461482837796</v>
      </c>
      <c r="K2453" s="2">
        <f t="shared" si="300"/>
        <v>0.60671402857301859</v>
      </c>
    </row>
    <row r="2454" spans="1:11" ht="13.5" x14ac:dyDescent="0.25">
      <c r="A2454" s="3">
        <f>TITRES_STAT!B2457</f>
        <v>45576</v>
      </c>
      <c r="B2454" s="6">
        <f>TITRES_STAT!D2457</f>
        <v>0.59</v>
      </c>
      <c r="C2454" s="2">
        <f t="shared" si="301"/>
        <v>-2.0000000000000018E-2</v>
      </c>
      <c r="D2454" s="2">
        <f t="shared" si="302"/>
        <v>0.58199999999999996</v>
      </c>
      <c r="E2454" s="2">
        <f t="shared" si="304"/>
        <v>0.58099999999999996</v>
      </c>
      <c r="F2454" s="2">
        <f t="shared" si="305"/>
        <v>0.59499999999999997</v>
      </c>
      <c r="G2454" s="2">
        <f t="shared" si="299"/>
        <v>0.61080000000000012</v>
      </c>
      <c r="H2454" s="2">
        <f t="shared" si="303"/>
        <v>0.65985000000000082</v>
      </c>
      <c r="I2454" s="2">
        <f t="array" ref="I2454">SUMPRODUCT(B2438:B2457, (ROW(B2438:B2457)-ROW(B2438)+1)) / (20*21/2)</f>
        <v>0.58480952380952378</v>
      </c>
      <c r="J2454" s="2">
        <f t="shared" si="306"/>
        <v>0.59251941341615155</v>
      </c>
      <c r="K2454" s="2">
        <f t="shared" si="300"/>
        <v>0.60605857647211592</v>
      </c>
    </row>
    <row r="2455" spans="1:11" ht="13.5" x14ac:dyDescent="0.25">
      <c r="A2455" s="3">
        <f>TITRES_STAT!B2458</f>
        <v>45579</v>
      </c>
      <c r="B2455" s="6">
        <f>TITRES_STAT!D2458</f>
        <v>0.59</v>
      </c>
      <c r="C2455" s="2">
        <f t="shared" si="301"/>
        <v>0</v>
      </c>
      <c r="D2455" s="2">
        <f t="shared" si="302"/>
        <v>0.59</v>
      </c>
      <c r="E2455" s="2">
        <f t="shared" si="304"/>
        <v>0.57999999999999996</v>
      </c>
      <c r="F2455" s="2">
        <f t="shared" si="305"/>
        <v>0.59449999999999992</v>
      </c>
      <c r="G2455" s="2">
        <f t="shared" si="299"/>
        <v>0.60920000000000007</v>
      </c>
      <c r="H2455" s="2">
        <f t="shared" si="303"/>
        <v>0.65830000000000066</v>
      </c>
      <c r="I2455" s="2">
        <f t="array" ref="I2455">SUMPRODUCT(B2439:B2458, (ROW(B2439:B2458)-ROW(B2439)+1)) / (20*21/2)</f>
        <v>0.57971428571428574</v>
      </c>
      <c r="J2455" s="2">
        <f t="shared" si="306"/>
        <v>0.59227946928128006</v>
      </c>
      <c r="K2455" s="2">
        <f t="shared" si="300"/>
        <v>0.60542882837517031</v>
      </c>
    </row>
    <row r="2456" spans="1:11" ht="13.5" x14ac:dyDescent="0.25">
      <c r="A2456" s="3">
        <f>TITRES_STAT!B2459</f>
        <v>45581</v>
      </c>
      <c r="B2456" s="6">
        <f>TITRES_STAT!D2459</f>
        <v>0.57999999999999996</v>
      </c>
      <c r="C2456" s="2">
        <f t="shared" si="301"/>
        <v>-1.0000000000000009E-2</v>
      </c>
      <c r="D2456" s="2">
        <f t="shared" si="302"/>
        <v>0.59199999999999997</v>
      </c>
      <c r="E2456" s="2">
        <f t="shared" si="304"/>
        <v>0.57899999999999996</v>
      </c>
      <c r="F2456" s="2">
        <f t="shared" si="305"/>
        <v>0.59449999999999992</v>
      </c>
      <c r="G2456" s="2">
        <f t="shared" si="299"/>
        <v>0.60740000000000005</v>
      </c>
      <c r="H2456" s="2">
        <f t="shared" si="303"/>
        <v>0.65670000000000073</v>
      </c>
      <c r="I2456" s="2">
        <f t="array" ref="I2456">SUMPRODUCT(B2440:B2459, (ROW(B2440:B2459)-ROW(B2440)+1)) / (20*21/2)</f>
        <v>0.57395238095238099</v>
      </c>
      <c r="J2456" s="2">
        <f t="shared" si="306"/>
        <v>0.59110999601639624</v>
      </c>
      <c r="K2456" s="2">
        <f t="shared" si="300"/>
        <v>0.60443161941928125</v>
      </c>
    </row>
    <row r="2457" spans="1:11" ht="13.5" x14ac:dyDescent="0.25">
      <c r="A2457" s="3">
        <f>TITRES_STAT!B2460</f>
        <v>45582</v>
      </c>
      <c r="B2457" s="6">
        <f>TITRES_STAT!D2460</f>
        <v>0.56000000000000005</v>
      </c>
      <c r="C2457" s="2">
        <f t="shared" si="301"/>
        <v>-1.9999999999999907E-2</v>
      </c>
      <c r="D2457" s="2">
        <f t="shared" si="302"/>
        <v>0.58600000000000008</v>
      </c>
      <c r="E2457" s="2">
        <f t="shared" si="304"/>
        <v>0.57599999999999996</v>
      </c>
      <c r="F2457" s="2">
        <f t="shared" si="305"/>
        <v>0.59349999999999992</v>
      </c>
      <c r="G2457" s="2">
        <f t="shared" si="299"/>
        <v>0.60519999999999985</v>
      </c>
      <c r="H2457" s="2">
        <f t="shared" si="303"/>
        <v>0.65500000000000069</v>
      </c>
      <c r="I2457" s="2">
        <f t="array" ref="I2457">SUMPRODUCT(B2441:B2460, (ROW(B2441:B2460)-ROW(B2441)+1)) / (20*21/2)</f>
        <v>0.56671428571428561</v>
      </c>
      <c r="J2457" s="2">
        <f t="shared" si="306"/>
        <v>0.58814713925292994</v>
      </c>
      <c r="K2457" s="2">
        <f t="shared" si="300"/>
        <v>0.60268920297146633</v>
      </c>
    </row>
    <row r="2458" spans="1:11" ht="13.5" x14ac:dyDescent="0.25">
      <c r="A2458" s="3">
        <f>TITRES_STAT!B2461</f>
        <v>45583</v>
      </c>
      <c r="B2458" s="6">
        <f>TITRES_STAT!D2461</f>
        <v>0.54</v>
      </c>
      <c r="C2458" s="2">
        <f t="shared" si="301"/>
        <v>-2.0000000000000018E-2</v>
      </c>
      <c r="D2458" s="2">
        <f t="shared" si="302"/>
        <v>0.57199999999999995</v>
      </c>
      <c r="E2458" s="2">
        <f t="shared" si="304"/>
        <v>0.57299999999999995</v>
      </c>
      <c r="F2458" s="2">
        <f t="shared" si="305"/>
        <v>0.59049999999999991</v>
      </c>
      <c r="G2458" s="2">
        <f t="shared" si="299"/>
        <v>0.6025999999999998</v>
      </c>
      <c r="H2458" s="2">
        <f t="shared" si="303"/>
        <v>0.65300000000000058</v>
      </c>
      <c r="I2458" s="2">
        <f t="array" ref="I2458">SUMPRODUCT(B2442:B2461, (ROW(B2442:B2461)-ROW(B2442)+1)) / (20*21/2)</f>
        <v>0.55814285714285716</v>
      </c>
      <c r="J2458" s="2">
        <f t="shared" si="306"/>
        <v>0.58356169741931752</v>
      </c>
      <c r="K2458" s="2">
        <f t="shared" si="300"/>
        <v>0.60023080285493835</v>
      </c>
    </row>
    <row r="2459" spans="1:11" ht="13.5" x14ac:dyDescent="0.25">
      <c r="A2459" s="3">
        <f>TITRES_STAT!B2462</f>
        <v>45586</v>
      </c>
      <c r="B2459" s="6">
        <f>TITRES_STAT!D2462</f>
        <v>0.53</v>
      </c>
      <c r="C2459" s="2">
        <f t="shared" si="301"/>
        <v>-1.0000000000000009E-2</v>
      </c>
      <c r="D2459" s="2">
        <f t="shared" si="302"/>
        <v>0.55999999999999994</v>
      </c>
      <c r="E2459" s="2">
        <f t="shared" si="304"/>
        <v>0.57099999999999995</v>
      </c>
      <c r="F2459" s="2">
        <f t="shared" si="305"/>
        <v>0.58600000000000008</v>
      </c>
      <c r="G2459" s="2">
        <f t="shared" si="299"/>
        <v>0.59979999999999989</v>
      </c>
      <c r="H2459" s="2">
        <f t="shared" si="303"/>
        <v>0.65115000000000056</v>
      </c>
      <c r="I2459" s="2">
        <f t="array" ref="I2459">SUMPRODUCT(B2443:B2462, (ROW(B2443:B2462)-ROW(B2443)+1)) / (20*21/2)</f>
        <v>0.55119047619047623</v>
      </c>
      <c r="J2459" s="2">
        <f t="shared" si="306"/>
        <v>0.57846058337938244</v>
      </c>
      <c r="K2459" s="2">
        <f t="shared" si="300"/>
        <v>0.59747665372337211</v>
      </c>
    </row>
    <row r="2460" spans="1:11" ht="13.5" x14ac:dyDescent="0.25">
      <c r="A2460" s="3">
        <f>TITRES_STAT!B2463</f>
        <v>45587</v>
      </c>
      <c r="B2460" s="6">
        <f>TITRES_STAT!D2463</f>
        <v>0.51</v>
      </c>
      <c r="C2460" s="2">
        <f t="shared" si="301"/>
        <v>-2.0000000000000018E-2</v>
      </c>
      <c r="D2460" s="2">
        <f t="shared" si="302"/>
        <v>0.54399999999999993</v>
      </c>
      <c r="E2460" s="2">
        <f t="shared" si="304"/>
        <v>0.56699999999999995</v>
      </c>
      <c r="F2460" s="2">
        <f t="shared" si="305"/>
        <v>0.58000000000000007</v>
      </c>
      <c r="G2460" s="2">
        <f t="shared" si="299"/>
        <v>0.59659999999999991</v>
      </c>
      <c r="H2460" s="2">
        <f t="shared" si="303"/>
        <v>0.64920000000000044</v>
      </c>
      <c r="I2460" s="2">
        <f t="array" ref="I2460">SUMPRODUCT(B2444:B2463, (ROW(B2444:B2463)-ROW(B2444)+1)) / (20*21/2)</f>
        <v>0.54485714285714293</v>
      </c>
      <c r="J2460" s="2">
        <f t="shared" si="306"/>
        <v>0.57194052781944127</v>
      </c>
      <c r="K2460" s="2">
        <f t="shared" si="300"/>
        <v>0.59404619671461245</v>
      </c>
    </row>
    <row r="2461" spans="1:11" ht="13.5" x14ac:dyDescent="0.25">
      <c r="A2461" s="3">
        <f>TITRES_STAT!B2464</f>
        <v>45588</v>
      </c>
      <c r="B2461" s="6">
        <f>TITRES_STAT!D2464</f>
        <v>0.49</v>
      </c>
      <c r="C2461" s="2">
        <f t="shared" si="301"/>
        <v>-2.0000000000000018E-2</v>
      </c>
      <c r="D2461" s="2">
        <f t="shared" si="302"/>
        <v>0.52600000000000002</v>
      </c>
      <c r="E2461" s="2">
        <f t="shared" si="304"/>
        <v>0.55900000000000005</v>
      </c>
      <c r="F2461" s="2">
        <f t="shared" si="305"/>
        <v>0.57299999999999995</v>
      </c>
      <c r="G2461" s="2">
        <f t="shared" si="299"/>
        <v>0.59299999999999986</v>
      </c>
      <c r="H2461" s="2">
        <f t="shared" si="303"/>
        <v>0.64720000000000055</v>
      </c>
      <c r="I2461" s="2">
        <f t="array" ref="I2461">SUMPRODUCT(B2445:B2464, (ROW(B2445:B2464)-ROW(B2445)+1)) / (20*21/2)</f>
        <v>0.53909523809523807</v>
      </c>
      <c r="J2461" s="2">
        <f t="shared" si="306"/>
        <v>0.56413666802711349</v>
      </c>
      <c r="K2461" s="2">
        <f t="shared" si="300"/>
        <v>0.5899659537061962</v>
      </c>
    </row>
    <row r="2462" spans="1:11" ht="13.5" x14ac:dyDescent="0.25">
      <c r="A2462" s="3">
        <f>TITRES_STAT!B2465</f>
        <v>45589</v>
      </c>
      <c r="B2462" s="6">
        <f>TITRES_STAT!D2465</f>
        <v>0.5</v>
      </c>
      <c r="C2462" s="2">
        <f t="shared" si="301"/>
        <v>1.0000000000000009E-2</v>
      </c>
      <c r="D2462" s="2">
        <f t="shared" si="302"/>
        <v>0.51400000000000001</v>
      </c>
      <c r="E2462" s="2">
        <f t="shared" si="304"/>
        <v>0.55000000000000004</v>
      </c>
      <c r="F2462" s="2">
        <f t="shared" si="305"/>
        <v>0.5665</v>
      </c>
      <c r="G2462" s="2">
        <f t="shared" si="299"/>
        <v>0.5895999999999999</v>
      </c>
      <c r="H2462" s="2">
        <f t="shared" si="303"/>
        <v>0.64525000000000077</v>
      </c>
      <c r="I2462" s="2">
        <f t="array" ref="I2462">SUMPRODUCT(B2446:B2465, (ROW(B2446:B2465)-ROW(B2446)+1)) / (20*21/2)</f>
        <v>0.53380952380952384</v>
      </c>
      <c r="J2462" s="2">
        <f t="shared" si="306"/>
        <v>0.55802841392929325</v>
      </c>
      <c r="K2462" s="2">
        <f t="shared" si="300"/>
        <v>0.58643787709026696</v>
      </c>
    </row>
    <row r="2463" spans="1:11" ht="13.5" x14ac:dyDescent="0.25">
      <c r="A2463" s="3">
        <f>TITRES_STAT!B2466</f>
        <v>45590</v>
      </c>
      <c r="B2463" s="6">
        <f>TITRES_STAT!D2466</f>
        <v>0.5</v>
      </c>
      <c r="C2463" s="2">
        <f t="shared" si="301"/>
        <v>0</v>
      </c>
      <c r="D2463" s="2">
        <f t="shared" si="302"/>
        <v>0.50600000000000001</v>
      </c>
      <c r="E2463" s="2">
        <f t="shared" si="304"/>
        <v>0.53899999999999992</v>
      </c>
      <c r="F2463" s="2">
        <f t="shared" si="305"/>
        <v>0.5605</v>
      </c>
      <c r="G2463" s="2">
        <f t="shared" si="299"/>
        <v>0.58619999999999994</v>
      </c>
      <c r="H2463" s="2">
        <f t="shared" si="303"/>
        <v>0.64330000000000065</v>
      </c>
      <c r="I2463" s="2">
        <f t="array" ref="I2463">SUMPRODUCT(B2447:B2466, (ROW(B2447:B2466)-ROW(B2447)+1)) / (20*21/2)</f>
        <v>0.52995238095238095</v>
      </c>
      <c r="J2463" s="2">
        <f t="shared" si="306"/>
        <v>0.5525018983169796</v>
      </c>
      <c r="K2463" s="2">
        <f t="shared" si="300"/>
        <v>0.58304815642006047</v>
      </c>
    </row>
    <row r="2464" spans="1:11" ht="13.5" x14ac:dyDescent="0.25">
      <c r="A2464" s="3">
        <f>TITRES_STAT!B2467</f>
        <v>45593</v>
      </c>
      <c r="B2464" s="6">
        <f>TITRES_STAT!D2467</f>
        <v>0.5</v>
      </c>
      <c r="C2464" s="2">
        <f t="shared" si="301"/>
        <v>0</v>
      </c>
      <c r="D2464" s="2">
        <f t="shared" si="302"/>
        <v>0.5</v>
      </c>
      <c r="E2464" s="2">
        <f t="shared" si="304"/>
        <v>0.53</v>
      </c>
      <c r="F2464" s="2">
        <f t="shared" si="305"/>
        <v>0.55549999999999988</v>
      </c>
      <c r="G2464" s="2">
        <f t="shared" si="299"/>
        <v>0.58279999999999998</v>
      </c>
      <c r="H2464" s="2">
        <f t="shared" si="303"/>
        <v>0.64155000000000062</v>
      </c>
      <c r="I2464" s="2">
        <f t="array" ref="I2464">SUMPRODUCT(B2448:B2467, (ROW(B2448:B2467)-ROW(B2448)+1)) / (20*21/2)</f>
        <v>0.52647619047619054</v>
      </c>
      <c r="J2464" s="2">
        <f t="shared" si="306"/>
        <v>0.5475017175248863</v>
      </c>
      <c r="K2464" s="2">
        <f t="shared" si="300"/>
        <v>0.57979136597221503</v>
      </c>
    </row>
    <row r="2465" spans="1:11" ht="13.5" x14ac:dyDescent="0.25">
      <c r="A2465" s="3">
        <f>TITRES_STAT!B2468</f>
        <v>45594</v>
      </c>
      <c r="B2465" s="6">
        <f>TITRES_STAT!D2468</f>
        <v>0.5</v>
      </c>
      <c r="C2465" s="2">
        <f t="shared" si="301"/>
        <v>0</v>
      </c>
      <c r="D2465" s="2">
        <f t="shared" si="302"/>
        <v>0.49800000000000005</v>
      </c>
      <c r="E2465" s="2">
        <f t="shared" si="304"/>
        <v>0.52100000000000002</v>
      </c>
      <c r="F2465" s="2">
        <f t="shared" si="305"/>
        <v>0.55049999999999999</v>
      </c>
      <c r="G2465" s="2">
        <f t="shared" si="299"/>
        <v>0.57940000000000003</v>
      </c>
      <c r="H2465" s="2">
        <f t="shared" si="303"/>
        <v>0.63980000000000059</v>
      </c>
      <c r="I2465" s="2">
        <f t="array" ref="I2465">SUMPRODUCT(B2449:B2468, (ROW(B2449:B2468)-ROW(B2449)+1)) / (20*21/2)</f>
        <v>0.52433333333333332</v>
      </c>
      <c r="J2465" s="2">
        <f t="shared" si="306"/>
        <v>0.54297774442727809</v>
      </c>
      <c r="K2465" s="2">
        <f t="shared" si="300"/>
        <v>0.57666229279683412</v>
      </c>
    </row>
    <row r="2466" spans="1:11" ht="13.5" x14ac:dyDescent="0.25">
      <c r="A2466" s="3">
        <f>TITRES_STAT!B2469</f>
        <v>45595</v>
      </c>
      <c r="B2466" s="6">
        <f>TITRES_STAT!D2469</f>
        <v>0.51</v>
      </c>
      <c r="C2466" s="2">
        <f t="shared" si="301"/>
        <v>1.0000000000000009E-2</v>
      </c>
      <c r="D2466" s="2">
        <f t="shared" si="302"/>
        <v>0.502</v>
      </c>
      <c r="E2466" s="2">
        <f t="shared" si="304"/>
        <v>0.51400000000000001</v>
      </c>
      <c r="F2466" s="2">
        <f t="shared" si="305"/>
        <v>0.54649999999999999</v>
      </c>
      <c r="G2466" s="2">
        <f t="shared" si="299"/>
        <v>0.57679999999999998</v>
      </c>
      <c r="H2466" s="2">
        <f t="shared" si="303"/>
        <v>0.63810000000000056</v>
      </c>
      <c r="I2466" s="2">
        <f t="array" ref="I2466">SUMPRODUCT(B2450:B2469, (ROW(B2450:B2469)-ROW(B2450)+1)) / (20*21/2)</f>
        <v>0.5205238095238095</v>
      </c>
      <c r="J2466" s="2">
        <f t="shared" si="306"/>
        <v>0.53983700686277536</v>
      </c>
      <c r="K2466" s="2">
        <f t="shared" si="300"/>
        <v>0.57404808523617401</v>
      </c>
    </row>
    <row r="2467" spans="1:11" ht="13.5" x14ac:dyDescent="0.25">
      <c r="A2467" s="3">
        <f>TITRES_STAT!B2470</f>
        <v>45596</v>
      </c>
      <c r="B2467" s="6">
        <f>TITRES_STAT!D2470</f>
        <v>0.51</v>
      </c>
      <c r="C2467" s="2">
        <f t="shared" si="301"/>
        <v>0</v>
      </c>
      <c r="D2467" s="2">
        <f t="shared" si="302"/>
        <v>0.50399999999999989</v>
      </c>
      <c r="E2467" s="2">
        <f t="shared" si="304"/>
        <v>0.50900000000000001</v>
      </c>
      <c r="F2467" s="2">
        <f t="shared" si="305"/>
        <v>0.54249999999999998</v>
      </c>
      <c r="G2467" s="2">
        <f t="shared" si="299"/>
        <v>0.5746</v>
      </c>
      <c r="H2467" s="2">
        <f t="shared" si="303"/>
        <v>0.63640000000000052</v>
      </c>
      <c r="I2467" s="2">
        <f t="array" ref="I2467">SUMPRODUCT(B2451:B2470, (ROW(B2451:B2470)-ROW(B2451)+1)) / (20*21/2)</f>
        <v>0.51504761904761898</v>
      </c>
      <c r="J2467" s="2">
        <f t="shared" si="306"/>
        <v>0.5369953871615587</v>
      </c>
      <c r="K2467" s="2">
        <f t="shared" si="300"/>
        <v>0.57153639561906922</v>
      </c>
    </row>
    <row r="2468" spans="1:11" ht="13.5" x14ac:dyDescent="0.25">
      <c r="A2468" s="3">
        <f>TITRES_STAT!B2471</f>
        <v>45597</v>
      </c>
      <c r="B2468" s="6">
        <f>TITRES_STAT!D2471</f>
        <v>0.52</v>
      </c>
      <c r="C2468" s="2">
        <f t="shared" si="301"/>
        <v>1.0000000000000009E-2</v>
      </c>
      <c r="D2468" s="2">
        <f t="shared" si="302"/>
        <v>0.50800000000000001</v>
      </c>
      <c r="E2468" s="2">
        <f t="shared" si="304"/>
        <v>0.50700000000000001</v>
      </c>
      <c r="F2468" s="2">
        <f t="shared" si="305"/>
        <v>0.53999999999999992</v>
      </c>
      <c r="G2468" s="2">
        <f t="shared" si="299"/>
        <v>0.57299999999999995</v>
      </c>
      <c r="H2468" s="2">
        <f t="shared" si="303"/>
        <v>0.63475000000000048</v>
      </c>
      <c r="I2468" s="2">
        <f t="array" ref="I2468">SUMPRODUCT(B2452:B2471, (ROW(B2452:B2471)-ROW(B2452)+1)) / (20*21/2)</f>
        <v>0.50800000000000001</v>
      </c>
      <c r="J2468" s="2">
        <f t="shared" si="306"/>
        <v>0.53537677886045787</v>
      </c>
      <c r="K2468" s="2">
        <f t="shared" si="300"/>
        <v>0.56951536049675278</v>
      </c>
    </row>
    <row r="2469" spans="1:11" ht="13.5" x14ac:dyDescent="0.25">
      <c r="A2469" s="3">
        <f>TITRES_STAT!B2472</f>
        <v>45600</v>
      </c>
      <c r="B2469" s="6">
        <f>TITRES_STAT!D2472</f>
        <v>0.5</v>
      </c>
      <c r="C2469" s="2">
        <f t="shared" si="301"/>
        <v>-2.0000000000000018E-2</v>
      </c>
      <c r="D2469" s="2">
        <f t="shared" si="302"/>
        <v>0.50800000000000001</v>
      </c>
      <c r="E2469" s="2">
        <f t="shared" si="304"/>
        <v>0.50399999999999989</v>
      </c>
      <c r="F2469" s="2">
        <f t="shared" si="305"/>
        <v>0.53749999999999987</v>
      </c>
      <c r="G2469" s="2">
        <f t="shared" si="299"/>
        <v>0.57140000000000002</v>
      </c>
      <c r="H2469" s="2">
        <f t="shared" si="303"/>
        <v>0.63300000000000045</v>
      </c>
      <c r="I2469" s="2">
        <f t="array" ref="I2469">SUMPRODUCT(B2453:B2472, (ROW(B2453:B2472)-ROW(B2453)+1)) / (20*21/2)</f>
        <v>0.49957142857142856</v>
      </c>
      <c r="J2469" s="2">
        <f t="shared" si="306"/>
        <v>0.53200756182612863</v>
      </c>
      <c r="K2469" s="2">
        <f t="shared" si="300"/>
        <v>0.56678926792825268</v>
      </c>
    </row>
    <row r="2470" spans="1:11" ht="13.5" x14ac:dyDescent="0.25">
      <c r="A2470" s="3">
        <f>TITRES_STAT!B2473</f>
        <v>45601</v>
      </c>
      <c r="B2470" s="6">
        <f>TITRES_STAT!D2473</f>
        <v>0.48</v>
      </c>
      <c r="C2470" s="2">
        <f t="shared" si="301"/>
        <v>-2.0000000000000018E-2</v>
      </c>
      <c r="D2470" s="2">
        <f t="shared" si="302"/>
        <v>0.504</v>
      </c>
      <c r="E2470" s="2">
        <f t="shared" si="304"/>
        <v>0.501</v>
      </c>
      <c r="F2470" s="2">
        <f t="shared" si="305"/>
        <v>0.53400000000000003</v>
      </c>
      <c r="G2470" s="2">
        <f t="shared" si="299"/>
        <v>0.56980000000000008</v>
      </c>
      <c r="H2470" s="2">
        <f t="shared" si="303"/>
        <v>0.63115000000000054</v>
      </c>
      <c r="I2470" s="2">
        <f t="array" ref="I2470">SUMPRODUCT(B2454:B2473, (ROW(B2454:B2473)-ROW(B2454)+1)) / (20*21/2)</f>
        <v>0.49280952380952381</v>
      </c>
      <c r="J2470" s="2">
        <f t="shared" si="306"/>
        <v>0.52705446069983064</v>
      </c>
      <c r="K2470" s="2">
        <f t="shared" si="300"/>
        <v>0.56338576722518396</v>
      </c>
    </row>
    <row r="2471" spans="1:11" ht="13.5" x14ac:dyDescent="0.25">
      <c r="A2471" s="3">
        <f>TITRES_STAT!B2474</f>
        <v>45602</v>
      </c>
      <c r="B2471" s="6">
        <f>TITRES_STAT!D2474</f>
        <v>0.46</v>
      </c>
      <c r="C2471" s="2">
        <f t="shared" si="301"/>
        <v>-1.9999999999999962E-2</v>
      </c>
      <c r="D2471" s="2">
        <f t="shared" si="302"/>
        <v>0.49399999999999994</v>
      </c>
      <c r="E2471" s="2">
        <f t="shared" si="304"/>
        <v>0.49799999999999994</v>
      </c>
      <c r="F2471" s="2">
        <f t="shared" si="305"/>
        <v>0.52850000000000008</v>
      </c>
      <c r="G2471" s="2">
        <f t="shared" si="299"/>
        <v>0.56820000000000004</v>
      </c>
      <c r="H2471" s="2">
        <f t="shared" si="303"/>
        <v>0.62920000000000043</v>
      </c>
      <c r="I2471" s="2">
        <f t="array" ref="I2471">SUMPRODUCT(B2455:B2474, (ROW(B2455:B2474)-ROW(B2455)+1)) / (20*21/2)</f>
        <v>0.48585714285714282</v>
      </c>
      <c r="J2471" s="2">
        <f t="shared" si="306"/>
        <v>0.52066832158556109</v>
      </c>
      <c r="K2471" s="2">
        <f t="shared" si="300"/>
        <v>0.55933142341243169</v>
      </c>
    </row>
    <row r="2472" spans="1:11" ht="13.5" x14ac:dyDescent="0.25">
      <c r="A2472" s="3">
        <f>TITRES_STAT!B2475</f>
        <v>45603</v>
      </c>
      <c r="B2472" s="6">
        <f>TITRES_STAT!D2475</f>
        <v>0.44</v>
      </c>
      <c r="C2472" s="2">
        <f t="shared" si="301"/>
        <v>-2.0000000000000018E-2</v>
      </c>
      <c r="D2472" s="2">
        <f t="shared" si="302"/>
        <v>0.48</v>
      </c>
      <c r="E2472" s="2">
        <f t="shared" si="304"/>
        <v>0.49199999999999999</v>
      </c>
      <c r="F2472" s="2">
        <f t="shared" si="305"/>
        <v>0.52100000000000002</v>
      </c>
      <c r="G2472" s="2">
        <f t="shared" si="299"/>
        <v>0.56640000000000001</v>
      </c>
      <c r="H2472" s="2">
        <f t="shared" si="303"/>
        <v>0.62730000000000041</v>
      </c>
      <c r="I2472" s="2">
        <f t="array" ref="I2472">SUMPRODUCT(B2456:B2475, (ROW(B2456:B2475)-ROW(B2456)+1)) / (20*21/2)</f>
        <v>0.48057142857142854</v>
      </c>
      <c r="J2472" s="2">
        <f t="shared" si="306"/>
        <v>0.51298562429169814</v>
      </c>
      <c r="K2472" s="2">
        <f t="shared" si="300"/>
        <v>0.554651759749199</v>
      </c>
    </row>
    <row r="2473" spans="1:11" ht="13.5" x14ac:dyDescent="0.25">
      <c r="A2473" s="3">
        <f>TITRES_STAT!B2476</f>
        <v>45604</v>
      </c>
      <c r="B2473" s="6">
        <f>TITRES_STAT!D2476</f>
        <v>0.45</v>
      </c>
      <c r="C2473" s="2">
        <f t="shared" si="301"/>
        <v>1.0000000000000009E-2</v>
      </c>
      <c r="D2473" s="2">
        <f t="shared" si="302"/>
        <v>0.46600000000000003</v>
      </c>
      <c r="E2473" s="2">
        <f t="shared" si="304"/>
        <v>0.48699999999999999</v>
      </c>
      <c r="F2473" s="2">
        <f t="shared" si="305"/>
        <v>0.51300000000000001</v>
      </c>
      <c r="G2473" s="2">
        <f t="shared" si="299"/>
        <v>0.56440000000000001</v>
      </c>
      <c r="H2473" s="2">
        <f t="shared" si="303"/>
        <v>0.62560000000000049</v>
      </c>
      <c r="I2473" s="2">
        <f t="array" ref="I2473">SUMPRODUCT(B2457:B2476, (ROW(B2457:B2476)-ROW(B2457)+1)) / (20*21/2)</f>
        <v>0.47785714285714281</v>
      </c>
      <c r="J2473" s="2">
        <f t="shared" si="306"/>
        <v>0.50698699340677444</v>
      </c>
      <c r="K2473" s="2">
        <f t="shared" si="300"/>
        <v>0.55054776917079906</v>
      </c>
    </row>
    <row r="2474" spans="1:11" ht="13.5" x14ac:dyDescent="0.25">
      <c r="A2474" s="3">
        <f>TITRES_STAT!B2477</f>
        <v>45607</v>
      </c>
      <c r="B2474" s="6">
        <f>TITRES_STAT!D2477</f>
        <v>0.44</v>
      </c>
      <c r="C2474" s="2">
        <f t="shared" si="301"/>
        <v>-1.0000000000000009E-2</v>
      </c>
      <c r="D2474" s="2">
        <f t="shared" si="302"/>
        <v>0.45400000000000001</v>
      </c>
      <c r="E2474" s="2">
        <f t="shared" si="304"/>
        <v>0.48100000000000004</v>
      </c>
      <c r="F2474" s="2">
        <f t="shared" si="305"/>
        <v>0.50549999999999995</v>
      </c>
      <c r="G2474" s="2">
        <f t="shared" si="299"/>
        <v>0.56180000000000008</v>
      </c>
      <c r="H2474" s="2">
        <f t="shared" si="303"/>
        <v>0.62400000000000044</v>
      </c>
      <c r="I2474" s="2">
        <f t="array" ref="I2474">SUMPRODUCT(B2458:B2477, (ROW(B2458:B2477)-ROW(B2458)+1)) / (20*21/2)</f>
        <v>0.47757142857142859</v>
      </c>
      <c r="J2474" s="2">
        <f t="shared" si="306"/>
        <v>0.50060727974898644</v>
      </c>
      <c r="K2474" s="2">
        <f t="shared" si="300"/>
        <v>0.54621256253665007</v>
      </c>
    </row>
    <row r="2475" spans="1:11" ht="13.5" x14ac:dyDescent="0.25">
      <c r="A2475" s="3">
        <f>TITRES_STAT!B2478</f>
        <v>45608</v>
      </c>
      <c r="B2475" s="6">
        <f>TITRES_STAT!D2478</f>
        <v>0.45</v>
      </c>
      <c r="C2475" s="2">
        <f t="shared" si="301"/>
        <v>1.0000000000000009E-2</v>
      </c>
      <c r="D2475" s="2">
        <f t="shared" si="302"/>
        <v>0.44800000000000006</v>
      </c>
      <c r="E2475" s="2">
        <f t="shared" si="304"/>
        <v>0.47600000000000009</v>
      </c>
      <c r="F2475" s="2">
        <f t="shared" si="305"/>
        <v>0.49849999999999994</v>
      </c>
      <c r="G2475" s="2">
        <f t="shared" si="299"/>
        <v>0.55900000000000005</v>
      </c>
      <c r="H2475" s="2">
        <f t="shared" si="303"/>
        <v>0.6224500000000005</v>
      </c>
      <c r="I2475" s="2">
        <f t="array" ref="I2475">SUMPRODUCT(B2459:B2478, (ROW(B2459:B2478)-ROW(B2459)+1)) / (20*21/2)</f>
        <v>0.47761904761904761</v>
      </c>
      <c r="J2475" s="2">
        <f t="shared" si="306"/>
        <v>0.49578753882051158</v>
      </c>
      <c r="K2475" s="2">
        <f t="shared" si="300"/>
        <v>0.54243952086854619</v>
      </c>
    </row>
    <row r="2476" spans="1:11" ht="13.5" x14ac:dyDescent="0.25">
      <c r="A2476" s="3">
        <f>TITRES_STAT!B2479</f>
        <v>45609</v>
      </c>
      <c r="B2476" s="6">
        <f>TITRES_STAT!D2479</f>
        <v>0.47</v>
      </c>
      <c r="C2476" s="2">
        <f t="shared" si="301"/>
        <v>1.9999999999999962E-2</v>
      </c>
      <c r="D2476" s="2">
        <f t="shared" si="302"/>
        <v>0.45</v>
      </c>
      <c r="E2476" s="2">
        <f t="shared" si="304"/>
        <v>0.47199999999999998</v>
      </c>
      <c r="F2476" s="2">
        <f t="shared" si="305"/>
        <v>0.49299999999999999</v>
      </c>
      <c r="G2476" s="2">
        <f t="shared" si="299"/>
        <v>0.55620000000000003</v>
      </c>
      <c r="H2476" s="2">
        <f t="shared" si="303"/>
        <v>0.62100000000000055</v>
      </c>
      <c r="I2476" s="2">
        <f t="array" ref="I2476">SUMPRODUCT(B2460:B2479, (ROW(B2460:B2479)-ROW(B2460)+1)) / (20*21/2)</f>
        <v>0.47695238095238096</v>
      </c>
      <c r="J2476" s="2">
        <f t="shared" si="306"/>
        <v>0.49333158274236766</v>
      </c>
      <c r="K2476" s="2">
        <f t="shared" si="300"/>
        <v>0.53959875534428947</v>
      </c>
    </row>
    <row r="2477" spans="1:11" ht="13.5" x14ac:dyDescent="0.25">
      <c r="A2477" s="3">
        <f>TITRES_STAT!B2480</f>
        <v>45610</v>
      </c>
      <c r="B2477" s="6">
        <f>TITRES_STAT!D2480</f>
        <v>0.49</v>
      </c>
      <c r="C2477" s="2">
        <f t="shared" si="301"/>
        <v>2.0000000000000018E-2</v>
      </c>
      <c r="D2477" s="2">
        <f t="shared" si="302"/>
        <v>0.45999999999999996</v>
      </c>
      <c r="E2477" s="2">
        <f t="shared" si="304"/>
        <v>0.47000000000000003</v>
      </c>
      <c r="F2477" s="2">
        <f t="shared" si="305"/>
        <v>0.48950000000000005</v>
      </c>
      <c r="G2477" s="2">
        <f t="shared" si="299"/>
        <v>0.55399999999999994</v>
      </c>
      <c r="H2477" s="2">
        <f t="shared" si="303"/>
        <v>0.61965000000000048</v>
      </c>
      <c r="I2477" s="2">
        <f t="array" ref="I2477">SUMPRODUCT(B2461:B2480, (ROW(B2461:B2480)-ROW(B2461)+1)) / (20*21/2)</f>
        <v>0.47652380952380952</v>
      </c>
      <c r="J2477" s="2">
        <f t="shared" si="306"/>
        <v>0.4930142891478565</v>
      </c>
      <c r="K2477" s="2">
        <f t="shared" si="300"/>
        <v>0.53765370611510166</v>
      </c>
    </row>
    <row r="2478" spans="1:11" ht="13.5" x14ac:dyDescent="0.25">
      <c r="A2478" s="3">
        <f>TITRES_STAT!B2481</f>
        <v>45611</v>
      </c>
      <c r="B2478" s="6">
        <f>TITRES_STAT!D2481</f>
        <v>0.49</v>
      </c>
      <c r="C2478" s="2">
        <f t="shared" si="301"/>
        <v>0</v>
      </c>
      <c r="D2478" s="2">
        <f t="shared" si="302"/>
        <v>0.46799999999999997</v>
      </c>
      <c r="E2478" s="2">
        <f t="shared" si="304"/>
        <v>0.46700000000000008</v>
      </c>
      <c r="F2478" s="2">
        <f t="shared" si="305"/>
        <v>0.4870000000000001</v>
      </c>
      <c r="G2478" s="2">
        <f t="shared" si="299"/>
        <v>0.55179999999999996</v>
      </c>
      <c r="H2478" s="2">
        <f t="shared" si="303"/>
        <v>0.6183000000000004</v>
      </c>
      <c r="I2478" s="2">
        <f t="array" ref="I2478">SUMPRODUCT(B2462:B2481, (ROW(B2462:B2481)-ROW(B2462)+1)) / (20*21/2)</f>
        <v>0.47623809523809518</v>
      </c>
      <c r="J2478" s="2">
        <f t="shared" si="306"/>
        <v>0.49272721399091779</v>
      </c>
      <c r="K2478" s="2">
        <f t="shared" si="300"/>
        <v>0.53578493332627408</v>
      </c>
    </row>
    <row r="2479" spans="1:11" ht="13.5" x14ac:dyDescent="0.25">
      <c r="A2479" s="3">
        <f>TITRES_STAT!B2482</f>
        <v>45614</v>
      </c>
      <c r="B2479" s="6">
        <f>TITRES_STAT!D2482</f>
        <v>0.48</v>
      </c>
      <c r="C2479" s="2">
        <f t="shared" si="301"/>
        <v>-1.0000000000000009E-2</v>
      </c>
      <c r="D2479" s="2">
        <f t="shared" si="302"/>
        <v>0.47599999999999998</v>
      </c>
      <c r="E2479" s="2">
        <f t="shared" si="304"/>
        <v>0.46500000000000002</v>
      </c>
      <c r="F2479" s="2">
        <f t="shared" si="305"/>
        <v>0.48450000000000004</v>
      </c>
      <c r="G2479" s="2">
        <f t="shared" si="299"/>
        <v>0.5494</v>
      </c>
      <c r="H2479" s="2">
        <f t="shared" si="303"/>
        <v>0.61690000000000045</v>
      </c>
      <c r="I2479" s="2">
        <f t="array" ref="I2479">SUMPRODUCT(B2463:B2482, (ROW(B2463:B2482)-ROW(B2463)+1)) / (20*21/2)</f>
        <v>0.47599999999999998</v>
      </c>
      <c r="J2479" s="2">
        <f t="shared" si="306"/>
        <v>0.49151509837273516</v>
      </c>
      <c r="K2479" s="2">
        <f t="shared" si="300"/>
        <v>0.53359728888210645</v>
      </c>
    </row>
    <row r="2480" spans="1:11" ht="13.5" x14ac:dyDescent="0.25">
      <c r="A2480" s="3">
        <f>TITRES_STAT!B2483</f>
        <v>45615</v>
      </c>
      <c r="B2480" s="6">
        <f>TITRES_STAT!D2483</f>
        <v>0.48</v>
      </c>
      <c r="C2480" s="2">
        <f t="shared" si="301"/>
        <v>0</v>
      </c>
      <c r="D2480" s="2">
        <f t="shared" si="302"/>
        <v>0.48200000000000004</v>
      </c>
      <c r="E2480" s="2">
        <f t="shared" si="304"/>
        <v>0.46500000000000002</v>
      </c>
      <c r="F2480" s="2">
        <f t="shared" si="305"/>
        <v>0.4830000000000001</v>
      </c>
      <c r="G2480" s="2">
        <f t="shared" si="299"/>
        <v>0.54700000000000004</v>
      </c>
      <c r="H2480" s="2">
        <f t="shared" si="303"/>
        <v>0.61555000000000049</v>
      </c>
      <c r="I2480" s="2">
        <f t="array" ref="I2480">SUMPRODUCT(B2464:B2483, (ROW(B2464:B2483)-ROW(B2464)+1)) / (20*21/2)</f>
        <v>0.47585714285714281</v>
      </c>
      <c r="J2480" s="2">
        <f t="shared" si="306"/>
        <v>0.49041842233723659</v>
      </c>
      <c r="K2480" s="2">
        <f t="shared" si="300"/>
        <v>0.53149543441614144</v>
      </c>
    </row>
    <row r="2481" spans="1:11" ht="13.5" x14ac:dyDescent="0.25">
      <c r="A2481" s="3">
        <f>TITRES_STAT!B2484</f>
        <v>45616</v>
      </c>
      <c r="B2481" s="6">
        <f>TITRES_STAT!D2484</f>
        <v>0.48</v>
      </c>
      <c r="C2481" s="2">
        <f t="shared" si="301"/>
        <v>0</v>
      </c>
      <c r="D2481" s="2">
        <f t="shared" si="302"/>
        <v>0.48399999999999999</v>
      </c>
      <c r="E2481" s="2">
        <f t="shared" si="304"/>
        <v>0.46699999999999997</v>
      </c>
      <c r="F2481" s="2">
        <f t="shared" si="305"/>
        <v>0.4825000000000001</v>
      </c>
      <c r="G2481" s="2">
        <f t="shared" si="299"/>
        <v>0.54420000000000013</v>
      </c>
      <c r="H2481" s="2">
        <f t="shared" si="303"/>
        <v>0.61420000000000041</v>
      </c>
      <c r="I2481" s="2">
        <f t="array" ref="I2481">SUMPRODUCT(B2465:B2484, (ROW(B2465:B2484)-ROW(B2465)+1)) / (20*21/2)</f>
        <v>0.47580952380952379</v>
      </c>
      <c r="J2481" s="2">
        <f t="shared" si="306"/>
        <v>0.48942619163845213</v>
      </c>
      <c r="K2481" s="2">
        <f t="shared" si="300"/>
        <v>0.52947600561550845</v>
      </c>
    </row>
    <row r="2482" spans="1:11" ht="13.5" x14ac:dyDescent="0.25">
      <c r="A2482" s="3">
        <f>TITRES_STAT!B2485</f>
        <v>45617</v>
      </c>
      <c r="B2482" s="6">
        <f>TITRES_STAT!D2485</f>
        <v>0.48</v>
      </c>
      <c r="C2482" s="2">
        <f t="shared" si="301"/>
        <v>0</v>
      </c>
      <c r="D2482" s="2">
        <f t="shared" si="302"/>
        <v>0.48200000000000004</v>
      </c>
      <c r="E2482" s="2">
        <f t="shared" si="304"/>
        <v>0.47100000000000009</v>
      </c>
      <c r="F2482" s="2">
        <f t="shared" si="305"/>
        <v>0.48150000000000015</v>
      </c>
      <c r="G2482" s="2">
        <f t="shared" ref="G2482:G2545" si="307">AVERAGE(B2433:B2482)</f>
        <v>0.54139999999999999</v>
      </c>
      <c r="H2482" s="2">
        <f t="shared" si="303"/>
        <v>0.61285000000000034</v>
      </c>
      <c r="I2482" s="2">
        <f t="array" ref="I2482">SUMPRODUCT(B2466:B2485, (ROW(B2466:B2485)-ROW(B2466)+1)) / (20*21/2)</f>
        <v>0.47395238095238096</v>
      </c>
      <c r="J2482" s="2">
        <f t="shared" si="306"/>
        <v>0.4885284591014567</v>
      </c>
      <c r="K2482" s="2">
        <f t="shared" si="300"/>
        <v>0.52753577010117481</v>
      </c>
    </row>
    <row r="2483" spans="1:11" ht="13.5" x14ac:dyDescent="0.25">
      <c r="A2483" s="3">
        <f>TITRES_STAT!B2486</f>
        <v>45618</v>
      </c>
      <c r="B2483" s="6">
        <f>TITRES_STAT!D2486</f>
        <v>0.48</v>
      </c>
      <c r="C2483" s="2">
        <f t="shared" si="301"/>
        <v>0</v>
      </c>
      <c r="D2483" s="2">
        <f t="shared" si="302"/>
        <v>0.48</v>
      </c>
      <c r="E2483" s="2">
        <f t="shared" si="304"/>
        <v>0.47400000000000003</v>
      </c>
      <c r="F2483" s="2">
        <f t="shared" si="305"/>
        <v>0.48050000000000015</v>
      </c>
      <c r="G2483" s="2">
        <f t="shared" si="307"/>
        <v>0.53860000000000008</v>
      </c>
      <c r="H2483" s="2">
        <f t="shared" si="303"/>
        <v>0.61150000000000038</v>
      </c>
      <c r="I2483" s="2">
        <f t="array" ref="I2483">SUMPRODUCT(B2467:B2486, (ROW(B2467:B2486)-ROW(B2467)+1)) / (20*21/2)</f>
        <v>0.47038095238095234</v>
      </c>
      <c r="J2483" s="2">
        <f t="shared" si="306"/>
        <v>0.48771622490131794</v>
      </c>
      <c r="K2483" s="2">
        <f t="shared" ref="K2483:K2546" si="308">$K$4*B2483+(1-$K$4)*K2482</f>
        <v>0.52567162225406994</v>
      </c>
    </row>
    <row r="2484" spans="1:11" ht="13.5" x14ac:dyDescent="0.25">
      <c r="A2484" s="3">
        <f>TITRES_STAT!B2487</f>
        <v>45621</v>
      </c>
      <c r="B2484" s="6">
        <f>TITRES_STAT!D2487</f>
        <v>0.48</v>
      </c>
      <c r="C2484" s="2">
        <f t="shared" si="301"/>
        <v>0</v>
      </c>
      <c r="D2484" s="2">
        <f t="shared" si="302"/>
        <v>0.48</v>
      </c>
      <c r="E2484" s="2">
        <f t="shared" si="304"/>
        <v>0.47799999999999992</v>
      </c>
      <c r="F2484" s="2">
        <f t="shared" si="305"/>
        <v>0.47950000000000015</v>
      </c>
      <c r="G2484" s="2">
        <f t="shared" si="307"/>
        <v>0.53580000000000017</v>
      </c>
      <c r="H2484" s="2">
        <f t="shared" si="303"/>
        <v>0.61010000000000042</v>
      </c>
      <c r="I2484" s="2">
        <f t="array" ref="I2484">SUMPRODUCT(B2468:B2487, (ROW(B2468:B2487)-ROW(B2468)+1)) / (20*21/2)</f>
        <v>0.46809523809523806</v>
      </c>
      <c r="J2484" s="2">
        <f t="shared" si="306"/>
        <v>0.48698134633928764</v>
      </c>
      <c r="K2484" s="2">
        <f t="shared" si="308"/>
        <v>0.52388057824410639</v>
      </c>
    </row>
    <row r="2485" spans="1:11" ht="13.5" x14ac:dyDescent="0.25">
      <c r="A2485" s="3">
        <f>TITRES_STAT!B2488</f>
        <v>45622</v>
      </c>
      <c r="B2485" s="6">
        <f>TITRES_STAT!D2488</f>
        <v>0.46</v>
      </c>
      <c r="C2485" s="2">
        <f t="shared" si="301"/>
        <v>-1.9999999999999962E-2</v>
      </c>
      <c r="D2485" s="2">
        <f t="shared" si="302"/>
        <v>0.47599999999999998</v>
      </c>
      <c r="E2485" s="2">
        <f t="shared" si="304"/>
        <v>0.47899999999999998</v>
      </c>
      <c r="F2485" s="2">
        <f t="shared" si="305"/>
        <v>0.4775000000000002</v>
      </c>
      <c r="G2485" s="2">
        <f t="shared" si="307"/>
        <v>0.53300000000000014</v>
      </c>
      <c r="H2485" s="2">
        <f t="shared" si="303"/>
        <v>0.60860000000000036</v>
      </c>
      <c r="I2485" s="2">
        <f t="array" ref="I2485">SUMPRODUCT(B2469:B2488, (ROW(B2469:B2488)-ROW(B2469)+1)) / (20*21/2)</f>
        <v>0.46800000000000003</v>
      </c>
      <c r="J2485" s="2">
        <f t="shared" si="306"/>
        <v>0.48441169430697451</v>
      </c>
      <c r="K2485" s="2">
        <f t="shared" si="308"/>
        <v>0.52137545752865122</v>
      </c>
    </row>
    <row r="2486" spans="1:11" ht="13.5" x14ac:dyDescent="0.25">
      <c r="A2486" s="3">
        <f>TITRES_STAT!B2489</f>
        <v>45623</v>
      </c>
      <c r="B2486" s="6">
        <f>TITRES_STAT!D2489</f>
        <v>0.44</v>
      </c>
      <c r="C2486" s="2">
        <f t="shared" si="301"/>
        <v>-2.0000000000000018E-2</v>
      </c>
      <c r="D2486" s="2">
        <f t="shared" si="302"/>
        <v>0.46799999999999997</v>
      </c>
      <c r="E2486" s="2">
        <f t="shared" si="304"/>
        <v>0.47600000000000009</v>
      </c>
      <c r="F2486" s="2">
        <f t="shared" si="305"/>
        <v>0.47400000000000009</v>
      </c>
      <c r="G2486" s="2">
        <f t="shared" si="307"/>
        <v>0.5302</v>
      </c>
      <c r="H2486" s="2">
        <f t="shared" si="303"/>
        <v>0.60700000000000021</v>
      </c>
      <c r="I2486" s="2">
        <f t="array" ref="I2486">SUMPRODUCT(B2470:B2489, (ROW(B2470:B2489)-ROW(B2470)+1)) / (20*21/2)</f>
        <v>0.46909523809523807</v>
      </c>
      <c r="J2486" s="2">
        <f t="shared" si="306"/>
        <v>0.48018200913488168</v>
      </c>
      <c r="K2486" s="2">
        <f t="shared" si="308"/>
        <v>0.51818426311576293</v>
      </c>
    </row>
    <row r="2487" spans="1:11" ht="13.5" x14ac:dyDescent="0.25">
      <c r="A2487" s="3">
        <f>TITRES_STAT!B2490</f>
        <v>45624</v>
      </c>
      <c r="B2487" s="6">
        <f>TITRES_STAT!D2490</f>
        <v>0.45</v>
      </c>
      <c r="C2487" s="2">
        <f t="shared" si="301"/>
        <v>1.0000000000000009E-2</v>
      </c>
      <c r="D2487" s="2">
        <f t="shared" si="302"/>
        <v>0.46200000000000002</v>
      </c>
      <c r="E2487" s="2">
        <f t="shared" si="304"/>
        <v>0.47200000000000009</v>
      </c>
      <c r="F2487" s="2">
        <f t="shared" si="305"/>
        <v>0.47100000000000009</v>
      </c>
      <c r="G2487" s="2">
        <f t="shared" si="307"/>
        <v>0.52760000000000007</v>
      </c>
      <c r="H2487" s="2">
        <f t="shared" si="303"/>
        <v>0.60545000000000027</v>
      </c>
      <c r="I2487" s="2">
        <f t="array" ref="I2487">SUMPRODUCT(B2471:B2490, (ROW(B2471:B2490)-ROW(B2471)+1)) / (20*21/2)</f>
        <v>0.47123809523809523</v>
      </c>
      <c r="J2487" s="2">
        <f t="shared" si="306"/>
        <v>0.47730753207441678</v>
      </c>
      <c r="K2487" s="2">
        <f t="shared" si="308"/>
        <v>0.51551037044455661</v>
      </c>
    </row>
    <row r="2488" spans="1:11" ht="13.5" x14ac:dyDescent="0.25">
      <c r="A2488" s="3">
        <f>TITRES_STAT!B2491</f>
        <v>45625</v>
      </c>
      <c r="B2488" s="6">
        <f>TITRES_STAT!D2491</f>
        <v>0.47</v>
      </c>
      <c r="C2488" s="2">
        <f t="shared" si="301"/>
        <v>1.9999999999999962E-2</v>
      </c>
      <c r="D2488" s="2">
        <f t="shared" si="302"/>
        <v>0.45999999999999996</v>
      </c>
      <c r="E2488" s="2">
        <f t="shared" si="304"/>
        <v>0.46999999999999992</v>
      </c>
      <c r="F2488" s="2">
        <f t="shared" si="305"/>
        <v>0.46850000000000014</v>
      </c>
      <c r="G2488" s="2">
        <f t="shared" si="307"/>
        <v>0.52500000000000002</v>
      </c>
      <c r="H2488" s="2">
        <f t="shared" si="303"/>
        <v>0.6040000000000002</v>
      </c>
      <c r="I2488" s="2">
        <f t="array" ref="I2488">SUMPRODUCT(B2472:B2491, (ROW(B2472:B2491)-ROW(B2472)+1)) / (20*21/2)</f>
        <v>0.47333333333333338</v>
      </c>
      <c r="J2488" s="2">
        <f t="shared" si="306"/>
        <v>0.47661157663875808</v>
      </c>
      <c r="K2488" s="2">
        <f t="shared" si="308"/>
        <v>0.51372565003496617</v>
      </c>
    </row>
    <row r="2489" spans="1:11" ht="13.5" x14ac:dyDescent="0.25">
      <c r="A2489" s="3">
        <f>TITRES_STAT!B2492</f>
        <v>45628</v>
      </c>
      <c r="B2489" s="6">
        <f>TITRES_STAT!D2492</f>
        <v>0.48</v>
      </c>
      <c r="C2489" s="2">
        <f t="shared" si="301"/>
        <v>1.0000000000000009E-2</v>
      </c>
      <c r="D2489" s="2">
        <f t="shared" si="302"/>
        <v>0.45999999999999996</v>
      </c>
      <c r="E2489" s="2">
        <f t="shared" si="304"/>
        <v>0.46999999999999992</v>
      </c>
      <c r="F2489" s="2">
        <f t="shared" si="305"/>
        <v>0.46750000000000014</v>
      </c>
      <c r="G2489" s="2">
        <f t="shared" si="307"/>
        <v>0.52220000000000011</v>
      </c>
      <c r="H2489" s="2">
        <f t="shared" si="303"/>
        <v>0.60275000000000023</v>
      </c>
      <c r="I2489" s="2">
        <f t="array" ref="I2489">SUMPRODUCT(B2473:B2492, (ROW(B2473:B2492)-ROW(B2473)+1)) / (20*21/2)</f>
        <v>0.47338095238095235</v>
      </c>
      <c r="J2489" s="2">
        <f t="shared" si="306"/>
        <v>0.47693428362554302</v>
      </c>
      <c r="K2489" s="2">
        <f t="shared" si="308"/>
        <v>0.51240307552379105</v>
      </c>
    </row>
    <row r="2490" spans="1:11" ht="13.5" x14ac:dyDescent="0.25">
      <c r="A2490" s="3">
        <f>TITRES_STAT!B2493</f>
        <v>45629</v>
      </c>
      <c r="B2490" s="6">
        <f>TITRES_STAT!D2493</f>
        <v>0.49</v>
      </c>
      <c r="C2490" s="2">
        <f t="shared" si="301"/>
        <v>1.0000000000000009E-2</v>
      </c>
      <c r="D2490" s="2">
        <f t="shared" si="302"/>
        <v>0.46600000000000003</v>
      </c>
      <c r="E2490" s="2">
        <f t="shared" si="304"/>
        <v>0.47100000000000009</v>
      </c>
      <c r="F2490" s="2">
        <f t="shared" si="305"/>
        <v>0.46800000000000014</v>
      </c>
      <c r="G2490" s="2">
        <f t="shared" si="307"/>
        <v>0.51940000000000008</v>
      </c>
      <c r="H2490" s="2">
        <f t="shared" si="303"/>
        <v>0.60155000000000014</v>
      </c>
      <c r="I2490" s="2">
        <f t="array" ref="I2490">SUMPRODUCT(B2474:B2493, (ROW(B2474:B2493)-ROW(B2474)+1)) / (20*21/2)</f>
        <v>0.4713809523809524</v>
      </c>
      <c r="J2490" s="2">
        <f t="shared" si="306"/>
        <v>0.47817863756596746</v>
      </c>
      <c r="K2490" s="2">
        <f t="shared" si="308"/>
        <v>0.51152452354246591</v>
      </c>
    </row>
    <row r="2491" spans="1:11" ht="13.5" x14ac:dyDescent="0.25">
      <c r="A2491" s="3">
        <f>TITRES_STAT!B2494</f>
        <v>45630</v>
      </c>
      <c r="B2491" s="6">
        <f>TITRES_STAT!D2494</f>
        <v>0.49</v>
      </c>
      <c r="C2491" s="2">
        <f t="shared" si="301"/>
        <v>0</v>
      </c>
      <c r="D2491" s="2">
        <f t="shared" si="302"/>
        <v>0.47599999999999998</v>
      </c>
      <c r="E2491" s="2">
        <f t="shared" si="304"/>
        <v>0.47199999999999998</v>
      </c>
      <c r="F2491" s="2">
        <f t="shared" si="305"/>
        <v>0.46950000000000014</v>
      </c>
      <c r="G2491" s="2">
        <f t="shared" si="307"/>
        <v>0.51659999999999995</v>
      </c>
      <c r="H2491" s="2">
        <f t="shared" si="303"/>
        <v>0.60035000000000016</v>
      </c>
      <c r="I2491" s="2">
        <f t="array" ref="I2491">SUMPRODUCT(B2475:B2494, (ROW(B2475:B2494)-ROW(B2475)+1)) / (20*21/2)</f>
        <v>0.47033333333333333</v>
      </c>
      <c r="J2491" s="2">
        <f t="shared" si="306"/>
        <v>0.47930448160730388</v>
      </c>
      <c r="K2491" s="2">
        <f t="shared" si="308"/>
        <v>0.51068042458001628</v>
      </c>
    </row>
    <row r="2492" spans="1:11" ht="13.5" x14ac:dyDescent="0.25">
      <c r="A2492" s="3">
        <f>TITRES_STAT!B2495</f>
        <v>45631</v>
      </c>
      <c r="B2492" s="6">
        <f>TITRES_STAT!D2495</f>
        <v>0.47</v>
      </c>
      <c r="C2492" s="2">
        <f t="shared" si="301"/>
        <v>-2.0000000000000018E-2</v>
      </c>
      <c r="D2492" s="2">
        <f t="shared" si="302"/>
        <v>0.48</v>
      </c>
      <c r="E2492" s="2">
        <f t="shared" si="304"/>
        <v>0.47099999999999997</v>
      </c>
      <c r="F2492" s="2">
        <f t="shared" si="305"/>
        <v>0.4710000000000002</v>
      </c>
      <c r="G2492" s="2">
        <f t="shared" si="307"/>
        <v>0.51339999999999986</v>
      </c>
      <c r="H2492" s="2">
        <f t="shared" si="303"/>
        <v>0.59905000000000008</v>
      </c>
      <c r="I2492" s="2">
        <f t="array" ref="I2492">SUMPRODUCT(B2476:B2495, (ROW(B2476:B2495)-ROW(B2476)+1)) / (20*21/2)</f>
        <v>0.46728571428571419</v>
      </c>
      <c r="J2492" s="2">
        <f t="shared" si="306"/>
        <v>0.4784183405018464</v>
      </c>
      <c r="K2492" s="2">
        <f t="shared" si="308"/>
        <v>0.50908511381217247</v>
      </c>
    </row>
    <row r="2493" spans="1:11" ht="13.5" x14ac:dyDescent="0.25">
      <c r="A2493" s="3">
        <f>TITRES_STAT!B2496</f>
        <v>45632</v>
      </c>
      <c r="B2493" s="6">
        <f>TITRES_STAT!D2496</f>
        <v>0.45</v>
      </c>
      <c r="C2493" s="2">
        <f t="shared" si="301"/>
        <v>-1.9999999999999962E-2</v>
      </c>
      <c r="D2493" s="2">
        <f t="shared" si="302"/>
        <v>0.47599999999999998</v>
      </c>
      <c r="E2493" s="2">
        <f t="shared" si="304"/>
        <v>0.46799999999999997</v>
      </c>
      <c r="F2493" s="2">
        <f t="shared" si="305"/>
        <v>0.47100000000000009</v>
      </c>
      <c r="G2493" s="2">
        <f t="shared" si="307"/>
        <v>0.5099999999999999</v>
      </c>
      <c r="H2493" s="2">
        <f t="shared" si="303"/>
        <v>0.59765000000000001</v>
      </c>
      <c r="I2493" s="2">
        <f t="array" ref="I2493">SUMPRODUCT(B2477:B2496, (ROW(B2477:B2496)-ROW(B2477)+1)) / (20*21/2)</f>
        <v>0.46523809523809523</v>
      </c>
      <c r="J2493" s="2">
        <f t="shared" si="306"/>
        <v>0.47571183188262295</v>
      </c>
      <c r="K2493" s="2">
        <f t="shared" si="308"/>
        <v>0.50676805052542062</v>
      </c>
    </row>
    <row r="2494" spans="1:11" ht="13.5" x14ac:dyDescent="0.25">
      <c r="A2494" s="3">
        <f>TITRES_STAT!B2497</f>
        <v>45635</v>
      </c>
      <c r="B2494" s="6">
        <f>TITRES_STAT!D2497</f>
        <v>0.46</v>
      </c>
      <c r="C2494" s="2">
        <f t="shared" si="301"/>
        <v>1.0000000000000009E-2</v>
      </c>
      <c r="D2494" s="2">
        <f t="shared" si="302"/>
        <v>0.47199999999999998</v>
      </c>
      <c r="E2494" s="2">
        <f t="shared" si="304"/>
        <v>0.46600000000000003</v>
      </c>
      <c r="F2494" s="2">
        <f t="shared" si="305"/>
        <v>0.47200000000000009</v>
      </c>
      <c r="G2494" s="2">
        <f t="shared" si="307"/>
        <v>0.50719999999999987</v>
      </c>
      <c r="H2494" s="2">
        <f t="shared" si="303"/>
        <v>0.59644999999999992</v>
      </c>
      <c r="I2494" s="2">
        <f t="array" ref="I2494">SUMPRODUCT(B2478:B2497, (ROW(B2478:B2497)-ROW(B2478)+1)) / (20*21/2)</f>
        <v>0.46233333333333326</v>
      </c>
      <c r="J2494" s="2">
        <f t="shared" si="306"/>
        <v>0.47421546694142075</v>
      </c>
      <c r="K2494" s="2">
        <f t="shared" si="308"/>
        <v>0.50493400932834531</v>
      </c>
    </row>
    <row r="2495" spans="1:11" ht="13.5" x14ac:dyDescent="0.25">
      <c r="A2495" s="3">
        <f>TITRES_STAT!B2498</f>
        <v>45636</v>
      </c>
      <c r="B2495" s="6">
        <f>TITRES_STAT!D2498</f>
        <v>0.44</v>
      </c>
      <c r="C2495" s="2">
        <f t="shared" si="301"/>
        <v>-2.0000000000000018E-2</v>
      </c>
      <c r="D2495" s="2">
        <f t="shared" si="302"/>
        <v>0.46200000000000002</v>
      </c>
      <c r="E2495" s="2">
        <f t="shared" si="304"/>
        <v>0.46400000000000008</v>
      </c>
      <c r="F2495" s="2">
        <f t="shared" si="305"/>
        <v>0.47150000000000009</v>
      </c>
      <c r="G2495" s="2">
        <f t="shared" si="307"/>
        <v>0.50399999999999989</v>
      </c>
      <c r="H2495" s="2">
        <f t="shared" si="303"/>
        <v>0.59519999999999995</v>
      </c>
      <c r="I2495" s="2">
        <f t="array" ref="I2495">SUMPRODUCT(B2479:B2498, (ROW(B2479:B2498)-ROW(B2479)+1)) / (20*21/2)</f>
        <v>0.46061904761904759</v>
      </c>
      <c r="J2495" s="2">
        <f t="shared" si="306"/>
        <v>0.47095685104223783</v>
      </c>
      <c r="K2495" s="2">
        <f t="shared" si="308"/>
        <v>0.50238757758997887</v>
      </c>
    </row>
    <row r="2496" spans="1:11" ht="13.5" x14ac:dyDescent="0.25">
      <c r="A2496" s="3">
        <f>TITRES_STAT!B2499</f>
        <v>45637</v>
      </c>
      <c r="B2496" s="6">
        <f>TITRES_STAT!D2499</f>
        <v>0.45</v>
      </c>
      <c r="C2496" s="2">
        <f t="shared" si="301"/>
        <v>1.0000000000000009E-2</v>
      </c>
      <c r="D2496" s="2">
        <f t="shared" si="302"/>
        <v>0.45400000000000001</v>
      </c>
      <c r="E2496" s="2">
        <f t="shared" si="304"/>
        <v>0.46500000000000002</v>
      </c>
      <c r="F2496" s="2">
        <f t="shared" si="305"/>
        <v>0.47050000000000003</v>
      </c>
      <c r="G2496" s="2">
        <f t="shared" si="307"/>
        <v>0.50119999999999987</v>
      </c>
      <c r="H2496" s="2">
        <f t="shared" si="303"/>
        <v>0.59414999999999996</v>
      </c>
      <c r="I2496" s="2">
        <f t="array" ref="I2496">SUMPRODUCT(B2480:B2499, (ROW(B2480:B2499)-ROW(B2480)+1)) / (20*21/2)</f>
        <v>0.45909523809523806</v>
      </c>
      <c r="J2496" s="2">
        <f t="shared" si="306"/>
        <v>0.46896096046678665</v>
      </c>
      <c r="K2496" s="2">
        <f t="shared" si="308"/>
        <v>0.50033316278252871</v>
      </c>
    </row>
    <row r="2497" spans="1:11" ht="13.5" x14ac:dyDescent="0.25">
      <c r="A2497" s="3">
        <f>TITRES_STAT!B2500</f>
        <v>45638</v>
      </c>
      <c r="B2497" s="6">
        <f>TITRES_STAT!D2500</f>
        <v>0.44</v>
      </c>
      <c r="C2497" s="2">
        <f t="shared" si="301"/>
        <v>-1.0000000000000009E-2</v>
      </c>
      <c r="D2497" s="2">
        <f t="shared" si="302"/>
        <v>0.44800000000000006</v>
      </c>
      <c r="E2497" s="2">
        <f t="shared" si="304"/>
        <v>0.46400000000000008</v>
      </c>
      <c r="F2497" s="2">
        <f t="shared" si="305"/>
        <v>0.46799999999999997</v>
      </c>
      <c r="G2497" s="2">
        <f t="shared" si="307"/>
        <v>0.49819999999999998</v>
      </c>
      <c r="H2497" s="2">
        <f t="shared" si="303"/>
        <v>0.59314999999999984</v>
      </c>
      <c r="I2497" s="2">
        <f t="array" ref="I2497">SUMPRODUCT(B2481:B2500, (ROW(B2481:B2500)-ROW(B2481)+1)) / (20*21/2)</f>
        <v>0.4567619047619047</v>
      </c>
      <c r="J2497" s="2">
        <f t="shared" si="306"/>
        <v>0.4662027737556641</v>
      </c>
      <c r="K2497" s="2">
        <f t="shared" si="308"/>
        <v>0.49796715639890016</v>
      </c>
    </row>
    <row r="2498" spans="1:11" ht="13.5" x14ac:dyDescent="0.25">
      <c r="A2498" s="3">
        <f>TITRES_STAT!B2501</f>
        <v>45639</v>
      </c>
      <c r="B2498" s="6">
        <f>TITRES_STAT!D2501</f>
        <v>0.45</v>
      </c>
      <c r="C2498" s="2">
        <f t="shared" si="301"/>
        <v>1.0000000000000009E-2</v>
      </c>
      <c r="D2498" s="2">
        <f t="shared" si="302"/>
        <v>0.44800000000000006</v>
      </c>
      <c r="E2498" s="2">
        <f t="shared" si="304"/>
        <v>0.46200000000000002</v>
      </c>
      <c r="F2498" s="2">
        <f t="shared" si="305"/>
        <v>0.46599999999999991</v>
      </c>
      <c r="G2498" s="2">
        <f t="shared" si="307"/>
        <v>0.49579999999999996</v>
      </c>
      <c r="H2498" s="2">
        <f t="shared" si="303"/>
        <v>0.59229999999999994</v>
      </c>
      <c r="I2498" s="2">
        <f t="array" ref="I2498">SUMPRODUCT(B2482:B2501, (ROW(B2482:B2501)-ROW(B2482)+1)) / (20*21/2)</f>
        <v>0.45366666666666661</v>
      </c>
      <c r="J2498" s="2">
        <f t="shared" si="306"/>
        <v>0.46465965244560087</v>
      </c>
      <c r="K2498" s="2">
        <f t="shared" si="308"/>
        <v>0.49608609144208055</v>
      </c>
    </row>
    <row r="2499" spans="1:11" ht="13.5" x14ac:dyDescent="0.25">
      <c r="A2499" s="3">
        <f>TITRES_STAT!B2502</f>
        <v>45642</v>
      </c>
      <c r="B2499" s="6">
        <f>TITRES_STAT!D2502</f>
        <v>0.45</v>
      </c>
      <c r="C2499" s="2">
        <f t="shared" si="301"/>
        <v>0</v>
      </c>
      <c r="D2499" s="2">
        <f t="shared" si="302"/>
        <v>0.44600000000000001</v>
      </c>
      <c r="E2499" s="2">
        <f t="shared" si="304"/>
        <v>0.45899999999999996</v>
      </c>
      <c r="F2499" s="2">
        <f t="shared" si="305"/>
        <v>0.46449999999999997</v>
      </c>
      <c r="G2499" s="2">
        <f t="shared" si="307"/>
        <v>0.49379999999999996</v>
      </c>
      <c r="H2499" s="2">
        <f t="shared" si="303"/>
        <v>0.59154999999999991</v>
      </c>
      <c r="I2499" s="2">
        <f t="array" ref="I2499">SUMPRODUCT(B2483:B2502, (ROW(B2483:B2502)-ROW(B2483)+1)) / (20*21/2)</f>
        <v>0.45080952380952383</v>
      </c>
      <c r="J2499" s="2">
        <f t="shared" si="306"/>
        <v>0.46326349506982939</v>
      </c>
      <c r="K2499" s="2">
        <f t="shared" si="308"/>
        <v>0.49427879373846956</v>
      </c>
    </row>
    <row r="2500" spans="1:11" ht="13.5" x14ac:dyDescent="0.25">
      <c r="A2500" s="3">
        <f>TITRES_STAT!B2503</f>
        <v>45644</v>
      </c>
      <c r="B2500" s="6">
        <f>TITRES_STAT!D2503</f>
        <v>0.44</v>
      </c>
      <c r="C2500" s="2">
        <f t="shared" ref="C2500:C2563" si="309">B2500-B2499</f>
        <v>-1.0000000000000009E-2</v>
      </c>
      <c r="D2500" s="2">
        <f t="shared" si="302"/>
        <v>0.44600000000000001</v>
      </c>
      <c r="E2500" s="2">
        <f t="shared" si="304"/>
        <v>0.45400000000000007</v>
      </c>
      <c r="F2500" s="2">
        <f t="shared" si="305"/>
        <v>0.46250000000000002</v>
      </c>
      <c r="G2500" s="2">
        <f t="shared" si="307"/>
        <v>0.49159999999999998</v>
      </c>
      <c r="H2500" s="2">
        <f t="shared" si="303"/>
        <v>0.59064999999999979</v>
      </c>
      <c r="I2500" s="2">
        <f t="array" ref="I2500">SUMPRODUCT(B2484:B2503, (ROW(B2484:B2503)-ROW(B2484)+1)) / (20*21/2)</f>
        <v>0.44819047619047619</v>
      </c>
      <c r="J2500" s="2">
        <f t="shared" si="306"/>
        <v>0.46104792411079798</v>
      </c>
      <c r="K2500" s="2">
        <f t="shared" si="308"/>
        <v>0.49215021359186295</v>
      </c>
    </row>
    <row r="2501" spans="1:11" ht="13.5" x14ac:dyDescent="0.25">
      <c r="A2501" s="3">
        <f>TITRES_STAT!B2504</f>
        <v>45645</v>
      </c>
      <c r="B2501" s="6">
        <f>TITRES_STAT!D2504</f>
        <v>0.43</v>
      </c>
      <c r="C2501" s="2">
        <f t="shared" si="309"/>
        <v>-1.0000000000000009E-2</v>
      </c>
      <c r="D2501" s="2">
        <f t="shared" si="302"/>
        <v>0.442</v>
      </c>
      <c r="E2501" s="2">
        <f t="shared" si="304"/>
        <v>0.44800000000000006</v>
      </c>
      <c r="F2501" s="2">
        <f t="shared" si="305"/>
        <v>0.45999999999999996</v>
      </c>
      <c r="G2501" s="2">
        <f t="shared" si="307"/>
        <v>0.48880000000000001</v>
      </c>
      <c r="H2501" s="2">
        <f t="shared" si="303"/>
        <v>0.5895999999999999</v>
      </c>
      <c r="I2501" s="2">
        <f t="array" ref="I2501">SUMPRODUCT(B2485:B2504, (ROW(B2485:B2504)-ROW(B2485)+1)) / (20*21/2)</f>
        <v>0.44580952380952377</v>
      </c>
      <c r="J2501" s="2">
        <f t="shared" si="306"/>
        <v>0.45809097895738865</v>
      </c>
      <c r="K2501" s="2">
        <f t="shared" si="308"/>
        <v>0.48971295031375067</v>
      </c>
    </row>
    <row r="2502" spans="1:11" ht="13.5" x14ac:dyDescent="0.25">
      <c r="A2502" s="3">
        <f>TITRES_STAT!B2505</f>
        <v>45646</v>
      </c>
      <c r="B2502" s="6">
        <f>TITRES_STAT!D2505</f>
        <v>0.43</v>
      </c>
      <c r="C2502" s="2">
        <f t="shared" si="309"/>
        <v>0</v>
      </c>
      <c r="D2502" s="2">
        <f t="shared" ref="D2502:D2565" si="310">AVERAGE(B2498:B2502)</f>
        <v>0.44000000000000006</v>
      </c>
      <c r="E2502" s="2">
        <f t="shared" si="304"/>
        <v>0.44400000000000006</v>
      </c>
      <c r="F2502" s="2">
        <f t="shared" si="305"/>
        <v>0.45750000000000002</v>
      </c>
      <c r="G2502" s="2">
        <f t="shared" si="307"/>
        <v>0.48559999999999998</v>
      </c>
      <c r="H2502" s="2">
        <f t="shared" si="303"/>
        <v>0.58844999999999992</v>
      </c>
      <c r="I2502" s="2">
        <f t="array" ref="I2502">SUMPRODUCT(B2486:B2505, (ROW(B2486:B2505)-ROW(B2486)+1)) / (20*21/2)</f>
        <v>0.4436666666666666</v>
      </c>
      <c r="J2502" s="2">
        <f t="shared" si="306"/>
        <v>0.45541564762811354</v>
      </c>
      <c r="K2502" s="2">
        <f t="shared" si="308"/>
        <v>0.48737126598772124</v>
      </c>
    </row>
    <row r="2503" spans="1:11" ht="13.5" x14ac:dyDescent="0.25">
      <c r="A2503" s="3">
        <f>TITRES_STAT!B2506</f>
        <v>45649</v>
      </c>
      <c r="B2503" s="6">
        <f>TITRES_STAT!D2506</f>
        <v>0.43</v>
      </c>
      <c r="C2503" s="2">
        <f t="shared" si="309"/>
        <v>0</v>
      </c>
      <c r="D2503" s="2">
        <f t="shared" si="310"/>
        <v>0.43600000000000005</v>
      </c>
      <c r="E2503" s="2">
        <f t="shared" si="304"/>
        <v>0.44200000000000006</v>
      </c>
      <c r="F2503" s="2">
        <f t="shared" si="305"/>
        <v>0.45500000000000007</v>
      </c>
      <c r="G2503" s="2">
        <f t="shared" si="307"/>
        <v>0.48199999999999998</v>
      </c>
      <c r="H2503" s="2">
        <f t="shared" si="303"/>
        <v>0.58719999999999994</v>
      </c>
      <c r="I2503" s="2">
        <f t="array" ref="I2503">SUMPRODUCT(B2487:B2506, (ROW(B2487:B2506)-ROW(B2487)+1)) / (20*21/2)</f>
        <v>0.44166666666666665</v>
      </c>
      <c r="J2503" s="2">
        <f t="shared" si="306"/>
        <v>0.45299510975876939</v>
      </c>
      <c r="K2503" s="2">
        <f t="shared" si="308"/>
        <v>0.48512141241957529</v>
      </c>
    </row>
    <row r="2504" spans="1:11" ht="13.5" x14ac:dyDescent="0.25">
      <c r="A2504" s="3">
        <f>TITRES_STAT!B2507</f>
        <v>45650</v>
      </c>
      <c r="B2504" s="6">
        <f>TITRES_STAT!D2507</f>
        <v>0.43</v>
      </c>
      <c r="C2504" s="2">
        <f t="shared" si="309"/>
        <v>0</v>
      </c>
      <c r="D2504" s="2">
        <f t="shared" si="310"/>
        <v>0.43200000000000005</v>
      </c>
      <c r="E2504" s="2">
        <f t="shared" si="304"/>
        <v>0.43900000000000006</v>
      </c>
      <c r="F2504" s="2">
        <f t="shared" si="305"/>
        <v>0.45250000000000001</v>
      </c>
      <c r="G2504" s="2">
        <f t="shared" si="307"/>
        <v>0.47879999999999995</v>
      </c>
      <c r="H2504" s="2">
        <f t="shared" si="303"/>
        <v>0.58599999999999997</v>
      </c>
      <c r="I2504" s="2">
        <f t="array" ref="I2504">SUMPRODUCT(B2488:B2507, (ROW(B2488:B2507)-ROW(B2488)+1)) / (20*21/2)</f>
        <v>0.43971428571428567</v>
      </c>
      <c r="J2504" s="2">
        <f t="shared" si="306"/>
        <v>0.45080509930555329</v>
      </c>
      <c r="K2504" s="2">
        <f t="shared" si="308"/>
        <v>0.48295978840312137</v>
      </c>
    </row>
    <row r="2505" spans="1:11" ht="13.5" x14ac:dyDescent="0.25">
      <c r="A2505" s="3">
        <f>TITRES_STAT!B2508</f>
        <v>45651</v>
      </c>
      <c r="B2505" s="6">
        <f>TITRES_STAT!D2508</f>
        <v>0.43</v>
      </c>
      <c r="C2505" s="2">
        <f t="shared" si="309"/>
        <v>0</v>
      </c>
      <c r="D2505" s="2">
        <f t="shared" si="310"/>
        <v>0.43</v>
      </c>
      <c r="E2505" s="2">
        <f t="shared" si="304"/>
        <v>0.43800000000000006</v>
      </c>
      <c r="F2505" s="2">
        <f t="shared" si="305"/>
        <v>0.45100000000000007</v>
      </c>
      <c r="G2505" s="2">
        <f t="shared" si="307"/>
        <v>0.47559999999999997</v>
      </c>
      <c r="H2505" s="2">
        <f t="shared" si="303"/>
        <v>0.58470000000000011</v>
      </c>
      <c r="I2505" s="2">
        <f t="array" ref="I2505">SUMPRODUCT(B2489:B2508, (ROW(B2489:B2508)-ROW(B2489)+1)) / (20*21/2)</f>
        <v>0.43690476190476191</v>
      </c>
      <c r="J2505" s="2">
        <f t="shared" si="306"/>
        <v>0.44882366127645301</v>
      </c>
      <c r="K2505" s="2">
        <f t="shared" si="308"/>
        <v>0.48088293395594012</v>
      </c>
    </row>
    <row r="2506" spans="1:11" ht="13.5" x14ac:dyDescent="0.25">
      <c r="A2506" s="3">
        <f>TITRES_STAT!B2509</f>
        <v>45652</v>
      </c>
      <c r="B2506" s="6">
        <f>TITRES_STAT!D2509</f>
        <v>0.43</v>
      </c>
      <c r="C2506" s="2">
        <f t="shared" si="309"/>
        <v>0</v>
      </c>
      <c r="D2506" s="2">
        <f t="shared" si="310"/>
        <v>0.43</v>
      </c>
      <c r="E2506" s="2">
        <f t="shared" si="304"/>
        <v>0.43600000000000005</v>
      </c>
      <c r="F2506" s="2">
        <f t="shared" si="305"/>
        <v>0.45050000000000001</v>
      </c>
      <c r="G2506" s="2">
        <f t="shared" si="307"/>
        <v>0.47259999999999996</v>
      </c>
      <c r="H2506" s="2">
        <f t="shared" ref="H2506:H2569" si="311">AVERAGE(B2307:B2506)</f>
        <v>0.58325000000000005</v>
      </c>
      <c r="I2506" s="2">
        <f t="array" ref="I2506">SUMPRODUCT(B2490:B2509, (ROW(B2490:B2509)-ROW(B2490)+1)) / (20*21/2)</f>
        <v>0.43433333333333335</v>
      </c>
      <c r="J2506" s="2">
        <f t="shared" si="306"/>
        <v>0.44703093163107654</v>
      </c>
      <c r="K2506" s="2">
        <f t="shared" si="308"/>
        <v>0.47888752478119734</v>
      </c>
    </row>
    <row r="2507" spans="1:11" ht="13.5" x14ac:dyDescent="0.25">
      <c r="A2507" s="3">
        <f>TITRES_STAT!B2510</f>
        <v>45653</v>
      </c>
      <c r="B2507" s="6">
        <f>TITRES_STAT!D2510</f>
        <v>0.43</v>
      </c>
      <c r="C2507" s="2">
        <f t="shared" si="309"/>
        <v>0</v>
      </c>
      <c r="D2507" s="2">
        <f t="shared" si="310"/>
        <v>0.43</v>
      </c>
      <c r="E2507" s="2">
        <f t="shared" si="304"/>
        <v>0.43500000000000005</v>
      </c>
      <c r="F2507" s="2">
        <f t="shared" si="305"/>
        <v>0.44950000000000001</v>
      </c>
      <c r="G2507" s="2">
        <f t="shared" si="307"/>
        <v>0.47000000000000008</v>
      </c>
      <c r="H2507" s="2">
        <f t="shared" si="311"/>
        <v>0.5818500000000002</v>
      </c>
      <c r="I2507" s="2">
        <f t="array" ref="I2507">SUMPRODUCT(B2491:B2510, (ROW(B2491:B2510)-ROW(B2491)+1)) / (20*21/2)</f>
        <v>0.43204761904761907</v>
      </c>
      <c r="J2507" s="2">
        <f t="shared" si="306"/>
        <v>0.44540893814240262</v>
      </c>
      <c r="K2507" s="2">
        <f t="shared" si="308"/>
        <v>0.47697036694664058</v>
      </c>
    </row>
    <row r="2508" spans="1:11" ht="13.5" x14ac:dyDescent="0.25">
      <c r="A2508" s="3">
        <f>TITRES_STAT!B2511</f>
        <v>45656</v>
      </c>
      <c r="B2508" s="6">
        <f>TITRES_STAT!D2511</f>
        <v>0.42</v>
      </c>
      <c r="C2508" s="2">
        <f t="shared" si="309"/>
        <v>-1.0000000000000009E-2</v>
      </c>
      <c r="D2508" s="2">
        <f t="shared" si="310"/>
        <v>0.42800000000000005</v>
      </c>
      <c r="E2508" s="2">
        <f t="shared" ref="E2508:E2571" si="312">AVERAGE(B2499:B2508)</f>
        <v>0.43200000000000011</v>
      </c>
      <c r="F2508" s="2">
        <f t="shared" si="305"/>
        <v>0.44699999999999995</v>
      </c>
      <c r="G2508" s="2">
        <f t="shared" si="307"/>
        <v>0.46760000000000013</v>
      </c>
      <c r="H2508" s="2">
        <f t="shared" si="311"/>
        <v>0.58040000000000014</v>
      </c>
      <c r="I2508" s="2">
        <f t="array" ref="I2508">SUMPRODUCT(B2492:B2511, (ROW(B2492:B2511)-ROW(B2492)+1)) / (20*21/2)</f>
        <v>0.43009523809523814</v>
      </c>
      <c r="J2508" s="2">
        <f t="shared" si="306"/>
        <v>0.44298903927169758</v>
      </c>
      <c r="K2508" s="2">
        <f t="shared" si="308"/>
        <v>0.47473623490951744</v>
      </c>
    </row>
    <row r="2509" spans="1:11" ht="13.5" x14ac:dyDescent="0.25">
      <c r="A2509" s="3">
        <f>TITRES_STAT!B2512</f>
        <v>45657</v>
      </c>
      <c r="B2509" s="6">
        <f>TITRES_STAT!D2512</f>
        <v>0.42</v>
      </c>
      <c r="C2509" s="2">
        <f t="shared" si="309"/>
        <v>0</v>
      </c>
      <c r="D2509" s="2">
        <f t="shared" si="310"/>
        <v>0.42599999999999999</v>
      </c>
      <c r="E2509" s="2">
        <f t="shared" si="312"/>
        <v>0.4290000000000001</v>
      </c>
      <c r="F2509" s="2">
        <f t="shared" si="305"/>
        <v>0.44399999999999995</v>
      </c>
      <c r="G2509" s="2">
        <f t="shared" si="307"/>
        <v>0.4654000000000002</v>
      </c>
      <c r="H2509" s="2">
        <f t="shared" si="311"/>
        <v>0.57900000000000018</v>
      </c>
      <c r="I2509" s="2">
        <f t="array" ref="I2509">SUMPRODUCT(B2493:B2512, (ROW(B2493:B2512)-ROW(B2493)+1)) / (20*21/2)</f>
        <v>0.42847619047619057</v>
      </c>
      <c r="J2509" s="2">
        <f t="shared" si="306"/>
        <v>0.44079960696010734</v>
      </c>
      <c r="K2509" s="2">
        <f t="shared" si="308"/>
        <v>0.47258971589345794</v>
      </c>
    </row>
    <row r="2510" spans="1:11" ht="13.5" x14ac:dyDescent="0.25">
      <c r="A2510" s="3">
        <f>TITRES_STAT!B2513</f>
        <v>45659</v>
      </c>
      <c r="B2510" s="6">
        <f>TITRES_STAT!D2513</f>
        <v>0.42</v>
      </c>
      <c r="C2510" s="2">
        <f t="shared" si="309"/>
        <v>0</v>
      </c>
      <c r="D2510" s="2">
        <f t="shared" si="310"/>
        <v>0.42400000000000004</v>
      </c>
      <c r="E2510" s="2">
        <f t="shared" si="312"/>
        <v>0.42700000000000005</v>
      </c>
      <c r="F2510" s="2">
        <f t="shared" si="305"/>
        <v>0.44049999999999995</v>
      </c>
      <c r="G2510" s="2">
        <f t="shared" si="307"/>
        <v>0.46360000000000023</v>
      </c>
      <c r="H2510" s="2">
        <f t="shared" si="311"/>
        <v>0.57760000000000022</v>
      </c>
      <c r="I2510" s="2">
        <f t="array" ref="I2510">SUMPRODUCT(B2494:B2513, (ROW(B2494:B2513)-ROW(B2494)+1)) / (20*21/2)</f>
        <v>0.42709523809523814</v>
      </c>
      <c r="J2510" s="2">
        <f t="shared" si="306"/>
        <v>0.43881869201152568</v>
      </c>
      <c r="K2510" s="2">
        <f t="shared" si="308"/>
        <v>0.47052737409371453</v>
      </c>
    </row>
    <row r="2511" spans="1:11" ht="13.5" x14ac:dyDescent="0.25">
      <c r="A2511" s="3">
        <f>TITRES_STAT!B2514</f>
        <v>45660</v>
      </c>
      <c r="B2511" s="6">
        <f>TITRES_STAT!D2514</f>
        <v>0.42</v>
      </c>
      <c r="C2511" s="2">
        <f t="shared" si="309"/>
        <v>0</v>
      </c>
      <c r="D2511" s="2">
        <f t="shared" si="310"/>
        <v>0.42199999999999999</v>
      </c>
      <c r="E2511" s="2">
        <f t="shared" si="312"/>
        <v>0.42599999999999999</v>
      </c>
      <c r="F2511" s="2">
        <f t="shared" si="305"/>
        <v>0.43699999999999994</v>
      </c>
      <c r="G2511" s="2">
        <f t="shared" si="307"/>
        <v>0.46220000000000022</v>
      </c>
      <c r="H2511" s="2">
        <f t="shared" si="311"/>
        <v>0.57630000000000026</v>
      </c>
      <c r="I2511" s="2">
        <f t="array" ref="I2511">SUMPRODUCT(B2495:B2514, (ROW(B2495:B2514)-ROW(B2495)+1)) / (20*21/2)</f>
        <v>0.42585714285714288</v>
      </c>
      <c r="J2511" s="2">
        <f t="shared" si="306"/>
        <v>0.43702643562947557</v>
      </c>
      <c r="K2511" s="2">
        <f t="shared" si="308"/>
        <v>0.46854590844298066</v>
      </c>
    </row>
    <row r="2512" spans="1:11" ht="13.5" x14ac:dyDescent="0.25">
      <c r="A2512" s="3">
        <f>TITRES_STAT!B2515</f>
        <v>45663</v>
      </c>
      <c r="B2512" s="6">
        <f>TITRES_STAT!D2515</f>
        <v>0.42</v>
      </c>
      <c r="C2512" s="2">
        <f t="shared" si="309"/>
        <v>0</v>
      </c>
      <c r="D2512" s="2">
        <f t="shared" si="310"/>
        <v>0.42000000000000004</v>
      </c>
      <c r="E2512" s="2">
        <f t="shared" si="312"/>
        <v>0.42499999999999999</v>
      </c>
      <c r="F2512" s="2">
        <f t="shared" si="305"/>
        <v>0.4345</v>
      </c>
      <c r="G2512" s="2">
        <f t="shared" si="307"/>
        <v>0.46060000000000023</v>
      </c>
      <c r="H2512" s="2">
        <f t="shared" si="311"/>
        <v>0.57515000000000027</v>
      </c>
      <c r="I2512" s="2">
        <f t="array" ref="I2512">SUMPRODUCT(B2496:B2515, (ROW(B2496:B2515)-ROW(B2496)+1)) / (20*21/2)</f>
        <v>0.42480952380952386</v>
      </c>
      <c r="J2512" s="2">
        <f t="shared" si="306"/>
        <v>0.43540487033143027</v>
      </c>
      <c r="K2512" s="2">
        <f t="shared" si="308"/>
        <v>0.4666421473275697</v>
      </c>
    </row>
    <row r="2513" spans="1:11" ht="13.5" x14ac:dyDescent="0.25">
      <c r="A2513" s="3">
        <f>TITRES_STAT!B2516</f>
        <v>45664</v>
      </c>
      <c r="B2513" s="6">
        <f>TITRES_STAT!D2516</f>
        <v>0.42</v>
      </c>
      <c r="C2513" s="2">
        <f t="shared" si="309"/>
        <v>0</v>
      </c>
      <c r="D2513" s="2">
        <f t="shared" si="310"/>
        <v>0.42000000000000004</v>
      </c>
      <c r="E2513" s="2">
        <f t="shared" si="312"/>
        <v>0.42400000000000004</v>
      </c>
      <c r="F2513" s="2">
        <f t="shared" si="305"/>
        <v>0.433</v>
      </c>
      <c r="G2513" s="2">
        <f t="shared" si="307"/>
        <v>0.4590000000000003</v>
      </c>
      <c r="H2513" s="2">
        <f t="shared" si="311"/>
        <v>0.57400000000000029</v>
      </c>
      <c r="I2513" s="2">
        <f t="array" ref="I2513">SUMPRODUCT(B2497:B2516, (ROW(B2497:B2516)-ROW(B2497)+1)) / (20*21/2)</f>
        <v>0.42290476190476189</v>
      </c>
      <c r="J2513" s="2">
        <f t="shared" si="306"/>
        <v>0.43393773982367501</v>
      </c>
      <c r="K2513" s="2">
        <f t="shared" si="308"/>
        <v>0.46481304351080227</v>
      </c>
    </row>
    <row r="2514" spans="1:11" ht="13.5" x14ac:dyDescent="0.25">
      <c r="A2514" s="3">
        <f>TITRES_STAT!B2517</f>
        <v>45665</v>
      </c>
      <c r="B2514" s="6">
        <f>TITRES_STAT!D2517</f>
        <v>0.42</v>
      </c>
      <c r="C2514" s="2">
        <f t="shared" si="309"/>
        <v>0</v>
      </c>
      <c r="D2514" s="2">
        <f t="shared" si="310"/>
        <v>0.42000000000000004</v>
      </c>
      <c r="E2514" s="2">
        <f t="shared" si="312"/>
        <v>0.42299999999999993</v>
      </c>
      <c r="F2514" s="2">
        <f t="shared" si="305"/>
        <v>0.43099999999999994</v>
      </c>
      <c r="G2514" s="2">
        <f t="shared" si="307"/>
        <v>0.45740000000000031</v>
      </c>
      <c r="H2514" s="2">
        <f t="shared" si="311"/>
        <v>0.5728500000000003</v>
      </c>
      <c r="I2514" s="2">
        <f t="array" ref="I2514">SUMPRODUCT(B2498:B2517, (ROW(B2498:B2517)-ROW(B2498)+1)) / (20*21/2)</f>
        <v>0.42023809523809524</v>
      </c>
      <c r="J2514" s="2">
        <f t="shared" si="306"/>
        <v>0.43261033603094401</v>
      </c>
      <c r="K2514" s="2">
        <f t="shared" si="308"/>
        <v>0.4630556692554767</v>
      </c>
    </row>
    <row r="2515" spans="1:11" ht="13.5" x14ac:dyDescent="0.25">
      <c r="A2515" s="3">
        <f>TITRES_STAT!B2518</f>
        <v>45666</v>
      </c>
      <c r="B2515" s="6">
        <f>TITRES_STAT!D2518</f>
        <v>0.42</v>
      </c>
      <c r="C2515" s="2">
        <f t="shared" si="309"/>
        <v>0</v>
      </c>
      <c r="D2515" s="2">
        <f t="shared" si="310"/>
        <v>0.42000000000000004</v>
      </c>
      <c r="E2515" s="2">
        <f t="shared" si="312"/>
        <v>0.42199999999999999</v>
      </c>
      <c r="F2515" s="2">
        <f t="shared" si="305"/>
        <v>0.43</v>
      </c>
      <c r="G2515" s="2">
        <f t="shared" si="307"/>
        <v>0.45580000000000026</v>
      </c>
      <c r="H2515" s="2">
        <f t="shared" si="311"/>
        <v>0.57170000000000032</v>
      </c>
      <c r="I2515" s="2">
        <f t="array" ref="I2515">SUMPRODUCT(B2499:B2518, (ROW(B2499:B2518)-ROW(B2499)+1)) / (20*21/2)</f>
        <v>0.41776190476190472</v>
      </c>
      <c r="J2515" s="2">
        <f t="shared" si="306"/>
        <v>0.43140935164704458</v>
      </c>
      <c r="K2515" s="2">
        <f t="shared" si="308"/>
        <v>0.4613672116376149</v>
      </c>
    </row>
    <row r="2516" spans="1:11" ht="13.5" x14ac:dyDescent="0.25">
      <c r="A2516" s="3">
        <f>TITRES_STAT!B2519</f>
        <v>45667</v>
      </c>
      <c r="B2516" s="6">
        <f>TITRES_STAT!D2519</f>
        <v>0.41</v>
      </c>
      <c r="C2516" s="2">
        <f t="shared" si="309"/>
        <v>-1.0000000000000009E-2</v>
      </c>
      <c r="D2516" s="2">
        <f t="shared" si="310"/>
        <v>0.41799999999999998</v>
      </c>
      <c r="E2516" s="2">
        <f t="shared" si="312"/>
        <v>0.41999999999999993</v>
      </c>
      <c r="F2516" s="2">
        <f t="shared" ref="F2516:F2579" si="313">AVERAGE(B2497:B2516)</f>
        <v>0.42800000000000005</v>
      </c>
      <c r="G2516" s="2">
        <f t="shared" si="307"/>
        <v>0.45380000000000026</v>
      </c>
      <c r="H2516" s="2">
        <f t="shared" si="311"/>
        <v>0.57060000000000033</v>
      </c>
      <c r="I2516" s="2">
        <f t="array" ref="I2516">SUMPRODUCT(B2500:B2519, (ROW(B2500:B2519)-ROW(B2500)+1)) / (20*21/2)</f>
        <v>0.41552380952380957</v>
      </c>
      <c r="J2516" s="2">
        <f t="shared" si="306"/>
        <v>0.42937036577589749</v>
      </c>
      <c r="K2516" s="2">
        <f t="shared" si="308"/>
        <v>0.45935281118123783</v>
      </c>
    </row>
    <row r="2517" spans="1:11" ht="13.5" x14ac:dyDescent="0.25">
      <c r="A2517" s="3">
        <f>TITRES_STAT!B2520</f>
        <v>45670</v>
      </c>
      <c r="B2517" s="6">
        <f>TITRES_STAT!D2520</f>
        <v>0.4</v>
      </c>
      <c r="C2517" s="2">
        <f t="shared" si="309"/>
        <v>-9.9999999999999534E-3</v>
      </c>
      <c r="D2517" s="2">
        <f t="shared" si="310"/>
        <v>0.41399999999999998</v>
      </c>
      <c r="E2517" s="2">
        <f t="shared" si="312"/>
        <v>0.41699999999999998</v>
      </c>
      <c r="F2517" s="2">
        <f t="shared" si="313"/>
        <v>0.42599999999999999</v>
      </c>
      <c r="G2517" s="2">
        <f t="shared" si="307"/>
        <v>0.45160000000000022</v>
      </c>
      <c r="H2517" s="2">
        <f t="shared" si="311"/>
        <v>0.56950000000000034</v>
      </c>
      <c r="I2517" s="2">
        <f t="array" ref="I2517">SUMPRODUCT(B2501:B2520, (ROW(B2501:B2520)-ROW(B2501)+1)) / (20*21/2)</f>
        <v>0.41352380952380952</v>
      </c>
      <c r="J2517" s="2">
        <f t="shared" ref="J2517:J2580" si="314">$J$4*B2517+J2516*(1-$J$4)</f>
        <v>0.42657318808295486</v>
      </c>
      <c r="K2517" s="2">
        <f t="shared" si="308"/>
        <v>0.45702524995844418</v>
      </c>
    </row>
    <row r="2518" spans="1:11" ht="13.5" x14ac:dyDescent="0.25">
      <c r="A2518" s="3">
        <f>TITRES_STAT!B2521</f>
        <v>45671</v>
      </c>
      <c r="B2518" s="6">
        <f>TITRES_STAT!D2521</f>
        <v>0.4</v>
      </c>
      <c r="C2518" s="2">
        <f t="shared" si="309"/>
        <v>0</v>
      </c>
      <c r="D2518" s="2">
        <f t="shared" si="310"/>
        <v>0.41</v>
      </c>
      <c r="E2518" s="2">
        <f t="shared" si="312"/>
        <v>0.41500000000000004</v>
      </c>
      <c r="F2518" s="2">
        <f t="shared" si="313"/>
        <v>0.42350000000000004</v>
      </c>
      <c r="G2518" s="2">
        <f t="shared" si="307"/>
        <v>0.44920000000000021</v>
      </c>
      <c r="H2518" s="2">
        <f t="shared" si="311"/>
        <v>0.56845000000000034</v>
      </c>
      <c r="I2518" s="2">
        <f t="array" ref="I2518">SUMPRODUCT(B2502:B2521, (ROW(B2502:B2521)-ROW(B2502)+1)) / (20*21/2)</f>
        <v>0.4117142857142857</v>
      </c>
      <c r="J2518" s="2">
        <f t="shared" si="314"/>
        <v>0.42404240826553063</v>
      </c>
      <c r="K2518" s="2">
        <f t="shared" si="308"/>
        <v>0.45478896564634835</v>
      </c>
    </row>
    <row r="2519" spans="1:11" ht="13.5" x14ac:dyDescent="0.25">
      <c r="A2519" s="3">
        <f>TITRES_STAT!B2522</f>
        <v>45672</v>
      </c>
      <c r="B2519" s="6">
        <f>TITRES_STAT!D2522</f>
        <v>0.4</v>
      </c>
      <c r="C2519" s="2">
        <f t="shared" si="309"/>
        <v>0</v>
      </c>
      <c r="D2519" s="2">
        <f t="shared" si="310"/>
        <v>0.40599999999999997</v>
      </c>
      <c r="E2519" s="2">
        <f t="shared" si="312"/>
        <v>0.41299999999999998</v>
      </c>
      <c r="F2519" s="2">
        <f t="shared" si="313"/>
        <v>0.4210000000000001</v>
      </c>
      <c r="G2519" s="2">
        <f t="shared" si="307"/>
        <v>0.44720000000000021</v>
      </c>
      <c r="H2519" s="2">
        <f t="shared" si="311"/>
        <v>0.56750000000000034</v>
      </c>
      <c r="I2519" s="2">
        <f t="array" ref="I2519">SUMPRODUCT(B2503:B2522, (ROW(B2503:B2522)-ROW(B2503)+1)) / (20*21/2)</f>
        <v>0.41004761904761905</v>
      </c>
      <c r="J2519" s="2">
        <f t="shared" si="314"/>
        <v>0.42175265509738491</v>
      </c>
      <c r="K2519" s="2">
        <f t="shared" si="308"/>
        <v>0.4526403787582563</v>
      </c>
    </row>
    <row r="2520" spans="1:11" ht="13.5" x14ac:dyDescent="0.25">
      <c r="A2520" s="3">
        <f>TITRES_STAT!B2523</f>
        <v>45673</v>
      </c>
      <c r="B2520" s="6">
        <f>TITRES_STAT!D2523</f>
        <v>0.4</v>
      </c>
      <c r="C2520" s="2">
        <f t="shared" si="309"/>
        <v>0</v>
      </c>
      <c r="D2520" s="2">
        <f t="shared" si="310"/>
        <v>0.40199999999999997</v>
      </c>
      <c r="E2520" s="2">
        <f t="shared" si="312"/>
        <v>0.41100000000000003</v>
      </c>
      <c r="F2520" s="2">
        <f t="shared" si="313"/>
        <v>0.41900000000000004</v>
      </c>
      <c r="G2520" s="2">
        <f t="shared" si="307"/>
        <v>0.44560000000000016</v>
      </c>
      <c r="H2520" s="2">
        <f t="shared" si="311"/>
        <v>0.56660000000000033</v>
      </c>
      <c r="I2520" s="2">
        <f t="array" ref="I2520">SUMPRODUCT(B2504:B2523, (ROW(B2504:B2523)-ROW(B2504)+1)) / (20*21/2)</f>
        <v>0.40757142857142853</v>
      </c>
      <c r="J2520" s="2">
        <f t="shared" si="314"/>
        <v>0.41968097365953871</v>
      </c>
      <c r="K2520" s="2">
        <f t="shared" si="308"/>
        <v>0.45057605017950114</v>
      </c>
    </row>
    <row r="2521" spans="1:11" ht="13.5" x14ac:dyDescent="0.25">
      <c r="A2521" s="3">
        <f>TITRES_STAT!B2524</f>
        <v>45674</v>
      </c>
      <c r="B2521" s="6">
        <f>TITRES_STAT!D2524</f>
        <v>0.4</v>
      </c>
      <c r="C2521" s="2">
        <f t="shared" si="309"/>
        <v>0</v>
      </c>
      <c r="D2521" s="2">
        <f t="shared" si="310"/>
        <v>0.4</v>
      </c>
      <c r="E2521" s="2">
        <f t="shared" si="312"/>
        <v>0.40899999999999997</v>
      </c>
      <c r="F2521" s="2">
        <f t="shared" si="313"/>
        <v>0.41750000000000009</v>
      </c>
      <c r="G2521" s="2">
        <f t="shared" si="307"/>
        <v>0.44440000000000013</v>
      </c>
      <c r="H2521" s="2">
        <f t="shared" si="311"/>
        <v>0.56575000000000042</v>
      </c>
      <c r="I2521" s="2">
        <f t="array" ref="I2521">SUMPRODUCT(B2505:B2524, (ROW(B2505:B2524)-ROW(B2505)+1)) / (20*21/2)</f>
        <v>0.40433333333333332</v>
      </c>
      <c r="J2521" s="2">
        <f t="shared" si="314"/>
        <v>0.41780659521577312</v>
      </c>
      <c r="K2521" s="2">
        <f t="shared" si="308"/>
        <v>0.44859267566265798</v>
      </c>
    </row>
    <row r="2522" spans="1:11" ht="13.5" x14ac:dyDescent="0.25">
      <c r="A2522" s="3">
        <f>TITRES_STAT!B2525</f>
        <v>45677</v>
      </c>
      <c r="B2522" s="6">
        <f>TITRES_STAT!D2525</f>
        <v>0.4</v>
      </c>
      <c r="C2522" s="2">
        <f t="shared" si="309"/>
        <v>0</v>
      </c>
      <c r="D2522" s="2">
        <f t="shared" si="310"/>
        <v>0.4</v>
      </c>
      <c r="E2522" s="2">
        <f t="shared" si="312"/>
        <v>0.40699999999999992</v>
      </c>
      <c r="F2522" s="2">
        <f t="shared" si="313"/>
        <v>0.41600000000000009</v>
      </c>
      <c r="G2522" s="2">
        <f t="shared" si="307"/>
        <v>0.44360000000000005</v>
      </c>
      <c r="H2522" s="2">
        <f t="shared" si="311"/>
        <v>0.56500000000000039</v>
      </c>
      <c r="I2522" s="2">
        <f t="array" ref="I2522">SUMPRODUCT(B2506:B2525, (ROW(B2506:B2525)-ROW(B2506)+1)) / (20*21/2)</f>
        <v>0.40038095238095239</v>
      </c>
      <c r="J2522" s="2">
        <f t="shared" si="314"/>
        <v>0.4161107290047471</v>
      </c>
      <c r="K2522" s="2">
        <f t="shared" si="308"/>
        <v>0.44668708053863221</v>
      </c>
    </row>
    <row r="2523" spans="1:11" ht="13.5" x14ac:dyDescent="0.25">
      <c r="A2523" s="3">
        <f>TITRES_STAT!B2526</f>
        <v>45678</v>
      </c>
      <c r="B2523" s="6">
        <f>TITRES_STAT!D2526</f>
        <v>0.39</v>
      </c>
      <c r="C2523" s="2">
        <f t="shared" si="309"/>
        <v>-1.0000000000000009E-2</v>
      </c>
      <c r="D2523" s="2">
        <f t="shared" si="310"/>
        <v>0.39800000000000002</v>
      </c>
      <c r="E2523" s="2">
        <f t="shared" si="312"/>
        <v>0.40399999999999991</v>
      </c>
      <c r="F2523" s="2">
        <f t="shared" si="313"/>
        <v>0.41400000000000015</v>
      </c>
      <c r="G2523" s="2">
        <f t="shared" si="307"/>
        <v>0.44240000000000002</v>
      </c>
      <c r="H2523" s="2">
        <f t="shared" si="311"/>
        <v>0.56425000000000036</v>
      </c>
      <c r="I2523" s="2">
        <f t="array" ref="I2523">SUMPRODUCT(B2507:B2526, (ROW(B2507:B2526)-ROW(B2507)+1)) / (20*21/2)</f>
        <v>0.39766666666666661</v>
      </c>
      <c r="J2523" s="2">
        <f t="shared" si="314"/>
        <v>0.41362399290905688</v>
      </c>
      <c r="K2523" s="2">
        <f t="shared" si="308"/>
        <v>0.44446405777241138</v>
      </c>
    </row>
    <row r="2524" spans="1:11" ht="13.5" x14ac:dyDescent="0.25">
      <c r="A2524" s="3">
        <f>TITRES_STAT!B2527</f>
        <v>45679</v>
      </c>
      <c r="B2524" s="6">
        <f>TITRES_STAT!D2527</f>
        <v>0.38</v>
      </c>
      <c r="C2524" s="2">
        <f t="shared" si="309"/>
        <v>-1.0000000000000009E-2</v>
      </c>
      <c r="D2524" s="2">
        <f t="shared" si="310"/>
        <v>0.39400000000000002</v>
      </c>
      <c r="E2524" s="2">
        <f t="shared" si="312"/>
        <v>0.39999999999999997</v>
      </c>
      <c r="F2524" s="2">
        <f t="shared" si="313"/>
        <v>0.41150000000000009</v>
      </c>
      <c r="G2524" s="2">
        <f t="shared" si="307"/>
        <v>0.44119999999999993</v>
      </c>
      <c r="H2524" s="2">
        <f t="shared" si="311"/>
        <v>0.56345000000000034</v>
      </c>
      <c r="I2524" s="2">
        <f t="array" ref="I2524">SUMPRODUCT(B2508:B2527, (ROW(B2508:B2527)-ROW(B2508)+1)) / (20*21/2)</f>
        <v>0.39614285714285719</v>
      </c>
      <c r="J2524" s="2">
        <f t="shared" si="314"/>
        <v>0.41042170787009913</v>
      </c>
      <c r="K2524" s="2">
        <f t="shared" si="308"/>
        <v>0.44193605550682663</v>
      </c>
    </row>
    <row r="2525" spans="1:11" ht="13.5" x14ac:dyDescent="0.25">
      <c r="A2525" s="3">
        <f>TITRES_STAT!B2528</f>
        <v>45680</v>
      </c>
      <c r="B2525" s="6">
        <f>TITRES_STAT!D2528</f>
        <v>0.37</v>
      </c>
      <c r="C2525" s="2">
        <f t="shared" si="309"/>
        <v>-1.0000000000000009E-2</v>
      </c>
      <c r="D2525" s="2">
        <f t="shared" si="310"/>
        <v>0.38800000000000001</v>
      </c>
      <c r="E2525" s="2">
        <f t="shared" si="312"/>
        <v>0.39499999999999996</v>
      </c>
      <c r="F2525" s="2">
        <f t="shared" si="313"/>
        <v>0.40850000000000009</v>
      </c>
      <c r="G2525" s="2">
        <f t="shared" si="307"/>
        <v>0.43959999999999994</v>
      </c>
      <c r="H2525" s="2">
        <f t="shared" si="311"/>
        <v>0.56265000000000043</v>
      </c>
      <c r="I2525" s="2">
        <f t="array" ref="I2525">SUMPRODUCT(B2509:B2528, (ROW(B2509:B2528)-ROW(B2509)+1)) / (20*21/2)</f>
        <v>0.39576190476190476</v>
      </c>
      <c r="J2525" s="2">
        <f t="shared" si="314"/>
        <v>0.40657202140628018</v>
      </c>
      <c r="K2525" s="2">
        <f t="shared" si="308"/>
        <v>0.4391150337222452</v>
      </c>
    </row>
    <row r="2526" spans="1:11" ht="13.5" x14ac:dyDescent="0.25">
      <c r="A2526" s="3">
        <f>TITRES_STAT!B2529</f>
        <v>45681</v>
      </c>
      <c r="B2526" s="6">
        <f>TITRES_STAT!D2529</f>
        <v>0.38</v>
      </c>
      <c r="C2526" s="2">
        <f t="shared" si="309"/>
        <v>1.0000000000000009E-2</v>
      </c>
      <c r="D2526" s="2">
        <f t="shared" si="310"/>
        <v>0.38400000000000001</v>
      </c>
      <c r="E2526" s="2">
        <f t="shared" si="312"/>
        <v>0.39200000000000002</v>
      </c>
      <c r="F2526" s="2">
        <f t="shared" si="313"/>
        <v>0.40600000000000003</v>
      </c>
      <c r="G2526" s="2">
        <f t="shared" si="307"/>
        <v>0.43779999999999986</v>
      </c>
      <c r="H2526" s="2">
        <f t="shared" si="311"/>
        <v>0.5620000000000005</v>
      </c>
      <c r="I2526" s="2">
        <f t="array" ref="I2526">SUMPRODUCT(B2510:B2529, (ROW(B2510:B2529)-ROW(B2510)+1)) / (20*21/2)</f>
        <v>0.39642857142857141</v>
      </c>
      <c r="J2526" s="2">
        <f t="shared" si="314"/>
        <v>0.40404135270092012</v>
      </c>
      <c r="K2526" s="2">
        <f t="shared" si="308"/>
        <v>0.43679679710568659</v>
      </c>
    </row>
    <row r="2527" spans="1:11" ht="13.5" x14ac:dyDescent="0.25">
      <c r="A2527" s="3">
        <f>TITRES_STAT!B2530</f>
        <v>45684</v>
      </c>
      <c r="B2527" s="6">
        <f>TITRES_STAT!D2530</f>
        <v>0.39</v>
      </c>
      <c r="C2527" s="2">
        <f t="shared" si="309"/>
        <v>1.0000000000000009E-2</v>
      </c>
      <c r="D2527" s="2">
        <f t="shared" si="310"/>
        <v>0.38200000000000001</v>
      </c>
      <c r="E2527" s="2">
        <f t="shared" si="312"/>
        <v>0.39100000000000001</v>
      </c>
      <c r="F2527" s="2">
        <f t="shared" si="313"/>
        <v>0.40400000000000008</v>
      </c>
      <c r="G2527" s="2">
        <f t="shared" si="307"/>
        <v>0.43579999999999985</v>
      </c>
      <c r="H2527" s="2">
        <f t="shared" si="311"/>
        <v>0.56145000000000045</v>
      </c>
      <c r="I2527" s="2">
        <f t="array" ref="I2527">SUMPRODUCT(B2511:B2530, (ROW(B2511:B2530)-ROW(B2511)+1)) / (20*21/2)</f>
        <v>0.39714285714285724</v>
      </c>
      <c r="J2527" s="2">
        <f t="shared" si="314"/>
        <v>0.40270408101511823</v>
      </c>
      <c r="K2527" s="2">
        <f t="shared" si="308"/>
        <v>0.43496162859173815</v>
      </c>
    </row>
    <row r="2528" spans="1:11" ht="13.5" x14ac:dyDescent="0.25">
      <c r="A2528" s="3">
        <f>TITRES_STAT!B2531</f>
        <v>45685</v>
      </c>
      <c r="B2528" s="6">
        <f>TITRES_STAT!D2531</f>
        <v>0.4</v>
      </c>
      <c r="C2528" s="2">
        <f t="shared" si="309"/>
        <v>1.0000000000000009E-2</v>
      </c>
      <c r="D2528" s="2">
        <f t="shared" si="310"/>
        <v>0.38400000000000001</v>
      </c>
      <c r="E2528" s="2">
        <f t="shared" si="312"/>
        <v>0.39100000000000001</v>
      </c>
      <c r="F2528" s="2">
        <f t="shared" si="313"/>
        <v>0.40300000000000002</v>
      </c>
      <c r="G2528" s="2">
        <f t="shared" si="307"/>
        <v>0.43399999999999977</v>
      </c>
      <c r="H2528" s="2">
        <f t="shared" si="311"/>
        <v>0.56105000000000049</v>
      </c>
      <c r="I2528" s="2">
        <f t="array" ref="I2528">SUMPRODUCT(B2512:B2531, (ROW(B2512:B2531)-ROW(B2512)+1)) / (20*21/2)</f>
        <v>0.39885714285714297</v>
      </c>
      <c r="J2528" s="2">
        <f t="shared" si="314"/>
        <v>0.40244654948986891</v>
      </c>
      <c r="K2528" s="2">
        <f t="shared" si="308"/>
        <v>0.4335905843332386</v>
      </c>
    </row>
    <row r="2529" spans="1:11" ht="13.5" x14ac:dyDescent="0.25">
      <c r="A2529" s="3">
        <f>TITRES_STAT!B2532</f>
        <v>45686</v>
      </c>
      <c r="B2529" s="6">
        <f>TITRES_STAT!D2532</f>
        <v>0.41</v>
      </c>
      <c r="C2529" s="2">
        <f t="shared" si="309"/>
        <v>9.9999999999999534E-3</v>
      </c>
      <c r="D2529" s="2">
        <f t="shared" si="310"/>
        <v>0.39</v>
      </c>
      <c r="E2529" s="2">
        <f t="shared" si="312"/>
        <v>0.39200000000000002</v>
      </c>
      <c r="F2529" s="2">
        <f t="shared" si="313"/>
        <v>0.40250000000000002</v>
      </c>
      <c r="G2529" s="2">
        <f t="shared" si="307"/>
        <v>0.43259999999999976</v>
      </c>
      <c r="H2529" s="2">
        <f t="shared" si="311"/>
        <v>0.56060000000000054</v>
      </c>
      <c r="I2529" s="2">
        <f t="array" ref="I2529">SUMPRODUCT(B2513:B2532, (ROW(B2513:B2532)-ROW(B2513)+1)) / (20*21/2)</f>
        <v>0.40152380952380956</v>
      </c>
      <c r="J2529" s="2">
        <f t="shared" si="314"/>
        <v>0.40316592572892901</v>
      </c>
      <c r="K2529" s="2">
        <f t="shared" si="308"/>
        <v>0.43266546337899392</v>
      </c>
    </row>
    <row r="2530" spans="1:11" ht="13.5" x14ac:dyDescent="0.25">
      <c r="A2530" s="3">
        <f>TITRES_STAT!B2533</f>
        <v>45687</v>
      </c>
      <c r="B2530" s="6">
        <f>TITRES_STAT!D2533</f>
        <v>0.41</v>
      </c>
      <c r="C2530" s="2">
        <f t="shared" si="309"/>
        <v>0</v>
      </c>
      <c r="D2530" s="2">
        <f t="shared" si="310"/>
        <v>0.39799999999999996</v>
      </c>
      <c r="E2530" s="2">
        <f t="shared" si="312"/>
        <v>0.39300000000000002</v>
      </c>
      <c r="F2530" s="2">
        <f t="shared" si="313"/>
        <v>0.40200000000000002</v>
      </c>
      <c r="G2530" s="2">
        <f t="shared" si="307"/>
        <v>0.43119999999999975</v>
      </c>
      <c r="H2530" s="2">
        <f t="shared" si="311"/>
        <v>0.56005000000000049</v>
      </c>
      <c r="I2530" s="2">
        <f t="array" ref="I2530">SUMPRODUCT(B2514:B2533, (ROW(B2514:B2533)-ROW(B2514)+1)) / (20*21/2)</f>
        <v>0.40509523809523806</v>
      </c>
      <c r="J2530" s="2">
        <f t="shared" si="314"/>
        <v>0.40381678994522147</v>
      </c>
      <c r="K2530" s="2">
        <f t="shared" si="308"/>
        <v>0.43177662167785691</v>
      </c>
    </row>
    <row r="2531" spans="1:11" ht="13.5" x14ac:dyDescent="0.25">
      <c r="A2531" s="3">
        <f>TITRES_STAT!B2534</f>
        <v>45688</v>
      </c>
      <c r="B2531" s="6">
        <f>TITRES_STAT!D2534</f>
        <v>0.42</v>
      </c>
      <c r="C2531" s="2">
        <f t="shared" si="309"/>
        <v>1.0000000000000009E-2</v>
      </c>
      <c r="D2531" s="2">
        <f t="shared" si="310"/>
        <v>0.40599999999999997</v>
      </c>
      <c r="E2531" s="2">
        <f t="shared" si="312"/>
        <v>0.39500000000000002</v>
      </c>
      <c r="F2531" s="2">
        <f t="shared" si="313"/>
        <v>0.40200000000000002</v>
      </c>
      <c r="G2531" s="2">
        <f t="shared" si="307"/>
        <v>0.42999999999999988</v>
      </c>
      <c r="H2531" s="2">
        <f t="shared" si="311"/>
        <v>0.55945000000000045</v>
      </c>
      <c r="I2531" s="2">
        <f t="array" ref="I2531">SUMPRODUCT(B2515:B2534, (ROW(B2515:B2534)-ROW(B2515)+1)) / (20*21/2)</f>
        <v>0.4076190476190476</v>
      </c>
      <c r="J2531" s="2">
        <f t="shared" si="314"/>
        <v>0.40535804804567654</v>
      </c>
      <c r="K2531" s="2">
        <f t="shared" si="308"/>
        <v>0.43131479337676448</v>
      </c>
    </row>
    <row r="2532" spans="1:11" ht="13.5" x14ac:dyDescent="0.25">
      <c r="A2532" s="3">
        <f>TITRES_STAT!B2535</f>
        <v>45691</v>
      </c>
      <c r="B2532" s="6">
        <f>TITRES_STAT!D2535</f>
        <v>0.43</v>
      </c>
      <c r="C2532" s="2">
        <f t="shared" si="309"/>
        <v>1.0000000000000009E-2</v>
      </c>
      <c r="D2532" s="2">
        <f t="shared" si="310"/>
        <v>0.41399999999999998</v>
      </c>
      <c r="E2532" s="2">
        <f t="shared" si="312"/>
        <v>0.39800000000000002</v>
      </c>
      <c r="F2532" s="2">
        <f t="shared" si="313"/>
        <v>0.40249999999999997</v>
      </c>
      <c r="G2532" s="2">
        <f t="shared" si="307"/>
        <v>0.42899999999999994</v>
      </c>
      <c r="H2532" s="2">
        <f t="shared" si="311"/>
        <v>0.55880000000000041</v>
      </c>
      <c r="I2532" s="2">
        <f t="array" ref="I2532">SUMPRODUCT(B2516:B2535, (ROW(B2516:B2535)-ROW(B2516)+1)) / (20*21/2)</f>
        <v>0.40914285714285714</v>
      </c>
      <c r="J2532" s="2">
        <f t="shared" si="314"/>
        <v>0.40770490061275499</v>
      </c>
      <c r="K2532" s="2">
        <f t="shared" si="308"/>
        <v>0.43126323285218549</v>
      </c>
    </row>
    <row r="2533" spans="1:11" ht="13.5" x14ac:dyDescent="0.25">
      <c r="A2533" s="3">
        <f>TITRES_STAT!B2536</f>
        <v>45692</v>
      </c>
      <c r="B2533" s="6">
        <f>TITRES_STAT!D2536</f>
        <v>0.44</v>
      </c>
      <c r="C2533" s="2">
        <f t="shared" si="309"/>
        <v>1.0000000000000009E-2</v>
      </c>
      <c r="D2533" s="2">
        <f t="shared" si="310"/>
        <v>0.42199999999999999</v>
      </c>
      <c r="E2533" s="2">
        <f t="shared" si="312"/>
        <v>0.40300000000000002</v>
      </c>
      <c r="F2533" s="2">
        <f t="shared" si="313"/>
        <v>0.40349999999999991</v>
      </c>
      <c r="G2533" s="2">
        <f t="shared" si="307"/>
        <v>0.42820000000000003</v>
      </c>
      <c r="H2533" s="2">
        <f t="shared" si="311"/>
        <v>0.55810000000000048</v>
      </c>
      <c r="I2533" s="2">
        <f t="array" ref="I2533">SUMPRODUCT(B2517:B2536, (ROW(B2517:B2536)-ROW(B2517)+1)) / (20*21/2)</f>
        <v>0.40971428571428575</v>
      </c>
      <c r="J2533" s="2">
        <f t="shared" si="314"/>
        <v>0.41078062436392115</v>
      </c>
      <c r="K2533" s="2">
        <f t="shared" si="308"/>
        <v>0.43160585117170763</v>
      </c>
    </row>
    <row r="2534" spans="1:11" ht="13.5" x14ac:dyDescent="0.25">
      <c r="A2534" s="3">
        <f>TITRES_STAT!B2537</f>
        <v>45693</v>
      </c>
      <c r="B2534" s="6">
        <f>TITRES_STAT!D2537</f>
        <v>0.43</v>
      </c>
      <c r="C2534" s="2">
        <f t="shared" si="309"/>
        <v>-1.0000000000000009E-2</v>
      </c>
      <c r="D2534" s="2">
        <f t="shared" si="310"/>
        <v>0.42599999999999999</v>
      </c>
      <c r="E2534" s="2">
        <f t="shared" si="312"/>
        <v>0.40800000000000003</v>
      </c>
      <c r="F2534" s="2">
        <f t="shared" si="313"/>
        <v>0.40400000000000003</v>
      </c>
      <c r="G2534" s="2">
        <f t="shared" si="307"/>
        <v>0.42719999999999997</v>
      </c>
      <c r="H2534" s="2">
        <f t="shared" si="311"/>
        <v>0.55730000000000046</v>
      </c>
      <c r="I2534" s="2">
        <f t="array" ref="I2534">SUMPRODUCT(B2518:B2537, (ROW(B2518:B2537)-ROW(B2518)+1)) / (20*21/2)</f>
        <v>0.41123809523809529</v>
      </c>
      <c r="J2534" s="2">
        <f t="shared" si="314"/>
        <v>0.41261104109116675</v>
      </c>
      <c r="K2534" s="2">
        <f t="shared" si="308"/>
        <v>0.43154287661595436</v>
      </c>
    </row>
    <row r="2535" spans="1:11" ht="13.5" x14ac:dyDescent="0.25">
      <c r="A2535" s="3">
        <f>TITRES_STAT!B2538</f>
        <v>45694</v>
      </c>
      <c r="B2535" s="6">
        <f>TITRES_STAT!D2538</f>
        <v>0.42</v>
      </c>
      <c r="C2535" s="2">
        <f t="shared" si="309"/>
        <v>-1.0000000000000009E-2</v>
      </c>
      <c r="D2535" s="2">
        <f t="shared" si="310"/>
        <v>0.42800000000000005</v>
      </c>
      <c r="E2535" s="2">
        <f t="shared" si="312"/>
        <v>0.41299999999999998</v>
      </c>
      <c r="F2535" s="2">
        <f t="shared" si="313"/>
        <v>0.40400000000000003</v>
      </c>
      <c r="G2535" s="2">
        <f t="shared" si="307"/>
        <v>0.42640000000000006</v>
      </c>
      <c r="H2535" s="2">
        <f t="shared" si="311"/>
        <v>0.55635000000000046</v>
      </c>
      <c r="I2535" s="2">
        <f t="array" ref="I2535">SUMPRODUCT(B2519:B2538, (ROW(B2519:B2538)-ROW(B2519)+1)) / (20*21/2)</f>
        <v>0.41266666666666674</v>
      </c>
      <c r="J2535" s="2">
        <f t="shared" si="314"/>
        <v>0.41331475146343655</v>
      </c>
      <c r="K2535" s="2">
        <f t="shared" si="308"/>
        <v>0.43109021478787773</v>
      </c>
    </row>
    <row r="2536" spans="1:11" ht="13.5" x14ac:dyDescent="0.25">
      <c r="A2536" s="3">
        <f>TITRES_STAT!B2539</f>
        <v>45695</v>
      </c>
      <c r="B2536" s="6">
        <f>TITRES_STAT!D2539</f>
        <v>0.41</v>
      </c>
      <c r="C2536" s="2">
        <f t="shared" si="309"/>
        <v>-1.0000000000000009E-2</v>
      </c>
      <c r="D2536" s="2">
        <f t="shared" si="310"/>
        <v>0.42599999999999999</v>
      </c>
      <c r="E2536" s="2">
        <f t="shared" si="312"/>
        <v>0.41600000000000004</v>
      </c>
      <c r="F2536" s="2">
        <f t="shared" si="313"/>
        <v>0.40400000000000003</v>
      </c>
      <c r="G2536" s="2">
        <f t="shared" si="307"/>
        <v>0.42580000000000007</v>
      </c>
      <c r="H2536" s="2">
        <f t="shared" si="311"/>
        <v>0.55545000000000055</v>
      </c>
      <c r="I2536" s="2">
        <f t="array" ref="I2536">SUMPRODUCT(B2520:B2539, (ROW(B2520:B2539)-ROW(B2520)+1)) / (20*21/2)</f>
        <v>0.41495238095238096</v>
      </c>
      <c r="J2536" s="2">
        <f t="shared" si="314"/>
        <v>0.41299906084787119</v>
      </c>
      <c r="K2536" s="2">
        <f t="shared" si="308"/>
        <v>0.4302631475412943</v>
      </c>
    </row>
    <row r="2537" spans="1:11" ht="13.5" x14ac:dyDescent="0.25">
      <c r="A2537" s="3">
        <f>TITRES_STAT!B2540</f>
        <v>45698</v>
      </c>
      <c r="B2537" s="6">
        <f>TITRES_STAT!D2540</f>
        <v>0.42</v>
      </c>
      <c r="C2537" s="2">
        <f t="shared" si="309"/>
        <v>1.0000000000000009E-2</v>
      </c>
      <c r="D2537" s="2">
        <f t="shared" si="310"/>
        <v>0.42400000000000004</v>
      </c>
      <c r="E2537" s="2">
        <f t="shared" si="312"/>
        <v>0.41900000000000004</v>
      </c>
      <c r="F2537" s="2">
        <f t="shared" si="313"/>
        <v>0.40500000000000008</v>
      </c>
      <c r="G2537" s="2">
        <f t="shared" si="307"/>
        <v>0.42520000000000019</v>
      </c>
      <c r="H2537" s="2">
        <f t="shared" si="311"/>
        <v>0.55450000000000055</v>
      </c>
      <c r="I2537" s="2">
        <f t="array" ref="I2537">SUMPRODUCT(B2521:B2540, (ROW(B2521:B2540)-ROW(B2521)+1)) / (20*21/2)</f>
        <v>0.4161428571428572</v>
      </c>
      <c r="J2537" s="2">
        <f t="shared" si="314"/>
        <v>0.41366581695759774</v>
      </c>
      <c r="K2537" s="2">
        <f t="shared" si="308"/>
        <v>0.4298606711671259</v>
      </c>
    </row>
    <row r="2538" spans="1:11" ht="13.5" x14ac:dyDescent="0.25">
      <c r="A2538" s="3">
        <f>TITRES_STAT!B2541</f>
        <v>45699</v>
      </c>
      <c r="B2538" s="6">
        <f>TITRES_STAT!D2541</f>
        <v>0.42</v>
      </c>
      <c r="C2538" s="2">
        <f t="shared" si="309"/>
        <v>0</v>
      </c>
      <c r="D2538" s="2">
        <f t="shared" si="310"/>
        <v>0.42000000000000004</v>
      </c>
      <c r="E2538" s="2">
        <f t="shared" si="312"/>
        <v>0.42099999999999999</v>
      </c>
      <c r="F2538" s="2">
        <f t="shared" si="313"/>
        <v>0.40600000000000003</v>
      </c>
      <c r="G2538" s="2">
        <f t="shared" si="307"/>
        <v>0.42420000000000013</v>
      </c>
      <c r="H2538" s="2">
        <f t="shared" si="311"/>
        <v>0.55345000000000044</v>
      </c>
      <c r="I2538" s="2">
        <f t="array" ref="I2538">SUMPRODUCT(B2522:B2541, (ROW(B2522:B2541)-ROW(B2522)+1)) / (20*21/2)</f>
        <v>0.41628571428571431</v>
      </c>
      <c r="J2538" s="2">
        <f t="shared" si="314"/>
        <v>0.41426907248544553</v>
      </c>
      <c r="K2538" s="2">
        <f t="shared" si="308"/>
        <v>0.42947397818017979</v>
      </c>
    </row>
    <row r="2539" spans="1:11" ht="13.5" x14ac:dyDescent="0.25">
      <c r="A2539" s="3">
        <f>TITRES_STAT!B2542</f>
        <v>45700</v>
      </c>
      <c r="B2539" s="6">
        <f>TITRES_STAT!D2542</f>
        <v>0.43</v>
      </c>
      <c r="C2539" s="2">
        <f t="shared" si="309"/>
        <v>1.0000000000000009E-2</v>
      </c>
      <c r="D2539" s="2">
        <f t="shared" si="310"/>
        <v>0.42000000000000004</v>
      </c>
      <c r="E2539" s="2">
        <f t="shared" si="312"/>
        <v>0.42299999999999993</v>
      </c>
      <c r="F2539" s="2">
        <f t="shared" si="313"/>
        <v>0.40750000000000003</v>
      </c>
      <c r="G2539" s="2">
        <f t="shared" si="307"/>
        <v>0.42320000000000013</v>
      </c>
      <c r="H2539" s="2">
        <f t="shared" si="311"/>
        <v>0.55235000000000056</v>
      </c>
      <c r="I2539" s="2">
        <f t="array" ref="I2539">SUMPRODUCT(B2523:B2542, (ROW(B2523:B2542)-ROW(B2523)+1)) / (20*21/2)</f>
        <v>0.41542857142857148</v>
      </c>
      <c r="J2539" s="2">
        <f t="shared" si="314"/>
        <v>0.41576725605826026</v>
      </c>
      <c r="K2539" s="2">
        <f t="shared" si="308"/>
        <v>0.4294946064868394</v>
      </c>
    </row>
    <row r="2540" spans="1:11" ht="13.5" x14ac:dyDescent="0.25">
      <c r="A2540" s="3">
        <f>TITRES_STAT!B2543</f>
        <v>45701</v>
      </c>
      <c r="B2540" s="6">
        <f>TITRES_STAT!D2543</f>
        <v>0.42</v>
      </c>
      <c r="C2540" s="2">
        <f t="shared" si="309"/>
        <v>-1.0000000000000009E-2</v>
      </c>
      <c r="D2540" s="2">
        <f t="shared" si="310"/>
        <v>0.42000000000000004</v>
      </c>
      <c r="E2540" s="2">
        <f t="shared" si="312"/>
        <v>0.42400000000000004</v>
      </c>
      <c r="F2540" s="2">
        <f t="shared" si="313"/>
        <v>0.40849999999999997</v>
      </c>
      <c r="G2540" s="2">
        <f t="shared" si="307"/>
        <v>0.42180000000000023</v>
      </c>
      <c r="H2540" s="2">
        <f t="shared" si="311"/>
        <v>0.55110000000000059</v>
      </c>
      <c r="I2540" s="2">
        <f t="array" ref="I2540">SUMPRODUCT(B2524:B2543, (ROW(B2524:B2543)-ROW(B2524)+1)) / (20*21/2)</f>
        <v>0.41361904761904755</v>
      </c>
      <c r="J2540" s="2">
        <f t="shared" si="314"/>
        <v>0.4161703745289021</v>
      </c>
      <c r="K2540" s="2">
        <f t="shared" si="308"/>
        <v>0.42912226897755162</v>
      </c>
    </row>
    <row r="2541" spans="1:11" ht="13.5" x14ac:dyDescent="0.25">
      <c r="A2541" s="3">
        <f>TITRES_STAT!B2544</f>
        <v>45702</v>
      </c>
      <c r="B2541" s="6">
        <f>TITRES_STAT!D2544</f>
        <v>0.41</v>
      </c>
      <c r="C2541" s="2">
        <f t="shared" si="309"/>
        <v>-1.0000000000000009E-2</v>
      </c>
      <c r="D2541" s="2">
        <f t="shared" si="310"/>
        <v>0.42000000000000004</v>
      </c>
      <c r="E2541" s="2">
        <f t="shared" si="312"/>
        <v>0.42299999999999993</v>
      </c>
      <c r="F2541" s="2">
        <f t="shared" si="313"/>
        <v>0.40899999999999997</v>
      </c>
      <c r="G2541" s="2">
        <f t="shared" si="307"/>
        <v>0.42020000000000024</v>
      </c>
      <c r="H2541" s="2">
        <f t="shared" si="311"/>
        <v>0.54965000000000064</v>
      </c>
      <c r="I2541" s="2">
        <f t="array" ref="I2541">SUMPRODUCT(B2525:B2544, (ROW(B2525:B2544)-ROW(B2525)+1)) / (20*21/2)</f>
        <v>0.41085714285714287</v>
      </c>
      <c r="J2541" s="2">
        <f t="shared" si="314"/>
        <v>0.41558271981186379</v>
      </c>
      <c r="K2541" s="2">
        <f t="shared" si="308"/>
        <v>0.42837237607647116</v>
      </c>
    </row>
    <row r="2542" spans="1:11" ht="13.5" x14ac:dyDescent="0.25">
      <c r="A2542" s="3">
        <f>TITRES_STAT!B2545</f>
        <v>45705</v>
      </c>
      <c r="B2542" s="6">
        <f>TITRES_STAT!D2545</f>
        <v>0.4</v>
      </c>
      <c r="C2542" s="2">
        <f t="shared" si="309"/>
        <v>-9.9999999999999534E-3</v>
      </c>
      <c r="D2542" s="2">
        <f t="shared" si="310"/>
        <v>0.41600000000000004</v>
      </c>
      <c r="E2542" s="2">
        <f t="shared" si="312"/>
        <v>0.42000000000000004</v>
      </c>
      <c r="F2542" s="2">
        <f t="shared" si="313"/>
        <v>0.40899999999999997</v>
      </c>
      <c r="G2542" s="2">
        <f t="shared" si="307"/>
        <v>0.41880000000000023</v>
      </c>
      <c r="H2542" s="2">
        <f t="shared" si="311"/>
        <v>0.54815000000000058</v>
      </c>
      <c r="I2542" s="2">
        <f t="array" ref="I2542">SUMPRODUCT(B2526:B2545, (ROW(B2526:B2545)-ROW(B2526)+1)) / (20*21/2)</f>
        <v>0.40904761904761899</v>
      </c>
      <c r="J2542" s="2">
        <f t="shared" si="314"/>
        <v>0.41409865125835299</v>
      </c>
      <c r="K2542" s="2">
        <f t="shared" si="308"/>
        <v>0.42725973387739385</v>
      </c>
    </row>
    <row r="2543" spans="1:11" ht="13.5" x14ac:dyDescent="0.25">
      <c r="A2543" s="3">
        <f>TITRES_STAT!B2546</f>
        <v>45706</v>
      </c>
      <c r="B2543" s="6">
        <f>TITRES_STAT!D2546</f>
        <v>0.39</v>
      </c>
      <c r="C2543" s="2">
        <f t="shared" si="309"/>
        <v>-1.0000000000000009E-2</v>
      </c>
      <c r="D2543" s="2">
        <f t="shared" si="310"/>
        <v>0.41000000000000003</v>
      </c>
      <c r="E2543" s="2">
        <f t="shared" si="312"/>
        <v>0.41500000000000004</v>
      </c>
      <c r="F2543" s="2">
        <f t="shared" si="313"/>
        <v>0.40899999999999997</v>
      </c>
      <c r="G2543" s="2">
        <f t="shared" si="307"/>
        <v>0.41760000000000025</v>
      </c>
      <c r="H2543" s="2">
        <f t="shared" si="311"/>
        <v>0.54675000000000062</v>
      </c>
      <c r="I2543" s="2">
        <f t="array" ref="I2543">SUMPRODUCT(B2527:B2546, (ROW(B2527:B2546)-ROW(B2527)+1)) / (20*21/2)</f>
        <v>0.40809523809523812</v>
      </c>
      <c r="J2543" s="2">
        <f t="shared" si="314"/>
        <v>0.41180354161470034</v>
      </c>
      <c r="K2543" s="2">
        <f t="shared" si="308"/>
        <v>0.42579856784298631</v>
      </c>
    </row>
    <row r="2544" spans="1:11" ht="13.5" x14ac:dyDescent="0.25">
      <c r="A2544" s="3">
        <f>TITRES_STAT!B2547</f>
        <v>45707</v>
      </c>
      <c r="B2544" s="6">
        <f>TITRES_STAT!D2547</f>
        <v>0.38</v>
      </c>
      <c r="C2544" s="2">
        <f t="shared" si="309"/>
        <v>-1.0000000000000009E-2</v>
      </c>
      <c r="D2544" s="2">
        <f t="shared" si="310"/>
        <v>0.4</v>
      </c>
      <c r="E2544" s="2">
        <f t="shared" si="312"/>
        <v>0.41000000000000003</v>
      </c>
      <c r="F2544" s="2">
        <f t="shared" si="313"/>
        <v>0.40899999999999997</v>
      </c>
      <c r="G2544" s="2">
        <f t="shared" si="307"/>
        <v>0.41600000000000015</v>
      </c>
      <c r="H2544" s="2">
        <f t="shared" si="311"/>
        <v>0.54545000000000055</v>
      </c>
      <c r="I2544" s="2">
        <f t="array" ref="I2544">SUMPRODUCT(B2528:B2547, (ROW(B2528:B2547)-ROW(B2528)+1)) / (20*21/2)</f>
        <v>0.40609523809523812</v>
      </c>
      <c r="J2544" s="2">
        <f t="shared" si="314"/>
        <v>0.40877463288949079</v>
      </c>
      <c r="K2544" s="2">
        <f t="shared" si="308"/>
        <v>0.4240025455746339</v>
      </c>
    </row>
    <row r="2545" spans="1:11" ht="13.5" x14ac:dyDescent="0.25">
      <c r="A2545" s="3">
        <f>TITRES_STAT!B2548</f>
        <v>45708</v>
      </c>
      <c r="B2545" s="6">
        <f>TITRES_STAT!D2548</f>
        <v>0.39</v>
      </c>
      <c r="C2545" s="2">
        <f t="shared" si="309"/>
        <v>1.0000000000000009E-2</v>
      </c>
      <c r="D2545" s="2">
        <f t="shared" si="310"/>
        <v>0.39400000000000002</v>
      </c>
      <c r="E2545" s="2">
        <f t="shared" si="312"/>
        <v>0.40700000000000003</v>
      </c>
      <c r="F2545" s="2">
        <f t="shared" si="313"/>
        <v>0.41</v>
      </c>
      <c r="G2545" s="2">
        <f t="shared" si="307"/>
        <v>0.4150000000000002</v>
      </c>
      <c r="H2545" s="2">
        <f t="shared" si="311"/>
        <v>0.54410000000000058</v>
      </c>
      <c r="I2545" s="2">
        <f t="array" ref="I2545">SUMPRODUCT(B2529:B2548, (ROW(B2529:B2548)-ROW(B2529)+1)) / (20*21/2)</f>
        <v>0.40504761904761905</v>
      </c>
      <c r="J2545" s="2">
        <f t="shared" si="314"/>
        <v>0.40698657261430121</v>
      </c>
      <c r="K2545" s="2">
        <f t="shared" si="308"/>
        <v>0.42266911241484439</v>
      </c>
    </row>
    <row r="2546" spans="1:11" ht="13.5" x14ac:dyDescent="0.25">
      <c r="A2546" s="3">
        <f>TITRES_STAT!B2549</f>
        <v>45709</v>
      </c>
      <c r="B2546" s="6">
        <f>TITRES_STAT!D2549</f>
        <v>0.4</v>
      </c>
      <c r="C2546" s="2">
        <f t="shared" si="309"/>
        <v>1.0000000000000009E-2</v>
      </c>
      <c r="D2546" s="2">
        <f t="shared" si="310"/>
        <v>0.39200000000000002</v>
      </c>
      <c r="E2546" s="2">
        <f t="shared" si="312"/>
        <v>0.40600000000000003</v>
      </c>
      <c r="F2546" s="2">
        <f t="shared" si="313"/>
        <v>0.41099999999999992</v>
      </c>
      <c r="G2546" s="2">
        <f t="shared" ref="G2546:G2609" si="315">AVERAGE(B2497:B2546)</f>
        <v>0.41400000000000015</v>
      </c>
      <c r="H2546" s="2">
        <f t="shared" si="311"/>
        <v>0.54290000000000072</v>
      </c>
      <c r="I2546" s="2">
        <f t="array" ref="I2546">SUMPRODUCT(B2530:B2549, (ROW(B2530:B2549)-ROW(B2530)+1)) / (20*21/2)</f>
        <v>0.40495238095238101</v>
      </c>
      <c r="J2546" s="2">
        <f t="shared" si="314"/>
        <v>0.40632118474627255</v>
      </c>
      <c r="K2546" s="2">
        <f t="shared" si="308"/>
        <v>0.42178012761426226</v>
      </c>
    </row>
    <row r="2547" spans="1:11" ht="13.5" x14ac:dyDescent="0.25">
      <c r="A2547" s="3">
        <f>TITRES_STAT!B2550</f>
        <v>45712</v>
      </c>
      <c r="B2547" s="6">
        <f>TITRES_STAT!D2550</f>
        <v>0.39</v>
      </c>
      <c r="C2547" s="2">
        <f t="shared" si="309"/>
        <v>-1.0000000000000009E-2</v>
      </c>
      <c r="D2547" s="2">
        <f t="shared" si="310"/>
        <v>0.39</v>
      </c>
      <c r="E2547" s="2">
        <f t="shared" si="312"/>
        <v>0.40300000000000002</v>
      </c>
      <c r="F2547" s="2">
        <f t="shared" si="313"/>
        <v>0.41100000000000003</v>
      </c>
      <c r="G2547" s="2">
        <f t="shared" si="315"/>
        <v>0.41300000000000009</v>
      </c>
      <c r="H2547" s="2">
        <f t="shared" si="311"/>
        <v>0.54175000000000073</v>
      </c>
      <c r="I2547" s="2">
        <f t="array" ref="I2547">SUMPRODUCT(B2531:B2550, (ROW(B2531:B2550)-ROW(B2531)+1)) / (20*21/2)</f>
        <v>0.40390476190476188</v>
      </c>
      <c r="J2547" s="2">
        <f t="shared" si="314"/>
        <v>0.40476678619900852</v>
      </c>
      <c r="K2547" s="2">
        <f t="shared" ref="K2547:K2610" si="316">$K$4*B2547+(1-$K$4)*K2546</f>
        <v>0.42053384809997751</v>
      </c>
    </row>
    <row r="2548" spans="1:11" ht="13.5" x14ac:dyDescent="0.25">
      <c r="A2548" s="3">
        <f>TITRES_STAT!B2551</f>
        <v>45713</v>
      </c>
      <c r="B2548" s="6">
        <f>TITRES_STAT!D2551</f>
        <v>0.4</v>
      </c>
      <c r="C2548" s="2">
        <f t="shared" si="309"/>
        <v>1.0000000000000009E-2</v>
      </c>
      <c r="D2548" s="2">
        <f t="shared" si="310"/>
        <v>0.39200000000000002</v>
      </c>
      <c r="E2548" s="2">
        <f t="shared" si="312"/>
        <v>0.40100000000000008</v>
      </c>
      <c r="F2548" s="2">
        <f t="shared" si="313"/>
        <v>0.41099999999999992</v>
      </c>
      <c r="G2548" s="2">
        <f t="shared" si="315"/>
        <v>0.41200000000000009</v>
      </c>
      <c r="H2548" s="2">
        <f t="shared" si="311"/>
        <v>0.54070000000000074</v>
      </c>
      <c r="I2548" s="2">
        <f t="array" ref="I2548">SUMPRODUCT(B2532:B2551, (ROW(B2532:B2551)-ROW(B2532)+1)) / (20*21/2)</f>
        <v>0.40195238095238089</v>
      </c>
      <c r="J2548" s="2">
        <f t="shared" si="314"/>
        <v>0.40431280656100776</v>
      </c>
      <c r="K2548" s="2">
        <f t="shared" si="316"/>
        <v>0.41972859915488037</v>
      </c>
    </row>
    <row r="2549" spans="1:11" ht="13.5" x14ac:dyDescent="0.25">
      <c r="A2549" s="3">
        <f>TITRES_STAT!B2552</f>
        <v>45714</v>
      </c>
      <c r="B2549" s="6">
        <f>TITRES_STAT!D2552</f>
        <v>0.41</v>
      </c>
      <c r="C2549" s="2">
        <f t="shared" si="309"/>
        <v>9.9999999999999534E-3</v>
      </c>
      <c r="D2549" s="2">
        <f t="shared" si="310"/>
        <v>0.39800000000000002</v>
      </c>
      <c r="E2549" s="2">
        <f t="shared" si="312"/>
        <v>0.39900000000000002</v>
      </c>
      <c r="F2549" s="2">
        <f t="shared" si="313"/>
        <v>0.41099999999999992</v>
      </c>
      <c r="G2549" s="2">
        <f t="shared" si="315"/>
        <v>0.41120000000000007</v>
      </c>
      <c r="H2549" s="2">
        <f t="shared" si="311"/>
        <v>0.53980000000000072</v>
      </c>
      <c r="I2549" s="2">
        <f t="array" ref="I2549">SUMPRODUCT(B2533:B2552, (ROW(B2533:B2552)-ROW(B2533)+1)) / (20*21/2)</f>
        <v>0.40014285714285708</v>
      </c>
      <c r="J2549" s="2">
        <f t="shared" si="314"/>
        <v>0.40485444403138798</v>
      </c>
      <c r="K2549" s="2">
        <f t="shared" si="316"/>
        <v>0.41934708546253213</v>
      </c>
    </row>
    <row r="2550" spans="1:11" ht="13.5" x14ac:dyDescent="0.25">
      <c r="A2550" s="3">
        <f>TITRES_STAT!B2553</f>
        <v>45715</v>
      </c>
      <c r="B2550" s="6">
        <f>TITRES_STAT!D2553</f>
        <v>0.4</v>
      </c>
      <c r="C2550" s="2">
        <f t="shared" si="309"/>
        <v>-9.9999999999999534E-3</v>
      </c>
      <c r="D2550" s="2">
        <f t="shared" si="310"/>
        <v>0.4</v>
      </c>
      <c r="E2550" s="2">
        <f t="shared" si="312"/>
        <v>0.39700000000000002</v>
      </c>
      <c r="F2550" s="2">
        <f t="shared" si="313"/>
        <v>0.41050000000000003</v>
      </c>
      <c r="G2550" s="2">
        <f t="shared" si="315"/>
        <v>0.41039999999999999</v>
      </c>
      <c r="H2550" s="2">
        <f t="shared" si="311"/>
        <v>0.53875000000000073</v>
      </c>
      <c r="I2550" s="2">
        <f t="array" ref="I2550">SUMPRODUCT(B2534:B2553, (ROW(B2534:B2553)-ROW(B2534)+1)) / (20*21/2)</f>
        <v>0.39757142857142852</v>
      </c>
      <c r="J2550" s="2">
        <f t="shared" si="314"/>
        <v>0.40439211602839864</v>
      </c>
      <c r="K2550" s="2">
        <f t="shared" si="316"/>
        <v>0.41858837622870737</v>
      </c>
    </row>
    <row r="2551" spans="1:11" ht="13.5" x14ac:dyDescent="0.25">
      <c r="A2551" s="3">
        <f>TITRES_STAT!B2554</f>
        <v>45716</v>
      </c>
      <c r="B2551" s="6">
        <f>TITRES_STAT!D2554</f>
        <v>0.39</v>
      </c>
      <c r="C2551" s="2">
        <f t="shared" si="309"/>
        <v>-1.0000000000000009E-2</v>
      </c>
      <c r="D2551" s="2">
        <f t="shared" si="310"/>
        <v>0.39800000000000002</v>
      </c>
      <c r="E2551" s="2">
        <f t="shared" si="312"/>
        <v>0.39500000000000002</v>
      </c>
      <c r="F2551" s="2">
        <f t="shared" si="313"/>
        <v>0.40899999999999997</v>
      </c>
      <c r="G2551" s="2">
        <f t="shared" si="315"/>
        <v>0.40960000000000002</v>
      </c>
      <c r="H2551" s="2">
        <f t="shared" si="311"/>
        <v>0.53775000000000073</v>
      </c>
      <c r="I2551" s="2">
        <f t="array" ref="I2551">SUMPRODUCT(B2535:B2554, (ROW(B2535:B2554)-ROW(B2535)+1)) / (20*21/2)</f>
        <v>0.39528571428571424</v>
      </c>
      <c r="J2551" s="2">
        <f t="shared" si="314"/>
        <v>0.4030214383114083</v>
      </c>
      <c r="K2551" s="2">
        <f t="shared" si="316"/>
        <v>0.41746726343542478</v>
      </c>
    </row>
    <row r="2552" spans="1:11" ht="13.5" x14ac:dyDescent="0.25">
      <c r="A2552" s="3">
        <f>TITRES_STAT!B2555</f>
        <v>45719</v>
      </c>
      <c r="B2552" s="6">
        <f>TITRES_STAT!D2555</f>
        <v>0.39</v>
      </c>
      <c r="C2552" s="2">
        <f t="shared" si="309"/>
        <v>0</v>
      </c>
      <c r="D2552" s="2">
        <f t="shared" si="310"/>
        <v>0.39800000000000002</v>
      </c>
      <c r="E2552" s="2">
        <f t="shared" si="312"/>
        <v>0.39400000000000002</v>
      </c>
      <c r="F2552" s="2">
        <f t="shared" si="313"/>
        <v>0.40700000000000003</v>
      </c>
      <c r="G2552" s="2">
        <f t="shared" si="315"/>
        <v>0.40879999999999994</v>
      </c>
      <c r="H2552" s="2">
        <f t="shared" si="311"/>
        <v>0.53665000000000074</v>
      </c>
      <c r="I2552" s="2">
        <f t="array" ref="I2552">SUMPRODUCT(B2536:B2555, (ROW(B2536:B2555)-ROW(B2536)+1)) / (20*21/2)</f>
        <v>0.3941904761904762</v>
      </c>
      <c r="J2552" s="2">
        <f t="shared" si="314"/>
        <v>0.4017813013293694</v>
      </c>
      <c r="K2552" s="2">
        <f t="shared" si="316"/>
        <v>0.41639011584972191</v>
      </c>
    </row>
    <row r="2553" spans="1:11" ht="13.5" x14ac:dyDescent="0.25">
      <c r="A2553" s="3">
        <f>TITRES_STAT!B2556</f>
        <v>45720</v>
      </c>
      <c r="B2553" s="6">
        <f>TITRES_STAT!D2556</f>
        <v>0.38</v>
      </c>
      <c r="C2553" s="2">
        <f t="shared" si="309"/>
        <v>-1.0000000000000009E-2</v>
      </c>
      <c r="D2553" s="2">
        <f t="shared" si="310"/>
        <v>0.39400000000000002</v>
      </c>
      <c r="E2553" s="2">
        <f t="shared" si="312"/>
        <v>0.39300000000000002</v>
      </c>
      <c r="F2553" s="2">
        <f t="shared" si="313"/>
        <v>0.40400000000000003</v>
      </c>
      <c r="G2553" s="2">
        <f t="shared" si="315"/>
        <v>0.4078</v>
      </c>
      <c r="H2553" s="2">
        <f t="shared" si="311"/>
        <v>0.53540000000000076</v>
      </c>
      <c r="I2553" s="2">
        <f t="array" ref="I2553">SUMPRODUCT(B2537:B2556, (ROW(B2537:B2556)-ROW(B2537)+1)) / (20*21/2)</f>
        <v>0.39323809523809522</v>
      </c>
      <c r="J2553" s="2">
        <f t="shared" si="314"/>
        <v>0.39970689167895324</v>
      </c>
      <c r="K2553" s="2">
        <f t="shared" si="316"/>
        <v>0.41496305248306614</v>
      </c>
    </row>
    <row r="2554" spans="1:11" ht="13.5" x14ac:dyDescent="0.25">
      <c r="A2554" s="3">
        <f>TITRES_STAT!B2557</f>
        <v>45721</v>
      </c>
      <c r="B2554" s="6">
        <f>TITRES_STAT!D2557</f>
        <v>0.38</v>
      </c>
      <c r="C2554" s="2">
        <f t="shared" si="309"/>
        <v>0</v>
      </c>
      <c r="D2554" s="2">
        <f t="shared" si="310"/>
        <v>0.38800000000000001</v>
      </c>
      <c r="E2554" s="2">
        <f t="shared" si="312"/>
        <v>0.39300000000000002</v>
      </c>
      <c r="F2554" s="2">
        <f t="shared" si="313"/>
        <v>0.40150000000000008</v>
      </c>
      <c r="G2554" s="2">
        <f t="shared" si="315"/>
        <v>0.40679999999999994</v>
      </c>
      <c r="H2554" s="2">
        <f t="shared" si="311"/>
        <v>0.53410000000000069</v>
      </c>
      <c r="I2554" s="2">
        <f t="array" ref="I2554">SUMPRODUCT(B2538:B2557, (ROW(B2538:B2557)-ROW(B2538)+1)) / (20*21/2)</f>
        <v>0.39333333333333337</v>
      </c>
      <c r="J2554" s="2">
        <f t="shared" si="314"/>
        <v>0.39783004485238627</v>
      </c>
      <c r="K2554" s="2">
        <f t="shared" si="316"/>
        <v>0.41359195238569102</v>
      </c>
    </row>
    <row r="2555" spans="1:11" ht="13.5" x14ac:dyDescent="0.25">
      <c r="A2555" s="3">
        <f>TITRES_STAT!B2558</f>
        <v>45722</v>
      </c>
      <c r="B2555" s="6">
        <f>TITRES_STAT!D2558</f>
        <v>0.39</v>
      </c>
      <c r="C2555" s="2">
        <f t="shared" si="309"/>
        <v>1.0000000000000009E-2</v>
      </c>
      <c r="D2555" s="2">
        <f t="shared" si="310"/>
        <v>0.38600000000000001</v>
      </c>
      <c r="E2555" s="2">
        <f t="shared" si="312"/>
        <v>0.39300000000000002</v>
      </c>
      <c r="F2555" s="2">
        <f t="shared" si="313"/>
        <v>0.4</v>
      </c>
      <c r="G2555" s="2">
        <f t="shared" si="315"/>
        <v>0.40600000000000003</v>
      </c>
      <c r="H2555" s="2">
        <f t="shared" si="311"/>
        <v>0.53285000000000071</v>
      </c>
      <c r="I2555" s="2">
        <f t="array" ref="I2555">SUMPRODUCT(B2539:B2558, (ROW(B2539:B2558)-ROW(B2539)+1)) / (20*21/2)</f>
        <v>0.39257142857142857</v>
      </c>
      <c r="J2555" s="2">
        <f t="shared" si="314"/>
        <v>0.39708432629501617</v>
      </c>
      <c r="K2555" s="2">
        <f t="shared" si="316"/>
        <v>0.41266677778233063</v>
      </c>
    </row>
    <row r="2556" spans="1:11" ht="13.5" x14ac:dyDescent="0.25">
      <c r="A2556" s="3">
        <f>TITRES_STAT!B2559</f>
        <v>45723</v>
      </c>
      <c r="B2556" s="6">
        <f>TITRES_STAT!D2559</f>
        <v>0.39</v>
      </c>
      <c r="C2556" s="2">
        <f t="shared" si="309"/>
        <v>0</v>
      </c>
      <c r="D2556" s="2">
        <f t="shared" si="310"/>
        <v>0.38600000000000001</v>
      </c>
      <c r="E2556" s="2">
        <f t="shared" si="312"/>
        <v>0.39200000000000002</v>
      </c>
      <c r="F2556" s="2">
        <f t="shared" si="313"/>
        <v>0.39899999999999997</v>
      </c>
      <c r="G2556" s="2">
        <f t="shared" si="315"/>
        <v>0.4052</v>
      </c>
      <c r="H2556" s="2">
        <f t="shared" si="311"/>
        <v>0.53150000000000075</v>
      </c>
      <c r="I2556" s="2">
        <f t="array" ref="I2556">SUMPRODUCT(B2540:B2559, (ROW(B2540:B2559)-ROW(B2540)+1)) / (20*21/2)</f>
        <v>0.39290476190476192</v>
      </c>
      <c r="J2556" s="2">
        <f t="shared" si="314"/>
        <v>0.39640962855263367</v>
      </c>
      <c r="K2556" s="2">
        <f t="shared" si="316"/>
        <v>0.41177788453596476</v>
      </c>
    </row>
    <row r="2557" spans="1:11" ht="13.5" x14ac:dyDescent="0.25">
      <c r="A2557" s="3">
        <f>TITRES_STAT!B2560</f>
        <v>45726</v>
      </c>
      <c r="B2557" s="6">
        <f>TITRES_STAT!D2560</f>
        <v>0.4</v>
      </c>
      <c r="C2557" s="2">
        <f t="shared" si="309"/>
        <v>1.0000000000000009E-2</v>
      </c>
      <c r="D2557" s="2">
        <f t="shared" si="310"/>
        <v>0.38800000000000001</v>
      </c>
      <c r="E2557" s="2">
        <f t="shared" si="312"/>
        <v>0.39300000000000002</v>
      </c>
      <c r="F2557" s="2">
        <f t="shared" si="313"/>
        <v>0.39800000000000002</v>
      </c>
      <c r="G2557" s="2">
        <f t="shared" si="315"/>
        <v>0.40460000000000002</v>
      </c>
      <c r="H2557" s="2">
        <f t="shared" si="311"/>
        <v>0.53020000000000067</v>
      </c>
      <c r="I2557" s="2">
        <f t="array" ref="I2557">SUMPRODUCT(B2541:B2560, (ROW(B2541:B2560)-ROW(B2541)+1)) / (20*21/2)</f>
        <v>0.3924285714285714</v>
      </c>
      <c r="J2557" s="2">
        <f t="shared" si="314"/>
        <v>0.39675156869047812</v>
      </c>
      <c r="K2557" s="2">
        <f t="shared" si="316"/>
        <v>0.41131600671102497</v>
      </c>
    </row>
    <row r="2558" spans="1:11" ht="13.5" x14ac:dyDescent="0.25">
      <c r="A2558" s="3">
        <f>TITRES_STAT!B2561</f>
        <v>45727</v>
      </c>
      <c r="B2558" s="6">
        <f>TITRES_STAT!D2561</f>
        <v>0.39</v>
      </c>
      <c r="C2558" s="2">
        <f t="shared" si="309"/>
        <v>-1.0000000000000009E-2</v>
      </c>
      <c r="D2558" s="2">
        <f t="shared" si="310"/>
        <v>0.39</v>
      </c>
      <c r="E2558" s="2">
        <f t="shared" si="312"/>
        <v>0.39200000000000002</v>
      </c>
      <c r="F2558" s="2">
        <f t="shared" si="313"/>
        <v>0.39649999999999996</v>
      </c>
      <c r="G2558" s="2">
        <f t="shared" si="315"/>
        <v>0.40399999999999997</v>
      </c>
      <c r="H2558" s="2">
        <f t="shared" si="311"/>
        <v>0.52875000000000072</v>
      </c>
      <c r="I2558" s="2">
        <f t="array" ref="I2558">SUMPRODUCT(B2542:B2561, (ROW(B2542:B2561)-ROW(B2542)+1)) / (20*21/2)</f>
        <v>0.39114285714285713</v>
      </c>
      <c r="J2558" s="2">
        <f t="shared" si="314"/>
        <v>0.3961085621485278</v>
      </c>
      <c r="K2558" s="2">
        <f t="shared" si="316"/>
        <v>0.41048008487922011</v>
      </c>
    </row>
    <row r="2559" spans="1:11" ht="13.5" x14ac:dyDescent="0.25">
      <c r="A2559" s="3">
        <f>TITRES_STAT!B2562</f>
        <v>45728</v>
      </c>
      <c r="B2559" s="6">
        <f>TITRES_STAT!D2562</f>
        <v>0.4</v>
      </c>
      <c r="C2559" s="2">
        <f t="shared" si="309"/>
        <v>1.0000000000000009E-2</v>
      </c>
      <c r="D2559" s="2">
        <f t="shared" si="310"/>
        <v>0.39400000000000002</v>
      </c>
      <c r="E2559" s="2">
        <f t="shared" si="312"/>
        <v>0.39100000000000001</v>
      </c>
      <c r="F2559" s="2">
        <f t="shared" si="313"/>
        <v>0.39499999999999996</v>
      </c>
      <c r="G2559" s="2">
        <f t="shared" si="315"/>
        <v>0.40360000000000001</v>
      </c>
      <c r="H2559" s="2">
        <f t="shared" si="311"/>
        <v>0.52735000000000076</v>
      </c>
      <c r="I2559" s="2">
        <f t="array" ref="I2559">SUMPRODUCT(B2543:B2562, (ROW(B2543:B2562)-ROW(B2543)+1)) / (20*21/2)</f>
        <v>0.38904761904761909</v>
      </c>
      <c r="J2559" s="2">
        <f t="shared" si="314"/>
        <v>0.39647917527723942</v>
      </c>
      <c r="K2559" s="2">
        <f t="shared" si="316"/>
        <v>0.4100691011584664</v>
      </c>
    </row>
    <row r="2560" spans="1:11" ht="13.5" x14ac:dyDescent="0.25">
      <c r="A2560" s="3">
        <f>TITRES_STAT!B2563</f>
        <v>45729</v>
      </c>
      <c r="B2560" s="6">
        <f>TITRES_STAT!D2563</f>
        <v>0.39</v>
      </c>
      <c r="C2560" s="2">
        <f t="shared" si="309"/>
        <v>-1.0000000000000009E-2</v>
      </c>
      <c r="D2560" s="2">
        <f t="shared" si="310"/>
        <v>0.39400000000000002</v>
      </c>
      <c r="E2560" s="2">
        <f t="shared" si="312"/>
        <v>0.39</v>
      </c>
      <c r="F2560" s="2">
        <f t="shared" si="313"/>
        <v>0.39349999999999996</v>
      </c>
      <c r="G2560" s="2">
        <f t="shared" si="315"/>
        <v>0.40300000000000002</v>
      </c>
      <c r="H2560" s="2">
        <f t="shared" si="311"/>
        <v>0.52590000000000081</v>
      </c>
      <c r="I2560" s="2">
        <f t="array" ref="I2560">SUMPRODUCT(B2544:B2563, (ROW(B2544:B2563)-ROW(B2544)+1)) / (20*21/2)</f>
        <v>0.38709523809523821</v>
      </c>
      <c r="J2560" s="2">
        <f t="shared" si="314"/>
        <v>0.39586211096512136</v>
      </c>
      <c r="K2560" s="2">
        <f t="shared" si="316"/>
        <v>0.40928207758362461</v>
      </c>
    </row>
    <row r="2561" spans="1:11" ht="13.5" x14ac:dyDescent="0.25">
      <c r="A2561" s="3">
        <f>TITRES_STAT!B2564</f>
        <v>45730</v>
      </c>
      <c r="B2561" s="6">
        <f>TITRES_STAT!D2564</f>
        <v>0.38</v>
      </c>
      <c r="C2561" s="2">
        <f t="shared" si="309"/>
        <v>-1.0000000000000009E-2</v>
      </c>
      <c r="D2561" s="2">
        <f t="shared" si="310"/>
        <v>0.39200000000000002</v>
      </c>
      <c r="E2561" s="2">
        <f t="shared" si="312"/>
        <v>0.38900000000000001</v>
      </c>
      <c r="F2561" s="2">
        <f t="shared" si="313"/>
        <v>0.39199999999999996</v>
      </c>
      <c r="G2561" s="2">
        <f t="shared" si="315"/>
        <v>0.4022</v>
      </c>
      <c r="H2561" s="2">
        <f t="shared" si="311"/>
        <v>0.52445000000000075</v>
      </c>
      <c r="I2561" s="2">
        <f t="array" ref="I2561">SUMPRODUCT(B2545:B2564, (ROW(B2545:B2564)-ROW(B2545)+1)) / (20*21/2)</f>
        <v>0.38428571428571429</v>
      </c>
      <c r="J2561" s="2">
        <f t="shared" si="314"/>
        <v>0.39435143373034787</v>
      </c>
      <c r="K2561" s="2">
        <f t="shared" si="316"/>
        <v>0.40813376081563935</v>
      </c>
    </row>
    <row r="2562" spans="1:11" ht="13.5" x14ac:dyDescent="0.25">
      <c r="A2562" s="3">
        <f>TITRES_STAT!B2565</f>
        <v>45733</v>
      </c>
      <c r="B2562" s="6">
        <f>TITRES_STAT!D2565</f>
        <v>0.37</v>
      </c>
      <c r="C2562" s="2">
        <f t="shared" si="309"/>
        <v>-1.0000000000000009E-2</v>
      </c>
      <c r="D2562" s="2">
        <f t="shared" si="310"/>
        <v>0.38600000000000001</v>
      </c>
      <c r="E2562" s="2">
        <f t="shared" si="312"/>
        <v>0.38700000000000001</v>
      </c>
      <c r="F2562" s="2">
        <f t="shared" si="313"/>
        <v>0.39049999999999996</v>
      </c>
      <c r="G2562" s="2">
        <f t="shared" si="315"/>
        <v>0.4012</v>
      </c>
      <c r="H2562" s="2">
        <f t="shared" si="311"/>
        <v>0.52290000000000081</v>
      </c>
      <c r="I2562" s="2">
        <f t="array" ref="I2562">SUMPRODUCT(B2546:B2565, (ROW(B2546:B2565)-ROW(B2546)+1)) / (20*21/2)</f>
        <v>0.3825238095238096</v>
      </c>
      <c r="J2562" s="2">
        <f t="shared" si="314"/>
        <v>0.39203224956555283</v>
      </c>
      <c r="K2562" s="2">
        <f t="shared" si="316"/>
        <v>0.40663831921502608</v>
      </c>
    </row>
    <row r="2563" spans="1:11" ht="13.5" x14ac:dyDescent="0.25">
      <c r="A2563" s="3">
        <f>TITRES_STAT!B2566</f>
        <v>45734</v>
      </c>
      <c r="B2563" s="6">
        <f>TITRES_STAT!D2566</f>
        <v>0.37</v>
      </c>
      <c r="C2563" s="2">
        <f t="shared" si="309"/>
        <v>0</v>
      </c>
      <c r="D2563" s="2">
        <f t="shared" si="310"/>
        <v>0.38200000000000001</v>
      </c>
      <c r="E2563" s="2">
        <f t="shared" si="312"/>
        <v>0.38600000000000001</v>
      </c>
      <c r="F2563" s="2">
        <f t="shared" si="313"/>
        <v>0.38950000000000001</v>
      </c>
      <c r="G2563" s="2">
        <f t="shared" si="315"/>
        <v>0.40020000000000006</v>
      </c>
      <c r="H2563" s="2">
        <f t="shared" si="311"/>
        <v>0.52130000000000076</v>
      </c>
      <c r="I2563" s="2">
        <f t="array" ref="I2563">SUMPRODUCT(B2547:B2566, (ROW(B2547:B2566)-ROW(B2547)+1)) / (20*21/2)</f>
        <v>0.38180952380952382</v>
      </c>
      <c r="J2563" s="2">
        <f t="shared" si="314"/>
        <v>0.38993394008311921</v>
      </c>
      <c r="K2563" s="2">
        <f t="shared" si="316"/>
        <v>0.40520152238306428</v>
      </c>
    </row>
    <row r="2564" spans="1:11" ht="13.5" x14ac:dyDescent="0.25">
      <c r="A2564" s="3">
        <f>TITRES_STAT!B2567</f>
        <v>45735</v>
      </c>
      <c r="B2564" s="6">
        <f>TITRES_STAT!D2567</f>
        <v>0.36</v>
      </c>
      <c r="C2564" s="2">
        <f t="shared" ref="C2564:C2627" si="317">B2564-B2563</f>
        <v>-1.0000000000000009E-2</v>
      </c>
      <c r="D2564" s="2">
        <f t="shared" si="310"/>
        <v>0.374</v>
      </c>
      <c r="E2564" s="2">
        <f t="shared" si="312"/>
        <v>0.38400000000000001</v>
      </c>
      <c r="F2564" s="2">
        <f t="shared" si="313"/>
        <v>0.38850000000000001</v>
      </c>
      <c r="G2564" s="2">
        <f t="shared" si="315"/>
        <v>0.39900000000000013</v>
      </c>
      <c r="H2564" s="2">
        <f t="shared" si="311"/>
        <v>0.51965000000000072</v>
      </c>
      <c r="I2564" s="2">
        <f t="array" ref="I2564">SUMPRODUCT(B2548:B2567, (ROW(B2548:B2567)-ROW(B2548)+1)) / (20*21/2)</f>
        <v>0.38023809523809526</v>
      </c>
      <c r="J2564" s="2">
        <f t="shared" si="314"/>
        <v>0.38708308864663166</v>
      </c>
      <c r="K2564" s="2">
        <f t="shared" si="316"/>
        <v>0.40342891366215977</v>
      </c>
    </row>
    <row r="2565" spans="1:11" ht="13.5" x14ac:dyDescent="0.25">
      <c r="A2565" s="3">
        <f>TITRES_STAT!B2568</f>
        <v>45737</v>
      </c>
      <c r="B2565" s="6">
        <f>TITRES_STAT!D2568</f>
        <v>0.37</v>
      </c>
      <c r="C2565" s="2">
        <f t="shared" si="317"/>
        <v>1.0000000000000009E-2</v>
      </c>
      <c r="D2565" s="2">
        <f t="shared" si="310"/>
        <v>0.37</v>
      </c>
      <c r="E2565" s="2">
        <f t="shared" si="312"/>
        <v>0.38200000000000001</v>
      </c>
      <c r="F2565" s="2">
        <f t="shared" si="313"/>
        <v>0.38750000000000007</v>
      </c>
      <c r="G2565" s="2">
        <f t="shared" si="315"/>
        <v>0.39800000000000013</v>
      </c>
      <c r="H2565" s="2">
        <f t="shared" si="311"/>
        <v>0.51820000000000088</v>
      </c>
      <c r="I2565" s="2">
        <f t="array" ref="I2565">SUMPRODUCT(B2549:B2568, (ROW(B2549:B2568)-ROW(B2549)+1)) / (20*21/2)</f>
        <v>0.37971428571428567</v>
      </c>
      <c r="J2565" s="2">
        <f t="shared" si="314"/>
        <v>0.38545612782314292</v>
      </c>
      <c r="K2565" s="2">
        <f t="shared" si="316"/>
        <v>0.40211797587148684</v>
      </c>
    </row>
    <row r="2566" spans="1:11" ht="13.5" x14ac:dyDescent="0.25">
      <c r="A2566" s="3">
        <f>TITRES_STAT!B2569</f>
        <v>45740</v>
      </c>
      <c r="B2566" s="6">
        <f>TITRES_STAT!D2569</f>
        <v>0.38</v>
      </c>
      <c r="C2566" s="2">
        <f t="shared" si="317"/>
        <v>1.0000000000000009E-2</v>
      </c>
      <c r="D2566" s="2">
        <f t="shared" ref="D2566:D2629" si="318">AVERAGE(B2562:B2566)</f>
        <v>0.37</v>
      </c>
      <c r="E2566" s="2">
        <f t="shared" si="312"/>
        <v>0.38100000000000001</v>
      </c>
      <c r="F2566" s="2">
        <f t="shared" si="313"/>
        <v>0.38650000000000001</v>
      </c>
      <c r="G2566" s="2">
        <f t="shared" si="315"/>
        <v>0.39740000000000009</v>
      </c>
      <c r="H2566" s="2">
        <f t="shared" si="311"/>
        <v>0.5169000000000008</v>
      </c>
      <c r="I2566" s="2">
        <f t="array" ref="I2566">SUMPRODUCT(B2550:B2569, (ROW(B2550:B2569)-ROW(B2550)+1)) / (20*21/2)</f>
        <v>0.38023809523809521</v>
      </c>
      <c r="J2566" s="2">
        <f t="shared" si="314"/>
        <v>0.38493649660189122</v>
      </c>
      <c r="K2566" s="2">
        <f t="shared" si="316"/>
        <v>0.40125060426868342</v>
      </c>
    </row>
    <row r="2567" spans="1:11" ht="13.5" x14ac:dyDescent="0.25">
      <c r="A2567" s="3">
        <f>TITRES_STAT!B2570</f>
        <v>45741</v>
      </c>
      <c r="B2567" s="6">
        <f>TITRES_STAT!D2570</f>
        <v>0.37</v>
      </c>
      <c r="C2567" s="2">
        <f t="shared" si="317"/>
        <v>-1.0000000000000009E-2</v>
      </c>
      <c r="D2567" s="2">
        <f t="shared" si="318"/>
        <v>0.37</v>
      </c>
      <c r="E2567" s="2">
        <f t="shared" si="312"/>
        <v>0.378</v>
      </c>
      <c r="F2567" s="2">
        <f t="shared" si="313"/>
        <v>0.38550000000000006</v>
      </c>
      <c r="G2567" s="2">
        <f t="shared" si="315"/>
        <v>0.39680000000000021</v>
      </c>
      <c r="H2567" s="2">
        <f t="shared" si="311"/>
        <v>0.51565000000000083</v>
      </c>
      <c r="I2567" s="2">
        <f t="array" ref="I2567">SUMPRODUCT(B2551:B2570, (ROW(B2551:B2570)-ROW(B2551)+1)) / (20*21/2)</f>
        <v>0.38085714285714278</v>
      </c>
      <c r="J2567" s="2">
        <f t="shared" si="314"/>
        <v>0.38351397311599683</v>
      </c>
      <c r="K2567" s="2">
        <f t="shared" si="316"/>
        <v>0.40002509037579392</v>
      </c>
    </row>
    <row r="2568" spans="1:11" ht="13.5" x14ac:dyDescent="0.25">
      <c r="A2568" s="3">
        <f>TITRES_STAT!B2571</f>
        <v>45742</v>
      </c>
      <c r="B2568" s="6">
        <f>TITRES_STAT!D2571</f>
        <v>0.38</v>
      </c>
      <c r="C2568" s="2">
        <f t="shared" si="317"/>
        <v>1.0000000000000009E-2</v>
      </c>
      <c r="D2568" s="2">
        <f t="shared" si="318"/>
        <v>0.372</v>
      </c>
      <c r="E2568" s="2">
        <f t="shared" si="312"/>
        <v>0.377</v>
      </c>
      <c r="F2568" s="2">
        <f t="shared" si="313"/>
        <v>0.38450000000000001</v>
      </c>
      <c r="G2568" s="2">
        <f t="shared" si="315"/>
        <v>0.39640000000000014</v>
      </c>
      <c r="H2568" s="2">
        <f t="shared" si="311"/>
        <v>0.51445000000000085</v>
      </c>
      <c r="I2568" s="2">
        <f t="array" ref="I2568">SUMPRODUCT(B2552:B2571, (ROW(B2552:B2571)-ROW(B2552)+1)) / (20*21/2)</f>
        <v>0.38247619047619053</v>
      </c>
      <c r="J2568" s="2">
        <f t="shared" si="314"/>
        <v>0.38317930900971142</v>
      </c>
      <c r="K2568" s="2">
        <f t="shared" si="316"/>
        <v>0.39923979271399807</v>
      </c>
    </row>
    <row r="2569" spans="1:11" ht="13.5" x14ac:dyDescent="0.25">
      <c r="A2569" s="3">
        <f>TITRES_STAT!B2572</f>
        <v>45743</v>
      </c>
      <c r="B2569" s="6">
        <f>TITRES_STAT!D2572</f>
        <v>0.39</v>
      </c>
      <c r="C2569" s="2">
        <f t="shared" si="317"/>
        <v>1.0000000000000009E-2</v>
      </c>
      <c r="D2569" s="2">
        <f t="shared" si="318"/>
        <v>0.378</v>
      </c>
      <c r="E2569" s="2">
        <f t="shared" si="312"/>
        <v>0.376</v>
      </c>
      <c r="F2569" s="2">
        <f t="shared" si="313"/>
        <v>0.38350000000000001</v>
      </c>
      <c r="G2569" s="2">
        <f t="shared" si="315"/>
        <v>0.39620000000000016</v>
      </c>
      <c r="H2569" s="2">
        <f t="shared" si="311"/>
        <v>0.51340000000000086</v>
      </c>
      <c r="I2569" s="2">
        <f t="array" ref="I2569">SUMPRODUCT(B2553:B2572, (ROW(B2553:B2572)-ROW(B2553)+1)) / (20*21/2)</f>
        <v>0.38499999999999995</v>
      </c>
      <c r="J2569" s="2">
        <f t="shared" si="314"/>
        <v>0.38382889862783415</v>
      </c>
      <c r="K2569" s="2">
        <f t="shared" si="316"/>
        <v>0.39887744790168445</v>
      </c>
    </row>
    <row r="2570" spans="1:11" ht="13.5" x14ac:dyDescent="0.25">
      <c r="A2570" s="3">
        <f>TITRES_STAT!B2573</f>
        <v>45744</v>
      </c>
      <c r="B2570" s="6">
        <f>TITRES_STAT!D2573</f>
        <v>0.39</v>
      </c>
      <c r="C2570" s="2">
        <f t="shared" si="317"/>
        <v>0</v>
      </c>
      <c r="D2570" s="2">
        <f t="shared" si="318"/>
        <v>0.38200000000000001</v>
      </c>
      <c r="E2570" s="2">
        <f t="shared" si="312"/>
        <v>0.376</v>
      </c>
      <c r="F2570" s="2">
        <f t="shared" si="313"/>
        <v>0.38300000000000001</v>
      </c>
      <c r="G2570" s="2">
        <f t="shared" si="315"/>
        <v>0.39600000000000024</v>
      </c>
      <c r="H2570" s="2">
        <f t="shared" ref="H2570:H2633" si="319">AVERAGE(B2371:B2570)</f>
        <v>0.51245000000000085</v>
      </c>
      <c r="I2570" s="2">
        <f t="array" ref="I2570">SUMPRODUCT(B2554:B2573, (ROW(B2554:B2573)-ROW(B2554)+1)) / (20*21/2)</f>
        <v>0.38838095238095238</v>
      </c>
      <c r="J2570" s="2">
        <f t="shared" si="314"/>
        <v>0.38441662256804043</v>
      </c>
      <c r="K2570" s="2">
        <f t="shared" si="316"/>
        <v>0.3985293126898537</v>
      </c>
    </row>
    <row r="2571" spans="1:11" ht="13.5" x14ac:dyDescent="0.25">
      <c r="A2571" s="3">
        <f>TITRES_STAT!B2574</f>
        <v>45749</v>
      </c>
      <c r="B2571" s="6">
        <f>TITRES_STAT!D2574</f>
        <v>0.4</v>
      </c>
      <c r="C2571" s="2">
        <f t="shared" si="317"/>
        <v>1.0000000000000009E-2</v>
      </c>
      <c r="D2571" s="2">
        <f t="shared" si="318"/>
        <v>0.38600000000000001</v>
      </c>
      <c r="E2571" s="2">
        <f t="shared" si="312"/>
        <v>0.378</v>
      </c>
      <c r="F2571" s="2">
        <f t="shared" si="313"/>
        <v>0.38350000000000001</v>
      </c>
      <c r="G2571" s="2">
        <f t="shared" si="315"/>
        <v>0.39600000000000024</v>
      </c>
      <c r="H2571" s="2">
        <f t="shared" si="319"/>
        <v>0.51160000000000094</v>
      </c>
      <c r="I2571" s="2">
        <f t="array" ref="I2571">SUMPRODUCT(B2555:B2574, (ROW(B2555:B2574)-ROW(B2555)+1)) / (20*21/2)</f>
        <v>0.39252380952380955</v>
      </c>
      <c r="J2571" s="2">
        <f t="shared" si="314"/>
        <v>0.38590075375203658</v>
      </c>
      <c r="K2571" s="2">
        <f t="shared" si="316"/>
        <v>0.39858698670201631</v>
      </c>
    </row>
    <row r="2572" spans="1:11" ht="13.5" x14ac:dyDescent="0.25">
      <c r="A2572" s="3">
        <f>TITRES_STAT!B2575</f>
        <v>45750</v>
      </c>
      <c r="B2572" s="6">
        <f>TITRES_STAT!D2575</f>
        <v>0.41</v>
      </c>
      <c r="C2572" s="2">
        <f t="shared" si="317"/>
        <v>9.9999999999999534E-3</v>
      </c>
      <c r="D2572" s="2">
        <f t="shared" si="318"/>
        <v>0.39400000000000002</v>
      </c>
      <c r="E2572" s="2">
        <f t="shared" ref="E2572:E2635" si="320">AVERAGE(B2563:B2572)</f>
        <v>0.38200000000000001</v>
      </c>
      <c r="F2572" s="2">
        <f t="shared" si="313"/>
        <v>0.38450000000000001</v>
      </c>
      <c r="G2572" s="2">
        <f t="shared" si="315"/>
        <v>0.39620000000000016</v>
      </c>
      <c r="H2572" s="2">
        <f t="shared" si="319"/>
        <v>0.51070000000000082</v>
      </c>
      <c r="I2572" s="2">
        <f t="array" ref="I2572">SUMPRODUCT(B2556:B2575, (ROW(B2556:B2575)-ROW(B2556)+1)) / (20*21/2)</f>
        <v>0.39738095238095233</v>
      </c>
      <c r="J2572" s="2">
        <f t="shared" si="314"/>
        <v>0.38819592006136644</v>
      </c>
      <c r="K2572" s="2">
        <f t="shared" si="316"/>
        <v>0.39903455585095682</v>
      </c>
    </row>
    <row r="2573" spans="1:11" ht="13.5" x14ac:dyDescent="0.25">
      <c r="A2573" s="3">
        <f>TITRES_STAT!B2576</f>
        <v>45751</v>
      </c>
      <c r="B2573" s="6">
        <f>TITRES_STAT!D2576</f>
        <v>0.42</v>
      </c>
      <c r="C2573" s="2">
        <f t="shared" si="317"/>
        <v>1.0000000000000009E-2</v>
      </c>
      <c r="D2573" s="2">
        <f t="shared" si="318"/>
        <v>0.40200000000000002</v>
      </c>
      <c r="E2573" s="2">
        <f t="shared" si="320"/>
        <v>0.38700000000000001</v>
      </c>
      <c r="F2573" s="2">
        <f t="shared" si="313"/>
        <v>0.38650000000000001</v>
      </c>
      <c r="G2573" s="2">
        <f t="shared" si="315"/>
        <v>0.39680000000000021</v>
      </c>
      <c r="H2573" s="2">
        <f t="shared" si="319"/>
        <v>0.50995000000000079</v>
      </c>
      <c r="I2573" s="2">
        <f t="array" ref="I2573">SUMPRODUCT(B2557:B2576, (ROW(B2557:B2576)-ROW(B2557)+1)) / (20*21/2)</f>
        <v>0.40295238095238095</v>
      </c>
      <c r="J2573" s="2">
        <f t="shared" si="314"/>
        <v>0.39122488005552197</v>
      </c>
      <c r="K2573" s="2">
        <f t="shared" si="316"/>
        <v>0.39985673013131146</v>
      </c>
    </row>
    <row r="2574" spans="1:11" ht="13.5" x14ac:dyDescent="0.25">
      <c r="A2574" s="3">
        <f>TITRES_STAT!B2577</f>
        <v>45754</v>
      </c>
      <c r="B2574" s="6">
        <f>TITRES_STAT!D2577</f>
        <v>0.43</v>
      </c>
      <c r="C2574" s="2">
        <f t="shared" si="317"/>
        <v>1.0000000000000009E-2</v>
      </c>
      <c r="D2574" s="2">
        <f t="shared" si="318"/>
        <v>0.41</v>
      </c>
      <c r="E2574" s="2">
        <f t="shared" si="320"/>
        <v>0.39400000000000002</v>
      </c>
      <c r="F2574" s="2">
        <f t="shared" si="313"/>
        <v>0.38899999999999996</v>
      </c>
      <c r="G2574" s="2">
        <f t="shared" si="315"/>
        <v>0.39780000000000015</v>
      </c>
      <c r="H2574" s="2">
        <f t="shared" si="319"/>
        <v>0.50915000000000088</v>
      </c>
      <c r="I2574" s="2">
        <f t="array" ref="I2574">SUMPRODUCT(B2558:B2577, (ROW(B2558:B2577)-ROW(B2558)+1)) / (20*21/2)</f>
        <v>0.41014285714285714</v>
      </c>
      <c r="J2574" s="2">
        <f t="shared" si="314"/>
        <v>0.39491774862166273</v>
      </c>
      <c r="K2574" s="2">
        <f t="shared" si="316"/>
        <v>0.40103881914576983</v>
      </c>
    </row>
    <row r="2575" spans="1:11" ht="13.5" x14ac:dyDescent="0.25">
      <c r="A2575" s="3">
        <f>TITRES_STAT!B2578</f>
        <v>45755</v>
      </c>
      <c r="B2575" s="6">
        <f>TITRES_STAT!D2578</f>
        <v>0.44</v>
      </c>
      <c r="C2575" s="2">
        <f t="shared" si="317"/>
        <v>1.0000000000000009E-2</v>
      </c>
      <c r="D2575" s="2">
        <f t="shared" si="318"/>
        <v>0.42000000000000004</v>
      </c>
      <c r="E2575" s="2">
        <f t="shared" si="320"/>
        <v>0.40100000000000008</v>
      </c>
      <c r="F2575" s="2">
        <f t="shared" si="313"/>
        <v>0.39150000000000001</v>
      </c>
      <c r="G2575" s="2">
        <f t="shared" si="315"/>
        <v>0.39920000000000017</v>
      </c>
      <c r="H2575" s="2">
        <f t="shared" si="319"/>
        <v>0.50840000000000085</v>
      </c>
      <c r="I2575" s="2">
        <f t="array" ref="I2575">SUMPRODUCT(B2559:B2578, (ROW(B2559:B2578)-ROW(B2559)+1)) / (20*21/2)</f>
        <v>0.41699999999999998</v>
      </c>
      <c r="J2575" s="2">
        <f t="shared" si="314"/>
        <v>0.39921129637198055</v>
      </c>
      <c r="K2575" s="2">
        <f t="shared" si="316"/>
        <v>0.40256670859103377</v>
      </c>
    </row>
    <row r="2576" spans="1:11" ht="13.5" x14ac:dyDescent="0.25">
      <c r="A2576" s="3">
        <f>TITRES_STAT!B2579</f>
        <v>45757</v>
      </c>
      <c r="B2576" s="6">
        <f>TITRES_STAT!D2579</f>
        <v>0.45</v>
      </c>
      <c r="C2576" s="2">
        <f t="shared" si="317"/>
        <v>1.0000000000000009E-2</v>
      </c>
      <c r="D2576" s="2">
        <f t="shared" si="318"/>
        <v>0.43</v>
      </c>
      <c r="E2576" s="2">
        <f t="shared" si="320"/>
        <v>0.40800000000000003</v>
      </c>
      <c r="F2576" s="2">
        <f t="shared" si="313"/>
        <v>0.39449999999999996</v>
      </c>
      <c r="G2576" s="2">
        <f t="shared" si="315"/>
        <v>0.40060000000000007</v>
      </c>
      <c r="H2576" s="2">
        <f t="shared" si="319"/>
        <v>0.50770000000000082</v>
      </c>
      <c r="I2576" s="2">
        <f t="array" ref="I2576">SUMPRODUCT(B2560:B2579, (ROW(B2560:B2579)-ROW(B2560)+1)) / (20*21/2)</f>
        <v>0.42347619047619051</v>
      </c>
      <c r="J2576" s="2">
        <f t="shared" si="314"/>
        <v>0.40404831576512529</v>
      </c>
      <c r="K2576" s="2">
        <f t="shared" si="316"/>
        <v>0.40442683766589521</v>
      </c>
    </row>
    <row r="2577" spans="1:11" ht="13.5" x14ac:dyDescent="0.25">
      <c r="A2577" s="3">
        <f>TITRES_STAT!B2580</f>
        <v>45758</v>
      </c>
      <c r="B2577" s="6">
        <f>TITRES_STAT!D2580</f>
        <v>0.47</v>
      </c>
      <c r="C2577" s="2">
        <f t="shared" si="317"/>
        <v>1.9999999999999962E-2</v>
      </c>
      <c r="D2577" s="2">
        <f t="shared" si="318"/>
        <v>0.442</v>
      </c>
      <c r="E2577" s="2">
        <f t="shared" si="320"/>
        <v>0.41800000000000004</v>
      </c>
      <c r="F2577" s="2">
        <f t="shared" si="313"/>
        <v>0.39800000000000002</v>
      </c>
      <c r="G2577" s="2">
        <f t="shared" si="315"/>
        <v>0.40220000000000011</v>
      </c>
      <c r="H2577" s="2">
        <f t="shared" si="319"/>
        <v>0.50710000000000077</v>
      </c>
      <c r="I2577" s="2">
        <f t="array" ref="I2577">SUMPRODUCT(B2561:B2580, (ROW(B2561:B2580)-ROW(B2561)+1)) / (20*21/2)</f>
        <v>0.43152380952380948</v>
      </c>
      <c r="J2577" s="2">
        <f t="shared" si="314"/>
        <v>0.41032942854939908</v>
      </c>
      <c r="K2577" s="2">
        <f t="shared" si="316"/>
        <v>0.40699833422801696</v>
      </c>
    </row>
    <row r="2578" spans="1:11" ht="13.5" x14ac:dyDescent="0.25">
      <c r="A2578" s="3">
        <f>TITRES_STAT!B2581</f>
        <v>45761</v>
      </c>
      <c r="B2578" s="6">
        <f>TITRES_STAT!D2581</f>
        <v>0.47</v>
      </c>
      <c r="C2578" s="2">
        <f t="shared" si="317"/>
        <v>0</v>
      </c>
      <c r="D2578" s="2">
        <f t="shared" si="318"/>
        <v>0.45199999999999996</v>
      </c>
      <c r="E2578" s="2">
        <f t="shared" si="320"/>
        <v>0.42700000000000005</v>
      </c>
      <c r="F2578" s="2">
        <f t="shared" si="313"/>
        <v>0.40200000000000002</v>
      </c>
      <c r="G2578" s="2">
        <f t="shared" si="315"/>
        <v>0.40360000000000007</v>
      </c>
      <c r="H2578" s="2">
        <f t="shared" si="319"/>
        <v>0.50650000000000073</v>
      </c>
      <c r="I2578" s="2">
        <f t="array" ref="I2578">SUMPRODUCT(B2562:B2581, (ROW(B2562:B2581)-ROW(B2562)+1)) / (20*21/2)</f>
        <v>0.43719047619047607</v>
      </c>
      <c r="J2578" s="2">
        <f t="shared" si="314"/>
        <v>0.41601234011612298</v>
      </c>
      <c r="K2578" s="2">
        <f t="shared" si="316"/>
        <v>0.40946898778770258</v>
      </c>
    </row>
    <row r="2579" spans="1:11" ht="13.5" x14ac:dyDescent="0.25">
      <c r="A2579" s="3">
        <f>TITRES_STAT!B2582</f>
        <v>45762</v>
      </c>
      <c r="B2579" s="6">
        <f>TITRES_STAT!D2582</f>
        <v>0.47</v>
      </c>
      <c r="C2579" s="2">
        <f t="shared" si="317"/>
        <v>0</v>
      </c>
      <c r="D2579" s="2">
        <f t="shared" si="318"/>
        <v>0.45999999999999996</v>
      </c>
      <c r="E2579" s="2">
        <f t="shared" si="320"/>
        <v>0.43499999999999994</v>
      </c>
      <c r="F2579" s="2">
        <f t="shared" si="313"/>
        <v>0.40550000000000008</v>
      </c>
      <c r="G2579" s="2">
        <f t="shared" si="315"/>
        <v>0.40480000000000005</v>
      </c>
      <c r="H2579" s="2">
        <f t="shared" si="319"/>
        <v>0.5058000000000008</v>
      </c>
      <c r="I2579" s="2">
        <f t="array" ref="I2579">SUMPRODUCT(B2563:B2582, (ROW(B2563:B2582)-ROW(B2563)+1)) / (20*21/2)</f>
        <v>0.4443333333333333</v>
      </c>
      <c r="J2579" s="2">
        <f t="shared" si="314"/>
        <v>0.4211540220098256</v>
      </c>
      <c r="K2579" s="2">
        <f t="shared" si="316"/>
        <v>0.41184275297249856</v>
      </c>
    </row>
    <row r="2580" spans="1:11" ht="13.5" x14ac:dyDescent="0.25">
      <c r="A2580" s="3">
        <f>TITRES_STAT!B2583</f>
        <v>45763</v>
      </c>
      <c r="B2580" s="6">
        <f>TITRES_STAT!D2583</f>
        <v>0.49</v>
      </c>
      <c r="C2580" s="2">
        <f t="shared" si="317"/>
        <v>2.0000000000000018E-2</v>
      </c>
      <c r="D2580" s="2">
        <f t="shared" si="318"/>
        <v>0.46999999999999992</v>
      </c>
      <c r="E2580" s="2">
        <f t="shared" si="320"/>
        <v>0.44500000000000001</v>
      </c>
      <c r="F2580" s="2">
        <f t="shared" ref="F2580:F2643" si="321">AVERAGE(B2561:B2580)</f>
        <v>0.41049999999999998</v>
      </c>
      <c r="G2580" s="2">
        <f t="shared" si="315"/>
        <v>0.40640000000000009</v>
      </c>
      <c r="H2580" s="2">
        <f t="shared" si="319"/>
        <v>0.50515000000000077</v>
      </c>
      <c r="I2580" s="2">
        <f t="array" ref="I2580">SUMPRODUCT(B2564:B2583, (ROW(B2564:B2583)-ROW(B2564)+1)) / (20*21/2)</f>
        <v>0.45280952380952377</v>
      </c>
      <c r="J2580" s="2">
        <f t="shared" si="314"/>
        <v>0.4277107818184136</v>
      </c>
      <c r="K2580" s="2">
        <f t="shared" si="316"/>
        <v>0.41490774305200845</v>
      </c>
    </row>
    <row r="2581" spans="1:11" ht="13.5" x14ac:dyDescent="0.25">
      <c r="A2581" s="3">
        <f>TITRES_STAT!B2584</f>
        <v>45764</v>
      </c>
      <c r="B2581" s="6">
        <f>TITRES_STAT!D2584</f>
        <v>0.47</v>
      </c>
      <c r="C2581" s="2">
        <f t="shared" si="317"/>
        <v>-2.0000000000000018E-2</v>
      </c>
      <c r="D2581" s="2">
        <f t="shared" si="318"/>
        <v>0.47400000000000003</v>
      </c>
      <c r="E2581" s="2">
        <f t="shared" si="320"/>
        <v>0.45199999999999996</v>
      </c>
      <c r="F2581" s="2">
        <f t="shared" si="321"/>
        <v>0.41500000000000004</v>
      </c>
      <c r="G2581" s="2">
        <f t="shared" si="315"/>
        <v>0.40740000000000004</v>
      </c>
      <c r="H2581" s="2">
        <f t="shared" si="319"/>
        <v>0.50440000000000074</v>
      </c>
      <c r="I2581" s="2">
        <f t="array" ref="I2581">SUMPRODUCT(B2565:B2584, (ROW(B2565:B2584)-ROW(B2565)+1)) / (20*21/2)</f>
        <v>0.45871428571428569</v>
      </c>
      <c r="J2581" s="2">
        <f t="shared" ref="J2581:J2644" si="322">$J$4*B2581+J2580*(1-$J$4)</f>
        <v>0.43173832640713611</v>
      </c>
      <c r="K2581" s="2">
        <f t="shared" si="316"/>
        <v>0.4170682237166356</v>
      </c>
    </row>
    <row r="2582" spans="1:11" ht="13.5" x14ac:dyDescent="0.25">
      <c r="A2582" s="3">
        <f>TITRES_STAT!B2585</f>
        <v>45765</v>
      </c>
      <c r="B2582" s="6">
        <f>TITRES_STAT!D2585</f>
        <v>0.49</v>
      </c>
      <c r="C2582" s="2">
        <f t="shared" si="317"/>
        <v>2.0000000000000018E-2</v>
      </c>
      <c r="D2582" s="2">
        <f t="shared" si="318"/>
        <v>0.47799999999999992</v>
      </c>
      <c r="E2582" s="2">
        <f t="shared" si="320"/>
        <v>0.45999999999999996</v>
      </c>
      <c r="F2582" s="2">
        <f t="shared" si="321"/>
        <v>0.42099999999999999</v>
      </c>
      <c r="G2582" s="2">
        <f t="shared" si="315"/>
        <v>0.40860000000000002</v>
      </c>
      <c r="H2582" s="2">
        <f t="shared" si="319"/>
        <v>0.5037500000000007</v>
      </c>
      <c r="I2582" s="2">
        <f t="array" ref="I2582">SUMPRODUCT(B2566:B2585, (ROW(B2566:B2585)-ROW(B2566)+1)) / (20*21/2)</f>
        <v>0.46495238095238089</v>
      </c>
      <c r="J2582" s="2">
        <f t="shared" si="322"/>
        <v>0.43728705722550409</v>
      </c>
      <c r="K2582" s="2">
        <f t="shared" si="316"/>
        <v>0.41992829337480675</v>
      </c>
    </row>
    <row r="2583" spans="1:11" ht="13.5" x14ac:dyDescent="0.25">
      <c r="A2583" s="3">
        <f>TITRES_STAT!B2586</f>
        <v>45768</v>
      </c>
      <c r="B2583" s="6">
        <f>TITRES_STAT!D2586</f>
        <v>0.51</v>
      </c>
      <c r="C2583" s="2">
        <f t="shared" si="317"/>
        <v>2.0000000000000018E-2</v>
      </c>
      <c r="D2583" s="2">
        <f t="shared" si="318"/>
        <v>0.48599999999999993</v>
      </c>
      <c r="E2583" s="2">
        <f t="shared" si="320"/>
        <v>0.46899999999999997</v>
      </c>
      <c r="F2583" s="2">
        <f t="shared" si="321"/>
        <v>0.42799999999999994</v>
      </c>
      <c r="G2583" s="2">
        <f t="shared" si="315"/>
        <v>0.41</v>
      </c>
      <c r="H2583" s="2">
        <f t="shared" si="319"/>
        <v>0.50310000000000077</v>
      </c>
      <c r="I2583" s="2">
        <f t="array" ref="I2583">SUMPRODUCT(B2567:B2586, (ROW(B2567:B2586)-ROW(B2567)+1)) / (20*21/2)</f>
        <v>0.47247619047619049</v>
      </c>
      <c r="J2583" s="2">
        <f t="shared" si="322"/>
        <v>0.44421209939450368</v>
      </c>
      <c r="K2583" s="2">
        <f t="shared" si="316"/>
        <v>0.42346051716403005</v>
      </c>
    </row>
    <row r="2584" spans="1:11" ht="13.5" x14ac:dyDescent="0.25">
      <c r="A2584" s="3">
        <f>TITRES_STAT!B2587</f>
        <v>45769</v>
      </c>
      <c r="B2584" s="6">
        <f>TITRES_STAT!D2587</f>
        <v>0.49</v>
      </c>
      <c r="C2584" s="2">
        <f t="shared" si="317"/>
        <v>-2.0000000000000018E-2</v>
      </c>
      <c r="D2584" s="2">
        <f t="shared" si="318"/>
        <v>0.49000000000000005</v>
      </c>
      <c r="E2584" s="2">
        <f t="shared" si="320"/>
        <v>0.47499999999999998</v>
      </c>
      <c r="F2584" s="2">
        <f t="shared" si="321"/>
        <v>0.43450000000000005</v>
      </c>
      <c r="G2584" s="2">
        <f t="shared" si="315"/>
        <v>0.4111999999999999</v>
      </c>
      <c r="H2584" s="2">
        <f t="shared" si="319"/>
        <v>0.50230000000000075</v>
      </c>
      <c r="I2584" s="2">
        <f t="array" ref="I2584">SUMPRODUCT(B2568:B2587, (ROW(B2568:B2587)-ROW(B2568)+1)) / (20*21/2)</f>
        <v>0.48123809523809519</v>
      </c>
      <c r="J2584" s="2">
        <f t="shared" si="322"/>
        <v>0.44857285183312234</v>
      </c>
      <c r="K2584" s="2">
        <f t="shared" si="316"/>
        <v>0.42606990864779359</v>
      </c>
    </row>
    <row r="2585" spans="1:11" ht="13.5" x14ac:dyDescent="0.25">
      <c r="A2585" s="3">
        <f>TITRES_STAT!B2588</f>
        <v>45770</v>
      </c>
      <c r="B2585" s="6">
        <f>TITRES_STAT!D2588</f>
        <v>0.5</v>
      </c>
      <c r="C2585" s="2">
        <f t="shared" si="317"/>
        <v>1.0000000000000009E-2</v>
      </c>
      <c r="D2585" s="2">
        <f t="shared" si="318"/>
        <v>0.49199999999999999</v>
      </c>
      <c r="E2585" s="2">
        <f t="shared" si="320"/>
        <v>0.48099999999999998</v>
      </c>
      <c r="F2585" s="2">
        <f t="shared" si="321"/>
        <v>0.441</v>
      </c>
      <c r="G2585" s="2">
        <f t="shared" si="315"/>
        <v>0.41279999999999989</v>
      </c>
      <c r="H2585" s="2">
        <f t="shared" si="319"/>
        <v>0.50165000000000082</v>
      </c>
      <c r="I2585" s="2">
        <f t="array" ref="I2585">SUMPRODUCT(B2569:B2588, (ROW(B2569:B2588)-ROW(B2569)+1)) / (20*21/2)</f>
        <v>0.49109523809523814</v>
      </c>
      <c r="J2585" s="2">
        <f t="shared" si="322"/>
        <v>0.45347067546806308</v>
      </c>
      <c r="K2585" s="2">
        <f t="shared" si="316"/>
        <v>0.42896912791650754</v>
      </c>
    </row>
    <row r="2586" spans="1:11" ht="13.5" x14ac:dyDescent="0.25">
      <c r="A2586" s="3">
        <f>TITRES_STAT!B2589</f>
        <v>45771</v>
      </c>
      <c r="B2586" s="6">
        <f>TITRES_STAT!D2589</f>
        <v>0.52</v>
      </c>
      <c r="C2586" s="2">
        <f t="shared" si="317"/>
        <v>2.0000000000000018E-2</v>
      </c>
      <c r="D2586" s="2">
        <f t="shared" si="318"/>
        <v>0.502</v>
      </c>
      <c r="E2586" s="2">
        <f t="shared" si="320"/>
        <v>0.4880000000000001</v>
      </c>
      <c r="F2586" s="2">
        <f t="shared" si="321"/>
        <v>0.44799999999999995</v>
      </c>
      <c r="G2586" s="2">
        <f t="shared" si="315"/>
        <v>0.41499999999999987</v>
      </c>
      <c r="H2586" s="2">
        <f t="shared" si="319"/>
        <v>0.50100000000000078</v>
      </c>
      <c r="I2586" s="2">
        <f t="array" ref="I2586">SUMPRODUCT(B2570:B2589, (ROW(B2570:B2589)-ROW(B2570)+1)) / (20*21/2)</f>
        <v>0.502</v>
      </c>
      <c r="J2586" s="2">
        <f t="shared" si="322"/>
        <v>0.45980680161396181</v>
      </c>
      <c r="K2586" s="2">
        <f t="shared" si="316"/>
        <v>0.43253896603742881</v>
      </c>
    </row>
    <row r="2587" spans="1:11" ht="13.5" x14ac:dyDescent="0.25">
      <c r="A2587" s="3">
        <f>TITRES_STAT!B2590</f>
        <v>45772</v>
      </c>
      <c r="B2587" s="6">
        <f>TITRES_STAT!D2590</f>
        <v>0.54</v>
      </c>
      <c r="C2587" s="2">
        <f t="shared" si="317"/>
        <v>2.0000000000000018E-2</v>
      </c>
      <c r="D2587" s="2">
        <f t="shared" si="318"/>
        <v>0.51200000000000001</v>
      </c>
      <c r="E2587" s="2">
        <f t="shared" si="320"/>
        <v>0.495</v>
      </c>
      <c r="F2587" s="2">
        <f t="shared" si="321"/>
        <v>0.45649999999999996</v>
      </c>
      <c r="G2587" s="2">
        <f t="shared" si="315"/>
        <v>0.41739999999999988</v>
      </c>
      <c r="H2587" s="2">
        <f t="shared" si="319"/>
        <v>0.50045000000000073</v>
      </c>
      <c r="I2587" s="2">
        <f t="array" ref="I2587">SUMPRODUCT(B2571:B2590, (ROW(B2571:B2590)-ROW(B2571)+1)) / (20*21/2)</f>
        <v>0.51390476190476198</v>
      </c>
      <c r="J2587" s="2">
        <f t="shared" si="322"/>
        <v>0.46744424907929877</v>
      </c>
      <c r="K2587" s="2">
        <f t="shared" si="316"/>
        <v>0.43675312423203944</v>
      </c>
    </row>
    <row r="2588" spans="1:11" ht="13.5" x14ac:dyDescent="0.25">
      <c r="A2588" s="3">
        <f>TITRES_STAT!B2591</f>
        <v>45775</v>
      </c>
      <c r="B2588" s="6">
        <f>TITRES_STAT!D2591</f>
        <v>0.56000000000000005</v>
      </c>
      <c r="C2588" s="2">
        <f t="shared" si="317"/>
        <v>2.0000000000000018E-2</v>
      </c>
      <c r="D2588" s="2">
        <f t="shared" si="318"/>
        <v>0.52200000000000002</v>
      </c>
      <c r="E2588" s="2">
        <f t="shared" si="320"/>
        <v>0.50400000000000011</v>
      </c>
      <c r="F2588" s="2">
        <f t="shared" si="321"/>
        <v>0.46550000000000002</v>
      </c>
      <c r="G2588" s="2">
        <f t="shared" si="315"/>
        <v>0.42019999999999991</v>
      </c>
      <c r="H2588" s="2">
        <f t="shared" si="319"/>
        <v>0.50000000000000067</v>
      </c>
      <c r="I2588" s="2">
        <f t="array" ref="I2588">SUMPRODUCT(B2572:B2591, (ROW(B2572:B2591)-ROW(B2572)+1)) / (20*21/2)</f>
        <v>0.52480952380952373</v>
      </c>
      <c r="J2588" s="2">
        <f t="shared" si="322"/>
        <v>0.47625908250031795</v>
      </c>
      <c r="K2588" s="2">
        <f t="shared" si="316"/>
        <v>0.44158633504646927</v>
      </c>
    </row>
    <row r="2589" spans="1:11" ht="13.5" x14ac:dyDescent="0.25">
      <c r="A2589" s="3">
        <f>TITRES_STAT!B2592</f>
        <v>45776</v>
      </c>
      <c r="B2589" s="6">
        <f>TITRES_STAT!D2592</f>
        <v>0.57999999999999996</v>
      </c>
      <c r="C2589" s="2">
        <f t="shared" si="317"/>
        <v>1.9999999999999907E-2</v>
      </c>
      <c r="D2589" s="2">
        <f t="shared" si="318"/>
        <v>0.54</v>
      </c>
      <c r="E2589" s="2">
        <f t="shared" si="320"/>
        <v>0.51500000000000001</v>
      </c>
      <c r="F2589" s="2">
        <f t="shared" si="321"/>
        <v>0.47499999999999998</v>
      </c>
      <c r="G2589" s="2">
        <f t="shared" si="315"/>
        <v>0.4231999999999998</v>
      </c>
      <c r="H2589" s="2">
        <f t="shared" si="319"/>
        <v>0.49965000000000065</v>
      </c>
      <c r="I2589" s="2">
        <f t="array" ref="I2589">SUMPRODUCT(B2573:B2592, (ROW(B2573:B2592)-ROW(B2573)+1)) / (20*21/2)</f>
        <v>0.53666666666666674</v>
      </c>
      <c r="J2589" s="2">
        <f t="shared" si="322"/>
        <v>0.48613916988124006</v>
      </c>
      <c r="K2589" s="2">
        <f t="shared" si="316"/>
        <v>0.4470143219073921</v>
      </c>
    </row>
    <row r="2590" spans="1:11" ht="13.5" x14ac:dyDescent="0.25">
      <c r="A2590" s="3">
        <f>TITRES_STAT!B2593</f>
        <v>45777</v>
      </c>
      <c r="B2590" s="6">
        <f>TITRES_STAT!D2593</f>
        <v>0.6</v>
      </c>
      <c r="C2590" s="2">
        <f t="shared" si="317"/>
        <v>2.0000000000000018E-2</v>
      </c>
      <c r="D2590" s="2">
        <f t="shared" si="318"/>
        <v>0.56000000000000005</v>
      </c>
      <c r="E2590" s="2">
        <f t="shared" si="320"/>
        <v>0.52600000000000002</v>
      </c>
      <c r="F2590" s="2">
        <f t="shared" si="321"/>
        <v>0.48549999999999993</v>
      </c>
      <c r="G2590" s="2">
        <f t="shared" si="315"/>
        <v>0.42679999999999985</v>
      </c>
      <c r="H2590" s="2">
        <f t="shared" si="319"/>
        <v>0.49940000000000057</v>
      </c>
      <c r="I2590" s="2">
        <f t="array" ref="I2590">SUMPRODUCT(B2574:B2593, (ROW(B2574:B2593)-ROW(B2574)+1)) / (20*21/2)</f>
        <v>0.54752380952380952</v>
      </c>
      <c r="J2590" s="2">
        <f t="shared" si="322"/>
        <v>0.49698305846397905</v>
      </c>
      <c r="K2590" s="2">
        <f t="shared" si="316"/>
        <v>0.453013760263965</v>
      </c>
    </row>
    <row r="2591" spans="1:11" ht="13.5" x14ac:dyDescent="0.25">
      <c r="A2591" s="3">
        <f>TITRES_STAT!B2594</f>
        <v>45779</v>
      </c>
      <c r="B2591" s="6">
        <f>TITRES_STAT!D2594</f>
        <v>0.6</v>
      </c>
      <c r="C2591" s="2">
        <f t="shared" si="317"/>
        <v>0</v>
      </c>
      <c r="D2591" s="2">
        <f t="shared" si="318"/>
        <v>0.57600000000000007</v>
      </c>
      <c r="E2591" s="2">
        <f t="shared" si="320"/>
        <v>0.53899999999999992</v>
      </c>
      <c r="F2591" s="2">
        <f t="shared" si="321"/>
        <v>0.49549999999999994</v>
      </c>
      <c r="G2591" s="2">
        <f t="shared" si="315"/>
        <v>0.43059999999999993</v>
      </c>
      <c r="H2591" s="2">
        <f t="shared" si="319"/>
        <v>0.49915000000000043</v>
      </c>
      <c r="I2591" s="2">
        <f t="array" ref="I2591">SUMPRODUCT(B2575:B2594, (ROW(B2575:B2594)-ROW(B2575)+1)) / (20*21/2)</f>
        <v>0.55933333333333335</v>
      </c>
      <c r="J2591" s="2">
        <f t="shared" si="322"/>
        <v>0.5067941957531239</v>
      </c>
      <c r="K2591" s="2">
        <f t="shared" si="316"/>
        <v>0.45877792652812321</v>
      </c>
    </row>
    <row r="2592" spans="1:11" ht="13.5" x14ac:dyDescent="0.25">
      <c r="A2592" s="3">
        <f>TITRES_STAT!B2595</f>
        <v>45782</v>
      </c>
      <c r="B2592" s="6">
        <f>TITRES_STAT!D2595</f>
        <v>0.62</v>
      </c>
      <c r="C2592" s="2">
        <f t="shared" si="317"/>
        <v>2.0000000000000018E-2</v>
      </c>
      <c r="D2592" s="2">
        <f t="shared" si="318"/>
        <v>0.59200000000000008</v>
      </c>
      <c r="E2592" s="2">
        <f t="shared" si="320"/>
        <v>0.55199999999999994</v>
      </c>
      <c r="F2592" s="2">
        <f t="shared" si="321"/>
        <v>0.50599999999999989</v>
      </c>
      <c r="G2592" s="2">
        <f t="shared" si="315"/>
        <v>0.435</v>
      </c>
      <c r="H2592" s="2">
        <f t="shared" si="319"/>
        <v>0.49895000000000039</v>
      </c>
      <c r="I2592" s="2">
        <f t="array" ref="I2592">SUMPRODUCT(B2576:B2595, (ROW(B2576:B2595)-ROW(B2576)+1)) / (20*21/2)</f>
        <v>0.57014285714285717</v>
      </c>
      <c r="J2592" s="2">
        <f t="shared" si="322"/>
        <v>0.51757570091949301</v>
      </c>
      <c r="K2592" s="2">
        <f t="shared" si="316"/>
        <v>0.4651003607819223</v>
      </c>
    </row>
    <row r="2593" spans="1:11" ht="13.5" x14ac:dyDescent="0.25">
      <c r="A2593" s="3">
        <f>TITRES_STAT!B2596</f>
        <v>45783</v>
      </c>
      <c r="B2593" s="6">
        <f>TITRES_STAT!D2596</f>
        <v>0.62</v>
      </c>
      <c r="C2593" s="2">
        <f t="shared" si="317"/>
        <v>0</v>
      </c>
      <c r="D2593" s="2">
        <f t="shared" si="318"/>
        <v>0.60399999999999998</v>
      </c>
      <c r="E2593" s="2">
        <f t="shared" si="320"/>
        <v>0.56299999999999994</v>
      </c>
      <c r="F2593" s="2">
        <f t="shared" si="321"/>
        <v>0.51599999999999979</v>
      </c>
      <c r="G2593" s="2">
        <f t="shared" si="315"/>
        <v>0.4396000000000001</v>
      </c>
      <c r="H2593" s="2">
        <f t="shared" si="319"/>
        <v>0.49870000000000042</v>
      </c>
      <c r="I2593" s="2">
        <f t="array" ref="I2593">SUMPRODUCT(B2577:B2596, (ROW(B2577:B2596)-ROW(B2577)+1)) / (20*21/2)</f>
        <v>0.57809523809523811</v>
      </c>
      <c r="J2593" s="2">
        <f t="shared" si="322"/>
        <v>0.52733039607001753</v>
      </c>
      <c r="K2593" s="2">
        <f t="shared" si="316"/>
        <v>0.47117485643753315</v>
      </c>
    </row>
    <row r="2594" spans="1:11" ht="13.5" x14ac:dyDescent="0.25">
      <c r="A2594" s="3">
        <f>TITRES_STAT!B2597</f>
        <v>45784</v>
      </c>
      <c r="B2594" s="6">
        <f>TITRES_STAT!D2597</f>
        <v>0.64</v>
      </c>
      <c r="C2594" s="2">
        <f t="shared" si="317"/>
        <v>2.0000000000000018E-2</v>
      </c>
      <c r="D2594" s="2">
        <f t="shared" si="318"/>
        <v>0.61599999999999999</v>
      </c>
      <c r="E2594" s="2">
        <f t="shared" si="320"/>
        <v>0.57800000000000007</v>
      </c>
      <c r="F2594" s="2">
        <f t="shared" si="321"/>
        <v>0.52649999999999986</v>
      </c>
      <c r="G2594" s="2">
        <f t="shared" si="315"/>
        <v>0.44480000000000008</v>
      </c>
      <c r="H2594" s="2">
        <f t="shared" si="319"/>
        <v>0.49865000000000043</v>
      </c>
      <c r="I2594" s="2">
        <f t="array" ref="I2594">SUMPRODUCT(B2578:B2597, (ROW(B2578:B2597)-ROW(B2578)+1)) / (20*21/2)</f>
        <v>0.58333333333333326</v>
      </c>
      <c r="J2594" s="2">
        <f t="shared" si="322"/>
        <v>0.53806083453953968</v>
      </c>
      <c r="K2594" s="2">
        <f t="shared" si="316"/>
        <v>0.47779545030272791</v>
      </c>
    </row>
    <row r="2595" spans="1:11" ht="13.5" x14ac:dyDescent="0.25">
      <c r="A2595" s="3">
        <f>TITRES_STAT!B2598</f>
        <v>45785</v>
      </c>
      <c r="B2595" s="6">
        <f>TITRES_STAT!D2598</f>
        <v>0.64</v>
      </c>
      <c r="C2595" s="2">
        <f t="shared" si="317"/>
        <v>0</v>
      </c>
      <c r="D2595" s="2">
        <f t="shared" si="318"/>
        <v>0.624</v>
      </c>
      <c r="E2595" s="2">
        <f t="shared" si="320"/>
        <v>0.59199999999999997</v>
      </c>
      <c r="F2595" s="2">
        <f t="shared" si="321"/>
        <v>0.53649999999999998</v>
      </c>
      <c r="G2595" s="2">
        <f t="shared" si="315"/>
        <v>0.44980000000000009</v>
      </c>
      <c r="H2595" s="2">
        <f t="shared" si="319"/>
        <v>0.49860000000000043</v>
      </c>
      <c r="I2595" s="2">
        <f t="array" ref="I2595">SUMPRODUCT(B2579:B2598, (ROW(B2579:B2598)-ROW(B2579)+1)) / (20*21/2)</f>
        <v>0.58604761904761904</v>
      </c>
      <c r="J2595" s="2">
        <f t="shared" si="322"/>
        <v>0.54776932648815491</v>
      </c>
      <c r="K2595" s="2">
        <f t="shared" si="316"/>
        <v>0.48415641303595425</v>
      </c>
    </row>
    <row r="2596" spans="1:11" ht="13.5" x14ac:dyDescent="0.25">
      <c r="A2596" s="3">
        <f>TITRES_STAT!B2599</f>
        <v>45786</v>
      </c>
      <c r="B2596" s="6">
        <f>TITRES_STAT!D2599</f>
        <v>0.62</v>
      </c>
      <c r="C2596" s="2">
        <f t="shared" si="317"/>
        <v>-2.0000000000000018E-2</v>
      </c>
      <c r="D2596" s="2">
        <f t="shared" si="318"/>
        <v>0.628</v>
      </c>
      <c r="E2596" s="2">
        <f t="shared" si="320"/>
        <v>0.60199999999999998</v>
      </c>
      <c r="F2596" s="2">
        <f t="shared" si="321"/>
        <v>0.54499999999999993</v>
      </c>
      <c r="G2596" s="2">
        <f t="shared" si="315"/>
        <v>0.4542000000000001</v>
      </c>
      <c r="H2596" s="2">
        <f t="shared" si="319"/>
        <v>0.49845000000000039</v>
      </c>
      <c r="I2596" s="2">
        <f t="array" ref="I2596">SUMPRODUCT(B2580:B2599, (ROW(B2580:B2599)-ROW(B2580)+1)) / (20*21/2)</f>
        <v>0.58633333333333326</v>
      </c>
      <c r="J2596" s="2">
        <f t="shared" si="322"/>
        <v>0.55464843825118781</v>
      </c>
      <c r="K2596" s="2">
        <f t="shared" si="316"/>
        <v>0.48948361252474037</v>
      </c>
    </row>
    <row r="2597" spans="1:11" ht="13.5" x14ac:dyDescent="0.25">
      <c r="A2597" s="3">
        <f>TITRES_STAT!B2600</f>
        <v>45789</v>
      </c>
      <c r="B2597" s="6">
        <f>TITRES_STAT!D2600</f>
        <v>0.6</v>
      </c>
      <c r="C2597" s="2">
        <f t="shared" si="317"/>
        <v>-2.0000000000000018E-2</v>
      </c>
      <c r="D2597" s="2">
        <f t="shared" si="318"/>
        <v>0.624</v>
      </c>
      <c r="E2597" s="2">
        <f t="shared" si="320"/>
        <v>0.60799999999999998</v>
      </c>
      <c r="F2597" s="2">
        <f t="shared" si="321"/>
        <v>0.55149999999999999</v>
      </c>
      <c r="G2597" s="2">
        <f t="shared" si="315"/>
        <v>0.4584000000000002</v>
      </c>
      <c r="H2597" s="2">
        <f t="shared" si="319"/>
        <v>0.49820000000000042</v>
      </c>
      <c r="I2597" s="2">
        <f t="array" ref="I2597">SUMPRODUCT(B2581:B2600, (ROW(B2581:B2600)-ROW(B2581)+1)) / (20*21/2)</f>
        <v>0.5842857142857143</v>
      </c>
      <c r="J2597" s="2">
        <f t="shared" si="322"/>
        <v>0.55896763460821752</v>
      </c>
      <c r="K2597" s="2">
        <f t="shared" si="316"/>
        <v>0.49381758850416235</v>
      </c>
    </row>
    <row r="2598" spans="1:11" ht="13.5" x14ac:dyDescent="0.25">
      <c r="A2598" s="3">
        <f>TITRES_STAT!B2601</f>
        <v>45790</v>
      </c>
      <c r="B2598" s="6">
        <f>TITRES_STAT!D2601</f>
        <v>0.57999999999999996</v>
      </c>
      <c r="C2598" s="2">
        <f t="shared" si="317"/>
        <v>-2.0000000000000018E-2</v>
      </c>
      <c r="D2598" s="2">
        <f t="shared" si="318"/>
        <v>0.61599999999999999</v>
      </c>
      <c r="E2598" s="2">
        <f t="shared" si="320"/>
        <v>0.61</v>
      </c>
      <c r="F2598" s="2">
        <f t="shared" si="321"/>
        <v>0.55700000000000005</v>
      </c>
      <c r="G2598" s="2">
        <f t="shared" si="315"/>
        <v>0.46200000000000008</v>
      </c>
      <c r="H2598" s="2">
        <f t="shared" si="319"/>
        <v>0.4978500000000004</v>
      </c>
      <c r="I2598" s="2">
        <f t="array" ref="I2598">SUMPRODUCT(B2582:B2601, (ROW(B2582:B2601)-ROW(B2582)+1)) / (20*21/2)</f>
        <v>0.58009523809523811</v>
      </c>
      <c r="J2598" s="2">
        <f t="shared" si="322"/>
        <v>0.56097071702648249</v>
      </c>
      <c r="K2598" s="2">
        <f t="shared" si="316"/>
        <v>0.49719729091576387</v>
      </c>
    </row>
    <row r="2599" spans="1:11" ht="13.5" x14ac:dyDescent="0.25">
      <c r="A2599" s="3">
        <f>TITRES_STAT!B2602</f>
        <v>45791</v>
      </c>
      <c r="B2599" s="6">
        <f>TITRES_STAT!D2602</f>
        <v>0.56000000000000005</v>
      </c>
      <c r="C2599" s="2">
        <f t="shared" si="317"/>
        <v>-1.9999999999999907E-2</v>
      </c>
      <c r="D2599" s="2">
        <f t="shared" si="318"/>
        <v>0.6</v>
      </c>
      <c r="E2599" s="2">
        <f t="shared" si="320"/>
        <v>0.60799999999999998</v>
      </c>
      <c r="F2599" s="2">
        <f t="shared" si="321"/>
        <v>0.5615</v>
      </c>
      <c r="G2599" s="2">
        <f t="shared" si="315"/>
        <v>0.46500000000000008</v>
      </c>
      <c r="H2599" s="2">
        <f t="shared" si="319"/>
        <v>0.4974000000000004</v>
      </c>
      <c r="I2599" s="2">
        <f t="array" ref="I2599">SUMPRODUCT(B2583:B2602, (ROW(B2583:B2602)-ROW(B2583)+1)) / (20*21/2)</f>
        <v>0.5737619047619047</v>
      </c>
      <c r="J2599" s="2">
        <f t="shared" si="322"/>
        <v>0.56087826778586514</v>
      </c>
      <c r="K2599" s="2">
        <f t="shared" si="316"/>
        <v>0.49966014225240063</v>
      </c>
    </row>
    <row r="2600" spans="1:11" ht="13.5" x14ac:dyDescent="0.25">
      <c r="A2600" s="3">
        <f>TITRES_STAT!B2603</f>
        <v>45792</v>
      </c>
      <c r="B2600" s="6">
        <f>TITRES_STAT!D2603</f>
        <v>0.54</v>
      </c>
      <c r="C2600" s="2">
        <f t="shared" si="317"/>
        <v>-2.0000000000000018E-2</v>
      </c>
      <c r="D2600" s="2">
        <f t="shared" si="318"/>
        <v>0.57999999999999996</v>
      </c>
      <c r="E2600" s="2">
        <f t="shared" si="320"/>
        <v>0.60200000000000009</v>
      </c>
      <c r="F2600" s="2">
        <f t="shared" si="321"/>
        <v>0.56399999999999983</v>
      </c>
      <c r="G2600" s="2">
        <f t="shared" si="315"/>
        <v>0.4678000000000001</v>
      </c>
      <c r="H2600" s="2">
        <f t="shared" si="319"/>
        <v>0.4967500000000003</v>
      </c>
      <c r="I2600" s="2">
        <f t="array" ref="I2600">SUMPRODUCT(B2584:B2603, (ROW(B2584:B2603)-ROW(B2584)+1)) / (20*21/2)</f>
        <v>0.56547619047619058</v>
      </c>
      <c r="J2600" s="2">
        <f t="shared" si="322"/>
        <v>0.55888986133006846</v>
      </c>
      <c r="K2600" s="2">
        <f t="shared" si="316"/>
        <v>0.50124209745818882</v>
      </c>
    </row>
    <row r="2601" spans="1:11" ht="13.5" x14ac:dyDescent="0.25">
      <c r="A2601" s="3">
        <f>TITRES_STAT!B2604</f>
        <v>45793</v>
      </c>
      <c r="B2601" s="6">
        <f>TITRES_STAT!D2604</f>
        <v>0.52</v>
      </c>
      <c r="C2601" s="2">
        <f t="shared" si="317"/>
        <v>-2.0000000000000018E-2</v>
      </c>
      <c r="D2601" s="2">
        <f t="shared" si="318"/>
        <v>0.56000000000000005</v>
      </c>
      <c r="E2601" s="2">
        <f t="shared" si="320"/>
        <v>0.59400000000000008</v>
      </c>
      <c r="F2601" s="2">
        <f t="shared" si="321"/>
        <v>0.56649999999999989</v>
      </c>
      <c r="G2601" s="2">
        <f t="shared" si="315"/>
        <v>0.47040000000000015</v>
      </c>
      <c r="H2601" s="2">
        <f t="shared" si="319"/>
        <v>0.49600000000000022</v>
      </c>
      <c r="I2601" s="2">
        <f t="array" ref="I2601">SUMPRODUCT(B2585:B2604, (ROW(B2585:B2604)-ROW(B2585)+1)) / (20*21/2)</f>
        <v>0.5592380952380952</v>
      </c>
      <c r="J2601" s="2">
        <f t="shared" si="322"/>
        <v>0.55518606501291912</v>
      </c>
      <c r="K2601" s="2">
        <f t="shared" si="316"/>
        <v>0.50197770147943632</v>
      </c>
    </row>
    <row r="2602" spans="1:11" ht="13.5" x14ac:dyDescent="0.25">
      <c r="A2602" s="3">
        <f>TITRES_STAT!B2605</f>
        <v>45796</v>
      </c>
      <c r="B2602" s="6">
        <f>TITRES_STAT!D2605</f>
        <v>0.5</v>
      </c>
      <c r="C2602" s="2">
        <f t="shared" si="317"/>
        <v>-2.0000000000000018E-2</v>
      </c>
      <c r="D2602" s="2">
        <f t="shared" si="318"/>
        <v>0.54</v>
      </c>
      <c r="E2602" s="2">
        <f t="shared" si="320"/>
        <v>0.58200000000000007</v>
      </c>
      <c r="F2602" s="2">
        <f t="shared" si="321"/>
        <v>0.56699999999999995</v>
      </c>
      <c r="G2602" s="2">
        <f t="shared" si="315"/>
        <v>0.47260000000000013</v>
      </c>
      <c r="H2602" s="2">
        <f t="shared" si="319"/>
        <v>0.4951500000000002</v>
      </c>
      <c r="I2602" s="2">
        <f t="array" ref="I2602">SUMPRODUCT(B2586:B2605, (ROW(B2586:B2605)-ROW(B2586)+1)) / (20*21/2)</f>
        <v>0.55485714285714283</v>
      </c>
      <c r="J2602" s="2">
        <f t="shared" si="322"/>
        <v>0.54993024929740297</v>
      </c>
      <c r="K2602" s="2">
        <f t="shared" si="316"/>
        <v>0.50190014455867415</v>
      </c>
    </row>
    <row r="2603" spans="1:11" ht="13.5" x14ac:dyDescent="0.25">
      <c r="A2603" s="3">
        <f>TITRES_STAT!B2606</f>
        <v>45797</v>
      </c>
      <c r="B2603" s="6">
        <f>TITRES_STAT!D2606</f>
        <v>0.48</v>
      </c>
      <c r="C2603" s="2">
        <f t="shared" si="317"/>
        <v>-2.0000000000000018E-2</v>
      </c>
      <c r="D2603" s="2">
        <f t="shared" si="318"/>
        <v>0.52</v>
      </c>
      <c r="E2603" s="2">
        <f t="shared" si="320"/>
        <v>0.56799999999999995</v>
      </c>
      <c r="F2603" s="2">
        <f t="shared" si="321"/>
        <v>0.56549999999999989</v>
      </c>
      <c r="G2603" s="2">
        <f t="shared" si="315"/>
        <v>0.47460000000000013</v>
      </c>
      <c r="H2603" s="2">
        <f t="shared" si="319"/>
        <v>0.49420000000000025</v>
      </c>
      <c r="I2603" s="2">
        <f t="array" ref="I2603">SUMPRODUCT(B2587:B2606, (ROW(B2587:B2606)-ROW(B2587)+1)) / (20*21/2)</f>
        <v>0.55038095238095242</v>
      </c>
      <c r="J2603" s="2">
        <f t="shared" si="322"/>
        <v>0.54327022555479321</v>
      </c>
      <c r="K2603" s="2">
        <f t="shared" si="316"/>
        <v>0.50104131536029484</v>
      </c>
    </row>
    <row r="2604" spans="1:11" ht="13.5" x14ac:dyDescent="0.25">
      <c r="A2604" s="3">
        <f>TITRES_STAT!B2607</f>
        <v>45798</v>
      </c>
      <c r="B2604" s="6">
        <f>TITRES_STAT!D2607</f>
        <v>0.5</v>
      </c>
      <c r="C2604" s="2">
        <f t="shared" si="317"/>
        <v>2.0000000000000018E-2</v>
      </c>
      <c r="D2604" s="2">
        <f t="shared" si="318"/>
        <v>0.50800000000000001</v>
      </c>
      <c r="E2604" s="2">
        <f t="shared" si="320"/>
        <v>0.55400000000000005</v>
      </c>
      <c r="F2604" s="2">
        <f t="shared" si="321"/>
        <v>0.56600000000000006</v>
      </c>
      <c r="G2604" s="2">
        <f t="shared" si="315"/>
        <v>0.47700000000000004</v>
      </c>
      <c r="H2604" s="2">
        <f t="shared" si="319"/>
        <v>0.49335000000000023</v>
      </c>
      <c r="I2604" s="2">
        <f t="array" ref="I2604">SUMPRODUCT(B2588:B2607, (ROW(B2588:B2607)-ROW(B2588)+1)) / (20*21/2)</f>
        <v>0.54780952380952375</v>
      </c>
      <c r="J2604" s="2">
        <f t="shared" si="322"/>
        <v>0.53914925169243189</v>
      </c>
      <c r="K2604" s="2">
        <f t="shared" si="316"/>
        <v>0.50100047946381276</v>
      </c>
    </row>
    <row r="2605" spans="1:11" ht="13.5" x14ac:dyDescent="0.25">
      <c r="A2605" s="3">
        <f>TITRES_STAT!B2608</f>
        <v>45799</v>
      </c>
      <c r="B2605" s="6">
        <f>TITRES_STAT!D2608</f>
        <v>0.52</v>
      </c>
      <c r="C2605" s="2">
        <f t="shared" si="317"/>
        <v>2.0000000000000018E-2</v>
      </c>
      <c r="D2605" s="2">
        <f t="shared" si="318"/>
        <v>0.504</v>
      </c>
      <c r="E2605" s="2">
        <f t="shared" si="320"/>
        <v>0.54200000000000004</v>
      </c>
      <c r="F2605" s="2">
        <f t="shared" si="321"/>
        <v>0.56699999999999995</v>
      </c>
      <c r="G2605" s="2">
        <f t="shared" si="315"/>
        <v>0.47960000000000008</v>
      </c>
      <c r="H2605" s="2">
        <f t="shared" si="319"/>
        <v>0.4926000000000002</v>
      </c>
      <c r="I2605" s="2">
        <f t="array" ref="I2605">SUMPRODUCT(B2589:B2608, (ROW(B2589:B2608)-ROW(B2589)+1)) / (20*21/2)</f>
        <v>0.54428571428571437</v>
      </c>
      <c r="J2605" s="2">
        <f t="shared" si="322"/>
        <v>0.53732551343600976</v>
      </c>
      <c r="K2605" s="2">
        <f t="shared" si="316"/>
        <v>0.50174555870052606</v>
      </c>
    </row>
    <row r="2606" spans="1:11" ht="13.5" x14ac:dyDescent="0.25">
      <c r="A2606" s="3">
        <f>TITRES_STAT!B2609</f>
        <v>45800</v>
      </c>
      <c r="B2606" s="6">
        <f>TITRES_STAT!D2609</f>
        <v>0.52</v>
      </c>
      <c r="C2606" s="2">
        <f t="shared" si="317"/>
        <v>0</v>
      </c>
      <c r="D2606" s="2">
        <f t="shared" si="318"/>
        <v>0.504</v>
      </c>
      <c r="E2606" s="2">
        <f t="shared" si="320"/>
        <v>0.53200000000000003</v>
      </c>
      <c r="F2606" s="2">
        <f t="shared" si="321"/>
        <v>0.56699999999999995</v>
      </c>
      <c r="G2606" s="2">
        <f t="shared" si="315"/>
        <v>0.48220000000000007</v>
      </c>
      <c r="H2606" s="2">
        <f t="shared" si="319"/>
        <v>0.49185000000000012</v>
      </c>
      <c r="I2606" s="2">
        <f t="array" ref="I2606">SUMPRODUCT(B2590:B2609, (ROW(B2590:B2609)-ROW(B2590)+1)) / (20*21/2)</f>
        <v>0.53995238095238085</v>
      </c>
      <c r="J2606" s="2">
        <f t="shared" si="322"/>
        <v>0.53567546453734216</v>
      </c>
      <c r="K2606" s="2">
        <f t="shared" si="316"/>
        <v>0.50246141914364273</v>
      </c>
    </row>
    <row r="2607" spans="1:11" ht="13.5" x14ac:dyDescent="0.25">
      <c r="A2607" s="3">
        <f>TITRES_STAT!B2610</f>
        <v>45803</v>
      </c>
      <c r="B2607" s="6">
        <f>TITRES_STAT!D2610</f>
        <v>0.54</v>
      </c>
      <c r="C2607" s="2">
        <f t="shared" si="317"/>
        <v>2.0000000000000018E-2</v>
      </c>
      <c r="D2607" s="2">
        <f t="shared" si="318"/>
        <v>0.51200000000000001</v>
      </c>
      <c r="E2607" s="2">
        <f t="shared" si="320"/>
        <v>0.52600000000000002</v>
      </c>
      <c r="F2607" s="2">
        <f t="shared" si="321"/>
        <v>0.56699999999999995</v>
      </c>
      <c r="G2607" s="2">
        <f t="shared" si="315"/>
        <v>0.48499999999999993</v>
      </c>
      <c r="H2607" s="2">
        <f t="shared" si="319"/>
        <v>0.49120000000000014</v>
      </c>
      <c r="I2607" s="2">
        <f t="array" ref="I2607">SUMPRODUCT(B2591:B2610, (ROW(B2591:B2610)-ROW(B2591)+1)) / (20*21/2)</f>
        <v>0.53780952380952385</v>
      </c>
      <c r="J2607" s="2">
        <f t="shared" si="322"/>
        <v>0.53608732505759527</v>
      </c>
      <c r="K2607" s="2">
        <f t="shared" si="316"/>
        <v>0.50393352035369599</v>
      </c>
    </row>
    <row r="2608" spans="1:11" ht="13.5" x14ac:dyDescent="0.25">
      <c r="A2608" s="3">
        <f>TITRES_STAT!B2611</f>
        <v>45804</v>
      </c>
      <c r="B2608" s="6">
        <f>TITRES_STAT!D2611</f>
        <v>0.53</v>
      </c>
      <c r="C2608" s="2">
        <f t="shared" si="317"/>
        <v>-1.0000000000000009E-2</v>
      </c>
      <c r="D2608" s="2">
        <f t="shared" si="318"/>
        <v>0.52200000000000002</v>
      </c>
      <c r="E2608" s="2">
        <f t="shared" si="320"/>
        <v>0.52100000000000013</v>
      </c>
      <c r="F2608" s="2">
        <f t="shared" si="321"/>
        <v>0.5655</v>
      </c>
      <c r="G2608" s="2">
        <f t="shared" si="315"/>
        <v>0.48780000000000001</v>
      </c>
      <c r="H2608" s="2">
        <f t="shared" si="319"/>
        <v>0.4905000000000001</v>
      </c>
      <c r="I2608" s="2">
        <f t="array" ref="I2608">SUMPRODUCT(B2592:B2611, (ROW(B2592:B2611)-ROW(B2592)+1)) / (20*21/2)</f>
        <v>0.53785714285714292</v>
      </c>
      <c r="J2608" s="2">
        <f t="shared" si="322"/>
        <v>0.53550757981401476</v>
      </c>
      <c r="K2608" s="2">
        <f t="shared" si="316"/>
        <v>0.50495573524178639</v>
      </c>
    </row>
    <row r="2609" spans="1:11" ht="13.5" x14ac:dyDescent="0.25">
      <c r="A2609" s="3">
        <f>TITRES_STAT!B2612</f>
        <v>45805</v>
      </c>
      <c r="B2609" s="6">
        <f>TITRES_STAT!D2612</f>
        <v>0.52</v>
      </c>
      <c r="C2609" s="2">
        <f t="shared" si="317"/>
        <v>-1.0000000000000009E-2</v>
      </c>
      <c r="D2609" s="2">
        <f t="shared" si="318"/>
        <v>0.52600000000000002</v>
      </c>
      <c r="E2609" s="2">
        <f t="shared" si="320"/>
        <v>0.51700000000000002</v>
      </c>
      <c r="F2609" s="2">
        <f t="shared" si="321"/>
        <v>0.56249999999999989</v>
      </c>
      <c r="G2609" s="2">
        <f t="shared" si="315"/>
        <v>0.49019999999999997</v>
      </c>
      <c r="H2609" s="2">
        <f t="shared" si="319"/>
        <v>0.48975000000000007</v>
      </c>
      <c r="I2609" s="2">
        <f t="array" ref="I2609">SUMPRODUCT(B2593:B2612, (ROW(B2593:B2612)-ROW(B2593)+1)) / (20*21/2)</f>
        <v>0.54</v>
      </c>
      <c r="J2609" s="2">
        <f t="shared" si="322"/>
        <v>0.53403066745077532</v>
      </c>
      <c r="K2609" s="2">
        <f t="shared" si="316"/>
        <v>0.50554570640877516</v>
      </c>
    </row>
    <row r="2610" spans="1:11" ht="13.5" x14ac:dyDescent="0.25">
      <c r="A2610" s="3">
        <f>TITRES_STAT!B2613</f>
        <v>45806</v>
      </c>
      <c r="B2610" s="6">
        <f>TITRES_STAT!D2613</f>
        <v>0.54</v>
      </c>
      <c r="C2610" s="2">
        <f t="shared" si="317"/>
        <v>2.0000000000000018E-2</v>
      </c>
      <c r="D2610" s="2">
        <f t="shared" si="318"/>
        <v>0.53</v>
      </c>
      <c r="E2610" s="2">
        <f t="shared" si="320"/>
        <v>0.51700000000000013</v>
      </c>
      <c r="F2610" s="2">
        <f t="shared" si="321"/>
        <v>0.55950000000000011</v>
      </c>
      <c r="G2610" s="2">
        <f t="shared" ref="G2610:G2673" si="323">AVERAGE(B2561:B2610)</f>
        <v>0.49319999999999992</v>
      </c>
      <c r="H2610" s="2">
        <f t="shared" si="319"/>
        <v>0.48910000000000003</v>
      </c>
      <c r="I2610" s="2">
        <f t="array" ref="I2610">SUMPRODUCT(B2594:B2613, (ROW(B2594:B2613)-ROW(B2594)+1)) / (20*21/2)</f>
        <v>0.54233333333333344</v>
      </c>
      <c r="J2610" s="2">
        <f t="shared" si="322"/>
        <v>0.53459917531260626</v>
      </c>
      <c r="K2610" s="2">
        <f t="shared" si="316"/>
        <v>0.50689685517705851</v>
      </c>
    </row>
    <row r="2611" spans="1:11" ht="13.5" x14ac:dyDescent="0.25">
      <c r="A2611" s="3">
        <f>TITRES_STAT!B2614</f>
        <v>45807</v>
      </c>
      <c r="B2611" s="6">
        <f>TITRES_STAT!D2614</f>
        <v>0.56000000000000005</v>
      </c>
      <c r="C2611" s="2">
        <f t="shared" si="317"/>
        <v>2.0000000000000018E-2</v>
      </c>
      <c r="D2611" s="2">
        <f t="shared" si="318"/>
        <v>0.53800000000000003</v>
      </c>
      <c r="E2611" s="2">
        <f t="shared" si="320"/>
        <v>0.52099999999999991</v>
      </c>
      <c r="F2611" s="2">
        <f t="shared" si="321"/>
        <v>0.5575</v>
      </c>
      <c r="G2611" s="2">
        <f t="shared" si="323"/>
        <v>0.49679999999999991</v>
      </c>
      <c r="H2611" s="2">
        <f t="shared" si="319"/>
        <v>0.4885500000000001</v>
      </c>
      <c r="I2611" s="2">
        <f t="array" ref="I2611">SUMPRODUCT(B2595:B2614, (ROW(B2595:B2614)-ROW(B2595)+1)) / (20*21/2)</f>
        <v>0.54676190476190478</v>
      </c>
      <c r="J2611" s="2">
        <f t="shared" si="322"/>
        <v>0.53701830147331042</v>
      </c>
      <c r="K2611" s="2">
        <f t="shared" ref="K2611:K2674" si="324">$K$4*B2611+(1-$K$4)*K2610</f>
        <v>0.50897933144462482</v>
      </c>
    </row>
    <row r="2612" spans="1:11" ht="13.5" x14ac:dyDescent="0.25">
      <c r="A2612" s="3">
        <f>TITRES_STAT!B2615</f>
        <v>45810</v>
      </c>
      <c r="B2612" s="6">
        <f>TITRES_STAT!D2615</f>
        <v>0.57999999999999996</v>
      </c>
      <c r="C2612" s="2">
        <f t="shared" si="317"/>
        <v>1.9999999999999907E-2</v>
      </c>
      <c r="D2612" s="2">
        <f t="shared" si="318"/>
        <v>0.54600000000000004</v>
      </c>
      <c r="E2612" s="2">
        <f t="shared" si="320"/>
        <v>0.52900000000000014</v>
      </c>
      <c r="F2612" s="2">
        <f t="shared" si="321"/>
        <v>0.55549999999999999</v>
      </c>
      <c r="G2612" s="2">
        <f t="shared" si="323"/>
        <v>0.50099999999999989</v>
      </c>
      <c r="H2612" s="2">
        <f t="shared" si="319"/>
        <v>0.48810000000000009</v>
      </c>
      <c r="I2612" s="2">
        <f t="array" ref="I2612">SUMPRODUCT(B2596:B2615, (ROW(B2596:B2615)-ROW(B2596)+1)) / (20*21/2)</f>
        <v>0.55233333333333334</v>
      </c>
      <c r="J2612" s="2">
        <f t="shared" si="322"/>
        <v>0.54111179657109032</v>
      </c>
      <c r="K2612" s="2">
        <f t="shared" si="324"/>
        <v>0.51176445570169837</v>
      </c>
    </row>
    <row r="2613" spans="1:11" ht="13.5" x14ac:dyDescent="0.25">
      <c r="A2613" s="3">
        <f>TITRES_STAT!B2616</f>
        <v>45811</v>
      </c>
      <c r="B2613" s="6">
        <f>TITRES_STAT!D2616</f>
        <v>0.57999999999999996</v>
      </c>
      <c r="C2613" s="2">
        <f t="shared" si="317"/>
        <v>0</v>
      </c>
      <c r="D2613" s="2">
        <f t="shared" si="318"/>
        <v>0.55600000000000005</v>
      </c>
      <c r="E2613" s="2">
        <f t="shared" si="320"/>
        <v>0.53900000000000003</v>
      </c>
      <c r="F2613" s="2">
        <f t="shared" si="321"/>
        <v>0.55349999999999988</v>
      </c>
      <c r="G2613" s="2">
        <f t="shared" si="323"/>
        <v>0.50519999999999987</v>
      </c>
      <c r="H2613" s="2">
        <f t="shared" si="319"/>
        <v>0.48765000000000003</v>
      </c>
      <c r="I2613" s="2">
        <f t="array" ref="I2613">SUMPRODUCT(B2597:B2616, (ROW(B2597:B2616)-ROW(B2597)+1)) / (20*21/2)</f>
        <v>0.55900000000000005</v>
      </c>
      <c r="J2613" s="2">
        <f t="shared" si="322"/>
        <v>0.5448154349928912</v>
      </c>
      <c r="K2613" s="2">
        <f t="shared" si="324"/>
        <v>0.51444035939967103</v>
      </c>
    </row>
    <row r="2614" spans="1:11" ht="13.5" x14ac:dyDescent="0.25">
      <c r="A2614" s="3">
        <f>TITRES_STAT!B2617</f>
        <v>45812</v>
      </c>
      <c r="B2614" s="6">
        <f>TITRES_STAT!D2617</f>
        <v>0.6</v>
      </c>
      <c r="C2614" s="2">
        <f t="shared" si="317"/>
        <v>2.0000000000000018E-2</v>
      </c>
      <c r="D2614" s="2">
        <f t="shared" si="318"/>
        <v>0.57200000000000006</v>
      </c>
      <c r="E2614" s="2">
        <f t="shared" si="320"/>
        <v>0.54900000000000004</v>
      </c>
      <c r="F2614" s="2">
        <f t="shared" si="321"/>
        <v>0.5515000000000001</v>
      </c>
      <c r="G2614" s="2">
        <f t="shared" si="323"/>
        <v>0.50999999999999979</v>
      </c>
      <c r="H2614" s="2">
        <f t="shared" si="319"/>
        <v>0.48730000000000007</v>
      </c>
      <c r="I2614" s="2">
        <f t="array" ref="I2614">SUMPRODUCT(B2598:B2617, (ROW(B2598:B2617)-ROW(B2598)+1)) / (20*21/2)</f>
        <v>0.56757142857142862</v>
      </c>
      <c r="J2614" s="2">
        <f t="shared" si="322"/>
        <v>0.55007110785071112</v>
      </c>
      <c r="K2614" s="2">
        <f t="shared" si="324"/>
        <v>0.51779563942321338</v>
      </c>
    </row>
    <row r="2615" spans="1:11" ht="13.5" x14ac:dyDescent="0.25">
      <c r="A2615" s="3">
        <f>TITRES_STAT!B2618</f>
        <v>45813</v>
      </c>
      <c r="B2615" s="6">
        <f>TITRES_STAT!D2618</f>
        <v>0.61</v>
      </c>
      <c r="C2615" s="2">
        <f t="shared" si="317"/>
        <v>1.0000000000000009E-2</v>
      </c>
      <c r="D2615" s="2">
        <f t="shared" si="318"/>
        <v>0.58600000000000008</v>
      </c>
      <c r="E2615" s="2">
        <f t="shared" si="320"/>
        <v>0.55800000000000005</v>
      </c>
      <c r="F2615" s="2">
        <f t="shared" si="321"/>
        <v>0.55000000000000004</v>
      </c>
      <c r="G2615" s="2">
        <f t="shared" si="323"/>
        <v>0.5147999999999997</v>
      </c>
      <c r="H2615" s="2">
        <f t="shared" si="319"/>
        <v>0.48700000000000004</v>
      </c>
      <c r="I2615" s="2">
        <f t="array" ref="I2615">SUMPRODUCT(B2599:B2618, (ROW(B2599:B2618)-ROW(B2599)+1)) / (20*21/2)</f>
        <v>0.57499999999999996</v>
      </c>
      <c r="J2615" s="2">
        <f t="shared" si="322"/>
        <v>0.55577862138873857</v>
      </c>
      <c r="K2615" s="2">
        <f t="shared" si="324"/>
        <v>0.52141149670073439</v>
      </c>
    </row>
    <row r="2616" spans="1:11" ht="13.5" x14ac:dyDescent="0.25">
      <c r="A2616" s="3">
        <f>TITRES_STAT!B2619</f>
        <v>45817</v>
      </c>
      <c r="B2616" s="6">
        <f>TITRES_STAT!D2619</f>
        <v>0.62</v>
      </c>
      <c r="C2616" s="2">
        <f t="shared" si="317"/>
        <v>1.0000000000000009E-2</v>
      </c>
      <c r="D2616" s="2">
        <f t="shared" si="318"/>
        <v>0.59799999999999998</v>
      </c>
      <c r="E2616" s="2">
        <f t="shared" si="320"/>
        <v>0.56800000000000006</v>
      </c>
      <c r="F2616" s="2">
        <f t="shared" si="321"/>
        <v>0.54999999999999993</v>
      </c>
      <c r="G2616" s="2">
        <f t="shared" si="323"/>
        <v>0.51959999999999984</v>
      </c>
      <c r="H2616" s="2">
        <f t="shared" si="319"/>
        <v>0.48690000000000005</v>
      </c>
      <c r="I2616" s="2">
        <f t="array" ref="I2616">SUMPRODUCT(B2600:B2619, (ROW(B2600:B2619)-ROW(B2600)+1)) / (20*21/2)</f>
        <v>0.58409523809523811</v>
      </c>
      <c r="J2616" s="2">
        <f t="shared" si="322"/>
        <v>0.56189494316123967</v>
      </c>
      <c r="K2616" s="2">
        <f t="shared" si="324"/>
        <v>0.52527771251639188</v>
      </c>
    </row>
    <row r="2617" spans="1:11" ht="13.5" x14ac:dyDescent="0.25">
      <c r="A2617" s="3">
        <f>TITRES_STAT!B2620</f>
        <v>45818</v>
      </c>
      <c r="B2617" s="6">
        <f>TITRES_STAT!D2620</f>
        <v>0.64</v>
      </c>
      <c r="C2617" s="2">
        <f t="shared" si="317"/>
        <v>2.0000000000000018E-2</v>
      </c>
      <c r="D2617" s="2">
        <f t="shared" si="318"/>
        <v>0.6100000000000001</v>
      </c>
      <c r="E2617" s="2">
        <f t="shared" si="320"/>
        <v>0.57800000000000007</v>
      </c>
      <c r="F2617" s="2">
        <f t="shared" si="321"/>
        <v>0.55199999999999994</v>
      </c>
      <c r="G2617" s="2">
        <f t="shared" si="323"/>
        <v>0.52499999999999991</v>
      </c>
      <c r="H2617" s="2">
        <f t="shared" si="319"/>
        <v>0.48700000000000004</v>
      </c>
      <c r="I2617" s="2">
        <f t="array" ref="I2617">SUMPRODUCT(B2601:B2620, (ROW(B2601:B2620)-ROW(B2601)+1)) / (20*21/2)</f>
        <v>0.59085714285714275</v>
      </c>
      <c r="J2617" s="2">
        <f t="shared" si="322"/>
        <v>0.56933352000302639</v>
      </c>
      <c r="K2617" s="2">
        <f t="shared" si="324"/>
        <v>0.52977662575104323</v>
      </c>
    </row>
    <row r="2618" spans="1:11" ht="13.5" x14ac:dyDescent="0.25">
      <c r="A2618" s="3">
        <f>TITRES_STAT!B2621</f>
        <v>45819</v>
      </c>
      <c r="B2618" s="6">
        <f>TITRES_STAT!D2621</f>
        <v>0.63</v>
      </c>
      <c r="C2618" s="2">
        <f t="shared" si="317"/>
        <v>-1.0000000000000009E-2</v>
      </c>
      <c r="D2618" s="2">
        <f t="shared" si="318"/>
        <v>0.62</v>
      </c>
      <c r="E2618" s="2">
        <f t="shared" si="320"/>
        <v>0.58799999999999997</v>
      </c>
      <c r="F2618" s="2">
        <f t="shared" si="321"/>
        <v>0.55449999999999999</v>
      </c>
      <c r="G2618" s="2">
        <f t="shared" si="323"/>
        <v>0.5299999999999998</v>
      </c>
      <c r="H2618" s="2">
        <f t="shared" si="319"/>
        <v>0.48714999999999997</v>
      </c>
      <c r="I2618" s="2">
        <f t="array" ref="I2618">SUMPRODUCT(B2602:B2621, (ROW(B2602:B2621)-ROW(B2602)+1)) / (20*21/2)</f>
        <v>0.59719047619047616</v>
      </c>
      <c r="J2618" s="2">
        <f t="shared" si="322"/>
        <v>0.57511128000273826</v>
      </c>
      <c r="K2618" s="2">
        <f t="shared" si="324"/>
        <v>0.5337069541529631</v>
      </c>
    </row>
    <row r="2619" spans="1:11" ht="13.5" x14ac:dyDescent="0.25">
      <c r="A2619" s="3">
        <f>TITRES_STAT!B2622</f>
        <v>45820</v>
      </c>
      <c r="B2619" s="6">
        <f>TITRES_STAT!D2622</f>
        <v>0.65</v>
      </c>
      <c r="C2619" s="2">
        <f t="shared" si="317"/>
        <v>2.0000000000000018E-2</v>
      </c>
      <c r="D2619" s="2">
        <f t="shared" si="318"/>
        <v>0.63</v>
      </c>
      <c r="E2619" s="2">
        <f t="shared" si="320"/>
        <v>0.60099999999999998</v>
      </c>
      <c r="F2619" s="2">
        <f t="shared" si="321"/>
        <v>0.55899999999999994</v>
      </c>
      <c r="G2619" s="2">
        <f t="shared" si="323"/>
        <v>0.53519999999999979</v>
      </c>
      <c r="H2619" s="2">
        <f t="shared" si="319"/>
        <v>0.48749999999999993</v>
      </c>
      <c r="I2619" s="2">
        <f t="array" ref="I2619">SUMPRODUCT(B2603:B2622, (ROW(B2603:B2622)-ROW(B2603)+1)) / (20*21/2)</f>
        <v>0.60109523809523802</v>
      </c>
      <c r="J2619" s="2">
        <f t="shared" si="322"/>
        <v>0.58224353905009651</v>
      </c>
      <c r="K2619" s="2">
        <f t="shared" si="324"/>
        <v>0.53826746575480777</v>
      </c>
    </row>
    <row r="2620" spans="1:11" ht="13.5" x14ac:dyDescent="0.25">
      <c r="A2620" s="3">
        <f>TITRES_STAT!B2623</f>
        <v>45821</v>
      </c>
      <c r="B2620" s="6">
        <f>TITRES_STAT!D2623</f>
        <v>0.63</v>
      </c>
      <c r="C2620" s="2">
        <f t="shared" si="317"/>
        <v>-2.0000000000000018E-2</v>
      </c>
      <c r="D2620" s="2">
        <f t="shared" si="318"/>
        <v>0.63400000000000001</v>
      </c>
      <c r="E2620" s="2">
        <f t="shared" si="320"/>
        <v>0.6100000000000001</v>
      </c>
      <c r="F2620" s="2">
        <f t="shared" si="321"/>
        <v>0.56350000000000011</v>
      </c>
      <c r="G2620" s="2">
        <f t="shared" si="323"/>
        <v>0.53999999999999981</v>
      </c>
      <c r="H2620" s="2">
        <f t="shared" si="319"/>
        <v>0.48784999999999995</v>
      </c>
      <c r="I2620" s="2">
        <f t="array" ref="I2620">SUMPRODUCT(B2604:B2623, (ROW(B2604:B2623)-ROW(B2604)+1)) / (20*21/2)</f>
        <v>0.60257142857142865</v>
      </c>
      <c r="J2620" s="2">
        <f t="shared" si="322"/>
        <v>0.58679177342627775</v>
      </c>
      <c r="K2620" s="2">
        <f t="shared" si="324"/>
        <v>0.54186482003893288</v>
      </c>
    </row>
    <row r="2621" spans="1:11" ht="13.5" x14ac:dyDescent="0.25">
      <c r="A2621" s="3">
        <f>TITRES_STAT!B2624</f>
        <v>45824</v>
      </c>
      <c r="B2621" s="6">
        <f>TITRES_STAT!D2624</f>
        <v>0.63</v>
      </c>
      <c r="C2621" s="2">
        <f t="shared" si="317"/>
        <v>0</v>
      </c>
      <c r="D2621" s="2">
        <f t="shared" si="318"/>
        <v>0.6359999999999999</v>
      </c>
      <c r="E2621" s="2">
        <f t="shared" si="320"/>
        <v>0.61699999999999999</v>
      </c>
      <c r="F2621" s="2">
        <f t="shared" si="321"/>
        <v>0.56900000000000017</v>
      </c>
      <c r="G2621" s="2">
        <f t="shared" si="323"/>
        <v>0.54459999999999975</v>
      </c>
      <c r="H2621" s="2">
        <f t="shared" si="319"/>
        <v>0.48829999999999996</v>
      </c>
      <c r="I2621" s="2">
        <f t="array" ref="I2621">SUMPRODUCT(B2605:B2624, (ROW(B2605:B2624)-ROW(B2605)+1)) / (20*21/2)</f>
        <v>0.60542857142857143</v>
      </c>
      <c r="J2621" s="2">
        <f t="shared" si="322"/>
        <v>0.59090684262377513</v>
      </c>
      <c r="K2621" s="2">
        <f t="shared" si="324"/>
        <v>0.54532110160603353</v>
      </c>
    </row>
    <row r="2622" spans="1:11" ht="13.5" x14ac:dyDescent="0.25">
      <c r="A2622" s="3">
        <f>TITRES_STAT!B2625</f>
        <v>45825</v>
      </c>
      <c r="B2622" s="6">
        <f>TITRES_STAT!D2625</f>
        <v>0.61</v>
      </c>
      <c r="C2622" s="2">
        <f t="shared" si="317"/>
        <v>-2.0000000000000018E-2</v>
      </c>
      <c r="D2622" s="2">
        <f t="shared" si="318"/>
        <v>0.63</v>
      </c>
      <c r="E2622" s="2">
        <f t="shared" si="320"/>
        <v>0.62</v>
      </c>
      <c r="F2622" s="2">
        <f t="shared" si="321"/>
        <v>0.57450000000000023</v>
      </c>
      <c r="G2622" s="2">
        <f t="shared" si="323"/>
        <v>0.54859999999999975</v>
      </c>
      <c r="H2622" s="2">
        <f t="shared" si="319"/>
        <v>0.48869999999999997</v>
      </c>
      <c r="I2622" s="2">
        <f t="array" ref="I2622">SUMPRODUCT(B2606:B2625, (ROW(B2606:B2625)-ROW(B2606)+1)) / (20*21/2)</f>
        <v>0.60966666666666669</v>
      </c>
      <c r="J2622" s="2">
        <f t="shared" si="322"/>
        <v>0.59272523856436798</v>
      </c>
      <c r="K2622" s="2">
        <f t="shared" si="324"/>
        <v>0.54785752899403228</v>
      </c>
    </row>
    <row r="2623" spans="1:11" ht="13.5" x14ac:dyDescent="0.25">
      <c r="A2623" s="3">
        <f>TITRES_STAT!B2626</f>
        <v>45826</v>
      </c>
      <c r="B2623" s="6">
        <f>TITRES_STAT!D2626</f>
        <v>0.59</v>
      </c>
      <c r="C2623" s="2">
        <f t="shared" si="317"/>
        <v>-2.0000000000000018E-2</v>
      </c>
      <c r="D2623" s="2">
        <f t="shared" si="318"/>
        <v>0.622</v>
      </c>
      <c r="E2623" s="2">
        <f t="shared" si="320"/>
        <v>0.621</v>
      </c>
      <c r="F2623" s="2">
        <f t="shared" si="321"/>
        <v>0.58000000000000007</v>
      </c>
      <c r="G2623" s="2">
        <f t="shared" si="323"/>
        <v>0.55199999999999971</v>
      </c>
      <c r="H2623" s="2">
        <f t="shared" si="319"/>
        <v>0.4889</v>
      </c>
      <c r="I2623" s="2">
        <f t="array" ref="I2623">SUMPRODUCT(B2607:B2626, (ROW(B2607:B2626)-ROW(B2607)+1)) / (20*21/2)</f>
        <v>0.61147619047619062</v>
      </c>
      <c r="J2623" s="2">
        <f t="shared" si="322"/>
        <v>0.59246569203442823</v>
      </c>
      <c r="K2623" s="2">
        <f t="shared" si="324"/>
        <v>0.54951017491583498</v>
      </c>
    </row>
    <row r="2624" spans="1:11" ht="13.5" x14ac:dyDescent="0.25">
      <c r="A2624" s="3">
        <f>TITRES_STAT!B2627</f>
        <v>45827</v>
      </c>
      <c r="B2624" s="6">
        <f>TITRES_STAT!D2627</f>
        <v>0.61</v>
      </c>
      <c r="C2624" s="2">
        <f t="shared" si="317"/>
        <v>2.0000000000000018E-2</v>
      </c>
      <c r="D2624" s="2">
        <f t="shared" si="318"/>
        <v>0.61399999999999999</v>
      </c>
      <c r="E2624" s="2">
        <f t="shared" si="320"/>
        <v>0.62200000000000011</v>
      </c>
      <c r="F2624" s="2">
        <f t="shared" si="321"/>
        <v>0.58550000000000002</v>
      </c>
      <c r="G2624" s="2">
        <f t="shared" si="323"/>
        <v>0.55559999999999976</v>
      </c>
      <c r="H2624" s="2">
        <f t="shared" si="319"/>
        <v>0.48910000000000003</v>
      </c>
      <c r="I2624" s="2">
        <f t="array" ref="I2624">SUMPRODUCT(B2608:B2627, (ROW(B2608:B2627)-ROW(B2608)+1)) / (20*21/2)</f>
        <v>0.61285714285714277</v>
      </c>
      <c r="J2624" s="2">
        <f t="shared" si="322"/>
        <v>0.59413562612638748</v>
      </c>
      <c r="K2624" s="2">
        <f t="shared" si="324"/>
        <v>0.55188232491913558</v>
      </c>
    </row>
    <row r="2625" spans="1:11" ht="13.5" x14ac:dyDescent="0.25">
      <c r="A2625" s="3">
        <f>TITRES_STAT!B2628</f>
        <v>45828</v>
      </c>
      <c r="B2625" s="6">
        <f>TITRES_STAT!D2628</f>
        <v>0.63</v>
      </c>
      <c r="C2625" s="2">
        <f t="shared" si="317"/>
        <v>2.0000000000000018E-2</v>
      </c>
      <c r="D2625" s="2">
        <f t="shared" si="318"/>
        <v>0.61399999999999999</v>
      </c>
      <c r="E2625" s="2">
        <f t="shared" si="320"/>
        <v>0.624</v>
      </c>
      <c r="F2625" s="2">
        <f t="shared" si="321"/>
        <v>0.59099999999999997</v>
      </c>
      <c r="G2625" s="2">
        <f t="shared" si="323"/>
        <v>0.55939999999999979</v>
      </c>
      <c r="H2625" s="2">
        <f t="shared" si="319"/>
        <v>0.48930000000000001</v>
      </c>
      <c r="I2625" s="2">
        <f t="array" ref="I2625">SUMPRODUCT(B2609:B2628, (ROW(B2609:B2628)-ROW(B2609)+1)) / (20*21/2)</f>
        <v>0.61199999999999988</v>
      </c>
      <c r="J2625" s="2">
        <f t="shared" si="322"/>
        <v>0.59755128078101727</v>
      </c>
      <c r="K2625" s="2">
        <f t="shared" si="324"/>
        <v>0.5549457631576008</v>
      </c>
    </row>
    <row r="2626" spans="1:11" ht="13.5" x14ac:dyDescent="0.25">
      <c r="A2626" s="3">
        <f>TITRES_STAT!B2629</f>
        <v>45831</v>
      </c>
      <c r="B2626" s="6">
        <f>TITRES_STAT!D2629</f>
        <v>0.61</v>
      </c>
      <c r="C2626" s="2">
        <f t="shared" si="317"/>
        <v>-2.0000000000000018E-2</v>
      </c>
      <c r="D2626" s="2">
        <f t="shared" si="318"/>
        <v>0.61</v>
      </c>
      <c r="E2626" s="2">
        <f t="shared" si="320"/>
        <v>0.623</v>
      </c>
      <c r="F2626" s="2">
        <f t="shared" si="321"/>
        <v>0.59550000000000003</v>
      </c>
      <c r="G2626" s="2">
        <f t="shared" si="323"/>
        <v>0.56259999999999977</v>
      </c>
      <c r="H2626" s="2">
        <f t="shared" si="319"/>
        <v>0.48930000000000001</v>
      </c>
      <c r="I2626" s="2">
        <f t="array" ref="I2626">SUMPRODUCT(B2610:B2629, (ROW(B2610:B2629)-ROW(B2610)+1)) / (20*21/2)</f>
        <v>0.61085714285714288</v>
      </c>
      <c r="J2626" s="2">
        <f t="shared" si="322"/>
        <v>0.59873687308758705</v>
      </c>
      <c r="K2626" s="2">
        <f t="shared" si="324"/>
        <v>0.55710475283769489</v>
      </c>
    </row>
    <row r="2627" spans="1:11" ht="13.5" x14ac:dyDescent="0.25">
      <c r="A2627" s="3">
        <f>TITRES_STAT!B2630</f>
        <v>45832</v>
      </c>
      <c r="B2627" s="6">
        <f>TITRES_STAT!D2630</f>
        <v>0.61</v>
      </c>
      <c r="C2627" s="2">
        <f t="shared" si="317"/>
        <v>0</v>
      </c>
      <c r="D2627" s="2">
        <f t="shared" si="318"/>
        <v>0.61</v>
      </c>
      <c r="E2627" s="2">
        <f t="shared" si="320"/>
        <v>0.62</v>
      </c>
      <c r="F2627" s="2">
        <f t="shared" si="321"/>
        <v>0.59899999999999998</v>
      </c>
      <c r="G2627" s="2">
        <f t="shared" si="323"/>
        <v>0.56539999999999979</v>
      </c>
      <c r="H2627" s="2">
        <f t="shared" si="319"/>
        <v>0.48934999999999995</v>
      </c>
      <c r="I2627" s="2">
        <f t="array" ref="I2627">SUMPRODUCT(B2611:B2630, (ROW(B2611:B2630)-ROW(B2611)+1)) / (20*21/2)</f>
        <v>0.60747619047619039</v>
      </c>
      <c r="J2627" s="2">
        <f t="shared" si="322"/>
        <v>0.59980955184115015</v>
      </c>
      <c r="K2627" s="2">
        <f t="shared" si="324"/>
        <v>0.55917907625582453</v>
      </c>
    </row>
    <row r="2628" spans="1:11" ht="13.5" x14ac:dyDescent="0.25">
      <c r="A2628" s="3">
        <f>TITRES_STAT!B2631</f>
        <v>45833</v>
      </c>
      <c r="B2628" s="6">
        <f>TITRES_STAT!D2631</f>
        <v>0.59</v>
      </c>
      <c r="C2628" s="2">
        <f t="shared" ref="C2628:C2691" si="325">B2628-B2627</f>
        <v>-2.0000000000000018E-2</v>
      </c>
      <c r="D2628" s="2">
        <f t="shared" si="318"/>
        <v>0.61</v>
      </c>
      <c r="E2628" s="2">
        <f t="shared" si="320"/>
        <v>0.61599999999999999</v>
      </c>
      <c r="F2628" s="2">
        <f t="shared" si="321"/>
        <v>0.60199999999999998</v>
      </c>
      <c r="G2628" s="2">
        <f t="shared" si="323"/>
        <v>0.56779999999999975</v>
      </c>
      <c r="H2628" s="2">
        <f t="shared" si="319"/>
        <v>0.48930000000000001</v>
      </c>
      <c r="I2628" s="2">
        <f t="array" ref="I2628">SUMPRODUCT(B2612:B2631, (ROW(B2612:B2631)-ROW(B2612)+1)) / (20*21/2)</f>
        <v>0.60395238095238102</v>
      </c>
      <c r="J2628" s="2">
        <f t="shared" si="322"/>
        <v>0.59887530880865969</v>
      </c>
      <c r="K2628" s="2">
        <f t="shared" si="324"/>
        <v>0.56038773993206681</v>
      </c>
    </row>
    <row r="2629" spans="1:11" ht="13.5" x14ac:dyDescent="0.25">
      <c r="A2629" s="3">
        <f>TITRES_STAT!B2632</f>
        <v>45835</v>
      </c>
      <c r="B2629" s="6">
        <f>TITRES_STAT!D2632</f>
        <v>0.59</v>
      </c>
      <c r="C2629" s="2">
        <f t="shared" si="325"/>
        <v>0</v>
      </c>
      <c r="D2629" s="2">
        <f t="shared" si="318"/>
        <v>0.60599999999999998</v>
      </c>
      <c r="E2629" s="2">
        <f t="shared" si="320"/>
        <v>0.61</v>
      </c>
      <c r="F2629" s="2">
        <f t="shared" si="321"/>
        <v>0.60549999999999993</v>
      </c>
      <c r="G2629" s="2">
        <f t="shared" si="323"/>
        <v>0.57019999999999971</v>
      </c>
      <c r="H2629" s="2">
        <f t="shared" si="319"/>
        <v>0.48924999999999996</v>
      </c>
      <c r="I2629" s="2">
        <f t="array" ref="I2629">SUMPRODUCT(B2613:B2632, (ROW(B2613:B2632)-ROW(B2613)+1)) / (20*21/2)</f>
        <v>0.59847619047619049</v>
      </c>
      <c r="J2629" s="2">
        <f t="shared" si="322"/>
        <v>0.59803004130307313</v>
      </c>
      <c r="K2629" s="2">
        <f t="shared" si="324"/>
        <v>0.56154900503277017</v>
      </c>
    </row>
    <row r="2630" spans="1:11" ht="13.5" x14ac:dyDescent="0.25">
      <c r="A2630" s="3">
        <f>TITRES_STAT!B2633</f>
        <v>45838</v>
      </c>
      <c r="B2630" s="6">
        <f>TITRES_STAT!D2633</f>
        <v>0.56999999999999995</v>
      </c>
      <c r="C2630" s="2">
        <f t="shared" si="325"/>
        <v>-2.0000000000000018E-2</v>
      </c>
      <c r="D2630" s="2">
        <f t="shared" ref="D2630:D2693" si="326">AVERAGE(B2626:B2630)</f>
        <v>0.59399999999999997</v>
      </c>
      <c r="E2630" s="2">
        <f t="shared" si="320"/>
        <v>0.60399999999999998</v>
      </c>
      <c r="F2630" s="2">
        <f t="shared" si="321"/>
        <v>0.60699999999999998</v>
      </c>
      <c r="G2630" s="2">
        <f t="shared" si="323"/>
        <v>0.57179999999999975</v>
      </c>
      <c r="H2630" s="2">
        <f t="shared" si="319"/>
        <v>0.48909999999999998</v>
      </c>
      <c r="I2630" s="2">
        <f t="array" ref="I2630">SUMPRODUCT(B2614:B2633, (ROW(B2614:B2633)-ROW(B2614)+1)) / (20*21/2)</f>
        <v>0.59123809523809523</v>
      </c>
      <c r="J2630" s="2">
        <f t="shared" si="322"/>
        <v>0.59536051355992325</v>
      </c>
      <c r="K2630" s="2">
        <f t="shared" si="324"/>
        <v>0.56188041660011256</v>
      </c>
    </row>
    <row r="2631" spans="1:11" ht="13.5" x14ac:dyDescent="0.25">
      <c r="A2631" s="3">
        <f>TITRES_STAT!B2634</f>
        <v>45839</v>
      </c>
      <c r="B2631" s="6">
        <f>TITRES_STAT!D2634</f>
        <v>0.56999999999999995</v>
      </c>
      <c r="C2631" s="2">
        <f t="shared" si="325"/>
        <v>0</v>
      </c>
      <c r="D2631" s="2">
        <f t="shared" si="326"/>
        <v>0.58599999999999997</v>
      </c>
      <c r="E2631" s="2">
        <f t="shared" si="320"/>
        <v>0.59800000000000009</v>
      </c>
      <c r="F2631" s="2">
        <f t="shared" si="321"/>
        <v>0.60750000000000004</v>
      </c>
      <c r="G2631" s="2">
        <f t="shared" si="323"/>
        <v>0.57379999999999975</v>
      </c>
      <c r="H2631" s="2">
        <f t="shared" si="319"/>
        <v>0.4888499999999999</v>
      </c>
      <c r="I2631" s="2">
        <f t="array" ref="I2631">SUMPRODUCT(B2615:B2634, (ROW(B2615:B2634)-ROW(B2615)+1)) / (20*21/2)</f>
        <v>0.58233333333333337</v>
      </c>
      <c r="J2631" s="2">
        <f t="shared" si="322"/>
        <v>0.59294522655421622</v>
      </c>
      <c r="K2631" s="2">
        <f t="shared" si="324"/>
        <v>0.5621988316354023</v>
      </c>
    </row>
    <row r="2632" spans="1:11" ht="13.5" x14ac:dyDescent="0.25">
      <c r="A2632" s="3">
        <f>TITRES_STAT!B2635</f>
        <v>45840</v>
      </c>
      <c r="B2632" s="6">
        <f>TITRES_STAT!D2635</f>
        <v>0.55000000000000004</v>
      </c>
      <c r="C2632" s="2">
        <f t="shared" si="325"/>
        <v>-1.9999999999999907E-2</v>
      </c>
      <c r="D2632" s="2">
        <f t="shared" si="326"/>
        <v>0.57400000000000007</v>
      </c>
      <c r="E2632" s="2">
        <f t="shared" si="320"/>
        <v>0.59199999999999997</v>
      </c>
      <c r="F2632" s="2">
        <f t="shared" si="321"/>
        <v>0.60600000000000009</v>
      </c>
      <c r="G2632" s="2">
        <f t="shared" si="323"/>
        <v>0.57499999999999973</v>
      </c>
      <c r="H2632" s="2">
        <f t="shared" si="319"/>
        <v>0.48849999999999988</v>
      </c>
      <c r="I2632" s="2">
        <f t="array" ref="I2632">SUMPRODUCT(B2616:B2635, (ROW(B2616:B2635)-ROW(B2616)+1)) / (20*21/2)</f>
        <v>0.57195238095238099</v>
      </c>
      <c r="J2632" s="2">
        <f t="shared" si="322"/>
        <v>0.58885520497762422</v>
      </c>
      <c r="K2632" s="2">
        <f t="shared" si="324"/>
        <v>0.56172044608107286</v>
      </c>
    </row>
    <row r="2633" spans="1:11" ht="13.5" x14ac:dyDescent="0.25">
      <c r="A2633" s="3">
        <f>TITRES_STAT!B2636</f>
        <v>45841</v>
      </c>
      <c r="B2633" s="6">
        <f>TITRES_STAT!D2636</f>
        <v>0.53</v>
      </c>
      <c r="C2633" s="2">
        <f t="shared" si="325"/>
        <v>-2.0000000000000018E-2</v>
      </c>
      <c r="D2633" s="2">
        <f t="shared" si="326"/>
        <v>0.56200000000000006</v>
      </c>
      <c r="E2633" s="2">
        <f t="shared" si="320"/>
        <v>0.58600000000000008</v>
      </c>
      <c r="F2633" s="2">
        <f t="shared" si="321"/>
        <v>0.60350000000000004</v>
      </c>
      <c r="G2633" s="2">
        <f t="shared" si="323"/>
        <v>0.5753999999999998</v>
      </c>
      <c r="H2633" s="2">
        <f t="shared" si="319"/>
        <v>0.48804999999999987</v>
      </c>
      <c r="I2633" s="2">
        <f t="array" ref="I2633">SUMPRODUCT(B2617:B2636, (ROW(B2617:B2636)-ROW(B2617)+1)) / (20*21/2)</f>
        <v>0.56023809523809531</v>
      </c>
      <c r="J2633" s="2">
        <f t="shared" si="322"/>
        <v>0.58324994736070757</v>
      </c>
      <c r="K2633" s="2">
        <f t="shared" si="324"/>
        <v>0.56047650701907004</v>
      </c>
    </row>
    <row r="2634" spans="1:11" ht="13.5" x14ac:dyDescent="0.25">
      <c r="A2634" s="3">
        <f>TITRES_STAT!B2637</f>
        <v>45842</v>
      </c>
      <c r="B2634" s="6">
        <f>TITRES_STAT!D2637</f>
        <v>0.51</v>
      </c>
      <c r="C2634" s="2">
        <f t="shared" si="325"/>
        <v>-2.0000000000000018E-2</v>
      </c>
      <c r="D2634" s="2">
        <f t="shared" si="326"/>
        <v>0.54599999999999993</v>
      </c>
      <c r="E2634" s="2">
        <f t="shared" si="320"/>
        <v>0.57599999999999996</v>
      </c>
      <c r="F2634" s="2">
        <f t="shared" si="321"/>
        <v>0.59899999999999998</v>
      </c>
      <c r="G2634" s="2">
        <f t="shared" si="323"/>
        <v>0.57579999999999987</v>
      </c>
      <c r="H2634" s="2">
        <f t="shared" ref="H2634:H2693" si="327">AVERAGE(B2435:B2634)</f>
        <v>0.48749999999999988</v>
      </c>
      <c r="I2634" s="2">
        <f t="array" ref="I2634">SUMPRODUCT(B2618:B2637, (ROW(B2618:B2637)-ROW(B2618)+1)) / (20*21/2)</f>
        <v>0.54733333333333334</v>
      </c>
      <c r="J2634" s="2">
        <f t="shared" si="322"/>
        <v>0.57627376189778312</v>
      </c>
      <c r="K2634" s="2">
        <f t="shared" si="324"/>
        <v>0.55849703615557711</v>
      </c>
    </row>
    <row r="2635" spans="1:11" ht="13.5" x14ac:dyDescent="0.25">
      <c r="A2635" s="3">
        <f>TITRES_STAT!B2638</f>
        <v>45845</v>
      </c>
      <c r="B2635" s="6">
        <f>TITRES_STAT!D2638</f>
        <v>0.49</v>
      </c>
      <c r="C2635" s="2">
        <f t="shared" si="325"/>
        <v>-2.0000000000000018E-2</v>
      </c>
      <c r="D2635" s="2">
        <f t="shared" si="326"/>
        <v>0.53</v>
      </c>
      <c r="E2635" s="2">
        <f t="shared" si="320"/>
        <v>0.56200000000000006</v>
      </c>
      <c r="F2635" s="2">
        <f t="shared" si="321"/>
        <v>0.59300000000000008</v>
      </c>
      <c r="G2635" s="2">
        <f t="shared" si="323"/>
        <v>0.57559999999999989</v>
      </c>
      <c r="H2635" s="2">
        <f t="shared" si="327"/>
        <v>0.48694999999999977</v>
      </c>
      <c r="I2635" s="2">
        <f t="array" ref="I2635">SUMPRODUCT(B2619:B2638, (ROW(B2619:B2638)-ROW(B2619)+1)) / (20*21/2)</f>
        <v>0.53723809523809518</v>
      </c>
      <c r="J2635" s="2">
        <f t="shared" si="322"/>
        <v>0.5680572131456133</v>
      </c>
      <c r="K2635" s="2">
        <f t="shared" si="324"/>
        <v>0.55581087787496619</v>
      </c>
    </row>
    <row r="2636" spans="1:11" ht="13.5" x14ac:dyDescent="0.25">
      <c r="A2636" s="3">
        <f>TITRES_STAT!B2639</f>
        <v>45846</v>
      </c>
      <c r="B2636" s="6">
        <f>TITRES_STAT!D2639</f>
        <v>0.47</v>
      </c>
      <c r="C2636" s="2">
        <f t="shared" si="325"/>
        <v>-2.0000000000000018E-2</v>
      </c>
      <c r="D2636" s="2">
        <f t="shared" si="326"/>
        <v>0.51</v>
      </c>
      <c r="E2636" s="2">
        <f t="shared" ref="E2636:E2693" si="328">AVERAGE(B2627:B2636)</f>
        <v>0.54799999999999993</v>
      </c>
      <c r="F2636" s="2">
        <f t="shared" si="321"/>
        <v>0.58550000000000013</v>
      </c>
      <c r="G2636" s="2">
        <f t="shared" si="323"/>
        <v>0.57459999999999989</v>
      </c>
      <c r="H2636" s="2">
        <f t="shared" si="327"/>
        <v>0.48639999999999978</v>
      </c>
      <c r="I2636" s="2">
        <f t="array" ref="I2636">SUMPRODUCT(B2620:B2639, (ROW(B2620:B2639)-ROW(B2620)+1)) / (20*21/2)</f>
        <v>0.52980952380952373</v>
      </c>
      <c r="J2636" s="2">
        <f t="shared" si="322"/>
        <v>0.55871843094126916</v>
      </c>
      <c r="K2636" s="2">
        <f t="shared" si="324"/>
        <v>0.55244574540928126</v>
      </c>
    </row>
    <row r="2637" spans="1:11" ht="13.5" x14ac:dyDescent="0.25">
      <c r="A2637" s="3">
        <f>TITRES_STAT!B2640</f>
        <v>45847</v>
      </c>
      <c r="B2637" s="6">
        <f>TITRES_STAT!D2640</f>
        <v>0.45</v>
      </c>
      <c r="C2637" s="2">
        <f t="shared" si="325"/>
        <v>-1.9999999999999962E-2</v>
      </c>
      <c r="D2637" s="2">
        <f t="shared" si="326"/>
        <v>0.49000000000000005</v>
      </c>
      <c r="E2637" s="2">
        <f t="shared" si="328"/>
        <v>0.53200000000000003</v>
      </c>
      <c r="F2637" s="2">
        <f t="shared" si="321"/>
        <v>0.57599999999999996</v>
      </c>
      <c r="G2637" s="2">
        <f t="shared" si="323"/>
        <v>0.57279999999999986</v>
      </c>
      <c r="H2637" s="2">
        <f t="shared" si="327"/>
        <v>0.48574999999999979</v>
      </c>
      <c r="I2637" s="2">
        <f t="array" ref="I2637">SUMPRODUCT(B2621:B2640, (ROW(B2621:B2640)-ROW(B2621)+1)) / (20*21/2)</f>
        <v>0.5250476190476191</v>
      </c>
      <c r="J2637" s="2">
        <f t="shared" si="322"/>
        <v>0.54836429466114822</v>
      </c>
      <c r="K2637" s="2">
        <f t="shared" si="324"/>
        <v>0.5484282651971526</v>
      </c>
    </row>
    <row r="2638" spans="1:11" ht="13.5" x14ac:dyDescent="0.25">
      <c r="A2638" s="3">
        <f>TITRES_STAT!B2641</f>
        <v>45848</v>
      </c>
      <c r="B2638" s="6">
        <f>TITRES_STAT!D2641</f>
        <v>0.47</v>
      </c>
      <c r="C2638" s="2">
        <f t="shared" si="325"/>
        <v>1.9999999999999962E-2</v>
      </c>
      <c r="D2638" s="2">
        <f t="shared" si="326"/>
        <v>0.47799999999999992</v>
      </c>
      <c r="E2638" s="2">
        <f t="shared" si="328"/>
        <v>0.52</v>
      </c>
      <c r="F2638" s="2">
        <f t="shared" si="321"/>
        <v>0.56800000000000006</v>
      </c>
      <c r="G2638" s="2">
        <f t="shared" si="323"/>
        <v>0.57099999999999984</v>
      </c>
      <c r="H2638" s="2">
        <f t="shared" si="327"/>
        <v>0.48509999999999986</v>
      </c>
      <c r="I2638" s="2">
        <f t="array" ref="I2638">SUMPRODUCT(B2622:B2641, (ROW(B2622:B2641)-ROW(B2622)+1)) / (20*21/2)</f>
        <v>0.52276190476190476</v>
      </c>
      <c r="J2638" s="2">
        <f t="shared" si="322"/>
        <v>0.54090102850294364</v>
      </c>
      <c r="K2638" s="2">
        <f t="shared" si="324"/>
        <v>0.545352646954127</v>
      </c>
    </row>
    <row r="2639" spans="1:11" ht="13.5" x14ac:dyDescent="0.25">
      <c r="A2639" s="3">
        <f>TITRES_STAT!B2642</f>
        <v>45849</v>
      </c>
      <c r="B2639" s="6">
        <f>TITRES_STAT!D2642</f>
        <v>0.49</v>
      </c>
      <c r="C2639" s="2">
        <f t="shared" si="325"/>
        <v>2.0000000000000018E-2</v>
      </c>
      <c r="D2639" s="2">
        <f t="shared" si="326"/>
        <v>0.47400000000000003</v>
      </c>
      <c r="E2639" s="2">
        <f t="shared" si="328"/>
        <v>0.51</v>
      </c>
      <c r="F2639" s="2">
        <f t="shared" si="321"/>
        <v>0.56000000000000005</v>
      </c>
      <c r="G2639" s="2">
        <f t="shared" si="323"/>
        <v>0.56919999999999982</v>
      </c>
      <c r="H2639" s="2">
        <f t="shared" si="327"/>
        <v>0.48444999999999988</v>
      </c>
      <c r="I2639" s="2">
        <f t="array" ref="I2639">SUMPRODUCT(B2623:B2642, (ROW(B2623:B2642)-ROW(B2623)+1)) / (20*21/2)</f>
        <v>0.5228571428571428</v>
      </c>
      <c r="J2639" s="2">
        <f t="shared" si="322"/>
        <v>0.53605331150266333</v>
      </c>
      <c r="K2639" s="2">
        <f t="shared" si="324"/>
        <v>0.54318195491671017</v>
      </c>
    </row>
    <row r="2640" spans="1:11" ht="13.5" x14ac:dyDescent="0.25">
      <c r="A2640" s="3">
        <f>TITRES_STAT!B2643</f>
        <v>45852</v>
      </c>
      <c r="B2640" s="6">
        <f>TITRES_STAT!D2643</f>
        <v>0.51</v>
      </c>
      <c r="C2640" s="2">
        <f t="shared" si="325"/>
        <v>2.0000000000000018E-2</v>
      </c>
      <c r="D2640" s="2">
        <f t="shared" si="326"/>
        <v>0.47799999999999992</v>
      </c>
      <c r="E2640" s="2">
        <f t="shared" si="328"/>
        <v>0.504</v>
      </c>
      <c r="F2640" s="2">
        <f t="shared" si="321"/>
        <v>0.55400000000000005</v>
      </c>
      <c r="G2640" s="2">
        <f t="shared" si="323"/>
        <v>0.5673999999999999</v>
      </c>
      <c r="H2640" s="2">
        <f t="shared" si="327"/>
        <v>0.48384999999999989</v>
      </c>
      <c r="I2640" s="2">
        <f t="array" ref="I2640">SUMPRODUCT(B2624:B2643, (ROW(B2624:B2643)-ROW(B2624)+1)) / (20*21/2)</f>
        <v>0.52133333333333343</v>
      </c>
      <c r="J2640" s="2">
        <f t="shared" si="322"/>
        <v>0.53357204374050493</v>
      </c>
      <c r="K2640" s="2">
        <f t="shared" si="324"/>
        <v>0.54188070178272152</v>
      </c>
    </row>
    <row r="2641" spans="1:11" ht="13.5" x14ac:dyDescent="0.25">
      <c r="A2641" s="3">
        <f>TITRES_STAT!B2644</f>
        <v>45853</v>
      </c>
      <c r="B2641" s="6">
        <f>TITRES_STAT!D2644</f>
        <v>0.53</v>
      </c>
      <c r="C2641" s="2">
        <f t="shared" si="325"/>
        <v>2.0000000000000018E-2</v>
      </c>
      <c r="D2641" s="2">
        <f t="shared" si="326"/>
        <v>0.49000000000000005</v>
      </c>
      <c r="E2641" s="2">
        <f t="shared" si="328"/>
        <v>0.5</v>
      </c>
      <c r="F2641" s="2">
        <f t="shared" si="321"/>
        <v>0.54900000000000004</v>
      </c>
      <c r="G2641" s="2">
        <f t="shared" si="323"/>
        <v>0.56599999999999984</v>
      </c>
      <c r="H2641" s="2">
        <f t="shared" si="327"/>
        <v>0.48334999999999989</v>
      </c>
      <c r="I2641" s="2">
        <f t="array" ref="I2641">SUMPRODUCT(B2625:B2644, (ROW(B2625:B2644)-ROW(B2625)+1)) / (20*21/2)</f>
        <v>0.5181904761904762</v>
      </c>
      <c r="J2641" s="2">
        <f t="shared" si="322"/>
        <v>0.53323184909855204</v>
      </c>
      <c r="K2641" s="2">
        <f t="shared" si="324"/>
        <v>0.5414147919088893</v>
      </c>
    </row>
    <row r="2642" spans="1:11" ht="13.5" x14ac:dyDescent="0.25">
      <c r="A2642" s="3">
        <f>TITRES_STAT!B2645</f>
        <v>45854</v>
      </c>
      <c r="B2642" s="6">
        <f>TITRES_STAT!D2645</f>
        <v>0.55000000000000004</v>
      </c>
      <c r="C2642" s="2">
        <f t="shared" si="325"/>
        <v>2.0000000000000018E-2</v>
      </c>
      <c r="D2642" s="2">
        <f t="shared" si="326"/>
        <v>0.51</v>
      </c>
      <c r="E2642" s="2">
        <f t="shared" si="328"/>
        <v>0.5</v>
      </c>
      <c r="F2642" s="2">
        <f t="shared" si="321"/>
        <v>0.54600000000000004</v>
      </c>
      <c r="G2642" s="2">
        <f t="shared" si="323"/>
        <v>0.56459999999999999</v>
      </c>
      <c r="H2642" s="2">
        <f t="shared" si="327"/>
        <v>0.48294999999999988</v>
      </c>
      <c r="I2642" s="2">
        <f t="array" ref="I2642">SUMPRODUCT(B2626:B2645, (ROW(B2626:B2645)-ROW(B2626)+1)) / (20*21/2)</f>
        <v>0.51552380952380961</v>
      </c>
      <c r="J2642" s="2">
        <f t="shared" si="322"/>
        <v>0.53482881585107089</v>
      </c>
      <c r="K2642" s="2">
        <f t="shared" si="324"/>
        <v>0.54175146673599173</v>
      </c>
    </row>
    <row r="2643" spans="1:11" ht="13.5" x14ac:dyDescent="0.25">
      <c r="A2643" s="3">
        <f>TITRES_STAT!B2646</f>
        <v>45855</v>
      </c>
      <c r="B2643" s="6">
        <f>TITRES_STAT!D2646</f>
        <v>0.53</v>
      </c>
      <c r="C2643" s="2">
        <f t="shared" si="325"/>
        <v>-2.0000000000000018E-2</v>
      </c>
      <c r="D2643" s="2">
        <f t="shared" si="326"/>
        <v>0.52200000000000002</v>
      </c>
      <c r="E2643" s="2">
        <f t="shared" si="328"/>
        <v>0.5</v>
      </c>
      <c r="F2643" s="2">
        <f t="shared" si="321"/>
        <v>0.54299999999999993</v>
      </c>
      <c r="G2643" s="2">
        <f t="shared" si="323"/>
        <v>0.56279999999999997</v>
      </c>
      <c r="H2643" s="2">
        <f t="shared" si="327"/>
        <v>0.48249999999999987</v>
      </c>
      <c r="I2643" s="2">
        <f t="array" ref="I2643">SUMPRODUCT(B2627:B2646, (ROW(B2627:B2646)-ROW(B2627)+1)) / (20*21/2)</f>
        <v>0.51342857142857146</v>
      </c>
      <c r="J2643" s="2">
        <f t="shared" si="322"/>
        <v>0.53436892862715935</v>
      </c>
      <c r="K2643" s="2">
        <f t="shared" si="324"/>
        <v>0.54129062490320767</v>
      </c>
    </row>
    <row r="2644" spans="1:11" ht="13.5" x14ac:dyDescent="0.25">
      <c r="A2644" s="3">
        <f>TITRES_STAT!B2647</f>
        <v>45856</v>
      </c>
      <c r="B2644" s="6">
        <f>TITRES_STAT!D2647</f>
        <v>0.51</v>
      </c>
      <c r="C2644" s="2">
        <f t="shared" si="325"/>
        <v>-2.0000000000000018E-2</v>
      </c>
      <c r="D2644" s="2">
        <f t="shared" si="326"/>
        <v>0.52600000000000002</v>
      </c>
      <c r="E2644" s="2">
        <f t="shared" si="328"/>
        <v>0.5</v>
      </c>
      <c r="F2644" s="2">
        <f t="shared" ref="F2644:F2692" si="329">AVERAGE(B2625:B2644)</f>
        <v>0.53799999999999992</v>
      </c>
      <c r="G2644" s="2">
        <f t="shared" si="323"/>
        <v>0.56020000000000014</v>
      </c>
      <c r="H2644" s="2">
        <f t="shared" si="327"/>
        <v>0.48204999999999992</v>
      </c>
      <c r="I2644" s="2">
        <f t="array" ref="I2644">SUMPRODUCT(B2628:B2647, (ROW(B2628:B2647)-ROW(B2628)+1)) / (20*21/2)</f>
        <v>0.50990476190476186</v>
      </c>
      <c r="J2644" s="2">
        <f t="shared" si="322"/>
        <v>0.53204807828171563</v>
      </c>
      <c r="K2644" s="2">
        <f t="shared" si="324"/>
        <v>0.5400635415736702</v>
      </c>
    </row>
    <row r="2645" spans="1:11" ht="13.5" x14ac:dyDescent="0.25">
      <c r="A2645" s="3">
        <f>TITRES_STAT!B2648</f>
        <v>45859</v>
      </c>
      <c r="B2645" s="6">
        <f>TITRES_STAT!D2648</f>
        <v>0.51</v>
      </c>
      <c r="C2645" s="2">
        <f t="shared" si="325"/>
        <v>0</v>
      </c>
      <c r="D2645" s="2">
        <f t="shared" si="326"/>
        <v>0.52600000000000002</v>
      </c>
      <c r="E2645" s="2">
        <f t="shared" si="328"/>
        <v>0.502</v>
      </c>
      <c r="F2645" s="2">
        <f t="shared" si="329"/>
        <v>0.53199999999999992</v>
      </c>
      <c r="G2645" s="2">
        <f t="shared" si="323"/>
        <v>0.5576000000000001</v>
      </c>
      <c r="H2645" s="2">
        <f t="shared" si="327"/>
        <v>0.48159999999999992</v>
      </c>
      <c r="I2645" s="2">
        <f t="array" ref="I2645">SUMPRODUCT(B2629:B2648, (ROW(B2629:B2648)-ROW(B2629)+1)) / (20*21/2)</f>
        <v>0.50695238095238093</v>
      </c>
      <c r="J2645" s="2">
        <f t="shared" ref="J2645:J2693" si="330">$J$4*B2645+J2644*(1-$J$4)</f>
        <v>0.52994826130250461</v>
      </c>
      <c r="K2645" s="2">
        <f t="shared" si="324"/>
        <v>0.53888457915901655</v>
      </c>
    </row>
    <row r="2646" spans="1:11" ht="13.5" x14ac:dyDescent="0.25">
      <c r="A2646" s="3">
        <f>TITRES_STAT!B2649</f>
        <v>45860</v>
      </c>
      <c r="B2646" s="6">
        <f>TITRES_STAT!D2649</f>
        <v>0.51</v>
      </c>
      <c r="C2646" s="2">
        <f t="shared" si="325"/>
        <v>0</v>
      </c>
      <c r="D2646" s="2">
        <f t="shared" si="326"/>
        <v>0.52200000000000002</v>
      </c>
      <c r="E2646" s="2">
        <f t="shared" si="328"/>
        <v>0.50600000000000001</v>
      </c>
      <c r="F2646" s="2">
        <f t="shared" si="329"/>
        <v>0.52699999999999991</v>
      </c>
      <c r="G2646" s="2">
        <f t="shared" si="323"/>
        <v>0.55540000000000012</v>
      </c>
      <c r="H2646" s="2">
        <f t="shared" si="327"/>
        <v>0.48119999999999996</v>
      </c>
      <c r="I2646" s="2">
        <f t="array" ref="I2646">SUMPRODUCT(B2630:B2649, (ROW(B2630:B2649)-ROW(B2630)+1)) / (20*21/2)</f>
        <v>0.50257142857142867</v>
      </c>
      <c r="J2646" s="2">
        <f t="shared" si="330"/>
        <v>0.52804842689274223</v>
      </c>
      <c r="K2646" s="2">
        <f t="shared" si="324"/>
        <v>0.53775185056454533</v>
      </c>
    </row>
    <row r="2647" spans="1:11" ht="13.5" x14ac:dyDescent="0.25">
      <c r="A2647" s="3">
        <f>TITRES_STAT!B2650</f>
        <v>45861</v>
      </c>
      <c r="B2647" s="6">
        <f>TITRES_STAT!D2650</f>
        <v>0.49</v>
      </c>
      <c r="C2647" s="2">
        <f t="shared" si="325"/>
        <v>-2.0000000000000018E-2</v>
      </c>
      <c r="D2647" s="2">
        <f t="shared" si="326"/>
        <v>0.51</v>
      </c>
      <c r="E2647" s="2">
        <f t="shared" si="328"/>
        <v>0.51</v>
      </c>
      <c r="F2647" s="2">
        <f t="shared" si="329"/>
        <v>0.52100000000000002</v>
      </c>
      <c r="G2647" s="2">
        <f t="shared" si="323"/>
        <v>0.55320000000000003</v>
      </c>
      <c r="H2647" s="2">
        <f t="shared" si="327"/>
        <v>0.48069999999999991</v>
      </c>
      <c r="I2647" s="2">
        <f t="array" ref="I2647">SUMPRODUCT(B2631:B2650, (ROW(B2631:B2650)-ROW(B2631)+1)) / (20*21/2)</f>
        <v>0.5006666666666667</v>
      </c>
      <c r="J2647" s="2">
        <f t="shared" si="330"/>
        <v>0.52442476718867159</v>
      </c>
      <c r="K2647" s="2">
        <f t="shared" si="324"/>
        <v>0.53587922897377882</v>
      </c>
    </row>
    <row r="2648" spans="1:11" ht="13.5" x14ac:dyDescent="0.25">
      <c r="A2648" s="3">
        <f>TITRES_STAT!B2651</f>
        <v>45862</v>
      </c>
      <c r="B2648" s="6">
        <f>TITRES_STAT!D2651</f>
        <v>0.49</v>
      </c>
      <c r="C2648" s="2">
        <f t="shared" si="325"/>
        <v>0</v>
      </c>
      <c r="D2648" s="2">
        <f t="shared" si="326"/>
        <v>0.502</v>
      </c>
      <c r="E2648" s="2">
        <f t="shared" si="328"/>
        <v>0.51200000000000001</v>
      </c>
      <c r="F2648" s="2">
        <f t="shared" si="329"/>
        <v>0.51600000000000001</v>
      </c>
      <c r="G2648" s="2">
        <f t="shared" si="323"/>
        <v>0.55140000000000011</v>
      </c>
      <c r="H2648" s="2">
        <f t="shared" si="327"/>
        <v>0.48029999999999995</v>
      </c>
      <c r="I2648" s="2">
        <f t="array" ref="I2648">SUMPRODUCT(B2632:B2651, (ROW(B2632:B2651)-ROW(B2632)+1)) / (20*21/2)</f>
        <v>0.4972380952380952</v>
      </c>
      <c r="J2648" s="2">
        <f t="shared" si="330"/>
        <v>0.52114621793260762</v>
      </c>
      <c r="K2648" s="2">
        <f t="shared" si="324"/>
        <v>0.53408004352382665</v>
      </c>
    </row>
    <row r="2649" spans="1:11" ht="13.5" x14ac:dyDescent="0.25">
      <c r="A2649" s="3">
        <f>TITRES_STAT!B2652</f>
        <v>45866</v>
      </c>
      <c r="B2649" s="6">
        <f>TITRES_STAT!D2652</f>
        <v>0.47</v>
      </c>
      <c r="C2649" s="2">
        <f t="shared" si="325"/>
        <v>-2.0000000000000018E-2</v>
      </c>
      <c r="D2649" s="2">
        <f t="shared" si="326"/>
        <v>0.49399999999999994</v>
      </c>
      <c r="E2649" s="2">
        <f t="shared" si="328"/>
        <v>0.51</v>
      </c>
      <c r="F2649" s="2">
        <f t="shared" si="329"/>
        <v>0.51</v>
      </c>
      <c r="G2649" s="2">
        <f t="shared" si="323"/>
        <v>0.54960000000000009</v>
      </c>
      <c r="H2649" s="2">
        <f t="shared" si="327"/>
        <v>0.47989999999999994</v>
      </c>
      <c r="I2649" s="2">
        <f t="array" ref="I2649">SUMPRODUCT(B2633:B2652, (ROW(B2633:B2652)-ROW(B2633)+1)) / (20*21/2)</f>
        <v>0.49619047619047618</v>
      </c>
      <c r="J2649" s="2">
        <f t="shared" si="330"/>
        <v>0.51627514955807352</v>
      </c>
      <c r="K2649" s="2">
        <f t="shared" si="324"/>
        <v>0.53156710064053936</v>
      </c>
    </row>
    <row r="2650" spans="1:11" ht="13.5" x14ac:dyDescent="0.25">
      <c r="A2650" s="3">
        <f>TITRES_STAT!B2653</f>
        <v>45867</v>
      </c>
      <c r="B2650" s="6">
        <f>TITRES_STAT!D2653</f>
        <v>0.49</v>
      </c>
      <c r="C2650" s="2">
        <f t="shared" si="325"/>
        <v>2.0000000000000018E-2</v>
      </c>
      <c r="D2650" s="2">
        <f t="shared" si="326"/>
        <v>0.49000000000000005</v>
      </c>
      <c r="E2650" s="2">
        <f t="shared" si="328"/>
        <v>0.50800000000000001</v>
      </c>
      <c r="F2650" s="2">
        <f t="shared" si="329"/>
        <v>0.50600000000000001</v>
      </c>
      <c r="G2650" s="2">
        <f t="shared" si="323"/>
        <v>0.54860000000000009</v>
      </c>
      <c r="H2650" s="2">
        <f t="shared" si="327"/>
        <v>0.47959999999999992</v>
      </c>
      <c r="I2650" s="2">
        <f t="array" ref="I2650">SUMPRODUCT(B2634:B2653, (ROW(B2634:B2653)-ROW(B2634)+1)) / (20*21/2)</f>
        <v>0.49733333333333335</v>
      </c>
      <c r="J2650" s="2">
        <f t="shared" si="330"/>
        <v>0.51377275436206649</v>
      </c>
      <c r="K2650" s="2">
        <f t="shared" si="324"/>
        <v>0.52993701826247896</v>
      </c>
    </row>
    <row r="2651" spans="1:11" ht="13.5" x14ac:dyDescent="0.25">
      <c r="A2651" s="3">
        <f>TITRES_STAT!B2654</f>
        <v>45868</v>
      </c>
      <c r="B2651" s="6">
        <f>TITRES_STAT!D2654</f>
        <v>0.47</v>
      </c>
      <c r="C2651" s="2">
        <f t="shared" si="325"/>
        <v>-2.0000000000000018E-2</v>
      </c>
      <c r="D2651" s="2">
        <f t="shared" si="326"/>
        <v>0.48200000000000004</v>
      </c>
      <c r="E2651" s="2">
        <f t="shared" si="328"/>
        <v>0.502</v>
      </c>
      <c r="F2651" s="2">
        <f t="shared" si="329"/>
        <v>0.50100000000000011</v>
      </c>
      <c r="G2651" s="2">
        <f t="shared" si="323"/>
        <v>0.54760000000000009</v>
      </c>
      <c r="H2651" s="2">
        <f t="shared" si="327"/>
        <v>0.47909999999999991</v>
      </c>
      <c r="I2651" s="2">
        <f t="array" ref="I2651">SUMPRODUCT(B2635:B2654, (ROW(B2635:B2654)-ROW(B2635)+1)) / (20*21/2)</f>
        <v>0.49857142857142844</v>
      </c>
      <c r="J2651" s="2">
        <f t="shared" si="330"/>
        <v>0.50960392061329829</v>
      </c>
      <c r="K2651" s="2">
        <f t="shared" si="324"/>
        <v>0.52758654695806806</v>
      </c>
    </row>
    <row r="2652" spans="1:11" ht="13.5" x14ac:dyDescent="0.25">
      <c r="A2652" s="3">
        <f>TITRES_STAT!B2655</f>
        <v>45869</v>
      </c>
      <c r="B2652" s="6">
        <f>TITRES_STAT!D2655</f>
        <v>0.49</v>
      </c>
      <c r="C2652" s="2">
        <f t="shared" si="325"/>
        <v>2.0000000000000018E-2</v>
      </c>
      <c r="D2652" s="2">
        <f t="shared" si="326"/>
        <v>0.48200000000000004</v>
      </c>
      <c r="E2652" s="2">
        <f t="shared" si="328"/>
        <v>0.496</v>
      </c>
      <c r="F2652" s="2">
        <f t="shared" si="329"/>
        <v>0.49800000000000005</v>
      </c>
      <c r="G2652" s="2">
        <f t="shared" si="323"/>
        <v>0.5474</v>
      </c>
      <c r="H2652" s="2">
        <f t="shared" si="327"/>
        <v>0.47859999999999986</v>
      </c>
      <c r="I2652" s="2">
        <f t="array" ref="I2652">SUMPRODUCT(B2636:B2655, (ROW(B2636:B2655)-ROW(B2636)+1)) / (20*21/2)</f>
        <v>0.49980952380952376</v>
      </c>
      <c r="J2652" s="2">
        <f t="shared" si="330"/>
        <v>0.50773688055488897</v>
      </c>
      <c r="K2652" s="2">
        <f t="shared" si="324"/>
        <v>0.52611256472441825</v>
      </c>
    </row>
    <row r="2653" spans="1:11" ht="13.5" x14ac:dyDescent="0.25">
      <c r="A2653" s="3">
        <f>TITRES_STAT!B2656</f>
        <v>45870</v>
      </c>
      <c r="B2653" s="6">
        <f>TITRES_STAT!D2656</f>
        <v>0.51</v>
      </c>
      <c r="C2653" s="2">
        <f t="shared" si="325"/>
        <v>2.0000000000000018E-2</v>
      </c>
      <c r="D2653" s="2">
        <f t="shared" si="326"/>
        <v>0.48599999999999993</v>
      </c>
      <c r="E2653" s="2">
        <f t="shared" si="328"/>
        <v>0.49399999999999994</v>
      </c>
      <c r="F2653" s="2">
        <f t="shared" si="329"/>
        <v>0.497</v>
      </c>
      <c r="G2653" s="2">
        <f t="shared" si="323"/>
        <v>0.54799999999999993</v>
      </c>
      <c r="H2653" s="2">
        <f t="shared" si="327"/>
        <v>0.47809999999999986</v>
      </c>
      <c r="I2653" s="2">
        <f t="array" ref="I2653">SUMPRODUCT(B2637:B2656, (ROW(B2637:B2656)-ROW(B2637)+1)) / (20*21/2)</f>
        <v>0.49904761904761902</v>
      </c>
      <c r="J2653" s="2">
        <f t="shared" si="330"/>
        <v>0.50795241574013761</v>
      </c>
      <c r="K2653" s="2">
        <f t="shared" si="324"/>
        <v>0.52548069944110776</v>
      </c>
    </row>
    <row r="2654" spans="1:11" ht="13.5" x14ac:dyDescent="0.25">
      <c r="A2654" s="3">
        <f>TITRES_STAT!B2657</f>
        <v>45873</v>
      </c>
      <c r="B2654" s="6">
        <f>TITRES_STAT!D2657</f>
        <v>0.51</v>
      </c>
      <c r="C2654" s="2">
        <f t="shared" si="325"/>
        <v>0</v>
      </c>
      <c r="D2654" s="2">
        <f t="shared" si="326"/>
        <v>0.49399999999999994</v>
      </c>
      <c r="E2654" s="2">
        <f t="shared" si="328"/>
        <v>0.49399999999999994</v>
      </c>
      <c r="F2654" s="2">
        <f t="shared" si="329"/>
        <v>0.497</v>
      </c>
      <c r="G2654" s="2">
        <f t="shared" si="323"/>
        <v>0.54820000000000002</v>
      </c>
      <c r="H2654" s="2">
        <f t="shared" si="327"/>
        <v>0.4776999999999999</v>
      </c>
      <c r="I2654" s="2">
        <f t="array" ref="I2654">SUMPRODUCT(B2638:B2657, (ROW(B2638:B2657)-ROW(B2638)+1)) / (20*21/2)</f>
        <v>0.49628571428571427</v>
      </c>
      <c r="J2654" s="2">
        <f t="shared" si="330"/>
        <v>0.50814742376488642</v>
      </c>
      <c r="K2654" s="2">
        <f t="shared" si="324"/>
        <v>0.52487361318851533</v>
      </c>
    </row>
    <row r="2655" spans="1:11" ht="13.5" x14ac:dyDescent="0.25">
      <c r="A2655" s="3">
        <f>TITRES_STAT!B2658</f>
        <v>45874</v>
      </c>
      <c r="B2655" s="6">
        <f>TITRES_STAT!D2658</f>
        <v>0.51</v>
      </c>
      <c r="C2655" s="2">
        <f t="shared" si="325"/>
        <v>0</v>
      </c>
      <c r="D2655" s="2">
        <f t="shared" si="326"/>
        <v>0.49800000000000005</v>
      </c>
      <c r="E2655" s="2">
        <f t="shared" si="328"/>
        <v>0.49399999999999994</v>
      </c>
      <c r="F2655" s="2">
        <f t="shared" si="329"/>
        <v>0.49799999999999994</v>
      </c>
      <c r="G2655" s="2">
        <f t="shared" si="323"/>
        <v>0.54800000000000004</v>
      </c>
      <c r="H2655" s="2">
        <f t="shared" si="327"/>
        <v>0.47729999999999995</v>
      </c>
      <c r="I2655" s="2">
        <f t="array" ref="I2655">SUMPRODUCT(B2639:B2658, (ROW(B2639:B2658)-ROW(B2639)+1)) / (20*21/2)</f>
        <v>0.49533333333333346</v>
      </c>
      <c r="J2655" s="2">
        <f t="shared" si="330"/>
        <v>0.50832385959680204</v>
      </c>
      <c r="K2655" s="2">
        <f t="shared" si="324"/>
        <v>0.52429033423994609</v>
      </c>
    </row>
    <row r="2656" spans="1:11" ht="13.5" x14ac:dyDescent="0.25">
      <c r="A2656" s="3">
        <f>TITRES_STAT!B2659</f>
        <v>45875</v>
      </c>
      <c r="B2656" s="6">
        <f>TITRES_STAT!D2659</f>
        <v>0.49</v>
      </c>
      <c r="C2656" s="2">
        <f t="shared" si="325"/>
        <v>-2.0000000000000018E-2</v>
      </c>
      <c r="D2656" s="2">
        <f t="shared" si="326"/>
        <v>0.502</v>
      </c>
      <c r="E2656" s="2">
        <f t="shared" si="328"/>
        <v>0.49199999999999999</v>
      </c>
      <c r="F2656" s="2">
        <f t="shared" si="329"/>
        <v>0.499</v>
      </c>
      <c r="G2656" s="2">
        <f t="shared" si="323"/>
        <v>0.5474</v>
      </c>
      <c r="H2656" s="2">
        <f t="shared" si="327"/>
        <v>0.47684999999999989</v>
      </c>
      <c r="I2656" s="2">
        <f t="array" ref="I2656">SUMPRODUCT(B2640:B2659, (ROW(B2640:B2659)-ROW(B2640)+1)) / (20*21/2)</f>
        <v>0.49619047619047613</v>
      </c>
      <c r="J2656" s="2">
        <f t="shared" si="330"/>
        <v>0.50657873011139232</v>
      </c>
      <c r="K2656" s="2">
        <f t="shared" si="324"/>
        <v>0.52294561525014427</v>
      </c>
    </row>
    <row r="2657" spans="1:11" ht="13.5" x14ac:dyDescent="0.25">
      <c r="A2657" s="3">
        <f>TITRES_STAT!B2660</f>
        <v>45876</v>
      </c>
      <c r="B2657" s="6">
        <f>TITRES_STAT!D2660</f>
        <v>0.47</v>
      </c>
      <c r="C2657" s="2">
        <f t="shared" si="325"/>
        <v>-2.0000000000000018E-2</v>
      </c>
      <c r="D2657" s="2">
        <f t="shared" si="326"/>
        <v>0.49800000000000005</v>
      </c>
      <c r="E2657" s="2">
        <f t="shared" si="328"/>
        <v>0.48999999999999994</v>
      </c>
      <c r="F2657" s="2">
        <f t="shared" si="329"/>
        <v>0.5</v>
      </c>
      <c r="G2657" s="2">
        <f t="shared" si="323"/>
        <v>0.54599999999999993</v>
      </c>
      <c r="H2657" s="2">
        <f t="shared" si="327"/>
        <v>0.47639999999999993</v>
      </c>
      <c r="I2657" s="2">
        <f t="array" ref="I2657">SUMPRODUCT(B2641:B2660, (ROW(B2641:B2660)-ROW(B2641)+1)) / (20*21/2)</f>
        <v>0.49695238095238092</v>
      </c>
      <c r="J2657" s="2">
        <f t="shared" si="330"/>
        <v>0.50309504152935491</v>
      </c>
      <c r="K2657" s="2">
        <f t="shared" si="324"/>
        <v>0.52086931661288371</v>
      </c>
    </row>
    <row r="2658" spans="1:11" ht="13.5" x14ac:dyDescent="0.25">
      <c r="A2658" s="3">
        <f>TITRES_STAT!B2661</f>
        <v>45877</v>
      </c>
      <c r="B2658" s="6">
        <f>TITRES_STAT!D2661</f>
        <v>0.49</v>
      </c>
      <c r="C2658" s="2">
        <f t="shared" si="325"/>
        <v>2.0000000000000018E-2</v>
      </c>
      <c r="D2658" s="2">
        <f t="shared" si="326"/>
        <v>0.49399999999999994</v>
      </c>
      <c r="E2658" s="2">
        <f t="shared" si="328"/>
        <v>0.48999999999999994</v>
      </c>
      <c r="F2658" s="2">
        <f t="shared" si="329"/>
        <v>0.50100000000000011</v>
      </c>
      <c r="G2658" s="2">
        <f t="shared" si="323"/>
        <v>0.54519999999999991</v>
      </c>
      <c r="H2658" s="2">
        <f t="shared" si="327"/>
        <v>0.47614999999999985</v>
      </c>
      <c r="I2658" s="2">
        <f t="array" ref="I2658">SUMPRODUCT(B2642:B2661, (ROW(B2642:B2661)-ROW(B2642)+1)) / (20*21/2)</f>
        <v>0.49580952380952376</v>
      </c>
      <c r="J2658" s="2">
        <f t="shared" si="330"/>
        <v>0.50184789471703539</v>
      </c>
      <c r="K2658" s="2">
        <f t="shared" si="324"/>
        <v>0.51965875517708437</v>
      </c>
    </row>
    <row r="2659" spans="1:11" ht="13.5" x14ac:dyDescent="0.25">
      <c r="A2659" s="3">
        <f>TITRES_STAT!B2662</f>
        <v>45880</v>
      </c>
      <c r="B2659" s="6">
        <f>TITRES_STAT!D2662</f>
        <v>0.51</v>
      </c>
      <c r="C2659" s="2">
        <f t="shared" si="325"/>
        <v>2.0000000000000018E-2</v>
      </c>
      <c r="D2659" s="2">
        <f t="shared" si="326"/>
        <v>0.49399999999999994</v>
      </c>
      <c r="E2659" s="2">
        <f t="shared" si="328"/>
        <v>0.49399999999999994</v>
      </c>
      <c r="F2659" s="2">
        <f t="shared" si="329"/>
        <v>0.502</v>
      </c>
      <c r="G2659" s="2">
        <f t="shared" si="323"/>
        <v>0.54500000000000004</v>
      </c>
      <c r="H2659" s="2">
        <f t="shared" si="327"/>
        <v>0.47604999999999997</v>
      </c>
      <c r="I2659" s="2">
        <f t="array" ref="I2659">SUMPRODUCT(B2643:B2662, (ROW(B2643:B2662)-ROW(B2643)+1)) / (20*21/2)</f>
        <v>0.49295238095238098</v>
      </c>
      <c r="J2659" s="2">
        <f t="shared" si="330"/>
        <v>0.5026242856963653</v>
      </c>
      <c r="K2659" s="2">
        <f t="shared" si="324"/>
        <v>0.5192799804642575</v>
      </c>
    </row>
    <row r="2660" spans="1:11" ht="13.5" x14ac:dyDescent="0.25">
      <c r="A2660" s="3">
        <f>TITRES_STAT!B2663</f>
        <v>45881</v>
      </c>
      <c r="B2660" s="6">
        <f>TITRES_STAT!D2663</f>
        <v>0.51</v>
      </c>
      <c r="C2660" s="2">
        <f t="shared" si="325"/>
        <v>0</v>
      </c>
      <c r="D2660" s="2">
        <f t="shared" si="326"/>
        <v>0.49399999999999994</v>
      </c>
      <c r="E2660" s="2">
        <f t="shared" si="328"/>
        <v>0.496</v>
      </c>
      <c r="F2660" s="2">
        <f t="shared" si="329"/>
        <v>0.502</v>
      </c>
      <c r="G2660" s="2">
        <f t="shared" si="323"/>
        <v>0.5444</v>
      </c>
      <c r="H2660" s="2">
        <f t="shared" si="327"/>
        <v>0.47604999999999997</v>
      </c>
      <c r="I2660" s="2">
        <f t="array" ref="I2660">SUMPRODUCT(B2644:B2663, (ROW(B2644:B2663)-ROW(B2644)+1)) / (20*21/2)</f>
        <v>0.49238095238095236</v>
      </c>
      <c r="J2660" s="2">
        <f t="shared" si="330"/>
        <v>0.50332673467766387</v>
      </c>
      <c r="K2660" s="2">
        <f t="shared" si="324"/>
        <v>0.51891605966173759</v>
      </c>
    </row>
    <row r="2661" spans="1:11" ht="13.5" x14ac:dyDescent="0.25">
      <c r="A2661" s="3">
        <f>TITRES_STAT!B2664</f>
        <v>45883</v>
      </c>
      <c r="B2661" s="6">
        <f>TITRES_STAT!D2664</f>
        <v>0.49</v>
      </c>
      <c r="C2661" s="2">
        <f t="shared" si="325"/>
        <v>-2.0000000000000018E-2</v>
      </c>
      <c r="D2661" s="2">
        <f t="shared" si="326"/>
        <v>0.49399999999999994</v>
      </c>
      <c r="E2661" s="2">
        <f t="shared" si="328"/>
        <v>0.49799999999999994</v>
      </c>
      <c r="F2661" s="2">
        <f t="shared" si="329"/>
        <v>0.5</v>
      </c>
      <c r="G2661" s="2">
        <f t="shared" si="323"/>
        <v>0.54300000000000004</v>
      </c>
      <c r="H2661" s="2">
        <f t="shared" si="327"/>
        <v>0.47604999999999997</v>
      </c>
      <c r="I2661" s="2">
        <f t="array" ref="I2661">SUMPRODUCT(B2645:B2664, (ROW(B2645:B2664)-ROW(B2645)+1)) / (20*21/2)</f>
        <v>0.4939047619047619</v>
      </c>
      <c r="J2661" s="2">
        <f t="shared" si="330"/>
        <v>0.50205752185121966</v>
      </c>
      <c r="K2661" s="2">
        <f t="shared" si="324"/>
        <v>0.51778209653774787</v>
      </c>
    </row>
    <row r="2662" spans="1:11" ht="13.5" x14ac:dyDescent="0.25">
      <c r="A2662" s="3">
        <f>TITRES_STAT!B2665</f>
        <v>45884</v>
      </c>
      <c r="B2662" s="6">
        <f>TITRES_STAT!D2665</f>
        <v>0.47</v>
      </c>
      <c r="C2662" s="2">
        <f t="shared" si="325"/>
        <v>-2.0000000000000018E-2</v>
      </c>
      <c r="D2662" s="2">
        <f t="shared" si="326"/>
        <v>0.49399999999999994</v>
      </c>
      <c r="E2662" s="2">
        <f t="shared" si="328"/>
        <v>0.496</v>
      </c>
      <c r="F2662" s="2">
        <f t="shared" si="329"/>
        <v>0.496</v>
      </c>
      <c r="G2662" s="2">
        <f t="shared" si="323"/>
        <v>0.54080000000000006</v>
      </c>
      <c r="H2662" s="2">
        <f t="shared" si="327"/>
        <v>0.47589999999999999</v>
      </c>
      <c r="I2662" s="2">
        <f t="array" ref="I2662">SUMPRODUCT(B2646:B2665, (ROW(B2646:B2665)-ROW(B2646)+1)) / (20*21/2)</f>
        <v>0.49542857142857133</v>
      </c>
      <c r="J2662" s="2">
        <f t="shared" si="330"/>
        <v>0.4990044245320559</v>
      </c>
      <c r="K2662" s="2">
        <f t="shared" si="324"/>
        <v>0.5159082888303852</v>
      </c>
    </row>
    <row r="2663" spans="1:11" ht="13.5" x14ac:dyDescent="0.25">
      <c r="A2663" s="3">
        <f>TITRES_STAT!B2666</f>
        <v>45887</v>
      </c>
      <c r="B2663" s="6">
        <f>TITRES_STAT!D2666</f>
        <v>0.49</v>
      </c>
      <c r="C2663" s="2">
        <f t="shared" si="325"/>
        <v>2.0000000000000018E-2</v>
      </c>
      <c r="D2663" s="2">
        <f t="shared" si="326"/>
        <v>0.49399999999999994</v>
      </c>
      <c r="E2663" s="2">
        <f t="shared" si="328"/>
        <v>0.49399999999999994</v>
      </c>
      <c r="F2663" s="2">
        <f t="shared" si="329"/>
        <v>0.49400000000000005</v>
      </c>
      <c r="G2663" s="2">
        <f t="shared" si="323"/>
        <v>0.53899999999999992</v>
      </c>
      <c r="H2663" s="2">
        <f t="shared" si="327"/>
        <v>0.47584999999999994</v>
      </c>
      <c r="I2663" s="2">
        <f t="array" ref="I2663">SUMPRODUCT(B2647:B2666, (ROW(B2647:B2666)-ROW(B2647)+1)) / (20*21/2)</f>
        <v>0.49695238095238092</v>
      </c>
      <c r="J2663" s="2">
        <f t="shared" si="330"/>
        <v>0.49814686029090771</v>
      </c>
      <c r="K2663" s="2">
        <f t="shared" si="324"/>
        <v>0.51489227750370337</v>
      </c>
    </row>
    <row r="2664" spans="1:11" ht="13.5" x14ac:dyDescent="0.25">
      <c r="A2664" s="3">
        <f>TITRES_STAT!B2667</f>
        <v>45888</v>
      </c>
      <c r="B2664" s="6">
        <f>TITRES_STAT!D2667</f>
        <v>0.51</v>
      </c>
      <c r="C2664" s="2">
        <f t="shared" si="325"/>
        <v>2.0000000000000018E-2</v>
      </c>
      <c r="D2664" s="2">
        <f t="shared" si="326"/>
        <v>0.49399999999999994</v>
      </c>
      <c r="E2664" s="2">
        <f t="shared" si="328"/>
        <v>0.49399999999999994</v>
      </c>
      <c r="F2664" s="2">
        <f t="shared" si="329"/>
        <v>0.49399999999999994</v>
      </c>
      <c r="G2664" s="2">
        <f t="shared" si="323"/>
        <v>0.53720000000000001</v>
      </c>
      <c r="H2664" s="2">
        <f t="shared" si="327"/>
        <v>0.47589999999999999</v>
      </c>
      <c r="I2664" s="2">
        <f t="array" ref="I2664">SUMPRODUCT(B2648:B2667, (ROW(B2648:B2667)-ROW(B2648)+1)) / (20*21/2)</f>
        <v>0.49847619047619046</v>
      </c>
      <c r="J2664" s="2">
        <f t="shared" si="330"/>
        <v>0.49927573073939269</v>
      </c>
      <c r="K2664" s="2">
        <f t="shared" si="324"/>
        <v>0.51470042348395029</v>
      </c>
    </row>
    <row r="2665" spans="1:11" ht="13.5" x14ac:dyDescent="0.25">
      <c r="A2665" s="3">
        <f>TITRES_STAT!B2668</f>
        <v>45889</v>
      </c>
      <c r="B2665" s="6">
        <f>TITRES_STAT!D2668</f>
        <v>0.51</v>
      </c>
      <c r="C2665" s="2">
        <f t="shared" si="325"/>
        <v>0</v>
      </c>
      <c r="D2665" s="2">
        <f t="shared" si="326"/>
        <v>0.49399999999999994</v>
      </c>
      <c r="E2665" s="2">
        <f t="shared" si="328"/>
        <v>0.49399999999999994</v>
      </c>
      <c r="F2665" s="2">
        <f t="shared" si="329"/>
        <v>0.49399999999999994</v>
      </c>
      <c r="G2665" s="2">
        <f t="shared" si="323"/>
        <v>0.53520000000000001</v>
      </c>
      <c r="H2665" s="2">
        <f t="shared" si="327"/>
        <v>0.47594999999999998</v>
      </c>
      <c r="I2665" s="2">
        <f t="array" ref="I2665">SUMPRODUCT(B2649:B2668, (ROW(B2649:B2668)-ROW(B2649)+1)) / (20*21/2)</f>
        <v>0.498</v>
      </c>
      <c r="J2665" s="2">
        <f t="shared" si="330"/>
        <v>0.50029708971659337</v>
      </c>
      <c r="K2665" s="2">
        <f t="shared" si="324"/>
        <v>0.51451609315124636</v>
      </c>
    </row>
    <row r="2666" spans="1:11" ht="13.5" x14ac:dyDescent="0.25">
      <c r="A2666" s="3">
        <f>TITRES_STAT!B2669</f>
        <v>45890</v>
      </c>
      <c r="B2666" s="6">
        <f>TITRES_STAT!D2669</f>
        <v>0.51</v>
      </c>
      <c r="C2666" s="2">
        <f t="shared" si="325"/>
        <v>0</v>
      </c>
      <c r="D2666" s="2">
        <f t="shared" si="326"/>
        <v>0.49800000000000005</v>
      </c>
      <c r="E2666" s="2">
        <f t="shared" si="328"/>
        <v>0.49599999999999989</v>
      </c>
      <c r="F2666" s="2">
        <f t="shared" si="329"/>
        <v>0.49399999999999994</v>
      </c>
      <c r="G2666" s="2">
        <f t="shared" si="323"/>
        <v>0.53299999999999992</v>
      </c>
      <c r="H2666" s="2">
        <f t="shared" si="327"/>
        <v>0.47595000000000004</v>
      </c>
      <c r="I2666" s="2">
        <f t="array" ref="I2666">SUMPRODUCT(B2650:B2669, (ROW(B2650:B2669)-ROW(B2650)+1)) / (20*21/2)</f>
        <v>0.49752380952380953</v>
      </c>
      <c r="J2666" s="2">
        <f t="shared" si="330"/>
        <v>0.5012211764102511</v>
      </c>
      <c r="K2666" s="2">
        <f t="shared" si="324"/>
        <v>0.51433899145904061</v>
      </c>
    </row>
    <row r="2667" spans="1:11" ht="13.5" x14ac:dyDescent="0.25">
      <c r="A2667" s="3">
        <f>TITRES_STAT!B2670</f>
        <v>45891</v>
      </c>
      <c r="B2667" s="6">
        <f>TITRES_STAT!D2670</f>
        <v>0.51</v>
      </c>
      <c r="C2667" s="2">
        <f t="shared" si="325"/>
        <v>0</v>
      </c>
      <c r="D2667" s="2">
        <f t="shared" si="326"/>
        <v>0.50600000000000001</v>
      </c>
      <c r="E2667" s="2">
        <f t="shared" si="328"/>
        <v>0.49999999999999989</v>
      </c>
      <c r="F2667" s="2">
        <f t="shared" si="329"/>
        <v>0.49499999999999994</v>
      </c>
      <c r="G2667" s="2">
        <f t="shared" si="323"/>
        <v>0.53039999999999987</v>
      </c>
      <c r="H2667" s="2">
        <f t="shared" si="327"/>
        <v>0.47595000000000004</v>
      </c>
      <c r="I2667" s="2">
        <f t="array" ref="I2667">SUMPRODUCT(B2651:B2670, (ROW(B2651:B2670)-ROW(B2651)+1)) / (20*21/2)</f>
        <v>0.49695238095238092</v>
      </c>
      <c r="J2667" s="2">
        <f t="shared" si="330"/>
        <v>0.50205725484737007</v>
      </c>
      <c r="K2667" s="2">
        <f t="shared" si="324"/>
        <v>0.51416883493123511</v>
      </c>
    </row>
    <row r="2668" spans="1:11" ht="13.5" x14ac:dyDescent="0.25">
      <c r="A2668" s="3">
        <f>TITRES_STAT!B2671</f>
        <v>45894</v>
      </c>
      <c r="B2668" s="6">
        <f>TITRES_STAT!D2671</f>
        <v>0.49</v>
      </c>
      <c r="C2668" s="2">
        <f t="shared" si="325"/>
        <v>-2.0000000000000018E-2</v>
      </c>
      <c r="D2668" s="2">
        <f t="shared" si="326"/>
        <v>0.50600000000000001</v>
      </c>
      <c r="E2668" s="2">
        <f t="shared" si="328"/>
        <v>0.49999999999999989</v>
      </c>
      <c r="F2668" s="2">
        <f t="shared" si="329"/>
        <v>0.49499999999999994</v>
      </c>
      <c r="G2668" s="2">
        <f t="shared" si="323"/>
        <v>0.52759999999999996</v>
      </c>
      <c r="H2668" s="2">
        <f t="shared" si="327"/>
        <v>0.47580000000000006</v>
      </c>
      <c r="I2668" s="2">
        <f t="array" ref="I2668">SUMPRODUCT(B2652:B2671, (ROW(B2652:B2671)-ROW(B2652)+1)) / (20*21/2)</f>
        <v>0.49638095238095237</v>
      </c>
      <c r="J2668" s="2">
        <f t="shared" si="330"/>
        <v>0.50090894486190629</v>
      </c>
      <c r="K2668" s="2">
        <f t="shared" si="324"/>
        <v>0.51322103748295134</v>
      </c>
    </row>
    <row r="2669" spans="1:11" ht="13.5" x14ac:dyDescent="0.25">
      <c r="A2669" s="3">
        <f>TITRES_STAT!B2672</f>
        <v>45895</v>
      </c>
      <c r="B2669" s="6">
        <f>TITRES_STAT!D2672</f>
        <v>0.49</v>
      </c>
      <c r="C2669" s="2">
        <f t="shared" si="325"/>
        <v>0</v>
      </c>
      <c r="D2669" s="2">
        <f t="shared" si="326"/>
        <v>0.502</v>
      </c>
      <c r="E2669" s="2">
        <f t="shared" si="328"/>
        <v>0.49799999999999994</v>
      </c>
      <c r="F2669" s="2">
        <f t="shared" si="329"/>
        <v>0.496</v>
      </c>
      <c r="G2669" s="2">
        <f t="shared" si="323"/>
        <v>0.52439999999999998</v>
      </c>
      <c r="H2669" s="2">
        <f t="shared" si="327"/>
        <v>0.47574999999999995</v>
      </c>
      <c r="I2669" s="2">
        <f t="array" ref="I2669">SUMPRODUCT(B2653:B2672, (ROW(B2653:B2672)-ROW(B2653)+1)) / (20*21/2)</f>
        <v>0.49761904761904768</v>
      </c>
      <c r="J2669" s="2">
        <f t="shared" si="330"/>
        <v>0.49986999773220098</v>
      </c>
      <c r="K2669" s="2">
        <f t="shared" si="324"/>
        <v>0.51231040856205123</v>
      </c>
    </row>
    <row r="2670" spans="1:11" ht="13.5" x14ac:dyDescent="0.25">
      <c r="A2670" s="3">
        <f>TITRES_STAT!B2673</f>
        <v>45896</v>
      </c>
      <c r="B2670" s="6">
        <f>TITRES_STAT!D2673</f>
        <v>0.49</v>
      </c>
      <c r="C2670" s="2">
        <f t="shared" si="325"/>
        <v>0</v>
      </c>
      <c r="D2670" s="2">
        <f t="shared" si="326"/>
        <v>0.49800000000000005</v>
      </c>
      <c r="E2670" s="2">
        <f t="shared" si="328"/>
        <v>0.496</v>
      </c>
      <c r="F2670" s="2">
        <f t="shared" si="329"/>
        <v>0.496</v>
      </c>
      <c r="G2670" s="2">
        <f t="shared" si="323"/>
        <v>0.52159999999999995</v>
      </c>
      <c r="H2670" s="2">
        <f t="shared" si="327"/>
        <v>0.4758</v>
      </c>
      <c r="I2670" s="2">
        <f t="array" ref="I2670">SUMPRODUCT(B2654:B2673, (ROW(B2654:B2673)-ROW(B2654)+1)) / (20*21/2)</f>
        <v>0.49685714285714283</v>
      </c>
      <c r="J2670" s="2">
        <f t="shared" si="330"/>
        <v>0.49892999794818182</v>
      </c>
      <c r="K2670" s="2">
        <f t="shared" si="324"/>
        <v>0.51143549057922566</v>
      </c>
    </row>
    <row r="2671" spans="1:11" ht="13.5" x14ac:dyDescent="0.25">
      <c r="A2671" s="3">
        <f>TITRES_STAT!B2674</f>
        <v>45897</v>
      </c>
      <c r="B2671" s="6">
        <f>TITRES_STAT!D2674</f>
        <v>0.49</v>
      </c>
      <c r="C2671" s="2">
        <f t="shared" si="325"/>
        <v>0</v>
      </c>
      <c r="D2671" s="2">
        <f t="shared" si="326"/>
        <v>0.49399999999999994</v>
      </c>
      <c r="E2671" s="2">
        <f t="shared" si="328"/>
        <v>0.49600000000000011</v>
      </c>
      <c r="F2671" s="2">
        <f t="shared" si="329"/>
        <v>0.497</v>
      </c>
      <c r="G2671" s="2">
        <f t="shared" si="323"/>
        <v>0.51879999999999993</v>
      </c>
      <c r="H2671" s="2">
        <f t="shared" si="327"/>
        <v>0.47594999999999998</v>
      </c>
      <c r="I2671" s="2">
        <f t="array" ref="I2671">SUMPRODUCT(B2655:B2674, (ROW(B2655:B2674)-ROW(B2655)+1)) / (20*21/2)</f>
        <v>0.49428571428571433</v>
      </c>
      <c r="J2671" s="2">
        <f t="shared" si="330"/>
        <v>0.49807952195311689</v>
      </c>
      <c r="K2671" s="2">
        <f t="shared" si="324"/>
        <v>0.51059488310553058</v>
      </c>
    </row>
    <row r="2672" spans="1:11" ht="13.5" x14ac:dyDescent="0.25">
      <c r="A2672" s="3">
        <f>TITRES_STAT!B2675</f>
        <v>45898</v>
      </c>
      <c r="B2672" s="6">
        <f>TITRES_STAT!D2675</f>
        <v>0.51</v>
      </c>
      <c r="C2672" s="2">
        <f t="shared" si="325"/>
        <v>2.0000000000000018E-2</v>
      </c>
      <c r="D2672" s="2">
        <f t="shared" si="326"/>
        <v>0.49399999999999994</v>
      </c>
      <c r="E2672" s="2">
        <f t="shared" si="328"/>
        <v>0.50000000000000011</v>
      </c>
      <c r="F2672" s="2">
        <f t="shared" si="329"/>
        <v>0.49799999999999994</v>
      </c>
      <c r="G2672" s="2">
        <f t="shared" si="323"/>
        <v>0.51680000000000004</v>
      </c>
      <c r="H2672" s="2">
        <f t="shared" si="327"/>
        <v>0.47629999999999995</v>
      </c>
      <c r="I2672" s="2">
        <f t="array" ref="I2672">SUMPRODUCT(B2656:B2675, (ROW(B2656:B2675)-ROW(B2656)+1)) / (20*21/2)</f>
        <v>0.49380952380952381</v>
      </c>
      <c r="J2672" s="2">
        <f t="shared" si="330"/>
        <v>0.49921480557662956</v>
      </c>
      <c r="K2672" s="2">
        <f t="shared" si="324"/>
        <v>0.51057155435629409</v>
      </c>
    </row>
    <row r="2673" spans="1:11" ht="13.5" x14ac:dyDescent="0.25">
      <c r="A2673" s="3">
        <f>TITRES_STAT!B2676</f>
        <v>45901</v>
      </c>
      <c r="B2673" s="6">
        <f>TITRES_STAT!D2676</f>
        <v>0.49</v>
      </c>
      <c r="C2673" s="2">
        <f t="shared" si="325"/>
        <v>-2.0000000000000018E-2</v>
      </c>
      <c r="D2673" s="2">
        <f t="shared" si="326"/>
        <v>0.49399999999999994</v>
      </c>
      <c r="E2673" s="2">
        <f t="shared" si="328"/>
        <v>0.50000000000000011</v>
      </c>
      <c r="F2673" s="2">
        <f t="shared" si="329"/>
        <v>0.497</v>
      </c>
      <c r="G2673" s="2">
        <f t="shared" si="323"/>
        <v>0.51479999999999992</v>
      </c>
      <c r="H2673" s="2">
        <f t="shared" si="327"/>
        <v>0.47649999999999998</v>
      </c>
      <c r="I2673" s="2">
        <f t="array" ref="I2673">SUMPRODUCT(B2657:B2676, (ROW(B2657:B2676)-ROW(B2657)+1)) / (20*21/2)</f>
        <v>0.49533333333333329</v>
      </c>
      <c r="J2673" s="2">
        <f t="shared" si="330"/>
        <v>0.49833720504552204</v>
      </c>
      <c r="K2673" s="2">
        <f t="shared" si="324"/>
        <v>0.50976482673447865</v>
      </c>
    </row>
    <row r="2674" spans="1:11" ht="13.5" x14ac:dyDescent="0.25">
      <c r="A2674" s="3">
        <f>TITRES_STAT!B2677</f>
        <v>45902</v>
      </c>
      <c r="B2674" s="6">
        <f>TITRES_STAT!D2677</f>
        <v>0.47</v>
      </c>
      <c r="C2674" s="2">
        <f t="shared" si="325"/>
        <v>-2.0000000000000018E-2</v>
      </c>
      <c r="D2674" s="2">
        <f t="shared" si="326"/>
        <v>0.49000000000000005</v>
      </c>
      <c r="E2674" s="2">
        <f t="shared" si="328"/>
        <v>0.496</v>
      </c>
      <c r="F2674" s="2">
        <f t="shared" si="329"/>
        <v>0.495</v>
      </c>
      <c r="G2674" s="2">
        <f t="shared" ref="G2674:G2692" si="331">AVERAGE(B2625:B2674)</f>
        <v>0.5119999999999999</v>
      </c>
      <c r="H2674" s="2">
        <f t="shared" si="327"/>
        <v>0.47664999999999991</v>
      </c>
      <c r="I2674" s="2">
        <f t="array" ref="I2674">SUMPRODUCT(B2658:B2677, (ROW(B2658:B2677)-ROW(B2658)+1)) / (20*21/2)</f>
        <v>0.49676190476190468</v>
      </c>
      <c r="J2674" s="2">
        <f t="shared" si="330"/>
        <v>0.49563842361261518</v>
      </c>
      <c r="K2674" s="2">
        <f t="shared" si="324"/>
        <v>0.50820542176449912</v>
      </c>
    </row>
    <row r="2675" spans="1:11" ht="13.5" x14ac:dyDescent="0.25">
      <c r="A2675" s="3">
        <f>TITRES_STAT!B2678</f>
        <v>45903</v>
      </c>
      <c r="B2675" s="6">
        <f>TITRES_STAT!D2678</f>
        <v>0.49</v>
      </c>
      <c r="C2675" s="2">
        <f t="shared" si="325"/>
        <v>2.0000000000000018E-2</v>
      </c>
      <c r="D2675" s="2">
        <f t="shared" si="326"/>
        <v>0.49000000000000005</v>
      </c>
      <c r="E2675" s="2">
        <f t="shared" si="328"/>
        <v>0.49400000000000005</v>
      </c>
      <c r="F2675" s="2">
        <f t="shared" si="329"/>
        <v>0.49400000000000005</v>
      </c>
      <c r="G2675" s="2">
        <f t="shared" si="331"/>
        <v>0.50919999999999987</v>
      </c>
      <c r="H2675" s="2">
        <f t="shared" si="327"/>
        <v>0.47684999999999989</v>
      </c>
      <c r="I2675" s="2">
        <f t="array" ref="I2675">SUMPRODUCT(B2659:B2678, (ROW(B2659:B2678)-ROW(B2659)+1)) / (20*21/2)</f>
        <v>0.498</v>
      </c>
      <c r="J2675" s="2">
        <f t="shared" si="330"/>
        <v>0.49510143088760417</v>
      </c>
      <c r="K2675" s="2">
        <f t="shared" ref="K2675:K2693" si="332">$K$4*B2675+(1-$K$4)*K2674</f>
        <v>0.50749148365608743</v>
      </c>
    </row>
    <row r="2676" spans="1:11" ht="13.5" x14ac:dyDescent="0.25">
      <c r="A2676" s="3">
        <f>TITRES_STAT!B2679</f>
        <v>45905</v>
      </c>
      <c r="B2676" s="6">
        <f>TITRES_STAT!D2679</f>
        <v>0.51</v>
      </c>
      <c r="C2676" s="2">
        <f t="shared" si="325"/>
        <v>2.0000000000000018E-2</v>
      </c>
      <c r="D2676" s="2">
        <f t="shared" si="326"/>
        <v>0.49399999999999994</v>
      </c>
      <c r="E2676" s="2">
        <f t="shared" si="328"/>
        <v>0.49399999999999994</v>
      </c>
      <c r="F2676" s="2">
        <f t="shared" si="329"/>
        <v>0.495</v>
      </c>
      <c r="G2676" s="2">
        <f t="shared" si="331"/>
        <v>0.50719999999999998</v>
      </c>
      <c r="H2676" s="2">
        <f t="shared" si="327"/>
        <v>0.47704999999999986</v>
      </c>
      <c r="I2676" s="2">
        <f t="array" ref="I2676">SUMPRODUCT(B2660:B2679, (ROW(B2660:B2679)-ROW(B2660)+1)) / (20*21/2)</f>
        <v>0.49914285714285717</v>
      </c>
      <c r="J2676" s="2">
        <f t="shared" si="330"/>
        <v>0.49652034223164188</v>
      </c>
      <c r="K2676" s="2">
        <f t="shared" si="332"/>
        <v>0.50758985684604474</v>
      </c>
    </row>
    <row r="2677" spans="1:11" ht="13.5" x14ac:dyDescent="0.25">
      <c r="A2677" s="3">
        <f>TITRES_STAT!B2680</f>
        <v>45908</v>
      </c>
      <c r="B2677" s="6">
        <f>TITRES_STAT!D2680</f>
        <v>0.51</v>
      </c>
      <c r="C2677" s="2">
        <f t="shared" si="325"/>
        <v>0</v>
      </c>
      <c r="D2677" s="2">
        <f t="shared" si="326"/>
        <v>0.49399999999999994</v>
      </c>
      <c r="E2677" s="2">
        <f t="shared" si="328"/>
        <v>0.49399999999999994</v>
      </c>
      <c r="F2677" s="2">
        <f t="shared" si="329"/>
        <v>0.497</v>
      </c>
      <c r="G2677" s="2">
        <f t="shared" si="331"/>
        <v>0.50519999999999998</v>
      </c>
      <c r="H2677" s="2">
        <f t="shared" si="327"/>
        <v>0.47714999999999991</v>
      </c>
      <c r="I2677" s="2">
        <f t="array" ref="I2677">SUMPRODUCT(B2661:B2680, (ROW(B2661:B2680)-ROW(B2661)+1)) / (20*21/2)</f>
        <v>0.50028571428571422</v>
      </c>
      <c r="J2677" s="2">
        <f t="shared" si="330"/>
        <v>0.49780411916196166</v>
      </c>
      <c r="K2677" s="2">
        <f t="shared" si="332"/>
        <v>0.50768437226384688</v>
      </c>
    </row>
    <row r="2678" spans="1:11" ht="13.5" x14ac:dyDescent="0.25">
      <c r="A2678" s="3">
        <f>TITRES_STAT!B2681</f>
        <v>45909</v>
      </c>
      <c r="B2678" s="6">
        <f>TITRES_STAT!D2681</f>
        <v>0.51</v>
      </c>
      <c r="C2678" s="2">
        <f t="shared" si="325"/>
        <v>0</v>
      </c>
      <c r="D2678" s="2">
        <f t="shared" si="326"/>
        <v>0.49800000000000005</v>
      </c>
      <c r="E2678" s="2">
        <f t="shared" si="328"/>
        <v>0.49599999999999989</v>
      </c>
      <c r="F2678" s="2">
        <f t="shared" si="329"/>
        <v>0.49799999999999994</v>
      </c>
      <c r="G2678" s="2">
        <f t="shared" si="331"/>
        <v>0.50360000000000005</v>
      </c>
      <c r="H2678" s="2">
        <f t="shared" si="327"/>
        <v>0.47724999999999995</v>
      </c>
      <c r="I2678" s="2">
        <f t="array" ref="I2678">SUMPRODUCT(B2662:B2681, (ROW(B2662:B2681)-ROW(B2662)+1)) / (20*21/2)</f>
        <v>0.50142857142857145</v>
      </c>
      <c r="J2678" s="2">
        <f t="shared" si="330"/>
        <v>0.49896563162272722</v>
      </c>
      <c r="K2678" s="2">
        <f t="shared" si="332"/>
        <v>0.50777518119467646</v>
      </c>
    </row>
    <row r="2679" spans="1:11" ht="13.5" x14ac:dyDescent="0.25">
      <c r="A2679" s="3">
        <f>TITRES_STAT!B2682</f>
        <v>45910</v>
      </c>
      <c r="B2679" s="6">
        <f>TITRES_STAT!D2682</f>
        <v>0.51</v>
      </c>
      <c r="C2679" s="2">
        <f t="shared" si="325"/>
        <v>0</v>
      </c>
      <c r="D2679" s="2">
        <f t="shared" si="326"/>
        <v>0.50600000000000001</v>
      </c>
      <c r="E2679" s="2">
        <f t="shared" si="328"/>
        <v>0.49799999999999994</v>
      </c>
      <c r="F2679" s="2">
        <f t="shared" si="329"/>
        <v>0.49799999999999994</v>
      </c>
      <c r="G2679" s="2">
        <f t="shared" si="331"/>
        <v>0.502</v>
      </c>
      <c r="H2679" s="2">
        <f t="shared" si="327"/>
        <v>0.47739999999999994</v>
      </c>
      <c r="I2679" s="2">
        <f t="array" ref="I2679">SUMPRODUCT(B2663:B2682, (ROW(B2663:B2682)-ROW(B2663)+1)) / (20*21/2)</f>
        <v>0.50247619047619041</v>
      </c>
      <c r="J2679" s="2">
        <f t="shared" si="330"/>
        <v>0.5000165238491342</v>
      </c>
      <c r="K2679" s="2">
        <f t="shared" si="332"/>
        <v>0.50786242899096368</v>
      </c>
    </row>
    <row r="2680" spans="1:11" ht="13.5" x14ac:dyDescent="0.25">
      <c r="A2680" s="3">
        <f>TITRES_STAT!B2683</f>
        <v>45911</v>
      </c>
      <c r="B2680" s="6">
        <f>TITRES_STAT!D2683</f>
        <v>0.51</v>
      </c>
      <c r="C2680" s="2">
        <f t="shared" si="325"/>
        <v>0</v>
      </c>
      <c r="D2680" s="2">
        <f t="shared" si="326"/>
        <v>0.51</v>
      </c>
      <c r="E2680" s="2">
        <f t="shared" si="328"/>
        <v>0.49999999999999989</v>
      </c>
      <c r="F2680" s="2">
        <f t="shared" si="329"/>
        <v>0.49799999999999994</v>
      </c>
      <c r="G2680" s="2">
        <f t="shared" si="331"/>
        <v>0.50080000000000013</v>
      </c>
      <c r="H2680" s="2">
        <f t="shared" si="327"/>
        <v>0.47754999999999997</v>
      </c>
      <c r="I2680" s="2">
        <f t="array" ref="I2680">SUMPRODUCT(B2664:B2683, (ROW(B2664:B2683)-ROW(B2664)+1)) / (20*21/2)</f>
        <v>0.5033333333333333</v>
      </c>
      <c r="J2680" s="2">
        <f t="shared" si="330"/>
        <v>0.50096733110159763</v>
      </c>
      <c r="K2680" s="2">
        <f t="shared" si="332"/>
        <v>0.50794625530504356</v>
      </c>
    </row>
    <row r="2681" spans="1:11" ht="13.5" x14ac:dyDescent="0.25">
      <c r="A2681" s="3">
        <f>TITRES_STAT!B2684</f>
        <v>45912</v>
      </c>
      <c r="B2681" s="6">
        <f>TITRES_STAT!D2684</f>
        <v>0.51</v>
      </c>
      <c r="C2681" s="2">
        <f t="shared" si="325"/>
        <v>0</v>
      </c>
      <c r="D2681" s="2">
        <f t="shared" si="326"/>
        <v>0.51</v>
      </c>
      <c r="E2681" s="2">
        <f t="shared" si="328"/>
        <v>0.50199999999999989</v>
      </c>
      <c r="F2681" s="2">
        <f t="shared" si="329"/>
        <v>0.499</v>
      </c>
      <c r="G2681" s="2">
        <f t="shared" si="331"/>
        <v>0.49960000000000016</v>
      </c>
      <c r="H2681" s="2">
        <f t="shared" si="327"/>
        <v>0.47770000000000001</v>
      </c>
      <c r="I2681" s="2">
        <f t="array" ref="I2681">SUMPRODUCT(B2665:B2684, (ROW(B2665:B2684)-ROW(B2665)+1)) / (20*21/2)</f>
        <v>0.50314285714285711</v>
      </c>
      <c r="J2681" s="2">
        <f t="shared" si="330"/>
        <v>0.5018275852823979</v>
      </c>
      <c r="K2681" s="2">
        <f t="shared" si="332"/>
        <v>0.50802679431268893</v>
      </c>
    </row>
    <row r="2682" spans="1:11" ht="13.5" x14ac:dyDescent="0.25">
      <c r="A2682" s="3">
        <f>TITRES_STAT!B2685</f>
        <v>45915</v>
      </c>
      <c r="B2682" s="6">
        <f>TITRES_STAT!D2685</f>
        <v>0.51</v>
      </c>
      <c r="C2682" s="2">
        <f t="shared" si="325"/>
        <v>0</v>
      </c>
      <c r="D2682" s="2">
        <f t="shared" si="326"/>
        <v>0.51</v>
      </c>
      <c r="E2682" s="2">
        <f t="shared" si="328"/>
        <v>0.50199999999999989</v>
      </c>
      <c r="F2682" s="2">
        <f t="shared" si="329"/>
        <v>0.501</v>
      </c>
      <c r="G2682" s="2">
        <f t="shared" si="331"/>
        <v>0.49880000000000019</v>
      </c>
      <c r="H2682" s="2">
        <f t="shared" si="327"/>
        <v>0.47785000000000011</v>
      </c>
      <c r="I2682" s="2">
        <f t="array" ref="I2682">SUMPRODUCT(B2666:B2685, (ROW(B2666:B2685)-ROW(B2666)+1)) / (20*21/2)</f>
        <v>0.50109523809523804</v>
      </c>
      <c r="J2682" s="2">
        <f t="shared" si="330"/>
        <v>0.50260591049359815</v>
      </c>
      <c r="K2682" s="2">
        <f t="shared" si="332"/>
        <v>0.50810417492787763</v>
      </c>
    </row>
    <row r="2683" spans="1:11" ht="13.5" x14ac:dyDescent="0.25">
      <c r="A2683" s="3">
        <f>TITRES_STAT!B2686</f>
        <v>45916</v>
      </c>
      <c r="B2683" s="6">
        <f>TITRES_STAT!D2686</f>
        <v>0.51</v>
      </c>
      <c r="C2683" s="2">
        <f t="shared" si="325"/>
        <v>0</v>
      </c>
      <c r="D2683" s="2">
        <f t="shared" si="326"/>
        <v>0.51</v>
      </c>
      <c r="E2683" s="2">
        <f t="shared" si="328"/>
        <v>0.50399999999999989</v>
      </c>
      <c r="F2683" s="2">
        <f t="shared" si="329"/>
        <v>0.502</v>
      </c>
      <c r="G2683" s="2">
        <f t="shared" si="331"/>
        <v>0.49840000000000012</v>
      </c>
      <c r="H2683" s="2">
        <f t="shared" si="327"/>
        <v>0.47800000000000009</v>
      </c>
      <c r="I2683" s="2">
        <f t="array" ref="I2683">SUMPRODUCT(B2667:B2686, (ROW(B2667:B2686)-ROW(B2667)+1)) / (20*21/2)</f>
        <v>0.49919047619047618</v>
      </c>
      <c r="J2683" s="2">
        <f t="shared" si="330"/>
        <v>0.50331010949420785</v>
      </c>
      <c r="K2683" s="2">
        <f t="shared" si="332"/>
        <v>0.5081785210091373</v>
      </c>
    </row>
    <row r="2684" spans="1:11" ht="13.5" x14ac:dyDescent="0.25">
      <c r="A2684" s="3">
        <f>TITRES_STAT!B2687</f>
        <v>45917</v>
      </c>
      <c r="B2684" s="6">
        <f>TITRES_STAT!D2687</f>
        <v>0.5</v>
      </c>
      <c r="C2684" s="2">
        <f t="shared" si="325"/>
        <v>-1.0000000000000009E-2</v>
      </c>
      <c r="D2684" s="2">
        <f t="shared" si="326"/>
        <v>0.50800000000000001</v>
      </c>
      <c r="E2684" s="2">
        <f t="shared" si="328"/>
        <v>0.5069999999999999</v>
      </c>
      <c r="F2684" s="2">
        <f t="shared" si="329"/>
        <v>0.50149999999999995</v>
      </c>
      <c r="G2684" s="2">
        <f t="shared" si="331"/>
        <v>0.49820000000000009</v>
      </c>
      <c r="H2684" s="2">
        <f t="shared" si="327"/>
        <v>0.47810000000000008</v>
      </c>
      <c r="I2684" s="2">
        <f t="array" ref="I2684">SUMPRODUCT(B2668:B2687, (ROW(B2668:B2687)-ROW(B2668)+1)) / (20*21/2)</f>
        <v>0.49742857142857139</v>
      </c>
      <c r="J2684" s="2">
        <f t="shared" si="330"/>
        <v>0.50299486097095003</v>
      </c>
      <c r="K2684" s="2">
        <f t="shared" si="332"/>
        <v>0.50785779469505354</v>
      </c>
    </row>
    <row r="2685" spans="1:11" ht="13.5" x14ac:dyDescent="0.25">
      <c r="A2685" s="3">
        <f>TITRES_STAT!B2688</f>
        <v>45918</v>
      </c>
      <c r="B2685" s="6">
        <f>TITRES_STAT!D2688</f>
        <v>0.48</v>
      </c>
      <c r="C2685" s="2">
        <f t="shared" si="325"/>
        <v>-2.0000000000000018E-2</v>
      </c>
      <c r="D2685" s="2">
        <f t="shared" si="326"/>
        <v>0.502</v>
      </c>
      <c r="E2685" s="2">
        <f t="shared" si="328"/>
        <v>0.50599999999999989</v>
      </c>
      <c r="F2685" s="2">
        <f t="shared" si="329"/>
        <v>0.5</v>
      </c>
      <c r="G2685" s="2">
        <f t="shared" si="331"/>
        <v>0.49800000000000011</v>
      </c>
      <c r="H2685" s="2">
        <f t="shared" si="327"/>
        <v>0.47820000000000012</v>
      </c>
      <c r="I2685" s="2">
        <f t="array" ref="I2685">SUMPRODUCT(B2669:B2688, (ROW(B2669:B2688)-ROW(B2669)+1)) / (20*21/2)</f>
        <v>0.49485714285714277</v>
      </c>
      <c r="J2685" s="2">
        <f t="shared" si="330"/>
        <v>0.50080487421181186</v>
      </c>
      <c r="K2685" s="2">
        <f t="shared" si="332"/>
        <v>0.50676533215799269</v>
      </c>
    </row>
    <row r="2686" spans="1:11" ht="13.5" x14ac:dyDescent="0.25">
      <c r="A2686" s="3">
        <f>TITRES_STAT!B2689</f>
        <v>45919</v>
      </c>
      <c r="B2686" s="6">
        <f>TITRES_STAT!D2689</f>
        <v>0.48</v>
      </c>
      <c r="C2686" s="2">
        <f t="shared" si="325"/>
        <v>0</v>
      </c>
      <c r="D2686" s="2">
        <f t="shared" si="326"/>
        <v>0.496</v>
      </c>
      <c r="E2686" s="2">
        <f t="shared" si="328"/>
        <v>0.50299999999999989</v>
      </c>
      <c r="F2686" s="2">
        <f t="shared" si="329"/>
        <v>0.49849999999999994</v>
      </c>
      <c r="G2686" s="2">
        <f t="shared" si="331"/>
        <v>0.49820000000000014</v>
      </c>
      <c r="H2686" s="2">
        <f t="shared" si="327"/>
        <v>0.47840000000000027</v>
      </c>
      <c r="I2686" s="2">
        <f t="array" ref="I2686">SUMPRODUCT(B2670:B2689, (ROW(B2670:B2689)-ROW(B2670)+1)) / (20*21/2)</f>
        <v>0.49428571428571427</v>
      </c>
      <c r="J2686" s="2">
        <f t="shared" si="330"/>
        <v>0.49882345762021074</v>
      </c>
      <c r="K2686" s="2">
        <f t="shared" si="332"/>
        <v>0.50571571128905179</v>
      </c>
    </row>
    <row r="2687" spans="1:11" ht="13.5" x14ac:dyDescent="0.25">
      <c r="A2687" s="3">
        <f>TITRES_STAT!B2690</f>
        <v>45922</v>
      </c>
      <c r="B2687" s="6">
        <f>TITRES_STAT!D2690</f>
        <v>0.48</v>
      </c>
      <c r="C2687" s="2">
        <f t="shared" si="325"/>
        <v>0</v>
      </c>
      <c r="D2687" s="2">
        <f t="shared" si="326"/>
        <v>0.49000000000000005</v>
      </c>
      <c r="E2687" s="2">
        <f t="shared" si="328"/>
        <v>0.5</v>
      </c>
      <c r="F2687" s="2">
        <f t="shared" si="329"/>
        <v>0.497</v>
      </c>
      <c r="G2687" s="2">
        <f t="shared" si="331"/>
        <v>0.49880000000000019</v>
      </c>
      <c r="H2687" s="2">
        <f t="shared" si="327"/>
        <v>0.47855000000000025</v>
      </c>
      <c r="I2687" s="2">
        <f t="array" ref="I2687">SUMPRODUCT(B2671:B2690, (ROW(B2671:B2690)-ROW(B2671)+1)) / (20*21/2)</f>
        <v>0.49371428571428561</v>
      </c>
      <c r="J2687" s="2">
        <f t="shared" si="330"/>
        <v>0.49703074737066688</v>
      </c>
      <c r="K2687" s="2">
        <f t="shared" si="332"/>
        <v>0.50470725202281452</v>
      </c>
    </row>
    <row r="2688" spans="1:11" ht="13.5" x14ac:dyDescent="0.25">
      <c r="A2688" s="3">
        <f>TITRES_STAT!B2691</f>
        <v>45923</v>
      </c>
      <c r="B2688" s="6">
        <f>TITRES_STAT!D2691</f>
        <v>0.47</v>
      </c>
      <c r="C2688" s="2">
        <f t="shared" si="325"/>
        <v>-1.0000000000000009E-2</v>
      </c>
      <c r="D2688" s="2">
        <f t="shared" si="326"/>
        <v>0.48200000000000004</v>
      </c>
      <c r="E2688" s="2">
        <f t="shared" si="328"/>
        <v>0.496</v>
      </c>
      <c r="F2688" s="2">
        <f t="shared" si="329"/>
        <v>0.496</v>
      </c>
      <c r="G2688" s="2">
        <f t="shared" si="331"/>
        <v>0.49880000000000019</v>
      </c>
      <c r="H2688" s="2">
        <f t="shared" si="327"/>
        <v>0.47855000000000025</v>
      </c>
      <c r="I2688" s="2">
        <f t="array" ref="I2688">SUMPRODUCT(B2672:B2691, (ROW(B2672:B2691)-ROW(B2672)+1)) / (20*21/2)</f>
        <v>0.49409523809523803</v>
      </c>
      <c r="J2688" s="2">
        <f t="shared" si="330"/>
        <v>0.49445639047822243</v>
      </c>
      <c r="K2688" s="2">
        <f t="shared" si="332"/>
        <v>0.50334618331603742</v>
      </c>
    </row>
    <row r="2689" spans="1:11" ht="13.5" x14ac:dyDescent="0.25">
      <c r="A2689" s="3">
        <f>TITRES_STAT!B2692</f>
        <v>45924</v>
      </c>
      <c r="B2689" s="6">
        <f>TITRES_STAT!D2692</f>
        <v>0.49</v>
      </c>
      <c r="C2689" s="2">
        <f t="shared" si="325"/>
        <v>2.0000000000000018E-2</v>
      </c>
      <c r="D2689" s="2">
        <f t="shared" si="326"/>
        <v>0.48</v>
      </c>
      <c r="E2689" s="2">
        <f t="shared" si="328"/>
        <v>0.49400000000000005</v>
      </c>
      <c r="F2689" s="2">
        <f t="shared" si="329"/>
        <v>0.496</v>
      </c>
      <c r="G2689" s="2">
        <f t="shared" si="331"/>
        <v>0.49880000000000019</v>
      </c>
      <c r="H2689" s="2">
        <f t="shared" si="327"/>
        <v>0.4786000000000003</v>
      </c>
      <c r="I2689" s="2">
        <f t="array" ref="I2689">SUMPRODUCT(B2673:B2692, (ROW(B2673:B2692)-ROW(B2673)+1)) / (20*21/2)</f>
        <v>0.49252380952380942</v>
      </c>
      <c r="J2689" s="2">
        <f t="shared" si="330"/>
        <v>0.49403197233743934</v>
      </c>
      <c r="K2689" s="2">
        <f t="shared" si="332"/>
        <v>0.50282280357815357</v>
      </c>
    </row>
    <row r="2690" spans="1:11" ht="13.5" x14ac:dyDescent="0.25">
      <c r="A2690" s="3">
        <f>TITRES_STAT!B2693</f>
        <v>45925</v>
      </c>
      <c r="B2690" s="6">
        <f>TITRES_STAT!D2693</f>
        <v>0.49</v>
      </c>
      <c r="C2690" s="2">
        <f t="shared" si="325"/>
        <v>0</v>
      </c>
      <c r="D2690" s="2">
        <f t="shared" si="326"/>
        <v>0.48200000000000004</v>
      </c>
      <c r="E2690" s="2">
        <f t="shared" si="328"/>
        <v>0.4920000000000001</v>
      </c>
      <c r="F2690" s="2">
        <f t="shared" si="329"/>
        <v>0.496</v>
      </c>
      <c r="G2690" s="2">
        <f t="shared" si="331"/>
        <v>0.49840000000000012</v>
      </c>
      <c r="H2690" s="2">
        <f t="shared" si="327"/>
        <v>0.47860000000000019</v>
      </c>
      <c r="I2690" s="2">
        <f t="array" ref="I2690">SUMPRODUCT(B2674:B2693, (ROW(B2674:B2693)-ROW(B2674)+1)) / (20*21/2)</f>
        <v>0.49299999999999999</v>
      </c>
      <c r="J2690" s="2">
        <f t="shared" si="330"/>
        <v>0.49364797497196888</v>
      </c>
      <c r="K2690" s="2">
        <f t="shared" si="332"/>
        <v>0.50231994853587303</v>
      </c>
    </row>
    <row r="2691" spans="1:11" ht="13.5" x14ac:dyDescent="0.25">
      <c r="A2691" s="3">
        <f>TITRES_STAT!B2694</f>
        <v>45926</v>
      </c>
      <c r="B2691" s="6">
        <f>TITRES_STAT!D2694</f>
        <v>0.5</v>
      </c>
      <c r="C2691" s="2">
        <f t="shared" si="325"/>
        <v>1.0000000000000009E-2</v>
      </c>
      <c r="D2691" s="2">
        <f t="shared" si="326"/>
        <v>0.48599999999999993</v>
      </c>
      <c r="E2691" s="2">
        <f t="shared" si="328"/>
        <v>0.49099999999999999</v>
      </c>
      <c r="F2691" s="2">
        <f t="shared" si="329"/>
        <v>0.4965</v>
      </c>
      <c r="G2691" s="2">
        <f t="shared" si="331"/>
        <v>0.49780000000000013</v>
      </c>
      <c r="H2691" s="2">
        <f t="shared" si="327"/>
        <v>0.47865000000000019</v>
      </c>
      <c r="I2691" s="2">
        <f t="array" ref="I2691">SUMPRODUCT(B2675:B2694, (ROW(B2675:B2694)-ROW(B2675)+1)) / (20*21/2)</f>
        <v>0.49342857142857144</v>
      </c>
      <c r="J2691" s="2">
        <f t="shared" si="330"/>
        <v>0.49425292973654328</v>
      </c>
      <c r="K2691" s="2">
        <f t="shared" si="332"/>
        <v>0.50222897016191725</v>
      </c>
    </row>
    <row r="2692" spans="1:11" ht="13.5" x14ac:dyDescent="0.25">
      <c r="A2692" s="3">
        <f>TITRES_STAT!B2695</f>
        <v>45929</v>
      </c>
      <c r="B2692" s="6">
        <f>TITRES_STAT!D2695</f>
        <v>0.48</v>
      </c>
      <c r="C2692" s="2">
        <f>B2692-B2691</f>
        <v>-2.0000000000000018E-2</v>
      </c>
      <c r="D2692" s="2">
        <f t="shared" si="326"/>
        <v>0.48599999999999993</v>
      </c>
      <c r="E2692" s="2">
        <f t="shared" si="328"/>
        <v>0.4880000000000001</v>
      </c>
      <c r="F2692" s="2">
        <f t="shared" si="329"/>
        <v>0.49499999999999994</v>
      </c>
      <c r="G2692" s="2">
        <f t="shared" si="331"/>
        <v>0.49640000000000023</v>
      </c>
      <c r="H2692" s="2">
        <f t="shared" si="327"/>
        <v>0.47870000000000024</v>
      </c>
      <c r="I2692" s="2">
        <f t="array" ref="I2692">SUMPRODUCT(B2676:B2695, (ROW(B2676:B2695)-ROW(B2676)+1)) / (20*21/2)</f>
        <v>0.49276190476190473</v>
      </c>
      <c r="J2692" s="2">
        <f t="shared" si="330"/>
        <v>0.49289550785687247</v>
      </c>
      <c r="K2692" s="2">
        <f t="shared" si="332"/>
        <v>0.50135724584184205</v>
      </c>
    </row>
    <row r="2693" spans="1:11" ht="13.5" x14ac:dyDescent="0.25">
      <c r="A2693" s="3">
        <f>TITRES_STAT!B2696</f>
        <v>45930</v>
      </c>
      <c r="B2693" s="6">
        <f>TITRES_STAT!D2696</f>
        <v>0.5</v>
      </c>
      <c r="C2693" s="2">
        <f>B2693-B2692</f>
        <v>2.0000000000000018E-2</v>
      </c>
      <c r="D2693" s="2">
        <f t="shared" si="326"/>
        <v>0.49199999999999999</v>
      </c>
      <c r="E2693" s="2">
        <f t="shared" si="328"/>
        <v>0.4870000000000001</v>
      </c>
      <c r="F2693" s="2">
        <f>AVERAGE(B2674:B2693)</f>
        <v>0.4955</v>
      </c>
      <c r="G2693" s="2">
        <f>AVERAGE(B2644:B2693)</f>
        <v>0.49580000000000019</v>
      </c>
      <c r="H2693" s="2">
        <f t="shared" si="327"/>
        <v>0.47895000000000026</v>
      </c>
      <c r="I2693" s="2">
        <f t="array" ref="I2693">SUMPRODUCT(B2677:B2696, (ROW(B2677:B2696)-ROW(B2677)+1)) / (20*21/2)</f>
        <v>0.49209523809523803</v>
      </c>
      <c r="J2693" s="2">
        <f t="shared" si="330"/>
        <v>0.49357212615621793</v>
      </c>
      <c r="K2693" s="2">
        <f t="shared" si="332"/>
        <v>0.50130402051471101</v>
      </c>
    </row>
    <row r="2694" spans="1:11" ht="13.5" x14ac:dyDescent="0.25">
      <c r="A2694" s="3">
        <f>TITRES_STAT!B2697</f>
        <v>45931</v>
      </c>
      <c r="B2694" s="6">
        <f>TITRES_STAT!D2697</f>
        <v>0.5</v>
      </c>
      <c r="C2694" s="2">
        <f t="shared" ref="C2694:C2706" si="333">B2694-B2693</f>
        <v>0</v>
      </c>
      <c r="D2694" s="2">
        <f t="shared" ref="D2694:D2706" si="334">AVERAGE(B2690:B2694)</f>
        <v>0.49399999999999994</v>
      </c>
      <c r="E2694" s="2">
        <f t="shared" ref="E2694:E2706" si="335">AVERAGE(B2685:B2694)</f>
        <v>0.48699999999999993</v>
      </c>
      <c r="F2694" s="2">
        <f t="shared" ref="F2694:F2706" si="336">AVERAGE(B2675:B2694)</f>
        <v>0.49700000000000005</v>
      </c>
      <c r="G2694" s="2">
        <f t="shared" ref="G2694:G2706" si="337">AVERAGE(B2645:B2694)</f>
        <v>0.49560000000000015</v>
      </c>
      <c r="H2694" s="2">
        <f t="shared" ref="H2694:H2706" si="338">AVERAGE(B2495:B2694)</f>
        <v>0.4791500000000003</v>
      </c>
      <c r="I2694" s="2">
        <f t="array" ref="I2694">SUMPRODUCT(B2678:B2697, (ROW(B2678:B2697)-ROW(B2678)+1)) / (20*21/2)</f>
        <v>0.48961904761904756</v>
      </c>
      <c r="J2694" s="2">
        <f t="shared" ref="J2694:J2706" si="339">$J$4*B2694+J2693*(1-$J$4)</f>
        <v>0.49418430461753049</v>
      </c>
      <c r="K2694" s="2">
        <f t="shared" ref="K2694:K2706" si="340">$K$4*B2694+(1-$K$4)*K2693</f>
        <v>0.50125288245531063</v>
      </c>
    </row>
    <row r="2695" spans="1:11" ht="13.5" x14ac:dyDescent="0.25">
      <c r="A2695" s="3">
        <f>TITRES_STAT!B2698</f>
        <v>45932</v>
      </c>
      <c r="B2695" s="6">
        <f>TITRES_STAT!D2698</f>
        <v>0.49</v>
      </c>
      <c r="C2695" s="2">
        <f t="shared" si="333"/>
        <v>-1.0000000000000009E-2</v>
      </c>
      <c r="D2695" s="2">
        <f t="shared" si="334"/>
        <v>0.49399999999999994</v>
      </c>
      <c r="E2695" s="2">
        <f t="shared" si="335"/>
        <v>0.4880000000000001</v>
      </c>
      <c r="F2695" s="2">
        <f t="shared" si="336"/>
        <v>0.497</v>
      </c>
      <c r="G2695" s="2">
        <f t="shared" si="337"/>
        <v>0.49520000000000008</v>
      </c>
      <c r="H2695" s="2">
        <f t="shared" si="338"/>
        <v>0.47940000000000027</v>
      </c>
      <c r="I2695" s="2">
        <f t="array" ref="I2695">SUMPRODUCT(B2679:B2698, (ROW(B2679:B2698)-ROW(B2679)+1)) / (20*21/2)</f>
        <v>0.48638095238095236</v>
      </c>
      <c r="J2695" s="2">
        <f t="shared" si="339"/>
        <v>0.49378579941586087</v>
      </c>
      <c r="K2695" s="2">
        <f t="shared" si="340"/>
        <v>0.50081159294725919</v>
      </c>
    </row>
    <row r="2696" spans="1:11" ht="13.5" x14ac:dyDescent="0.25">
      <c r="A2696" s="3">
        <f>TITRES_STAT!B2699</f>
        <v>45933</v>
      </c>
      <c r="B2696" s="6">
        <f>TITRES_STAT!D2699</f>
        <v>0.49</v>
      </c>
      <c r="C2696" s="2">
        <f t="shared" si="333"/>
        <v>0</v>
      </c>
      <c r="D2696" s="2">
        <f t="shared" si="334"/>
        <v>0.49199999999999999</v>
      </c>
      <c r="E2696" s="2">
        <f t="shared" si="335"/>
        <v>0.48899999999999999</v>
      </c>
      <c r="F2696" s="2">
        <f t="shared" si="336"/>
        <v>0.496</v>
      </c>
      <c r="G2696" s="2">
        <f t="shared" si="337"/>
        <v>0.49480000000000002</v>
      </c>
      <c r="H2696" s="2">
        <f t="shared" si="338"/>
        <v>0.4796000000000003</v>
      </c>
      <c r="I2696" s="2">
        <f t="array" ref="I2696">SUMPRODUCT(B2680:B2699, (ROW(B2680:B2699)-ROW(B2680)+1)) / (20*21/2)</f>
        <v>0.48528571428571421</v>
      </c>
      <c r="J2696" s="2">
        <f t="shared" si="339"/>
        <v>0.49342524709054081</v>
      </c>
      <c r="K2696" s="2">
        <f t="shared" si="340"/>
        <v>0.5003876089101118</v>
      </c>
    </row>
    <row r="2697" spans="1:11" ht="13.5" x14ac:dyDescent="0.25">
      <c r="A2697" s="3">
        <f>TITRES_STAT!B2700</f>
        <v>45936</v>
      </c>
      <c r="B2697" s="6">
        <f>TITRES_STAT!D2700</f>
        <v>0.47</v>
      </c>
      <c r="C2697" s="2">
        <f t="shared" si="333"/>
        <v>-2.0000000000000018E-2</v>
      </c>
      <c r="D2697" s="2">
        <f t="shared" si="334"/>
        <v>0.49000000000000005</v>
      </c>
      <c r="E2697" s="2">
        <f t="shared" si="335"/>
        <v>0.48799999999999999</v>
      </c>
      <c r="F2697" s="2">
        <f t="shared" si="336"/>
        <v>0.49400000000000005</v>
      </c>
      <c r="G2697" s="2">
        <f t="shared" si="337"/>
        <v>0.49439999999999995</v>
      </c>
      <c r="H2697" s="2">
        <f t="shared" si="338"/>
        <v>0.47975000000000023</v>
      </c>
      <c r="I2697" s="2">
        <f t="array" ref="I2697">SUMPRODUCT(B2681:B2700, (ROW(B2681:B2700)-ROW(B2681)+1)) / (20*21/2)</f>
        <v>0.48242857142857143</v>
      </c>
      <c r="J2697" s="2">
        <f t="shared" si="339"/>
        <v>0.49119427117715597</v>
      </c>
      <c r="K2697" s="2">
        <f t="shared" si="340"/>
        <v>0.49919593797246037</v>
      </c>
    </row>
    <row r="2698" spans="1:11" ht="13.5" x14ac:dyDescent="0.25">
      <c r="A2698" s="3">
        <f>TITRES_STAT!B2701</f>
        <v>45937</v>
      </c>
      <c r="B2698" s="6">
        <f>TITRES_STAT!D2701</f>
        <v>0.46</v>
      </c>
      <c r="C2698" s="2">
        <f t="shared" si="333"/>
        <v>-9.9999999999999534E-3</v>
      </c>
      <c r="D2698" s="2">
        <f t="shared" si="334"/>
        <v>0.48200000000000004</v>
      </c>
      <c r="E2698" s="2">
        <f t="shared" si="335"/>
        <v>0.48699999999999999</v>
      </c>
      <c r="F2698" s="2">
        <f t="shared" si="336"/>
        <v>0.4915000000000001</v>
      </c>
      <c r="G2698" s="2">
        <f t="shared" si="337"/>
        <v>0.49379999999999996</v>
      </c>
      <c r="H2698" s="2">
        <f t="shared" si="338"/>
        <v>0.47980000000000017</v>
      </c>
      <c r="I2698" s="2">
        <f t="array" ref="I2698">SUMPRODUCT(B2682:B2701, (ROW(B2682:B2701)-ROW(B2682)+1)) / (20*21/2)</f>
        <v>0.48171428571428571</v>
      </c>
      <c r="J2698" s="2">
        <f t="shared" si="339"/>
        <v>0.48822338820790301</v>
      </c>
      <c r="K2698" s="2">
        <f t="shared" si="340"/>
        <v>0.49765884236569724</v>
      </c>
    </row>
    <row r="2699" spans="1:11" ht="13.5" x14ac:dyDescent="0.25">
      <c r="A2699" s="3">
        <f>TITRES_STAT!B2702</f>
        <v>45938</v>
      </c>
      <c r="B2699" s="6">
        <f>TITRES_STAT!D2702</f>
        <v>0.48</v>
      </c>
      <c r="C2699" s="2">
        <f t="shared" si="333"/>
        <v>1.9999999999999962E-2</v>
      </c>
      <c r="D2699" s="2">
        <f t="shared" si="334"/>
        <v>0.47799999999999992</v>
      </c>
      <c r="E2699" s="2">
        <f t="shared" si="335"/>
        <v>0.48599999999999993</v>
      </c>
      <c r="F2699" s="2">
        <f t="shared" si="336"/>
        <v>0.4900000000000001</v>
      </c>
      <c r="G2699" s="2">
        <f t="shared" si="337"/>
        <v>0.49399999999999994</v>
      </c>
      <c r="H2699" s="2">
        <f t="shared" si="338"/>
        <v>0.47995000000000021</v>
      </c>
      <c r="I2699" s="2">
        <f t="array" ref="I2699">SUMPRODUCT(B2683:B2702, (ROW(B2683:B2702)-ROW(B2683)+1)) / (20*21/2)</f>
        <v>0.48114285714285709</v>
      </c>
      <c r="J2699" s="2">
        <f t="shared" si="339"/>
        <v>0.48744020837857893</v>
      </c>
      <c r="K2699" s="2">
        <f t="shared" si="340"/>
        <v>0.49696633874351304</v>
      </c>
    </row>
    <row r="2700" spans="1:11" ht="13.5" x14ac:dyDescent="0.25">
      <c r="A2700" s="3">
        <f>TITRES_STAT!B2703</f>
        <v>45939</v>
      </c>
      <c r="B2700" s="6">
        <f>TITRES_STAT!D2703</f>
        <v>0.46</v>
      </c>
      <c r="C2700" s="2">
        <f t="shared" si="333"/>
        <v>-1.9999999999999962E-2</v>
      </c>
      <c r="D2700" s="2">
        <f t="shared" si="334"/>
        <v>0.47199999999999998</v>
      </c>
      <c r="E2700" s="2">
        <f t="shared" si="335"/>
        <v>0.48299999999999993</v>
      </c>
      <c r="F2700" s="2">
        <f t="shared" si="336"/>
        <v>0.48750000000000016</v>
      </c>
      <c r="G2700" s="2">
        <f t="shared" si="337"/>
        <v>0.49339999999999989</v>
      </c>
      <c r="H2700" s="2">
        <f t="shared" si="338"/>
        <v>0.48005000000000025</v>
      </c>
      <c r="I2700" s="2">
        <f t="array" ref="I2700">SUMPRODUCT(B2684:B2703, (ROW(B2684:B2703)-ROW(B2684)+1)) / (20*21/2)</f>
        <v>0.48071428571428571</v>
      </c>
      <c r="J2700" s="2">
        <f t="shared" si="339"/>
        <v>0.48482685519966662</v>
      </c>
      <c r="K2700" s="2">
        <f t="shared" si="340"/>
        <v>0.49551667840063018</v>
      </c>
    </row>
    <row r="2701" spans="1:11" ht="13.5" x14ac:dyDescent="0.25">
      <c r="A2701" s="3">
        <f>TITRES_STAT!B2704</f>
        <v>45940</v>
      </c>
      <c r="B2701" s="6">
        <f>TITRES_STAT!D2704</f>
        <v>0.48</v>
      </c>
      <c r="C2701" s="2">
        <f t="shared" si="333"/>
        <v>1.9999999999999962E-2</v>
      </c>
      <c r="D2701" s="2">
        <f t="shared" si="334"/>
        <v>0.46999999999999992</v>
      </c>
      <c r="E2701" s="2">
        <f t="shared" si="335"/>
        <v>0.48100000000000004</v>
      </c>
      <c r="F2701" s="2">
        <f t="shared" si="336"/>
        <v>0.4860000000000001</v>
      </c>
      <c r="G2701" s="2">
        <f t="shared" si="337"/>
        <v>0.49359999999999987</v>
      </c>
      <c r="H2701" s="2">
        <f t="shared" si="338"/>
        <v>0.48030000000000017</v>
      </c>
      <c r="I2701" s="2">
        <f t="array" ref="I2701">SUMPRODUCT(B2685:B2704, (ROW(B2685:B2704)-ROW(B2685)+1)) / (20*21/2)</f>
        <v>0.47947619047619044</v>
      </c>
      <c r="J2701" s="2">
        <f t="shared" si="339"/>
        <v>0.48436715470446029</v>
      </c>
      <c r="K2701" s="2">
        <f t="shared" si="340"/>
        <v>0.49490818120844859</v>
      </c>
    </row>
    <row r="2702" spans="1:11" ht="13.5" x14ac:dyDescent="0.25">
      <c r="A2702" s="3">
        <f>TITRES_STAT!B2705</f>
        <v>45943</v>
      </c>
      <c r="B2702" s="6">
        <f>TITRES_STAT!D2705</f>
        <v>0.48</v>
      </c>
      <c r="C2702" s="2">
        <f t="shared" si="333"/>
        <v>0</v>
      </c>
      <c r="D2702" s="2">
        <f t="shared" si="334"/>
        <v>0.47199999999999998</v>
      </c>
      <c r="E2702" s="2">
        <f t="shared" si="335"/>
        <v>0.48100000000000004</v>
      </c>
      <c r="F2702" s="2">
        <f t="shared" si="336"/>
        <v>0.48450000000000015</v>
      </c>
      <c r="G2702" s="2">
        <f t="shared" si="337"/>
        <v>0.49339999999999989</v>
      </c>
      <c r="H2702" s="2">
        <f t="shared" si="338"/>
        <v>0.4805500000000002</v>
      </c>
      <c r="I2702" s="2">
        <f t="array" ref="I2702">SUMPRODUCT(B2686:B2705, (ROW(B2686:B2705)-ROW(B2686)+1)) / (20*21/2)</f>
        <v>0.47838095238095241</v>
      </c>
      <c r="J2702" s="2">
        <f t="shared" si="339"/>
        <v>0.4839512352087974</v>
      </c>
      <c r="K2702" s="2">
        <f t="shared" si="340"/>
        <v>0.4943235466512545</v>
      </c>
    </row>
    <row r="2703" spans="1:11" ht="13.5" x14ac:dyDescent="0.25">
      <c r="A2703" s="3">
        <f>TITRES_STAT!B2706</f>
        <v>45944</v>
      </c>
      <c r="B2703" s="6">
        <f>TITRES_STAT!D2706</f>
        <v>0.48</v>
      </c>
      <c r="C2703" s="2">
        <f t="shared" si="333"/>
        <v>0</v>
      </c>
      <c r="D2703" s="2">
        <f t="shared" si="334"/>
        <v>0.47599999999999998</v>
      </c>
      <c r="E2703" s="2">
        <f t="shared" si="335"/>
        <v>0.47900000000000009</v>
      </c>
      <c r="F2703" s="2">
        <f t="shared" si="336"/>
        <v>0.48300000000000021</v>
      </c>
      <c r="G2703" s="2">
        <f t="shared" si="337"/>
        <v>0.49279999999999985</v>
      </c>
      <c r="H2703" s="2">
        <f t="shared" si="338"/>
        <v>0.48080000000000028</v>
      </c>
      <c r="I2703" s="2">
        <f t="array" ref="I2703">SUMPRODUCT(B2687:B2706, (ROW(B2687:B2706)-ROW(B2687)+1)) / (20*21/2)</f>
        <v>0.47733333333333322</v>
      </c>
      <c r="J2703" s="2">
        <f t="shared" si="339"/>
        <v>0.48357492709367383</v>
      </c>
      <c r="K2703" s="2">
        <f t="shared" si="340"/>
        <v>0.49376183893944059</v>
      </c>
    </row>
    <row r="2704" spans="1:11" ht="13.5" x14ac:dyDescent="0.25">
      <c r="A2704" s="3">
        <f>TITRES_STAT!B2707</f>
        <v>45946</v>
      </c>
      <c r="B2704" s="6">
        <f>TITRES_STAT!D2707</f>
        <v>0.47</v>
      </c>
      <c r="C2704" s="2">
        <f t="shared" si="333"/>
        <v>-1.0000000000000009E-2</v>
      </c>
      <c r="D2704" s="2">
        <f t="shared" si="334"/>
        <v>0.47400000000000003</v>
      </c>
      <c r="E2704" s="2">
        <f t="shared" si="335"/>
        <v>0.47599999999999987</v>
      </c>
      <c r="F2704" s="2">
        <f t="shared" si="336"/>
        <v>0.48150000000000004</v>
      </c>
      <c r="G2704" s="2">
        <f t="shared" si="337"/>
        <v>0.49199999999999988</v>
      </c>
      <c r="H2704" s="2">
        <f t="shared" si="338"/>
        <v>0.48100000000000021</v>
      </c>
      <c r="I2704" s="2">
        <f t="array" ref="I2704">SUMPRODUCT(B2688:B2707, (ROW(B2688:B2707)-ROW(B2688)+1)) / (20*21/2)</f>
        <v>0.43157142857142855</v>
      </c>
      <c r="J2704" s="2">
        <f t="shared" si="339"/>
        <v>0.48228207689427632</v>
      </c>
      <c r="K2704" s="2">
        <f t="shared" si="340"/>
        <v>0.49283000211828609</v>
      </c>
    </row>
    <row r="2705" spans="1:11" ht="13.5" x14ac:dyDescent="0.25">
      <c r="A2705" s="3">
        <f>TITRES_STAT!B2708</f>
        <v>45947</v>
      </c>
      <c r="B2705" s="6">
        <f>TITRES_STAT!D2708</f>
        <v>0.47</v>
      </c>
      <c r="C2705" s="2">
        <f t="shared" si="333"/>
        <v>0</v>
      </c>
      <c r="D2705" s="2">
        <f t="shared" si="334"/>
        <v>0.47599999999999998</v>
      </c>
      <c r="E2705" s="2">
        <f t="shared" si="335"/>
        <v>0.47399999999999992</v>
      </c>
      <c r="F2705" s="2">
        <f t="shared" si="336"/>
        <v>0.48100000000000015</v>
      </c>
      <c r="G2705" s="2">
        <f t="shared" si="337"/>
        <v>0.49119999999999991</v>
      </c>
      <c r="H2705" s="2">
        <f t="shared" si="338"/>
        <v>0.48120000000000024</v>
      </c>
      <c r="I2705" s="2">
        <f t="array" ref="I2705">SUMPRODUCT(B2689:B2708, (ROW(B2689:B2708)-ROW(B2689)+1)) / (20*21/2)</f>
        <v>0.38809523809523805</v>
      </c>
      <c r="J2705" s="2">
        <f t="shared" si="339"/>
        <v>0.48111235528529767</v>
      </c>
      <c r="K2705" s="2">
        <f t="shared" si="340"/>
        <v>0.49193470791756899</v>
      </c>
    </row>
    <row r="2706" spans="1:11" ht="13.5" x14ac:dyDescent="0.25">
      <c r="A2706" s="3">
        <f>TITRES_STAT!B2709</f>
        <v>45950</v>
      </c>
      <c r="B2706" s="6">
        <f>TITRES_STAT!D2709</f>
        <v>0.47</v>
      </c>
      <c r="C2706" s="2">
        <f t="shared" si="333"/>
        <v>0</v>
      </c>
      <c r="D2706" s="2">
        <f t="shared" si="334"/>
        <v>0.47400000000000003</v>
      </c>
      <c r="E2706" s="2">
        <f t="shared" si="335"/>
        <v>0.47199999999999986</v>
      </c>
      <c r="F2706" s="2">
        <f t="shared" si="336"/>
        <v>0.48050000000000004</v>
      </c>
      <c r="G2706" s="2">
        <f t="shared" si="337"/>
        <v>0.4907999999999999</v>
      </c>
      <c r="H2706" s="2">
        <f t="shared" si="338"/>
        <v>0.48140000000000022</v>
      </c>
      <c r="I2706" s="2">
        <f t="array" ref="I2706">SUMPRODUCT(B2690:B2709, (ROW(B2690:B2709)-ROW(B2690)+1)) / (20*21/2)</f>
        <v>0.34685714285714281</v>
      </c>
      <c r="J2706" s="2">
        <f t="shared" si="339"/>
        <v>0.48005403573431693</v>
      </c>
      <c r="K2706" s="2">
        <f t="shared" si="340"/>
        <v>0.49107452329335061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L2700" sqref="L270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6.45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6.45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6.64</v>
      </c>
      <c r="C4" s="2">
        <f t="shared" si="0"/>
        <v>0.1899999999999995</v>
      </c>
      <c r="D4" s="2">
        <f t="shared" si="1"/>
        <v>0.1899999999999995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6.65</v>
      </c>
      <c r="C5" s="2">
        <f t="shared" si="0"/>
        <v>1.0000000000000675E-2</v>
      </c>
      <c r="D5" s="2">
        <f t="shared" si="1"/>
        <v>1.0000000000000675E-2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6.64</v>
      </c>
      <c r="C6" s="2">
        <f t="shared" si="0"/>
        <v>-1.0000000000000675E-2</v>
      </c>
      <c r="D6" s="2">
        <f t="shared" si="1"/>
        <v>0</v>
      </c>
      <c r="E6" s="2">
        <f t="shared" si="2"/>
        <v>1.0000000000000675E-2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6.45</v>
      </c>
      <c r="C7" s="2">
        <f t="shared" si="0"/>
        <v>-0.1899999999999995</v>
      </c>
      <c r="D7" s="2">
        <f t="shared" si="1"/>
        <v>0</v>
      </c>
      <c r="E7" s="2">
        <f t="shared" si="2"/>
        <v>0.1899999999999995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6.64</v>
      </c>
      <c r="C8" s="2">
        <f t="shared" si="0"/>
        <v>0.1899999999999995</v>
      </c>
      <c r="D8" s="2">
        <f t="shared" si="1"/>
        <v>0.1899999999999995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6.55</v>
      </c>
      <c r="C9" s="2">
        <f t="shared" si="0"/>
        <v>-8.9999999999999858E-2</v>
      </c>
      <c r="D9" s="2">
        <f t="shared" si="1"/>
        <v>0</v>
      </c>
      <c r="E9" s="2">
        <f t="shared" si="2"/>
        <v>8.9999999999999858E-2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6.35</v>
      </c>
      <c r="C10" s="2">
        <f t="shared" si="0"/>
        <v>-0.20000000000000018</v>
      </c>
      <c r="D10" s="2">
        <f t="shared" si="1"/>
        <v>0</v>
      </c>
      <c r="E10" s="2">
        <f t="shared" si="2"/>
        <v>0.20000000000000018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6.4</v>
      </c>
      <c r="C11" s="2">
        <f t="shared" si="0"/>
        <v>5.0000000000000711E-2</v>
      </c>
      <c r="D11" s="2">
        <f t="shared" si="1"/>
        <v>5.0000000000000711E-2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6.54</v>
      </c>
      <c r="C12" s="2">
        <f t="shared" si="0"/>
        <v>0.13999999999999968</v>
      </c>
      <c r="D12" s="2">
        <f t="shared" si="1"/>
        <v>0.13999999999999968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6.48</v>
      </c>
      <c r="C13" s="2">
        <f t="shared" si="0"/>
        <v>-5.9999999999999609E-2</v>
      </c>
      <c r="D13" s="2">
        <f t="shared" si="1"/>
        <v>0</v>
      </c>
      <c r="E13" s="2">
        <f t="shared" si="2"/>
        <v>5.9999999999999609E-2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6.35</v>
      </c>
      <c r="C14" s="2">
        <f t="shared" si="0"/>
        <v>-0.13000000000000078</v>
      </c>
      <c r="D14" s="2">
        <f t="shared" si="1"/>
        <v>0</v>
      </c>
      <c r="E14" s="2">
        <f t="shared" si="2"/>
        <v>0.13000000000000078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6.36</v>
      </c>
      <c r="C15" s="2">
        <f t="shared" si="0"/>
        <v>1.0000000000000675E-2</v>
      </c>
      <c r="D15" s="2">
        <f t="shared" si="1"/>
        <v>1.0000000000000675E-2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6.31</v>
      </c>
      <c r="C16" s="2">
        <f t="shared" si="0"/>
        <v>-5.0000000000000711E-2</v>
      </c>
      <c r="D16" s="2">
        <f t="shared" si="1"/>
        <v>0</v>
      </c>
      <c r="E16" s="2">
        <f t="shared" si="2"/>
        <v>5.0000000000000711E-2</v>
      </c>
      <c r="F16" s="2">
        <f>(SUM(D3:D16)/14)</f>
        <v>4.2142857142857197E-2</v>
      </c>
      <c r="G16" s="2">
        <f>SUM(E3:E16)/14</f>
        <v>5.2142857142857234E-2</v>
      </c>
      <c r="H16" s="2">
        <f>F16/G16</f>
        <v>0.80821917808219146</v>
      </c>
      <c r="I16" s="2">
        <f>IF(G16=0,100,100-(100/(1+H16)))</f>
        <v>44.696969696969688</v>
      </c>
    </row>
    <row r="17" spans="1:9" ht="13.5" x14ac:dyDescent="0.25">
      <c r="A17" s="3">
        <f>TITRES_STAT!B20</f>
        <v>42030</v>
      </c>
      <c r="B17" s="6">
        <f>TITRES_STAT!D20</f>
        <v>6.27</v>
      </c>
      <c r="C17" s="2">
        <f t="shared" si="0"/>
        <v>-4.0000000000000036E-2</v>
      </c>
      <c r="D17" s="2">
        <f t="shared" si="1"/>
        <v>0</v>
      </c>
      <c r="E17" s="2">
        <f t="shared" si="2"/>
        <v>4.0000000000000036E-2</v>
      </c>
      <c r="F17" s="2">
        <f>((F16*13)+D17)/14</f>
        <v>3.9132653061224543E-2</v>
      </c>
      <c r="G17" s="2">
        <f>((G16*13)+E17)/14</f>
        <v>5.127551020408172E-2</v>
      </c>
      <c r="H17" s="2">
        <f t="shared" ref="H17:H80" si="3">F17/G17</f>
        <v>0.76318407960198975</v>
      </c>
      <c r="I17" s="2">
        <f t="shared" ref="I17:I80" si="4">IF(G17=0,100,100-(100/(1+H17)))</f>
        <v>43.284424379232497</v>
      </c>
    </row>
    <row r="18" spans="1:9" ht="13.5" x14ac:dyDescent="0.25">
      <c r="A18" s="3">
        <f>TITRES_STAT!B21</f>
        <v>42031</v>
      </c>
      <c r="B18" s="6">
        <f>TITRES_STAT!D21</f>
        <v>6.3</v>
      </c>
      <c r="C18" s="2">
        <f t="shared" si="0"/>
        <v>3.0000000000000249E-2</v>
      </c>
      <c r="D18" s="2">
        <f t="shared" si="1"/>
        <v>3.0000000000000249E-2</v>
      </c>
      <c r="E18" s="2">
        <f t="shared" si="2"/>
        <v>0</v>
      </c>
      <c r="F18" s="2">
        <f t="shared" ref="F18:G27" si="5">((F17*13)+D18)/14</f>
        <v>3.8480320699708526E-2</v>
      </c>
      <c r="G18" s="2">
        <f t="shared" si="5"/>
        <v>4.7612973760933028E-2</v>
      </c>
      <c r="H18" s="2">
        <f t="shared" si="3"/>
        <v>0.80818982013011875</v>
      </c>
      <c r="I18" s="2">
        <f t="shared" si="4"/>
        <v>44.69607179139858</v>
      </c>
    </row>
    <row r="19" spans="1:9" ht="13.5" x14ac:dyDescent="0.25">
      <c r="A19" s="3">
        <f>TITRES_STAT!B22</f>
        <v>42032</v>
      </c>
      <c r="B19" s="6">
        <f>TITRES_STAT!D22</f>
        <v>6.3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3.573172636401506E-2</v>
      </c>
      <c r="G19" s="2">
        <f t="shared" si="5"/>
        <v>4.4212047063723524E-2</v>
      </c>
      <c r="H19" s="2">
        <f t="shared" si="3"/>
        <v>0.80818982013011875</v>
      </c>
      <c r="I19" s="2">
        <f t="shared" si="4"/>
        <v>44.69607179139858</v>
      </c>
    </row>
    <row r="20" spans="1:9" ht="13.5" x14ac:dyDescent="0.25">
      <c r="A20" s="3">
        <f>TITRES_STAT!B23</f>
        <v>42033</v>
      </c>
      <c r="B20" s="6">
        <f>TITRES_STAT!D23</f>
        <v>6.2</v>
      </c>
      <c r="C20" s="2">
        <f t="shared" si="0"/>
        <v>-9.9999999999999645E-2</v>
      </c>
      <c r="D20" s="2">
        <f t="shared" si="1"/>
        <v>0</v>
      </c>
      <c r="E20" s="2">
        <f t="shared" si="2"/>
        <v>9.9999999999999645E-2</v>
      </c>
      <c r="F20" s="2">
        <f t="shared" si="5"/>
        <v>3.3179460195156843E-2</v>
      </c>
      <c r="G20" s="2">
        <f t="shared" si="5"/>
        <v>4.8196900844886099E-2</v>
      </c>
      <c r="H20" s="2">
        <f t="shared" si="3"/>
        <v>0.68841480704204505</v>
      </c>
      <c r="I20" s="2">
        <f t="shared" si="4"/>
        <v>40.77284824622496</v>
      </c>
    </row>
    <row r="21" spans="1:9" ht="13.5" x14ac:dyDescent="0.25">
      <c r="A21" s="3">
        <f>TITRES_STAT!B24</f>
        <v>42034</v>
      </c>
      <c r="B21" s="6">
        <f>TITRES_STAT!D24</f>
        <v>6.14</v>
      </c>
      <c r="C21" s="2">
        <f t="shared" si="0"/>
        <v>-6.0000000000000497E-2</v>
      </c>
      <c r="D21" s="2">
        <f t="shared" si="1"/>
        <v>0</v>
      </c>
      <c r="E21" s="2">
        <f t="shared" si="2"/>
        <v>6.0000000000000497E-2</v>
      </c>
      <c r="F21" s="2">
        <f t="shared" si="5"/>
        <v>3.0809498752645638E-2</v>
      </c>
      <c r="G21" s="2">
        <f t="shared" si="5"/>
        <v>4.9039979355965699E-2</v>
      </c>
      <c r="H21" s="2">
        <f t="shared" si="3"/>
        <v>0.62825268601785556</v>
      </c>
      <c r="I21" s="2">
        <f t="shared" si="4"/>
        <v>38.584471035287834</v>
      </c>
    </row>
    <row r="22" spans="1:9" ht="13.5" x14ac:dyDescent="0.25">
      <c r="A22" s="3">
        <f>TITRES_STAT!B25</f>
        <v>42037</v>
      </c>
      <c r="B22" s="6">
        <f>TITRES_STAT!D25</f>
        <v>6.3</v>
      </c>
      <c r="C22" s="2">
        <f t="shared" si="0"/>
        <v>0.16000000000000014</v>
      </c>
      <c r="D22" s="2">
        <f t="shared" si="1"/>
        <v>0.16000000000000014</v>
      </c>
      <c r="E22" s="2">
        <f t="shared" si="2"/>
        <v>0</v>
      </c>
      <c r="F22" s="2">
        <f t="shared" si="5"/>
        <v>4.0037391698885247E-2</v>
      </c>
      <c r="G22" s="2">
        <f t="shared" si="5"/>
        <v>4.5537123687682431E-2</v>
      </c>
      <c r="H22" s="2">
        <f t="shared" si="3"/>
        <v>0.87922531017731287</v>
      </c>
      <c r="I22" s="2">
        <f t="shared" si="4"/>
        <v>46.786583035876326</v>
      </c>
    </row>
    <row r="23" spans="1:9" ht="13.5" x14ac:dyDescent="0.25">
      <c r="A23" s="3">
        <f>TITRES_STAT!B26</f>
        <v>42038</v>
      </c>
      <c r="B23" s="6">
        <f>TITRES_STAT!D26</f>
        <v>6.2</v>
      </c>
      <c r="C23" s="2">
        <f t="shared" si="0"/>
        <v>-9.9999999999999645E-2</v>
      </c>
      <c r="D23" s="2">
        <f t="shared" si="1"/>
        <v>0</v>
      </c>
      <c r="E23" s="2">
        <f t="shared" si="2"/>
        <v>9.9999999999999645E-2</v>
      </c>
      <c r="F23" s="2">
        <f t="shared" si="5"/>
        <v>3.7177578006107728E-2</v>
      </c>
      <c r="G23" s="2">
        <f t="shared" si="5"/>
        <v>4.942732913856223E-2</v>
      </c>
      <c r="H23" s="2">
        <f t="shared" si="3"/>
        <v>0.75216643614074041</v>
      </c>
      <c r="I23" s="2">
        <f t="shared" si="4"/>
        <v>42.927796162871118</v>
      </c>
    </row>
    <row r="24" spans="1:9" ht="13.5" x14ac:dyDescent="0.25">
      <c r="A24" s="3">
        <f>TITRES_STAT!B27</f>
        <v>42039</v>
      </c>
      <c r="B24" s="6">
        <f>TITRES_STAT!D27</f>
        <v>6.06</v>
      </c>
      <c r="C24" s="2">
        <f t="shared" si="0"/>
        <v>-0.14000000000000057</v>
      </c>
      <c r="D24" s="2">
        <f t="shared" si="1"/>
        <v>0</v>
      </c>
      <c r="E24" s="2">
        <f t="shared" si="2"/>
        <v>0.14000000000000057</v>
      </c>
      <c r="F24" s="2">
        <f t="shared" si="5"/>
        <v>3.4522036719957176E-2</v>
      </c>
      <c r="G24" s="2">
        <f t="shared" si="5"/>
        <v>5.5896805628664968E-2</v>
      </c>
      <c r="H24" s="2">
        <f t="shared" si="3"/>
        <v>0.61760303351312806</v>
      </c>
      <c r="I24" s="2">
        <f t="shared" si="4"/>
        <v>38.180135714249438</v>
      </c>
    </row>
    <row r="25" spans="1:9" ht="13.5" x14ac:dyDescent="0.25">
      <c r="A25" s="3">
        <f>TITRES_STAT!B28</f>
        <v>42040</v>
      </c>
      <c r="B25" s="6">
        <f>TITRES_STAT!D28</f>
        <v>6.06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3.2056176954245945E-2</v>
      </c>
      <c r="G25" s="2">
        <f t="shared" si="5"/>
        <v>5.1904176655188893E-2</v>
      </c>
      <c r="H25" s="2">
        <f t="shared" si="3"/>
        <v>0.61760303351312806</v>
      </c>
      <c r="I25" s="2">
        <f t="shared" si="4"/>
        <v>38.180135714249438</v>
      </c>
    </row>
    <row r="26" spans="1:9" ht="13.5" x14ac:dyDescent="0.25">
      <c r="A26" s="3">
        <f>TITRES_STAT!B29</f>
        <v>42041</v>
      </c>
      <c r="B26" s="6">
        <f>TITRES_STAT!D29</f>
        <v>6.05</v>
      </c>
      <c r="C26" s="2">
        <f t="shared" si="0"/>
        <v>-9.9999999999997868E-3</v>
      </c>
      <c r="D26" s="2">
        <f t="shared" si="1"/>
        <v>0</v>
      </c>
      <c r="E26" s="2">
        <f t="shared" si="2"/>
        <v>9.9999999999997868E-3</v>
      </c>
      <c r="F26" s="2">
        <f t="shared" si="5"/>
        <v>2.9766450028942661E-2</v>
      </c>
      <c r="G26" s="2">
        <f t="shared" si="5"/>
        <v>4.8911021179818236E-2</v>
      </c>
      <c r="H26" s="2">
        <f t="shared" si="3"/>
        <v>0.608583695676854</v>
      </c>
      <c r="I26" s="2">
        <f t="shared" si="4"/>
        <v>37.833511387219197</v>
      </c>
    </row>
    <row r="27" spans="1:9" ht="13.5" x14ac:dyDescent="0.25">
      <c r="A27" s="3">
        <f>TITRES_STAT!B30</f>
        <v>42044</v>
      </c>
      <c r="B27" s="6">
        <f>TITRES_STAT!D30</f>
        <v>6.23</v>
      </c>
      <c r="C27" s="2">
        <f t="shared" si="0"/>
        <v>0.1800000000000006</v>
      </c>
      <c r="D27" s="2">
        <f t="shared" si="1"/>
        <v>0.1800000000000006</v>
      </c>
      <c r="E27" s="2">
        <f t="shared" si="2"/>
        <v>0</v>
      </c>
      <c r="F27" s="2">
        <f t="shared" si="5"/>
        <v>4.0497417884018228E-2</v>
      </c>
      <c r="G27" s="2">
        <f t="shared" si="5"/>
        <v>4.5417376809831218E-2</v>
      </c>
      <c r="H27" s="2">
        <f t="shared" si="3"/>
        <v>0.89167232298744303</v>
      </c>
      <c r="I27" s="2">
        <f t="shared" si="4"/>
        <v>47.136721944488798</v>
      </c>
    </row>
    <row r="28" spans="1:9" ht="13.5" x14ac:dyDescent="0.25">
      <c r="A28" s="3">
        <f>TITRES_STAT!B31</f>
        <v>42045</v>
      </c>
      <c r="B28" s="6">
        <f>TITRES_STAT!D31</f>
        <v>6.2</v>
      </c>
      <c r="C28" s="2">
        <f t="shared" si="0"/>
        <v>-3.0000000000000249E-2</v>
      </c>
      <c r="D28" s="2">
        <f t="shared" si="1"/>
        <v>0</v>
      </c>
      <c r="E28" s="2">
        <f t="shared" si="2"/>
        <v>3.0000000000000249E-2</v>
      </c>
      <c r="F28" s="2">
        <f>((F27*13)+D28)/14</f>
        <v>3.760474517801693E-2</v>
      </c>
      <c r="G28" s="2">
        <f>((G27*13)+E28)/14</f>
        <v>4.4316135609129004E-2</v>
      </c>
      <c r="H28" s="2">
        <f t="shared" si="3"/>
        <v>0.84855650568662067</v>
      </c>
      <c r="I28" s="2">
        <f t="shared" si="4"/>
        <v>45.903736406014602</v>
      </c>
    </row>
    <row r="29" spans="1:9" ht="13.5" x14ac:dyDescent="0.25">
      <c r="A29" s="3">
        <f>TITRES_STAT!B32</f>
        <v>42046</v>
      </c>
      <c r="B29" s="6">
        <f>TITRES_STAT!D32</f>
        <v>6.1</v>
      </c>
      <c r="C29" s="2">
        <f t="shared" si="0"/>
        <v>-0.10000000000000053</v>
      </c>
      <c r="D29" s="2">
        <f t="shared" si="1"/>
        <v>0</v>
      </c>
      <c r="E29" s="2">
        <f t="shared" si="2"/>
        <v>0.10000000000000053</v>
      </c>
      <c r="F29" s="2">
        <f t="shared" ref="F29:G44" si="6">((F28*13)+D29)/14</f>
        <v>3.4918691951015719E-2</v>
      </c>
      <c r="G29" s="2">
        <f t="shared" si="6"/>
        <v>4.829355449419126E-2</v>
      </c>
      <c r="H29" s="2">
        <f t="shared" si="3"/>
        <v>0.72305077389190175</v>
      </c>
      <c r="I29" s="2">
        <f t="shared" si="4"/>
        <v>41.96340495867846</v>
      </c>
    </row>
    <row r="30" spans="1:9" ht="13.5" x14ac:dyDescent="0.25">
      <c r="A30" s="3">
        <f>TITRES_STAT!B33</f>
        <v>42047</v>
      </c>
      <c r="B30" s="6">
        <f>TITRES_STAT!D33</f>
        <v>6</v>
      </c>
      <c r="C30" s="2">
        <f t="shared" si="0"/>
        <v>-9.9999999999999645E-2</v>
      </c>
      <c r="D30" s="2">
        <f t="shared" si="1"/>
        <v>0</v>
      </c>
      <c r="E30" s="2">
        <f t="shared" si="2"/>
        <v>9.9999999999999645E-2</v>
      </c>
      <c r="F30" s="2">
        <f t="shared" si="6"/>
        <v>3.2424499668800309E-2</v>
      </c>
      <c r="G30" s="2">
        <f t="shared" si="6"/>
        <v>5.198687203032043E-2</v>
      </c>
      <c r="H30" s="2">
        <f t="shared" si="3"/>
        <v>0.62370553184829602</v>
      </c>
      <c r="I30" s="2">
        <f t="shared" si="4"/>
        <v>38.412478101144345</v>
      </c>
    </row>
    <row r="31" spans="1:9" ht="13.5" x14ac:dyDescent="0.25">
      <c r="A31" s="3">
        <f>TITRES_STAT!B34</f>
        <v>42048</v>
      </c>
      <c r="B31" s="6">
        <f>TITRES_STAT!D34</f>
        <v>6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3.0108463978171716E-2</v>
      </c>
      <c r="G31" s="2">
        <f t="shared" si="6"/>
        <v>4.8273524028154692E-2</v>
      </c>
      <c r="H31" s="2">
        <f t="shared" si="3"/>
        <v>0.62370553184829591</v>
      </c>
      <c r="I31" s="2">
        <f t="shared" si="4"/>
        <v>38.412478101144337</v>
      </c>
    </row>
    <row r="32" spans="1:9" ht="13.5" x14ac:dyDescent="0.25">
      <c r="A32" s="3">
        <f>TITRES_STAT!B35</f>
        <v>42051</v>
      </c>
      <c r="B32" s="6">
        <f>TITRES_STAT!D35</f>
        <v>6.17</v>
      </c>
      <c r="C32" s="2">
        <f t="shared" si="0"/>
        <v>0.16999999999999993</v>
      </c>
      <c r="D32" s="2">
        <f t="shared" si="1"/>
        <v>0.16999999999999993</v>
      </c>
      <c r="E32" s="2">
        <f t="shared" si="2"/>
        <v>0</v>
      </c>
      <c r="F32" s="2">
        <f t="shared" si="6"/>
        <v>4.0100716551159446E-2</v>
      </c>
      <c r="G32" s="2">
        <f t="shared" si="6"/>
        <v>4.4825415169000786E-2</v>
      </c>
      <c r="H32" s="2">
        <f t="shared" si="3"/>
        <v>0.8945977722676236</v>
      </c>
      <c r="I32" s="2">
        <f t="shared" si="4"/>
        <v>47.218348156130745</v>
      </c>
    </row>
    <row r="33" spans="1:9" ht="13.5" x14ac:dyDescent="0.25">
      <c r="A33" s="3">
        <f>TITRES_STAT!B36</f>
        <v>42052</v>
      </c>
      <c r="B33" s="6">
        <f>TITRES_STAT!D36</f>
        <v>6.16</v>
      </c>
      <c r="C33" s="2">
        <f t="shared" si="0"/>
        <v>-9.9999999999997868E-3</v>
      </c>
      <c r="D33" s="2">
        <f t="shared" si="1"/>
        <v>0</v>
      </c>
      <c r="E33" s="2">
        <f t="shared" si="2"/>
        <v>9.9999999999997868E-3</v>
      </c>
      <c r="F33" s="2">
        <f t="shared" si="6"/>
        <v>3.7236379654648058E-2</v>
      </c>
      <c r="G33" s="2">
        <f t="shared" si="6"/>
        <v>4.2337885514072145E-2</v>
      </c>
      <c r="H33" s="2">
        <f t="shared" si="3"/>
        <v>0.87950494462628603</v>
      </c>
      <c r="I33" s="2">
        <f t="shared" si="4"/>
        <v>46.794500176277189</v>
      </c>
    </row>
    <row r="34" spans="1:9" ht="13.5" x14ac:dyDescent="0.25">
      <c r="A34" s="3">
        <f>TITRES_STAT!B37</f>
        <v>42053</v>
      </c>
      <c r="B34" s="6">
        <f>TITRES_STAT!D37</f>
        <v>6.16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3.4576638250744626E-2</v>
      </c>
      <c r="G34" s="2">
        <f t="shared" si="6"/>
        <v>3.9313750834495564E-2</v>
      </c>
      <c r="H34" s="2">
        <f t="shared" si="3"/>
        <v>0.87950494462628603</v>
      </c>
      <c r="I34" s="2">
        <f t="shared" si="4"/>
        <v>46.794500176277189</v>
      </c>
    </row>
    <row r="35" spans="1:9" ht="13.5" x14ac:dyDescent="0.25">
      <c r="A35" s="3">
        <f>TITRES_STAT!B38</f>
        <v>42054</v>
      </c>
      <c r="B35" s="6">
        <f>TITRES_STAT!D38</f>
        <v>6.15</v>
      </c>
      <c r="C35" s="2">
        <f t="shared" si="0"/>
        <v>-9.9999999999997868E-3</v>
      </c>
      <c r="D35" s="2">
        <f t="shared" si="1"/>
        <v>0</v>
      </c>
      <c r="E35" s="2">
        <f t="shared" si="2"/>
        <v>9.9999999999997868E-3</v>
      </c>
      <c r="F35" s="2">
        <f t="shared" si="6"/>
        <v>3.2106878375691442E-2</v>
      </c>
      <c r="G35" s="2">
        <f t="shared" si="6"/>
        <v>3.7219911489174438E-2</v>
      </c>
      <c r="H35" s="2">
        <f t="shared" si="3"/>
        <v>0.86262640320974049</v>
      </c>
      <c r="I35" s="2">
        <f t="shared" si="4"/>
        <v>46.312368477287428</v>
      </c>
    </row>
    <row r="36" spans="1:9" ht="13.5" x14ac:dyDescent="0.25">
      <c r="A36" s="3">
        <f>TITRES_STAT!B39</f>
        <v>42055</v>
      </c>
      <c r="B36" s="6">
        <f>TITRES_STAT!D39</f>
        <v>6.15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2.9813529920284909E-2</v>
      </c>
      <c r="G36" s="2">
        <f t="shared" si="6"/>
        <v>3.4561346382804836E-2</v>
      </c>
      <c r="H36" s="2">
        <f t="shared" si="3"/>
        <v>0.86262640320974049</v>
      </c>
      <c r="I36" s="2">
        <f t="shared" si="4"/>
        <v>46.312368477287428</v>
      </c>
    </row>
    <row r="37" spans="1:9" ht="13.5" x14ac:dyDescent="0.25">
      <c r="A37" s="3">
        <f>TITRES_STAT!B40</f>
        <v>42058</v>
      </c>
      <c r="B37" s="6">
        <f>TITRES_STAT!D40</f>
        <v>6.15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2.7683992068835987E-2</v>
      </c>
      <c r="G37" s="2">
        <f t="shared" si="6"/>
        <v>3.209267878403306E-2</v>
      </c>
      <c r="H37" s="2">
        <f t="shared" si="3"/>
        <v>0.86262640320974049</v>
      </c>
      <c r="I37" s="2">
        <f t="shared" si="4"/>
        <v>46.312368477287428</v>
      </c>
    </row>
    <row r="38" spans="1:9" ht="13.5" x14ac:dyDescent="0.25">
      <c r="A38" s="3">
        <f>TITRES_STAT!B41</f>
        <v>42059</v>
      </c>
      <c r="B38" s="6">
        <f>TITRES_STAT!D41</f>
        <v>6.14</v>
      </c>
      <c r="C38" s="2">
        <f t="shared" si="0"/>
        <v>-1.0000000000000675E-2</v>
      </c>
      <c r="D38" s="2">
        <f t="shared" si="1"/>
        <v>0</v>
      </c>
      <c r="E38" s="2">
        <f t="shared" si="2"/>
        <v>1.0000000000000675E-2</v>
      </c>
      <c r="F38" s="2">
        <f t="shared" si="6"/>
        <v>2.5706564063919132E-2</v>
      </c>
      <c r="G38" s="2">
        <f t="shared" si="6"/>
        <v>3.0514630299459316E-2</v>
      </c>
      <c r="H38" s="2">
        <f t="shared" si="3"/>
        <v>0.84243406561522793</v>
      </c>
      <c r="I38" s="2">
        <f t="shared" si="4"/>
        <v>45.723973592179604</v>
      </c>
    </row>
    <row r="39" spans="1:9" ht="13.5" x14ac:dyDescent="0.25">
      <c r="A39" s="3">
        <f>TITRES_STAT!B42</f>
        <v>42060</v>
      </c>
      <c r="B39" s="6">
        <f>TITRES_STAT!D42</f>
        <v>6</v>
      </c>
      <c r="C39" s="2">
        <f t="shared" si="0"/>
        <v>-0.13999999999999968</v>
      </c>
      <c r="D39" s="2">
        <f t="shared" si="1"/>
        <v>0</v>
      </c>
      <c r="E39" s="2">
        <f t="shared" si="2"/>
        <v>0.13999999999999968</v>
      </c>
      <c r="F39" s="2">
        <f t="shared" si="6"/>
        <v>2.3870380916496337E-2</v>
      </c>
      <c r="G39" s="2">
        <f t="shared" si="6"/>
        <v>3.8335013849497911E-2</v>
      </c>
      <c r="H39" s="2">
        <f t="shared" si="3"/>
        <v>0.62267829118859119</v>
      </c>
      <c r="I39" s="2">
        <f t="shared" si="4"/>
        <v>38.373489962233194</v>
      </c>
    </row>
    <row r="40" spans="1:9" ht="13.5" x14ac:dyDescent="0.25">
      <c r="A40" s="3">
        <f>TITRES_STAT!B43</f>
        <v>42061</v>
      </c>
      <c r="B40" s="6">
        <f>TITRES_STAT!D43</f>
        <v>6.14</v>
      </c>
      <c r="C40" s="2">
        <f t="shared" si="0"/>
        <v>0.13999999999999968</v>
      </c>
      <c r="D40" s="2">
        <f t="shared" si="1"/>
        <v>0.13999999999999968</v>
      </c>
      <c r="E40" s="2">
        <f t="shared" si="2"/>
        <v>0</v>
      </c>
      <c r="F40" s="2">
        <f t="shared" si="6"/>
        <v>3.2165353708175151E-2</v>
      </c>
      <c r="G40" s="2">
        <f t="shared" si="6"/>
        <v>3.5596798574533774E-2</v>
      </c>
      <c r="H40" s="2">
        <f t="shared" si="3"/>
        <v>0.90360243044964428</v>
      </c>
      <c r="I40" s="2">
        <f t="shared" si="4"/>
        <v>47.468022523810653</v>
      </c>
    </row>
    <row r="41" spans="1:9" ht="13.5" x14ac:dyDescent="0.25">
      <c r="A41" s="3">
        <f>TITRES_STAT!B44</f>
        <v>42062</v>
      </c>
      <c r="B41" s="6">
        <f>TITRES_STAT!D44</f>
        <v>6.05</v>
      </c>
      <c r="C41" s="2">
        <f t="shared" si="0"/>
        <v>-8.9999999999999858E-2</v>
      </c>
      <c r="D41" s="2">
        <f t="shared" si="1"/>
        <v>0</v>
      </c>
      <c r="E41" s="2">
        <f t="shared" si="2"/>
        <v>8.9999999999999858E-2</v>
      </c>
      <c r="F41" s="2">
        <f t="shared" si="6"/>
        <v>2.9867828443305496E-2</v>
      </c>
      <c r="G41" s="2">
        <f t="shared" si="6"/>
        <v>3.9482741533495638E-2</v>
      </c>
      <c r="H41" s="2">
        <f t="shared" si="3"/>
        <v>0.75647807835144321</v>
      </c>
      <c r="I41" s="2">
        <f t="shared" si="4"/>
        <v>43.067891804345308</v>
      </c>
    </row>
    <row r="42" spans="1:9" ht="13.5" x14ac:dyDescent="0.25">
      <c r="A42" s="3">
        <f>TITRES_STAT!B45</f>
        <v>42065</v>
      </c>
      <c r="B42" s="6">
        <f>TITRES_STAT!D45</f>
        <v>6.19</v>
      </c>
      <c r="C42" s="2">
        <f t="shared" si="0"/>
        <v>0.14000000000000057</v>
      </c>
      <c r="D42" s="2">
        <f t="shared" si="1"/>
        <v>0.14000000000000057</v>
      </c>
      <c r="E42" s="2">
        <f t="shared" si="2"/>
        <v>0</v>
      </c>
      <c r="F42" s="2">
        <f t="shared" si="6"/>
        <v>3.7734412125926577E-2</v>
      </c>
      <c r="G42" s="2">
        <f t="shared" si="6"/>
        <v>3.6662545709674525E-2</v>
      </c>
      <c r="H42" s="2">
        <f t="shared" si="3"/>
        <v>1.0292360062702686</v>
      </c>
      <c r="I42" s="2">
        <f t="shared" si="4"/>
        <v>50.720369788923776</v>
      </c>
    </row>
    <row r="43" spans="1:9" ht="13.5" x14ac:dyDescent="0.25">
      <c r="A43" s="3">
        <f>TITRES_STAT!B46</f>
        <v>42066</v>
      </c>
      <c r="B43" s="6">
        <f>TITRES_STAT!D46</f>
        <v>6.05</v>
      </c>
      <c r="C43" s="2">
        <f t="shared" si="0"/>
        <v>-0.14000000000000057</v>
      </c>
      <c r="D43" s="2">
        <f t="shared" si="1"/>
        <v>0</v>
      </c>
      <c r="E43" s="2">
        <f t="shared" si="2"/>
        <v>0.14000000000000057</v>
      </c>
      <c r="F43" s="2">
        <f t="shared" si="6"/>
        <v>3.5039096974074681E-2</v>
      </c>
      <c r="G43" s="2">
        <f t="shared" si="6"/>
        <v>4.4043792444697812E-2</v>
      </c>
      <c r="H43" s="2">
        <f t="shared" si="3"/>
        <v>0.79555131448025074</v>
      </c>
      <c r="I43" s="2">
        <f t="shared" si="4"/>
        <v>44.306799146563797</v>
      </c>
    </row>
    <row r="44" spans="1:9" ht="13.5" x14ac:dyDescent="0.25">
      <c r="A44" s="3">
        <f>TITRES_STAT!B47</f>
        <v>42067</v>
      </c>
      <c r="B44" s="6">
        <f>TITRES_STAT!D47</f>
        <v>6.05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3.2536304333069345E-2</v>
      </c>
      <c r="G44" s="2">
        <f t="shared" si="6"/>
        <v>4.0897807270076539E-2</v>
      </c>
      <c r="H44" s="2">
        <f t="shared" si="3"/>
        <v>0.79555131448025074</v>
      </c>
      <c r="I44" s="2">
        <f t="shared" si="4"/>
        <v>44.306799146563797</v>
      </c>
    </row>
    <row r="45" spans="1:9" ht="13.5" x14ac:dyDescent="0.25">
      <c r="A45" s="3">
        <f>TITRES_STAT!B48</f>
        <v>42068</v>
      </c>
      <c r="B45" s="6">
        <f>TITRES_STAT!D48</f>
        <v>6</v>
      </c>
      <c r="C45" s="2">
        <f t="shared" si="0"/>
        <v>-4.9999999999999822E-2</v>
      </c>
      <c r="D45" s="2">
        <f t="shared" si="1"/>
        <v>0</v>
      </c>
      <c r="E45" s="2">
        <f t="shared" si="2"/>
        <v>4.9999999999999822E-2</v>
      </c>
      <c r="F45" s="2">
        <f t="shared" ref="F45:G60" si="7">((F44*13)+D45)/14</f>
        <v>3.0212282594992961E-2</v>
      </c>
      <c r="G45" s="2">
        <f t="shared" si="7"/>
        <v>4.1547963893642494E-2</v>
      </c>
      <c r="H45" s="2">
        <f t="shared" si="3"/>
        <v>0.72716638226442487</v>
      </c>
      <c r="I45" s="2">
        <f t="shared" si="4"/>
        <v>42.10169846584575</v>
      </c>
    </row>
    <row r="46" spans="1:9" ht="13.5" x14ac:dyDescent="0.25">
      <c r="A46" s="3">
        <f>TITRES_STAT!B49</f>
        <v>42069</v>
      </c>
      <c r="B46" s="6">
        <f>TITRES_STAT!D49</f>
        <v>6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2.8054262409636321E-2</v>
      </c>
      <c r="G46" s="2">
        <f t="shared" si="7"/>
        <v>3.8580252186953747E-2</v>
      </c>
      <c r="H46" s="2">
        <f t="shared" si="3"/>
        <v>0.72716638226442487</v>
      </c>
      <c r="I46" s="2">
        <f t="shared" si="4"/>
        <v>42.10169846584575</v>
      </c>
    </row>
    <row r="47" spans="1:9" ht="13.5" x14ac:dyDescent="0.25">
      <c r="A47" s="3">
        <f>TITRES_STAT!B50</f>
        <v>42072</v>
      </c>
      <c r="B47" s="6">
        <f>TITRES_STAT!D50</f>
        <v>6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2.6050386523233725E-2</v>
      </c>
      <c r="G47" s="2">
        <f t="shared" si="7"/>
        <v>3.5824519887885618E-2</v>
      </c>
      <c r="H47" s="2">
        <f t="shared" si="3"/>
        <v>0.72716638226442487</v>
      </c>
      <c r="I47" s="2">
        <f t="shared" si="4"/>
        <v>42.10169846584575</v>
      </c>
    </row>
    <row r="48" spans="1:9" ht="13.5" x14ac:dyDescent="0.25">
      <c r="A48" s="3">
        <f>TITRES_STAT!B51</f>
        <v>42073</v>
      </c>
      <c r="B48" s="6">
        <f>TITRES_STAT!D51</f>
        <v>6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2.418964462871703E-2</v>
      </c>
      <c r="G48" s="2">
        <f t="shared" si="7"/>
        <v>3.3265625610179504E-2</v>
      </c>
      <c r="H48" s="2">
        <f t="shared" si="3"/>
        <v>0.72716638226442487</v>
      </c>
      <c r="I48" s="2">
        <f t="shared" si="4"/>
        <v>42.10169846584575</v>
      </c>
    </row>
    <row r="49" spans="1:9" ht="13.5" x14ac:dyDescent="0.25">
      <c r="A49" s="3">
        <f>TITRES_STAT!B52</f>
        <v>42074</v>
      </c>
      <c r="B49" s="6">
        <f>TITRES_STAT!D52</f>
        <v>5.99</v>
      </c>
      <c r="C49" s="2">
        <f t="shared" si="0"/>
        <v>-9.9999999999997868E-3</v>
      </c>
      <c r="D49" s="2">
        <f t="shared" si="1"/>
        <v>0</v>
      </c>
      <c r="E49" s="2">
        <f t="shared" si="2"/>
        <v>9.9999999999997868E-3</v>
      </c>
      <c r="F49" s="2">
        <f t="shared" si="7"/>
        <v>2.2461812869522955E-2</v>
      </c>
      <c r="G49" s="2">
        <f t="shared" si="7"/>
        <v>3.1603795209452383E-2</v>
      </c>
      <c r="H49" s="2">
        <f t="shared" si="3"/>
        <v>0.71073150299381915</v>
      </c>
      <c r="I49" s="2">
        <f t="shared" si="4"/>
        <v>41.545473486051009</v>
      </c>
    </row>
    <row r="50" spans="1:9" ht="13.5" x14ac:dyDescent="0.25">
      <c r="A50" s="3">
        <f>TITRES_STAT!B53</f>
        <v>42075</v>
      </c>
      <c r="B50" s="6">
        <f>TITRES_STAT!D53</f>
        <v>5.99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2.0857397664557027E-2</v>
      </c>
      <c r="G50" s="2">
        <f t="shared" si="7"/>
        <v>2.9346381265920068E-2</v>
      </c>
      <c r="H50" s="2">
        <f t="shared" si="3"/>
        <v>0.71073150299381915</v>
      </c>
      <c r="I50" s="2">
        <f t="shared" si="4"/>
        <v>41.545473486051009</v>
      </c>
    </row>
    <row r="51" spans="1:9" ht="13.5" x14ac:dyDescent="0.25">
      <c r="A51" s="3">
        <f>TITRES_STAT!B54</f>
        <v>42076</v>
      </c>
      <c r="B51" s="6">
        <f>TITRES_STAT!D54</f>
        <v>5.83</v>
      </c>
      <c r="C51" s="2">
        <f t="shared" si="0"/>
        <v>-0.16000000000000014</v>
      </c>
      <c r="D51" s="2">
        <f t="shared" si="1"/>
        <v>0</v>
      </c>
      <c r="E51" s="2">
        <f t="shared" si="2"/>
        <v>0.16000000000000014</v>
      </c>
      <c r="F51" s="2">
        <f t="shared" si="7"/>
        <v>1.9367583545660098E-2</v>
      </c>
      <c r="G51" s="2">
        <f t="shared" si="7"/>
        <v>3.8678782604068644E-2</v>
      </c>
      <c r="H51" s="2">
        <f t="shared" si="3"/>
        <v>0.50072888135891869</v>
      </c>
      <c r="I51" s="2">
        <f t="shared" si="4"/>
        <v>33.36571232676657</v>
      </c>
    </row>
    <row r="52" spans="1:9" ht="13.5" x14ac:dyDescent="0.25">
      <c r="A52" s="3">
        <f>TITRES_STAT!B55</f>
        <v>42079</v>
      </c>
      <c r="B52" s="6">
        <f>TITRES_STAT!D55</f>
        <v>5.99</v>
      </c>
      <c r="C52" s="2">
        <f t="shared" si="0"/>
        <v>0.16000000000000014</v>
      </c>
      <c r="D52" s="2">
        <f t="shared" si="1"/>
        <v>0.16000000000000014</v>
      </c>
      <c r="E52" s="2">
        <f t="shared" si="2"/>
        <v>0</v>
      </c>
      <c r="F52" s="2">
        <f t="shared" si="7"/>
        <v>2.941275614954153E-2</v>
      </c>
      <c r="G52" s="2">
        <f t="shared" si="7"/>
        <v>3.5916012418063741E-2</v>
      </c>
      <c r="H52" s="2">
        <f t="shared" si="3"/>
        <v>0.81893156197787043</v>
      </c>
      <c r="I52" s="2">
        <f t="shared" si="4"/>
        <v>45.022670401484504</v>
      </c>
    </row>
    <row r="53" spans="1:9" ht="13.5" x14ac:dyDescent="0.25">
      <c r="A53" s="3">
        <f>TITRES_STAT!B56</f>
        <v>42080</v>
      </c>
      <c r="B53" s="6">
        <f>TITRES_STAT!D56</f>
        <v>5.82</v>
      </c>
      <c r="C53" s="2">
        <f t="shared" si="0"/>
        <v>-0.16999999999999993</v>
      </c>
      <c r="D53" s="2">
        <f t="shared" si="1"/>
        <v>0</v>
      </c>
      <c r="E53" s="2">
        <f t="shared" si="2"/>
        <v>0.16999999999999993</v>
      </c>
      <c r="F53" s="2">
        <f t="shared" si="7"/>
        <v>2.7311844996002848E-2</v>
      </c>
      <c r="G53" s="2">
        <f t="shared" si="7"/>
        <v>4.549344010248775E-2</v>
      </c>
      <c r="H53" s="2">
        <f t="shared" si="3"/>
        <v>0.60034688373696621</v>
      </c>
      <c r="I53" s="2">
        <f t="shared" si="4"/>
        <v>37.513547208908712</v>
      </c>
    </row>
    <row r="54" spans="1:9" ht="13.5" x14ac:dyDescent="0.25">
      <c r="A54" s="3">
        <f>TITRES_STAT!B57</f>
        <v>42081</v>
      </c>
      <c r="B54" s="6">
        <f>TITRES_STAT!D57</f>
        <v>5.8</v>
      </c>
      <c r="C54" s="2">
        <f t="shared" si="0"/>
        <v>-2.0000000000000462E-2</v>
      </c>
      <c r="D54" s="2">
        <f t="shared" si="1"/>
        <v>0</v>
      </c>
      <c r="E54" s="2">
        <f t="shared" si="2"/>
        <v>2.0000000000000462E-2</v>
      </c>
      <c r="F54" s="2">
        <f t="shared" si="7"/>
        <v>2.5360998924859789E-2</v>
      </c>
      <c r="G54" s="2">
        <f t="shared" si="7"/>
        <v>4.3672480095167228E-2</v>
      </c>
      <c r="H54" s="2">
        <f t="shared" si="3"/>
        <v>0.58070892400878837</v>
      </c>
      <c r="I54" s="2">
        <f t="shared" si="4"/>
        <v>36.737245876746869</v>
      </c>
    </row>
    <row r="55" spans="1:9" ht="13.5" x14ac:dyDescent="0.25">
      <c r="A55" s="3">
        <f>TITRES_STAT!B58</f>
        <v>42082</v>
      </c>
      <c r="B55" s="6">
        <f>TITRES_STAT!D58</f>
        <v>5.8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2.3549499001655518E-2</v>
      </c>
      <c r="G55" s="2">
        <f t="shared" si="7"/>
        <v>4.0553017231226715E-2</v>
      </c>
      <c r="H55" s="2">
        <f t="shared" si="3"/>
        <v>0.58070892400878826</v>
      </c>
      <c r="I55" s="2">
        <f t="shared" si="4"/>
        <v>36.737245876746861</v>
      </c>
    </row>
    <row r="56" spans="1:9" ht="13.5" x14ac:dyDescent="0.25">
      <c r="A56" s="3">
        <f>TITRES_STAT!B59</f>
        <v>42086</v>
      </c>
      <c r="B56" s="6">
        <f>TITRES_STAT!D59</f>
        <v>5.8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2.1867391930108695E-2</v>
      </c>
      <c r="G56" s="2">
        <f t="shared" si="7"/>
        <v>3.7656373143281949E-2</v>
      </c>
      <c r="H56" s="2">
        <f t="shared" si="3"/>
        <v>0.58070892400878837</v>
      </c>
      <c r="I56" s="2">
        <f t="shared" si="4"/>
        <v>36.737245876746869</v>
      </c>
    </row>
    <row r="57" spans="1:9" ht="13.5" x14ac:dyDescent="0.25">
      <c r="A57" s="3">
        <f>TITRES_STAT!B60</f>
        <v>42087</v>
      </c>
      <c r="B57" s="6">
        <f>TITRES_STAT!D60</f>
        <v>5.8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2.030543536367236E-2</v>
      </c>
      <c r="G57" s="2">
        <f t="shared" si="7"/>
        <v>3.4966632204476093E-2</v>
      </c>
      <c r="H57" s="2">
        <f t="shared" si="3"/>
        <v>0.58070892400878837</v>
      </c>
      <c r="I57" s="2">
        <f t="shared" si="4"/>
        <v>36.737245876746869</v>
      </c>
    </row>
    <row r="58" spans="1:9" ht="13.5" x14ac:dyDescent="0.25">
      <c r="A58" s="3">
        <f>TITRES_STAT!B61</f>
        <v>42088</v>
      </c>
      <c r="B58" s="6">
        <f>TITRES_STAT!D61</f>
        <v>5.8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1.8855047123410049E-2</v>
      </c>
      <c r="G58" s="2">
        <f t="shared" si="7"/>
        <v>3.2469015618442086E-2</v>
      </c>
      <c r="H58" s="2">
        <f t="shared" si="3"/>
        <v>0.58070892400878837</v>
      </c>
      <c r="I58" s="2">
        <f t="shared" si="4"/>
        <v>36.737245876746869</v>
      </c>
    </row>
    <row r="59" spans="1:9" ht="13.5" x14ac:dyDescent="0.25">
      <c r="A59" s="3">
        <f>TITRES_STAT!B62</f>
        <v>42089</v>
      </c>
      <c r="B59" s="6">
        <f>TITRES_STAT!D62</f>
        <v>5.8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1.7508258043166476E-2</v>
      </c>
      <c r="G59" s="2">
        <f t="shared" si="7"/>
        <v>3.0149800217124795E-2</v>
      </c>
      <c r="H59" s="2">
        <f t="shared" si="3"/>
        <v>0.58070892400878849</v>
      </c>
      <c r="I59" s="2">
        <f t="shared" si="4"/>
        <v>36.737245876746876</v>
      </c>
    </row>
    <row r="60" spans="1:9" ht="13.5" x14ac:dyDescent="0.25">
      <c r="A60" s="3">
        <f>TITRES_STAT!B63</f>
        <v>42090</v>
      </c>
      <c r="B60" s="6">
        <f>TITRES_STAT!D63</f>
        <v>5.8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1.6257668182940298E-2</v>
      </c>
      <c r="G60" s="2">
        <f t="shared" si="7"/>
        <v>2.7996243058758735E-2</v>
      </c>
      <c r="H60" s="2">
        <f t="shared" si="3"/>
        <v>0.58070892400878849</v>
      </c>
      <c r="I60" s="2">
        <f t="shared" si="4"/>
        <v>36.737245876746876</v>
      </c>
    </row>
    <row r="61" spans="1:9" ht="13.5" x14ac:dyDescent="0.25">
      <c r="A61" s="3">
        <f>TITRES_STAT!B64</f>
        <v>42093</v>
      </c>
      <c r="B61" s="6">
        <f>TITRES_STAT!D64</f>
        <v>5.9</v>
      </c>
      <c r="C61" s="2">
        <f t="shared" si="0"/>
        <v>0.10000000000000053</v>
      </c>
      <c r="D61" s="2">
        <f t="shared" si="1"/>
        <v>0.10000000000000053</v>
      </c>
      <c r="E61" s="2">
        <f t="shared" si="2"/>
        <v>0</v>
      </c>
      <c r="F61" s="2">
        <f t="shared" ref="F61:G76" si="8">((F60*13)+D61)/14</f>
        <v>2.2239263312730316E-2</v>
      </c>
      <c r="G61" s="2">
        <f t="shared" si="8"/>
        <v>2.5996511411704538E-2</v>
      </c>
      <c r="H61" s="2">
        <f t="shared" si="3"/>
        <v>0.85547106534907691</v>
      </c>
      <c r="I61" s="2">
        <f t="shared" si="4"/>
        <v>46.105330410427818</v>
      </c>
    </row>
    <row r="62" spans="1:9" ht="13.5" x14ac:dyDescent="0.25">
      <c r="A62" s="3">
        <f>TITRES_STAT!B65</f>
        <v>42094</v>
      </c>
      <c r="B62" s="6">
        <f>TITRES_STAT!D65</f>
        <v>6</v>
      </c>
      <c r="C62" s="2">
        <f t="shared" si="0"/>
        <v>9.9999999999999645E-2</v>
      </c>
      <c r="D62" s="2">
        <f t="shared" si="1"/>
        <v>9.9999999999999645E-2</v>
      </c>
      <c r="E62" s="2">
        <f t="shared" si="2"/>
        <v>0</v>
      </c>
      <c r="F62" s="2">
        <f t="shared" si="8"/>
        <v>2.779360164753527E-2</v>
      </c>
      <c r="G62" s="2">
        <f t="shared" si="8"/>
        <v>2.4139617739439928E-2</v>
      </c>
      <c r="H62" s="2">
        <f t="shared" si="3"/>
        <v>1.1513687560232311</v>
      </c>
      <c r="I62" s="2">
        <f t="shared" si="4"/>
        <v>53.517963984543357</v>
      </c>
    </row>
    <row r="63" spans="1:9" ht="13.5" x14ac:dyDescent="0.25">
      <c r="A63" s="3">
        <f>TITRES_STAT!B66</f>
        <v>42095</v>
      </c>
      <c r="B63" s="6">
        <f>TITRES_STAT!D66</f>
        <v>5.99</v>
      </c>
      <c r="C63" s="2">
        <f t="shared" si="0"/>
        <v>-9.9999999999997868E-3</v>
      </c>
      <c r="D63" s="2">
        <f t="shared" si="1"/>
        <v>0</v>
      </c>
      <c r="E63" s="2">
        <f t="shared" si="2"/>
        <v>9.9999999999997868E-3</v>
      </c>
      <c r="F63" s="2">
        <f t="shared" si="8"/>
        <v>2.5808344386997036E-2</v>
      </c>
      <c r="G63" s="2">
        <f t="shared" si="8"/>
        <v>2.3129645043765634E-2</v>
      </c>
      <c r="H63" s="2">
        <f t="shared" si="3"/>
        <v>1.1158123844167431</v>
      </c>
      <c r="I63" s="2">
        <f t="shared" si="4"/>
        <v>52.736830195099465</v>
      </c>
    </row>
    <row r="64" spans="1:9" ht="13.5" x14ac:dyDescent="0.25">
      <c r="A64" s="3">
        <f>TITRES_STAT!B67</f>
        <v>42096</v>
      </c>
      <c r="B64" s="6">
        <f>TITRES_STAT!D67</f>
        <v>5.82</v>
      </c>
      <c r="C64" s="2">
        <f t="shared" si="0"/>
        <v>-0.16999999999999993</v>
      </c>
      <c r="D64" s="2">
        <f t="shared" si="1"/>
        <v>0</v>
      </c>
      <c r="E64" s="2">
        <f t="shared" si="2"/>
        <v>0.16999999999999993</v>
      </c>
      <c r="F64" s="2">
        <f t="shared" si="8"/>
        <v>2.3964891216497249E-2</v>
      </c>
      <c r="G64" s="2">
        <f t="shared" si="8"/>
        <v>3.3620384683496658E-2</v>
      </c>
      <c r="H64" s="2">
        <f t="shared" si="3"/>
        <v>0.7128083584439463</v>
      </c>
      <c r="I64" s="2">
        <f t="shared" si="4"/>
        <v>41.616352169808373</v>
      </c>
    </row>
    <row r="65" spans="1:9" ht="13.5" x14ac:dyDescent="0.25">
      <c r="A65" s="3">
        <f>TITRES_STAT!B68</f>
        <v>42097</v>
      </c>
      <c r="B65" s="6">
        <f>TITRES_STAT!D68</f>
        <v>5.9</v>
      </c>
      <c r="C65" s="2">
        <f t="shared" si="0"/>
        <v>8.0000000000000071E-2</v>
      </c>
      <c r="D65" s="2">
        <f t="shared" si="1"/>
        <v>8.0000000000000071E-2</v>
      </c>
      <c r="E65" s="2">
        <f t="shared" si="2"/>
        <v>0</v>
      </c>
      <c r="F65" s="2">
        <f t="shared" si="8"/>
        <v>2.7967398986747449E-2</v>
      </c>
      <c r="G65" s="2">
        <f t="shared" si="8"/>
        <v>3.1218928634675468E-2</v>
      </c>
      <c r="H65" s="2">
        <f t="shared" si="3"/>
        <v>0.89584749412840248</v>
      </c>
      <c r="I65" s="2">
        <f t="shared" si="4"/>
        <v>47.253141241735783</v>
      </c>
    </row>
    <row r="66" spans="1:9" ht="13.5" x14ac:dyDescent="0.25">
      <c r="A66" s="3">
        <f>TITRES_STAT!B69</f>
        <v>42100</v>
      </c>
      <c r="B66" s="6">
        <f>TITRES_STAT!D69</f>
        <v>5.9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2.59697276305512E-2</v>
      </c>
      <c r="G66" s="2">
        <f t="shared" si="8"/>
        <v>2.8989005160770076E-2</v>
      </c>
      <c r="H66" s="2">
        <f t="shared" si="3"/>
        <v>0.89584749412840248</v>
      </c>
      <c r="I66" s="2">
        <f t="shared" si="4"/>
        <v>47.253141241735783</v>
      </c>
    </row>
    <row r="67" spans="1:9" ht="13.5" x14ac:dyDescent="0.25">
      <c r="A67" s="3">
        <f>TITRES_STAT!B70</f>
        <v>42101</v>
      </c>
      <c r="B67" s="6">
        <f>TITRES_STAT!D70</f>
        <v>6</v>
      </c>
      <c r="C67" s="2">
        <f t="shared" ref="C67:C130" si="9">B67-B66</f>
        <v>9.9999999999999645E-2</v>
      </c>
      <c r="D67" s="2">
        <f t="shared" ref="D67:D130" si="10">IF(C67&gt;0,C67,0)</f>
        <v>9.9999999999999645E-2</v>
      </c>
      <c r="E67" s="2">
        <f t="shared" ref="E67:E130" si="11">IF(C67&lt;0,-C67,0)</f>
        <v>0</v>
      </c>
      <c r="F67" s="2">
        <f t="shared" si="8"/>
        <v>3.1257604228368943E-2</v>
      </c>
      <c r="G67" s="2">
        <f t="shared" si="8"/>
        <v>2.6918361935000783E-2</v>
      </c>
      <c r="H67" s="2">
        <f t="shared" si="3"/>
        <v>1.1612000872804236</v>
      </c>
      <c r="I67" s="2">
        <f t="shared" si="4"/>
        <v>53.729411455911794</v>
      </c>
    </row>
    <row r="68" spans="1:9" ht="13.5" x14ac:dyDescent="0.25">
      <c r="A68" s="3">
        <f>TITRES_STAT!B71</f>
        <v>42102</v>
      </c>
      <c r="B68" s="6">
        <f>TITRES_STAT!D71</f>
        <v>5.9</v>
      </c>
      <c r="C68" s="2">
        <f t="shared" si="9"/>
        <v>-9.9999999999999645E-2</v>
      </c>
      <c r="D68" s="2">
        <f t="shared" si="10"/>
        <v>0</v>
      </c>
      <c r="E68" s="2">
        <f t="shared" si="11"/>
        <v>9.9999999999999645E-2</v>
      </c>
      <c r="F68" s="2">
        <f t="shared" si="8"/>
        <v>2.9024918212056876E-2</v>
      </c>
      <c r="G68" s="2">
        <f t="shared" si="8"/>
        <v>3.2138478939643562E-2</v>
      </c>
      <c r="H68" s="2">
        <f t="shared" si="3"/>
        <v>0.90312047021783481</v>
      </c>
      <c r="I68" s="2">
        <f t="shared" si="4"/>
        <v>47.454718939283012</v>
      </c>
    </row>
    <row r="69" spans="1:9" ht="13.5" x14ac:dyDescent="0.25">
      <c r="A69" s="3">
        <f>TITRES_STAT!B72</f>
        <v>42104</v>
      </c>
      <c r="B69" s="6">
        <f>TITRES_STAT!D72</f>
        <v>5.73</v>
      </c>
      <c r="C69" s="2">
        <f t="shared" si="9"/>
        <v>-0.16999999999999993</v>
      </c>
      <c r="D69" s="2">
        <f t="shared" si="10"/>
        <v>0</v>
      </c>
      <c r="E69" s="2">
        <f t="shared" si="11"/>
        <v>0.16999999999999993</v>
      </c>
      <c r="F69" s="2">
        <f t="shared" si="8"/>
        <v>2.6951709768338526E-2</v>
      </c>
      <c r="G69" s="2">
        <f t="shared" si="8"/>
        <v>4.198573044395474E-2</v>
      </c>
      <c r="H69" s="2">
        <f t="shared" si="3"/>
        <v>0.64192547047181669</v>
      </c>
      <c r="I69" s="2">
        <f t="shared" si="4"/>
        <v>39.095895764827603</v>
      </c>
    </row>
    <row r="70" spans="1:9" ht="13.5" x14ac:dyDescent="0.25">
      <c r="A70" s="3">
        <f>TITRES_STAT!B73</f>
        <v>42107</v>
      </c>
      <c r="B70" s="6">
        <f>TITRES_STAT!D73</f>
        <v>5.7</v>
      </c>
      <c r="C70" s="2">
        <f t="shared" si="9"/>
        <v>-3.0000000000000249E-2</v>
      </c>
      <c r="D70" s="2">
        <f t="shared" si="10"/>
        <v>0</v>
      </c>
      <c r="E70" s="2">
        <f t="shared" si="11"/>
        <v>3.0000000000000249E-2</v>
      </c>
      <c r="F70" s="2">
        <f t="shared" si="8"/>
        <v>2.5026587642028631E-2</v>
      </c>
      <c r="G70" s="2">
        <f t="shared" si="8"/>
        <v>4.1129606840815132E-2</v>
      </c>
      <c r="H70" s="2">
        <f t="shared" si="3"/>
        <v>0.60848108125345357</v>
      </c>
      <c r="I70" s="2">
        <f t="shared" si="4"/>
        <v>37.829545423019695</v>
      </c>
    </row>
    <row r="71" spans="1:9" ht="13.5" x14ac:dyDescent="0.25">
      <c r="A71" s="3">
        <f>TITRES_STAT!B74</f>
        <v>42108</v>
      </c>
      <c r="B71" s="6">
        <f>TITRES_STAT!D74</f>
        <v>5.6</v>
      </c>
      <c r="C71" s="2">
        <f t="shared" si="9"/>
        <v>-0.10000000000000053</v>
      </c>
      <c r="D71" s="2">
        <f t="shared" si="10"/>
        <v>0</v>
      </c>
      <c r="E71" s="2">
        <f t="shared" si="11"/>
        <v>0.10000000000000053</v>
      </c>
      <c r="F71" s="2">
        <f t="shared" si="8"/>
        <v>2.3238974239026589E-2</v>
      </c>
      <c r="G71" s="2">
        <f t="shared" si="8"/>
        <v>4.5334634923614094E-2</v>
      </c>
      <c r="H71" s="2">
        <f t="shared" si="3"/>
        <v>0.51260971392364241</v>
      </c>
      <c r="I71" s="2">
        <f t="shared" si="4"/>
        <v>33.889093082309742</v>
      </c>
    </row>
    <row r="72" spans="1:9" ht="13.5" x14ac:dyDescent="0.25">
      <c r="A72" s="3">
        <f>TITRES_STAT!B75</f>
        <v>42109</v>
      </c>
      <c r="B72" s="6">
        <f>TITRES_STAT!D75</f>
        <v>5.7</v>
      </c>
      <c r="C72" s="2">
        <f t="shared" si="9"/>
        <v>0.10000000000000053</v>
      </c>
      <c r="D72" s="2">
        <f t="shared" si="10"/>
        <v>0.10000000000000053</v>
      </c>
      <c r="E72" s="2">
        <f t="shared" si="11"/>
        <v>0</v>
      </c>
      <c r="F72" s="2">
        <f t="shared" si="8"/>
        <v>2.8721904650524731E-2</v>
      </c>
      <c r="G72" s="2">
        <f t="shared" si="8"/>
        <v>4.2096446714784519E-2</v>
      </c>
      <c r="H72" s="2">
        <f t="shared" si="3"/>
        <v>0.6822881001126736</v>
      </c>
      <c r="I72" s="2">
        <f t="shared" si="4"/>
        <v>40.557149519572562</v>
      </c>
    </row>
    <row r="73" spans="1:9" ht="13.5" x14ac:dyDescent="0.25">
      <c r="A73" s="3">
        <f>TITRES_STAT!B76</f>
        <v>42110</v>
      </c>
      <c r="B73" s="6">
        <f>TITRES_STAT!D76</f>
        <v>5.7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2.6670340032630108E-2</v>
      </c>
      <c r="G73" s="2">
        <f t="shared" si="8"/>
        <v>3.9089557663728479E-2</v>
      </c>
      <c r="H73" s="2">
        <f t="shared" si="3"/>
        <v>0.68228810011267371</v>
      </c>
      <c r="I73" s="2">
        <f t="shared" si="4"/>
        <v>40.557149519572569</v>
      </c>
    </row>
    <row r="74" spans="1:9" ht="13.5" x14ac:dyDescent="0.25">
      <c r="A74" s="3">
        <f>TITRES_STAT!B77</f>
        <v>42111</v>
      </c>
      <c r="B74" s="6">
        <f>TITRES_STAT!D77</f>
        <v>5.6</v>
      </c>
      <c r="C74" s="2">
        <f t="shared" si="9"/>
        <v>-0.10000000000000053</v>
      </c>
      <c r="D74" s="2">
        <f t="shared" si="10"/>
        <v>0</v>
      </c>
      <c r="E74" s="2">
        <f t="shared" si="11"/>
        <v>0.10000000000000053</v>
      </c>
      <c r="F74" s="2">
        <f t="shared" si="8"/>
        <v>2.4765315744585101E-2</v>
      </c>
      <c r="G74" s="2">
        <f t="shared" si="8"/>
        <v>4.3440303544890764E-2</v>
      </c>
      <c r="H74" s="2">
        <f t="shared" si="3"/>
        <v>0.57009996992753231</v>
      </c>
      <c r="I74" s="2">
        <f t="shared" si="4"/>
        <v>36.309787965529686</v>
      </c>
    </row>
    <row r="75" spans="1:9" ht="13.5" x14ac:dyDescent="0.25">
      <c r="A75" s="3">
        <f>TITRES_STAT!B78</f>
        <v>42114</v>
      </c>
      <c r="B75" s="6">
        <f>TITRES_STAT!D78</f>
        <v>5.7</v>
      </c>
      <c r="C75" s="2">
        <f t="shared" si="9"/>
        <v>0.10000000000000053</v>
      </c>
      <c r="D75" s="2">
        <f t="shared" si="10"/>
        <v>0.10000000000000053</v>
      </c>
      <c r="E75" s="2">
        <f t="shared" si="11"/>
        <v>0</v>
      </c>
      <c r="F75" s="2">
        <f t="shared" si="8"/>
        <v>3.0139221762829061E-2</v>
      </c>
      <c r="G75" s="2">
        <f t="shared" si="8"/>
        <v>4.0337424720255706E-2</v>
      </c>
      <c r="H75" s="2">
        <f t="shared" si="3"/>
        <v>0.74717763892582989</v>
      </c>
      <c r="I75" s="2">
        <f t="shared" si="4"/>
        <v>42.764835256545346</v>
      </c>
    </row>
    <row r="76" spans="1:9" ht="13.5" x14ac:dyDescent="0.25">
      <c r="A76" s="3">
        <f>TITRES_STAT!B79</f>
        <v>42115</v>
      </c>
      <c r="B76" s="6">
        <f>TITRES_STAT!D79</f>
        <v>5.7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2.7986420208341273E-2</v>
      </c>
      <c r="G76" s="2">
        <f t="shared" si="8"/>
        <v>3.7456180097380297E-2</v>
      </c>
      <c r="H76" s="2">
        <f t="shared" si="3"/>
        <v>0.74717763892582989</v>
      </c>
      <c r="I76" s="2">
        <f t="shared" si="4"/>
        <v>42.764835256545346</v>
      </c>
    </row>
    <row r="77" spans="1:9" ht="13.5" x14ac:dyDescent="0.25">
      <c r="A77" s="3">
        <f>TITRES_STAT!B80</f>
        <v>42116</v>
      </c>
      <c r="B77" s="6">
        <f>TITRES_STAT!D80</f>
        <v>5.53</v>
      </c>
      <c r="C77" s="2">
        <f t="shared" si="9"/>
        <v>-0.16999999999999993</v>
      </c>
      <c r="D77" s="2">
        <f t="shared" si="10"/>
        <v>0</v>
      </c>
      <c r="E77" s="2">
        <f t="shared" si="11"/>
        <v>0.16999999999999993</v>
      </c>
      <c r="F77" s="2">
        <f t="shared" ref="F77:G92" si="12">((F76*13)+D77)/14</f>
        <v>2.5987390193459754E-2</v>
      </c>
      <c r="G77" s="2">
        <f t="shared" si="12"/>
        <v>4.6923595804710269E-2</v>
      </c>
      <c r="H77" s="2">
        <f t="shared" si="3"/>
        <v>0.55382350281968584</v>
      </c>
      <c r="I77" s="2">
        <f t="shared" si="4"/>
        <v>35.642626193687747</v>
      </c>
    </row>
    <row r="78" spans="1:9" ht="13.5" x14ac:dyDescent="0.25">
      <c r="A78" s="3">
        <f>TITRES_STAT!B81</f>
        <v>42117</v>
      </c>
      <c r="B78" s="6">
        <f>TITRES_STAT!D81</f>
        <v>5.5</v>
      </c>
      <c r="C78" s="2">
        <f t="shared" si="9"/>
        <v>-3.0000000000000249E-2</v>
      </c>
      <c r="D78" s="2">
        <f t="shared" si="10"/>
        <v>0</v>
      </c>
      <c r="E78" s="2">
        <f t="shared" si="11"/>
        <v>3.0000000000000249E-2</v>
      </c>
      <c r="F78" s="2">
        <f t="shared" si="12"/>
        <v>2.413114803678406E-2</v>
      </c>
      <c r="G78" s="2">
        <f t="shared" si="12"/>
        <v>4.5714767532945268E-2</v>
      </c>
      <c r="H78" s="2">
        <f t="shared" si="3"/>
        <v>0.52786329973992452</v>
      </c>
      <c r="I78" s="2">
        <f t="shared" si="4"/>
        <v>34.549118355665598</v>
      </c>
    </row>
    <row r="79" spans="1:9" ht="13.5" x14ac:dyDescent="0.25">
      <c r="A79" s="3">
        <f>TITRES_STAT!B82</f>
        <v>42118</v>
      </c>
      <c r="B79" s="6">
        <f>TITRES_STAT!D82</f>
        <v>5.5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2.2407494605585197E-2</v>
      </c>
      <c r="G79" s="2">
        <f t="shared" si="12"/>
        <v>4.2449426994877748E-2</v>
      </c>
      <c r="H79" s="2">
        <f t="shared" si="3"/>
        <v>0.52786329973992452</v>
      </c>
      <c r="I79" s="2">
        <f t="shared" si="4"/>
        <v>34.549118355665598</v>
      </c>
    </row>
    <row r="80" spans="1:9" ht="13.5" x14ac:dyDescent="0.25">
      <c r="A80" s="3">
        <f>TITRES_STAT!B83</f>
        <v>42121</v>
      </c>
      <c r="B80" s="6">
        <f>TITRES_STAT!D83</f>
        <v>5.5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2.0806959276614825E-2</v>
      </c>
      <c r="G80" s="2">
        <f t="shared" si="12"/>
        <v>3.9417325066672192E-2</v>
      </c>
      <c r="H80" s="2">
        <f t="shared" si="3"/>
        <v>0.52786329973992452</v>
      </c>
      <c r="I80" s="2">
        <f t="shared" si="4"/>
        <v>34.549118355665598</v>
      </c>
    </row>
    <row r="81" spans="1:9" ht="13.5" x14ac:dyDescent="0.25">
      <c r="A81" s="3">
        <f>TITRES_STAT!B84</f>
        <v>42122</v>
      </c>
      <c r="B81" s="6">
        <f>TITRES_STAT!D84</f>
        <v>5.7</v>
      </c>
      <c r="C81" s="2">
        <f t="shared" si="9"/>
        <v>0.20000000000000018</v>
      </c>
      <c r="D81" s="2">
        <f t="shared" si="10"/>
        <v>0.20000000000000018</v>
      </c>
      <c r="E81" s="2">
        <f t="shared" si="11"/>
        <v>0</v>
      </c>
      <c r="F81" s="2">
        <f t="shared" si="12"/>
        <v>3.3606462185428065E-2</v>
      </c>
      <c r="G81" s="2">
        <f t="shared" si="12"/>
        <v>3.6601801847624175E-2</v>
      </c>
      <c r="H81" s="2">
        <f t="shared" ref="H81:H144" si="13">F81/G81</f>
        <v>0.91816414736449548</v>
      </c>
      <c r="I81" s="2">
        <f t="shared" ref="I81:I144" si="14">IF(G81=0,100,100-(100/(1+H81)))</f>
        <v>47.86681831302225</v>
      </c>
    </row>
    <row r="82" spans="1:9" ht="13.5" x14ac:dyDescent="0.25">
      <c r="A82" s="3">
        <f>TITRES_STAT!B85</f>
        <v>42123</v>
      </c>
      <c r="B82" s="6">
        <f>TITRES_STAT!D85</f>
        <v>5.7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3.1206000600754631E-2</v>
      </c>
      <c r="G82" s="2">
        <f t="shared" si="12"/>
        <v>3.3987387429936733E-2</v>
      </c>
      <c r="H82" s="2">
        <f t="shared" si="13"/>
        <v>0.91816414736449548</v>
      </c>
      <c r="I82" s="2">
        <f t="shared" si="14"/>
        <v>47.86681831302225</v>
      </c>
    </row>
    <row r="83" spans="1:9" ht="13.5" x14ac:dyDescent="0.25">
      <c r="A83" s="3">
        <f>TITRES_STAT!B86</f>
        <v>42124</v>
      </c>
      <c r="B83" s="6">
        <f>TITRES_STAT!D86</f>
        <v>5.7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2.8977000557843587E-2</v>
      </c>
      <c r="G83" s="2">
        <f t="shared" si="12"/>
        <v>3.1559716899226965E-2</v>
      </c>
      <c r="H83" s="2">
        <f t="shared" si="13"/>
        <v>0.91816414736449548</v>
      </c>
      <c r="I83" s="2">
        <f t="shared" si="14"/>
        <v>47.86681831302225</v>
      </c>
    </row>
    <row r="84" spans="1:9" ht="13.5" x14ac:dyDescent="0.25">
      <c r="A84" s="3">
        <f>TITRES_STAT!B87</f>
        <v>42128</v>
      </c>
      <c r="B84" s="6">
        <f>TITRES_STAT!D87</f>
        <v>5.59</v>
      </c>
      <c r="C84" s="2">
        <f t="shared" si="9"/>
        <v>-0.11000000000000032</v>
      </c>
      <c r="D84" s="2">
        <f t="shared" si="10"/>
        <v>0</v>
      </c>
      <c r="E84" s="2">
        <f t="shared" si="11"/>
        <v>0.11000000000000032</v>
      </c>
      <c r="F84" s="2">
        <f t="shared" si="12"/>
        <v>2.6907214803711905E-2</v>
      </c>
      <c r="G84" s="2">
        <f t="shared" si="12"/>
        <v>3.7162594263567925E-2</v>
      </c>
      <c r="H84" s="2">
        <f t="shared" si="13"/>
        <v>0.72404027051712572</v>
      </c>
      <c r="I84" s="2">
        <f t="shared" si="14"/>
        <v>41.996714514095999</v>
      </c>
    </row>
    <row r="85" spans="1:9" ht="13.5" x14ac:dyDescent="0.25">
      <c r="A85" s="3">
        <f>TITRES_STAT!B88</f>
        <v>42129</v>
      </c>
      <c r="B85" s="6">
        <f>TITRES_STAT!D88</f>
        <v>5.56</v>
      </c>
      <c r="C85" s="2">
        <f t="shared" si="9"/>
        <v>-3.0000000000000249E-2</v>
      </c>
      <c r="D85" s="2">
        <f t="shared" si="10"/>
        <v>0</v>
      </c>
      <c r="E85" s="2">
        <f t="shared" si="11"/>
        <v>3.0000000000000249E-2</v>
      </c>
      <c r="F85" s="2">
        <f t="shared" si="12"/>
        <v>2.4985270889161054E-2</v>
      </c>
      <c r="G85" s="2">
        <f t="shared" si="12"/>
        <v>3.6650980387598807E-2</v>
      </c>
      <c r="H85" s="2">
        <f t="shared" si="13"/>
        <v>0.68170811871692927</v>
      </c>
      <c r="I85" s="2">
        <f t="shared" si="14"/>
        <v>40.536649084922246</v>
      </c>
    </row>
    <row r="86" spans="1:9" ht="13.5" x14ac:dyDescent="0.25">
      <c r="A86" s="3">
        <f>TITRES_STAT!B89</f>
        <v>42130</v>
      </c>
      <c r="B86" s="6">
        <f>TITRES_STAT!D89</f>
        <v>5.31</v>
      </c>
      <c r="C86" s="2">
        <f t="shared" si="9"/>
        <v>-0.25</v>
      </c>
      <c r="D86" s="2">
        <f t="shared" si="10"/>
        <v>0</v>
      </c>
      <c r="E86" s="2">
        <f t="shared" si="11"/>
        <v>0.25</v>
      </c>
      <c r="F86" s="2">
        <f t="shared" si="12"/>
        <v>2.3200608682792407E-2</v>
      </c>
      <c r="G86" s="2">
        <f t="shared" si="12"/>
        <v>5.189019607419889E-2</v>
      </c>
      <c r="H86" s="2">
        <f t="shared" si="13"/>
        <v>0.44710967462172169</v>
      </c>
      <c r="I86" s="2">
        <f t="shared" si="14"/>
        <v>30.896737300757621</v>
      </c>
    </row>
    <row r="87" spans="1:9" ht="13.5" x14ac:dyDescent="0.25">
      <c r="A87" s="3">
        <f>TITRES_STAT!B90</f>
        <v>42131</v>
      </c>
      <c r="B87" s="6">
        <f>TITRES_STAT!D90</f>
        <v>5.08</v>
      </c>
      <c r="C87" s="2">
        <f t="shared" si="9"/>
        <v>-0.22999999999999954</v>
      </c>
      <c r="D87" s="2">
        <f t="shared" si="10"/>
        <v>0</v>
      </c>
      <c r="E87" s="2">
        <f t="shared" si="11"/>
        <v>0.22999999999999954</v>
      </c>
      <c r="F87" s="2">
        <f t="shared" si="12"/>
        <v>2.1543422348307233E-2</v>
      </c>
      <c r="G87" s="2">
        <f t="shared" si="12"/>
        <v>6.4612324926041784E-2</v>
      </c>
      <c r="H87" s="2">
        <f t="shared" si="13"/>
        <v>0.33342589626618169</v>
      </c>
      <c r="I87" s="2">
        <f t="shared" si="14"/>
        <v>25.00520630353968</v>
      </c>
    </row>
    <row r="88" spans="1:9" ht="13.5" x14ac:dyDescent="0.25">
      <c r="A88" s="3">
        <f>TITRES_STAT!B91</f>
        <v>42132</v>
      </c>
      <c r="B88" s="6">
        <f>TITRES_STAT!D91</f>
        <v>5.19</v>
      </c>
      <c r="C88" s="2">
        <f t="shared" si="9"/>
        <v>0.11000000000000032</v>
      </c>
      <c r="D88" s="2">
        <f t="shared" si="10"/>
        <v>0.11000000000000032</v>
      </c>
      <c r="E88" s="2">
        <f t="shared" si="11"/>
        <v>0</v>
      </c>
      <c r="F88" s="2">
        <f t="shared" si="12"/>
        <v>2.7861749323428168E-2</v>
      </c>
      <c r="G88" s="2">
        <f t="shared" si="12"/>
        <v>5.9997158859895941E-2</v>
      </c>
      <c r="H88" s="2">
        <f t="shared" si="13"/>
        <v>0.46438447841322483</v>
      </c>
      <c r="I88" s="2">
        <f t="shared" si="14"/>
        <v>31.711923013307398</v>
      </c>
    </row>
    <row r="89" spans="1:9" ht="13.5" x14ac:dyDescent="0.25">
      <c r="A89" s="3">
        <f>TITRES_STAT!B92</f>
        <v>42135</v>
      </c>
      <c r="B89" s="6">
        <f>TITRES_STAT!D92</f>
        <v>5.29</v>
      </c>
      <c r="C89" s="2">
        <f t="shared" si="9"/>
        <v>9.9999999999999645E-2</v>
      </c>
      <c r="D89" s="2">
        <f t="shared" si="10"/>
        <v>9.9999999999999645E-2</v>
      </c>
      <c r="E89" s="2">
        <f t="shared" si="11"/>
        <v>0</v>
      </c>
      <c r="F89" s="2">
        <f t="shared" si="12"/>
        <v>3.3014481514611844E-2</v>
      </c>
      <c r="G89" s="2">
        <f t="shared" si="12"/>
        <v>5.5711647512760518E-2</v>
      </c>
      <c r="H89" s="2">
        <f t="shared" si="13"/>
        <v>0.59259567771802146</v>
      </c>
      <c r="I89" s="2">
        <f t="shared" si="14"/>
        <v>37.209423961713405</v>
      </c>
    </row>
    <row r="90" spans="1:9" ht="13.5" x14ac:dyDescent="0.25">
      <c r="A90" s="3">
        <f>TITRES_STAT!B93</f>
        <v>42136</v>
      </c>
      <c r="B90" s="6">
        <f>TITRES_STAT!D93</f>
        <v>5.14</v>
      </c>
      <c r="C90" s="2">
        <f t="shared" si="9"/>
        <v>-0.15000000000000036</v>
      </c>
      <c r="D90" s="2">
        <f t="shared" si="10"/>
        <v>0</v>
      </c>
      <c r="E90" s="2">
        <f t="shared" si="11"/>
        <v>0.15000000000000036</v>
      </c>
      <c r="F90" s="2">
        <f t="shared" si="12"/>
        <v>3.0656304263568142E-2</v>
      </c>
      <c r="G90" s="2">
        <f t="shared" si="12"/>
        <v>6.2446529833277649E-2</v>
      </c>
      <c r="H90" s="2">
        <f t="shared" si="13"/>
        <v>0.4909208621426302</v>
      </c>
      <c r="I90" s="2">
        <f t="shared" si="14"/>
        <v>32.927358829570522</v>
      </c>
    </row>
    <row r="91" spans="1:9" ht="13.5" x14ac:dyDescent="0.25">
      <c r="A91" s="3">
        <f>TITRES_STAT!B94</f>
        <v>42137</v>
      </c>
      <c r="B91" s="6">
        <f>TITRES_STAT!D94</f>
        <v>5.07</v>
      </c>
      <c r="C91" s="2">
        <f t="shared" si="9"/>
        <v>-6.9999999999999396E-2</v>
      </c>
      <c r="D91" s="2">
        <f t="shared" si="10"/>
        <v>0</v>
      </c>
      <c r="E91" s="2">
        <f t="shared" si="11"/>
        <v>6.9999999999999396E-2</v>
      </c>
      <c r="F91" s="2">
        <f t="shared" si="12"/>
        <v>2.8466568244741846E-2</v>
      </c>
      <c r="G91" s="2">
        <f t="shared" si="12"/>
        <v>6.2986063416614918E-2</v>
      </c>
      <c r="H91" s="2">
        <f t="shared" si="13"/>
        <v>0.45195026805299171</v>
      </c>
      <c r="I91" s="2">
        <f t="shared" si="14"/>
        <v>31.127117642881757</v>
      </c>
    </row>
    <row r="92" spans="1:9" ht="13.5" x14ac:dyDescent="0.25">
      <c r="A92" s="3">
        <f>TITRES_STAT!B95</f>
        <v>42138</v>
      </c>
      <c r="B92" s="6">
        <f>TITRES_STAT!D95</f>
        <v>5.19</v>
      </c>
      <c r="C92" s="2">
        <f t="shared" si="9"/>
        <v>0.12000000000000011</v>
      </c>
      <c r="D92" s="2">
        <f t="shared" si="10"/>
        <v>0.12000000000000011</v>
      </c>
      <c r="E92" s="2">
        <f t="shared" si="11"/>
        <v>0</v>
      </c>
      <c r="F92" s="2">
        <f t="shared" si="12"/>
        <v>3.5004670512974581E-2</v>
      </c>
      <c r="G92" s="2">
        <f t="shared" si="12"/>
        <v>5.8487058886856715E-2</v>
      </c>
      <c r="H92" s="2">
        <f t="shared" si="13"/>
        <v>0.5985028342883707</v>
      </c>
      <c r="I92" s="2">
        <f t="shared" si="14"/>
        <v>37.441462188887208</v>
      </c>
    </row>
    <row r="93" spans="1:9" ht="13.5" x14ac:dyDescent="0.25">
      <c r="A93" s="3">
        <f>TITRES_STAT!B96</f>
        <v>42139</v>
      </c>
      <c r="B93" s="6">
        <f>TITRES_STAT!D96</f>
        <v>5.19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3.2504336904904965E-2</v>
      </c>
      <c r="G93" s="2">
        <f t="shared" si="15"/>
        <v>5.4309411823509804E-2</v>
      </c>
      <c r="H93" s="2">
        <f t="shared" si="13"/>
        <v>0.59850283428837059</v>
      </c>
      <c r="I93" s="2">
        <f t="shared" si="14"/>
        <v>37.441462188887208</v>
      </c>
    </row>
    <row r="94" spans="1:9" ht="13.5" x14ac:dyDescent="0.25">
      <c r="A94" s="3">
        <f>TITRES_STAT!B97</f>
        <v>42142</v>
      </c>
      <c r="B94" s="6">
        <f>TITRES_STAT!D97</f>
        <v>5.19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3.0182598554554609E-2</v>
      </c>
      <c r="G94" s="2">
        <f t="shared" si="15"/>
        <v>5.0430168121830536E-2</v>
      </c>
      <c r="H94" s="2">
        <f t="shared" si="13"/>
        <v>0.59850283428837059</v>
      </c>
      <c r="I94" s="2">
        <f t="shared" si="14"/>
        <v>37.441462188887208</v>
      </c>
    </row>
    <row r="95" spans="1:9" ht="13.5" x14ac:dyDescent="0.25">
      <c r="A95" s="3">
        <f>TITRES_STAT!B98</f>
        <v>42143</v>
      </c>
      <c r="B95" s="6">
        <f>TITRES_STAT!D98</f>
        <v>5.0599999999999996</v>
      </c>
      <c r="C95" s="2">
        <f t="shared" si="9"/>
        <v>-0.13000000000000078</v>
      </c>
      <c r="D95" s="2">
        <f t="shared" si="10"/>
        <v>0</v>
      </c>
      <c r="E95" s="2">
        <f t="shared" si="11"/>
        <v>0.13000000000000078</v>
      </c>
      <c r="F95" s="2">
        <f t="shared" si="15"/>
        <v>2.8026698657800709E-2</v>
      </c>
      <c r="G95" s="2">
        <f t="shared" si="15"/>
        <v>5.611372754169984E-2</v>
      </c>
      <c r="H95" s="2">
        <f t="shared" si="13"/>
        <v>0.49946242899249932</v>
      </c>
      <c r="I95" s="2">
        <f t="shared" si="14"/>
        <v>33.309432723038753</v>
      </c>
    </row>
    <row r="96" spans="1:9" ht="13.5" x14ac:dyDescent="0.25">
      <c r="A96" s="3">
        <f>TITRES_STAT!B99</f>
        <v>42144</v>
      </c>
      <c r="B96" s="6">
        <f>TITRES_STAT!D99</f>
        <v>5</v>
      </c>
      <c r="C96" s="2">
        <f t="shared" si="9"/>
        <v>-5.9999999999999609E-2</v>
      </c>
      <c r="D96" s="2">
        <f t="shared" si="10"/>
        <v>0</v>
      </c>
      <c r="E96" s="2">
        <f t="shared" si="11"/>
        <v>5.9999999999999609E-2</v>
      </c>
      <c r="F96" s="2">
        <f t="shared" si="15"/>
        <v>2.6024791610814946E-2</v>
      </c>
      <c r="G96" s="2">
        <f t="shared" si="15"/>
        <v>5.6391318431578394E-2</v>
      </c>
      <c r="H96" s="2">
        <f t="shared" si="13"/>
        <v>0.46150351392106143</v>
      </c>
      <c r="I96" s="2">
        <f t="shared" si="14"/>
        <v>31.577311277404718</v>
      </c>
    </row>
    <row r="97" spans="1:9" ht="13.5" x14ac:dyDescent="0.25">
      <c r="A97" s="3">
        <f>TITRES_STAT!B100</f>
        <v>42145</v>
      </c>
      <c r="B97" s="6">
        <f>TITRES_STAT!D100</f>
        <v>5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2.4165877924328165E-2</v>
      </c>
      <c r="G97" s="2">
        <f t="shared" si="15"/>
        <v>5.2363367115037078E-2</v>
      </c>
      <c r="H97" s="2">
        <f t="shared" si="13"/>
        <v>0.46150351392106143</v>
      </c>
      <c r="I97" s="2">
        <f t="shared" si="14"/>
        <v>31.577311277404718</v>
      </c>
    </row>
    <row r="98" spans="1:9" ht="13.5" x14ac:dyDescent="0.25">
      <c r="A98" s="3">
        <f>TITRES_STAT!B101</f>
        <v>42146</v>
      </c>
      <c r="B98" s="6">
        <f>TITRES_STAT!D101</f>
        <v>5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2.2439743786876153E-2</v>
      </c>
      <c r="G98" s="2">
        <f t="shared" si="15"/>
        <v>4.8623126606820145E-2</v>
      </c>
      <c r="H98" s="2">
        <f t="shared" si="13"/>
        <v>0.46150351392106143</v>
      </c>
      <c r="I98" s="2">
        <f t="shared" si="14"/>
        <v>31.577311277404718</v>
      </c>
    </row>
    <row r="99" spans="1:9" ht="13.5" x14ac:dyDescent="0.25">
      <c r="A99" s="3">
        <f>TITRES_STAT!B102</f>
        <v>42149</v>
      </c>
      <c r="B99" s="6">
        <f>TITRES_STAT!D102</f>
        <v>5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2.0836904944956429E-2</v>
      </c>
      <c r="G99" s="2">
        <f t="shared" si="15"/>
        <v>4.515004613490442E-2</v>
      </c>
      <c r="H99" s="2">
        <f t="shared" si="13"/>
        <v>0.46150351392106143</v>
      </c>
      <c r="I99" s="2">
        <f t="shared" si="14"/>
        <v>31.577311277404718</v>
      </c>
    </row>
    <row r="100" spans="1:9" ht="13.5" x14ac:dyDescent="0.25">
      <c r="A100" s="3">
        <f>TITRES_STAT!B103</f>
        <v>42150</v>
      </c>
      <c r="B100" s="6">
        <f>TITRES_STAT!D103</f>
        <v>5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1.9348554591745254E-2</v>
      </c>
      <c r="G100" s="2">
        <f t="shared" si="15"/>
        <v>4.1925042839554102E-2</v>
      </c>
      <c r="H100" s="2">
        <f t="shared" si="13"/>
        <v>0.46150351392106143</v>
      </c>
      <c r="I100" s="2">
        <f t="shared" si="14"/>
        <v>31.577311277404718</v>
      </c>
    </row>
    <row r="101" spans="1:9" ht="13.5" x14ac:dyDescent="0.25">
      <c r="A101" s="3">
        <f>TITRES_STAT!B104</f>
        <v>42151</v>
      </c>
      <c r="B101" s="6">
        <f>TITRES_STAT!D104</f>
        <v>4.8600000000000003</v>
      </c>
      <c r="C101" s="2">
        <f t="shared" si="9"/>
        <v>-0.13999999999999968</v>
      </c>
      <c r="D101" s="2">
        <f t="shared" si="10"/>
        <v>0</v>
      </c>
      <c r="E101" s="2">
        <f t="shared" si="11"/>
        <v>0.13999999999999968</v>
      </c>
      <c r="F101" s="2">
        <f t="shared" si="15"/>
        <v>1.7966514978049162E-2</v>
      </c>
      <c r="G101" s="2">
        <f t="shared" si="15"/>
        <v>4.8930396922443067E-2</v>
      </c>
      <c r="H101" s="2">
        <f t="shared" si="13"/>
        <v>0.3671851468224735</v>
      </c>
      <c r="I101" s="2">
        <f t="shared" si="14"/>
        <v>26.857016964809944</v>
      </c>
    </row>
    <row r="102" spans="1:9" ht="13.5" x14ac:dyDescent="0.25">
      <c r="A102" s="3">
        <f>TITRES_STAT!B105</f>
        <v>42152</v>
      </c>
      <c r="B102" s="6">
        <f>TITRES_STAT!D105</f>
        <v>4.8600000000000003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1.6683192479617078E-2</v>
      </c>
      <c r="G102" s="2">
        <f t="shared" si="15"/>
        <v>4.5435368570839997E-2</v>
      </c>
      <c r="H102" s="2">
        <f t="shared" si="13"/>
        <v>0.36718514682247338</v>
      </c>
      <c r="I102" s="2">
        <f t="shared" si="14"/>
        <v>26.857016964809944</v>
      </c>
    </row>
    <row r="103" spans="1:9" ht="13.5" x14ac:dyDescent="0.25">
      <c r="A103" s="3">
        <f>TITRES_STAT!B106</f>
        <v>42153</v>
      </c>
      <c r="B103" s="6">
        <f>TITRES_STAT!D106</f>
        <v>4.8</v>
      </c>
      <c r="C103" s="2">
        <f t="shared" si="9"/>
        <v>-6.0000000000000497E-2</v>
      </c>
      <c r="D103" s="2">
        <f t="shared" si="10"/>
        <v>0</v>
      </c>
      <c r="E103" s="2">
        <f t="shared" si="11"/>
        <v>6.0000000000000497E-2</v>
      </c>
      <c r="F103" s="2">
        <f t="shared" si="15"/>
        <v>1.5491535873930143E-2</v>
      </c>
      <c r="G103" s="2">
        <f t="shared" si="15"/>
        <v>4.6475699387208601E-2</v>
      </c>
      <c r="H103" s="2">
        <f t="shared" si="13"/>
        <v>0.33332550296583258</v>
      </c>
      <c r="I103" s="2">
        <f t="shared" si="14"/>
        <v>24.999559539241361</v>
      </c>
    </row>
    <row r="104" spans="1:9" ht="13.5" x14ac:dyDescent="0.25">
      <c r="A104" s="3">
        <f>TITRES_STAT!B107</f>
        <v>42156</v>
      </c>
      <c r="B104" s="6">
        <f>TITRES_STAT!D107</f>
        <v>4.8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1.4384997597220847E-2</v>
      </c>
      <c r="G104" s="2">
        <f t="shared" si="15"/>
        <v>4.3156006573836558E-2</v>
      </c>
      <c r="H104" s="2">
        <f t="shared" si="13"/>
        <v>0.33332550296583258</v>
      </c>
      <c r="I104" s="2">
        <f t="shared" si="14"/>
        <v>24.999559539241361</v>
      </c>
    </row>
    <row r="105" spans="1:9" ht="13.5" x14ac:dyDescent="0.25">
      <c r="A105" s="3">
        <f>TITRES_STAT!B108</f>
        <v>42157</v>
      </c>
      <c r="B105" s="6">
        <f>TITRES_STAT!D108</f>
        <v>4.8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1.3357497768847929E-2</v>
      </c>
      <c r="G105" s="2">
        <f t="shared" si="15"/>
        <v>4.0073434675705379E-2</v>
      </c>
      <c r="H105" s="2">
        <f t="shared" si="13"/>
        <v>0.33332550296583252</v>
      </c>
      <c r="I105" s="2">
        <f t="shared" si="14"/>
        <v>24.999559539241346</v>
      </c>
    </row>
    <row r="106" spans="1:9" ht="13.5" x14ac:dyDescent="0.25">
      <c r="A106" s="3">
        <f>TITRES_STAT!B109</f>
        <v>42158</v>
      </c>
      <c r="B106" s="6">
        <f>TITRES_STAT!D109</f>
        <v>5</v>
      </c>
      <c r="C106" s="2">
        <f t="shared" si="9"/>
        <v>0.20000000000000018</v>
      </c>
      <c r="D106" s="2">
        <f t="shared" si="10"/>
        <v>0.20000000000000018</v>
      </c>
      <c r="E106" s="2">
        <f t="shared" si="11"/>
        <v>0</v>
      </c>
      <c r="F106" s="2">
        <f t="shared" si="15"/>
        <v>2.668910507107309E-2</v>
      </c>
      <c r="G106" s="2">
        <f t="shared" si="15"/>
        <v>3.7211046484583565E-2</v>
      </c>
      <c r="H106" s="2">
        <f t="shared" si="13"/>
        <v>0.71723607886519158</v>
      </c>
      <c r="I106" s="2">
        <f t="shared" si="14"/>
        <v>41.766888530502207</v>
      </c>
    </row>
    <row r="107" spans="1:9" ht="13.5" x14ac:dyDescent="0.25">
      <c r="A107" s="3">
        <f>TITRES_STAT!B110</f>
        <v>42159</v>
      </c>
      <c r="B107" s="6">
        <f>TITRES_STAT!D110</f>
        <v>5.05</v>
      </c>
      <c r="C107" s="2">
        <f t="shared" si="9"/>
        <v>4.9999999999999822E-2</v>
      </c>
      <c r="D107" s="2">
        <f t="shared" si="10"/>
        <v>4.9999999999999822E-2</v>
      </c>
      <c r="E107" s="2">
        <f t="shared" si="11"/>
        <v>0</v>
      </c>
      <c r="F107" s="2">
        <f t="shared" si="15"/>
        <v>2.8354168994567858E-2</v>
      </c>
      <c r="G107" s="2">
        <f t="shared" si="15"/>
        <v>3.4553114592827595E-2</v>
      </c>
      <c r="H107" s="2">
        <f t="shared" si="13"/>
        <v>0.82059661853040333</v>
      </c>
      <c r="I107" s="2">
        <f t="shared" si="14"/>
        <v>45.072950821626485</v>
      </c>
    </row>
    <row r="108" spans="1:9" ht="13.5" x14ac:dyDescent="0.25">
      <c r="A108" s="3">
        <f>TITRES_STAT!B111</f>
        <v>42160</v>
      </c>
      <c r="B108" s="6">
        <f>TITRES_STAT!D111</f>
        <v>5.3</v>
      </c>
      <c r="C108" s="2">
        <f t="shared" si="9"/>
        <v>0.25</v>
      </c>
      <c r="D108" s="2">
        <f t="shared" si="10"/>
        <v>0.25</v>
      </c>
      <c r="E108" s="2">
        <f t="shared" si="11"/>
        <v>0</v>
      </c>
      <c r="F108" s="2">
        <f t="shared" si="15"/>
        <v>4.4186014066384442E-2</v>
      </c>
      <c r="G108" s="2">
        <f t="shared" si="15"/>
        <v>3.2085034979054197E-2</v>
      </c>
      <c r="H108" s="2">
        <f t="shared" si="13"/>
        <v>1.3771533705738523</v>
      </c>
      <c r="I108" s="2">
        <f t="shared" si="14"/>
        <v>57.93287835868172</v>
      </c>
    </row>
    <row r="109" spans="1:9" ht="13.5" x14ac:dyDescent="0.25">
      <c r="A109" s="3">
        <f>TITRES_STAT!B112</f>
        <v>42163</v>
      </c>
      <c r="B109" s="6">
        <f>TITRES_STAT!D112</f>
        <v>5.4</v>
      </c>
      <c r="C109" s="2">
        <f t="shared" si="9"/>
        <v>0.10000000000000053</v>
      </c>
      <c r="D109" s="2">
        <f t="shared" si="10"/>
        <v>0.10000000000000053</v>
      </c>
      <c r="E109" s="2">
        <f t="shared" si="11"/>
        <v>0</v>
      </c>
      <c r="F109" s="2">
        <f t="shared" ref="F109:G124" si="16">((F108*13)+D109)/14</f>
        <v>4.8172727347357017E-2</v>
      </c>
      <c r="G109" s="2">
        <f t="shared" si="16"/>
        <v>2.979324676626461E-2</v>
      </c>
      <c r="H109" s="2">
        <f t="shared" si="13"/>
        <v>1.6169008945310317</v>
      </c>
      <c r="I109" s="2">
        <f t="shared" si="14"/>
        <v>61.786860095089402</v>
      </c>
    </row>
    <row r="110" spans="1:9" ht="13.5" x14ac:dyDescent="0.25">
      <c r="A110" s="3">
        <f>TITRES_STAT!B113</f>
        <v>42164</v>
      </c>
      <c r="B110" s="6">
        <f>TITRES_STAT!D113</f>
        <v>5.4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4.4731818251117231E-2</v>
      </c>
      <c r="G110" s="2">
        <f t="shared" si="16"/>
        <v>2.7665157711531423E-2</v>
      </c>
      <c r="H110" s="2">
        <f t="shared" si="13"/>
        <v>1.6169008945310317</v>
      </c>
      <c r="I110" s="2">
        <f t="shared" si="14"/>
        <v>61.786860095089402</v>
      </c>
    </row>
    <row r="111" spans="1:9" ht="13.5" x14ac:dyDescent="0.25">
      <c r="A111" s="3">
        <f>TITRES_STAT!B114</f>
        <v>42165</v>
      </c>
      <c r="B111" s="6">
        <f>TITRES_STAT!D114</f>
        <v>5.2</v>
      </c>
      <c r="C111" s="2">
        <f t="shared" si="9"/>
        <v>-0.20000000000000018</v>
      </c>
      <c r="D111" s="2">
        <f t="shared" si="10"/>
        <v>0</v>
      </c>
      <c r="E111" s="2">
        <f t="shared" si="11"/>
        <v>0.20000000000000018</v>
      </c>
      <c r="F111" s="2">
        <f t="shared" si="16"/>
        <v>4.1536688376037426E-2</v>
      </c>
      <c r="G111" s="2">
        <f t="shared" si="16"/>
        <v>3.9974789303564906E-2</v>
      </c>
      <c r="H111" s="2">
        <f t="shared" si="13"/>
        <v>1.0390721026848098</v>
      </c>
      <c r="I111" s="2">
        <f t="shared" si="14"/>
        <v>50.958085362292103</v>
      </c>
    </row>
    <row r="112" spans="1:9" ht="13.5" x14ac:dyDescent="0.25">
      <c r="A112" s="3">
        <f>TITRES_STAT!B115</f>
        <v>42166</v>
      </c>
      <c r="B112" s="6">
        <f>TITRES_STAT!D115</f>
        <v>5</v>
      </c>
      <c r="C112" s="2">
        <f t="shared" si="9"/>
        <v>-0.20000000000000018</v>
      </c>
      <c r="D112" s="2">
        <f t="shared" si="10"/>
        <v>0</v>
      </c>
      <c r="E112" s="2">
        <f t="shared" si="11"/>
        <v>0.20000000000000018</v>
      </c>
      <c r="F112" s="2">
        <f t="shared" si="16"/>
        <v>3.8569782063463329E-2</v>
      </c>
      <c r="G112" s="2">
        <f t="shared" si="16"/>
        <v>5.1405161496167424E-2</v>
      </c>
      <c r="H112" s="2">
        <f t="shared" si="13"/>
        <v>0.75030952030641795</v>
      </c>
      <c r="I112" s="2">
        <f t="shared" si="14"/>
        <v>42.867247855400173</v>
      </c>
    </row>
    <row r="113" spans="1:9" ht="13.5" x14ac:dyDescent="0.25">
      <c r="A113" s="3">
        <f>TITRES_STAT!B116</f>
        <v>42167</v>
      </c>
      <c r="B113" s="6">
        <f>TITRES_STAT!D116</f>
        <v>5.15</v>
      </c>
      <c r="C113" s="2">
        <f t="shared" si="9"/>
        <v>0.15000000000000036</v>
      </c>
      <c r="D113" s="2">
        <f t="shared" si="10"/>
        <v>0.15000000000000036</v>
      </c>
      <c r="E113" s="2">
        <f t="shared" si="11"/>
        <v>0</v>
      </c>
      <c r="F113" s="2">
        <f t="shared" si="16"/>
        <v>4.6529083344644548E-2</v>
      </c>
      <c r="G113" s="2">
        <f t="shared" si="16"/>
        <v>4.773336424644118E-2</v>
      </c>
      <c r="H113" s="2">
        <f t="shared" si="13"/>
        <v>0.9747706678377186</v>
      </c>
      <c r="I113" s="2">
        <f t="shared" si="14"/>
        <v>49.361208555170954</v>
      </c>
    </row>
    <row r="114" spans="1:9" ht="13.5" x14ac:dyDescent="0.25">
      <c r="A114" s="3">
        <f>TITRES_STAT!B117</f>
        <v>42170</v>
      </c>
      <c r="B114" s="6">
        <f>TITRES_STAT!D117</f>
        <v>5.0999999999999996</v>
      </c>
      <c r="C114" s="2">
        <f t="shared" si="9"/>
        <v>-5.0000000000000711E-2</v>
      </c>
      <c r="D114" s="2">
        <f t="shared" si="10"/>
        <v>0</v>
      </c>
      <c r="E114" s="2">
        <f t="shared" si="11"/>
        <v>5.0000000000000711E-2</v>
      </c>
      <c r="F114" s="2">
        <f t="shared" si="16"/>
        <v>4.3205577391455648E-2</v>
      </c>
      <c r="G114" s="2">
        <f t="shared" si="16"/>
        <v>4.7895266800266859E-2</v>
      </c>
      <c r="H114" s="2">
        <f t="shared" si="13"/>
        <v>0.9020844913889261</v>
      </c>
      <c r="I114" s="2">
        <f t="shared" si="14"/>
        <v>47.426099916845054</v>
      </c>
    </row>
    <row r="115" spans="1:9" ht="13.5" x14ac:dyDescent="0.25">
      <c r="A115" s="3">
        <f>TITRES_STAT!B118</f>
        <v>42171</v>
      </c>
      <c r="B115" s="6">
        <f>TITRES_STAT!D118</f>
        <v>5</v>
      </c>
      <c r="C115" s="2">
        <f t="shared" si="9"/>
        <v>-9.9999999999999645E-2</v>
      </c>
      <c r="D115" s="2">
        <f t="shared" si="10"/>
        <v>0</v>
      </c>
      <c r="E115" s="2">
        <f t="shared" si="11"/>
        <v>9.9999999999999645E-2</v>
      </c>
      <c r="F115" s="2">
        <f t="shared" si="16"/>
        <v>4.0119464720637384E-2</v>
      </c>
      <c r="G115" s="2">
        <f t="shared" si="16"/>
        <v>5.1617033457390625E-2</v>
      </c>
      <c r="H115" s="2">
        <f t="shared" si="13"/>
        <v>0.77725243070692207</v>
      </c>
      <c r="I115" s="2">
        <f t="shared" si="14"/>
        <v>43.733372776863284</v>
      </c>
    </row>
    <row r="116" spans="1:9" ht="13.5" x14ac:dyDescent="0.25">
      <c r="A116" s="3">
        <f>TITRES_STAT!B119</f>
        <v>42172</v>
      </c>
      <c r="B116" s="6">
        <f>TITRES_STAT!D119</f>
        <v>5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3.7253788669163283E-2</v>
      </c>
      <c r="G116" s="2">
        <f t="shared" si="16"/>
        <v>4.7930102496148437E-2</v>
      </c>
      <c r="H116" s="2">
        <f t="shared" si="13"/>
        <v>0.77725243070692207</v>
      </c>
      <c r="I116" s="2">
        <f t="shared" si="14"/>
        <v>43.733372776863284</v>
      </c>
    </row>
    <row r="117" spans="1:9" ht="13.5" x14ac:dyDescent="0.25">
      <c r="A117" s="3">
        <f>TITRES_STAT!B120</f>
        <v>42173</v>
      </c>
      <c r="B117" s="6">
        <f>TITRES_STAT!D120</f>
        <v>5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3.4592803764223044E-2</v>
      </c>
      <c r="G117" s="2">
        <f t="shared" si="16"/>
        <v>4.4506523746423547E-2</v>
      </c>
      <c r="H117" s="2">
        <f t="shared" si="13"/>
        <v>0.77725243070692196</v>
      </c>
      <c r="I117" s="2">
        <f t="shared" si="14"/>
        <v>43.733372776863284</v>
      </c>
    </row>
    <row r="118" spans="1:9" ht="13.5" x14ac:dyDescent="0.25">
      <c r="A118" s="3">
        <f>TITRES_STAT!B121</f>
        <v>42174</v>
      </c>
      <c r="B118" s="6">
        <f>TITRES_STAT!D121</f>
        <v>5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3.2121889209635685E-2</v>
      </c>
      <c r="G118" s="2">
        <f t="shared" si="16"/>
        <v>4.1327486335964725E-2</v>
      </c>
      <c r="H118" s="2">
        <f t="shared" si="13"/>
        <v>0.77725243070692196</v>
      </c>
      <c r="I118" s="2">
        <f t="shared" si="14"/>
        <v>43.733372776863284</v>
      </c>
    </row>
    <row r="119" spans="1:9" ht="13.5" x14ac:dyDescent="0.25">
      <c r="A119" s="3">
        <f>TITRES_STAT!B122</f>
        <v>42177</v>
      </c>
      <c r="B119" s="6">
        <f>TITRES_STAT!D122</f>
        <v>4.8600000000000003</v>
      </c>
      <c r="C119" s="2">
        <f t="shared" si="9"/>
        <v>-0.13999999999999968</v>
      </c>
      <c r="D119" s="2">
        <f t="shared" si="10"/>
        <v>0</v>
      </c>
      <c r="E119" s="2">
        <f t="shared" si="11"/>
        <v>0.13999999999999968</v>
      </c>
      <c r="F119" s="2">
        <f t="shared" si="16"/>
        <v>2.9827468551804563E-2</v>
      </c>
      <c r="G119" s="2">
        <f t="shared" si="16"/>
        <v>4.8375523026252934E-2</v>
      </c>
      <c r="H119" s="2">
        <f t="shared" si="13"/>
        <v>0.61658183076630468</v>
      </c>
      <c r="I119" s="2">
        <f t="shared" si="14"/>
        <v>38.14108379988582</v>
      </c>
    </row>
    <row r="120" spans="1:9" ht="13.5" x14ac:dyDescent="0.25">
      <c r="A120" s="3">
        <f>TITRES_STAT!B123</f>
        <v>42178</v>
      </c>
      <c r="B120" s="6">
        <f>TITRES_STAT!D123</f>
        <v>4.95</v>
      </c>
      <c r="C120" s="2">
        <f t="shared" si="9"/>
        <v>8.9999999999999858E-2</v>
      </c>
      <c r="D120" s="2">
        <f t="shared" si="10"/>
        <v>8.9999999999999858E-2</v>
      </c>
      <c r="E120" s="2">
        <f t="shared" si="11"/>
        <v>0</v>
      </c>
      <c r="F120" s="2">
        <f t="shared" si="16"/>
        <v>3.4125506512389943E-2</v>
      </c>
      <c r="G120" s="2">
        <f t="shared" si="16"/>
        <v>4.4920128524377725E-2</v>
      </c>
      <c r="H120" s="2">
        <f t="shared" si="13"/>
        <v>0.75969298471330859</v>
      </c>
      <c r="I120" s="2">
        <f t="shared" si="14"/>
        <v>43.171905060306791</v>
      </c>
    </row>
    <row r="121" spans="1:9" ht="13.5" x14ac:dyDescent="0.25">
      <c r="A121" s="3">
        <f>TITRES_STAT!B124</f>
        <v>42179</v>
      </c>
      <c r="B121" s="6">
        <f>TITRES_STAT!D124</f>
        <v>4.91</v>
      </c>
      <c r="C121" s="2">
        <f t="shared" si="9"/>
        <v>-4.0000000000000036E-2</v>
      </c>
      <c r="D121" s="2">
        <f t="shared" si="10"/>
        <v>0</v>
      </c>
      <c r="E121" s="2">
        <f t="shared" si="11"/>
        <v>4.0000000000000036E-2</v>
      </c>
      <c r="F121" s="2">
        <f t="shared" si="16"/>
        <v>3.1687970332933517E-2</v>
      </c>
      <c r="G121" s="2">
        <f t="shared" si="16"/>
        <v>4.4568690772636463E-2</v>
      </c>
      <c r="H121" s="2">
        <f t="shared" si="13"/>
        <v>0.71099172498889662</v>
      </c>
      <c r="I121" s="2">
        <f t="shared" si="14"/>
        <v>41.554363741502641</v>
      </c>
    </row>
    <row r="122" spans="1:9" ht="13.5" x14ac:dyDescent="0.25">
      <c r="A122" s="3">
        <f>TITRES_STAT!B125</f>
        <v>42180</v>
      </c>
      <c r="B122" s="6">
        <f>TITRES_STAT!D125</f>
        <v>4.8499999999999996</v>
      </c>
      <c r="C122" s="2">
        <f t="shared" si="9"/>
        <v>-6.0000000000000497E-2</v>
      </c>
      <c r="D122" s="2">
        <f t="shared" si="10"/>
        <v>0</v>
      </c>
      <c r="E122" s="2">
        <f t="shared" si="11"/>
        <v>6.0000000000000497E-2</v>
      </c>
      <c r="F122" s="2">
        <f t="shared" si="16"/>
        <v>2.9424543880581123E-2</v>
      </c>
      <c r="G122" s="2">
        <f t="shared" si="16"/>
        <v>4.5670927146019606E-2</v>
      </c>
      <c r="H122" s="2">
        <f t="shared" si="13"/>
        <v>0.6442729701217722</v>
      </c>
      <c r="I122" s="2">
        <f t="shared" si="14"/>
        <v>39.182847485114252</v>
      </c>
    </row>
    <row r="123" spans="1:9" ht="13.5" x14ac:dyDescent="0.25">
      <c r="A123" s="3">
        <f>TITRES_STAT!B126</f>
        <v>42181</v>
      </c>
      <c r="B123" s="6">
        <f>TITRES_STAT!D126</f>
        <v>4.95</v>
      </c>
      <c r="C123" s="2">
        <f t="shared" si="9"/>
        <v>0.10000000000000053</v>
      </c>
      <c r="D123" s="2">
        <f t="shared" si="10"/>
        <v>0.10000000000000053</v>
      </c>
      <c r="E123" s="2">
        <f t="shared" si="11"/>
        <v>0</v>
      </c>
      <c r="F123" s="2">
        <f t="shared" si="16"/>
        <v>3.4465647889111085E-2</v>
      </c>
      <c r="G123" s="2">
        <f t="shared" si="16"/>
        <v>4.2408718064161063E-2</v>
      </c>
      <c r="H123" s="2">
        <f t="shared" si="13"/>
        <v>0.81270195050383898</v>
      </c>
      <c r="I123" s="2">
        <f t="shared" si="14"/>
        <v>44.833732885759247</v>
      </c>
    </row>
    <row r="124" spans="1:9" ht="13.5" x14ac:dyDescent="0.25">
      <c r="A124" s="3">
        <f>TITRES_STAT!B127</f>
        <v>42184</v>
      </c>
      <c r="B124" s="6">
        <f>TITRES_STAT!D127</f>
        <v>4.95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3.2003815897031725E-2</v>
      </c>
      <c r="G124" s="2">
        <f t="shared" si="16"/>
        <v>3.937952391672099E-2</v>
      </c>
      <c r="H124" s="2">
        <f t="shared" si="13"/>
        <v>0.81270195050383898</v>
      </c>
      <c r="I124" s="2">
        <f t="shared" si="14"/>
        <v>44.833732885759247</v>
      </c>
    </row>
    <row r="125" spans="1:9" ht="13.5" x14ac:dyDescent="0.25">
      <c r="A125" s="3">
        <f>TITRES_STAT!B128</f>
        <v>42185</v>
      </c>
      <c r="B125" s="6">
        <f>TITRES_STAT!D128</f>
        <v>4.95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2.9717829047243745E-2</v>
      </c>
      <c r="G125" s="2">
        <f t="shared" si="17"/>
        <v>3.6566700779812347E-2</v>
      </c>
      <c r="H125" s="2">
        <f t="shared" si="13"/>
        <v>0.81270195050383898</v>
      </c>
      <c r="I125" s="2">
        <f t="shared" si="14"/>
        <v>44.833732885759247</v>
      </c>
    </row>
    <row r="126" spans="1:9" ht="13.5" x14ac:dyDescent="0.25">
      <c r="A126" s="3">
        <f>TITRES_STAT!B129</f>
        <v>42186</v>
      </c>
      <c r="B126" s="6">
        <f>TITRES_STAT!D129</f>
        <v>4.95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2.7595126972440622E-2</v>
      </c>
      <c r="G126" s="2">
        <f t="shared" si="17"/>
        <v>3.3954793581254319E-2</v>
      </c>
      <c r="H126" s="2">
        <f t="shared" si="13"/>
        <v>0.81270195050383909</v>
      </c>
      <c r="I126" s="2">
        <f t="shared" si="14"/>
        <v>44.833732885759254</v>
      </c>
    </row>
    <row r="127" spans="1:9" ht="13.5" x14ac:dyDescent="0.25">
      <c r="A127" s="3">
        <f>TITRES_STAT!B130</f>
        <v>42187</v>
      </c>
      <c r="B127" s="6">
        <f>TITRES_STAT!D130</f>
        <v>4.95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2.5624046474409152E-2</v>
      </c>
      <c r="G127" s="2">
        <f t="shared" si="17"/>
        <v>3.1529451182593295E-2</v>
      </c>
      <c r="H127" s="2">
        <f t="shared" si="13"/>
        <v>0.81270195050383931</v>
      </c>
      <c r="I127" s="2">
        <f t="shared" si="14"/>
        <v>44.833732885759261</v>
      </c>
    </row>
    <row r="128" spans="1:9" ht="13.5" x14ac:dyDescent="0.25">
      <c r="A128" s="3">
        <f>TITRES_STAT!B131</f>
        <v>42188</v>
      </c>
      <c r="B128" s="6">
        <f>TITRES_STAT!D131</f>
        <v>5</v>
      </c>
      <c r="C128" s="2">
        <f t="shared" si="9"/>
        <v>4.9999999999999822E-2</v>
      </c>
      <c r="D128" s="2">
        <f t="shared" si="10"/>
        <v>4.9999999999999822E-2</v>
      </c>
      <c r="E128" s="2">
        <f t="shared" si="11"/>
        <v>0</v>
      </c>
      <c r="F128" s="2">
        <f t="shared" si="17"/>
        <v>2.7365186011951342E-2</v>
      </c>
      <c r="G128" s="2">
        <f t="shared" si="17"/>
        <v>2.9277347526693774E-2</v>
      </c>
      <c r="H128" s="2">
        <f t="shared" si="13"/>
        <v>0.93468802073005386</v>
      </c>
      <c r="I128" s="2">
        <f t="shared" si="14"/>
        <v>48.312079814157819</v>
      </c>
    </row>
    <row r="129" spans="1:9" ht="13.5" x14ac:dyDescent="0.25">
      <c r="A129" s="3">
        <f>TITRES_STAT!B132</f>
        <v>42191</v>
      </c>
      <c r="B129" s="6">
        <f>TITRES_STAT!D132</f>
        <v>4.78</v>
      </c>
      <c r="C129" s="2">
        <f t="shared" si="9"/>
        <v>-0.21999999999999975</v>
      </c>
      <c r="D129" s="2">
        <f t="shared" si="10"/>
        <v>0</v>
      </c>
      <c r="E129" s="2">
        <f t="shared" si="11"/>
        <v>0.21999999999999975</v>
      </c>
      <c r="F129" s="2">
        <f t="shared" si="17"/>
        <v>2.5410529868240533E-2</v>
      </c>
      <c r="G129" s="2">
        <f t="shared" si="17"/>
        <v>4.290039413192992E-2</v>
      </c>
      <c r="H129" s="2">
        <f t="shared" si="13"/>
        <v>0.5923146018215244</v>
      </c>
      <c r="I129" s="2">
        <f t="shared" si="14"/>
        <v>37.19834014860804</v>
      </c>
    </row>
    <row r="130" spans="1:9" ht="13.5" x14ac:dyDescent="0.25">
      <c r="A130" s="3">
        <f>TITRES_STAT!B133</f>
        <v>42192</v>
      </c>
      <c r="B130" s="6">
        <f>TITRES_STAT!D133</f>
        <v>4.7699999999999996</v>
      </c>
      <c r="C130" s="2">
        <f t="shared" si="9"/>
        <v>-1.0000000000000675E-2</v>
      </c>
      <c r="D130" s="2">
        <f t="shared" si="10"/>
        <v>0</v>
      </c>
      <c r="E130" s="2">
        <f t="shared" si="11"/>
        <v>1.0000000000000675E-2</v>
      </c>
      <c r="F130" s="2">
        <f t="shared" si="17"/>
        <v>2.3595492020509066E-2</v>
      </c>
      <c r="G130" s="2">
        <f t="shared" si="17"/>
        <v>4.0550365979649262E-2</v>
      </c>
      <c r="H130" s="2">
        <f t="shared" si="13"/>
        <v>0.58188111131600573</v>
      </c>
      <c r="I130" s="2">
        <f t="shared" si="14"/>
        <v>36.784124113595652</v>
      </c>
    </row>
    <row r="131" spans="1:9" ht="13.5" x14ac:dyDescent="0.25">
      <c r="A131" s="3">
        <f>TITRES_STAT!B134</f>
        <v>42193</v>
      </c>
      <c r="B131" s="6">
        <f>TITRES_STAT!D134</f>
        <v>4.7699999999999996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2.1910099733329847E-2</v>
      </c>
      <c r="G131" s="2">
        <f t="shared" si="17"/>
        <v>3.7653911266817171E-2</v>
      </c>
      <c r="H131" s="2">
        <f t="shared" si="13"/>
        <v>0.58188111131600584</v>
      </c>
      <c r="I131" s="2">
        <f t="shared" si="14"/>
        <v>36.784124113595652</v>
      </c>
    </row>
    <row r="132" spans="1:9" ht="13.5" x14ac:dyDescent="0.25">
      <c r="A132" s="3">
        <f>TITRES_STAT!B135</f>
        <v>42194</v>
      </c>
      <c r="B132" s="6">
        <f>TITRES_STAT!D135</f>
        <v>4.8</v>
      </c>
      <c r="C132" s="2">
        <f t="shared" si="18"/>
        <v>3.0000000000000249E-2</v>
      </c>
      <c r="D132" s="2">
        <f t="shared" si="19"/>
        <v>3.0000000000000249E-2</v>
      </c>
      <c r="E132" s="2">
        <f t="shared" si="20"/>
        <v>0</v>
      </c>
      <c r="F132" s="2">
        <f t="shared" si="17"/>
        <v>2.2487949752377733E-2</v>
      </c>
      <c r="G132" s="2">
        <f t="shared" si="17"/>
        <v>3.4964346176330229E-2</v>
      </c>
      <c r="H132" s="2">
        <f t="shared" si="13"/>
        <v>0.64316803291466584</v>
      </c>
      <c r="I132" s="2">
        <f t="shared" si="14"/>
        <v>39.141951403095931</v>
      </c>
    </row>
    <row r="133" spans="1:9" ht="13.5" x14ac:dyDescent="0.25">
      <c r="A133" s="3">
        <f>TITRES_STAT!B136</f>
        <v>42195</v>
      </c>
      <c r="B133" s="6">
        <f>TITRES_STAT!D136</f>
        <v>4.8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2.0881667627207893E-2</v>
      </c>
      <c r="G133" s="2">
        <f t="shared" si="17"/>
        <v>3.2466892878020924E-2</v>
      </c>
      <c r="H133" s="2">
        <f t="shared" si="13"/>
        <v>0.64316803291466584</v>
      </c>
      <c r="I133" s="2">
        <f t="shared" si="14"/>
        <v>39.141951403095931</v>
      </c>
    </row>
    <row r="134" spans="1:9" ht="13.5" x14ac:dyDescent="0.25">
      <c r="A134" s="3">
        <f>TITRES_STAT!B137</f>
        <v>42198</v>
      </c>
      <c r="B134" s="6">
        <f>TITRES_STAT!D137</f>
        <v>4.8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1.9390119939550188E-2</v>
      </c>
      <c r="G134" s="2">
        <f t="shared" si="17"/>
        <v>3.014782910101943E-2</v>
      </c>
      <c r="H134" s="2">
        <f t="shared" si="13"/>
        <v>0.64316803291466595</v>
      </c>
      <c r="I134" s="2">
        <f t="shared" si="14"/>
        <v>39.141951403095931</v>
      </c>
    </row>
    <row r="135" spans="1:9" ht="13.5" x14ac:dyDescent="0.25">
      <c r="A135" s="3">
        <f>TITRES_STAT!B138</f>
        <v>42199</v>
      </c>
      <c r="B135" s="6">
        <f>TITRES_STAT!D138</f>
        <v>4.66</v>
      </c>
      <c r="C135" s="2">
        <f t="shared" si="18"/>
        <v>-0.13999999999999968</v>
      </c>
      <c r="D135" s="2">
        <f t="shared" si="19"/>
        <v>0</v>
      </c>
      <c r="E135" s="2">
        <f t="shared" si="20"/>
        <v>0.13999999999999968</v>
      </c>
      <c r="F135" s="2">
        <f t="shared" si="17"/>
        <v>1.8005111372439462E-2</v>
      </c>
      <c r="G135" s="2">
        <f t="shared" si="17"/>
        <v>3.7994412736660876E-2</v>
      </c>
      <c r="H135" s="2">
        <f t="shared" si="13"/>
        <v>0.47388839767659569</v>
      </c>
      <c r="I135" s="2">
        <f t="shared" si="14"/>
        <v>32.152257825193729</v>
      </c>
    </row>
    <row r="136" spans="1:9" ht="13.5" x14ac:dyDescent="0.25">
      <c r="A136" s="3">
        <f>TITRES_STAT!B139</f>
        <v>42200</v>
      </c>
      <c r="B136" s="6">
        <f>TITRES_STAT!D139</f>
        <v>4.54</v>
      </c>
      <c r="C136" s="2">
        <f t="shared" si="18"/>
        <v>-0.12000000000000011</v>
      </c>
      <c r="D136" s="2">
        <f t="shared" si="19"/>
        <v>0</v>
      </c>
      <c r="E136" s="2">
        <f t="shared" si="20"/>
        <v>0.12000000000000011</v>
      </c>
      <c r="F136" s="2">
        <f t="shared" si="17"/>
        <v>1.6719031988693785E-2</v>
      </c>
      <c r="G136" s="2">
        <f t="shared" si="17"/>
        <v>4.3851954684042252E-2</v>
      </c>
      <c r="H136" s="2">
        <f t="shared" si="13"/>
        <v>0.38126081514851717</v>
      </c>
      <c r="I136" s="2">
        <f t="shared" si="14"/>
        <v>27.602376826097327</v>
      </c>
    </row>
    <row r="137" spans="1:9" ht="13.5" x14ac:dyDescent="0.25">
      <c r="A137" s="3">
        <f>TITRES_STAT!B140</f>
        <v>42201</v>
      </c>
      <c r="B137" s="6">
        <f>TITRES_STAT!D140</f>
        <v>4.5599999999999996</v>
      </c>
      <c r="C137" s="2">
        <f t="shared" si="18"/>
        <v>1.9999999999999574E-2</v>
      </c>
      <c r="D137" s="2">
        <f t="shared" si="19"/>
        <v>1.9999999999999574E-2</v>
      </c>
      <c r="E137" s="2">
        <f t="shared" si="20"/>
        <v>0</v>
      </c>
      <c r="F137" s="2">
        <f t="shared" si="17"/>
        <v>1.6953386846644197E-2</v>
      </c>
      <c r="G137" s="2">
        <f t="shared" si="17"/>
        <v>4.0719672206610664E-2</v>
      </c>
      <c r="H137" s="2">
        <f t="shared" si="13"/>
        <v>0.41634389296218072</v>
      </c>
      <c r="I137" s="2">
        <f t="shared" si="14"/>
        <v>29.395678198705511</v>
      </c>
    </row>
    <row r="138" spans="1:9" ht="13.5" x14ac:dyDescent="0.25">
      <c r="A138" s="3">
        <f>TITRES_STAT!B141</f>
        <v>42205</v>
      </c>
      <c r="B138" s="6">
        <f>TITRES_STAT!D141</f>
        <v>4.5599999999999996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1.5742430643312467E-2</v>
      </c>
      <c r="G138" s="2">
        <f t="shared" si="17"/>
        <v>3.7811124191852764E-2</v>
      </c>
      <c r="H138" s="2">
        <f t="shared" si="13"/>
        <v>0.41634389296218066</v>
      </c>
      <c r="I138" s="2">
        <f t="shared" si="14"/>
        <v>29.395678198705511</v>
      </c>
    </row>
    <row r="139" spans="1:9" ht="13.5" x14ac:dyDescent="0.25">
      <c r="A139" s="3">
        <f>TITRES_STAT!B142</f>
        <v>42206</v>
      </c>
      <c r="B139" s="6">
        <f>TITRES_STAT!D142</f>
        <v>4.6900000000000004</v>
      </c>
      <c r="C139" s="2">
        <f t="shared" si="18"/>
        <v>0.13000000000000078</v>
      </c>
      <c r="D139" s="2">
        <f t="shared" si="19"/>
        <v>0.13000000000000078</v>
      </c>
      <c r="E139" s="2">
        <f t="shared" si="20"/>
        <v>0</v>
      </c>
      <c r="F139" s="2">
        <f t="shared" si="17"/>
        <v>2.3903685597361633E-2</v>
      </c>
      <c r="G139" s="2">
        <f t="shared" si="17"/>
        <v>3.5110329606720427E-2</v>
      </c>
      <c r="H139" s="2">
        <f t="shared" si="13"/>
        <v>0.68081632571134443</v>
      </c>
      <c r="I139" s="2">
        <f t="shared" si="14"/>
        <v>40.505099533895454</v>
      </c>
    </row>
    <row r="140" spans="1:9" ht="13.5" x14ac:dyDescent="0.25">
      <c r="A140" s="3">
        <f>TITRES_STAT!B143</f>
        <v>42207</v>
      </c>
      <c r="B140" s="6">
        <f>TITRES_STAT!D143</f>
        <v>4.6500000000000004</v>
      </c>
      <c r="C140" s="2">
        <f t="shared" si="18"/>
        <v>-4.0000000000000036E-2</v>
      </c>
      <c r="D140" s="2">
        <f t="shared" si="19"/>
        <v>0</v>
      </c>
      <c r="E140" s="2">
        <f t="shared" si="20"/>
        <v>4.0000000000000036E-2</v>
      </c>
      <c r="F140" s="2">
        <f t="shared" si="17"/>
        <v>2.2196279483264376E-2</v>
      </c>
      <c r="G140" s="2">
        <f t="shared" si="17"/>
        <v>3.545959177766897E-2</v>
      </c>
      <c r="H140" s="2">
        <f t="shared" si="13"/>
        <v>0.62595981427069625</v>
      </c>
      <c r="I140" s="2">
        <f t="shared" si="14"/>
        <v>38.497865001138578</v>
      </c>
    </row>
    <row r="141" spans="1:9" ht="13.5" x14ac:dyDescent="0.25">
      <c r="A141" s="3">
        <f>TITRES_STAT!B144</f>
        <v>42208</v>
      </c>
      <c r="B141" s="6">
        <f>TITRES_STAT!D144</f>
        <v>4.8499999999999996</v>
      </c>
      <c r="C141" s="2">
        <f t="shared" si="18"/>
        <v>0.19999999999999929</v>
      </c>
      <c r="D141" s="2">
        <f t="shared" si="19"/>
        <v>0.19999999999999929</v>
      </c>
      <c r="E141" s="2">
        <f t="shared" si="20"/>
        <v>0</v>
      </c>
      <c r="F141" s="2">
        <f t="shared" ref="F141:G156" si="21">((F140*13)+D141)/14</f>
        <v>3.4896545234459724E-2</v>
      </c>
      <c r="G141" s="2">
        <f t="shared" si="21"/>
        <v>3.2926763793549758E-2</v>
      </c>
      <c r="H141" s="2">
        <f t="shared" si="13"/>
        <v>1.0598231108669063</v>
      </c>
      <c r="I141" s="2">
        <f t="shared" si="14"/>
        <v>51.452141947318211</v>
      </c>
    </row>
    <row r="142" spans="1:9" ht="13.5" x14ac:dyDescent="0.25">
      <c r="A142" s="3">
        <f>TITRES_STAT!B145</f>
        <v>42209</v>
      </c>
      <c r="B142" s="6">
        <f>TITRES_STAT!D145</f>
        <v>4.9000000000000004</v>
      </c>
      <c r="C142" s="2">
        <f t="shared" si="18"/>
        <v>5.0000000000000711E-2</v>
      </c>
      <c r="D142" s="2">
        <f t="shared" si="19"/>
        <v>5.0000000000000711E-2</v>
      </c>
      <c r="E142" s="2">
        <f t="shared" si="20"/>
        <v>0</v>
      </c>
      <c r="F142" s="2">
        <f t="shared" si="21"/>
        <v>3.5975363431998364E-2</v>
      </c>
      <c r="G142" s="2">
        <f t="shared" si="21"/>
        <v>3.057485209401049E-2</v>
      </c>
      <c r="H142" s="2">
        <f t="shared" si="13"/>
        <v>1.1766324599505034</v>
      </c>
      <c r="I142" s="2">
        <f t="shared" si="14"/>
        <v>54.057470960313616</v>
      </c>
    </row>
    <row r="143" spans="1:9" ht="13.5" x14ac:dyDescent="0.25">
      <c r="A143" s="3">
        <f>TITRES_STAT!B146</f>
        <v>42212</v>
      </c>
      <c r="B143" s="6">
        <f>TITRES_STAT!D146</f>
        <v>4.9000000000000004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3.3405694615427049E-2</v>
      </c>
      <c r="G143" s="2">
        <f t="shared" si="21"/>
        <v>2.8390934087295455E-2</v>
      </c>
      <c r="H143" s="2">
        <f t="shared" si="13"/>
        <v>1.1766324599505034</v>
      </c>
      <c r="I143" s="2">
        <f t="shared" si="14"/>
        <v>54.057470960313616</v>
      </c>
    </row>
    <row r="144" spans="1:9" ht="13.5" x14ac:dyDescent="0.25">
      <c r="A144" s="3">
        <f>TITRES_STAT!B147</f>
        <v>42213</v>
      </c>
      <c r="B144" s="6">
        <f>TITRES_STAT!D147</f>
        <v>4.9000000000000004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3.1019573571467975E-2</v>
      </c>
      <c r="G144" s="2">
        <f t="shared" si="21"/>
        <v>2.6363010223917207E-2</v>
      </c>
      <c r="H144" s="2">
        <f t="shared" si="13"/>
        <v>1.1766324599505034</v>
      </c>
      <c r="I144" s="2">
        <f t="shared" si="14"/>
        <v>54.057470960313616</v>
      </c>
    </row>
    <row r="145" spans="1:9" ht="13.5" x14ac:dyDescent="0.25">
      <c r="A145" s="3">
        <f>TITRES_STAT!B148</f>
        <v>42214</v>
      </c>
      <c r="B145" s="6">
        <f>TITRES_STAT!D148</f>
        <v>4.9000000000000004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2.8803889744934551E-2</v>
      </c>
      <c r="G145" s="2">
        <f t="shared" si="21"/>
        <v>2.447993806506598E-2</v>
      </c>
      <c r="H145" s="2">
        <f t="shared" ref="H145:H208" si="22">F145/G145</f>
        <v>1.1766324599505034</v>
      </c>
      <c r="I145" s="2">
        <f t="shared" ref="I145:I208" si="23">IF(G145=0,100,100-(100/(1+H145)))</f>
        <v>54.057470960313616</v>
      </c>
    </row>
    <row r="146" spans="1:9" ht="13.5" x14ac:dyDescent="0.25">
      <c r="A146" s="3">
        <f>TITRES_STAT!B149</f>
        <v>42215</v>
      </c>
      <c r="B146" s="6">
        <f>TITRES_STAT!D149</f>
        <v>4.8899999999999997</v>
      </c>
      <c r="C146" s="2">
        <f t="shared" si="18"/>
        <v>-1.0000000000000675E-2</v>
      </c>
      <c r="D146" s="2">
        <f t="shared" si="19"/>
        <v>0</v>
      </c>
      <c r="E146" s="2">
        <f t="shared" si="20"/>
        <v>1.0000000000000675E-2</v>
      </c>
      <c r="F146" s="2">
        <f t="shared" si="21"/>
        <v>2.6746469048867797E-2</v>
      </c>
      <c r="G146" s="2">
        <f t="shared" si="21"/>
        <v>2.3445656774704171E-2</v>
      </c>
      <c r="H146" s="2">
        <f t="shared" si="22"/>
        <v>1.1407856604693163</v>
      </c>
      <c r="I146" s="2">
        <f t="shared" si="23"/>
        <v>53.288177398349454</v>
      </c>
    </row>
    <row r="147" spans="1:9" ht="13.5" x14ac:dyDescent="0.25">
      <c r="A147" s="3">
        <f>TITRES_STAT!B150</f>
        <v>42216</v>
      </c>
      <c r="B147" s="6">
        <f>TITRES_STAT!D150</f>
        <v>4.8899999999999997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2.4836006973948669E-2</v>
      </c>
      <c r="G147" s="2">
        <f t="shared" si="21"/>
        <v>2.1770967005082444E-2</v>
      </c>
      <c r="H147" s="2">
        <f t="shared" si="22"/>
        <v>1.1407856604693163</v>
      </c>
      <c r="I147" s="2">
        <f t="shared" si="23"/>
        <v>53.288177398349454</v>
      </c>
    </row>
    <row r="148" spans="1:9" ht="13.5" x14ac:dyDescent="0.25">
      <c r="A148" s="3">
        <f>TITRES_STAT!B151</f>
        <v>42219</v>
      </c>
      <c r="B148" s="6">
        <f>TITRES_STAT!D151</f>
        <v>4.8899999999999997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2.3062006475809478E-2</v>
      </c>
      <c r="G148" s="2">
        <f t="shared" si="21"/>
        <v>2.021589793329084E-2</v>
      </c>
      <c r="H148" s="2">
        <f t="shared" si="22"/>
        <v>1.1407856604693163</v>
      </c>
      <c r="I148" s="2">
        <f t="shared" si="23"/>
        <v>53.288177398349454</v>
      </c>
    </row>
    <row r="149" spans="1:9" ht="13.5" x14ac:dyDescent="0.25">
      <c r="A149" s="3">
        <f>TITRES_STAT!B152</f>
        <v>42220</v>
      </c>
      <c r="B149" s="6">
        <f>TITRES_STAT!D152</f>
        <v>4.67</v>
      </c>
      <c r="C149" s="2">
        <f t="shared" si="18"/>
        <v>-0.21999999999999975</v>
      </c>
      <c r="D149" s="2">
        <f t="shared" si="19"/>
        <v>0</v>
      </c>
      <c r="E149" s="2">
        <f t="shared" si="20"/>
        <v>0.21999999999999975</v>
      </c>
      <c r="F149" s="2">
        <f t="shared" si="21"/>
        <v>2.1414720298965944E-2</v>
      </c>
      <c r="G149" s="2">
        <f t="shared" si="21"/>
        <v>3.4486190938055765E-2</v>
      </c>
      <c r="H149" s="2">
        <f t="shared" si="22"/>
        <v>0.62096507954245084</v>
      </c>
      <c r="I149" s="2">
        <f t="shared" si="23"/>
        <v>38.308356384687229</v>
      </c>
    </row>
    <row r="150" spans="1:9" ht="13.5" x14ac:dyDescent="0.25">
      <c r="A150" s="3">
        <f>TITRES_STAT!B153</f>
        <v>42221</v>
      </c>
      <c r="B150" s="6">
        <f>TITRES_STAT!D153</f>
        <v>4.6500000000000004</v>
      </c>
      <c r="C150" s="2">
        <f t="shared" si="18"/>
        <v>-1.9999999999999574E-2</v>
      </c>
      <c r="D150" s="2">
        <f t="shared" si="19"/>
        <v>0</v>
      </c>
      <c r="E150" s="2">
        <f t="shared" si="20"/>
        <v>1.9999999999999574E-2</v>
      </c>
      <c r="F150" s="2">
        <f t="shared" si="21"/>
        <v>1.9885097420468376E-2</v>
      </c>
      <c r="G150" s="2">
        <f t="shared" si="21"/>
        <v>3.3451463013908896E-2</v>
      </c>
      <c r="H150" s="2">
        <f t="shared" si="22"/>
        <v>0.59444627017360308</v>
      </c>
      <c r="I150" s="2">
        <f t="shared" si="23"/>
        <v>37.282301780472032</v>
      </c>
    </row>
    <row r="151" spans="1:9" ht="13.5" x14ac:dyDescent="0.25">
      <c r="A151" s="3">
        <f>TITRES_STAT!B154</f>
        <v>42222</v>
      </c>
      <c r="B151" s="6">
        <f>TITRES_STAT!D154</f>
        <v>4.6500000000000004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1.846473331900635E-2</v>
      </c>
      <c r="G151" s="2">
        <f t="shared" si="21"/>
        <v>3.106207279862969E-2</v>
      </c>
      <c r="H151" s="2">
        <f t="shared" si="22"/>
        <v>0.59444627017360296</v>
      </c>
      <c r="I151" s="2">
        <f t="shared" si="23"/>
        <v>37.282301780472032</v>
      </c>
    </row>
    <row r="152" spans="1:9" ht="13.5" x14ac:dyDescent="0.25">
      <c r="A152" s="3">
        <f>TITRES_STAT!B155</f>
        <v>42223</v>
      </c>
      <c r="B152" s="6">
        <f>TITRES_STAT!D155</f>
        <v>4.5999999999999996</v>
      </c>
      <c r="C152" s="2">
        <f t="shared" si="18"/>
        <v>-5.0000000000000711E-2</v>
      </c>
      <c r="D152" s="2">
        <f t="shared" si="19"/>
        <v>0</v>
      </c>
      <c r="E152" s="2">
        <f t="shared" si="20"/>
        <v>5.0000000000000711E-2</v>
      </c>
      <c r="F152" s="2">
        <f t="shared" si="21"/>
        <v>1.7145823796220181E-2</v>
      </c>
      <c r="G152" s="2">
        <f t="shared" si="21"/>
        <v>3.2414781884441905E-2</v>
      </c>
      <c r="H152" s="2">
        <f t="shared" si="22"/>
        <v>0.52895076873707569</v>
      </c>
      <c r="I152" s="2">
        <f t="shared" si="23"/>
        <v>34.595670413508003</v>
      </c>
    </row>
    <row r="153" spans="1:9" ht="13.5" x14ac:dyDescent="0.25">
      <c r="A153" s="3">
        <f>TITRES_STAT!B156</f>
        <v>42226</v>
      </c>
      <c r="B153" s="6">
        <f>TITRES_STAT!D156</f>
        <v>4.8</v>
      </c>
      <c r="C153" s="2">
        <f t="shared" si="18"/>
        <v>0.20000000000000018</v>
      </c>
      <c r="D153" s="2">
        <f t="shared" si="19"/>
        <v>0.20000000000000018</v>
      </c>
      <c r="E153" s="2">
        <f t="shared" si="20"/>
        <v>0</v>
      </c>
      <c r="F153" s="2">
        <f t="shared" si="21"/>
        <v>3.0206836382204467E-2</v>
      </c>
      <c r="G153" s="2">
        <f t="shared" si="21"/>
        <v>3.0099440321267483E-2</v>
      </c>
      <c r="H153" s="2">
        <f t="shared" si="22"/>
        <v>1.0035680417905013</v>
      </c>
      <c r="I153" s="2">
        <f t="shared" si="23"/>
        <v>50.089042191632103</v>
      </c>
    </row>
    <row r="154" spans="1:9" ht="13.5" x14ac:dyDescent="0.25">
      <c r="A154" s="3">
        <f>TITRES_STAT!B157</f>
        <v>42227</v>
      </c>
      <c r="B154" s="6">
        <f>TITRES_STAT!D157</f>
        <v>4.8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2.8049205212047006E-2</v>
      </c>
      <c r="G154" s="2">
        <f t="shared" si="21"/>
        <v>2.7949480298319805E-2</v>
      </c>
      <c r="H154" s="2">
        <f t="shared" si="22"/>
        <v>1.0035680417905013</v>
      </c>
      <c r="I154" s="2">
        <f t="shared" si="23"/>
        <v>50.089042191632103</v>
      </c>
    </row>
    <row r="155" spans="1:9" ht="13.5" x14ac:dyDescent="0.25">
      <c r="A155" s="3">
        <f>TITRES_STAT!B158</f>
        <v>42228</v>
      </c>
      <c r="B155" s="6">
        <f>TITRES_STAT!D158</f>
        <v>4.8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2.6045690554043648E-2</v>
      </c>
      <c r="G155" s="2">
        <f t="shared" si="21"/>
        <v>2.5953088848439821E-2</v>
      </c>
      <c r="H155" s="2">
        <f t="shared" si="22"/>
        <v>1.0035680417905013</v>
      </c>
      <c r="I155" s="2">
        <f t="shared" si="23"/>
        <v>50.089042191632103</v>
      </c>
    </row>
    <row r="156" spans="1:9" ht="13.5" x14ac:dyDescent="0.25">
      <c r="A156" s="3">
        <f>TITRES_STAT!B159</f>
        <v>42230</v>
      </c>
      <c r="B156" s="6">
        <f>TITRES_STAT!D159</f>
        <v>4.8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2.4185284085897672E-2</v>
      </c>
      <c r="G156" s="2">
        <f t="shared" si="21"/>
        <v>2.4099296787836979E-2</v>
      </c>
      <c r="H156" s="2">
        <f t="shared" si="22"/>
        <v>1.0035680417905013</v>
      </c>
      <c r="I156" s="2">
        <f t="shared" si="23"/>
        <v>50.089042191632103</v>
      </c>
    </row>
    <row r="157" spans="1:9" ht="13.5" x14ac:dyDescent="0.25">
      <c r="A157" s="3">
        <f>TITRES_STAT!B160</f>
        <v>42233</v>
      </c>
      <c r="B157" s="6">
        <f>TITRES_STAT!D160</f>
        <v>4.66</v>
      </c>
      <c r="C157" s="2">
        <f t="shared" si="18"/>
        <v>-0.13999999999999968</v>
      </c>
      <c r="D157" s="2">
        <f t="shared" si="19"/>
        <v>0</v>
      </c>
      <c r="E157" s="2">
        <f t="shared" si="20"/>
        <v>0.13999999999999968</v>
      </c>
      <c r="F157" s="2">
        <f t="shared" ref="F157:G172" si="24">((F156*13)+D157)/14</f>
        <v>2.245776379404784E-2</v>
      </c>
      <c r="G157" s="2">
        <f t="shared" si="24"/>
        <v>3.23779184458486E-2</v>
      </c>
      <c r="H157" s="2">
        <f t="shared" si="22"/>
        <v>0.6936135759192793</v>
      </c>
      <c r="I157" s="2">
        <f t="shared" si="23"/>
        <v>40.95465375227591</v>
      </c>
    </row>
    <row r="158" spans="1:9" ht="13.5" x14ac:dyDescent="0.25">
      <c r="A158" s="3">
        <f>TITRES_STAT!B161</f>
        <v>42234</v>
      </c>
      <c r="B158" s="6">
        <f>TITRES_STAT!D161</f>
        <v>4.67</v>
      </c>
      <c r="C158" s="2">
        <f t="shared" si="18"/>
        <v>9.9999999999997868E-3</v>
      </c>
      <c r="D158" s="2">
        <f t="shared" si="19"/>
        <v>9.9999999999997868E-3</v>
      </c>
      <c r="E158" s="2">
        <f t="shared" si="20"/>
        <v>0</v>
      </c>
      <c r="F158" s="2">
        <f t="shared" si="24"/>
        <v>2.1567923523044406E-2</v>
      </c>
      <c r="G158" s="2">
        <f t="shared" si="24"/>
        <v>3.006520998543084E-2</v>
      </c>
      <c r="H158" s="2">
        <f t="shared" si="22"/>
        <v>0.71737145802393876</v>
      </c>
      <c r="I158" s="2">
        <f t="shared" si="23"/>
        <v>41.771479004860645</v>
      </c>
    </row>
    <row r="159" spans="1:9" ht="13.5" x14ac:dyDescent="0.25">
      <c r="A159" s="3">
        <f>TITRES_STAT!B162</f>
        <v>42235</v>
      </c>
      <c r="B159" s="6">
        <f>TITRES_STAT!D162</f>
        <v>4.67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2.0027357557112661E-2</v>
      </c>
      <c r="G159" s="2">
        <f t="shared" si="24"/>
        <v>2.7917694986471491E-2</v>
      </c>
      <c r="H159" s="2">
        <f t="shared" si="22"/>
        <v>0.71737145802393887</v>
      </c>
      <c r="I159" s="2">
        <f t="shared" si="23"/>
        <v>41.771479004860645</v>
      </c>
    </row>
    <row r="160" spans="1:9" ht="13.5" x14ac:dyDescent="0.25">
      <c r="A160" s="3">
        <f>TITRES_STAT!B163</f>
        <v>42236</v>
      </c>
      <c r="B160" s="6">
        <f>TITRES_STAT!D163</f>
        <v>4.55</v>
      </c>
      <c r="C160" s="2">
        <f t="shared" si="18"/>
        <v>-0.12000000000000011</v>
      </c>
      <c r="D160" s="2">
        <f t="shared" si="19"/>
        <v>0</v>
      </c>
      <c r="E160" s="2">
        <f t="shared" si="20"/>
        <v>0.12000000000000011</v>
      </c>
      <c r="F160" s="2">
        <f t="shared" si="24"/>
        <v>1.85968320173189E-2</v>
      </c>
      <c r="G160" s="2">
        <f t="shared" si="24"/>
        <v>3.4495002487437823E-2</v>
      </c>
      <c r="H160" s="2">
        <f t="shared" si="22"/>
        <v>0.53911670318305904</v>
      </c>
      <c r="I160" s="2">
        <f t="shared" si="23"/>
        <v>35.027668926476309</v>
      </c>
    </row>
    <row r="161" spans="1:9" ht="13.5" x14ac:dyDescent="0.25">
      <c r="A161" s="3">
        <f>TITRES_STAT!B164</f>
        <v>42237</v>
      </c>
      <c r="B161" s="6">
        <f>TITRES_STAT!D164</f>
        <v>4.67</v>
      </c>
      <c r="C161" s="2">
        <f t="shared" si="18"/>
        <v>0.12000000000000011</v>
      </c>
      <c r="D161" s="2">
        <f t="shared" si="19"/>
        <v>0.12000000000000011</v>
      </c>
      <c r="E161" s="2">
        <f t="shared" si="20"/>
        <v>0</v>
      </c>
      <c r="F161" s="2">
        <f t="shared" si="24"/>
        <v>2.5839915444653274E-2</v>
      </c>
      <c r="G161" s="2">
        <f t="shared" si="24"/>
        <v>3.2031073738335122E-2</v>
      </c>
      <c r="H161" s="2">
        <f t="shared" si="22"/>
        <v>0.80671399453362047</v>
      </c>
      <c r="I161" s="2">
        <f t="shared" si="23"/>
        <v>44.650896432662172</v>
      </c>
    </row>
    <row r="162" spans="1:9" ht="13.5" x14ac:dyDescent="0.25">
      <c r="A162" s="3">
        <f>TITRES_STAT!B165</f>
        <v>42240</v>
      </c>
      <c r="B162" s="6">
        <f>TITRES_STAT!D165</f>
        <v>4.67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2.3994207198606614E-2</v>
      </c>
      <c r="G162" s="2">
        <f t="shared" si="24"/>
        <v>2.9743139899882615E-2</v>
      </c>
      <c r="H162" s="2">
        <f t="shared" si="22"/>
        <v>0.80671399453362047</v>
      </c>
      <c r="I162" s="2">
        <f t="shared" si="23"/>
        <v>44.650896432662172</v>
      </c>
    </row>
    <row r="163" spans="1:9" ht="13.5" x14ac:dyDescent="0.25">
      <c r="A163" s="3">
        <f>TITRES_STAT!B166</f>
        <v>42241</v>
      </c>
      <c r="B163" s="6">
        <f>TITRES_STAT!D166</f>
        <v>4.55</v>
      </c>
      <c r="C163" s="2">
        <f t="shared" si="18"/>
        <v>-0.12000000000000011</v>
      </c>
      <c r="D163" s="2">
        <f t="shared" si="19"/>
        <v>0</v>
      </c>
      <c r="E163" s="2">
        <f t="shared" si="20"/>
        <v>0.12000000000000011</v>
      </c>
      <c r="F163" s="2">
        <f t="shared" si="24"/>
        <v>2.2280335255848997E-2</v>
      </c>
      <c r="G163" s="2">
        <f t="shared" si="24"/>
        <v>3.619005847846244E-2</v>
      </c>
      <c r="H163" s="2">
        <f t="shared" si="22"/>
        <v>0.61564794843060422</v>
      </c>
      <c r="I163" s="2">
        <f t="shared" si="23"/>
        <v>38.105327898235977</v>
      </c>
    </row>
    <row r="164" spans="1:9" ht="13.5" x14ac:dyDescent="0.25">
      <c r="A164" s="3">
        <f>TITRES_STAT!B167</f>
        <v>42242</v>
      </c>
      <c r="B164" s="6">
        <f>TITRES_STAT!D167</f>
        <v>4.67</v>
      </c>
      <c r="C164" s="2">
        <f t="shared" si="18"/>
        <v>0.12000000000000011</v>
      </c>
      <c r="D164" s="2">
        <f t="shared" si="19"/>
        <v>0.12000000000000011</v>
      </c>
      <c r="E164" s="2">
        <f t="shared" si="20"/>
        <v>0</v>
      </c>
      <c r="F164" s="2">
        <f t="shared" si="24"/>
        <v>2.9260311309002647E-2</v>
      </c>
      <c r="G164" s="2">
        <f t="shared" si="24"/>
        <v>3.3605054301429411E-2</v>
      </c>
      <c r="H164" s="2">
        <f t="shared" si="22"/>
        <v>0.87071162113129041</v>
      </c>
      <c r="I164" s="2">
        <f t="shared" si="23"/>
        <v>46.544406486593481</v>
      </c>
    </row>
    <row r="165" spans="1:9" ht="13.5" x14ac:dyDescent="0.25">
      <c r="A165" s="3">
        <f>TITRES_STAT!B168</f>
        <v>42243</v>
      </c>
      <c r="B165" s="6">
        <f>TITRES_STAT!D168</f>
        <v>4.67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2.7170289072645317E-2</v>
      </c>
      <c r="G165" s="2">
        <f t="shared" si="24"/>
        <v>3.1204693279898742E-2</v>
      </c>
      <c r="H165" s="2">
        <f t="shared" si="22"/>
        <v>0.87071162113129041</v>
      </c>
      <c r="I165" s="2">
        <f t="shared" si="23"/>
        <v>46.544406486593481</v>
      </c>
    </row>
    <row r="166" spans="1:9" ht="13.5" x14ac:dyDescent="0.25">
      <c r="A166" s="3">
        <f>TITRES_STAT!B169</f>
        <v>42244</v>
      </c>
      <c r="B166" s="6">
        <f>TITRES_STAT!D169</f>
        <v>4.67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2.522955413888494E-2</v>
      </c>
      <c r="G166" s="2">
        <f t="shared" si="24"/>
        <v>2.8975786617048832E-2</v>
      </c>
      <c r="H166" s="2">
        <f t="shared" si="22"/>
        <v>0.87071162113129053</v>
      </c>
      <c r="I166" s="2">
        <f t="shared" si="23"/>
        <v>46.544406486593481</v>
      </c>
    </row>
    <row r="167" spans="1:9" ht="13.5" x14ac:dyDescent="0.25">
      <c r="A167" s="3">
        <f>TITRES_STAT!B170</f>
        <v>42247</v>
      </c>
      <c r="B167" s="6">
        <f>TITRES_STAT!D170</f>
        <v>4.67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2.3427443128964585E-2</v>
      </c>
      <c r="G167" s="2">
        <f t="shared" si="24"/>
        <v>2.6906087572973914E-2</v>
      </c>
      <c r="H167" s="2">
        <f t="shared" si="22"/>
        <v>0.87071162113129041</v>
      </c>
      <c r="I167" s="2">
        <f t="shared" si="23"/>
        <v>46.544406486593481</v>
      </c>
    </row>
    <row r="168" spans="1:9" ht="13.5" x14ac:dyDescent="0.25">
      <c r="A168" s="3">
        <f>TITRES_STAT!B171</f>
        <v>42248</v>
      </c>
      <c r="B168" s="6">
        <f>TITRES_STAT!D171</f>
        <v>4.67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2.1754054334038542E-2</v>
      </c>
      <c r="G168" s="2">
        <f t="shared" si="24"/>
        <v>2.4984224174904347E-2</v>
      </c>
      <c r="H168" s="2">
        <f t="shared" si="22"/>
        <v>0.87071162113129041</v>
      </c>
      <c r="I168" s="2">
        <f t="shared" si="23"/>
        <v>46.544406486593481</v>
      </c>
    </row>
    <row r="169" spans="1:9" ht="13.5" x14ac:dyDescent="0.25">
      <c r="A169" s="3">
        <f>TITRES_STAT!B172</f>
        <v>42249</v>
      </c>
      <c r="B169" s="6">
        <f>TITRES_STAT!D172</f>
        <v>4.67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2.0200193310178645E-2</v>
      </c>
      <c r="G169" s="2">
        <f t="shared" si="24"/>
        <v>2.3199636733839752E-2</v>
      </c>
      <c r="H169" s="2">
        <f t="shared" si="22"/>
        <v>0.87071162113129041</v>
      </c>
      <c r="I169" s="2">
        <f t="shared" si="23"/>
        <v>46.544406486593481</v>
      </c>
    </row>
    <row r="170" spans="1:9" ht="13.5" x14ac:dyDescent="0.25">
      <c r="A170" s="3">
        <f>TITRES_STAT!B173</f>
        <v>42250</v>
      </c>
      <c r="B170" s="6">
        <f>TITRES_STAT!D173</f>
        <v>4.67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1.87573223594516E-2</v>
      </c>
      <c r="G170" s="2">
        <f t="shared" si="24"/>
        <v>2.1542519824279769E-2</v>
      </c>
      <c r="H170" s="2">
        <f t="shared" si="22"/>
        <v>0.87071162113129041</v>
      </c>
      <c r="I170" s="2">
        <f t="shared" si="23"/>
        <v>46.544406486593481</v>
      </c>
    </row>
    <row r="171" spans="1:9" ht="13.5" x14ac:dyDescent="0.25">
      <c r="A171" s="3">
        <f>TITRES_STAT!B174</f>
        <v>42251</v>
      </c>
      <c r="B171" s="6">
        <f>TITRES_STAT!D174</f>
        <v>4.63</v>
      </c>
      <c r="C171" s="2">
        <f t="shared" si="18"/>
        <v>-4.0000000000000036E-2</v>
      </c>
      <c r="D171" s="2">
        <f t="shared" si="19"/>
        <v>0</v>
      </c>
      <c r="E171" s="2">
        <f t="shared" si="20"/>
        <v>4.0000000000000036E-2</v>
      </c>
      <c r="F171" s="2">
        <f t="shared" si="24"/>
        <v>1.741751361949077E-2</v>
      </c>
      <c r="G171" s="2">
        <f t="shared" si="24"/>
        <v>2.2860911265402645E-2</v>
      </c>
      <c r="H171" s="2">
        <f t="shared" si="22"/>
        <v>0.76189060957732557</v>
      </c>
      <c r="I171" s="2">
        <f t="shared" si="23"/>
        <v>43.242787346491497</v>
      </c>
    </row>
    <row r="172" spans="1:9" ht="13.5" x14ac:dyDescent="0.25">
      <c r="A172" s="3">
        <f>TITRES_STAT!B175</f>
        <v>42254</v>
      </c>
      <c r="B172" s="6">
        <f>TITRES_STAT!D175</f>
        <v>4.5999999999999996</v>
      </c>
      <c r="C172" s="2">
        <f t="shared" si="18"/>
        <v>-3.0000000000000249E-2</v>
      </c>
      <c r="D172" s="2">
        <f t="shared" si="19"/>
        <v>0</v>
      </c>
      <c r="E172" s="2">
        <f t="shared" si="20"/>
        <v>3.0000000000000249E-2</v>
      </c>
      <c r="F172" s="2">
        <f t="shared" si="24"/>
        <v>1.6173405503812858E-2</v>
      </c>
      <c r="G172" s="2">
        <f t="shared" si="24"/>
        <v>2.3370846175016759E-2</v>
      </c>
      <c r="H172" s="2">
        <f t="shared" si="22"/>
        <v>0.69203337280539268</v>
      </c>
      <c r="I172" s="2">
        <f t="shared" si="23"/>
        <v>40.899510844635458</v>
      </c>
    </row>
    <row r="173" spans="1:9" ht="13.5" x14ac:dyDescent="0.25">
      <c r="A173" s="3">
        <f>TITRES_STAT!B176</f>
        <v>42255</v>
      </c>
      <c r="B173" s="6">
        <f>TITRES_STAT!D176</f>
        <v>4.53</v>
      </c>
      <c r="C173" s="2">
        <f t="shared" si="18"/>
        <v>-6.9999999999999396E-2</v>
      </c>
      <c r="D173" s="2">
        <f t="shared" si="19"/>
        <v>0</v>
      </c>
      <c r="E173" s="2">
        <f t="shared" si="20"/>
        <v>6.9999999999999396E-2</v>
      </c>
      <c r="F173" s="2">
        <f t="shared" ref="F173:G188" si="25">((F172*13)+D173)/14</f>
        <v>1.5018162253540511E-2</v>
      </c>
      <c r="G173" s="2">
        <f t="shared" si="25"/>
        <v>2.6701500019658375E-2</v>
      </c>
      <c r="H173" s="2">
        <f t="shared" si="22"/>
        <v>0.56244638849816408</v>
      </c>
      <c r="I173" s="2">
        <f t="shared" si="23"/>
        <v>35.997803997536963</v>
      </c>
    </row>
    <row r="174" spans="1:9" ht="13.5" x14ac:dyDescent="0.25">
      <c r="A174" s="3">
        <f>TITRES_STAT!B177</f>
        <v>42256</v>
      </c>
      <c r="B174" s="6">
        <f>TITRES_STAT!D177</f>
        <v>4.5999999999999996</v>
      </c>
      <c r="C174" s="2">
        <f t="shared" si="18"/>
        <v>6.9999999999999396E-2</v>
      </c>
      <c r="D174" s="2">
        <f t="shared" si="19"/>
        <v>6.9999999999999396E-2</v>
      </c>
      <c r="E174" s="2">
        <f t="shared" si="20"/>
        <v>0</v>
      </c>
      <c r="F174" s="2">
        <f t="shared" si="25"/>
        <v>1.8945436378287574E-2</v>
      </c>
      <c r="G174" s="2">
        <f t="shared" si="25"/>
        <v>2.4794250018254204E-2</v>
      </c>
      <c r="H174" s="2">
        <f t="shared" si="22"/>
        <v>0.76410604734321175</v>
      </c>
      <c r="I174" s="2">
        <f t="shared" si="23"/>
        <v>43.314065415396925</v>
      </c>
    </row>
    <row r="175" spans="1:9" ht="13.5" x14ac:dyDescent="0.25">
      <c r="A175" s="3">
        <f>TITRES_STAT!B178</f>
        <v>42257</v>
      </c>
      <c r="B175" s="6">
        <f>TITRES_STAT!D178</f>
        <v>4.4000000000000004</v>
      </c>
      <c r="C175" s="2">
        <f t="shared" si="18"/>
        <v>-0.19999999999999929</v>
      </c>
      <c r="D175" s="2">
        <f t="shared" si="19"/>
        <v>0</v>
      </c>
      <c r="E175" s="2">
        <f t="shared" si="20"/>
        <v>0.19999999999999929</v>
      </c>
      <c r="F175" s="2">
        <f t="shared" si="25"/>
        <v>1.7592190922695605E-2</v>
      </c>
      <c r="G175" s="2">
        <f t="shared" si="25"/>
        <v>3.7308946445521705E-2</v>
      </c>
      <c r="H175" s="2">
        <f t="shared" si="22"/>
        <v>0.47152741094910344</v>
      </c>
      <c r="I175" s="2">
        <f t="shared" si="23"/>
        <v>32.043399765484381</v>
      </c>
    </row>
    <row r="176" spans="1:9" ht="13.5" x14ac:dyDescent="0.25">
      <c r="A176" s="3">
        <f>TITRES_STAT!B179</f>
        <v>42258</v>
      </c>
      <c r="B176" s="6">
        <f>TITRES_STAT!D179</f>
        <v>4.4000000000000004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1.6335605856788775E-2</v>
      </c>
      <c r="G176" s="2">
        <f t="shared" si="25"/>
        <v>3.4644021699413011E-2</v>
      </c>
      <c r="H176" s="2">
        <f t="shared" si="22"/>
        <v>0.47152741094910344</v>
      </c>
      <c r="I176" s="2">
        <f t="shared" si="23"/>
        <v>32.043399765484381</v>
      </c>
    </row>
    <row r="177" spans="1:9" ht="13.5" x14ac:dyDescent="0.25">
      <c r="A177" s="3">
        <f>TITRES_STAT!B180</f>
        <v>42261</v>
      </c>
      <c r="B177" s="6">
        <f>TITRES_STAT!D180</f>
        <v>4.4000000000000004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1.5168776867018148E-2</v>
      </c>
      <c r="G177" s="2">
        <f t="shared" si="25"/>
        <v>3.2169448720883509E-2</v>
      </c>
      <c r="H177" s="2">
        <f t="shared" si="22"/>
        <v>0.47152741094910344</v>
      </c>
      <c r="I177" s="2">
        <f t="shared" si="23"/>
        <v>32.043399765484381</v>
      </c>
    </row>
    <row r="178" spans="1:9" ht="13.5" x14ac:dyDescent="0.25">
      <c r="A178" s="3">
        <f>TITRES_STAT!B181</f>
        <v>42262</v>
      </c>
      <c r="B178" s="6">
        <f>TITRES_STAT!D181</f>
        <v>4.4000000000000004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1.4085292805088282E-2</v>
      </c>
      <c r="G178" s="2">
        <f t="shared" si="25"/>
        <v>2.9871630955106115E-2</v>
      </c>
      <c r="H178" s="2">
        <f t="shared" si="22"/>
        <v>0.4715274109491035</v>
      </c>
      <c r="I178" s="2">
        <f t="shared" si="23"/>
        <v>32.043399765484381</v>
      </c>
    </row>
    <row r="179" spans="1:9" ht="13.5" x14ac:dyDescent="0.25">
      <c r="A179" s="3">
        <f>TITRES_STAT!B182</f>
        <v>42263</v>
      </c>
      <c r="B179" s="6">
        <f>TITRES_STAT!D182</f>
        <v>4.4000000000000004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1.3079200461867691E-2</v>
      </c>
      <c r="G179" s="2">
        <f t="shared" si="25"/>
        <v>2.7737943029741394E-2</v>
      </c>
      <c r="H179" s="2">
        <f t="shared" si="22"/>
        <v>0.4715274109491035</v>
      </c>
      <c r="I179" s="2">
        <f t="shared" si="23"/>
        <v>32.043399765484381</v>
      </c>
    </row>
    <row r="180" spans="1:9" ht="13.5" x14ac:dyDescent="0.25">
      <c r="A180" s="3">
        <f>TITRES_STAT!B183</f>
        <v>42264</v>
      </c>
      <c r="B180" s="6">
        <f>TITRES_STAT!D183</f>
        <v>4.4000000000000004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1.2144971857448571E-2</v>
      </c>
      <c r="G180" s="2">
        <f t="shared" si="25"/>
        <v>2.5756661384759866E-2</v>
      </c>
      <c r="H180" s="2">
        <f t="shared" si="22"/>
        <v>0.4715274109491035</v>
      </c>
      <c r="I180" s="2">
        <f t="shared" si="23"/>
        <v>32.043399765484381</v>
      </c>
    </row>
    <row r="181" spans="1:9" ht="13.5" x14ac:dyDescent="0.25">
      <c r="A181" s="3">
        <f>TITRES_STAT!B184</f>
        <v>42265</v>
      </c>
      <c r="B181" s="6">
        <f>TITRES_STAT!D184</f>
        <v>4.4000000000000004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1.1277473867630816E-2</v>
      </c>
      <c r="G181" s="2">
        <f t="shared" si="25"/>
        <v>2.3916899857277019E-2</v>
      </c>
      <c r="H181" s="2">
        <f t="shared" si="22"/>
        <v>0.4715274109491035</v>
      </c>
      <c r="I181" s="2">
        <f t="shared" si="23"/>
        <v>32.043399765484381</v>
      </c>
    </row>
    <row r="182" spans="1:9" ht="13.5" x14ac:dyDescent="0.25">
      <c r="A182" s="3">
        <f>TITRES_STAT!B185</f>
        <v>42268</v>
      </c>
      <c r="B182" s="6">
        <f>TITRES_STAT!D185</f>
        <v>4.4000000000000004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1.0471940019942899E-2</v>
      </c>
      <c r="G182" s="2">
        <f t="shared" si="25"/>
        <v>2.2208549867471516E-2</v>
      </c>
      <c r="H182" s="2">
        <f t="shared" si="22"/>
        <v>0.47152741094910344</v>
      </c>
      <c r="I182" s="2">
        <f t="shared" si="23"/>
        <v>32.043399765484381</v>
      </c>
    </row>
    <row r="183" spans="1:9" ht="13.5" x14ac:dyDescent="0.25">
      <c r="A183" s="3">
        <f>TITRES_STAT!B186</f>
        <v>42269</v>
      </c>
      <c r="B183" s="6">
        <f>TITRES_STAT!D186</f>
        <v>4.3899999999999997</v>
      </c>
      <c r="C183" s="2">
        <f t="shared" si="18"/>
        <v>-1.0000000000000675E-2</v>
      </c>
      <c r="D183" s="2">
        <f t="shared" si="19"/>
        <v>0</v>
      </c>
      <c r="E183" s="2">
        <f t="shared" si="20"/>
        <v>1.0000000000000675E-2</v>
      </c>
      <c r="F183" s="2">
        <f t="shared" si="25"/>
        <v>9.7239443042326911E-3</v>
      </c>
      <c r="G183" s="2">
        <f t="shared" si="25"/>
        <v>2.1336510591223597E-2</v>
      </c>
      <c r="H183" s="2">
        <f t="shared" si="22"/>
        <v>0.45574201379641088</v>
      </c>
      <c r="I183" s="2">
        <f t="shared" si="23"/>
        <v>31.30650963407227</v>
      </c>
    </row>
    <row r="184" spans="1:9" ht="13.5" x14ac:dyDescent="0.25">
      <c r="A184" s="3">
        <f>TITRES_STAT!B187</f>
        <v>42270</v>
      </c>
      <c r="B184" s="6">
        <f>TITRES_STAT!D187</f>
        <v>4.3899999999999997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9.0293768539303574E-3</v>
      </c>
      <c r="G184" s="2">
        <f t="shared" si="25"/>
        <v>1.9812474120421912E-2</v>
      </c>
      <c r="H184" s="2">
        <f t="shared" si="22"/>
        <v>0.45574201379641094</v>
      </c>
      <c r="I184" s="2">
        <f t="shared" si="23"/>
        <v>31.30650963407227</v>
      </c>
    </row>
    <row r="185" spans="1:9" ht="13.5" x14ac:dyDescent="0.25">
      <c r="A185" s="3">
        <f>TITRES_STAT!B188</f>
        <v>42275</v>
      </c>
      <c r="B185" s="6">
        <f>TITRES_STAT!D188</f>
        <v>4.3899999999999997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8.3844213643639032E-3</v>
      </c>
      <c r="G185" s="2">
        <f t="shared" si="25"/>
        <v>1.839729739753463E-2</v>
      </c>
      <c r="H185" s="2">
        <f t="shared" si="22"/>
        <v>0.45574201379641099</v>
      </c>
      <c r="I185" s="2">
        <f t="shared" si="23"/>
        <v>31.30650963407227</v>
      </c>
    </row>
    <row r="186" spans="1:9" ht="13.5" x14ac:dyDescent="0.25">
      <c r="A186" s="3">
        <f>TITRES_STAT!B189</f>
        <v>42276</v>
      </c>
      <c r="B186" s="6">
        <f>TITRES_STAT!D189</f>
        <v>4.4000000000000004</v>
      </c>
      <c r="C186" s="2">
        <f t="shared" si="18"/>
        <v>1.0000000000000675E-2</v>
      </c>
      <c r="D186" s="2">
        <f t="shared" si="19"/>
        <v>1.0000000000000675E-2</v>
      </c>
      <c r="E186" s="2">
        <f t="shared" si="20"/>
        <v>0</v>
      </c>
      <c r="F186" s="2">
        <f t="shared" si="25"/>
        <v>8.4998198383379586E-3</v>
      </c>
      <c r="G186" s="2">
        <f t="shared" si="25"/>
        <v>1.7083204726282157E-2</v>
      </c>
      <c r="H186" s="2">
        <f t="shared" si="22"/>
        <v>0.49755417525736034</v>
      </c>
      <c r="I186" s="2">
        <f t="shared" si="23"/>
        <v>33.224452475774626</v>
      </c>
    </row>
    <row r="187" spans="1:9" ht="13.5" x14ac:dyDescent="0.25">
      <c r="A187" s="3">
        <f>TITRES_STAT!B190</f>
        <v>42277</v>
      </c>
      <c r="B187" s="6">
        <f>TITRES_STAT!D190</f>
        <v>4.2699999999999996</v>
      </c>
      <c r="C187" s="2">
        <f t="shared" si="18"/>
        <v>-0.13000000000000078</v>
      </c>
      <c r="D187" s="2">
        <f t="shared" si="19"/>
        <v>0</v>
      </c>
      <c r="E187" s="2">
        <f t="shared" si="20"/>
        <v>0.13000000000000078</v>
      </c>
      <c r="F187" s="2">
        <f t="shared" si="25"/>
        <v>7.8926898498852469E-3</v>
      </c>
      <c r="G187" s="2">
        <f t="shared" si="25"/>
        <v>2.5148690102976348E-2</v>
      </c>
      <c r="H187" s="2">
        <f t="shared" si="22"/>
        <v>0.31384099201855237</v>
      </c>
      <c r="I187" s="2">
        <f t="shared" si="23"/>
        <v>23.887288791041215</v>
      </c>
    </row>
    <row r="188" spans="1:9" ht="13.5" x14ac:dyDescent="0.25">
      <c r="A188" s="3">
        <f>TITRES_STAT!B191</f>
        <v>42278</v>
      </c>
      <c r="B188" s="6">
        <f>TITRES_STAT!D191</f>
        <v>4.2699999999999996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7.3289262891791584E-3</v>
      </c>
      <c r="G188" s="2">
        <f t="shared" si="25"/>
        <v>2.3352355095620895E-2</v>
      </c>
      <c r="H188" s="2">
        <f t="shared" si="22"/>
        <v>0.31384099201855237</v>
      </c>
      <c r="I188" s="2">
        <f t="shared" si="23"/>
        <v>23.887288791041215</v>
      </c>
    </row>
    <row r="189" spans="1:9" ht="13.5" x14ac:dyDescent="0.25">
      <c r="A189" s="3">
        <f>TITRES_STAT!B192</f>
        <v>42279</v>
      </c>
      <c r="B189" s="6">
        <f>TITRES_STAT!D192</f>
        <v>4.3600000000000003</v>
      </c>
      <c r="C189" s="2">
        <f t="shared" si="18"/>
        <v>9.0000000000000746E-2</v>
      </c>
      <c r="D189" s="2">
        <f t="shared" si="19"/>
        <v>9.0000000000000746E-2</v>
      </c>
      <c r="E189" s="2">
        <f t="shared" si="20"/>
        <v>0</v>
      </c>
      <c r="F189" s="2">
        <f t="shared" ref="F189:G204" si="26">((F188*13)+D189)/14</f>
        <v>1.3234002982809273E-2</v>
      </c>
      <c r="G189" s="2">
        <f t="shared" si="26"/>
        <v>2.1684329731647974E-2</v>
      </c>
      <c r="H189" s="2">
        <f t="shared" si="22"/>
        <v>0.61030260776262002</v>
      </c>
      <c r="I189" s="2">
        <f t="shared" si="23"/>
        <v>37.899870795749642</v>
      </c>
    </row>
    <row r="190" spans="1:9" ht="13.5" x14ac:dyDescent="0.25">
      <c r="A190" s="3">
        <f>TITRES_STAT!B193</f>
        <v>42282</v>
      </c>
      <c r="B190" s="6">
        <f>TITRES_STAT!D193</f>
        <v>4.3600000000000003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1.2288717055465753E-2</v>
      </c>
      <c r="G190" s="2">
        <f t="shared" si="26"/>
        <v>2.0135449036530261E-2</v>
      </c>
      <c r="H190" s="2">
        <f t="shared" si="22"/>
        <v>0.61030260776262002</v>
      </c>
      <c r="I190" s="2">
        <f t="shared" si="23"/>
        <v>37.899870795749642</v>
      </c>
    </row>
    <row r="191" spans="1:9" ht="13.5" x14ac:dyDescent="0.25">
      <c r="A191" s="3">
        <f>TITRES_STAT!B194</f>
        <v>42283</v>
      </c>
      <c r="B191" s="6">
        <f>TITRES_STAT!D194</f>
        <v>4.3600000000000003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1.1410951551503913E-2</v>
      </c>
      <c r="G191" s="2">
        <f t="shared" si="26"/>
        <v>1.8697202676778098E-2</v>
      </c>
      <c r="H191" s="2">
        <f t="shared" si="22"/>
        <v>0.61030260776262002</v>
      </c>
      <c r="I191" s="2">
        <f t="shared" si="23"/>
        <v>37.899870795749642</v>
      </c>
    </row>
    <row r="192" spans="1:9" ht="13.5" x14ac:dyDescent="0.25">
      <c r="A192" s="3">
        <f>TITRES_STAT!B195</f>
        <v>42284</v>
      </c>
      <c r="B192" s="6">
        <f>TITRES_STAT!D195</f>
        <v>4.3600000000000003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1.0595883583539347E-2</v>
      </c>
      <c r="G192" s="2">
        <f t="shared" si="26"/>
        <v>1.7361688199865378E-2</v>
      </c>
      <c r="H192" s="2">
        <f t="shared" si="22"/>
        <v>0.61030260776262002</v>
      </c>
      <c r="I192" s="2">
        <f t="shared" si="23"/>
        <v>37.899870795749642</v>
      </c>
    </row>
    <row r="193" spans="1:9" ht="13.5" x14ac:dyDescent="0.25">
      <c r="A193" s="3">
        <f>TITRES_STAT!B196</f>
        <v>42285</v>
      </c>
      <c r="B193" s="6">
        <f>TITRES_STAT!D196</f>
        <v>4.3600000000000003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9.8390347561436806E-3</v>
      </c>
      <c r="G193" s="2">
        <f t="shared" si="26"/>
        <v>1.6121567614160708E-2</v>
      </c>
      <c r="H193" s="2">
        <f t="shared" si="22"/>
        <v>0.61030260776262002</v>
      </c>
      <c r="I193" s="2">
        <f t="shared" si="23"/>
        <v>37.899870795749642</v>
      </c>
    </row>
    <row r="194" spans="1:9" ht="13.5" x14ac:dyDescent="0.25">
      <c r="A194" s="3">
        <f>TITRES_STAT!B197</f>
        <v>42286</v>
      </c>
      <c r="B194" s="6">
        <f>TITRES_STAT!D197</f>
        <v>4.17</v>
      </c>
      <c r="C194" s="2">
        <f t="shared" si="18"/>
        <v>-0.19000000000000039</v>
      </c>
      <c r="D194" s="2">
        <f t="shared" si="19"/>
        <v>0</v>
      </c>
      <c r="E194" s="2">
        <f t="shared" si="20"/>
        <v>0.19000000000000039</v>
      </c>
      <c r="F194" s="2">
        <f t="shared" si="26"/>
        <v>9.1362465592762752E-3</v>
      </c>
      <c r="G194" s="2">
        <f t="shared" si="26"/>
        <v>2.8541455641720687E-2</v>
      </c>
      <c r="H194" s="2">
        <f t="shared" si="22"/>
        <v>0.32010443594619253</v>
      </c>
      <c r="I194" s="2">
        <f t="shared" si="23"/>
        <v>24.248417566808328</v>
      </c>
    </row>
    <row r="195" spans="1:9" ht="13.5" x14ac:dyDescent="0.25">
      <c r="A195" s="3">
        <f>TITRES_STAT!B198</f>
        <v>42289</v>
      </c>
      <c r="B195" s="6">
        <f>TITRES_STAT!D198</f>
        <v>4.05</v>
      </c>
      <c r="C195" s="2">
        <f t="shared" ref="C195:C258" si="27">B195-B194</f>
        <v>-0.12000000000000011</v>
      </c>
      <c r="D195" s="2">
        <f t="shared" ref="D195:D258" si="28">IF(C195&gt;0,C195,0)</f>
        <v>0</v>
      </c>
      <c r="E195" s="2">
        <f t="shared" ref="E195:E258" si="29">IF(C195&lt;0,-C195,0)</f>
        <v>0.12000000000000011</v>
      </c>
      <c r="F195" s="2">
        <f t="shared" si="26"/>
        <v>8.4836575193279699E-3</v>
      </c>
      <c r="G195" s="2">
        <f t="shared" si="26"/>
        <v>3.5074208810169219E-2</v>
      </c>
      <c r="H195" s="2">
        <f t="shared" si="22"/>
        <v>0.24187737392007161</v>
      </c>
      <c r="I195" s="2">
        <f t="shared" si="23"/>
        <v>19.476751811378051</v>
      </c>
    </row>
    <row r="196" spans="1:9" ht="13.5" x14ac:dyDescent="0.25">
      <c r="A196" s="3">
        <f>TITRES_STAT!B199</f>
        <v>42290</v>
      </c>
      <c r="B196" s="6">
        <f>TITRES_STAT!D199</f>
        <v>4.01</v>
      </c>
      <c r="C196" s="2">
        <f t="shared" si="27"/>
        <v>-4.0000000000000036E-2</v>
      </c>
      <c r="D196" s="2">
        <f t="shared" si="28"/>
        <v>0</v>
      </c>
      <c r="E196" s="2">
        <f t="shared" si="29"/>
        <v>4.0000000000000036E-2</v>
      </c>
      <c r="F196" s="2">
        <f t="shared" si="26"/>
        <v>7.8776819822331152E-3</v>
      </c>
      <c r="G196" s="2">
        <f t="shared" si="26"/>
        <v>3.5426051038014279E-2</v>
      </c>
      <c r="H196" s="2">
        <f t="shared" si="22"/>
        <v>0.22236974631408649</v>
      </c>
      <c r="I196" s="2">
        <f t="shared" si="23"/>
        <v>18.191692569667779</v>
      </c>
    </row>
    <row r="197" spans="1:9" ht="13.5" x14ac:dyDescent="0.25">
      <c r="A197" s="3">
        <f>TITRES_STAT!B200</f>
        <v>42293</v>
      </c>
      <c r="B197" s="6">
        <f>TITRES_STAT!D200</f>
        <v>4.01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7.3149904120736065E-3</v>
      </c>
      <c r="G197" s="2">
        <f t="shared" si="26"/>
        <v>3.2895618821013259E-2</v>
      </c>
      <c r="H197" s="2">
        <f t="shared" si="22"/>
        <v>0.22236974631408646</v>
      </c>
      <c r="I197" s="2">
        <f t="shared" si="23"/>
        <v>18.191692569667779</v>
      </c>
    </row>
    <row r="198" spans="1:9" ht="13.5" x14ac:dyDescent="0.25">
      <c r="A198" s="3">
        <f>TITRES_STAT!B201</f>
        <v>42296</v>
      </c>
      <c r="B198" s="6">
        <f>TITRES_STAT!D201</f>
        <v>3.95</v>
      </c>
      <c r="C198" s="2">
        <f t="shared" si="27"/>
        <v>-5.9999999999999609E-2</v>
      </c>
      <c r="D198" s="2">
        <f t="shared" si="28"/>
        <v>0</v>
      </c>
      <c r="E198" s="2">
        <f t="shared" si="29"/>
        <v>5.9999999999999609E-2</v>
      </c>
      <c r="F198" s="2">
        <f t="shared" si="26"/>
        <v>6.7924910969254923E-3</v>
      </c>
      <c r="G198" s="2">
        <f t="shared" si="26"/>
        <v>3.4831646048083711E-2</v>
      </c>
      <c r="H198" s="2">
        <f t="shared" si="22"/>
        <v>0.19500919042266124</v>
      </c>
      <c r="I198" s="2">
        <f t="shared" si="23"/>
        <v>16.318635202603645</v>
      </c>
    </row>
    <row r="199" spans="1:9" ht="13.5" x14ac:dyDescent="0.25">
      <c r="A199" s="3">
        <f>TITRES_STAT!B202</f>
        <v>42297</v>
      </c>
      <c r="B199" s="6">
        <f>TITRES_STAT!D202</f>
        <v>3.83</v>
      </c>
      <c r="C199" s="2">
        <f t="shared" si="27"/>
        <v>-0.12000000000000011</v>
      </c>
      <c r="D199" s="2">
        <f t="shared" si="28"/>
        <v>0</v>
      </c>
      <c r="E199" s="2">
        <f t="shared" si="29"/>
        <v>0.12000000000000011</v>
      </c>
      <c r="F199" s="2">
        <f t="shared" si="26"/>
        <v>6.3073131614308142E-3</v>
      </c>
      <c r="G199" s="2">
        <f t="shared" si="26"/>
        <v>4.0915099901792026E-2</v>
      </c>
      <c r="H199" s="2">
        <f t="shared" si="22"/>
        <v>0.15415612271680076</v>
      </c>
      <c r="I199" s="2">
        <f t="shared" si="23"/>
        <v>13.35660918679946</v>
      </c>
    </row>
    <row r="200" spans="1:9" ht="13.5" x14ac:dyDescent="0.25">
      <c r="A200" s="3">
        <f>TITRES_STAT!B203</f>
        <v>42298</v>
      </c>
      <c r="B200" s="6">
        <f>TITRES_STAT!D203</f>
        <v>3.8</v>
      </c>
      <c r="C200" s="2">
        <f t="shared" si="27"/>
        <v>-3.0000000000000249E-2</v>
      </c>
      <c r="D200" s="2">
        <f t="shared" si="28"/>
        <v>0</v>
      </c>
      <c r="E200" s="2">
        <f t="shared" si="29"/>
        <v>3.0000000000000249E-2</v>
      </c>
      <c r="F200" s="2">
        <f t="shared" si="26"/>
        <v>5.8567907927571852E-3</v>
      </c>
      <c r="G200" s="2">
        <f t="shared" si="26"/>
        <v>4.0135449908806901E-2</v>
      </c>
      <c r="H200" s="2">
        <f t="shared" si="22"/>
        <v>0.14592562948875859</v>
      </c>
      <c r="I200" s="2">
        <f t="shared" si="23"/>
        <v>12.734301924450506</v>
      </c>
    </row>
    <row r="201" spans="1:9" ht="13.5" x14ac:dyDescent="0.25">
      <c r="A201" s="3">
        <f>TITRES_STAT!B204</f>
        <v>42299</v>
      </c>
      <c r="B201" s="6">
        <f>TITRES_STAT!D204</f>
        <v>3.8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5.4384485932745296E-3</v>
      </c>
      <c r="G201" s="2">
        <f t="shared" si="26"/>
        <v>3.7268632058177834E-2</v>
      </c>
      <c r="H201" s="2">
        <f t="shared" si="22"/>
        <v>0.14592562948875862</v>
      </c>
      <c r="I201" s="2">
        <f t="shared" si="23"/>
        <v>12.734301924450506</v>
      </c>
    </row>
    <row r="202" spans="1:9" ht="13.5" x14ac:dyDescent="0.25">
      <c r="A202" s="3">
        <f>TITRES_STAT!B205</f>
        <v>42300</v>
      </c>
      <c r="B202" s="6">
        <f>TITRES_STAT!D205</f>
        <v>3.69</v>
      </c>
      <c r="C202" s="2">
        <f t="shared" si="27"/>
        <v>-0.10999999999999988</v>
      </c>
      <c r="D202" s="2">
        <f t="shared" si="28"/>
        <v>0</v>
      </c>
      <c r="E202" s="2">
        <f t="shared" si="29"/>
        <v>0.10999999999999988</v>
      </c>
      <c r="F202" s="2">
        <f t="shared" si="26"/>
        <v>5.049987979469206E-3</v>
      </c>
      <c r="G202" s="2">
        <f t="shared" si="26"/>
        <v>4.2463729768307978E-2</v>
      </c>
      <c r="H202" s="2">
        <f t="shared" si="22"/>
        <v>0.11892473899544669</v>
      </c>
      <c r="I202" s="2">
        <f t="shared" si="23"/>
        <v>10.62848419119014</v>
      </c>
    </row>
    <row r="203" spans="1:9" ht="13.5" x14ac:dyDescent="0.25">
      <c r="A203" s="3">
        <f>TITRES_STAT!B206</f>
        <v>42303</v>
      </c>
      <c r="B203" s="6">
        <f>TITRES_STAT!D206</f>
        <v>3.58</v>
      </c>
      <c r="C203" s="2">
        <f t="shared" si="27"/>
        <v>-0.10999999999999988</v>
      </c>
      <c r="D203" s="2">
        <f t="shared" si="28"/>
        <v>0</v>
      </c>
      <c r="E203" s="2">
        <f t="shared" si="29"/>
        <v>0.10999999999999988</v>
      </c>
      <c r="F203" s="2">
        <f t="shared" si="26"/>
        <v>4.6892745523642631E-3</v>
      </c>
      <c r="G203" s="2">
        <f t="shared" si="26"/>
        <v>4.7287749070571684E-2</v>
      </c>
      <c r="H203" s="2">
        <f t="shared" si="22"/>
        <v>9.9164681012116784E-2</v>
      </c>
      <c r="I203" s="2">
        <f t="shared" si="23"/>
        <v>9.0218220003944651</v>
      </c>
    </row>
    <row r="204" spans="1:9" ht="13.5" x14ac:dyDescent="0.25">
      <c r="A204" s="3">
        <f>TITRES_STAT!B207</f>
        <v>42304</v>
      </c>
      <c r="B204" s="6">
        <f>TITRES_STAT!D207</f>
        <v>3.5</v>
      </c>
      <c r="C204" s="2">
        <f t="shared" si="27"/>
        <v>-8.0000000000000071E-2</v>
      </c>
      <c r="D204" s="2">
        <f t="shared" si="28"/>
        <v>0</v>
      </c>
      <c r="E204" s="2">
        <f t="shared" si="29"/>
        <v>8.0000000000000071E-2</v>
      </c>
      <c r="F204" s="2">
        <f t="shared" si="26"/>
        <v>4.3543263700525298E-3</v>
      </c>
      <c r="G204" s="2">
        <f t="shared" si="26"/>
        <v>4.9624338422673712E-2</v>
      </c>
      <c r="H204" s="2">
        <f t="shared" si="22"/>
        <v>8.7745781776770393E-2</v>
      </c>
      <c r="I204" s="2">
        <f t="shared" si="23"/>
        <v>8.0667544978609556</v>
      </c>
    </row>
    <row r="205" spans="1:9" ht="13.5" x14ac:dyDescent="0.25">
      <c r="A205" s="3">
        <f>TITRES_STAT!B208</f>
        <v>42305</v>
      </c>
      <c r="B205" s="6">
        <f>TITRES_STAT!D208</f>
        <v>3.5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4.0433030579059203E-3</v>
      </c>
      <c r="G205" s="2">
        <f t="shared" si="30"/>
        <v>4.6079742821054162E-2</v>
      </c>
      <c r="H205" s="2">
        <f t="shared" si="22"/>
        <v>8.7745781776770393E-2</v>
      </c>
      <c r="I205" s="2">
        <f t="shared" si="23"/>
        <v>8.0667544978609556</v>
      </c>
    </row>
    <row r="206" spans="1:9" ht="13.5" x14ac:dyDescent="0.25">
      <c r="A206" s="3">
        <f>TITRES_STAT!B209</f>
        <v>42306</v>
      </c>
      <c r="B206" s="6">
        <f>TITRES_STAT!D209</f>
        <v>3.4</v>
      </c>
      <c r="C206" s="2">
        <f t="shared" si="27"/>
        <v>-0.10000000000000009</v>
      </c>
      <c r="D206" s="2">
        <f t="shared" si="28"/>
        <v>0</v>
      </c>
      <c r="E206" s="2">
        <f t="shared" si="29"/>
        <v>0.10000000000000009</v>
      </c>
      <c r="F206" s="2">
        <f t="shared" si="30"/>
        <v>3.7544956966269259E-3</v>
      </c>
      <c r="G206" s="2">
        <f t="shared" si="30"/>
        <v>4.9931189762407444E-2</v>
      </c>
      <c r="H206" s="2">
        <f t="shared" si="22"/>
        <v>7.5193395440651761E-2</v>
      </c>
      <c r="I206" s="2">
        <f t="shared" si="23"/>
        <v>6.9934763140760339</v>
      </c>
    </row>
    <row r="207" spans="1:9" ht="13.5" x14ac:dyDescent="0.25">
      <c r="A207" s="3">
        <f>TITRES_STAT!B210</f>
        <v>42307</v>
      </c>
      <c r="B207" s="6">
        <f>TITRES_STAT!D210</f>
        <v>3.26</v>
      </c>
      <c r="C207" s="2">
        <f t="shared" si="27"/>
        <v>-0.14000000000000012</v>
      </c>
      <c r="D207" s="2">
        <f t="shared" si="28"/>
        <v>0</v>
      </c>
      <c r="E207" s="2">
        <f t="shared" si="29"/>
        <v>0.14000000000000012</v>
      </c>
      <c r="F207" s="2">
        <f t="shared" si="30"/>
        <v>3.4863174325821455E-3</v>
      </c>
      <c r="G207" s="2">
        <f t="shared" si="30"/>
        <v>5.6364676207949778E-2</v>
      </c>
      <c r="H207" s="2">
        <f t="shared" si="22"/>
        <v>6.1852877850656914E-2</v>
      </c>
      <c r="I207" s="2">
        <f t="shared" si="23"/>
        <v>5.8249950761404961</v>
      </c>
    </row>
    <row r="208" spans="1:9" ht="13.5" x14ac:dyDescent="0.25">
      <c r="A208" s="3">
        <f>TITRES_STAT!B211</f>
        <v>42310</v>
      </c>
      <c r="B208" s="6">
        <f>TITRES_STAT!D211</f>
        <v>3.13</v>
      </c>
      <c r="C208" s="2">
        <f t="shared" si="27"/>
        <v>-0.12999999999999989</v>
      </c>
      <c r="D208" s="2">
        <f t="shared" si="28"/>
        <v>0</v>
      </c>
      <c r="E208" s="2">
        <f t="shared" si="29"/>
        <v>0.12999999999999989</v>
      </c>
      <c r="F208" s="2">
        <f t="shared" si="30"/>
        <v>3.2372947588262778E-3</v>
      </c>
      <c r="G208" s="2">
        <f t="shared" si="30"/>
        <v>6.1624342193096211E-2</v>
      </c>
      <c r="H208" s="2">
        <f t="shared" si="22"/>
        <v>5.2532727224615348E-2</v>
      </c>
      <c r="I208" s="2">
        <f t="shared" si="23"/>
        <v>4.9910777941448998</v>
      </c>
    </row>
    <row r="209" spans="1:9" ht="13.5" x14ac:dyDescent="0.25">
      <c r="A209" s="3">
        <f>TITRES_STAT!B212</f>
        <v>42311</v>
      </c>
      <c r="B209" s="6">
        <f>TITRES_STAT!D212</f>
        <v>3.27</v>
      </c>
      <c r="C209" s="2">
        <f t="shared" si="27"/>
        <v>0.14000000000000012</v>
      </c>
      <c r="D209" s="2">
        <f t="shared" si="28"/>
        <v>0.14000000000000012</v>
      </c>
      <c r="E209" s="2">
        <f t="shared" si="29"/>
        <v>0</v>
      </c>
      <c r="F209" s="2">
        <f t="shared" si="30"/>
        <v>1.3006059418910124E-2</v>
      </c>
      <c r="G209" s="2">
        <f t="shared" si="30"/>
        <v>5.722260346501791E-2</v>
      </c>
      <c r="H209" s="2">
        <f t="shared" ref="H209:H272" si="31">F209/G209</f>
        <v>0.22728884446617609</v>
      </c>
      <c r="I209" s="2">
        <f t="shared" ref="I209:I272" si="32">IF(G209=0,100,100-(100/(1+H209)))</f>
        <v>18.519588562302786</v>
      </c>
    </row>
    <row r="210" spans="1:9" ht="13.5" x14ac:dyDescent="0.25">
      <c r="A210" s="3">
        <f>TITRES_STAT!B213</f>
        <v>42312</v>
      </c>
      <c r="B210" s="6">
        <f>TITRES_STAT!D213</f>
        <v>3.27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1.2077055174702258E-2</v>
      </c>
      <c r="G210" s="2">
        <f t="shared" si="30"/>
        <v>5.3135274646088061E-2</v>
      </c>
      <c r="H210" s="2">
        <f t="shared" si="31"/>
        <v>0.22728884446617606</v>
      </c>
      <c r="I210" s="2">
        <f t="shared" si="32"/>
        <v>18.519588562302786</v>
      </c>
    </row>
    <row r="211" spans="1:9" ht="13.5" x14ac:dyDescent="0.25">
      <c r="A211" s="3">
        <f>TITRES_STAT!B214</f>
        <v>42313</v>
      </c>
      <c r="B211" s="6">
        <f>TITRES_STAT!D214</f>
        <v>3.27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1.1214408376509239E-2</v>
      </c>
      <c r="G211" s="2">
        <f t="shared" si="30"/>
        <v>4.9339897885653197E-2</v>
      </c>
      <c r="H211" s="2">
        <f t="shared" si="31"/>
        <v>0.22728884446617606</v>
      </c>
      <c r="I211" s="2">
        <f t="shared" si="32"/>
        <v>18.519588562302786</v>
      </c>
    </row>
    <row r="212" spans="1:9" ht="13.5" x14ac:dyDescent="0.25">
      <c r="A212" s="3">
        <f>TITRES_STAT!B215</f>
        <v>42314</v>
      </c>
      <c r="B212" s="6">
        <f>TITRES_STAT!D215</f>
        <v>3.18</v>
      </c>
      <c r="C212" s="2">
        <f t="shared" si="27"/>
        <v>-8.9999999999999858E-2</v>
      </c>
      <c r="D212" s="2">
        <f t="shared" si="28"/>
        <v>0</v>
      </c>
      <c r="E212" s="2">
        <f t="shared" si="29"/>
        <v>8.9999999999999858E-2</v>
      </c>
      <c r="F212" s="2">
        <f t="shared" si="30"/>
        <v>1.0413379206758579E-2</v>
      </c>
      <c r="G212" s="2">
        <f t="shared" si="30"/>
        <v>5.2244190893820819E-2</v>
      </c>
      <c r="H212" s="2">
        <f t="shared" si="31"/>
        <v>0.19932128392843426</v>
      </c>
      <c r="I212" s="2">
        <f t="shared" si="32"/>
        <v>16.619506932750141</v>
      </c>
    </row>
    <row r="213" spans="1:9" ht="13.5" x14ac:dyDescent="0.25">
      <c r="A213" s="3">
        <f>TITRES_STAT!B216</f>
        <v>42317</v>
      </c>
      <c r="B213" s="6">
        <f>TITRES_STAT!D216</f>
        <v>3.12</v>
      </c>
      <c r="C213" s="2">
        <f t="shared" si="27"/>
        <v>-6.0000000000000053E-2</v>
      </c>
      <c r="D213" s="2">
        <f t="shared" si="28"/>
        <v>0</v>
      </c>
      <c r="E213" s="2">
        <f t="shared" si="29"/>
        <v>6.0000000000000053E-2</v>
      </c>
      <c r="F213" s="2">
        <f t="shared" si="30"/>
        <v>9.669566406275823E-3</v>
      </c>
      <c r="G213" s="2">
        <f t="shared" si="30"/>
        <v>5.2798177258547907E-2</v>
      </c>
      <c r="H213" s="2">
        <f t="shared" si="31"/>
        <v>0.18314204975154405</v>
      </c>
      <c r="I213" s="2">
        <f t="shared" si="32"/>
        <v>15.479295135356182</v>
      </c>
    </row>
    <row r="214" spans="1:9" ht="13.5" x14ac:dyDescent="0.25">
      <c r="A214" s="3">
        <f>TITRES_STAT!B217</f>
        <v>42318</v>
      </c>
      <c r="B214" s="6">
        <f>TITRES_STAT!D217</f>
        <v>3.03</v>
      </c>
      <c r="C214" s="2">
        <f t="shared" si="27"/>
        <v>-9.0000000000000302E-2</v>
      </c>
      <c r="D214" s="2">
        <f t="shared" si="28"/>
        <v>0</v>
      </c>
      <c r="E214" s="2">
        <f t="shared" si="29"/>
        <v>9.0000000000000302E-2</v>
      </c>
      <c r="F214" s="2">
        <f t="shared" si="30"/>
        <v>8.9788830915418349E-3</v>
      </c>
      <c r="G214" s="2">
        <f t="shared" si="30"/>
        <v>5.5455450311508794E-2</v>
      </c>
      <c r="H214" s="2">
        <f t="shared" si="31"/>
        <v>0.16191164333000516</v>
      </c>
      <c r="I214" s="2">
        <f t="shared" si="32"/>
        <v>13.934935953130747</v>
      </c>
    </row>
    <row r="215" spans="1:9" ht="13.5" x14ac:dyDescent="0.25">
      <c r="A215" s="3">
        <f>TITRES_STAT!B218</f>
        <v>42319</v>
      </c>
      <c r="B215" s="6">
        <f>TITRES_STAT!D218</f>
        <v>3.16</v>
      </c>
      <c r="C215" s="2">
        <f t="shared" si="27"/>
        <v>0.13000000000000034</v>
      </c>
      <c r="D215" s="2">
        <f t="shared" si="28"/>
        <v>0.13000000000000034</v>
      </c>
      <c r="E215" s="2">
        <f t="shared" si="29"/>
        <v>0</v>
      </c>
      <c r="F215" s="2">
        <f t="shared" si="30"/>
        <v>1.7623248585003158E-2</v>
      </c>
      <c r="G215" s="2">
        <f t="shared" si="30"/>
        <v>5.1494346717829598E-2</v>
      </c>
      <c r="H215" s="2">
        <f t="shared" si="31"/>
        <v>0.34223656980390854</v>
      </c>
      <c r="I215" s="2">
        <f t="shared" si="32"/>
        <v>25.497485130650773</v>
      </c>
    </row>
    <row r="216" spans="1:9" ht="13.5" x14ac:dyDescent="0.25">
      <c r="A216" s="3">
        <f>TITRES_STAT!B219</f>
        <v>42320</v>
      </c>
      <c r="B216" s="6">
        <f>TITRES_STAT!D219</f>
        <v>3.16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1.6364445114645791E-2</v>
      </c>
      <c r="G216" s="2">
        <f t="shared" si="30"/>
        <v>4.7816179095127483E-2</v>
      </c>
      <c r="H216" s="2">
        <f t="shared" si="31"/>
        <v>0.3422365698039086</v>
      </c>
      <c r="I216" s="2">
        <f t="shared" si="32"/>
        <v>25.497485130650787</v>
      </c>
    </row>
    <row r="217" spans="1:9" ht="13.5" x14ac:dyDescent="0.25">
      <c r="A217" s="3">
        <f>TITRES_STAT!B220</f>
        <v>42321</v>
      </c>
      <c r="B217" s="6">
        <f>TITRES_STAT!D220</f>
        <v>3.16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1.5195556177885377E-2</v>
      </c>
      <c r="G217" s="2">
        <f t="shared" si="30"/>
        <v>4.4400737731189806E-2</v>
      </c>
      <c r="H217" s="2">
        <f t="shared" si="31"/>
        <v>0.3422365698039086</v>
      </c>
      <c r="I217" s="2">
        <f t="shared" si="32"/>
        <v>25.497485130650787</v>
      </c>
    </row>
    <row r="218" spans="1:9" ht="13.5" x14ac:dyDescent="0.25">
      <c r="A218" s="3">
        <f>TITRES_STAT!B221</f>
        <v>42324</v>
      </c>
      <c r="B218" s="6">
        <f>TITRES_STAT!D221</f>
        <v>3.08</v>
      </c>
      <c r="C218" s="2">
        <f t="shared" si="27"/>
        <v>-8.0000000000000071E-2</v>
      </c>
      <c r="D218" s="2">
        <f t="shared" si="28"/>
        <v>0</v>
      </c>
      <c r="E218" s="2">
        <f t="shared" si="29"/>
        <v>8.0000000000000071E-2</v>
      </c>
      <c r="F218" s="2">
        <f t="shared" si="30"/>
        <v>1.4110159308036422E-2</v>
      </c>
      <c r="G218" s="2">
        <f t="shared" si="30"/>
        <v>4.6943542178961968E-2</v>
      </c>
      <c r="H218" s="2">
        <f t="shared" si="31"/>
        <v>0.30057721793222442</v>
      </c>
      <c r="I218" s="2">
        <f t="shared" si="32"/>
        <v>23.11106282563594</v>
      </c>
    </row>
    <row r="219" spans="1:9" ht="13.5" x14ac:dyDescent="0.25">
      <c r="A219" s="3">
        <f>TITRES_STAT!B222</f>
        <v>42325</v>
      </c>
      <c r="B219" s="6">
        <f>TITRES_STAT!D222</f>
        <v>3.17</v>
      </c>
      <c r="C219" s="2">
        <f t="shared" si="27"/>
        <v>8.9999999999999858E-2</v>
      </c>
      <c r="D219" s="2">
        <f t="shared" si="28"/>
        <v>8.9999999999999858E-2</v>
      </c>
      <c r="E219" s="2">
        <f t="shared" si="29"/>
        <v>0</v>
      </c>
      <c r="F219" s="2">
        <f t="shared" si="30"/>
        <v>1.9530862214605236E-2</v>
      </c>
      <c r="G219" s="2">
        <f t="shared" si="30"/>
        <v>4.3590432023321822E-2</v>
      </c>
      <c r="H219" s="2">
        <f t="shared" si="31"/>
        <v>0.44805388035970378</v>
      </c>
      <c r="I219" s="2">
        <f t="shared" si="32"/>
        <v>30.94179618844052</v>
      </c>
    </row>
    <row r="220" spans="1:9" ht="13.5" x14ac:dyDescent="0.25">
      <c r="A220" s="3">
        <f>TITRES_STAT!B223</f>
        <v>42326</v>
      </c>
      <c r="B220" s="6">
        <f>TITRES_STAT!D223</f>
        <v>3.08</v>
      </c>
      <c r="C220" s="2">
        <f t="shared" si="27"/>
        <v>-8.9999999999999858E-2</v>
      </c>
      <c r="D220" s="2">
        <f t="shared" si="28"/>
        <v>0</v>
      </c>
      <c r="E220" s="2">
        <f t="shared" si="29"/>
        <v>8.9999999999999858E-2</v>
      </c>
      <c r="F220" s="2">
        <f t="shared" si="30"/>
        <v>1.8135800627847719E-2</v>
      </c>
      <c r="G220" s="2">
        <f t="shared" si="30"/>
        <v>4.6905401164513104E-2</v>
      </c>
      <c r="H220" s="2">
        <f t="shared" si="31"/>
        <v>0.38664631743025357</v>
      </c>
      <c r="I220" s="2">
        <f t="shared" si="32"/>
        <v>27.883557080856079</v>
      </c>
    </row>
    <row r="221" spans="1:9" ht="13.5" x14ac:dyDescent="0.25">
      <c r="A221" s="3">
        <f>TITRES_STAT!B224</f>
        <v>42327</v>
      </c>
      <c r="B221" s="6">
        <f>TITRES_STAT!D224</f>
        <v>3.15</v>
      </c>
      <c r="C221" s="2">
        <f t="shared" si="27"/>
        <v>6.999999999999984E-2</v>
      </c>
      <c r="D221" s="2">
        <f t="shared" si="28"/>
        <v>6.999999999999984E-2</v>
      </c>
      <c r="E221" s="2">
        <f t="shared" si="29"/>
        <v>0</v>
      </c>
      <c r="F221" s="2">
        <f t="shared" ref="F221:G236" si="33">((F220*13)+D221)/14</f>
        <v>2.1840386297287157E-2</v>
      </c>
      <c r="G221" s="2">
        <f t="shared" si="33"/>
        <v>4.3555015367047881E-2</v>
      </c>
      <c r="H221" s="2">
        <f t="shared" si="31"/>
        <v>0.50144365954720305</v>
      </c>
      <c r="I221" s="2">
        <f t="shared" si="32"/>
        <v>33.397434286573613</v>
      </c>
    </row>
    <row r="222" spans="1:9" ht="13.5" x14ac:dyDescent="0.25">
      <c r="A222" s="3">
        <f>TITRES_STAT!B225</f>
        <v>42328</v>
      </c>
      <c r="B222" s="6">
        <f>TITRES_STAT!D225</f>
        <v>3.07</v>
      </c>
      <c r="C222" s="2">
        <f t="shared" si="27"/>
        <v>-8.0000000000000071E-2</v>
      </c>
      <c r="D222" s="2">
        <f t="shared" si="28"/>
        <v>0</v>
      </c>
      <c r="E222" s="2">
        <f t="shared" si="29"/>
        <v>8.0000000000000071E-2</v>
      </c>
      <c r="F222" s="2">
        <f t="shared" si="33"/>
        <v>2.0280358704623785E-2</v>
      </c>
      <c r="G222" s="2">
        <f t="shared" si="33"/>
        <v>4.61582285551159E-2</v>
      </c>
      <c r="H222" s="2">
        <f t="shared" si="31"/>
        <v>0.43936605323594102</v>
      </c>
      <c r="I222" s="2">
        <f t="shared" si="32"/>
        <v>30.524969812103819</v>
      </c>
    </row>
    <row r="223" spans="1:9" ht="13.5" x14ac:dyDescent="0.25">
      <c r="A223" s="3">
        <f>TITRES_STAT!B226</f>
        <v>42331</v>
      </c>
      <c r="B223" s="6">
        <f>TITRES_STAT!D226</f>
        <v>3.1</v>
      </c>
      <c r="C223" s="2">
        <f t="shared" si="27"/>
        <v>3.0000000000000249E-2</v>
      </c>
      <c r="D223" s="2">
        <f t="shared" si="28"/>
        <v>3.0000000000000249E-2</v>
      </c>
      <c r="E223" s="2">
        <f t="shared" si="29"/>
        <v>0</v>
      </c>
      <c r="F223" s="2">
        <f t="shared" si="33"/>
        <v>2.0974618797150676E-2</v>
      </c>
      <c r="G223" s="2">
        <f t="shared" si="33"/>
        <v>4.2861212229750478E-2</v>
      </c>
      <c r="H223" s="2">
        <f t="shared" si="31"/>
        <v>0.48936130608531747</v>
      </c>
      <c r="I223" s="2">
        <f t="shared" si="32"/>
        <v>32.857125002902734</v>
      </c>
    </row>
    <row r="224" spans="1:9" ht="13.5" x14ac:dyDescent="0.25">
      <c r="A224" s="3">
        <f>TITRES_STAT!B227</f>
        <v>42332</v>
      </c>
      <c r="B224" s="6">
        <f>TITRES_STAT!D227</f>
        <v>3.01</v>
      </c>
      <c r="C224" s="2">
        <f t="shared" si="27"/>
        <v>-9.0000000000000302E-2</v>
      </c>
      <c r="D224" s="2">
        <f t="shared" si="28"/>
        <v>0</v>
      </c>
      <c r="E224" s="2">
        <f t="shared" si="29"/>
        <v>9.0000000000000302E-2</v>
      </c>
      <c r="F224" s="2">
        <f t="shared" si="33"/>
        <v>1.9476431740211343E-2</v>
      </c>
      <c r="G224" s="2">
        <f t="shared" si="33"/>
        <v>4.6228268499054037E-2</v>
      </c>
      <c r="H224" s="2">
        <f t="shared" si="31"/>
        <v>0.42130999867775465</v>
      </c>
      <c r="I224" s="2">
        <f t="shared" si="32"/>
        <v>29.642372112325916</v>
      </c>
    </row>
    <row r="225" spans="1:9" ht="13.5" x14ac:dyDescent="0.25">
      <c r="A225" s="3">
        <f>TITRES_STAT!B228</f>
        <v>42333</v>
      </c>
      <c r="B225" s="6">
        <f>TITRES_STAT!D228</f>
        <v>3</v>
      </c>
      <c r="C225" s="2">
        <f t="shared" si="27"/>
        <v>-9.9999999999997868E-3</v>
      </c>
      <c r="D225" s="2">
        <f t="shared" si="28"/>
        <v>0</v>
      </c>
      <c r="E225" s="2">
        <f t="shared" si="29"/>
        <v>9.9999999999997868E-3</v>
      </c>
      <c r="F225" s="2">
        <f t="shared" si="33"/>
        <v>1.8085258044481963E-2</v>
      </c>
      <c r="G225" s="2">
        <f t="shared" si="33"/>
        <v>4.3640535034835878E-2</v>
      </c>
      <c r="H225" s="2">
        <f t="shared" si="31"/>
        <v>0.4144142144463967</v>
      </c>
      <c r="I225" s="2">
        <f t="shared" si="32"/>
        <v>29.299353061761963</v>
      </c>
    </row>
    <row r="226" spans="1:9" ht="13.5" x14ac:dyDescent="0.25">
      <c r="A226" s="3">
        <f>TITRES_STAT!B229</f>
        <v>42334</v>
      </c>
      <c r="B226" s="6">
        <f>TITRES_STAT!D229</f>
        <v>3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1.6793453898447535E-2</v>
      </c>
      <c r="G226" s="2">
        <f t="shared" si="33"/>
        <v>4.052335396091903E-2</v>
      </c>
      <c r="H226" s="2">
        <f t="shared" si="31"/>
        <v>0.41441421444639664</v>
      </c>
      <c r="I226" s="2">
        <f t="shared" si="32"/>
        <v>29.299353061761963</v>
      </c>
    </row>
    <row r="227" spans="1:9" ht="13.5" x14ac:dyDescent="0.25">
      <c r="A227" s="3">
        <f>TITRES_STAT!B230</f>
        <v>42335</v>
      </c>
      <c r="B227" s="6">
        <f>TITRES_STAT!D230</f>
        <v>3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1.5593921477129855E-2</v>
      </c>
      <c r="G227" s="2">
        <f t="shared" si="33"/>
        <v>3.7628828677996239E-2</v>
      </c>
      <c r="H227" s="2">
        <f t="shared" si="31"/>
        <v>0.4144142144463967</v>
      </c>
      <c r="I227" s="2">
        <f t="shared" si="32"/>
        <v>29.299353061761963</v>
      </c>
    </row>
    <row r="228" spans="1:9" ht="13.5" x14ac:dyDescent="0.25">
      <c r="A228" s="3">
        <f>TITRES_STAT!B231</f>
        <v>42338</v>
      </c>
      <c r="B228" s="6">
        <f>TITRES_STAT!D231</f>
        <v>3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1.4480069943049151E-2</v>
      </c>
      <c r="G228" s="2">
        <f t="shared" si="33"/>
        <v>3.494105520099651E-2</v>
      </c>
      <c r="H228" s="2">
        <f t="shared" si="31"/>
        <v>0.41441421444639664</v>
      </c>
      <c r="I228" s="2">
        <f t="shared" si="32"/>
        <v>29.299353061761963</v>
      </c>
    </row>
    <row r="229" spans="1:9" ht="13.5" x14ac:dyDescent="0.25">
      <c r="A229" s="3">
        <f>TITRES_STAT!B232</f>
        <v>42339</v>
      </c>
      <c r="B229" s="6">
        <f>TITRES_STAT!D232</f>
        <v>3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1.3445779232831355E-2</v>
      </c>
      <c r="G229" s="2">
        <f t="shared" si="33"/>
        <v>3.2445265543782471E-2</v>
      </c>
      <c r="H229" s="2">
        <f t="shared" si="31"/>
        <v>0.4144142144463967</v>
      </c>
      <c r="I229" s="2">
        <f t="shared" si="32"/>
        <v>29.299353061761963</v>
      </c>
    </row>
    <row r="230" spans="1:9" ht="13.5" x14ac:dyDescent="0.25">
      <c r="A230" s="3">
        <f>TITRES_STAT!B233</f>
        <v>42340</v>
      </c>
      <c r="B230" s="6">
        <f>TITRES_STAT!D233</f>
        <v>3.08</v>
      </c>
      <c r="C230" s="2">
        <f t="shared" si="27"/>
        <v>8.0000000000000071E-2</v>
      </c>
      <c r="D230" s="2">
        <f t="shared" si="28"/>
        <v>8.0000000000000071E-2</v>
      </c>
      <c r="E230" s="2">
        <f t="shared" si="29"/>
        <v>0</v>
      </c>
      <c r="F230" s="2">
        <f t="shared" si="33"/>
        <v>1.8199652144771976E-2</v>
      </c>
      <c r="G230" s="2">
        <f t="shared" si="33"/>
        <v>3.0127746576369439E-2</v>
      </c>
      <c r="H230" s="2">
        <f t="shared" si="31"/>
        <v>0.60408275470050554</v>
      </c>
      <c r="I230" s="2">
        <f t="shared" si="32"/>
        <v>37.659076686058661</v>
      </c>
    </row>
    <row r="231" spans="1:9" ht="13.5" x14ac:dyDescent="0.25">
      <c r="A231" s="3">
        <f>TITRES_STAT!B234</f>
        <v>42341</v>
      </c>
      <c r="B231" s="6">
        <f>TITRES_STAT!D234</f>
        <v>3.08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1.6899676991573978E-2</v>
      </c>
      <c r="G231" s="2">
        <f t="shared" si="33"/>
        <v>2.7975764678057336E-2</v>
      </c>
      <c r="H231" s="2">
        <f t="shared" si="31"/>
        <v>0.60408275470050554</v>
      </c>
      <c r="I231" s="2">
        <f t="shared" si="32"/>
        <v>37.659076686058661</v>
      </c>
    </row>
    <row r="232" spans="1:9" ht="13.5" x14ac:dyDescent="0.25">
      <c r="A232" s="3">
        <f>TITRES_STAT!B235</f>
        <v>42342</v>
      </c>
      <c r="B232" s="6">
        <f>TITRES_STAT!D235</f>
        <v>2.99</v>
      </c>
      <c r="C232" s="2">
        <f t="shared" si="27"/>
        <v>-8.9999999999999858E-2</v>
      </c>
      <c r="D232" s="2">
        <f t="shared" si="28"/>
        <v>0</v>
      </c>
      <c r="E232" s="2">
        <f t="shared" si="29"/>
        <v>8.9999999999999858E-2</v>
      </c>
      <c r="F232" s="2">
        <f t="shared" si="33"/>
        <v>1.5692557206461549E-2</v>
      </c>
      <c r="G232" s="2">
        <f t="shared" si="33"/>
        <v>3.2406067201053233E-2</v>
      </c>
      <c r="H232" s="2">
        <f t="shared" si="31"/>
        <v>0.48424750553968865</v>
      </c>
      <c r="I232" s="2">
        <f t="shared" si="32"/>
        <v>32.625792108952268</v>
      </c>
    </row>
    <row r="233" spans="1:9" ht="13.5" x14ac:dyDescent="0.25">
      <c r="A233" s="3">
        <f>TITRES_STAT!B236</f>
        <v>42345</v>
      </c>
      <c r="B233" s="6">
        <f>TITRES_STAT!D236</f>
        <v>2.99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1.4571660263142867E-2</v>
      </c>
      <c r="G233" s="2">
        <f t="shared" si="33"/>
        <v>3.0091348115263716E-2</v>
      </c>
      <c r="H233" s="2">
        <f t="shared" si="31"/>
        <v>0.48424750553968871</v>
      </c>
      <c r="I233" s="2">
        <f t="shared" si="32"/>
        <v>32.625792108952268</v>
      </c>
    </row>
    <row r="234" spans="1:9" ht="13.5" x14ac:dyDescent="0.25">
      <c r="A234" s="3">
        <f>TITRES_STAT!B237</f>
        <v>42346</v>
      </c>
      <c r="B234" s="6">
        <f>TITRES_STAT!D237</f>
        <v>2.99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1.3530827387204092E-2</v>
      </c>
      <c r="G234" s="2">
        <f t="shared" si="33"/>
        <v>2.7941966107030591E-2</v>
      </c>
      <c r="H234" s="2">
        <f t="shared" si="31"/>
        <v>0.48424750553968876</v>
      </c>
      <c r="I234" s="2">
        <f t="shared" si="32"/>
        <v>32.625792108952268</v>
      </c>
    </row>
    <row r="235" spans="1:9" ht="13.5" x14ac:dyDescent="0.25">
      <c r="A235" s="3">
        <f>TITRES_STAT!B238</f>
        <v>42347</v>
      </c>
      <c r="B235" s="6">
        <f>TITRES_STAT!D238</f>
        <v>2.91</v>
      </c>
      <c r="C235" s="2">
        <f t="shared" si="27"/>
        <v>-8.0000000000000071E-2</v>
      </c>
      <c r="D235" s="2">
        <f t="shared" si="28"/>
        <v>0</v>
      </c>
      <c r="E235" s="2">
        <f t="shared" si="29"/>
        <v>8.0000000000000071E-2</v>
      </c>
      <c r="F235" s="2">
        <f t="shared" si="33"/>
        <v>1.2564339716689516E-2</v>
      </c>
      <c r="G235" s="2">
        <f t="shared" si="33"/>
        <v>3.1660397099385555E-2</v>
      </c>
      <c r="H235" s="2">
        <f t="shared" si="31"/>
        <v>0.396847192953665</v>
      </c>
      <c r="I235" s="2">
        <f t="shared" si="32"/>
        <v>28.41020799952517</v>
      </c>
    </row>
    <row r="236" spans="1:9" ht="13.5" x14ac:dyDescent="0.25">
      <c r="A236" s="3">
        <f>TITRES_STAT!B239</f>
        <v>42348</v>
      </c>
      <c r="B236" s="6">
        <f>TITRES_STAT!D239</f>
        <v>2.91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1.1666886879783123E-2</v>
      </c>
      <c r="G236" s="2">
        <f t="shared" si="33"/>
        <v>2.9398940163715158E-2</v>
      </c>
      <c r="H236" s="2">
        <f t="shared" si="31"/>
        <v>0.39684719295366505</v>
      </c>
      <c r="I236" s="2">
        <f t="shared" si="32"/>
        <v>28.41020799952517</v>
      </c>
    </row>
    <row r="237" spans="1:9" ht="13.5" x14ac:dyDescent="0.25">
      <c r="A237" s="3">
        <f>TITRES_STAT!B240</f>
        <v>42349</v>
      </c>
      <c r="B237" s="6">
        <f>TITRES_STAT!D240</f>
        <v>2.91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1.0833537816941472E-2</v>
      </c>
      <c r="G237" s="2">
        <f t="shared" si="34"/>
        <v>2.7299015866306932E-2</v>
      </c>
      <c r="H237" s="2">
        <f t="shared" si="31"/>
        <v>0.39684719295366511</v>
      </c>
      <c r="I237" s="2">
        <f t="shared" si="32"/>
        <v>28.410207999525184</v>
      </c>
    </row>
    <row r="238" spans="1:9" ht="13.5" x14ac:dyDescent="0.25">
      <c r="A238" s="3">
        <f>TITRES_STAT!B241</f>
        <v>42352</v>
      </c>
      <c r="B238" s="6">
        <f>TITRES_STAT!D241</f>
        <v>2.87</v>
      </c>
      <c r="C238" s="2">
        <f t="shared" si="27"/>
        <v>-4.0000000000000036E-2</v>
      </c>
      <c r="D238" s="2">
        <f t="shared" si="28"/>
        <v>0</v>
      </c>
      <c r="E238" s="2">
        <f t="shared" si="29"/>
        <v>4.0000000000000036E-2</v>
      </c>
      <c r="F238" s="2">
        <f t="shared" si="34"/>
        <v>1.0059713687159938E-2</v>
      </c>
      <c r="G238" s="2">
        <f t="shared" si="34"/>
        <v>2.8206229018713582E-2</v>
      </c>
      <c r="H238" s="2">
        <f t="shared" si="31"/>
        <v>0.35664865659588041</v>
      </c>
      <c r="I238" s="2">
        <f t="shared" si="32"/>
        <v>26.288947758278667</v>
      </c>
    </row>
    <row r="239" spans="1:9" ht="13.5" x14ac:dyDescent="0.25">
      <c r="A239" s="3">
        <f>TITRES_STAT!B242</f>
        <v>42353</v>
      </c>
      <c r="B239" s="6">
        <f>TITRES_STAT!D242</f>
        <v>2.87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9.3411627095056574E-3</v>
      </c>
      <c r="G239" s="2">
        <f t="shared" si="34"/>
        <v>2.6191498374519756E-2</v>
      </c>
      <c r="H239" s="2">
        <f t="shared" si="31"/>
        <v>0.35664865659588046</v>
      </c>
      <c r="I239" s="2">
        <f t="shared" si="32"/>
        <v>26.288947758278667</v>
      </c>
    </row>
    <row r="240" spans="1:9" ht="13.5" x14ac:dyDescent="0.25">
      <c r="A240" s="3">
        <f>TITRES_STAT!B243</f>
        <v>42354</v>
      </c>
      <c r="B240" s="6">
        <f>TITRES_STAT!D243</f>
        <v>3.04</v>
      </c>
      <c r="C240" s="2">
        <f t="shared" si="27"/>
        <v>0.16999999999999993</v>
      </c>
      <c r="D240" s="2">
        <f t="shared" si="28"/>
        <v>0.16999999999999993</v>
      </c>
      <c r="E240" s="2">
        <f t="shared" si="29"/>
        <v>0</v>
      </c>
      <c r="F240" s="2">
        <f t="shared" si="34"/>
        <v>2.0816793944540963E-2</v>
      </c>
      <c r="G240" s="2">
        <f t="shared" si="34"/>
        <v>2.4320677062054059E-2</v>
      </c>
      <c r="H240" s="2">
        <f t="shared" si="31"/>
        <v>0.85592986952735894</v>
      </c>
      <c r="I240" s="2">
        <f t="shared" si="32"/>
        <v>46.118653704589313</v>
      </c>
    </row>
    <row r="241" spans="1:9" ht="13.5" x14ac:dyDescent="0.25">
      <c r="A241" s="3">
        <f>TITRES_STAT!B244</f>
        <v>42355</v>
      </c>
      <c r="B241" s="6">
        <f>TITRES_STAT!D244</f>
        <v>2.99</v>
      </c>
      <c r="C241" s="2">
        <f t="shared" si="27"/>
        <v>-4.9999999999999822E-2</v>
      </c>
      <c r="D241" s="2">
        <f t="shared" si="28"/>
        <v>0</v>
      </c>
      <c r="E241" s="2">
        <f t="shared" si="29"/>
        <v>4.9999999999999822E-2</v>
      </c>
      <c r="F241" s="2">
        <f t="shared" si="34"/>
        <v>1.9329880091359466E-2</v>
      </c>
      <c r="G241" s="2">
        <f t="shared" si="34"/>
        <v>2.6154914414764471E-2</v>
      </c>
      <c r="H241" s="2">
        <f t="shared" si="31"/>
        <v>0.73905346371340952</v>
      </c>
      <c r="I241" s="2">
        <f t="shared" si="32"/>
        <v>42.497455031388455</v>
      </c>
    </row>
    <row r="242" spans="1:9" ht="13.5" x14ac:dyDescent="0.25">
      <c r="A242" s="3">
        <f>TITRES_STAT!B245</f>
        <v>42356</v>
      </c>
      <c r="B242" s="6">
        <f>TITRES_STAT!D245</f>
        <v>3.07</v>
      </c>
      <c r="C242" s="2">
        <f t="shared" si="27"/>
        <v>7.9999999999999627E-2</v>
      </c>
      <c r="D242" s="2">
        <f t="shared" si="28"/>
        <v>7.9999999999999627E-2</v>
      </c>
      <c r="E242" s="2">
        <f t="shared" si="29"/>
        <v>0</v>
      </c>
      <c r="F242" s="2">
        <f t="shared" si="34"/>
        <v>2.3663460084833766E-2</v>
      </c>
      <c r="G242" s="2">
        <f t="shared" si="34"/>
        <v>2.4286706242281294E-2</v>
      </c>
      <c r="H242" s="2">
        <f t="shared" si="31"/>
        <v>0.97433797110114073</v>
      </c>
      <c r="I242" s="2">
        <f t="shared" si="32"/>
        <v>49.350110536430925</v>
      </c>
    </row>
    <row r="243" spans="1:9" ht="13.5" x14ac:dyDescent="0.25">
      <c r="A243" s="3">
        <f>TITRES_STAT!B246</f>
        <v>42359</v>
      </c>
      <c r="B243" s="6">
        <f>TITRES_STAT!D246</f>
        <v>3.16</v>
      </c>
      <c r="C243" s="2">
        <f t="shared" si="27"/>
        <v>9.0000000000000302E-2</v>
      </c>
      <c r="D243" s="2">
        <f t="shared" si="28"/>
        <v>9.0000000000000302E-2</v>
      </c>
      <c r="E243" s="2">
        <f t="shared" si="29"/>
        <v>0</v>
      </c>
      <c r="F243" s="2">
        <f t="shared" si="34"/>
        <v>2.8401784364488519E-2</v>
      </c>
      <c r="G243" s="2">
        <f t="shared" si="34"/>
        <v>2.2551941510689771E-2</v>
      </c>
      <c r="H243" s="2">
        <f t="shared" si="31"/>
        <v>1.2593942012055097</v>
      </c>
      <c r="I243" s="2">
        <f t="shared" si="32"/>
        <v>55.740348476310785</v>
      </c>
    </row>
    <row r="244" spans="1:9" ht="13.5" x14ac:dyDescent="0.25">
      <c r="A244" s="3">
        <f>TITRES_STAT!B247</f>
        <v>42360</v>
      </c>
      <c r="B244" s="6">
        <f>TITRES_STAT!D247</f>
        <v>3.15</v>
      </c>
      <c r="C244" s="2">
        <f t="shared" si="27"/>
        <v>-1.0000000000000231E-2</v>
      </c>
      <c r="D244" s="2">
        <f t="shared" si="28"/>
        <v>0</v>
      </c>
      <c r="E244" s="2">
        <f t="shared" si="29"/>
        <v>1.0000000000000231E-2</v>
      </c>
      <c r="F244" s="2">
        <f t="shared" si="34"/>
        <v>2.6373085481310767E-2</v>
      </c>
      <c r="G244" s="2">
        <f t="shared" si="34"/>
        <v>2.1655374259926231E-2</v>
      </c>
      <c r="H244" s="2">
        <f t="shared" si="31"/>
        <v>1.2178540608330546</v>
      </c>
      <c r="I244" s="2">
        <f t="shared" si="32"/>
        <v>54.911370515317536</v>
      </c>
    </row>
    <row r="245" spans="1:9" ht="13.5" x14ac:dyDescent="0.25">
      <c r="A245" s="3">
        <f>TITRES_STAT!B248</f>
        <v>42361</v>
      </c>
      <c r="B245" s="6">
        <f>TITRES_STAT!D248</f>
        <v>3.07</v>
      </c>
      <c r="C245" s="2">
        <f t="shared" si="27"/>
        <v>-8.0000000000000071E-2</v>
      </c>
      <c r="D245" s="2">
        <f t="shared" si="28"/>
        <v>0</v>
      </c>
      <c r="E245" s="2">
        <f t="shared" si="29"/>
        <v>8.0000000000000071E-2</v>
      </c>
      <c r="F245" s="2">
        <f t="shared" si="34"/>
        <v>2.4489293661217139E-2</v>
      </c>
      <c r="G245" s="2">
        <f t="shared" si="34"/>
        <v>2.5822847527074363E-2</v>
      </c>
      <c r="H245" s="2">
        <f t="shared" si="31"/>
        <v>0.94835759826800514</v>
      </c>
      <c r="I245" s="2">
        <f t="shared" si="32"/>
        <v>48.674719625958232</v>
      </c>
    </row>
    <row r="246" spans="1:9" ht="13.5" x14ac:dyDescent="0.25">
      <c r="A246" s="3">
        <f>TITRES_STAT!B249</f>
        <v>42363</v>
      </c>
      <c r="B246" s="6">
        <f>TITRES_STAT!D249</f>
        <v>3.07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2.274005839970163E-2</v>
      </c>
      <c r="G246" s="2">
        <f t="shared" si="34"/>
        <v>2.3978358417997621E-2</v>
      </c>
      <c r="H246" s="2">
        <f t="shared" si="31"/>
        <v>0.94835759826800525</v>
      </c>
      <c r="I246" s="2">
        <f t="shared" si="32"/>
        <v>48.674719625958232</v>
      </c>
    </row>
    <row r="247" spans="1:9" ht="13.5" x14ac:dyDescent="0.25">
      <c r="A247" s="3">
        <f>TITRES_STAT!B250</f>
        <v>42366</v>
      </c>
      <c r="B247" s="6">
        <f>TITRES_STAT!D250</f>
        <v>3.1</v>
      </c>
      <c r="C247" s="2">
        <f t="shared" si="27"/>
        <v>3.0000000000000249E-2</v>
      </c>
      <c r="D247" s="2">
        <f t="shared" si="28"/>
        <v>3.0000000000000249E-2</v>
      </c>
      <c r="E247" s="2">
        <f t="shared" si="29"/>
        <v>0</v>
      </c>
      <c r="F247" s="2">
        <f t="shared" si="34"/>
        <v>2.3258625656865817E-2</v>
      </c>
      <c r="G247" s="2">
        <f t="shared" si="34"/>
        <v>2.2265618530997792E-2</v>
      </c>
      <c r="H247" s="2">
        <f t="shared" si="31"/>
        <v>1.044598227733291</v>
      </c>
      <c r="I247" s="2">
        <f t="shared" si="32"/>
        <v>51.090635488389673</v>
      </c>
    </row>
    <row r="248" spans="1:9" ht="13.5" x14ac:dyDescent="0.25">
      <c r="A248" s="3">
        <f>TITRES_STAT!B251</f>
        <v>42367</v>
      </c>
      <c r="B248" s="6">
        <f>TITRES_STAT!D251</f>
        <v>3.05</v>
      </c>
      <c r="C248" s="2">
        <f t="shared" si="27"/>
        <v>-5.0000000000000266E-2</v>
      </c>
      <c r="D248" s="2">
        <f t="shared" si="28"/>
        <v>0</v>
      </c>
      <c r="E248" s="2">
        <f t="shared" si="29"/>
        <v>5.0000000000000266E-2</v>
      </c>
      <c r="F248" s="2">
        <f t="shared" si="34"/>
        <v>2.1597295252803971E-2</v>
      </c>
      <c r="G248" s="2">
        <f t="shared" si="34"/>
        <v>2.4246645778783684E-2</v>
      </c>
      <c r="H248" s="2">
        <f t="shared" si="31"/>
        <v>0.89073331832570635</v>
      </c>
      <c r="I248" s="2">
        <f t="shared" si="32"/>
        <v>47.110468181439458</v>
      </c>
    </row>
    <row r="249" spans="1:9" ht="13.5" x14ac:dyDescent="0.25">
      <c r="A249" s="3">
        <f>TITRES_STAT!B252</f>
        <v>42368</v>
      </c>
      <c r="B249" s="6">
        <f>TITRES_STAT!D252</f>
        <v>3.08</v>
      </c>
      <c r="C249" s="2">
        <f t="shared" si="27"/>
        <v>3.0000000000000249E-2</v>
      </c>
      <c r="D249" s="2">
        <f t="shared" si="28"/>
        <v>3.0000000000000249E-2</v>
      </c>
      <c r="E249" s="2">
        <f t="shared" si="29"/>
        <v>0</v>
      </c>
      <c r="F249" s="2">
        <f t="shared" si="34"/>
        <v>2.2197488449032274E-2</v>
      </c>
      <c r="G249" s="2">
        <f t="shared" si="34"/>
        <v>2.2514742508870565E-2</v>
      </c>
      <c r="H249" s="2">
        <f t="shared" si="31"/>
        <v>0.98590905227038261</v>
      </c>
      <c r="I249" s="2">
        <f t="shared" si="32"/>
        <v>49.645226761177511</v>
      </c>
    </row>
    <row r="250" spans="1:9" ht="13.5" x14ac:dyDescent="0.25">
      <c r="A250" s="3">
        <f>TITRES_STAT!B253</f>
        <v>42369</v>
      </c>
      <c r="B250" s="6">
        <f>TITRES_STAT!D253</f>
        <v>3.15</v>
      </c>
      <c r="C250" s="2">
        <f t="shared" si="27"/>
        <v>6.999999999999984E-2</v>
      </c>
      <c r="D250" s="2">
        <f t="shared" si="28"/>
        <v>6.999999999999984E-2</v>
      </c>
      <c r="E250" s="2">
        <f t="shared" si="29"/>
        <v>0</v>
      </c>
      <c r="F250" s="2">
        <f t="shared" si="34"/>
        <v>2.5611953559815669E-2</v>
      </c>
      <c r="G250" s="2">
        <f t="shared" si="34"/>
        <v>2.0906546615379808E-2</v>
      </c>
      <c r="H250" s="2">
        <f t="shared" si="31"/>
        <v>1.2250685888493105</v>
      </c>
      <c r="I250" s="2">
        <f t="shared" si="32"/>
        <v>55.057565190961242</v>
      </c>
    </row>
    <row r="251" spans="1:9" ht="13.5" x14ac:dyDescent="0.25">
      <c r="A251" s="3">
        <f>TITRES_STAT!B254</f>
        <v>42373</v>
      </c>
      <c r="B251" s="6">
        <f>TITRES_STAT!D254</f>
        <v>3.33</v>
      </c>
      <c r="C251" s="2">
        <f t="shared" si="27"/>
        <v>0.18000000000000016</v>
      </c>
      <c r="D251" s="2">
        <f t="shared" si="28"/>
        <v>0.18000000000000016</v>
      </c>
      <c r="E251" s="2">
        <f t="shared" si="29"/>
        <v>0</v>
      </c>
      <c r="F251" s="2">
        <f t="shared" si="34"/>
        <v>3.6639671162685995E-2</v>
      </c>
      <c r="G251" s="2">
        <f t="shared" si="34"/>
        <v>1.9413221857138393E-2</v>
      </c>
      <c r="H251" s="2">
        <f t="shared" si="31"/>
        <v>1.8873565362986517</v>
      </c>
      <c r="I251" s="2">
        <f t="shared" si="32"/>
        <v>65.366244610652899</v>
      </c>
    </row>
    <row r="252" spans="1:9" ht="13.5" x14ac:dyDescent="0.25">
      <c r="A252" s="3">
        <f>TITRES_STAT!B255</f>
        <v>42374</v>
      </c>
      <c r="B252" s="6">
        <f>TITRES_STAT!D255</f>
        <v>3.31</v>
      </c>
      <c r="C252" s="2">
        <f t="shared" si="27"/>
        <v>-2.0000000000000018E-2</v>
      </c>
      <c r="D252" s="2">
        <f t="shared" si="28"/>
        <v>0</v>
      </c>
      <c r="E252" s="2">
        <f t="shared" si="29"/>
        <v>2.0000000000000018E-2</v>
      </c>
      <c r="F252" s="2">
        <f t="shared" si="34"/>
        <v>3.402255179392271E-2</v>
      </c>
      <c r="G252" s="2">
        <f t="shared" si="34"/>
        <v>1.9455134581628508E-2</v>
      </c>
      <c r="H252" s="2">
        <f t="shared" si="31"/>
        <v>1.7487697991074407</v>
      </c>
      <c r="I252" s="2">
        <f t="shared" si="32"/>
        <v>63.620089236839249</v>
      </c>
    </row>
    <row r="253" spans="1:9" ht="13.5" x14ac:dyDescent="0.25">
      <c r="A253" s="3">
        <f>TITRES_STAT!B256</f>
        <v>42375</v>
      </c>
      <c r="B253" s="6">
        <f>TITRES_STAT!D256</f>
        <v>3.29</v>
      </c>
      <c r="C253" s="2">
        <f t="shared" si="27"/>
        <v>-2.0000000000000018E-2</v>
      </c>
      <c r="D253" s="2">
        <f t="shared" si="28"/>
        <v>0</v>
      </c>
      <c r="E253" s="2">
        <f t="shared" si="29"/>
        <v>2.0000000000000018E-2</v>
      </c>
      <c r="F253" s="2">
        <f t="shared" ref="F253:G268" si="35">((F252*13)+D253)/14</f>
        <v>3.1592369522928231E-2</v>
      </c>
      <c r="G253" s="2">
        <f t="shared" si="35"/>
        <v>1.9494053540083617E-2</v>
      </c>
      <c r="H253" s="2">
        <f t="shared" si="31"/>
        <v>1.6206157153497136</v>
      </c>
      <c r="I253" s="2">
        <f t="shared" si="32"/>
        <v>61.841028650530212</v>
      </c>
    </row>
    <row r="254" spans="1:9" ht="13.5" x14ac:dyDescent="0.25">
      <c r="A254" s="3">
        <f>TITRES_STAT!B257</f>
        <v>42376</v>
      </c>
      <c r="B254" s="6">
        <f>TITRES_STAT!D257</f>
        <v>3.28</v>
      </c>
      <c r="C254" s="2">
        <f t="shared" si="27"/>
        <v>-1.0000000000000231E-2</v>
      </c>
      <c r="D254" s="2">
        <f t="shared" si="28"/>
        <v>0</v>
      </c>
      <c r="E254" s="2">
        <f t="shared" si="29"/>
        <v>1.0000000000000231E-2</v>
      </c>
      <c r="F254" s="2">
        <f t="shared" si="35"/>
        <v>2.9335771699861929E-2</v>
      </c>
      <c r="G254" s="2">
        <f t="shared" si="35"/>
        <v>1.881590685864909E-2</v>
      </c>
      <c r="H254" s="2">
        <f t="shared" si="31"/>
        <v>1.5590942238522605</v>
      </c>
      <c r="I254" s="2">
        <f t="shared" si="32"/>
        <v>60.923674060946524</v>
      </c>
    </row>
    <row r="255" spans="1:9" ht="13.5" x14ac:dyDescent="0.25">
      <c r="A255" s="3">
        <f>TITRES_STAT!B258</f>
        <v>42377</v>
      </c>
      <c r="B255" s="6">
        <f>TITRES_STAT!D258</f>
        <v>3.29</v>
      </c>
      <c r="C255" s="2">
        <f t="shared" si="27"/>
        <v>1.0000000000000231E-2</v>
      </c>
      <c r="D255" s="2">
        <f t="shared" si="28"/>
        <v>1.0000000000000231E-2</v>
      </c>
      <c r="E255" s="2">
        <f t="shared" si="29"/>
        <v>0</v>
      </c>
      <c r="F255" s="2">
        <f t="shared" si="35"/>
        <v>2.7954645149871806E-2</v>
      </c>
      <c r="G255" s="2">
        <f t="shared" si="35"/>
        <v>1.7471913511602728E-2</v>
      </c>
      <c r="H255" s="2">
        <f t="shared" si="31"/>
        <v>1.5999761635328449</v>
      </c>
      <c r="I255" s="2">
        <f t="shared" si="32"/>
        <v>61.538108924767947</v>
      </c>
    </row>
    <row r="256" spans="1:9" ht="13.5" x14ac:dyDescent="0.25">
      <c r="A256" s="3">
        <f>TITRES_STAT!B259</f>
        <v>42380</v>
      </c>
      <c r="B256" s="6">
        <f>TITRES_STAT!D259</f>
        <v>3.2</v>
      </c>
      <c r="C256" s="2">
        <f t="shared" si="27"/>
        <v>-8.9999999999999858E-2</v>
      </c>
      <c r="D256" s="2">
        <f t="shared" si="28"/>
        <v>0</v>
      </c>
      <c r="E256" s="2">
        <f t="shared" si="29"/>
        <v>8.9999999999999858E-2</v>
      </c>
      <c r="F256" s="2">
        <f t="shared" si="35"/>
        <v>2.5957884782023821E-2</v>
      </c>
      <c r="G256" s="2">
        <f t="shared" si="35"/>
        <v>2.2652491117916809E-2</v>
      </c>
      <c r="H256" s="2">
        <f t="shared" si="31"/>
        <v>1.1459174466464148</v>
      </c>
      <c r="I256" s="2">
        <f t="shared" si="32"/>
        <v>53.399884904110614</v>
      </c>
    </row>
    <row r="257" spans="1:9" ht="13.5" x14ac:dyDescent="0.25">
      <c r="A257" s="3">
        <f>TITRES_STAT!B260</f>
        <v>42381</v>
      </c>
      <c r="B257" s="6">
        <f>TITRES_STAT!D260</f>
        <v>3.11</v>
      </c>
      <c r="C257" s="2">
        <f t="shared" si="27"/>
        <v>-9.0000000000000302E-2</v>
      </c>
      <c r="D257" s="2">
        <f t="shared" si="28"/>
        <v>0</v>
      </c>
      <c r="E257" s="2">
        <f t="shared" si="29"/>
        <v>9.0000000000000302E-2</v>
      </c>
      <c r="F257" s="2">
        <f t="shared" si="35"/>
        <v>2.4103750154736404E-2</v>
      </c>
      <c r="G257" s="2">
        <f t="shared" si="35"/>
        <v>2.746302746663706E-2</v>
      </c>
      <c r="H257" s="2">
        <f t="shared" si="31"/>
        <v>0.8776800075672061</v>
      </c>
      <c r="I257" s="2">
        <f t="shared" si="32"/>
        <v>46.742789188258008</v>
      </c>
    </row>
    <row r="258" spans="1:9" ht="13.5" x14ac:dyDescent="0.25">
      <c r="A258" s="3">
        <f>TITRES_STAT!B261</f>
        <v>42382</v>
      </c>
      <c r="B258" s="6">
        <f>TITRES_STAT!D261</f>
        <v>3.2</v>
      </c>
      <c r="C258" s="2">
        <f t="shared" si="27"/>
        <v>9.0000000000000302E-2</v>
      </c>
      <c r="D258" s="2">
        <f t="shared" si="28"/>
        <v>9.0000000000000302E-2</v>
      </c>
      <c r="E258" s="2">
        <f t="shared" si="29"/>
        <v>0</v>
      </c>
      <c r="F258" s="2">
        <f t="shared" si="35"/>
        <v>2.8810625143683825E-2</v>
      </c>
      <c r="G258" s="2">
        <f t="shared" si="35"/>
        <v>2.5501382647591556E-2</v>
      </c>
      <c r="H258" s="2">
        <f t="shared" si="31"/>
        <v>1.1297671793652648</v>
      </c>
      <c r="I258" s="2">
        <f t="shared" si="32"/>
        <v>53.046510919656946</v>
      </c>
    </row>
    <row r="259" spans="1:9" ht="13.5" x14ac:dyDescent="0.25">
      <c r="A259" s="3">
        <f>TITRES_STAT!B262</f>
        <v>42384</v>
      </c>
      <c r="B259" s="6">
        <f>TITRES_STAT!D262</f>
        <v>3.28</v>
      </c>
      <c r="C259" s="2">
        <f t="shared" ref="C259:C322" si="36">B259-B258</f>
        <v>7.9999999999999627E-2</v>
      </c>
      <c r="D259" s="2">
        <f t="shared" ref="D259:D322" si="37">IF(C259&gt;0,C259,0)</f>
        <v>7.9999999999999627E-2</v>
      </c>
      <c r="E259" s="2">
        <f t="shared" ref="E259:E322" si="38">IF(C259&lt;0,-C259,0)</f>
        <v>0</v>
      </c>
      <c r="F259" s="2">
        <f t="shared" si="35"/>
        <v>3.2467009061992097E-2</v>
      </c>
      <c r="G259" s="2">
        <f t="shared" si="35"/>
        <v>2.3679855315620731E-2</v>
      </c>
      <c r="H259" s="2">
        <f t="shared" si="31"/>
        <v>1.3710813951035759</v>
      </c>
      <c r="I259" s="2">
        <f t="shared" si="32"/>
        <v>57.82515091784451</v>
      </c>
    </row>
    <row r="260" spans="1:9" ht="13.5" x14ac:dyDescent="0.25">
      <c r="A260" s="3">
        <f>TITRES_STAT!B263</f>
        <v>42387</v>
      </c>
      <c r="B260" s="6">
        <f>TITRES_STAT!D263</f>
        <v>3.11</v>
      </c>
      <c r="C260" s="2">
        <f t="shared" si="36"/>
        <v>-0.16999999999999993</v>
      </c>
      <c r="D260" s="2">
        <f t="shared" si="37"/>
        <v>0</v>
      </c>
      <c r="E260" s="2">
        <f t="shared" si="38"/>
        <v>0.16999999999999993</v>
      </c>
      <c r="F260" s="2">
        <f t="shared" si="35"/>
        <v>3.0147936986135517E-2</v>
      </c>
      <c r="G260" s="2">
        <f t="shared" si="35"/>
        <v>3.4131294221647818E-2</v>
      </c>
      <c r="H260" s="2">
        <f t="shared" si="31"/>
        <v>0.88329310896784419</v>
      </c>
      <c r="I260" s="2">
        <f t="shared" si="32"/>
        <v>46.901520786211606</v>
      </c>
    </row>
    <row r="261" spans="1:9" ht="13.5" x14ac:dyDescent="0.25">
      <c r="A261" s="3">
        <f>TITRES_STAT!B264</f>
        <v>42388</v>
      </c>
      <c r="B261" s="6">
        <f>TITRES_STAT!D264</f>
        <v>3.19</v>
      </c>
      <c r="C261" s="2">
        <f t="shared" si="36"/>
        <v>8.0000000000000071E-2</v>
      </c>
      <c r="D261" s="2">
        <f t="shared" si="37"/>
        <v>8.0000000000000071E-2</v>
      </c>
      <c r="E261" s="2">
        <f t="shared" si="38"/>
        <v>0</v>
      </c>
      <c r="F261" s="2">
        <f t="shared" si="35"/>
        <v>3.3708798629982988E-2</v>
      </c>
      <c r="G261" s="2">
        <f t="shared" si="35"/>
        <v>3.1693344634387263E-2</v>
      </c>
      <c r="H261" s="2">
        <f t="shared" si="31"/>
        <v>1.0635923415103674</v>
      </c>
      <c r="I261" s="2">
        <f t="shared" si="32"/>
        <v>51.540816474047958</v>
      </c>
    </row>
    <row r="262" spans="1:9" ht="13.5" x14ac:dyDescent="0.25">
      <c r="A262" s="3">
        <f>TITRES_STAT!B265</f>
        <v>42389</v>
      </c>
      <c r="B262" s="6">
        <f>TITRES_STAT!D265</f>
        <v>3.2</v>
      </c>
      <c r="C262" s="2">
        <f t="shared" si="36"/>
        <v>1.0000000000000231E-2</v>
      </c>
      <c r="D262" s="2">
        <f t="shared" si="37"/>
        <v>1.0000000000000231E-2</v>
      </c>
      <c r="E262" s="2">
        <f t="shared" si="38"/>
        <v>0</v>
      </c>
      <c r="F262" s="2">
        <f t="shared" si="35"/>
        <v>3.2015313013555646E-2</v>
      </c>
      <c r="G262" s="2">
        <f t="shared" si="35"/>
        <v>2.9429534303359602E-2</v>
      </c>
      <c r="H262" s="2">
        <f t="shared" si="31"/>
        <v>1.0878633920449383</v>
      </c>
      <c r="I262" s="2">
        <f t="shared" si="32"/>
        <v>52.104146094512473</v>
      </c>
    </row>
    <row r="263" spans="1:9" ht="13.5" x14ac:dyDescent="0.25">
      <c r="A263" s="3">
        <f>TITRES_STAT!B266</f>
        <v>42390</v>
      </c>
      <c r="B263" s="6">
        <f>TITRES_STAT!D266</f>
        <v>3.2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2.9728504941158813E-2</v>
      </c>
      <c r="G263" s="2">
        <f t="shared" si="35"/>
        <v>2.7327424710262487E-2</v>
      </c>
      <c r="H263" s="2">
        <f t="shared" si="31"/>
        <v>1.0878633920449383</v>
      </c>
      <c r="I263" s="2">
        <f t="shared" si="32"/>
        <v>52.104146094512473</v>
      </c>
    </row>
    <row r="264" spans="1:9" ht="13.5" x14ac:dyDescent="0.25">
      <c r="A264" s="3">
        <f>TITRES_STAT!B267</f>
        <v>42391</v>
      </c>
      <c r="B264" s="6">
        <f>TITRES_STAT!D267</f>
        <v>3.12</v>
      </c>
      <c r="C264" s="2">
        <f t="shared" si="36"/>
        <v>-8.0000000000000071E-2</v>
      </c>
      <c r="D264" s="2">
        <f t="shared" si="37"/>
        <v>0</v>
      </c>
      <c r="E264" s="2">
        <f t="shared" si="38"/>
        <v>8.0000000000000071E-2</v>
      </c>
      <c r="F264" s="2">
        <f t="shared" si="35"/>
        <v>2.7605040302504612E-2</v>
      </c>
      <c r="G264" s="2">
        <f t="shared" si="35"/>
        <v>3.1089751516672315E-2</v>
      </c>
      <c r="H264" s="2">
        <f t="shared" si="31"/>
        <v>0.88791447199894868</v>
      </c>
      <c r="I264" s="2">
        <f t="shared" si="32"/>
        <v>47.031498787061743</v>
      </c>
    </row>
    <row r="265" spans="1:9" ht="13.5" x14ac:dyDescent="0.25">
      <c r="A265" s="3">
        <f>TITRES_STAT!B268</f>
        <v>42394</v>
      </c>
      <c r="B265" s="6">
        <f>TITRES_STAT!D268</f>
        <v>3.03</v>
      </c>
      <c r="C265" s="2">
        <f t="shared" si="36"/>
        <v>-9.0000000000000302E-2</v>
      </c>
      <c r="D265" s="2">
        <f t="shared" si="37"/>
        <v>0</v>
      </c>
      <c r="E265" s="2">
        <f t="shared" si="38"/>
        <v>9.0000000000000302E-2</v>
      </c>
      <c r="F265" s="2">
        <f t="shared" si="35"/>
        <v>2.5633251709468566E-2</v>
      </c>
      <c r="G265" s="2">
        <f t="shared" si="35"/>
        <v>3.5297626408338598E-2</v>
      </c>
      <c r="H265" s="2">
        <f t="shared" si="31"/>
        <v>0.72620326967404947</v>
      </c>
      <c r="I265" s="2">
        <f t="shared" si="32"/>
        <v>42.069394863976527</v>
      </c>
    </row>
    <row r="266" spans="1:9" ht="13.5" x14ac:dyDescent="0.25">
      <c r="A266" s="3">
        <f>TITRES_STAT!B269</f>
        <v>42395</v>
      </c>
      <c r="B266" s="6">
        <f>TITRES_STAT!D269</f>
        <v>3.06</v>
      </c>
      <c r="C266" s="2">
        <f t="shared" si="36"/>
        <v>3.0000000000000249E-2</v>
      </c>
      <c r="D266" s="2">
        <f t="shared" si="37"/>
        <v>3.0000000000000249E-2</v>
      </c>
      <c r="E266" s="2">
        <f t="shared" si="38"/>
        <v>0</v>
      </c>
      <c r="F266" s="2">
        <f t="shared" si="35"/>
        <v>2.5945162301649401E-2</v>
      </c>
      <c r="G266" s="2">
        <f t="shared" si="35"/>
        <v>3.2776367379171556E-2</v>
      </c>
      <c r="H266" s="2">
        <f t="shared" si="31"/>
        <v>0.79158138549962709</v>
      </c>
      <c r="I266" s="2">
        <f t="shared" si="32"/>
        <v>44.183389708465576</v>
      </c>
    </row>
    <row r="267" spans="1:9" ht="13.5" x14ac:dyDescent="0.25">
      <c r="A267" s="3">
        <f>TITRES_STAT!B270</f>
        <v>42396</v>
      </c>
      <c r="B267" s="6">
        <f>TITRES_STAT!D270</f>
        <v>3</v>
      </c>
      <c r="C267" s="2">
        <f t="shared" si="36"/>
        <v>-6.0000000000000053E-2</v>
      </c>
      <c r="D267" s="2">
        <f t="shared" si="37"/>
        <v>0</v>
      </c>
      <c r="E267" s="2">
        <f t="shared" si="38"/>
        <v>6.0000000000000053E-2</v>
      </c>
      <c r="F267" s="2">
        <f t="shared" si="35"/>
        <v>2.4091936422960158E-2</v>
      </c>
      <c r="G267" s="2">
        <f t="shared" si="35"/>
        <v>3.4720912566373593E-2</v>
      </c>
      <c r="H267" s="2">
        <f t="shared" si="31"/>
        <v>0.69387394057990992</v>
      </c>
      <c r="I267" s="2">
        <f t="shared" si="32"/>
        <v>40.963729587950162</v>
      </c>
    </row>
    <row r="268" spans="1:9" ht="13.5" x14ac:dyDescent="0.25">
      <c r="A268" s="3">
        <f>TITRES_STAT!B271</f>
        <v>42397</v>
      </c>
      <c r="B268" s="6">
        <f>TITRES_STAT!D271</f>
        <v>3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2.2371083821320144E-2</v>
      </c>
      <c r="G268" s="2">
        <f t="shared" si="35"/>
        <v>3.2240847383061197E-2</v>
      </c>
      <c r="H268" s="2">
        <f t="shared" si="31"/>
        <v>0.6938739405799097</v>
      </c>
      <c r="I268" s="2">
        <f t="shared" si="32"/>
        <v>40.963729587950155</v>
      </c>
    </row>
    <row r="269" spans="1:9" ht="13.5" x14ac:dyDescent="0.25">
      <c r="A269" s="3">
        <f>TITRES_STAT!B272</f>
        <v>42398</v>
      </c>
      <c r="B269" s="6">
        <f>TITRES_STAT!D272</f>
        <v>3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2.077314926265442E-2</v>
      </c>
      <c r="G269" s="2">
        <f t="shared" si="39"/>
        <v>2.993792971284254E-2</v>
      </c>
      <c r="H269" s="2">
        <f t="shared" si="31"/>
        <v>0.69387394057990981</v>
      </c>
      <c r="I269" s="2">
        <f t="shared" si="32"/>
        <v>40.963729587950162</v>
      </c>
    </row>
    <row r="270" spans="1:9" ht="13.5" x14ac:dyDescent="0.25">
      <c r="A270" s="3">
        <f>TITRES_STAT!B273</f>
        <v>42401</v>
      </c>
      <c r="B270" s="6">
        <f>TITRES_STAT!D273</f>
        <v>2.99</v>
      </c>
      <c r="C270" s="2">
        <f t="shared" si="36"/>
        <v>-9.9999999999997868E-3</v>
      </c>
      <c r="D270" s="2">
        <f t="shared" si="37"/>
        <v>0</v>
      </c>
      <c r="E270" s="2">
        <f t="shared" si="38"/>
        <v>9.9999999999997868E-3</v>
      </c>
      <c r="F270" s="2">
        <f t="shared" si="39"/>
        <v>1.9289352886750533E-2</v>
      </c>
      <c r="G270" s="2">
        <f t="shared" si="39"/>
        <v>2.8513791876210916E-2</v>
      </c>
      <c r="H270" s="2">
        <f t="shared" si="31"/>
        <v>0.67649202780510087</v>
      </c>
      <c r="I270" s="2">
        <f t="shared" si="32"/>
        <v>40.351640006948244</v>
      </c>
    </row>
    <row r="271" spans="1:9" ht="13.5" x14ac:dyDescent="0.25">
      <c r="A271" s="3">
        <f>TITRES_STAT!B274</f>
        <v>42402</v>
      </c>
      <c r="B271" s="6">
        <f>TITRES_STAT!D274</f>
        <v>3.07</v>
      </c>
      <c r="C271" s="2">
        <f t="shared" si="36"/>
        <v>7.9999999999999627E-2</v>
      </c>
      <c r="D271" s="2">
        <f t="shared" si="37"/>
        <v>7.9999999999999627E-2</v>
      </c>
      <c r="E271" s="2">
        <f t="shared" si="38"/>
        <v>0</v>
      </c>
      <c r="F271" s="2">
        <f t="shared" si="39"/>
        <v>2.3625827680554042E-2</v>
      </c>
      <c r="G271" s="2">
        <f t="shared" si="39"/>
        <v>2.6477092456481565E-2</v>
      </c>
      <c r="H271" s="2">
        <f t="shared" si="31"/>
        <v>0.89231201346545375</v>
      </c>
      <c r="I271" s="2">
        <f t="shared" si="32"/>
        <v>47.154592219246823</v>
      </c>
    </row>
    <row r="272" spans="1:9" ht="13.5" x14ac:dyDescent="0.25">
      <c r="A272" s="3">
        <f>TITRES_STAT!B275</f>
        <v>42403</v>
      </c>
      <c r="B272" s="6">
        <f>TITRES_STAT!D275</f>
        <v>3.01</v>
      </c>
      <c r="C272" s="2">
        <f t="shared" si="36"/>
        <v>-6.0000000000000053E-2</v>
      </c>
      <c r="D272" s="2">
        <f t="shared" si="37"/>
        <v>0</v>
      </c>
      <c r="E272" s="2">
        <f t="shared" si="38"/>
        <v>6.0000000000000053E-2</v>
      </c>
      <c r="F272" s="2">
        <f t="shared" si="39"/>
        <v>2.1938268560514469E-2</v>
      </c>
      <c r="G272" s="2">
        <f t="shared" si="39"/>
        <v>2.887158585244717E-2</v>
      </c>
      <c r="H272" s="2">
        <f t="shared" si="31"/>
        <v>0.75985672115946379</v>
      </c>
      <c r="I272" s="2">
        <f t="shared" si="32"/>
        <v>43.177192326136634</v>
      </c>
    </row>
    <row r="273" spans="1:9" ht="13.5" x14ac:dyDescent="0.25">
      <c r="A273" s="3">
        <f>TITRES_STAT!B276</f>
        <v>42404</v>
      </c>
      <c r="B273" s="6">
        <f>TITRES_STAT!D276</f>
        <v>3.01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2.0371249377620578E-2</v>
      </c>
      <c r="G273" s="2">
        <f t="shared" si="39"/>
        <v>2.6809329720129515E-2</v>
      </c>
      <c r="H273" s="2">
        <f t="shared" ref="H273:H336" si="40">F273/G273</f>
        <v>0.75985672115946379</v>
      </c>
      <c r="I273" s="2">
        <f t="shared" ref="I273:I336" si="41">IF(G273=0,100,100-(100/(1+H273)))</f>
        <v>43.177192326136634</v>
      </c>
    </row>
    <row r="274" spans="1:9" ht="13.5" x14ac:dyDescent="0.25">
      <c r="A274" s="3">
        <f>TITRES_STAT!B277</f>
        <v>42405</v>
      </c>
      <c r="B274" s="6">
        <f>TITRES_STAT!D277</f>
        <v>3.01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1.8916160136361965E-2</v>
      </c>
      <c r="G274" s="2">
        <f t="shared" si="39"/>
        <v>2.489437759726312E-2</v>
      </c>
      <c r="H274" s="2">
        <f t="shared" si="40"/>
        <v>0.75985672115946379</v>
      </c>
      <c r="I274" s="2">
        <f t="shared" si="41"/>
        <v>43.177192326136634</v>
      </c>
    </row>
    <row r="275" spans="1:9" ht="13.5" x14ac:dyDescent="0.25">
      <c r="A275" s="3">
        <f>TITRES_STAT!B278</f>
        <v>42408</v>
      </c>
      <c r="B275" s="6">
        <f>TITRES_STAT!D278</f>
        <v>2.95</v>
      </c>
      <c r="C275" s="2">
        <f t="shared" si="36"/>
        <v>-5.9999999999999609E-2</v>
      </c>
      <c r="D275" s="2">
        <f t="shared" si="37"/>
        <v>0</v>
      </c>
      <c r="E275" s="2">
        <f t="shared" si="38"/>
        <v>5.9999999999999609E-2</v>
      </c>
      <c r="F275" s="2">
        <f t="shared" si="39"/>
        <v>1.756500584090754E-2</v>
      </c>
      <c r="G275" s="2">
        <f t="shared" si="39"/>
        <v>2.740192205460144E-2</v>
      </c>
      <c r="H275" s="2">
        <f t="shared" si="40"/>
        <v>0.64101364152146967</v>
      </c>
      <c r="I275" s="2">
        <f t="shared" si="41"/>
        <v>39.062054409685004</v>
      </c>
    </row>
    <row r="276" spans="1:9" ht="13.5" x14ac:dyDescent="0.25">
      <c r="A276" s="3">
        <f>TITRES_STAT!B279</f>
        <v>42409</v>
      </c>
      <c r="B276" s="6">
        <f>TITRES_STAT!D279</f>
        <v>3</v>
      </c>
      <c r="C276" s="2">
        <f t="shared" si="36"/>
        <v>4.9999999999999822E-2</v>
      </c>
      <c r="D276" s="2">
        <f t="shared" si="37"/>
        <v>4.9999999999999822E-2</v>
      </c>
      <c r="E276" s="2">
        <f t="shared" si="38"/>
        <v>0</v>
      </c>
      <c r="F276" s="2">
        <f t="shared" si="39"/>
        <v>1.9881791137985556E-2</v>
      </c>
      <c r="G276" s="2">
        <f t="shared" si="39"/>
        <v>2.5444641907844196E-2</v>
      </c>
      <c r="H276" s="2">
        <f t="shared" si="40"/>
        <v>0.78137437382666808</v>
      </c>
      <c r="I276" s="2">
        <f t="shared" si="41"/>
        <v>43.863568787517409</v>
      </c>
    </row>
    <row r="277" spans="1:9" ht="13.5" x14ac:dyDescent="0.25">
      <c r="A277" s="3">
        <f>TITRES_STAT!B280</f>
        <v>42410</v>
      </c>
      <c r="B277" s="6">
        <f>TITRES_STAT!D280</f>
        <v>2.91</v>
      </c>
      <c r="C277" s="2">
        <f t="shared" si="36"/>
        <v>-8.9999999999999858E-2</v>
      </c>
      <c r="D277" s="2">
        <f t="shared" si="37"/>
        <v>0</v>
      </c>
      <c r="E277" s="2">
        <f t="shared" si="38"/>
        <v>8.9999999999999858E-2</v>
      </c>
      <c r="F277" s="2">
        <f t="shared" si="39"/>
        <v>1.8461663199558019E-2</v>
      </c>
      <c r="G277" s="2">
        <f t="shared" si="39"/>
        <v>3.0055738914426745E-2</v>
      </c>
      <c r="H277" s="2">
        <f t="shared" si="40"/>
        <v>0.61424752364668789</v>
      </c>
      <c r="I277" s="2">
        <f t="shared" si="41"/>
        <v>38.051631775718242</v>
      </c>
    </row>
    <row r="278" spans="1:9" ht="13.5" x14ac:dyDescent="0.25">
      <c r="A278" s="3">
        <f>TITRES_STAT!B281</f>
        <v>42411</v>
      </c>
      <c r="B278" s="6">
        <f>TITRES_STAT!D281</f>
        <v>2.9</v>
      </c>
      <c r="C278" s="2">
        <f t="shared" si="36"/>
        <v>-1.0000000000000231E-2</v>
      </c>
      <c r="D278" s="2">
        <f t="shared" si="37"/>
        <v>0</v>
      </c>
      <c r="E278" s="2">
        <f t="shared" si="38"/>
        <v>1.0000000000000231E-2</v>
      </c>
      <c r="F278" s="2">
        <f t="shared" si="39"/>
        <v>1.7142972971018161E-2</v>
      </c>
      <c r="G278" s="2">
        <f t="shared" si="39"/>
        <v>2.8623186134824851E-2</v>
      </c>
      <c r="H278" s="2">
        <f t="shared" si="40"/>
        <v>0.59891910321474984</v>
      </c>
      <c r="I278" s="2">
        <f t="shared" si="41"/>
        <v>37.457748926169991</v>
      </c>
    </row>
    <row r="279" spans="1:9" ht="13.5" x14ac:dyDescent="0.25">
      <c r="A279" s="3">
        <f>TITRES_STAT!B282</f>
        <v>42412</v>
      </c>
      <c r="B279" s="6">
        <f>TITRES_STAT!D282</f>
        <v>2.86</v>
      </c>
      <c r="C279" s="2">
        <f t="shared" si="36"/>
        <v>-4.0000000000000036E-2</v>
      </c>
      <c r="D279" s="2">
        <f t="shared" si="37"/>
        <v>0</v>
      </c>
      <c r="E279" s="2">
        <f t="shared" si="38"/>
        <v>4.0000000000000036E-2</v>
      </c>
      <c r="F279" s="2">
        <f t="shared" si="39"/>
        <v>1.5918474901659721E-2</v>
      </c>
      <c r="G279" s="2">
        <f t="shared" si="39"/>
        <v>2.9435815696623076E-2</v>
      </c>
      <c r="H279" s="2">
        <f t="shared" si="40"/>
        <v>0.54078592778680545</v>
      </c>
      <c r="I279" s="2">
        <f t="shared" si="41"/>
        <v>35.098057298822411</v>
      </c>
    </row>
    <row r="280" spans="1:9" ht="13.5" x14ac:dyDescent="0.25">
      <c r="A280" s="3">
        <f>TITRES_STAT!B283</f>
        <v>42415</v>
      </c>
      <c r="B280" s="6">
        <f>TITRES_STAT!D283</f>
        <v>2.86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1.4781440980112597E-2</v>
      </c>
      <c r="G280" s="2">
        <f t="shared" si="39"/>
        <v>2.7333257432578573E-2</v>
      </c>
      <c r="H280" s="2">
        <f t="shared" si="40"/>
        <v>0.54078592778680534</v>
      </c>
      <c r="I280" s="2">
        <f t="shared" si="41"/>
        <v>35.098057298822397</v>
      </c>
    </row>
    <row r="281" spans="1:9" ht="13.5" x14ac:dyDescent="0.25">
      <c r="A281" s="3">
        <f>TITRES_STAT!B284</f>
        <v>42416</v>
      </c>
      <c r="B281" s="6">
        <f>TITRES_STAT!D284</f>
        <v>2.84</v>
      </c>
      <c r="C281" s="2">
        <f t="shared" si="36"/>
        <v>-2.0000000000000018E-2</v>
      </c>
      <c r="D281" s="2">
        <f t="shared" si="37"/>
        <v>0</v>
      </c>
      <c r="E281" s="2">
        <f t="shared" si="38"/>
        <v>2.0000000000000018E-2</v>
      </c>
      <c r="F281" s="2">
        <f t="shared" si="39"/>
        <v>1.3725623767247411E-2</v>
      </c>
      <c r="G281" s="2">
        <f t="shared" si="39"/>
        <v>2.6809453330251535E-2</v>
      </c>
      <c r="H281" s="2">
        <f t="shared" si="40"/>
        <v>0.51196955037347014</v>
      </c>
      <c r="I281" s="2">
        <f t="shared" si="41"/>
        <v>33.861101914850664</v>
      </c>
    </row>
    <row r="282" spans="1:9" ht="13.5" x14ac:dyDescent="0.25">
      <c r="A282" s="3">
        <f>TITRES_STAT!B285</f>
        <v>42417</v>
      </c>
      <c r="B282" s="6">
        <f>TITRES_STAT!D285</f>
        <v>2.87</v>
      </c>
      <c r="C282" s="2">
        <f t="shared" si="36"/>
        <v>3.0000000000000249E-2</v>
      </c>
      <c r="D282" s="2">
        <f t="shared" si="37"/>
        <v>3.0000000000000249E-2</v>
      </c>
      <c r="E282" s="2">
        <f t="shared" si="38"/>
        <v>0</v>
      </c>
      <c r="F282" s="2">
        <f t="shared" si="39"/>
        <v>1.4888079212444042E-2</v>
      </c>
      <c r="G282" s="2">
        <f t="shared" si="39"/>
        <v>2.4894492378090712E-2</v>
      </c>
      <c r="H282" s="2">
        <f t="shared" si="40"/>
        <v>0.59804710963083663</v>
      </c>
      <c r="I282" s="2">
        <f t="shared" si="41"/>
        <v>37.423621996287139</v>
      </c>
    </row>
    <row r="283" spans="1:9" ht="13.5" x14ac:dyDescent="0.25">
      <c r="A283" s="3">
        <f>TITRES_STAT!B286</f>
        <v>42418</v>
      </c>
      <c r="B283" s="6">
        <f>TITRES_STAT!D286</f>
        <v>2.9</v>
      </c>
      <c r="C283" s="2">
        <f t="shared" si="36"/>
        <v>2.9999999999999805E-2</v>
      </c>
      <c r="D283" s="2">
        <f t="shared" si="37"/>
        <v>2.9999999999999805E-2</v>
      </c>
      <c r="E283" s="2">
        <f t="shared" si="38"/>
        <v>0</v>
      </c>
      <c r="F283" s="2">
        <f t="shared" si="39"/>
        <v>1.5967502125840881E-2</v>
      </c>
      <c r="G283" s="2">
        <f t="shared" si="39"/>
        <v>2.3116314351084234E-2</v>
      </c>
      <c r="H283" s="2">
        <f t="shared" si="40"/>
        <v>0.69074601960030668</v>
      </c>
      <c r="I283" s="2">
        <f t="shared" si="41"/>
        <v>40.854511061548997</v>
      </c>
    </row>
    <row r="284" spans="1:9" ht="13.5" x14ac:dyDescent="0.25">
      <c r="A284" s="3">
        <f>TITRES_STAT!B287</f>
        <v>42419</v>
      </c>
      <c r="B284" s="6">
        <f>TITRES_STAT!D287</f>
        <v>2.9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1.482696625970939E-2</v>
      </c>
      <c r="G284" s="2">
        <f t="shared" si="39"/>
        <v>2.1465149040292505E-2</v>
      </c>
      <c r="H284" s="2">
        <f t="shared" si="40"/>
        <v>0.69074601960030668</v>
      </c>
      <c r="I284" s="2">
        <f t="shared" si="41"/>
        <v>40.854511061548997</v>
      </c>
    </row>
    <row r="285" spans="1:9" ht="13.5" x14ac:dyDescent="0.25">
      <c r="A285" s="3">
        <f>TITRES_STAT!B288</f>
        <v>42422</v>
      </c>
      <c r="B285" s="6">
        <f>TITRES_STAT!D288</f>
        <v>2.9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1.3767897241158719E-2</v>
      </c>
      <c r="G285" s="2">
        <f t="shared" si="42"/>
        <v>1.9931924108843039E-2</v>
      </c>
      <c r="H285" s="2">
        <f t="shared" si="40"/>
        <v>0.69074601960030668</v>
      </c>
      <c r="I285" s="2">
        <f t="shared" si="41"/>
        <v>40.854511061548997</v>
      </c>
    </row>
    <row r="286" spans="1:9" ht="13.5" x14ac:dyDescent="0.25">
      <c r="A286" s="3">
        <f>TITRES_STAT!B289</f>
        <v>42423</v>
      </c>
      <c r="B286" s="6">
        <f>TITRES_STAT!D289</f>
        <v>2.9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1.2784476009647383E-2</v>
      </c>
      <c r="G286" s="2">
        <f t="shared" si="42"/>
        <v>1.850821524392568E-2</v>
      </c>
      <c r="H286" s="2">
        <f t="shared" si="40"/>
        <v>0.69074601960030668</v>
      </c>
      <c r="I286" s="2">
        <f t="shared" si="41"/>
        <v>40.854511061548997</v>
      </c>
    </row>
    <row r="287" spans="1:9" ht="13.5" x14ac:dyDescent="0.25">
      <c r="A287" s="3">
        <f>TITRES_STAT!B290</f>
        <v>42424</v>
      </c>
      <c r="B287" s="6">
        <f>TITRES_STAT!D290</f>
        <v>2.85</v>
      </c>
      <c r="C287" s="2">
        <f t="shared" si="36"/>
        <v>-4.9999999999999822E-2</v>
      </c>
      <c r="D287" s="2">
        <f t="shared" si="37"/>
        <v>0</v>
      </c>
      <c r="E287" s="2">
        <f t="shared" si="38"/>
        <v>4.9999999999999822E-2</v>
      </c>
      <c r="F287" s="2">
        <f t="shared" si="42"/>
        <v>1.1871299151815427E-2</v>
      </c>
      <c r="G287" s="2">
        <f t="shared" si="42"/>
        <v>2.0757628440788118E-2</v>
      </c>
      <c r="H287" s="2">
        <f t="shared" si="40"/>
        <v>0.57190055143720941</v>
      </c>
      <c r="I287" s="2">
        <f t="shared" si="41"/>
        <v>36.382743864700174</v>
      </c>
    </row>
    <row r="288" spans="1:9" ht="13.5" x14ac:dyDescent="0.25">
      <c r="A288" s="3">
        <f>TITRES_STAT!B291</f>
        <v>42425</v>
      </c>
      <c r="B288" s="6">
        <f>TITRES_STAT!D291</f>
        <v>2.9</v>
      </c>
      <c r="C288" s="2">
        <f t="shared" si="36"/>
        <v>4.9999999999999822E-2</v>
      </c>
      <c r="D288" s="2">
        <f t="shared" si="37"/>
        <v>4.9999999999999822E-2</v>
      </c>
      <c r="E288" s="2">
        <f t="shared" si="38"/>
        <v>0</v>
      </c>
      <c r="F288" s="2">
        <f t="shared" si="42"/>
        <v>1.4594777783828599E-2</v>
      </c>
      <c r="G288" s="2">
        <f t="shared" si="42"/>
        <v>1.9274940695017537E-2</v>
      </c>
      <c r="H288" s="2">
        <f t="shared" si="40"/>
        <v>0.75718924456152881</v>
      </c>
      <c r="I288" s="2">
        <f t="shared" si="41"/>
        <v>43.090933256336321</v>
      </c>
    </row>
    <row r="289" spans="1:9" ht="13.5" x14ac:dyDescent="0.25">
      <c r="A289" s="3">
        <f>TITRES_STAT!B292</f>
        <v>42426</v>
      </c>
      <c r="B289" s="6">
        <f>TITRES_STAT!D292</f>
        <v>2.97</v>
      </c>
      <c r="C289" s="2">
        <f t="shared" si="36"/>
        <v>7.0000000000000284E-2</v>
      </c>
      <c r="D289" s="2">
        <f t="shared" si="37"/>
        <v>7.0000000000000284E-2</v>
      </c>
      <c r="E289" s="2">
        <f t="shared" si="38"/>
        <v>0</v>
      </c>
      <c r="F289" s="2">
        <f t="shared" si="42"/>
        <v>1.855229365641229E-2</v>
      </c>
      <c r="G289" s="2">
        <f t="shared" si="42"/>
        <v>1.7898159216801997E-2</v>
      </c>
      <c r="H289" s="2">
        <f t="shared" si="40"/>
        <v>1.0365475818874279</v>
      </c>
      <c r="I289" s="2">
        <f t="shared" si="41"/>
        <v>50.89729260962212</v>
      </c>
    </row>
    <row r="290" spans="1:9" ht="13.5" x14ac:dyDescent="0.25">
      <c r="A290" s="3">
        <f>TITRES_STAT!B293</f>
        <v>42429</v>
      </c>
      <c r="B290" s="6">
        <f>TITRES_STAT!D293</f>
        <v>2.9</v>
      </c>
      <c r="C290" s="2">
        <f t="shared" si="36"/>
        <v>-7.0000000000000284E-2</v>
      </c>
      <c r="D290" s="2">
        <f t="shared" si="37"/>
        <v>0</v>
      </c>
      <c r="E290" s="2">
        <f t="shared" si="38"/>
        <v>7.0000000000000284E-2</v>
      </c>
      <c r="F290" s="2">
        <f t="shared" si="42"/>
        <v>1.7227129823811412E-2</v>
      </c>
      <c r="G290" s="2">
        <f t="shared" si="42"/>
        <v>2.1619719272744729E-2</v>
      </c>
      <c r="H290" s="2">
        <f t="shared" si="40"/>
        <v>0.79682486189952939</v>
      </c>
      <c r="I290" s="2">
        <f t="shared" si="41"/>
        <v>44.346273184196647</v>
      </c>
    </row>
    <row r="291" spans="1:9" ht="13.5" x14ac:dyDescent="0.25">
      <c r="A291" s="3">
        <f>TITRES_STAT!B294</f>
        <v>42430</v>
      </c>
      <c r="B291" s="6">
        <f>TITRES_STAT!D294</f>
        <v>2.9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1.5996620550682024E-2</v>
      </c>
      <c r="G291" s="2">
        <f t="shared" si="42"/>
        <v>2.007545361040582E-2</v>
      </c>
      <c r="H291" s="2">
        <f t="shared" si="40"/>
        <v>0.79682486189952928</v>
      </c>
      <c r="I291" s="2">
        <f t="shared" si="41"/>
        <v>44.34627318419664</v>
      </c>
    </row>
    <row r="292" spans="1:9" ht="13.5" x14ac:dyDescent="0.25">
      <c r="A292" s="3">
        <f>TITRES_STAT!B295</f>
        <v>42431</v>
      </c>
      <c r="B292" s="6">
        <f>TITRES_STAT!D295</f>
        <v>2.83</v>
      </c>
      <c r="C292" s="2">
        <f t="shared" si="36"/>
        <v>-6.999999999999984E-2</v>
      </c>
      <c r="D292" s="2">
        <f t="shared" si="37"/>
        <v>0</v>
      </c>
      <c r="E292" s="2">
        <f t="shared" si="38"/>
        <v>6.999999999999984E-2</v>
      </c>
      <c r="F292" s="2">
        <f t="shared" si="42"/>
        <v>1.4854004797061879E-2</v>
      </c>
      <c r="G292" s="2">
        <f t="shared" si="42"/>
        <v>2.3641492638233962E-2</v>
      </c>
      <c r="H292" s="2">
        <f t="shared" si="40"/>
        <v>0.62830232525332985</v>
      </c>
      <c r="I292" s="2">
        <f t="shared" si="41"/>
        <v>38.58634330424966</v>
      </c>
    </row>
    <row r="293" spans="1:9" ht="13.5" x14ac:dyDescent="0.25">
      <c r="A293" s="3">
        <f>TITRES_STAT!B296</f>
        <v>42432</v>
      </c>
      <c r="B293" s="6">
        <f>TITRES_STAT!D296</f>
        <v>2.85</v>
      </c>
      <c r="C293" s="2">
        <f t="shared" si="36"/>
        <v>2.0000000000000018E-2</v>
      </c>
      <c r="D293" s="2">
        <f t="shared" si="37"/>
        <v>2.0000000000000018E-2</v>
      </c>
      <c r="E293" s="2">
        <f t="shared" si="38"/>
        <v>0</v>
      </c>
      <c r="F293" s="2">
        <f t="shared" si="42"/>
        <v>1.5221575882986033E-2</v>
      </c>
      <c r="G293" s="2">
        <f t="shared" si="42"/>
        <v>2.1952814592645819E-2</v>
      </c>
      <c r="H293" s="2">
        <f t="shared" si="40"/>
        <v>0.69337696169880891</v>
      </c>
      <c r="I293" s="2">
        <f t="shared" si="41"/>
        <v>40.946403392851622</v>
      </c>
    </row>
    <row r="294" spans="1:9" ht="13.5" x14ac:dyDescent="0.25">
      <c r="A294" s="3">
        <f>TITRES_STAT!B297</f>
        <v>42433</v>
      </c>
      <c r="B294" s="6">
        <f>TITRES_STAT!D297</f>
        <v>2.8</v>
      </c>
      <c r="C294" s="2">
        <f t="shared" si="36"/>
        <v>-5.0000000000000266E-2</v>
      </c>
      <c r="D294" s="2">
        <f t="shared" si="37"/>
        <v>0</v>
      </c>
      <c r="E294" s="2">
        <f t="shared" si="38"/>
        <v>5.0000000000000266E-2</v>
      </c>
      <c r="F294" s="2">
        <f t="shared" si="42"/>
        <v>1.4134320462772744E-2</v>
      </c>
      <c r="G294" s="2">
        <f t="shared" si="42"/>
        <v>2.3956184978885419E-2</v>
      </c>
      <c r="H294" s="2">
        <f t="shared" si="40"/>
        <v>0.59000715160742401</v>
      </c>
      <c r="I294" s="2">
        <f t="shared" si="41"/>
        <v>37.107201122394571</v>
      </c>
    </row>
    <row r="295" spans="1:9" ht="13.5" x14ac:dyDescent="0.25">
      <c r="A295" s="3">
        <f>TITRES_STAT!B298</f>
        <v>42436</v>
      </c>
      <c r="B295" s="6">
        <f>TITRES_STAT!D298</f>
        <v>2.8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1.3124726144003262E-2</v>
      </c>
      <c r="G295" s="2">
        <f t="shared" si="42"/>
        <v>2.2245028908965032E-2</v>
      </c>
      <c r="H295" s="2">
        <f t="shared" si="40"/>
        <v>0.59000715160742401</v>
      </c>
      <c r="I295" s="2">
        <f t="shared" si="41"/>
        <v>37.107201122394571</v>
      </c>
    </row>
    <row r="296" spans="1:9" ht="13.5" x14ac:dyDescent="0.25">
      <c r="A296" s="3">
        <f>TITRES_STAT!B299</f>
        <v>42437</v>
      </c>
      <c r="B296" s="6">
        <f>TITRES_STAT!D299</f>
        <v>2.8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1.2187245705145885E-2</v>
      </c>
      <c r="G296" s="2">
        <f t="shared" si="42"/>
        <v>2.0656098272610387E-2</v>
      </c>
      <c r="H296" s="2">
        <f t="shared" si="40"/>
        <v>0.59000715160742401</v>
      </c>
      <c r="I296" s="2">
        <f t="shared" si="41"/>
        <v>37.107201122394571</v>
      </c>
    </row>
    <row r="297" spans="1:9" ht="13.5" x14ac:dyDescent="0.25">
      <c r="A297" s="3">
        <f>TITRES_STAT!B300</f>
        <v>42438</v>
      </c>
      <c r="B297" s="6">
        <f>TITRES_STAT!D300</f>
        <v>2.8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1.1316728154778324E-2</v>
      </c>
      <c r="G297" s="2">
        <f t="shared" si="42"/>
        <v>1.9180662681709645E-2</v>
      </c>
      <c r="H297" s="2">
        <f t="shared" si="40"/>
        <v>0.59000715160742412</v>
      </c>
      <c r="I297" s="2">
        <f t="shared" si="41"/>
        <v>37.107201122394578</v>
      </c>
    </row>
    <row r="298" spans="1:9" ht="13.5" x14ac:dyDescent="0.25">
      <c r="A298" s="3">
        <f>TITRES_STAT!B301</f>
        <v>42439</v>
      </c>
      <c r="B298" s="6">
        <f>TITRES_STAT!D301</f>
        <v>2.88</v>
      </c>
      <c r="C298" s="2">
        <f t="shared" si="36"/>
        <v>8.0000000000000071E-2</v>
      </c>
      <c r="D298" s="2">
        <f t="shared" si="37"/>
        <v>8.0000000000000071E-2</v>
      </c>
      <c r="E298" s="2">
        <f t="shared" si="38"/>
        <v>0</v>
      </c>
      <c r="F298" s="2">
        <f t="shared" si="42"/>
        <v>1.6222676143722733E-2</v>
      </c>
      <c r="G298" s="2">
        <f t="shared" si="42"/>
        <v>1.7810615347301811E-2</v>
      </c>
      <c r="H298" s="2">
        <f t="shared" si="40"/>
        <v>0.91084310268821567</v>
      </c>
      <c r="I298" s="2">
        <f t="shared" si="41"/>
        <v>47.667079594699416</v>
      </c>
    </row>
    <row r="299" spans="1:9" ht="13.5" x14ac:dyDescent="0.25">
      <c r="A299" s="3">
        <f>TITRES_STAT!B302</f>
        <v>42440</v>
      </c>
      <c r="B299" s="6">
        <f>TITRES_STAT!D302</f>
        <v>2.88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1.5063913562028254E-2</v>
      </c>
      <c r="G299" s="2">
        <f t="shared" si="42"/>
        <v>1.6538428536780253E-2</v>
      </c>
      <c r="H299" s="2">
        <f t="shared" si="40"/>
        <v>0.91084310268821578</v>
      </c>
      <c r="I299" s="2">
        <f t="shared" si="41"/>
        <v>47.667079594699416</v>
      </c>
    </row>
    <row r="300" spans="1:9" ht="13.5" x14ac:dyDescent="0.25">
      <c r="A300" s="3">
        <f>TITRES_STAT!B303</f>
        <v>42443</v>
      </c>
      <c r="B300" s="6">
        <f>TITRES_STAT!D303</f>
        <v>2.81</v>
      </c>
      <c r="C300" s="2">
        <f t="shared" si="36"/>
        <v>-6.999999999999984E-2</v>
      </c>
      <c r="D300" s="2">
        <f t="shared" si="37"/>
        <v>0</v>
      </c>
      <c r="E300" s="2">
        <f t="shared" si="38"/>
        <v>6.999999999999984E-2</v>
      </c>
      <c r="F300" s="2">
        <f t="shared" si="42"/>
        <v>1.3987919736169094E-2</v>
      </c>
      <c r="G300" s="2">
        <f t="shared" si="42"/>
        <v>2.0357112212724508E-2</v>
      </c>
      <c r="H300" s="2">
        <f t="shared" si="40"/>
        <v>0.68712691613625543</v>
      </c>
      <c r="I300" s="2">
        <f t="shared" si="41"/>
        <v>40.727636407453403</v>
      </c>
    </row>
    <row r="301" spans="1:9" ht="13.5" x14ac:dyDescent="0.25">
      <c r="A301" s="3">
        <f>TITRES_STAT!B304</f>
        <v>42444</v>
      </c>
      <c r="B301" s="6">
        <f>TITRES_STAT!D304</f>
        <v>2.81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1.2988782612157015E-2</v>
      </c>
      <c r="G301" s="2">
        <f t="shared" si="43"/>
        <v>1.890303276895847E-2</v>
      </c>
      <c r="H301" s="2">
        <f t="shared" si="40"/>
        <v>0.68712691613625543</v>
      </c>
      <c r="I301" s="2">
        <f t="shared" si="41"/>
        <v>40.727636407453403</v>
      </c>
    </row>
    <row r="302" spans="1:9" ht="13.5" x14ac:dyDescent="0.25">
      <c r="A302" s="3">
        <f>TITRES_STAT!B305</f>
        <v>42445</v>
      </c>
      <c r="B302" s="6">
        <f>TITRES_STAT!D305</f>
        <v>2.81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1.2061012425574372E-2</v>
      </c>
      <c r="G302" s="2">
        <f t="shared" si="43"/>
        <v>1.7552816142604295E-2</v>
      </c>
      <c r="H302" s="2">
        <f t="shared" si="40"/>
        <v>0.68712691613625543</v>
      </c>
      <c r="I302" s="2">
        <f t="shared" si="41"/>
        <v>40.727636407453403</v>
      </c>
    </row>
    <row r="303" spans="1:9" ht="13.5" x14ac:dyDescent="0.25">
      <c r="A303" s="3">
        <f>TITRES_STAT!B306</f>
        <v>42446</v>
      </c>
      <c r="B303" s="6">
        <f>TITRES_STAT!D306</f>
        <v>2.81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1.1199511538033346E-2</v>
      </c>
      <c r="G303" s="2">
        <f t="shared" si="43"/>
        <v>1.6299043560989702E-2</v>
      </c>
      <c r="H303" s="2">
        <f t="shared" si="40"/>
        <v>0.68712691613625554</v>
      </c>
      <c r="I303" s="2">
        <f t="shared" si="41"/>
        <v>40.727636407453403</v>
      </c>
    </row>
    <row r="304" spans="1:9" ht="13.5" x14ac:dyDescent="0.25">
      <c r="A304" s="3">
        <f>TITRES_STAT!B307</f>
        <v>42447</v>
      </c>
      <c r="B304" s="6">
        <f>TITRES_STAT!D307</f>
        <v>2.82</v>
      </c>
      <c r="C304" s="2">
        <f t="shared" si="36"/>
        <v>9.9999999999997868E-3</v>
      </c>
      <c r="D304" s="2">
        <f t="shared" si="37"/>
        <v>9.9999999999997868E-3</v>
      </c>
      <c r="E304" s="2">
        <f t="shared" si="38"/>
        <v>0</v>
      </c>
      <c r="F304" s="2">
        <f t="shared" si="43"/>
        <v>1.111383214245952E-2</v>
      </c>
      <c r="G304" s="2">
        <f t="shared" si="43"/>
        <v>1.5134826163776151E-2</v>
      </c>
      <c r="H304" s="2">
        <f t="shared" si="40"/>
        <v>0.73432175713121051</v>
      </c>
      <c r="I304" s="2">
        <f t="shared" si="41"/>
        <v>42.340572279152653</v>
      </c>
    </row>
    <row r="305" spans="1:9" ht="13.5" x14ac:dyDescent="0.25">
      <c r="A305" s="3">
        <f>TITRES_STAT!B308</f>
        <v>42450</v>
      </c>
      <c r="B305" s="6">
        <f>TITRES_STAT!D308</f>
        <v>2.82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1.0319986989426698E-2</v>
      </c>
      <c r="G305" s="2">
        <f t="shared" si="43"/>
        <v>1.4053767152077856E-2</v>
      </c>
      <c r="H305" s="2">
        <f t="shared" si="40"/>
        <v>0.73432175713121051</v>
      </c>
      <c r="I305" s="2">
        <f t="shared" si="41"/>
        <v>42.340572279152653</v>
      </c>
    </row>
    <row r="306" spans="1:9" ht="13.5" x14ac:dyDescent="0.25">
      <c r="A306" s="3">
        <f>TITRES_STAT!B309</f>
        <v>42451</v>
      </c>
      <c r="B306" s="6">
        <f>TITRES_STAT!D309</f>
        <v>2.82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9.5828450616105045E-3</v>
      </c>
      <c r="G306" s="2">
        <f t="shared" si="43"/>
        <v>1.3049926641215152E-2</v>
      </c>
      <c r="H306" s="2">
        <f t="shared" si="40"/>
        <v>0.7343217571312104</v>
      </c>
      <c r="I306" s="2">
        <f t="shared" si="41"/>
        <v>42.340572279152646</v>
      </c>
    </row>
    <row r="307" spans="1:9" ht="13.5" x14ac:dyDescent="0.25">
      <c r="A307" s="3">
        <f>TITRES_STAT!B310</f>
        <v>42452</v>
      </c>
      <c r="B307" s="6">
        <f>TITRES_STAT!D310</f>
        <v>2.81</v>
      </c>
      <c r="C307" s="2">
        <f t="shared" si="36"/>
        <v>-9.9999999999997868E-3</v>
      </c>
      <c r="D307" s="2">
        <f t="shared" si="37"/>
        <v>0</v>
      </c>
      <c r="E307" s="2">
        <f t="shared" si="38"/>
        <v>9.9999999999997868E-3</v>
      </c>
      <c r="F307" s="2">
        <f t="shared" si="43"/>
        <v>8.8983561286383253E-3</v>
      </c>
      <c r="G307" s="2">
        <f t="shared" si="43"/>
        <v>1.2832074738271197E-2</v>
      </c>
      <c r="H307" s="2">
        <f t="shared" si="40"/>
        <v>0.69344640754774456</v>
      </c>
      <c r="I307" s="2">
        <f t="shared" si="41"/>
        <v>40.948825097566235</v>
      </c>
    </row>
    <row r="308" spans="1:9" ht="13.5" x14ac:dyDescent="0.25">
      <c r="A308" s="3">
        <f>TITRES_STAT!B311</f>
        <v>42453</v>
      </c>
      <c r="B308" s="6">
        <f>TITRES_STAT!D311</f>
        <v>2.8</v>
      </c>
      <c r="C308" s="2">
        <f t="shared" si="36"/>
        <v>-1.0000000000000231E-2</v>
      </c>
      <c r="D308" s="2">
        <f t="shared" si="37"/>
        <v>0</v>
      </c>
      <c r="E308" s="2">
        <f t="shared" si="38"/>
        <v>1.0000000000000231E-2</v>
      </c>
      <c r="F308" s="2">
        <f t="shared" si="43"/>
        <v>8.2627592623070161E-3</v>
      </c>
      <c r="G308" s="2">
        <f t="shared" si="43"/>
        <v>1.2629783685537558E-2</v>
      </c>
      <c r="H308" s="2">
        <f t="shared" si="40"/>
        <v>0.65422809036458418</v>
      </c>
      <c r="I308" s="2">
        <f t="shared" si="41"/>
        <v>39.548844211706943</v>
      </c>
    </row>
    <row r="309" spans="1:9" ht="13.5" x14ac:dyDescent="0.25">
      <c r="A309" s="3">
        <f>TITRES_STAT!B312</f>
        <v>42454</v>
      </c>
      <c r="B309" s="6">
        <f>TITRES_STAT!D312</f>
        <v>2.8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7.6725621721422292E-3</v>
      </c>
      <c r="G309" s="2">
        <f t="shared" si="43"/>
        <v>1.1727656279427732E-2</v>
      </c>
      <c r="H309" s="2">
        <f t="shared" si="40"/>
        <v>0.65422809036458418</v>
      </c>
      <c r="I309" s="2">
        <f t="shared" si="41"/>
        <v>39.548844211706943</v>
      </c>
    </row>
    <row r="310" spans="1:9" ht="13.5" x14ac:dyDescent="0.25">
      <c r="A310" s="3">
        <f>TITRES_STAT!B313</f>
        <v>42457</v>
      </c>
      <c r="B310" s="6">
        <f>TITRES_STAT!D313</f>
        <v>2.8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7.1245220169892124E-3</v>
      </c>
      <c r="G310" s="2">
        <f t="shared" si="43"/>
        <v>1.0889966545182895E-2</v>
      </c>
      <c r="H310" s="2">
        <f t="shared" si="40"/>
        <v>0.65422809036458407</v>
      </c>
      <c r="I310" s="2">
        <f t="shared" si="41"/>
        <v>39.548844211706943</v>
      </c>
    </row>
    <row r="311" spans="1:9" ht="13.5" x14ac:dyDescent="0.25">
      <c r="A311" s="3">
        <f>TITRES_STAT!B314</f>
        <v>42458</v>
      </c>
      <c r="B311" s="6">
        <f>TITRES_STAT!D314</f>
        <v>2.8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6.6156275872042685E-3</v>
      </c>
      <c r="G311" s="2">
        <f t="shared" si="43"/>
        <v>1.0112111791955546E-2</v>
      </c>
      <c r="H311" s="2">
        <f t="shared" si="40"/>
        <v>0.65422809036458396</v>
      </c>
      <c r="I311" s="2">
        <f t="shared" si="41"/>
        <v>39.548844211706943</v>
      </c>
    </row>
    <row r="312" spans="1:9" ht="13.5" x14ac:dyDescent="0.25">
      <c r="A312" s="3">
        <f>TITRES_STAT!B315</f>
        <v>42459</v>
      </c>
      <c r="B312" s="6">
        <f>TITRES_STAT!D315</f>
        <v>2.8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6.1430827595468206E-3</v>
      </c>
      <c r="G312" s="2">
        <f t="shared" si="43"/>
        <v>9.3898180925301496E-3</v>
      </c>
      <c r="H312" s="2">
        <f t="shared" si="40"/>
        <v>0.65422809036458396</v>
      </c>
      <c r="I312" s="2">
        <f t="shared" si="41"/>
        <v>39.548844211706943</v>
      </c>
    </row>
    <row r="313" spans="1:9" ht="13.5" x14ac:dyDescent="0.25">
      <c r="A313" s="3">
        <f>TITRES_STAT!B316</f>
        <v>42460</v>
      </c>
      <c r="B313" s="6">
        <f>TITRES_STAT!D316</f>
        <v>2.75</v>
      </c>
      <c r="C313" s="2">
        <f t="shared" si="36"/>
        <v>-4.9999999999999822E-2</v>
      </c>
      <c r="D313" s="2">
        <f t="shared" si="37"/>
        <v>0</v>
      </c>
      <c r="E313" s="2">
        <f t="shared" si="38"/>
        <v>4.9999999999999822E-2</v>
      </c>
      <c r="F313" s="2">
        <f t="shared" si="43"/>
        <v>5.7042911338649046E-3</v>
      </c>
      <c r="G313" s="2">
        <f t="shared" si="43"/>
        <v>1.2290545371635125E-2</v>
      </c>
      <c r="H313" s="2">
        <f t="shared" si="40"/>
        <v>0.46412026166305181</v>
      </c>
      <c r="I313" s="2">
        <f t="shared" si="41"/>
        <v>31.699599671947098</v>
      </c>
    </row>
    <row r="314" spans="1:9" ht="13.5" x14ac:dyDescent="0.25">
      <c r="A314" s="3">
        <f>TITRES_STAT!B317</f>
        <v>42461</v>
      </c>
      <c r="B314" s="6">
        <f>TITRES_STAT!D317</f>
        <v>2.75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5.2968417671602685E-3</v>
      </c>
      <c r="G314" s="2">
        <f t="shared" si="43"/>
        <v>1.1412649273661188E-2</v>
      </c>
      <c r="H314" s="2">
        <f t="shared" si="40"/>
        <v>0.46412026166305181</v>
      </c>
      <c r="I314" s="2">
        <f t="shared" si="41"/>
        <v>31.699599671947098</v>
      </c>
    </row>
    <row r="315" spans="1:9" ht="13.5" x14ac:dyDescent="0.25">
      <c r="A315" s="3">
        <f>TITRES_STAT!B318</f>
        <v>42464</v>
      </c>
      <c r="B315" s="6">
        <f>TITRES_STAT!D318</f>
        <v>2.75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4.9184959266488212E-3</v>
      </c>
      <c r="G315" s="2">
        <f t="shared" si="43"/>
        <v>1.0597460039828246E-2</v>
      </c>
      <c r="H315" s="2">
        <f t="shared" si="40"/>
        <v>0.46412026166305181</v>
      </c>
      <c r="I315" s="2">
        <f t="shared" si="41"/>
        <v>31.699599671947098</v>
      </c>
    </row>
    <row r="316" spans="1:9" ht="13.5" x14ac:dyDescent="0.25">
      <c r="A316" s="3">
        <f>TITRES_STAT!B319</f>
        <v>42465</v>
      </c>
      <c r="B316" s="6">
        <f>TITRES_STAT!D319</f>
        <v>2.75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4.5671747890310482E-3</v>
      </c>
      <c r="G316" s="2">
        <f t="shared" si="43"/>
        <v>9.8404986084119437E-3</v>
      </c>
      <c r="H316" s="2">
        <f t="shared" si="40"/>
        <v>0.46412026166305176</v>
      </c>
      <c r="I316" s="2">
        <f t="shared" si="41"/>
        <v>31.699599671947098</v>
      </c>
    </row>
    <row r="317" spans="1:9" ht="13.5" x14ac:dyDescent="0.25">
      <c r="A317" s="3">
        <f>TITRES_STAT!B320</f>
        <v>42466</v>
      </c>
      <c r="B317" s="6">
        <f>TITRES_STAT!D320</f>
        <v>2.68</v>
      </c>
      <c r="C317" s="2">
        <f t="shared" si="36"/>
        <v>-6.999999999999984E-2</v>
      </c>
      <c r="D317" s="2">
        <f t="shared" si="37"/>
        <v>0</v>
      </c>
      <c r="E317" s="2">
        <f t="shared" si="38"/>
        <v>6.999999999999984E-2</v>
      </c>
      <c r="F317" s="2">
        <f t="shared" ref="F317:G332" si="44">((F316*13)+D317)/14</f>
        <v>4.2409480183859729E-3</v>
      </c>
      <c r="G317" s="2">
        <f t="shared" si="44"/>
        <v>1.4137605850668223E-2</v>
      </c>
      <c r="H317" s="2">
        <f t="shared" si="40"/>
        <v>0.29997639368235196</v>
      </c>
      <c r="I317" s="2">
        <f t="shared" si="41"/>
        <v>23.07552622802865</v>
      </c>
    </row>
    <row r="318" spans="1:9" ht="13.5" x14ac:dyDescent="0.25">
      <c r="A318" s="3">
        <f>TITRES_STAT!B321</f>
        <v>42467</v>
      </c>
      <c r="B318" s="6">
        <f>TITRES_STAT!D321</f>
        <v>2.8</v>
      </c>
      <c r="C318" s="2">
        <f t="shared" si="36"/>
        <v>0.11999999999999966</v>
      </c>
      <c r="D318" s="2">
        <f t="shared" si="37"/>
        <v>0.11999999999999966</v>
      </c>
      <c r="E318" s="2">
        <f t="shared" si="38"/>
        <v>0</v>
      </c>
      <c r="F318" s="2">
        <f t="shared" si="44"/>
        <v>1.250945173135838E-2</v>
      </c>
      <c r="G318" s="2">
        <f t="shared" si="44"/>
        <v>1.3127776861334779E-2</v>
      </c>
      <c r="H318" s="2">
        <f t="shared" si="40"/>
        <v>0.95289947898203919</v>
      </c>
      <c r="I318" s="2">
        <f t="shared" si="41"/>
        <v>48.79408741912021</v>
      </c>
    </row>
    <row r="319" spans="1:9" ht="13.5" x14ac:dyDescent="0.25">
      <c r="A319" s="3">
        <f>TITRES_STAT!B322</f>
        <v>42468</v>
      </c>
      <c r="B319" s="6">
        <f>TITRES_STAT!D322</f>
        <v>2.8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1.1615919464832782E-2</v>
      </c>
      <c r="G319" s="2">
        <f t="shared" si="44"/>
        <v>1.219007851409658E-2</v>
      </c>
      <c r="H319" s="2">
        <f t="shared" si="40"/>
        <v>0.95289947898203931</v>
      </c>
      <c r="I319" s="2">
        <f t="shared" si="41"/>
        <v>48.79408741912021</v>
      </c>
    </row>
    <row r="320" spans="1:9" ht="13.5" x14ac:dyDescent="0.25">
      <c r="A320" s="3">
        <f>TITRES_STAT!B323</f>
        <v>42471</v>
      </c>
      <c r="B320" s="6">
        <f>TITRES_STAT!D323</f>
        <v>2.72</v>
      </c>
      <c r="C320" s="2">
        <f t="shared" si="36"/>
        <v>-7.9999999999999627E-2</v>
      </c>
      <c r="D320" s="2">
        <f t="shared" si="37"/>
        <v>0</v>
      </c>
      <c r="E320" s="2">
        <f t="shared" si="38"/>
        <v>7.9999999999999627E-2</v>
      </c>
      <c r="F320" s="2">
        <f t="shared" si="44"/>
        <v>1.078621093163044E-2</v>
      </c>
      <c r="G320" s="2">
        <f t="shared" si="44"/>
        <v>1.7033644334518226E-2</v>
      </c>
      <c r="H320" s="2">
        <f t="shared" si="40"/>
        <v>0.6332297845254683</v>
      </c>
      <c r="I320" s="2">
        <f t="shared" si="41"/>
        <v>38.771628494973342</v>
      </c>
    </row>
    <row r="321" spans="1:9" ht="13.5" x14ac:dyDescent="0.25">
      <c r="A321" s="3">
        <f>TITRES_STAT!B324</f>
        <v>42472</v>
      </c>
      <c r="B321" s="6">
        <f>TITRES_STAT!D324</f>
        <v>2.84</v>
      </c>
      <c r="C321" s="2">
        <f t="shared" si="36"/>
        <v>0.11999999999999966</v>
      </c>
      <c r="D321" s="2">
        <f t="shared" si="37"/>
        <v>0.11999999999999966</v>
      </c>
      <c r="E321" s="2">
        <f t="shared" si="38"/>
        <v>0</v>
      </c>
      <c r="F321" s="2">
        <f t="shared" si="44"/>
        <v>1.8587195865085386E-2</v>
      </c>
      <c r="G321" s="2">
        <f t="shared" si="44"/>
        <v>1.5816955453481212E-2</v>
      </c>
      <c r="H321" s="2">
        <f t="shared" si="40"/>
        <v>1.1751437196464041</v>
      </c>
      <c r="I321" s="2">
        <f t="shared" si="41"/>
        <v>54.026026373900386</v>
      </c>
    </row>
    <row r="322" spans="1:9" ht="13.5" x14ac:dyDescent="0.25">
      <c r="A322" s="3">
        <f>TITRES_STAT!B325</f>
        <v>42473</v>
      </c>
      <c r="B322" s="6">
        <f>TITRES_STAT!D325</f>
        <v>2.8</v>
      </c>
      <c r="C322" s="2">
        <f t="shared" si="36"/>
        <v>-4.0000000000000036E-2</v>
      </c>
      <c r="D322" s="2">
        <f t="shared" si="37"/>
        <v>0</v>
      </c>
      <c r="E322" s="2">
        <f t="shared" si="38"/>
        <v>4.0000000000000036E-2</v>
      </c>
      <c r="F322" s="2">
        <f t="shared" si="44"/>
        <v>1.7259539017579286E-2</v>
      </c>
      <c r="G322" s="2">
        <f t="shared" si="44"/>
        <v>1.7544315778232556E-2</v>
      </c>
      <c r="H322" s="2">
        <f t="shared" si="40"/>
        <v>0.98376814666055001</v>
      </c>
      <c r="I322" s="2">
        <f t="shared" si="41"/>
        <v>49.590883305421187</v>
      </c>
    </row>
    <row r="323" spans="1:9" ht="13.5" x14ac:dyDescent="0.25">
      <c r="A323" s="3">
        <f>TITRES_STAT!B326</f>
        <v>42474</v>
      </c>
      <c r="B323" s="6">
        <f>TITRES_STAT!D326</f>
        <v>2.78</v>
      </c>
      <c r="C323" s="2">
        <f t="shared" ref="C323:C386" si="45">B323-B322</f>
        <v>-2.0000000000000018E-2</v>
      </c>
      <c r="D323" s="2">
        <f t="shared" ref="D323:D386" si="46">IF(C323&gt;0,C323,0)</f>
        <v>0</v>
      </c>
      <c r="E323" s="2">
        <f t="shared" ref="E323:E386" si="47">IF(C323&lt;0,-C323,0)</f>
        <v>2.0000000000000018E-2</v>
      </c>
      <c r="F323" s="2">
        <f t="shared" si="44"/>
        <v>1.6026714802037909E-2</v>
      </c>
      <c r="G323" s="2">
        <f t="shared" si="44"/>
        <v>1.7719721794073089E-2</v>
      </c>
      <c r="H323" s="2">
        <f t="shared" si="40"/>
        <v>0.90445634464749558</v>
      </c>
      <c r="I323" s="2">
        <f t="shared" si="41"/>
        <v>47.491576648080397</v>
      </c>
    </row>
    <row r="324" spans="1:9" ht="13.5" x14ac:dyDescent="0.25">
      <c r="A324" s="3">
        <f>TITRES_STAT!B327</f>
        <v>42475</v>
      </c>
      <c r="B324" s="6">
        <f>TITRES_STAT!D327</f>
        <v>2.7</v>
      </c>
      <c r="C324" s="2">
        <f t="shared" si="45"/>
        <v>-7.9999999999999627E-2</v>
      </c>
      <c r="D324" s="2">
        <f t="shared" si="46"/>
        <v>0</v>
      </c>
      <c r="E324" s="2">
        <f t="shared" si="47"/>
        <v>7.9999999999999627E-2</v>
      </c>
      <c r="F324" s="2">
        <f t="shared" si="44"/>
        <v>1.4881949459035202E-2</v>
      </c>
      <c r="G324" s="2">
        <f t="shared" si="44"/>
        <v>2.2168313094496413E-2</v>
      </c>
      <c r="H324" s="2">
        <f t="shared" si="40"/>
        <v>0.67131627903297031</v>
      </c>
      <c r="I324" s="2">
        <f t="shared" si="41"/>
        <v>40.166920376159823</v>
      </c>
    </row>
    <row r="325" spans="1:9" ht="13.5" x14ac:dyDescent="0.25">
      <c r="A325" s="3">
        <f>TITRES_STAT!B328</f>
        <v>42478</v>
      </c>
      <c r="B325" s="6">
        <f>TITRES_STAT!D328</f>
        <v>2.62</v>
      </c>
      <c r="C325" s="2">
        <f t="shared" si="45"/>
        <v>-8.0000000000000071E-2</v>
      </c>
      <c r="D325" s="2">
        <f t="shared" si="46"/>
        <v>0</v>
      </c>
      <c r="E325" s="2">
        <f t="shared" si="47"/>
        <v>8.0000000000000071E-2</v>
      </c>
      <c r="F325" s="2">
        <f t="shared" si="44"/>
        <v>1.3818953069104117E-2</v>
      </c>
      <c r="G325" s="2">
        <f t="shared" si="44"/>
        <v>2.6299147873460962E-2</v>
      </c>
      <c r="H325" s="2">
        <f t="shared" si="40"/>
        <v>0.52545250270443633</v>
      </c>
      <c r="I325" s="2">
        <f t="shared" si="41"/>
        <v>34.445680987960941</v>
      </c>
    </row>
    <row r="326" spans="1:9" ht="13.5" x14ac:dyDescent="0.25">
      <c r="A326" s="3">
        <f>TITRES_STAT!B329</f>
        <v>42479</v>
      </c>
      <c r="B326" s="6">
        <f>TITRES_STAT!D329</f>
        <v>2.6</v>
      </c>
      <c r="C326" s="2">
        <f t="shared" si="45"/>
        <v>-2.0000000000000018E-2</v>
      </c>
      <c r="D326" s="2">
        <f t="shared" si="46"/>
        <v>0</v>
      </c>
      <c r="E326" s="2">
        <f t="shared" si="47"/>
        <v>2.0000000000000018E-2</v>
      </c>
      <c r="F326" s="2">
        <f t="shared" si="44"/>
        <v>1.2831884992739536E-2</v>
      </c>
      <c r="G326" s="2">
        <f t="shared" si="44"/>
        <v>2.5849208739642325E-2</v>
      </c>
      <c r="H326" s="2">
        <f t="shared" si="40"/>
        <v>0.49641306710717875</v>
      </c>
      <c r="I326" s="2">
        <f t="shared" si="41"/>
        <v>33.173531962456707</v>
      </c>
    </row>
    <row r="327" spans="1:9" ht="13.5" x14ac:dyDescent="0.25">
      <c r="A327" s="3">
        <f>TITRES_STAT!B330</f>
        <v>42480</v>
      </c>
      <c r="B327" s="6">
        <f>TITRES_STAT!D330</f>
        <v>2.75</v>
      </c>
      <c r="C327" s="2">
        <f t="shared" si="45"/>
        <v>0.14999999999999991</v>
      </c>
      <c r="D327" s="2">
        <f t="shared" si="46"/>
        <v>0.14999999999999991</v>
      </c>
      <c r="E327" s="2">
        <f t="shared" si="47"/>
        <v>0</v>
      </c>
      <c r="F327" s="2">
        <f t="shared" si="44"/>
        <v>2.2629607493258135E-2</v>
      </c>
      <c r="G327" s="2">
        <f t="shared" si="44"/>
        <v>2.4002836686810729E-2</v>
      </c>
      <c r="H327" s="2">
        <f t="shared" si="40"/>
        <v>0.9427888790199882</v>
      </c>
      <c r="I327" s="2">
        <f t="shared" si="41"/>
        <v>48.527603240943215</v>
      </c>
    </row>
    <row r="328" spans="1:9" ht="13.5" x14ac:dyDescent="0.25">
      <c r="A328" s="3">
        <f>TITRES_STAT!B331</f>
        <v>42481</v>
      </c>
      <c r="B328" s="6">
        <f>TITRES_STAT!D331</f>
        <v>2.87</v>
      </c>
      <c r="C328" s="2">
        <f t="shared" si="45"/>
        <v>0.12000000000000011</v>
      </c>
      <c r="D328" s="2">
        <f t="shared" si="46"/>
        <v>0.12000000000000011</v>
      </c>
      <c r="E328" s="2">
        <f t="shared" si="47"/>
        <v>0</v>
      </c>
      <c r="F328" s="2">
        <f t="shared" si="44"/>
        <v>2.9584635529453989E-2</v>
      </c>
      <c r="G328" s="2">
        <f t="shared" si="44"/>
        <v>2.2288348352038533E-2</v>
      </c>
      <c r="H328" s="2">
        <f t="shared" si="40"/>
        <v>1.3273588092833324</v>
      </c>
      <c r="I328" s="2">
        <f t="shared" si="41"/>
        <v>57.032839284977641</v>
      </c>
    </row>
    <row r="329" spans="1:9" ht="13.5" x14ac:dyDescent="0.25">
      <c r="A329" s="3">
        <f>TITRES_STAT!B332</f>
        <v>42482</v>
      </c>
      <c r="B329" s="6">
        <f>TITRES_STAT!D332</f>
        <v>2.73</v>
      </c>
      <c r="C329" s="2">
        <f t="shared" si="45"/>
        <v>-0.14000000000000012</v>
      </c>
      <c r="D329" s="2">
        <f t="shared" si="46"/>
        <v>0</v>
      </c>
      <c r="E329" s="2">
        <f t="shared" si="47"/>
        <v>0.14000000000000012</v>
      </c>
      <c r="F329" s="2">
        <f t="shared" si="44"/>
        <v>2.7471447277350132E-2</v>
      </c>
      <c r="G329" s="2">
        <f t="shared" si="44"/>
        <v>3.0696323469750073E-2</v>
      </c>
      <c r="H329" s="2">
        <f t="shared" si="40"/>
        <v>0.89494259155895595</v>
      </c>
      <c r="I329" s="2">
        <f t="shared" si="41"/>
        <v>47.227952738277573</v>
      </c>
    </row>
    <row r="330" spans="1:9" ht="13.5" x14ac:dyDescent="0.25">
      <c r="A330" s="3">
        <f>TITRES_STAT!B333</f>
        <v>42485</v>
      </c>
      <c r="B330" s="6">
        <f>TITRES_STAT!D333</f>
        <v>2.65</v>
      </c>
      <c r="C330" s="2">
        <f t="shared" si="45"/>
        <v>-8.0000000000000071E-2</v>
      </c>
      <c r="D330" s="2">
        <f t="shared" si="46"/>
        <v>0</v>
      </c>
      <c r="E330" s="2">
        <f t="shared" si="47"/>
        <v>8.0000000000000071E-2</v>
      </c>
      <c r="F330" s="2">
        <f t="shared" si="44"/>
        <v>2.5509201043253694E-2</v>
      </c>
      <c r="G330" s="2">
        <f t="shared" si="44"/>
        <v>3.4218014650482215E-2</v>
      </c>
      <c r="H330" s="2">
        <f t="shared" si="40"/>
        <v>0.74549038872698614</v>
      </c>
      <c r="I330" s="2">
        <f t="shared" si="41"/>
        <v>42.709509805475591</v>
      </c>
    </row>
    <row r="331" spans="1:9" ht="13.5" x14ac:dyDescent="0.25">
      <c r="A331" s="3">
        <f>TITRES_STAT!B334</f>
        <v>42486</v>
      </c>
      <c r="B331" s="6">
        <f>TITRES_STAT!D334</f>
        <v>2.67</v>
      </c>
      <c r="C331" s="2">
        <f t="shared" si="45"/>
        <v>2.0000000000000018E-2</v>
      </c>
      <c r="D331" s="2">
        <f t="shared" si="46"/>
        <v>2.0000000000000018E-2</v>
      </c>
      <c r="E331" s="2">
        <f t="shared" si="47"/>
        <v>0</v>
      </c>
      <c r="F331" s="2">
        <f t="shared" si="44"/>
        <v>2.5115686683021287E-2</v>
      </c>
      <c r="G331" s="2">
        <f t="shared" si="44"/>
        <v>3.1773870746876341E-2</v>
      </c>
      <c r="H331" s="2">
        <f t="shared" si="40"/>
        <v>0.7904509615181331</v>
      </c>
      <c r="I331" s="2">
        <f t="shared" si="41"/>
        <v>44.148149181807547</v>
      </c>
    </row>
    <row r="332" spans="1:9" ht="13.5" x14ac:dyDescent="0.25">
      <c r="A332" s="3">
        <f>TITRES_STAT!B335</f>
        <v>42487</v>
      </c>
      <c r="B332" s="6">
        <f>TITRES_STAT!D335</f>
        <v>2.74</v>
      </c>
      <c r="C332" s="2">
        <f t="shared" si="45"/>
        <v>7.0000000000000284E-2</v>
      </c>
      <c r="D332" s="2">
        <f t="shared" si="46"/>
        <v>7.0000000000000284E-2</v>
      </c>
      <c r="E332" s="2">
        <f t="shared" si="47"/>
        <v>0</v>
      </c>
      <c r="F332" s="2">
        <f t="shared" si="44"/>
        <v>2.8321709062805501E-2</v>
      </c>
      <c r="G332" s="2">
        <f t="shared" si="44"/>
        <v>2.9504308550670887E-2</v>
      </c>
      <c r="H332" s="2">
        <f t="shared" si="40"/>
        <v>0.9599177358847647</v>
      </c>
      <c r="I332" s="2">
        <f t="shared" si="41"/>
        <v>48.977450344436498</v>
      </c>
    </row>
    <row r="333" spans="1:9" ht="13.5" x14ac:dyDescent="0.25">
      <c r="A333" s="3">
        <f>TITRES_STAT!B336</f>
        <v>42488</v>
      </c>
      <c r="B333" s="6">
        <f>TITRES_STAT!D336</f>
        <v>2.66</v>
      </c>
      <c r="C333" s="2">
        <f t="shared" si="45"/>
        <v>-8.0000000000000071E-2</v>
      </c>
      <c r="D333" s="2">
        <f t="shared" si="46"/>
        <v>0</v>
      </c>
      <c r="E333" s="2">
        <f t="shared" si="47"/>
        <v>8.0000000000000071E-2</v>
      </c>
      <c r="F333" s="2">
        <f t="shared" ref="F333:G348" si="48">((F332*13)+D333)/14</f>
        <v>2.629872984403368E-2</v>
      </c>
      <c r="G333" s="2">
        <f t="shared" si="48"/>
        <v>3.3111143654194396E-2</v>
      </c>
      <c r="H333" s="2">
        <f t="shared" si="40"/>
        <v>0.79425616096779716</v>
      </c>
      <c r="I333" s="2">
        <f t="shared" si="41"/>
        <v>44.26659794994859</v>
      </c>
    </row>
    <row r="334" spans="1:9" ht="13.5" x14ac:dyDescent="0.25">
      <c r="A334" s="3">
        <f>TITRES_STAT!B337</f>
        <v>42489</v>
      </c>
      <c r="B334" s="6">
        <f>TITRES_STAT!D337</f>
        <v>2.7</v>
      </c>
      <c r="C334" s="2">
        <f t="shared" si="45"/>
        <v>4.0000000000000036E-2</v>
      </c>
      <c r="D334" s="2">
        <f t="shared" si="46"/>
        <v>4.0000000000000036E-2</v>
      </c>
      <c r="E334" s="2">
        <f t="shared" si="47"/>
        <v>0</v>
      </c>
      <c r="F334" s="2">
        <f t="shared" si="48"/>
        <v>2.7277391998031277E-2</v>
      </c>
      <c r="G334" s="2">
        <f t="shared" si="48"/>
        <v>3.0746061964609082E-2</v>
      </c>
      <c r="H334" s="2">
        <f t="shared" si="40"/>
        <v>0.88718327665603181</v>
      </c>
      <c r="I334" s="2">
        <f t="shared" si="41"/>
        <v>47.010975967742986</v>
      </c>
    </row>
    <row r="335" spans="1:9" ht="13.5" x14ac:dyDescent="0.25">
      <c r="A335" s="3">
        <f>TITRES_STAT!B338</f>
        <v>42492</v>
      </c>
      <c r="B335" s="6">
        <f>TITRES_STAT!D338</f>
        <v>2.62</v>
      </c>
      <c r="C335" s="2">
        <f t="shared" si="45"/>
        <v>-8.0000000000000071E-2</v>
      </c>
      <c r="D335" s="2">
        <f t="shared" si="46"/>
        <v>0</v>
      </c>
      <c r="E335" s="2">
        <f t="shared" si="47"/>
        <v>8.0000000000000071E-2</v>
      </c>
      <c r="F335" s="2">
        <f t="shared" si="48"/>
        <v>2.5329006855314758E-2</v>
      </c>
      <c r="G335" s="2">
        <f t="shared" si="48"/>
        <v>3.426420039570844E-2</v>
      </c>
      <c r="H335" s="2">
        <f t="shared" si="40"/>
        <v>0.73922655607883947</v>
      </c>
      <c r="I335" s="2">
        <f t="shared" si="41"/>
        <v>42.503177834718514</v>
      </c>
    </row>
    <row r="336" spans="1:9" ht="13.5" x14ac:dyDescent="0.25">
      <c r="A336" s="3">
        <f>TITRES_STAT!B339</f>
        <v>42493</v>
      </c>
      <c r="B336" s="6">
        <f>TITRES_STAT!D339</f>
        <v>2.7</v>
      </c>
      <c r="C336" s="2">
        <f t="shared" si="45"/>
        <v>8.0000000000000071E-2</v>
      </c>
      <c r="D336" s="2">
        <f t="shared" si="46"/>
        <v>8.0000000000000071E-2</v>
      </c>
      <c r="E336" s="2">
        <f t="shared" si="47"/>
        <v>0</v>
      </c>
      <c r="F336" s="2">
        <f t="shared" si="48"/>
        <v>2.9234077794220853E-2</v>
      </c>
      <c r="G336" s="2">
        <f t="shared" si="48"/>
        <v>3.1816757510300699E-2</v>
      </c>
      <c r="H336" s="2">
        <f t="shared" si="40"/>
        <v>0.91882643241556905</v>
      </c>
      <c r="I336" s="2">
        <f t="shared" si="41"/>
        <v>47.88481213795238</v>
      </c>
    </row>
    <row r="337" spans="1:9" ht="13.5" x14ac:dyDescent="0.25">
      <c r="A337" s="3">
        <f>TITRES_STAT!B340</f>
        <v>42494</v>
      </c>
      <c r="B337" s="6">
        <f>TITRES_STAT!D340</f>
        <v>2.63</v>
      </c>
      <c r="C337" s="2">
        <f t="shared" si="45"/>
        <v>-7.0000000000000284E-2</v>
      </c>
      <c r="D337" s="2">
        <f t="shared" si="46"/>
        <v>0</v>
      </c>
      <c r="E337" s="2">
        <f t="shared" si="47"/>
        <v>7.0000000000000284E-2</v>
      </c>
      <c r="F337" s="2">
        <f t="shared" si="48"/>
        <v>2.7145929380347933E-2</v>
      </c>
      <c r="G337" s="2">
        <f t="shared" si="48"/>
        <v>3.4544131973850666E-2</v>
      </c>
      <c r="H337" s="2">
        <f t="shared" ref="H337:H400" si="49">F337/G337</f>
        <v>0.78583330450731692</v>
      </c>
      <c r="I337" s="2">
        <f t="shared" ref="I337:I400" si="50">IF(G337=0,100,100-(100/(1+H337)))</f>
        <v>44.003732180597666</v>
      </c>
    </row>
    <row r="338" spans="1:9" ht="13.5" x14ac:dyDescent="0.25">
      <c r="A338" s="3">
        <f>TITRES_STAT!B341</f>
        <v>42495</v>
      </c>
      <c r="B338" s="6">
        <f>TITRES_STAT!D341</f>
        <v>2.6</v>
      </c>
      <c r="C338" s="2">
        <f t="shared" si="45"/>
        <v>-2.9999999999999805E-2</v>
      </c>
      <c r="D338" s="2">
        <f t="shared" si="46"/>
        <v>0</v>
      </c>
      <c r="E338" s="2">
        <f t="shared" si="47"/>
        <v>2.9999999999999805E-2</v>
      </c>
      <c r="F338" s="2">
        <f t="shared" si="48"/>
        <v>2.5206934424608796E-2</v>
      </c>
      <c r="G338" s="2">
        <f t="shared" si="48"/>
        <v>3.4219551118575602E-2</v>
      </c>
      <c r="H338" s="2">
        <f t="shared" si="49"/>
        <v>0.73662376041296362</v>
      </c>
      <c r="I338" s="2">
        <f t="shared" si="50"/>
        <v>42.417003452595672</v>
      </c>
    </row>
    <row r="339" spans="1:9" ht="13.5" x14ac:dyDescent="0.25">
      <c r="A339" s="3">
        <f>TITRES_STAT!B342</f>
        <v>42496</v>
      </c>
      <c r="B339" s="6">
        <f>TITRES_STAT!D342</f>
        <v>2.65</v>
      </c>
      <c r="C339" s="2">
        <f t="shared" si="45"/>
        <v>4.9999999999999822E-2</v>
      </c>
      <c r="D339" s="2">
        <f t="shared" si="46"/>
        <v>4.9999999999999822E-2</v>
      </c>
      <c r="E339" s="2">
        <f t="shared" si="47"/>
        <v>0</v>
      </c>
      <c r="F339" s="2">
        <f t="shared" si="48"/>
        <v>2.6977867679993873E-2</v>
      </c>
      <c r="G339" s="2">
        <f t="shared" si="48"/>
        <v>3.1775297467248768E-2</v>
      </c>
      <c r="H339" s="2">
        <f t="shared" si="49"/>
        <v>0.84902014553287275</v>
      </c>
      <c r="I339" s="2">
        <f t="shared" si="50"/>
        <v>45.917300986906874</v>
      </c>
    </row>
    <row r="340" spans="1:9" ht="13.5" x14ac:dyDescent="0.25">
      <c r="A340" s="3">
        <f>TITRES_STAT!B343</f>
        <v>42499</v>
      </c>
      <c r="B340" s="6">
        <f>TITRES_STAT!D343</f>
        <v>2.67</v>
      </c>
      <c r="C340" s="2">
        <f t="shared" si="45"/>
        <v>2.0000000000000018E-2</v>
      </c>
      <c r="D340" s="2">
        <f t="shared" si="46"/>
        <v>2.0000000000000018E-2</v>
      </c>
      <c r="E340" s="2">
        <f t="shared" si="47"/>
        <v>0</v>
      </c>
      <c r="F340" s="2">
        <f t="shared" si="48"/>
        <v>2.6479448559994314E-2</v>
      </c>
      <c r="G340" s="2">
        <f t="shared" si="48"/>
        <v>2.9505633362445282E-2</v>
      </c>
      <c r="H340" s="2">
        <f t="shared" si="49"/>
        <v>0.89743704989221851</v>
      </c>
      <c r="I340" s="2">
        <f t="shared" si="50"/>
        <v>47.297329307615037</v>
      </c>
    </row>
    <row r="341" spans="1:9" ht="13.5" x14ac:dyDescent="0.25">
      <c r="A341" s="3">
        <f>TITRES_STAT!B344</f>
        <v>42500</v>
      </c>
      <c r="B341" s="6">
        <f>TITRES_STAT!D344</f>
        <v>2.62</v>
      </c>
      <c r="C341" s="2">
        <f t="shared" si="45"/>
        <v>-4.9999999999999822E-2</v>
      </c>
      <c r="D341" s="2">
        <f t="shared" si="46"/>
        <v>0</v>
      </c>
      <c r="E341" s="2">
        <f t="shared" si="47"/>
        <v>4.9999999999999822E-2</v>
      </c>
      <c r="F341" s="2">
        <f t="shared" si="48"/>
        <v>2.4588059377137577E-2</v>
      </c>
      <c r="G341" s="2">
        <f t="shared" si="48"/>
        <v>3.0969516693699177E-2</v>
      </c>
      <c r="H341" s="2">
        <f t="shared" si="49"/>
        <v>0.79394391653971397</v>
      </c>
      <c r="I341" s="2">
        <f t="shared" si="50"/>
        <v>44.256897287576813</v>
      </c>
    </row>
    <row r="342" spans="1:9" ht="13.5" x14ac:dyDescent="0.25">
      <c r="A342" s="3">
        <f>TITRES_STAT!B345</f>
        <v>42501</v>
      </c>
      <c r="B342" s="6">
        <f>TITRES_STAT!D345</f>
        <v>2.62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2.2831769421627752E-2</v>
      </c>
      <c r="G342" s="2">
        <f t="shared" si="48"/>
        <v>2.875740835843495E-2</v>
      </c>
      <c r="H342" s="2">
        <f t="shared" si="49"/>
        <v>0.79394391653971397</v>
      </c>
      <c r="I342" s="2">
        <f t="shared" si="50"/>
        <v>44.256897287576813</v>
      </c>
    </row>
    <row r="343" spans="1:9" ht="13.5" x14ac:dyDescent="0.25">
      <c r="A343" s="3">
        <f>TITRES_STAT!B346</f>
        <v>42502</v>
      </c>
      <c r="B343" s="6">
        <f>TITRES_STAT!D346</f>
        <v>2.65</v>
      </c>
      <c r="C343" s="2">
        <f t="shared" si="45"/>
        <v>2.9999999999999805E-2</v>
      </c>
      <c r="D343" s="2">
        <f t="shared" si="46"/>
        <v>2.9999999999999805E-2</v>
      </c>
      <c r="E343" s="2">
        <f t="shared" si="47"/>
        <v>0</v>
      </c>
      <c r="F343" s="2">
        <f t="shared" si="48"/>
        <v>2.3343785891511471E-2</v>
      </c>
      <c r="G343" s="2">
        <f t="shared" si="48"/>
        <v>2.6703307761403883E-2</v>
      </c>
      <c r="H343" s="2">
        <f t="shared" si="49"/>
        <v>0.87419079688890977</v>
      </c>
      <c r="I343" s="2">
        <f t="shared" si="50"/>
        <v>46.643639395734709</v>
      </c>
    </row>
    <row r="344" spans="1:9" ht="13.5" x14ac:dyDescent="0.25">
      <c r="A344" s="3">
        <f>TITRES_STAT!B347</f>
        <v>42503</v>
      </c>
      <c r="B344" s="6">
        <f>TITRES_STAT!D347</f>
        <v>2.73</v>
      </c>
      <c r="C344" s="2">
        <f t="shared" si="45"/>
        <v>8.0000000000000071E-2</v>
      </c>
      <c r="D344" s="2">
        <f t="shared" si="46"/>
        <v>8.0000000000000071E-2</v>
      </c>
      <c r="E344" s="2">
        <f t="shared" si="47"/>
        <v>0</v>
      </c>
      <c r="F344" s="2">
        <f t="shared" si="48"/>
        <v>2.7390658327832086E-2</v>
      </c>
      <c r="G344" s="2">
        <f t="shared" si="48"/>
        <v>2.4795928635589323E-2</v>
      </c>
      <c r="H344" s="2">
        <f t="shared" si="49"/>
        <v>1.1046433763532686</v>
      </c>
      <c r="I344" s="2">
        <f t="shared" si="50"/>
        <v>52.486012060974083</v>
      </c>
    </row>
    <row r="345" spans="1:9" ht="13.5" x14ac:dyDescent="0.25">
      <c r="A345" s="3">
        <f>TITRES_STAT!B348</f>
        <v>42506</v>
      </c>
      <c r="B345" s="6">
        <f>TITRES_STAT!D348</f>
        <v>2.74</v>
      </c>
      <c r="C345" s="2">
        <f t="shared" si="45"/>
        <v>1.0000000000000231E-2</v>
      </c>
      <c r="D345" s="2">
        <f t="shared" si="46"/>
        <v>1.0000000000000231E-2</v>
      </c>
      <c r="E345" s="2">
        <f t="shared" si="47"/>
        <v>0</v>
      </c>
      <c r="F345" s="2">
        <f t="shared" si="48"/>
        <v>2.6148468447272668E-2</v>
      </c>
      <c r="G345" s="2">
        <f t="shared" si="48"/>
        <v>2.302479087590437E-2</v>
      </c>
      <c r="H345" s="2">
        <f t="shared" si="49"/>
        <v>1.1356658389734715</v>
      </c>
      <c r="I345" s="2">
        <f t="shared" si="50"/>
        <v>53.176195369559323</v>
      </c>
    </row>
    <row r="346" spans="1:9" ht="13.5" x14ac:dyDescent="0.25">
      <c r="A346" s="3">
        <f>TITRES_STAT!B349</f>
        <v>42507</v>
      </c>
      <c r="B346" s="6">
        <f>TITRES_STAT!D349</f>
        <v>2.74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2.4280720701038906E-2</v>
      </c>
      <c r="G346" s="2">
        <f t="shared" si="48"/>
        <v>2.1380162956196914E-2</v>
      </c>
      <c r="H346" s="2">
        <f t="shared" si="49"/>
        <v>1.1356658389734715</v>
      </c>
      <c r="I346" s="2">
        <f t="shared" si="50"/>
        <v>53.176195369559323</v>
      </c>
    </row>
    <row r="347" spans="1:9" ht="13.5" x14ac:dyDescent="0.25">
      <c r="A347" s="3">
        <f>TITRES_STAT!B350</f>
        <v>42508</v>
      </c>
      <c r="B347" s="6">
        <f>TITRES_STAT!D350</f>
        <v>2.66</v>
      </c>
      <c r="C347" s="2">
        <f t="shared" si="45"/>
        <v>-8.0000000000000071E-2</v>
      </c>
      <c r="D347" s="2">
        <f t="shared" si="46"/>
        <v>0</v>
      </c>
      <c r="E347" s="2">
        <f t="shared" si="47"/>
        <v>8.0000000000000071E-2</v>
      </c>
      <c r="F347" s="2">
        <f t="shared" si="48"/>
        <v>2.2546383508107556E-2</v>
      </c>
      <c r="G347" s="2">
        <f t="shared" si="48"/>
        <v>2.5567294173611425E-2</v>
      </c>
      <c r="H347" s="2">
        <f t="shared" si="49"/>
        <v>0.88184472533578395</v>
      </c>
      <c r="I347" s="2">
        <f t="shared" si="50"/>
        <v>46.860652925465644</v>
      </c>
    </row>
    <row r="348" spans="1:9" ht="13.5" x14ac:dyDescent="0.25">
      <c r="A348" s="3">
        <f>TITRES_STAT!B351</f>
        <v>42509</v>
      </c>
      <c r="B348" s="6">
        <f>TITRES_STAT!D351</f>
        <v>2.62</v>
      </c>
      <c r="C348" s="2">
        <f t="shared" si="45"/>
        <v>-4.0000000000000036E-2</v>
      </c>
      <c r="D348" s="2">
        <f t="shared" si="46"/>
        <v>0</v>
      </c>
      <c r="E348" s="2">
        <f t="shared" si="47"/>
        <v>4.0000000000000036E-2</v>
      </c>
      <c r="F348" s="2">
        <f t="shared" si="48"/>
        <v>2.0935927543242729E-2</v>
      </c>
      <c r="G348" s="2">
        <f t="shared" si="48"/>
        <v>2.6598201732639184E-2</v>
      </c>
      <c r="H348" s="2">
        <f t="shared" si="49"/>
        <v>0.7871181575990468</v>
      </c>
      <c r="I348" s="2">
        <f t="shared" si="50"/>
        <v>44.043990838105657</v>
      </c>
    </row>
    <row r="349" spans="1:9" ht="13.5" x14ac:dyDescent="0.25">
      <c r="A349" s="3">
        <f>TITRES_STAT!B352</f>
        <v>42510</v>
      </c>
      <c r="B349" s="6">
        <f>TITRES_STAT!D352</f>
        <v>2.65</v>
      </c>
      <c r="C349" s="2">
        <f t="shared" si="45"/>
        <v>2.9999999999999805E-2</v>
      </c>
      <c r="D349" s="2">
        <f t="shared" si="46"/>
        <v>2.9999999999999805E-2</v>
      </c>
      <c r="E349" s="2">
        <f t="shared" si="47"/>
        <v>0</v>
      </c>
      <c r="F349" s="2">
        <f t="shared" ref="F349:G364" si="51">((F348*13)+D349)/14</f>
        <v>2.1583361290153948E-2</v>
      </c>
      <c r="G349" s="2">
        <f t="shared" si="51"/>
        <v>2.4698330180307815E-2</v>
      </c>
      <c r="H349" s="2">
        <f t="shared" si="49"/>
        <v>0.87387937292062534</v>
      </c>
      <c r="I349" s="2">
        <f t="shared" si="50"/>
        <v>46.634771989543722</v>
      </c>
    </row>
    <row r="350" spans="1:9" ht="13.5" x14ac:dyDescent="0.25">
      <c r="A350" s="3">
        <f>TITRES_STAT!B353</f>
        <v>42513</v>
      </c>
      <c r="B350" s="6">
        <f>TITRES_STAT!D353</f>
        <v>2.7</v>
      </c>
      <c r="C350" s="2">
        <f t="shared" si="45"/>
        <v>5.0000000000000266E-2</v>
      </c>
      <c r="D350" s="2">
        <f t="shared" si="46"/>
        <v>5.0000000000000266E-2</v>
      </c>
      <c r="E350" s="2">
        <f t="shared" si="47"/>
        <v>0</v>
      </c>
      <c r="F350" s="2">
        <f t="shared" si="51"/>
        <v>2.3613121198000114E-2</v>
      </c>
      <c r="G350" s="2">
        <f t="shared" si="51"/>
        <v>2.2934163738857257E-2</v>
      </c>
      <c r="H350" s="2">
        <f t="shared" si="49"/>
        <v>1.0296046311901272</v>
      </c>
      <c r="I350" s="2">
        <f t="shared" si="50"/>
        <v>50.729320152683322</v>
      </c>
    </row>
    <row r="351" spans="1:9" ht="13.5" x14ac:dyDescent="0.25">
      <c r="A351" s="3">
        <f>TITRES_STAT!B354</f>
        <v>42514</v>
      </c>
      <c r="B351" s="6">
        <f>TITRES_STAT!D354</f>
        <v>2.62</v>
      </c>
      <c r="C351" s="2">
        <f t="shared" si="45"/>
        <v>-8.0000000000000071E-2</v>
      </c>
      <c r="D351" s="2">
        <f t="shared" si="46"/>
        <v>0</v>
      </c>
      <c r="E351" s="2">
        <f t="shared" si="47"/>
        <v>8.0000000000000071E-2</v>
      </c>
      <c r="F351" s="2">
        <f t="shared" si="51"/>
        <v>2.1926469683857249E-2</v>
      </c>
      <c r="G351" s="2">
        <f t="shared" si="51"/>
        <v>2.7010294900367458E-2</v>
      </c>
      <c r="H351" s="2">
        <f t="shared" si="49"/>
        <v>0.81178194331965448</v>
      </c>
      <c r="I351" s="2">
        <f t="shared" si="50"/>
        <v>44.805719932955036</v>
      </c>
    </row>
    <row r="352" spans="1:9" ht="13.5" x14ac:dyDescent="0.25">
      <c r="A352" s="3">
        <f>TITRES_STAT!B355</f>
        <v>42515</v>
      </c>
      <c r="B352" s="6">
        <f>TITRES_STAT!D355</f>
        <v>2.68</v>
      </c>
      <c r="C352" s="2">
        <f t="shared" si="45"/>
        <v>6.0000000000000053E-2</v>
      </c>
      <c r="D352" s="2">
        <f t="shared" si="46"/>
        <v>6.0000000000000053E-2</v>
      </c>
      <c r="E352" s="2">
        <f t="shared" si="47"/>
        <v>0</v>
      </c>
      <c r="F352" s="2">
        <f t="shared" si="51"/>
        <v>2.4646007563581734E-2</v>
      </c>
      <c r="G352" s="2">
        <f t="shared" si="51"/>
        <v>2.5080988121769784E-2</v>
      </c>
      <c r="H352" s="2">
        <f t="shared" si="49"/>
        <v>0.98265696087904542</v>
      </c>
      <c r="I352" s="2">
        <f t="shared" si="50"/>
        <v>49.562631371357725</v>
      </c>
    </row>
    <row r="353" spans="1:9" ht="13.5" x14ac:dyDescent="0.25">
      <c r="A353" s="3">
        <f>TITRES_STAT!B356</f>
        <v>42516</v>
      </c>
      <c r="B353" s="6">
        <f>TITRES_STAT!D356</f>
        <v>2.75</v>
      </c>
      <c r="C353" s="2">
        <f t="shared" si="45"/>
        <v>6.999999999999984E-2</v>
      </c>
      <c r="D353" s="2">
        <f t="shared" si="46"/>
        <v>6.999999999999984E-2</v>
      </c>
      <c r="E353" s="2">
        <f t="shared" si="47"/>
        <v>0</v>
      </c>
      <c r="F353" s="2">
        <f t="shared" si="51"/>
        <v>2.7885578451897312E-2</v>
      </c>
      <c r="G353" s="2">
        <f t="shared" si="51"/>
        <v>2.3289488970214798E-2</v>
      </c>
      <c r="H353" s="2">
        <f t="shared" si="49"/>
        <v>1.1973460855049463</v>
      </c>
      <c r="I353" s="2">
        <f t="shared" si="50"/>
        <v>54.490555375112805</v>
      </c>
    </row>
    <row r="354" spans="1:9" ht="13.5" x14ac:dyDescent="0.25">
      <c r="A354" s="3">
        <f>TITRES_STAT!B357</f>
        <v>42517</v>
      </c>
      <c r="B354" s="6">
        <f>TITRES_STAT!D357</f>
        <v>2.8</v>
      </c>
      <c r="C354" s="2">
        <f t="shared" si="45"/>
        <v>4.9999999999999822E-2</v>
      </c>
      <c r="D354" s="2">
        <f t="shared" si="46"/>
        <v>4.9999999999999822E-2</v>
      </c>
      <c r="E354" s="2">
        <f t="shared" si="47"/>
        <v>0</v>
      </c>
      <c r="F354" s="2">
        <f t="shared" si="51"/>
        <v>2.9465179991047492E-2</v>
      </c>
      <c r="G354" s="2">
        <f t="shared" si="51"/>
        <v>2.1625954043770882E-2</v>
      </c>
      <c r="H354" s="2">
        <f t="shared" si="49"/>
        <v>1.3624915659864085</v>
      </c>
      <c r="I354" s="2">
        <f t="shared" si="50"/>
        <v>57.671806562303168</v>
      </c>
    </row>
    <row r="355" spans="1:9" ht="13.5" x14ac:dyDescent="0.25">
      <c r="A355" s="3">
        <f>TITRES_STAT!B358</f>
        <v>42520</v>
      </c>
      <c r="B355" s="6">
        <f>TITRES_STAT!D358</f>
        <v>2.86</v>
      </c>
      <c r="C355" s="2">
        <f t="shared" si="45"/>
        <v>6.0000000000000053E-2</v>
      </c>
      <c r="D355" s="2">
        <f t="shared" si="46"/>
        <v>6.0000000000000053E-2</v>
      </c>
      <c r="E355" s="2">
        <f t="shared" si="47"/>
        <v>0</v>
      </c>
      <c r="F355" s="2">
        <f t="shared" si="51"/>
        <v>3.1646238563115534E-2</v>
      </c>
      <c r="G355" s="2">
        <f t="shared" si="51"/>
        <v>2.0081243040644393E-2</v>
      </c>
      <c r="H355" s="2">
        <f t="shared" si="49"/>
        <v>1.5759103407624526</v>
      </c>
      <c r="I355" s="2">
        <f t="shared" si="50"/>
        <v>61.178773027324908</v>
      </c>
    </row>
    <row r="356" spans="1:9" ht="13.5" x14ac:dyDescent="0.25">
      <c r="A356" s="3">
        <f>TITRES_STAT!B359</f>
        <v>42521</v>
      </c>
      <c r="B356" s="6">
        <f>TITRES_STAT!D359</f>
        <v>2.84</v>
      </c>
      <c r="C356" s="2">
        <f t="shared" si="45"/>
        <v>-2.0000000000000018E-2</v>
      </c>
      <c r="D356" s="2">
        <f t="shared" si="46"/>
        <v>0</v>
      </c>
      <c r="E356" s="2">
        <f t="shared" si="47"/>
        <v>2.0000000000000018E-2</v>
      </c>
      <c r="F356" s="2">
        <f t="shared" si="51"/>
        <v>2.9385792951464425E-2</v>
      </c>
      <c r="G356" s="2">
        <f t="shared" si="51"/>
        <v>2.0075439966312652E-2</v>
      </c>
      <c r="H356" s="2">
        <f t="shared" si="49"/>
        <v>1.4637683159509778</v>
      </c>
      <c r="I356" s="2">
        <f t="shared" si="50"/>
        <v>59.411768000839196</v>
      </c>
    </row>
    <row r="357" spans="1:9" ht="13.5" x14ac:dyDescent="0.25">
      <c r="A357" s="3">
        <f>TITRES_STAT!B360</f>
        <v>42522</v>
      </c>
      <c r="B357" s="6">
        <f>TITRES_STAT!D360</f>
        <v>2.84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2.7286807740645538E-2</v>
      </c>
      <c r="G357" s="2">
        <f t="shared" si="51"/>
        <v>1.8641479968718892E-2</v>
      </c>
      <c r="H357" s="2">
        <f t="shared" si="49"/>
        <v>1.4637683159509778</v>
      </c>
      <c r="I357" s="2">
        <f t="shared" si="50"/>
        <v>59.411768000839196</v>
      </c>
    </row>
    <row r="358" spans="1:9" ht="13.5" x14ac:dyDescent="0.25">
      <c r="A358" s="3">
        <f>TITRES_STAT!B361</f>
        <v>42523</v>
      </c>
      <c r="B358" s="6">
        <f>TITRES_STAT!D361</f>
        <v>2.8</v>
      </c>
      <c r="C358" s="2">
        <f t="shared" si="45"/>
        <v>-4.0000000000000036E-2</v>
      </c>
      <c r="D358" s="2">
        <f t="shared" si="46"/>
        <v>0</v>
      </c>
      <c r="E358" s="2">
        <f t="shared" si="47"/>
        <v>4.0000000000000036E-2</v>
      </c>
      <c r="F358" s="2">
        <f t="shared" si="51"/>
        <v>2.5337750044885143E-2</v>
      </c>
      <c r="G358" s="2">
        <f t="shared" si="51"/>
        <v>2.016708854238183E-2</v>
      </c>
      <c r="H358" s="2">
        <f t="shared" si="49"/>
        <v>1.2563910745786131</v>
      </c>
      <c r="I358" s="2">
        <f t="shared" si="50"/>
        <v>55.681441428022289</v>
      </c>
    </row>
    <row r="359" spans="1:9" ht="13.5" x14ac:dyDescent="0.25">
      <c r="A359" s="3">
        <f>TITRES_STAT!B362</f>
        <v>42524</v>
      </c>
      <c r="B359" s="6">
        <f>TITRES_STAT!D362</f>
        <v>2.82</v>
      </c>
      <c r="C359" s="2">
        <f t="shared" si="45"/>
        <v>2.0000000000000018E-2</v>
      </c>
      <c r="D359" s="2">
        <f t="shared" si="46"/>
        <v>2.0000000000000018E-2</v>
      </c>
      <c r="E359" s="2">
        <f t="shared" si="47"/>
        <v>0</v>
      </c>
      <c r="F359" s="2">
        <f t="shared" si="51"/>
        <v>2.4956482184536204E-2</v>
      </c>
      <c r="G359" s="2">
        <f t="shared" si="51"/>
        <v>1.8726582217925985E-2</v>
      </c>
      <c r="H359" s="2">
        <f t="shared" si="49"/>
        <v>1.3326768277367058</v>
      </c>
      <c r="I359" s="2">
        <f t="shared" si="50"/>
        <v>57.130795483133596</v>
      </c>
    </row>
    <row r="360" spans="1:9" ht="13.5" x14ac:dyDescent="0.25">
      <c r="A360" s="3">
        <f>TITRES_STAT!B363</f>
        <v>42527</v>
      </c>
      <c r="B360" s="6">
        <f>TITRES_STAT!D363</f>
        <v>2.82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2.317387631421219E-2</v>
      </c>
      <c r="G360" s="2">
        <f t="shared" si="51"/>
        <v>1.7388969202359845E-2</v>
      </c>
      <c r="H360" s="2">
        <f t="shared" si="49"/>
        <v>1.3326768277367056</v>
      </c>
      <c r="I360" s="2">
        <f t="shared" si="50"/>
        <v>57.130795483133582</v>
      </c>
    </row>
    <row r="361" spans="1:9" ht="13.5" x14ac:dyDescent="0.25">
      <c r="A361" s="3">
        <f>TITRES_STAT!B364</f>
        <v>42528</v>
      </c>
      <c r="B361" s="6">
        <f>TITRES_STAT!D364</f>
        <v>2.82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2.1518599434625606E-2</v>
      </c>
      <c r="G361" s="2">
        <f t="shared" si="51"/>
        <v>1.6146899973619854E-2</v>
      </c>
      <c r="H361" s="2">
        <f t="shared" si="49"/>
        <v>1.3326768277367058</v>
      </c>
      <c r="I361" s="2">
        <f t="shared" si="50"/>
        <v>57.130795483133596</v>
      </c>
    </row>
    <row r="362" spans="1:9" ht="13.5" x14ac:dyDescent="0.25">
      <c r="A362" s="3">
        <f>TITRES_STAT!B365</f>
        <v>42529</v>
      </c>
      <c r="B362" s="6">
        <f>TITRES_STAT!D365</f>
        <v>2.7</v>
      </c>
      <c r="C362" s="2">
        <f t="shared" si="45"/>
        <v>-0.11999999999999966</v>
      </c>
      <c r="D362" s="2">
        <f t="shared" si="46"/>
        <v>0</v>
      </c>
      <c r="E362" s="2">
        <f t="shared" si="47"/>
        <v>0.11999999999999966</v>
      </c>
      <c r="F362" s="2">
        <f t="shared" si="51"/>
        <v>1.9981556617866634E-2</v>
      </c>
      <c r="G362" s="2">
        <f t="shared" si="51"/>
        <v>2.3564978546932697E-2</v>
      </c>
      <c r="H362" s="2">
        <f t="shared" si="49"/>
        <v>0.84793442854491818</v>
      </c>
      <c r="I362" s="2">
        <f t="shared" si="50"/>
        <v>45.88552577661482</v>
      </c>
    </row>
    <row r="363" spans="1:9" ht="13.5" x14ac:dyDescent="0.25">
      <c r="A363" s="3">
        <f>TITRES_STAT!B366</f>
        <v>42530</v>
      </c>
      <c r="B363" s="6">
        <f>TITRES_STAT!D366</f>
        <v>2.75</v>
      </c>
      <c r="C363" s="2">
        <f t="shared" si="45"/>
        <v>4.9999999999999822E-2</v>
      </c>
      <c r="D363" s="2">
        <f t="shared" si="46"/>
        <v>4.9999999999999822E-2</v>
      </c>
      <c r="E363" s="2">
        <f t="shared" si="47"/>
        <v>0</v>
      </c>
      <c r="F363" s="2">
        <f t="shared" si="51"/>
        <v>2.2125731145161861E-2</v>
      </c>
      <c r="G363" s="2">
        <f t="shared" si="51"/>
        <v>2.1881765793580362E-2</v>
      </c>
      <c r="H363" s="2">
        <f t="shared" si="49"/>
        <v>1.0111492533958604</v>
      </c>
      <c r="I363" s="2">
        <f t="shared" si="50"/>
        <v>50.277186125719773</v>
      </c>
    </row>
    <row r="364" spans="1:9" ht="13.5" x14ac:dyDescent="0.25">
      <c r="A364" s="3">
        <f>TITRES_STAT!B367</f>
        <v>42531</v>
      </c>
      <c r="B364" s="6">
        <f>TITRES_STAT!D367</f>
        <v>2.8</v>
      </c>
      <c r="C364" s="2">
        <f t="shared" si="45"/>
        <v>4.9999999999999822E-2</v>
      </c>
      <c r="D364" s="2">
        <f t="shared" si="46"/>
        <v>4.9999999999999822E-2</v>
      </c>
      <c r="E364" s="2">
        <f t="shared" si="47"/>
        <v>0</v>
      </c>
      <c r="F364" s="2">
        <f t="shared" si="51"/>
        <v>2.4116750349078859E-2</v>
      </c>
      <c r="G364" s="2">
        <f t="shared" si="51"/>
        <v>2.0318782522610334E-2</v>
      </c>
      <c r="H364" s="2">
        <f t="shared" si="49"/>
        <v>1.1869190647737984</v>
      </c>
      <c r="I364" s="2">
        <f t="shared" si="50"/>
        <v>54.273570700092009</v>
      </c>
    </row>
    <row r="365" spans="1:9" ht="13.5" x14ac:dyDescent="0.25">
      <c r="A365" s="3">
        <f>TITRES_STAT!B368</f>
        <v>42534</v>
      </c>
      <c r="B365" s="6">
        <f>TITRES_STAT!D368</f>
        <v>2.81</v>
      </c>
      <c r="C365" s="2">
        <f t="shared" si="45"/>
        <v>1.0000000000000231E-2</v>
      </c>
      <c r="D365" s="2">
        <f t="shared" si="46"/>
        <v>1.0000000000000231E-2</v>
      </c>
      <c r="E365" s="2">
        <f t="shared" si="47"/>
        <v>0</v>
      </c>
      <c r="F365" s="2">
        <f t="shared" ref="F365:G380" si="52">((F364*13)+D365)/14</f>
        <v>2.3108411038430386E-2</v>
      </c>
      <c r="G365" s="2">
        <f t="shared" si="52"/>
        <v>1.8867440913852451E-2</v>
      </c>
      <c r="H365" s="2">
        <f t="shared" si="49"/>
        <v>1.2247771779936631</v>
      </c>
      <c r="I365" s="2">
        <f t="shared" si="50"/>
        <v>55.051678438115999</v>
      </c>
    </row>
    <row r="366" spans="1:9" ht="13.5" x14ac:dyDescent="0.25">
      <c r="A366" s="3">
        <f>TITRES_STAT!B369</f>
        <v>42535</v>
      </c>
      <c r="B366" s="6">
        <f>TITRES_STAT!D369</f>
        <v>2.81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2.1457810249971072E-2</v>
      </c>
      <c r="G366" s="2">
        <f t="shared" si="52"/>
        <v>1.7519766562862991E-2</v>
      </c>
      <c r="H366" s="2">
        <f t="shared" si="49"/>
        <v>1.2247771779936631</v>
      </c>
      <c r="I366" s="2">
        <f t="shared" si="50"/>
        <v>55.051678438115999</v>
      </c>
    </row>
    <row r="367" spans="1:9" ht="13.5" x14ac:dyDescent="0.25">
      <c r="A367" s="3">
        <f>TITRES_STAT!B370</f>
        <v>42536</v>
      </c>
      <c r="B367" s="6">
        <f>TITRES_STAT!D370</f>
        <v>2.81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1.9925109517830282E-2</v>
      </c>
      <c r="G367" s="2">
        <f t="shared" si="52"/>
        <v>1.6268354665515634E-2</v>
      </c>
      <c r="H367" s="2">
        <f t="shared" si="49"/>
        <v>1.2247771779936631</v>
      </c>
      <c r="I367" s="2">
        <f t="shared" si="50"/>
        <v>55.051678438115999</v>
      </c>
    </row>
    <row r="368" spans="1:9" ht="13.5" x14ac:dyDescent="0.25">
      <c r="A368" s="3">
        <f>TITRES_STAT!B371</f>
        <v>42537</v>
      </c>
      <c r="B368" s="6">
        <f>TITRES_STAT!D371</f>
        <v>2.73</v>
      </c>
      <c r="C368" s="2">
        <f t="shared" si="45"/>
        <v>-8.0000000000000071E-2</v>
      </c>
      <c r="D368" s="2">
        <f t="shared" si="46"/>
        <v>0</v>
      </c>
      <c r="E368" s="2">
        <f t="shared" si="47"/>
        <v>8.0000000000000071E-2</v>
      </c>
      <c r="F368" s="2">
        <f t="shared" si="52"/>
        <v>1.8501887409413834E-2</v>
      </c>
      <c r="G368" s="2">
        <f t="shared" si="52"/>
        <v>2.0820615046550233E-2</v>
      </c>
      <c r="H368" s="2">
        <f t="shared" si="49"/>
        <v>0.88863308639287342</v>
      </c>
      <c r="I368" s="2">
        <f t="shared" si="50"/>
        <v>47.051653007418508</v>
      </c>
    </row>
    <row r="369" spans="1:9" ht="13.5" x14ac:dyDescent="0.25">
      <c r="A369" s="3">
        <f>TITRES_STAT!B372</f>
        <v>42538</v>
      </c>
      <c r="B369" s="6">
        <f>TITRES_STAT!D372</f>
        <v>2.73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1.7180324023027133E-2</v>
      </c>
      <c r="G369" s="2">
        <f t="shared" si="52"/>
        <v>1.9333428257510932E-2</v>
      </c>
      <c r="H369" s="2">
        <f t="shared" si="49"/>
        <v>0.88863308639287342</v>
      </c>
      <c r="I369" s="2">
        <f t="shared" si="50"/>
        <v>47.051653007418508</v>
      </c>
    </row>
    <row r="370" spans="1:9" ht="13.5" x14ac:dyDescent="0.25">
      <c r="A370" s="3">
        <f>TITRES_STAT!B373</f>
        <v>42541</v>
      </c>
      <c r="B370" s="6">
        <f>TITRES_STAT!D373</f>
        <v>2.73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1.5953158021382339E-2</v>
      </c>
      <c r="G370" s="2">
        <f t="shared" si="52"/>
        <v>1.7952469096260155E-2</v>
      </c>
      <c r="H370" s="2">
        <f t="shared" si="49"/>
        <v>0.88863308639287331</v>
      </c>
      <c r="I370" s="2">
        <f t="shared" si="50"/>
        <v>47.051653007418508</v>
      </c>
    </row>
    <row r="371" spans="1:9" ht="13.5" x14ac:dyDescent="0.25">
      <c r="A371" s="3">
        <f>TITRES_STAT!B374</f>
        <v>42542</v>
      </c>
      <c r="B371" s="6">
        <f>TITRES_STAT!D374</f>
        <v>2.85</v>
      </c>
      <c r="C371" s="2">
        <f t="shared" si="45"/>
        <v>0.12000000000000011</v>
      </c>
      <c r="D371" s="2">
        <f t="shared" si="46"/>
        <v>0.12000000000000011</v>
      </c>
      <c r="E371" s="2">
        <f t="shared" si="47"/>
        <v>0</v>
      </c>
      <c r="F371" s="2">
        <f t="shared" si="52"/>
        <v>2.3385075305569325E-2</v>
      </c>
      <c r="G371" s="2">
        <f t="shared" si="52"/>
        <v>1.6670149875098714E-2</v>
      </c>
      <c r="H371" s="2">
        <f t="shared" si="49"/>
        <v>1.402811341276609</v>
      </c>
      <c r="I371" s="2">
        <f t="shared" si="50"/>
        <v>58.382084235181694</v>
      </c>
    </row>
    <row r="372" spans="1:9" ht="13.5" x14ac:dyDescent="0.25">
      <c r="A372" s="3">
        <f>TITRES_STAT!B375</f>
        <v>42543</v>
      </c>
      <c r="B372" s="6">
        <f>TITRES_STAT!D375</f>
        <v>2.87</v>
      </c>
      <c r="C372" s="2">
        <f t="shared" si="45"/>
        <v>2.0000000000000018E-2</v>
      </c>
      <c r="D372" s="2">
        <f t="shared" si="46"/>
        <v>2.0000000000000018E-2</v>
      </c>
      <c r="E372" s="2">
        <f t="shared" si="47"/>
        <v>0</v>
      </c>
      <c r="F372" s="2">
        <f t="shared" si="52"/>
        <v>2.3143284212314374E-2</v>
      </c>
      <c r="G372" s="2">
        <f t="shared" si="52"/>
        <v>1.5479424884020236E-2</v>
      </c>
      <c r="H372" s="2">
        <f t="shared" si="49"/>
        <v>1.4950997459993307</v>
      </c>
      <c r="I372" s="2">
        <f t="shared" si="50"/>
        <v>59.921441954238077</v>
      </c>
    </row>
    <row r="373" spans="1:9" ht="13.5" x14ac:dyDescent="0.25">
      <c r="A373" s="3">
        <f>TITRES_STAT!B376</f>
        <v>42544</v>
      </c>
      <c r="B373" s="6">
        <f>TITRES_STAT!D376</f>
        <v>2.87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2.1490192482863348E-2</v>
      </c>
      <c r="G373" s="2">
        <f t="shared" si="52"/>
        <v>1.4373751678018789E-2</v>
      </c>
      <c r="H373" s="2">
        <f t="shared" si="49"/>
        <v>1.4950997459993309</v>
      </c>
      <c r="I373" s="2">
        <f t="shared" si="50"/>
        <v>59.921441954238084</v>
      </c>
    </row>
    <row r="374" spans="1:9" ht="13.5" x14ac:dyDescent="0.25">
      <c r="A374" s="3">
        <f>TITRES_STAT!B377</f>
        <v>42545</v>
      </c>
      <c r="B374" s="6">
        <f>TITRES_STAT!D377</f>
        <v>2.87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1.9955178734087396E-2</v>
      </c>
      <c r="G374" s="2">
        <f t="shared" si="52"/>
        <v>1.3347055129588876E-2</v>
      </c>
      <c r="H374" s="2">
        <f t="shared" si="49"/>
        <v>1.4950997459993309</v>
      </c>
      <c r="I374" s="2">
        <f t="shared" si="50"/>
        <v>59.921441954238084</v>
      </c>
    </row>
    <row r="375" spans="1:9" ht="13.5" x14ac:dyDescent="0.25">
      <c r="A375" s="3">
        <f>TITRES_STAT!B378</f>
        <v>42548</v>
      </c>
      <c r="B375" s="6">
        <f>TITRES_STAT!D378</f>
        <v>2.9</v>
      </c>
      <c r="C375" s="2">
        <f t="shared" si="45"/>
        <v>2.9999999999999805E-2</v>
      </c>
      <c r="D375" s="2">
        <f t="shared" si="46"/>
        <v>2.9999999999999805E-2</v>
      </c>
      <c r="E375" s="2">
        <f t="shared" si="47"/>
        <v>0</v>
      </c>
      <c r="F375" s="2">
        <f t="shared" si="52"/>
        <v>2.0672665967366853E-2</v>
      </c>
      <c r="G375" s="2">
        <f t="shared" si="52"/>
        <v>1.2393694048903958E-2</v>
      </c>
      <c r="H375" s="2">
        <f t="shared" si="49"/>
        <v>1.6679987327261037</v>
      </c>
      <c r="I375" s="2">
        <f t="shared" si="50"/>
        <v>62.518722826445213</v>
      </c>
    </row>
    <row r="376" spans="1:9" ht="13.5" x14ac:dyDescent="0.25">
      <c r="A376" s="3">
        <f>TITRES_STAT!B379</f>
        <v>42549</v>
      </c>
      <c r="B376" s="6">
        <f>TITRES_STAT!D379</f>
        <v>2.9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1.9196046969697792E-2</v>
      </c>
      <c r="G376" s="2">
        <f t="shared" si="52"/>
        <v>1.150843018826796E-2</v>
      </c>
      <c r="H376" s="2">
        <f t="shared" si="49"/>
        <v>1.6679987327261037</v>
      </c>
      <c r="I376" s="2">
        <f t="shared" si="50"/>
        <v>62.518722826445213</v>
      </c>
    </row>
    <row r="377" spans="1:9" ht="13.5" x14ac:dyDescent="0.25">
      <c r="A377" s="3">
        <f>TITRES_STAT!B380</f>
        <v>42550</v>
      </c>
      <c r="B377" s="6">
        <f>TITRES_STAT!D380</f>
        <v>2.9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1.7824900757576524E-2</v>
      </c>
      <c r="G377" s="2">
        <f t="shared" si="52"/>
        <v>1.0686399460534535E-2</v>
      </c>
      <c r="H377" s="2">
        <f t="shared" si="49"/>
        <v>1.6679987327261039</v>
      </c>
      <c r="I377" s="2">
        <f t="shared" si="50"/>
        <v>62.518722826445213</v>
      </c>
    </row>
    <row r="378" spans="1:9" ht="13.5" x14ac:dyDescent="0.25">
      <c r="A378" s="3">
        <f>TITRES_STAT!B381</f>
        <v>42551</v>
      </c>
      <c r="B378" s="6">
        <f>TITRES_STAT!D381</f>
        <v>2.98</v>
      </c>
      <c r="C378" s="2">
        <f t="shared" si="45"/>
        <v>8.0000000000000071E-2</v>
      </c>
      <c r="D378" s="2">
        <f t="shared" si="46"/>
        <v>8.0000000000000071E-2</v>
      </c>
      <c r="E378" s="2">
        <f t="shared" si="47"/>
        <v>0</v>
      </c>
      <c r="F378" s="2">
        <f t="shared" si="52"/>
        <v>2.2265979274892489E-2</v>
      </c>
      <c r="G378" s="2">
        <f t="shared" si="52"/>
        <v>9.923085213353498E-3</v>
      </c>
      <c r="H378" s="2">
        <f t="shared" si="49"/>
        <v>2.2438565019001504</v>
      </c>
      <c r="I378" s="2">
        <f t="shared" si="50"/>
        <v>69.172495780432001</v>
      </c>
    </row>
    <row r="379" spans="1:9" ht="13.5" x14ac:dyDescent="0.25">
      <c r="A379" s="3">
        <f>TITRES_STAT!B382</f>
        <v>42552</v>
      </c>
      <c r="B379" s="6">
        <f>TITRES_STAT!D382</f>
        <v>2.98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2.067555218382874E-2</v>
      </c>
      <c r="G379" s="2">
        <f t="shared" si="52"/>
        <v>9.214293412399677E-3</v>
      </c>
      <c r="H379" s="2">
        <f t="shared" si="49"/>
        <v>2.2438565019001504</v>
      </c>
      <c r="I379" s="2">
        <f t="shared" si="50"/>
        <v>69.172495780432001</v>
      </c>
    </row>
    <row r="380" spans="1:9" ht="13.5" x14ac:dyDescent="0.25">
      <c r="A380" s="3">
        <f>TITRES_STAT!B383</f>
        <v>42555</v>
      </c>
      <c r="B380" s="6">
        <f>TITRES_STAT!D383</f>
        <v>2.96</v>
      </c>
      <c r="C380" s="2">
        <f t="shared" si="45"/>
        <v>-2.0000000000000018E-2</v>
      </c>
      <c r="D380" s="2">
        <f t="shared" si="46"/>
        <v>0</v>
      </c>
      <c r="E380" s="2">
        <f t="shared" si="47"/>
        <v>2.0000000000000018E-2</v>
      </c>
      <c r="F380" s="2">
        <f t="shared" si="52"/>
        <v>1.9198727027840975E-2</v>
      </c>
      <c r="G380" s="2">
        <f t="shared" si="52"/>
        <v>9.9847010257996995E-3</v>
      </c>
      <c r="H380" s="2">
        <f t="shared" si="49"/>
        <v>1.9228144115915879</v>
      </c>
      <c r="I380" s="2">
        <f t="shared" si="50"/>
        <v>65.786401078559749</v>
      </c>
    </row>
    <row r="381" spans="1:9" ht="13.5" x14ac:dyDescent="0.25">
      <c r="A381" s="3">
        <f>TITRES_STAT!B384</f>
        <v>42559</v>
      </c>
      <c r="B381" s="6">
        <f>TITRES_STAT!D384</f>
        <v>2.96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1.782738938299519E-2</v>
      </c>
      <c r="G381" s="2">
        <f t="shared" si="53"/>
        <v>9.2715080953854351E-3</v>
      </c>
      <c r="H381" s="2">
        <f t="shared" si="49"/>
        <v>1.9228144115915879</v>
      </c>
      <c r="I381" s="2">
        <f t="shared" si="50"/>
        <v>65.786401078559749</v>
      </c>
    </row>
    <row r="382" spans="1:9" ht="13.5" x14ac:dyDescent="0.25">
      <c r="A382" s="3">
        <f>TITRES_STAT!B385</f>
        <v>42562</v>
      </c>
      <c r="B382" s="6">
        <f>TITRES_STAT!D385</f>
        <v>3</v>
      </c>
      <c r="C382" s="2">
        <f t="shared" si="45"/>
        <v>4.0000000000000036E-2</v>
      </c>
      <c r="D382" s="2">
        <f t="shared" si="46"/>
        <v>4.0000000000000036E-2</v>
      </c>
      <c r="E382" s="2">
        <f t="shared" si="47"/>
        <v>0</v>
      </c>
      <c r="F382" s="2">
        <f t="shared" si="53"/>
        <v>1.9411147284209822E-2</v>
      </c>
      <c r="G382" s="2">
        <f t="shared" si="53"/>
        <v>8.6092575171436182E-3</v>
      </c>
      <c r="H382" s="2">
        <f t="shared" si="49"/>
        <v>2.2546830833618805</v>
      </c>
      <c r="I382" s="2">
        <f t="shared" si="50"/>
        <v>69.275042319417977</v>
      </c>
    </row>
    <row r="383" spans="1:9" ht="13.5" x14ac:dyDescent="0.25">
      <c r="A383" s="3">
        <f>TITRES_STAT!B386</f>
        <v>42563</v>
      </c>
      <c r="B383" s="6">
        <f>TITRES_STAT!D386</f>
        <v>3.06</v>
      </c>
      <c r="C383" s="2">
        <f t="shared" si="45"/>
        <v>6.0000000000000053E-2</v>
      </c>
      <c r="D383" s="2">
        <f t="shared" si="46"/>
        <v>6.0000000000000053E-2</v>
      </c>
      <c r="E383" s="2">
        <f t="shared" si="47"/>
        <v>0</v>
      </c>
      <c r="F383" s="2">
        <f t="shared" si="53"/>
        <v>2.2310351049623412E-2</v>
      </c>
      <c r="G383" s="2">
        <f t="shared" si="53"/>
        <v>7.9943105516333598E-3</v>
      </c>
      <c r="H383" s="2">
        <f t="shared" si="49"/>
        <v>2.790778630067738</v>
      </c>
      <c r="I383" s="2">
        <f t="shared" si="50"/>
        <v>73.62019527945553</v>
      </c>
    </row>
    <row r="384" spans="1:9" ht="13.5" x14ac:dyDescent="0.25">
      <c r="A384" s="3">
        <f>TITRES_STAT!B387</f>
        <v>42564</v>
      </c>
      <c r="B384" s="6">
        <f>TITRES_STAT!D387</f>
        <v>2.97</v>
      </c>
      <c r="C384" s="2">
        <f t="shared" si="45"/>
        <v>-8.9999999999999858E-2</v>
      </c>
      <c r="D384" s="2">
        <f t="shared" si="46"/>
        <v>0</v>
      </c>
      <c r="E384" s="2">
        <f t="shared" si="47"/>
        <v>8.9999999999999858E-2</v>
      </c>
      <c r="F384" s="2">
        <f t="shared" si="53"/>
        <v>2.0716754546078884E-2</v>
      </c>
      <c r="G384" s="2">
        <f t="shared" si="53"/>
        <v>1.3851859797945251E-2</v>
      </c>
      <c r="H384" s="2">
        <f t="shared" si="49"/>
        <v>1.4955937215847328</v>
      </c>
      <c r="I384" s="2">
        <f t="shared" si="50"/>
        <v>59.929375068110538</v>
      </c>
    </row>
    <row r="385" spans="1:9" ht="13.5" x14ac:dyDescent="0.25">
      <c r="A385" s="3">
        <f>TITRES_STAT!B388</f>
        <v>42565</v>
      </c>
      <c r="B385" s="6">
        <f>TITRES_STAT!D388</f>
        <v>3</v>
      </c>
      <c r="C385" s="2">
        <f t="shared" si="45"/>
        <v>2.9999999999999805E-2</v>
      </c>
      <c r="D385" s="2">
        <f t="shared" si="46"/>
        <v>2.9999999999999805E-2</v>
      </c>
      <c r="E385" s="2">
        <f t="shared" si="47"/>
        <v>0</v>
      </c>
      <c r="F385" s="2">
        <f t="shared" si="53"/>
        <v>2.1379843507073233E-2</v>
      </c>
      <c r="G385" s="2">
        <f t="shared" si="53"/>
        <v>1.2862441240949162E-2</v>
      </c>
      <c r="H385" s="2">
        <f t="shared" si="49"/>
        <v>1.6621917337906178</v>
      </c>
      <c r="I385" s="2">
        <f t="shared" si="50"/>
        <v>62.436965478210354</v>
      </c>
    </row>
    <row r="386" spans="1:9" ht="13.5" x14ac:dyDescent="0.25">
      <c r="A386" s="3">
        <f>TITRES_STAT!B389</f>
        <v>42566</v>
      </c>
      <c r="B386" s="6">
        <f>TITRES_STAT!D389</f>
        <v>3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1.9852711827996576E-2</v>
      </c>
      <c r="G386" s="2">
        <f t="shared" si="53"/>
        <v>1.1943695438024222E-2</v>
      </c>
      <c r="H386" s="2">
        <f t="shared" si="49"/>
        <v>1.662191733790618</v>
      </c>
      <c r="I386" s="2">
        <f t="shared" si="50"/>
        <v>62.436965478210361</v>
      </c>
    </row>
    <row r="387" spans="1:9" ht="13.5" x14ac:dyDescent="0.25">
      <c r="A387" s="3">
        <f>TITRES_STAT!B390</f>
        <v>42569</v>
      </c>
      <c r="B387" s="6">
        <f>TITRES_STAT!D390</f>
        <v>3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1.8434660983139676E-2</v>
      </c>
      <c r="G387" s="2">
        <f t="shared" si="53"/>
        <v>1.1090574335308205E-2</v>
      </c>
      <c r="H387" s="2">
        <f t="shared" si="49"/>
        <v>1.662191733790618</v>
      </c>
      <c r="I387" s="2">
        <f t="shared" si="50"/>
        <v>62.436965478210361</v>
      </c>
    </row>
    <row r="388" spans="1:9" ht="13.5" x14ac:dyDescent="0.25">
      <c r="A388" s="3">
        <f>TITRES_STAT!B391</f>
        <v>42570</v>
      </c>
      <c r="B388" s="6">
        <f>TITRES_STAT!D391</f>
        <v>3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1.7117899484343984E-2</v>
      </c>
      <c r="G388" s="2">
        <f t="shared" si="53"/>
        <v>1.0298390454214762E-2</v>
      </c>
      <c r="H388" s="2">
        <f t="shared" si="49"/>
        <v>1.6621917337906178</v>
      </c>
      <c r="I388" s="2">
        <f t="shared" si="50"/>
        <v>62.436965478210354</v>
      </c>
    </row>
    <row r="389" spans="1:9" ht="13.5" x14ac:dyDescent="0.25">
      <c r="A389" s="3">
        <f>TITRES_STAT!B392</f>
        <v>42571</v>
      </c>
      <c r="B389" s="6">
        <f>TITRES_STAT!D392</f>
        <v>3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1.5895192378319413E-2</v>
      </c>
      <c r="G389" s="2">
        <f t="shared" si="53"/>
        <v>9.5627911360565664E-3</v>
      </c>
      <c r="H389" s="2">
        <f t="shared" si="49"/>
        <v>1.6621917337906176</v>
      </c>
      <c r="I389" s="2">
        <f t="shared" si="50"/>
        <v>62.436965478210354</v>
      </c>
    </row>
    <row r="390" spans="1:9" ht="13.5" x14ac:dyDescent="0.25">
      <c r="A390" s="3">
        <f>TITRES_STAT!B393</f>
        <v>42572</v>
      </c>
      <c r="B390" s="6">
        <f>TITRES_STAT!D393</f>
        <v>3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1.475982149415374E-2</v>
      </c>
      <c r="G390" s="2">
        <f t="shared" si="53"/>
        <v>8.8797346263382402E-3</v>
      </c>
      <c r="H390" s="2">
        <f t="shared" si="49"/>
        <v>1.6621917337906174</v>
      </c>
      <c r="I390" s="2">
        <f t="shared" si="50"/>
        <v>62.436965478210354</v>
      </c>
    </row>
    <row r="391" spans="1:9" ht="13.5" x14ac:dyDescent="0.25">
      <c r="A391" s="3">
        <f>TITRES_STAT!B394</f>
        <v>42573</v>
      </c>
      <c r="B391" s="6">
        <f>TITRES_STAT!D394</f>
        <v>2.98</v>
      </c>
      <c r="C391" s="2">
        <f t="shared" si="54"/>
        <v>-2.0000000000000018E-2</v>
      </c>
      <c r="D391" s="2">
        <f t="shared" si="55"/>
        <v>0</v>
      </c>
      <c r="E391" s="2">
        <f t="shared" si="56"/>
        <v>2.0000000000000018E-2</v>
      </c>
      <c r="F391" s="2">
        <f t="shared" si="53"/>
        <v>1.3705548530285615E-2</v>
      </c>
      <c r="G391" s="2">
        <f t="shared" si="53"/>
        <v>9.6740392958855094E-3</v>
      </c>
      <c r="H391" s="2">
        <f t="shared" si="49"/>
        <v>1.4167348416823939</v>
      </c>
      <c r="I391" s="2">
        <f t="shared" si="50"/>
        <v>58.621856947125544</v>
      </c>
    </row>
    <row r="392" spans="1:9" ht="13.5" x14ac:dyDescent="0.25">
      <c r="A392" s="3">
        <f>TITRES_STAT!B395</f>
        <v>42577</v>
      </c>
      <c r="B392" s="6">
        <f>TITRES_STAT!D395</f>
        <v>2.85</v>
      </c>
      <c r="C392" s="2">
        <f t="shared" si="54"/>
        <v>-0.12999999999999989</v>
      </c>
      <c r="D392" s="2">
        <f t="shared" si="55"/>
        <v>0</v>
      </c>
      <c r="E392" s="2">
        <f t="shared" si="56"/>
        <v>0.12999999999999989</v>
      </c>
      <c r="F392" s="2">
        <f t="shared" si="53"/>
        <v>1.2726580778122358E-2</v>
      </c>
      <c r="G392" s="2">
        <f t="shared" si="53"/>
        <v>1.8268750774750823E-2</v>
      </c>
      <c r="H392" s="2">
        <f t="shared" si="49"/>
        <v>0.69663114544820004</v>
      </c>
      <c r="I392" s="2">
        <f t="shared" si="50"/>
        <v>41.059669764825088</v>
      </c>
    </row>
    <row r="393" spans="1:9" ht="13.5" x14ac:dyDescent="0.25">
      <c r="A393" s="3">
        <f>TITRES_STAT!B396</f>
        <v>42578</v>
      </c>
      <c r="B393" s="6">
        <f>TITRES_STAT!D396</f>
        <v>2.85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1.1817539293970761E-2</v>
      </c>
      <c r="G393" s="2">
        <f t="shared" si="53"/>
        <v>1.6963840005125765E-2</v>
      </c>
      <c r="H393" s="2">
        <f t="shared" si="49"/>
        <v>0.69663114544820004</v>
      </c>
      <c r="I393" s="2">
        <f t="shared" si="50"/>
        <v>41.059669764825088</v>
      </c>
    </row>
    <row r="394" spans="1:9" ht="13.5" x14ac:dyDescent="0.25">
      <c r="A394" s="3">
        <f>TITRES_STAT!B397</f>
        <v>42579</v>
      </c>
      <c r="B394" s="6">
        <f>TITRES_STAT!D397</f>
        <v>2.85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1.097342934440142E-2</v>
      </c>
      <c r="G394" s="2">
        <f t="shared" si="53"/>
        <v>1.5752137147616783E-2</v>
      </c>
      <c r="H394" s="2">
        <f t="shared" si="49"/>
        <v>0.69663114544819993</v>
      </c>
      <c r="I394" s="2">
        <f t="shared" si="50"/>
        <v>41.059669764825074</v>
      </c>
    </row>
    <row r="395" spans="1:9" ht="13.5" x14ac:dyDescent="0.25">
      <c r="A395" s="3">
        <f>TITRES_STAT!B398</f>
        <v>42580</v>
      </c>
      <c r="B395" s="6">
        <f>TITRES_STAT!D398</f>
        <v>2.85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1.0189612962658462E-2</v>
      </c>
      <c r="G395" s="2">
        <f t="shared" si="53"/>
        <v>1.4626984494215584E-2</v>
      </c>
      <c r="H395" s="2">
        <f t="shared" si="49"/>
        <v>0.69663114544819993</v>
      </c>
      <c r="I395" s="2">
        <f t="shared" si="50"/>
        <v>41.059669764825074</v>
      </c>
    </row>
    <row r="396" spans="1:9" ht="13.5" x14ac:dyDescent="0.25">
      <c r="A396" s="3">
        <f>TITRES_STAT!B399</f>
        <v>42583</v>
      </c>
      <c r="B396" s="6">
        <f>TITRES_STAT!D399</f>
        <v>2.8</v>
      </c>
      <c r="C396" s="2">
        <f t="shared" si="54"/>
        <v>-5.0000000000000266E-2</v>
      </c>
      <c r="D396" s="2">
        <f t="shared" si="55"/>
        <v>0</v>
      </c>
      <c r="E396" s="2">
        <f t="shared" si="56"/>
        <v>5.0000000000000266E-2</v>
      </c>
      <c r="F396" s="2">
        <f t="shared" si="53"/>
        <v>9.4617834653257151E-3</v>
      </c>
      <c r="G396" s="2">
        <f t="shared" si="53"/>
        <v>1.715362845891449E-2</v>
      </c>
      <c r="H396" s="2">
        <f t="shared" si="49"/>
        <v>0.55159078955149954</v>
      </c>
      <c r="I396" s="2">
        <f t="shared" si="50"/>
        <v>35.550017006155443</v>
      </c>
    </row>
    <row r="397" spans="1:9" ht="13.5" x14ac:dyDescent="0.25">
      <c r="A397" s="3">
        <f>TITRES_STAT!B400</f>
        <v>42584</v>
      </c>
      <c r="B397" s="6">
        <f>TITRES_STAT!D400</f>
        <v>2.8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8.7859417892310211E-3</v>
      </c>
      <c r="G397" s="2">
        <f t="shared" si="57"/>
        <v>1.5928369283277739E-2</v>
      </c>
      <c r="H397" s="2">
        <f t="shared" si="49"/>
        <v>0.55159078955149954</v>
      </c>
      <c r="I397" s="2">
        <f t="shared" si="50"/>
        <v>35.550017006155443</v>
      </c>
    </row>
    <row r="398" spans="1:9" ht="13.5" x14ac:dyDescent="0.25">
      <c r="A398" s="3">
        <f>TITRES_STAT!B401</f>
        <v>42585</v>
      </c>
      <c r="B398" s="6">
        <f>TITRES_STAT!D401</f>
        <v>2.9</v>
      </c>
      <c r="C398" s="2">
        <f t="shared" si="54"/>
        <v>0.10000000000000009</v>
      </c>
      <c r="D398" s="2">
        <f t="shared" si="55"/>
        <v>0.10000000000000009</v>
      </c>
      <c r="E398" s="2">
        <f t="shared" si="56"/>
        <v>0</v>
      </c>
      <c r="F398" s="2">
        <f t="shared" si="57"/>
        <v>1.5301231661428811E-2</v>
      </c>
      <c r="G398" s="2">
        <f t="shared" si="57"/>
        <v>1.4790628620186472E-2</v>
      </c>
      <c r="H398" s="2">
        <f t="shared" si="49"/>
        <v>1.034522064907063</v>
      </c>
      <c r="I398" s="2">
        <f t="shared" si="50"/>
        <v>50.848407237810903</v>
      </c>
    </row>
    <row r="399" spans="1:9" ht="13.5" x14ac:dyDescent="0.25">
      <c r="A399" s="3">
        <f>TITRES_STAT!B402</f>
        <v>42586</v>
      </c>
      <c r="B399" s="6">
        <f>TITRES_STAT!D402</f>
        <v>2.9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1.4208286542755326E-2</v>
      </c>
      <c r="G399" s="2">
        <f t="shared" si="57"/>
        <v>1.373415514731601E-2</v>
      </c>
      <c r="H399" s="2">
        <f t="shared" si="49"/>
        <v>1.034522064907063</v>
      </c>
      <c r="I399" s="2">
        <f t="shared" si="50"/>
        <v>50.848407237810903</v>
      </c>
    </row>
    <row r="400" spans="1:9" ht="13.5" x14ac:dyDescent="0.25">
      <c r="A400" s="3">
        <f>TITRES_STAT!B403</f>
        <v>42587</v>
      </c>
      <c r="B400" s="6">
        <f>TITRES_STAT!D403</f>
        <v>3.03</v>
      </c>
      <c r="C400" s="2">
        <f t="shared" si="54"/>
        <v>0.12999999999999989</v>
      </c>
      <c r="D400" s="2">
        <f t="shared" si="55"/>
        <v>0.12999999999999989</v>
      </c>
      <c r="E400" s="2">
        <f t="shared" si="56"/>
        <v>0</v>
      </c>
      <c r="F400" s="2">
        <f t="shared" si="57"/>
        <v>2.2479123218272796E-2</v>
      </c>
      <c r="G400" s="2">
        <f t="shared" si="57"/>
        <v>1.2753144065364866E-2</v>
      </c>
      <c r="H400" s="2">
        <f t="shared" si="49"/>
        <v>1.7626338339046805</v>
      </c>
      <c r="I400" s="2">
        <f t="shared" si="50"/>
        <v>63.802658617750673</v>
      </c>
    </row>
    <row r="401" spans="1:9" ht="13.5" x14ac:dyDescent="0.25">
      <c r="A401" s="3">
        <f>TITRES_STAT!B404</f>
        <v>42590</v>
      </c>
      <c r="B401" s="6">
        <f>TITRES_STAT!D404</f>
        <v>3.06</v>
      </c>
      <c r="C401" s="2">
        <f t="shared" si="54"/>
        <v>3.0000000000000249E-2</v>
      </c>
      <c r="D401" s="2">
        <f t="shared" si="55"/>
        <v>3.0000000000000249E-2</v>
      </c>
      <c r="E401" s="2">
        <f t="shared" si="56"/>
        <v>0</v>
      </c>
      <c r="F401" s="2">
        <f t="shared" si="57"/>
        <v>2.3016328702681898E-2</v>
      </c>
      <c r="G401" s="2">
        <f t="shared" si="57"/>
        <v>1.1842205203553089E-2</v>
      </c>
      <c r="H401" s="2">
        <f t="shared" ref="H401:H464" si="58">F401/G401</f>
        <v>1.9435846877384095</v>
      </c>
      <c r="I401" s="2">
        <f t="shared" ref="I401:I464" si="59">IF(G401=0,100,100-(100/(1+H401)))</f>
        <v>66.027816214511176</v>
      </c>
    </row>
    <row r="402" spans="1:9" ht="13.5" x14ac:dyDescent="0.25">
      <c r="A402" s="3">
        <f>TITRES_STAT!B405</f>
        <v>42591</v>
      </c>
      <c r="B402" s="6">
        <f>TITRES_STAT!D405</f>
        <v>3</v>
      </c>
      <c r="C402" s="2">
        <f t="shared" si="54"/>
        <v>-6.0000000000000053E-2</v>
      </c>
      <c r="D402" s="2">
        <f t="shared" si="55"/>
        <v>0</v>
      </c>
      <c r="E402" s="2">
        <f t="shared" si="56"/>
        <v>6.0000000000000053E-2</v>
      </c>
      <c r="F402" s="2">
        <f t="shared" si="57"/>
        <v>2.1372305223918902E-2</v>
      </c>
      <c r="G402" s="2">
        <f t="shared" si="57"/>
        <v>1.5282047689013587E-2</v>
      </c>
      <c r="H402" s="2">
        <f t="shared" si="58"/>
        <v>1.3985236572245263</v>
      </c>
      <c r="I402" s="2">
        <f t="shared" si="59"/>
        <v>58.307686605969977</v>
      </c>
    </row>
    <row r="403" spans="1:9" ht="13.5" x14ac:dyDescent="0.25">
      <c r="A403" s="3">
        <f>TITRES_STAT!B406</f>
        <v>42592</v>
      </c>
      <c r="B403" s="6">
        <f>TITRES_STAT!D406</f>
        <v>2.91</v>
      </c>
      <c r="C403" s="2">
        <f t="shared" si="54"/>
        <v>-8.9999999999999858E-2</v>
      </c>
      <c r="D403" s="2">
        <f t="shared" si="55"/>
        <v>0</v>
      </c>
      <c r="E403" s="2">
        <f t="shared" si="56"/>
        <v>8.9999999999999858E-2</v>
      </c>
      <c r="F403" s="2">
        <f t="shared" si="57"/>
        <v>1.9845711993638982E-2</v>
      </c>
      <c r="G403" s="2">
        <f t="shared" si="57"/>
        <v>2.0619044282655461E-2</v>
      </c>
      <c r="H403" s="2">
        <f t="shared" si="58"/>
        <v>0.96249427090726025</v>
      </c>
      <c r="I403" s="2">
        <f t="shared" si="59"/>
        <v>49.044437233556842</v>
      </c>
    </row>
    <row r="404" spans="1:9" ht="13.5" x14ac:dyDescent="0.25">
      <c r="A404" s="3">
        <f>TITRES_STAT!B407</f>
        <v>42593</v>
      </c>
      <c r="B404" s="6">
        <f>TITRES_STAT!D407</f>
        <v>2.85</v>
      </c>
      <c r="C404" s="2">
        <f t="shared" si="54"/>
        <v>-6.0000000000000053E-2</v>
      </c>
      <c r="D404" s="2">
        <f t="shared" si="55"/>
        <v>0</v>
      </c>
      <c r="E404" s="2">
        <f t="shared" si="56"/>
        <v>6.0000000000000053E-2</v>
      </c>
      <c r="F404" s="2">
        <f t="shared" si="57"/>
        <v>1.8428161136950484E-2</v>
      </c>
      <c r="G404" s="2">
        <f t="shared" si="57"/>
        <v>2.3431969691037217E-2</v>
      </c>
      <c r="H404" s="2">
        <f t="shared" si="58"/>
        <v>0.78645378002512945</v>
      </c>
      <c r="I404" s="2">
        <f t="shared" si="59"/>
        <v>44.023180941970224</v>
      </c>
    </row>
    <row r="405" spans="1:9" ht="13.5" x14ac:dyDescent="0.25">
      <c r="A405" s="3">
        <f>TITRES_STAT!B408</f>
        <v>42594</v>
      </c>
      <c r="B405" s="6">
        <f>TITRES_STAT!D408</f>
        <v>2.85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1.711186391288259E-2</v>
      </c>
      <c r="G405" s="2">
        <f t="shared" si="57"/>
        <v>2.1758257570248844E-2</v>
      </c>
      <c r="H405" s="2">
        <f t="shared" si="58"/>
        <v>0.78645378002512933</v>
      </c>
      <c r="I405" s="2">
        <f t="shared" si="59"/>
        <v>44.023180941970217</v>
      </c>
    </row>
    <row r="406" spans="1:9" ht="13.5" x14ac:dyDescent="0.25">
      <c r="A406" s="3">
        <f>TITRES_STAT!B409</f>
        <v>42597</v>
      </c>
      <c r="B406" s="6">
        <f>TITRES_STAT!D409</f>
        <v>2.85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1.5889587919105264E-2</v>
      </c>
      <c r="G406" s="2">
        <f t="shared" si="57"/>
        <v>2.0204096315231068E-2</v>
      </c>
      <c r="H406" s="2">
        <f t="shared" si="58"/>
        <v>0.78645378002512956</v>
      </c>
      <c r="I406" s="2">
        <f t="shared" si="59"/>
        <v>44.023180941970232</v>
      </c>
    </row>
    <row r="407" spans="1:9" ht="13.5" x14ac:dyDescent="0.25">
      <c r="A407" s="3">
        <f>TITRES_STAT!B410</f>
        <v>42598</v>
      </c>
      <c r="B407" s="6">
        <f>TITRES_STAT!D410</f>
        <v>2.85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1.4754617353454888E-2</v>
      </c>
      <c r="G407" s="2">
        <f t="shared" si="57"/>
        <v>1.8760946578428851E-2</v>
      </c>
      <c r="H407" s="2">
        <f t="shared" si="58"/>
        <v>0.78645378002512945</v>
      </c>
      <c r="I407" s="2">
        <f t="shared" si="59"/>
        <v>44.023180941970224</v>
      </c>
    </row>
    <row r="408" spans="1:9" ht="13.5" x14ac:dyDescent="0.25">
      <c r="A408" s="3">
        <f>TITRES_STAT!B411</f>
        <v>42599</v>
      </c>
      <c r="B408" s="6">
        <f>TITRES_STAT!D411</f>
        <v>2.85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1.3700716113922397E-2</v>
      </c>
      <c r="G408" s="2">
        <f t="shared" si="57"/>
        <v>1.7420878965683933E-2</v>
      </c>
      <c r="H408" s="2">
        <f t="shared" si="58"/>
        <v>0.78645378002512956</v>
      </c>
      <c r="I408" s="2">
        <f t="shared" si="59"/>
        <v>44.023180941970232</v>
      </c>
    </row>
    <row r="409" spans="1:9" ht="13.5" x14ac:dyDescent="0.25">
      <c r="A409" s="3">
        <f>TITRES_STAT!B412</f>
        <v>42600</v>
      </c>
      <c r="B409" s="6">
        <f>TITRES_STAT!D412</f>
        <v>2.8</v>
      </c>
      <c r="C409" s="2">
        <f t="shared" si="54"/>
        <v>-5.0000000000000266E-2</v>
      </c>
      <c r="D409" s="2">
        <f t="shared" si="55"/>
        <v>0</v>
      </c>
      <c r="E409" s="2">
        <f t="shared" si="56"/>
        <v>5.0000000000000266E-2</v>
      </c>
      <c r="F409" s="2">
        <f t="shared" si="57"/>
        <v>1.2722093534356511E-2</v>
      </c>
      <c r="G409" s="2">
        <f t="shared" si="57"/>
        <v>1.9747959039563671E-2</v>
      </c>
      <c r="H409" s="2">
        <f t="shared" si="58"/>
        <v>0.64422320852847004</v>
      </c>
      <c r="I409" s="2">
        <f t="shared" si="59"/>
        <v>39.181006884401683</v>
      </c>
    </row>
    <row r="410" spans="1:9" ht="13.5" x14ac:dyDescent="0.25">
      <c r="A410" s="3">
        <f>TITRES_STAT!B413</f>
        <v>42601</v>
      </c>
      <c r="B410" s="6">
        <f>TITRES_STAT!D413</f>
        <v>2.8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1.181337256761676E-2</v>
      </c>
      <c r="G410" s="2">
        <f t="shared" si="57"/>
        <v>1.8337390536737695E-2</v>
      </c>
      <c r="H410" s="2">
        <f t="shared" si="58"/>
        <v>0.64422320852847004</v>
      </c>
      <c r="I410" s="2">
        <f t="shared" si="59"/>
        <v>39.181006884401683</v>
      </c>
    </row>
    <row r="411" spans="1:9" ht="13.5" x14ac:dyDescent="0.25">
      <c r="A411" s="3">
        <f>TITRES_STAT!B414</f>
        <v>42604</v>
      </c>
      <c r="B411" s="6">
        <f>TITRES_STAT!D414</f>
        <v>2.8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1.0969560241358421E-2</v>
      </c>
      <c r="G411" s="2">
        <f t="shared" si="57"/>
        <v>1.7027576926970718E-2</v>
      </c>
      <c r="H411" s="2">
        <f t="shared" si="58"/>
        <v>0.64422320852846993</v>
      </c>
      <c r="I411" s="2">
        <f t="shared" si="59"/>
        <v>39.181006884401668</v>
      </c>
    </row>
    <row r="412" spans="1:9" ht="13.5" x14ac:dyDescent="0.25">
      <c r="A412" s="3">
        <f>TITRES_STAT!B415</f>
        <v>42605</v>
      </c>
      <c r="B412" s="6">
        <f>TITRES_STAT!D415</f>
        <v>2.8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1.0186020224118533E-2</v>
      </c>
      <c r="G412" s="2">
        <f t="shared" si="57"/>
        <v>1.5811321432187095E-2</v>
      </c>
      <c r="H412" s="2">
        <f t="shared" si="58"/>
        <v>0.64422320852846993</v>
      </c>
      <c r="I412" s="2">
        <f t="shared" si="59"/>
        <v>39.181006884401668</v>
      </c>
    </row>
    <row r="413" spans="1:9" ht="13.5" x14ac:dyDescent="0.25">
      <c r="A413" s="3">
        <f>TITRES_STAT!B416</f>
        <v>42606</v>
      </c>
      <c r="B413" s="6">
        <f>TITRES_STAT!D416</f>
        <v>2.8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9.4584473509672085E-3</v>
      </c>
      <c r="G413" s="2">
        <f t="shared" si="60"/>
        <v>1.4681941329888018E-2</v>
      </c>
      <c r="H413" s="2">
        <f t="shared" si="58"/>
        <v>0.64422320852846982</v>
      </c>
      <c r="I413" s="2">
        <f t="shared" si="59"/>
        <v>39.181006884401668</v>
      </c>
    </row>
    <row r="414" spans="1:9" ht="13.5" x14ac:dyDescent="0.25">
      <c r="A414" s="3">
        <f>TITRES_STAT!B417</f>
        <v>42607</v>
      </c>
      <c r="B414" s="6">
        <f>TITRES_STAT!D417</f>
        <v>2.83</v>
      </c>
      <c r="C414" s="2">
        <f t="shared" si="54"/>
        <v>3.0000000000000249E-2</v>
      </c>
      <c r="D414" s="2">
        <f t="shared" si="55"/>
        <v>3.0000000000000249E-2</v>
      </c>
      <c r="E414" s="2">
        <f t="shared" si="56"/>
        <v>0</v>
      </c>
      <c r="F414" s="2">
        <f t="shared" si="60"/>
        <v>1.0925701111612425E-2</v>
      </c>
      <c r="G414" s="2">
        <f t="shared" si="60"/>
        <v>1.3633231234896017E-2</v>
      </c>
      <c r="H414" s="2">
        <f t="shared" si="58"/>
        <v>0.80140217116296553</v>
      </c>
      <c r="I414" s="2">
        <f t="shared" si="59"/>
        <v>44.487687646428732</v>
      </c>
    </row>
    <row r="415" spans="1:9" ht="13.5" x14ac:dyDescent="0.25">
      <c r="A415" s="3">
        <f>TITRES_STAT!B418</f>
        <v>42608</v>
      </c>
      <c r="B415" s="6">
        <f>TITRES_STAT!D418</f>
        <v>2.85</v>
      </c>
      <c r="C415" s="2">
        <f t="shared" si="54"/>
        <v>2.0000000000000018E-2</v>
      </c>
      <c r="D415" s="2">
        <f t="shared" si="55"/>
        <v>2.0000000000000018E-2</v>
      </c>
      <c r="E415" s="2">
        <f t="shared" si="56"/>
        <v>0</v>
      </c>
      <c r="F415" s="2">
        <f t="shared" si="60"/>
        <v>1.1573865317925825E-2</v>
      </c>
      <c r="G415" s="2">
        <f t="shared" si="60"/>
        <v>1.2659429003832016E-2</v>
      </c>
      <c r="H415" s="2">
        <f t="shared" si="58"/>
        <v>0.9142486058749103</v>
      </c>
      <c r="I415" s="2">
        <f t="shared" si="59"/>
        <v>47.760181361451302</v>
      </c>
    </row>
    <row r="416" spans="1:9" ht="13.5" x14ac:dyDescent="0.25">
      <c r="A416" s="3">
        <f>TITRES_STAT!B419</f>
        <v>42611</v>
      </c>
      <c r="B416" s="6">
        <f>TITRES_STAT!D419</f>
        <v>2.85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1.0747160652359696E-2</v>
      </c>
      <c r="G416" s="2">
        <f t="shared" si="60"/>
        <v>1.1755184074986871E-2</v>
      </c>
      <c r="H416" s="2">
        <f t="shared" si="58"/>
        <v>0.91424860587491052</v>
      </c>
      <c r="I416" s="2">
        <f t="shared" si="59"/>
        <v>47.760181361451302</v>
      </c>
    </row>
    <row r="417" spans="1:9" ht="13.5" x14ac:dyDescent="0.25">
      <c r="A417" s="3">
        <f>TITRES_STAT!B420</f>
        <v>42612</v>
      </c>
      <c r="B417" s="6">
        <f>TITRES_STAT!D420</f>
        <v>2.85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9.9795063200482891E-3</v>
      </c>
      <c r="G417" s="2">
        <f t="shared" si="60"/>
        <v>1.0915528069630667E-2</v>
      </c>
      <c r="H417" s="2">
        <f t="shared" si="58"/>
        <v>0.91424860587491041</v>
      </c>
      <c r="I417" s="2">
        <f t="shared" si="59"/>
        <v>47.760181361451302</v>
      </c>
    </row>
    <row r="418" spans="1:9" ht="13.5" x14ac:dyDescent="0.25">
      <c r="A418" s="3">
        <f>TITRES_STAT!B421</f>
        <v>42613</v>
      </c>
      <c r="B418" s="6">
        <f>TITRES_STAT!D421</f>
        <v>2.85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9.2666844400448398E-3</v>
      </c>
      <c r="G418" s="2">
        <f t="shared" si="60"/>
        <v>1.0135847493228475E-2</v>
      </c>
      <c r="H418" s="2">
        <f t="shared" si="58"/>
        <v>0.91424860587491052</v>
      </c>
      <c r="I418" s="2">
        <f t="shared" si="59"/>
        <v>47.760181361451302</v>
      </c>
    </row>
    <row r="419" spans="1:9" ht="13.5" x14ac:dyDescent="0.25">
      <c r="A419" s="3">
        <f>TITRES_STAT!B422</f>
        <v>42614</v>
      </c>
      <c r="B419" s="6">
        <f>TITRES_STAT!D422</f>
        <v>2.8</v>
      </c>
      <c r="C419" s="2">
        <f t="shared" si="54"/>
        <v>-5.0000000000000266E-2</v>
      </c>
      <c r="D419" s="2">
        <f t="shared" si="55"/>
        <v>0</v>
      </c>
      <c r="E419" s="2">
        <f t="shared" si="56"/>
        <v>5.0000000000000266E-2</v>
      </c>
      <c r="F419" s="2">
        <f t="shared" si="60"/>
        <v>8.6047784086130657E-3</v>
      </c>
      <c r="G419" s="2">
        <f t="shared" si="60"/>
        <v>1.2983286957997889E-2</v>
      </c>
      <c r="H419" s="2">
        <f t="shared" si="58"/>
        <v>0.66275808556417981</v>
      </c>
      <c r="I419" s="2">
        <f t="shared" si="59"/>
        <v>39.858960321296749</v>
      </c>
    </row>
    <row r="420" spans="1:9" ht="13.5" x14ac:dyDescent="0.25">
      <c r="A420" s="3">
        <f>TITRES_STAT!B423</f>
        <v>42615</v>
      </c>
      <c r="B420" s="6">
        <f>TITRES_STAT!D423</f>
        <v>2.8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7.9901513794264183E-3</v>
      </c>
      <c r="G420" s="2">
        <f t="shared" si="60"/>
        <v>1.2055909318140897E-2</v>
      </c>
      <c r="H420" s="2">
        <f t="shared" si="58"/>
        <v>0.66275808556417992</v>
      </c>
      <c r="I420" s="2">
        <f t="shared" si="59"/>
        <v>39.858960321296749</v>
      </c>
    </row>
    <row r="421" spans="1:9" ht="13.5" x14ac:dyDescent="0.25">
      <c r="A421" s="3">
        <f>TITRES_STAT!B424</f>
        <v>42618</v>
      </c>
      <c r="B421" s="6">
        <f>TITRES_STAT!D424</f>
        <v>2.81</v>
      </c>
      <c r="C421" s="2">
        <f t="shared" si="54"/>
        <v>1.0000000000000231E-2</v>
      </c>
      <c r="D421" s="2">
        <f t="shared" si="55"/>
        <v>1.0000000000000231E-2</v>
      </c>
      <c r="E421" s="2">
        <f t="shared" si="56"/>
        <v>0</v>
      </c>
      <c r="F421" s="2">
        <f t="shared" si="60"/>
        <v>8.1337119951816906E-3</v>
      </c>
      <c r="G421" s="2">
        <f t="shared" si="60"/>
        <v>1.119477293827369E-2</v>
      </c>
      <c r="H421" s="2">
        <f t="shared" si="58"/>
        <v>0.72656337382006464</v>
      </c>
      <c r="I421" s="2">
        <f t="shared" si="59"/>
        <v>42.081477276592814</v>
      </c>
    </row>
    <row r="422" spans="1:9" ht="13.5" x14ac:dyDescent="0.25">
      <c r="A422" s="3">
        <f>TITRES_STAT!B425</f>
        <v>42619</v>
      </c>
      <c r="B422" s="6">
        <f>TITRES_STAT!D425</f>
        <v>2.8</v>
      </c>
      <c r="C422" s="2">
        <f t="shared" si="54"/>
        <v>-1.0000000000000231E-2</v>
      </c>
      <c r="D422" s="2">
        <f t="shared" si="55"/>
        <v>0</v>
      </c>
      <c r="E422" s="2">
        <f t="shared" si="56"/>
        <v>1.0000000000000231E-2</v>
      </c>
      <c r="F422" s="2">
        <f t="shared" si="60"/>
        <v>7.5527325669544274E-3</v>
      </c>
      <c r="G422" s="2">
        <f t="shared" si="60"/>
        <v>1.11094320141113E-2</v>
      </c>
      <c r="H422" s="2">
        <f t="shared" si="58"/>
        <v>0.67984866889332229</v>
      </c>
      <c r="I422" s="2">
        <f t="shared" si="59"/>
        <v>40.470828205090875</v>
      </c>
    </row>
    <row r="423" spans="1:9" ht="13.5" x14ac:dyDescent="0.25">
      <c r="A423" s="3">
        <f>TITRES_STAT!B426</f>
        <v>42620</v>
      </c>
      <c r="B423" s="6">
        <f>TITRES_STAT!D426</f>
        <v>2.88</v>
      </c>
      <c r="C423" s="2">
        <f t="shared" si="54"/>
        <v>8.0000000000000071E-2</v>
      </c>
      <c r="D423" s="2">
        <f t="shared" si="55"/>
        <v>8.0000000000000071E-2</v>
      </c>
      <c r="E423" s="2">
        <f t="shared" si="56"/>
        <v>0</v>
      </c>
      <c r="F423" s="2">
        <f t="shared" si="60"/>
        <v>1.2727537383600546E-2</v>
      </c>
      <c r="G423" s="2">
        <f t="shared" si="60"/>
        <v>1.0315901155960493E-2</v>
      </c>
      <c r="H423" s="2">
        <f t="shared" si="58"/>
        <v>1.2337785319168764</v>
      </c>
      <c r="I423" s="2">
        <f t="shared" si="59"/>
        <v>55.232804608348161</v>
      </c>
    </row>
    <row r="424" spans="1:9" ht="13.5" x14ac:dyDescent="0.25">
      <c r="A424" s="3">
        <f>TITRES_STAT!B427</f>
        <v>42621</v>
      </c>
      <c r="B424" s="6">
        <f>TITRES_STAT!D427</f>
        <v>2.91</v>
      </c>
      <c r="C424" s="2">
        <f t="shared" si="54"/>
        <v>3.0000000000000249E-2</v>
      </c>
      <c r="D424" s="2">
        <f t="shared" si="55"/>
        <v>3.0000000000000249E-2</v>
      </c>
      <c r="E424" s="2">
        <f t="shared" si="56"/>
        <v>0</v>
      </c>
      <c r="F424" s="2">
        <f t="shared" si="60"/>
        <v>1.3961284713343384E-2</v>
      </c>
      <c r="G424" s="2">
        <f t="shared" si="60"/>
        <v>9.5790510733918862E-3</v>
      </c>
      <c r="H424" s="2">
        <f t="shared" si="58"/>
        <v>1.4574809765994674</v>
      </c>
      <c r="I424" s="2">
        <f t="shared" si="59"/>
        <v>59.307925085802808</v>
      </c>
    </row>
    <row r="425" spans="1:9" ht="13.5" x14ac:dyDescent="0.25">
      <c r="A425" s="3">
        <f>TITRES_STAT!B428</f>
        <v>42622</v>
      </c>
      <c r="B425" s="6">
        <f>TITRES_STAT!D428</f>
        <v>2.99</v>
      </c>
      <c r="C425" s="2">
        <f t="shared" si="54"/>
        <v>8.0000000000000071E-2</v>
      </c>
      <c r="D425" s="2">
        <f t="shared" si="55"/>
        <v>8.0000000000000071E-2</v>
      </c>
      <c r="E425" s="2">
        <f t="shared" si="56"/>
        <v>0</v>
      </c>
      <c r="F425" s="2">
        <f t="shared" si="60"/>
        <v>1.8678335805247432E-2</v>
      </c>
      <c r="G425" s="2">
        <f t="shared" si="60"/>
        <v>8.8948331395781802E-3</v>
      </c>
      <c r="H425" s="2">
        <f t="shared" si="58"/>
        <v>2.099908510046903</v>
      </c>
      <c r="I425" s="2">
        <f t="shared" si="59"/>
        <v>67.740983427124775</v>
      </c>
    </row>
    <row r="426" spans="1:9" ht="13.5" x14ac:dyDescent="0.25">
      <c r="A426" s="3">
        <f>TITRES_STAT!B429</f>
        <v>42627</v>
      </c>
      <c r="B426" s="6">
        <f>TITRES_STAT!D429</f>
        <v>2.99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1.7344168962015471E-2</v>
      </c>
      <c r="G426" s="2">
        <f t="shared" si="60"/>
        <v>8.2594879153225949E-3</v>
      </c>
      <c r="H426" s="2">
        <f t="shared" si="58"/>
        <v>2.099908510046903</v>
      </c>
      <c r="I426" s="2">
        <f t="shared" si="59"/>
        <v>67.740983427124775</v>
      </c>
    </row>
    <row r="427" spans="1:9" ht="13.5" x14ac:dyDescent="0.25">
      <c r="A427" s="3">
        <f>TITRES_STAT!B430</f>
        <v>42628</v>
      </c>
      <c r="B427" s="6">
        <f>TITRES_STAT!D430</f>
        <v>2.99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1.6105299750442937E-2</v>
      </c>
      <c r="G427" s="2">
        <f t="shared" si="60"/>
        <v>7.6695244927995525E-3</v>
      </c>
      <c r="H427" s="2">
        <f t="shared" si="58"/>
        <v>2.099908510046903</v>
      </c>
      <c r="I427" s="2">
        <f t="shared" si="59"/>
        <v>67.740983427124775</v>
      </c>
    </row>
    <row r="428" spans="1:9" ht="13.5" x14ac:dyDescent="0.25">
      <c r="A428" s="3">
        <f>TITRES_STAT!B431</f>
        <v>42629</v>
      </c>
      <c r="B428" s="6">
        <f>TITRES_STAT!D431</f>
        <v>2.99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1.495492119683987E-2</v>
      </c>
      <c r="G428" s="2">
        <f t="shared" si="60"/>
        <v>7.1217013147424416E-3</v>
      </c>
      <c r="H428" s="2">
        <f t="shared" si="58"/>
        <v>2.099908510046903</v>
      </c>
      <c r="I428" s="2">
        <f t="shared" si="59"/>
        <v>67.740983427124775</v>
      </c>
    </row>
    <row r="429" spans="1:9" ht="13.5" x14ac:dyDescent="0.25">
      <c r="A429" s="3">
        <f>TITRES_STAT!B432</f>
        <v>42632</v>
      </c>
      <c r="B429" s="6">
        <f>TITRES_STAT!D432</f>
        <v>2.91</v>
      </c>
      <c r="C429" s="2">
        <f t="shared" si="54"/>
        <v>-8.0000000000000071E-2</v>
      </c>
      <c r="D429" s="2">
        <f t="shared" si="55"/>
        <v>0</v>
      </c>
      <c r="E429" s="2">
        <f t="shared" si="56"/>
        <v>8.0000000000000071E-2</v>
      </c>
      <c r="F429" s="2">
        <f t="shared" ref="F429:G444" si="61">((F428*13)+D429)/14</f>
        <v>1.3886712539922737E-2</v>
      </c>
      <c r="G429" s="2">
        <f t="shared" si="61"/>
        <v>1.2327294077975129E-2</v>
      </c>
      <c r="H429" s="2">
        <f t="shared" si="58"/>
        <v>1.1265012785517774</v>
      </c>
      <c r="I429" s="2">
        <f t="shared" si="59"/>
        <v>52.9743993062146</v>
      </c>
    </row>
    <row r="430" spans="1:9" ht="13.5" x14ac:dyDescent="0.25">
      <c r="A430" s="3">
        <f>TITRES_STAT!B433</f>
        <v>42633</v>
      </c>
      <c r="B430" s="6">
        <f>TITRES_STAT!D433</f>
        <v>2.9</v>
      </c>
      <c r="C430" s="2">
        <f t="shared" si="54"/>
        <v>-1.0000000000000231E-2</v>
      </c>
      <c r="D430" s="2">
        <f t="shared" si="55"/>
        <v>0</v>
      </c>
      <c r="E430" s="2">
        <f t="shared" si="56"/>
        <v>1.0000000000000231E-2</v>
      </c>
      <c r="F430" s="2">
        <f t="shared" si="61"/>
        <v>1.2894804501356827E-2</v>
      </c>
      <c r="G430" s="2">
        <f t="shared" si="61"/>
        <v>1.2161058786691206E-2</v>
      </c>
      <c r="H430" s="2">
        <f t="shared" si="58"/>
        <v>1.0603356769781112</v>
      </c>
      <c r="I430" s="2">
        <f t="shared" si="59"/>
        <v>51.46421958451463</v>
      </c>
    </row>
    <row r="431" spans="1:9" ht="13.5" x14ac:dyDescent="0.25">
      <c r="A431" s="3">
        <f>TITRES_STAT!B434</f>
        <v>42634</v>
      </c>
      <c r="B431" s="6">
        <f>TITRES_STAT!D434</f>
        <v>2.91</v>
      </c>
      <c r="C431" s="2">
        <f t="shared" si="54"/>
        <v>1.0000000000000231E-2</v>
      </c>
      <c r="D431" s="2">
        <f t="shared" si="55"/>
        <v>1.0000000000000231E-2</v>
      </c>
      <c r="E431" s="2">
        <f t="shared" si="56"/>
        <v>0</v>
      </c>
      <c r="F431" s="2">
        <f t="shared" si="61"/>
        <v>1.2688032751259928E-2</v>
      </c>
      <c r="G431" s="2">
        <f t="shared" si="61"/>
        <v>1.1292411730498978E-2</v>
      </c>
      <c r="H431" s="2">
        <f t="shared" si="58"/>
        <v>1.1235892787181683</v>
      </c>
      <c r="I431" s="2">
        <f t="shared" si="59"/>
        <v>52.90991483044143</v>
      </c>
    </row>
    <row r="432" spans="1:9" ht="13.5" x14ac:dyDescent="0.25">
      <c r="A432" s="3">
        <f>TITRES_STAT!B435</f>
        <v>42635</v>
      </c>
      <c r="B432" s="6">
        <f>TITRES_STAT!D435</f>
        <v>2.88</v>
      </c>
      <c r="C432" s="2">
        <f t="shared" si="54"/>
        <v>-3.0000000000000249E-2</v>
      </c>
      <c r="D432" s="2">
        <f t="shared" si="55"/>
        <v>0</v>
      </c>
      <c r="E432" s="2">
        <f t="shared" si="56"/>
        <v>3.0000000000000249E-2</v>
      </c>
      <c r="F432" s="2">
        <f t="shared" si="61"/>
        <v>1.1781744697598504E-2</v>
      </c>
      <c r="G432" s="2">
        <f t="shared" si="61"/>
        <v>1.2628668035463354E-2</v>
      </c>
      <c r="H432" s="2">
        <f t="shared" si="58"/>
        <v>0.93293644781171292</v>
      </c>
      <c r="I432" s="2">
        <f t="shared" si="59"/>
        <v>48.265241667303385</v>
      </c>
    </row>
    <row r="433" spans="1:9" ht="13.5" x14ac:dyDescent="0.25">
      <c r="A433" s="3">
        <f>TITRES_STAT!B436</f>
        <v>42636</v>
      </c>
      <c r="B433" s="6">
        <f>TITRES_STAT!D436</f>
        <v>2.88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1.0940191504912896E-2</v>
      </c>
      <c r="G433" s="2">
        <f t="shared" si="61"/>
        <v>1.1726620318644543E-2</v>
      </c>
      <c r="H433" s="2">
        <f t="shared" si="58"/>
        <v>0.93293644781171281</v>
      </c>
      <c r="I433" s="2">
        <f t="shared" si="59"/>
        <v>48.265241667303385</v>
      </c>
    </row>
    <row r="434" spans="1:9" ht="13.5" x14ac:dyDescent="0.25">
      <c r="A434" s="3">
        <f>TITRES_STAT!B437</f>
        <v>42639</v>
      </c>
      <c r="B434" s="6">
        <f>TITRES_STAT!D437</f>
        <v>2.83</v>
      </c>
      <c r="C434" s="2">
        <f t="shared" si="54"/>
        <v>-4.9999999999999822E-2</v>
      </c>
      <c r="D434" s="2">
        <f t="shared" si="55"/>
        <v>0</v>
      </c>
      <c r="E434" s="2">
        <f t="shared" si="56"/>
        <v>4.9999999999999822E-2</v>
      </c>
      <c r="F434" s="2">
        <f t="shared" si="61"/>
        <v>1.0158749254561976E-2</v>
      </c>
      <c r="G434" s="2">
        <f t="shared" si="61"/>
        <v>1.4460433153027063E-2</v>
      </c>
      <c r="H434" s="2">
        <f t="shared" si="58"/>
        <v>0.70252039804460509</v>
      </c>
      <c r="I434" s="2">
        <f t="shared" si="59"/>
        <v>41.263552486740863</v>
      </c>
    </row>
    <row r="435" spans="1:9" ht="13.5" x14ac:dyDescent="0.25">
      <c r="A435" s="3">
        <f>TITRES_STAT!B438</f>
        <v>42640</v>
      </c>
      <c r="B435" s="6">
        <f>TITRES_STAT!D438</f>
        <v>2.8</v>
      </c>
      <c r="C435" s="2">
        <f t="shared" si="54"/>
        <v>-3.0000000000000249E-2</v>
      </c>
      <c r="D435" s="2">
        <f t="shared" si="55"/>
        <v>0</v>
      </c>
      <c r="E435" s="2">
        <f t="shared" si="56"/>
        <v>3.0000000000000249E-2</v>
      </c>
      <c r="F435" s="2">
        <f t="shared" si="61"/>
        <v>9.4331243078075479E-3</v>
      </c>
      <c r="G435" s="2">
        <f t="shared" si="61"/>
        <v>1.5570402213525148E-2</v>
      </c>
      <c r="H435" s="2">
        <f t="shared" si="58"/>
        <v>0.60583690635900944</v>
      </c>
      <c r="I435" s="2">
        <f t="shared" si="59"/>
        <v>37.727175403674856</v>
      </c>
    </row>
    <row r="436" spans="1:9" ht="13.5" x14ac:dyDescent="0.25">
      <c r="A436" s="3">
        <f>TITRES_STAT!B439</f>
        <v>42641</v>
      </c>
      <c r="B436" s="6">
        <f>TITRES_STAT!D439</f>
        <v>2.78</v>
      </c>
      <c r="C436" s="2">
        <f t="shared" si="54"/>
        <v>-2.0000000000000018E-2</v>
      </c>
      <c r="D436" s="2">
        <f t="shared" si="55"/>
        <v>0</v>
      </c>
      <c r="E436" s="2">
        <f t="shared" si="56"/>
        <v>2.0000000000000018E-2</v>
      </c>
      <c r="F436" s="2">
        <f t="shared" si="61"/>
        <v>8.7593297143927235E-3</v>
      </c>
      <c r="G436" s="2">
        <f t="shared" si="61"/>
        <v>1.5886802055416212E-2</v>
      </c>
      <c r="H436" s="2">
        <f t="shared" si="58"/>
        <v>0.55135890054137404</v>
      </c>
      <c r="I436" s="2">
        <f t="shared" si="59"/>
        <v>35.540383359967024</v>
      </c>
    </row>
    <row r="437" spans="1:9" ht="13.5" x14ac:dyDescent="0.25">
      <c r="A437" s="3">
        <f>TITRES_STAT!B440</f>
        <v>42642</v>
      </c>
      <c r="B437" s="6">
        <f>TITRES_STAT!D440</f>
        <v>2.78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8.1336633062218146E-3</v>
      </c>
      <c r="G437" s="2">
        <f t="shared" si="61"/>
        <v>1.4752030480029339E-2</v>
      </c>
      <c r="H437" s="2">
        <f t="shared" si="58"/>
        <v>0.55135890054137404</v>
      </c>
      <c r="I437" s="2">
        <f t="shared" si="59"/>
        <v>35.540383359967024</v>
      </c>
    </row>
    <row r="438" spans="1:9" ht="13.5" x14ac:dyDescent="0.25">
      <c r="A438" s="3">
        <f>TITRES_STAT!B441</f>
        <v>42643</v>
      </c>
      <c r="B438" s="6">
        <f>TITRES_STAT!D441</f>
        <v>2.75</v>
      </c>
      <c r="C438" s="2">
        <f t="shared" si="54"/>
        <v>-2.9999999999999805E-2</v>
      </c>
      <c r="D438" s="2">
        <f t="shared" si="55"/>
        <v>0</v>
      </c>
      <c r="E438" s="2">
        <f t="shared" si="56"/>
        <v>2.9999999999999805E-2</v>
      </c>
      <c r="F438" s="2">
        <f t="shared" si="61"/>
        <v>7.5526873557773986E-3</v>
      </c>
      <c r="G438" s="2">
        <f t="shared" si="61"/>
        <v>1.5841171160027229E-2</v>
      </c>
      <c r="H438" s="2">
        <f t="shared" si="58"/>
        <v>0.47677581912854078</v>
      </c>
      <c r="I438" s="2">
        <f t="shared" si="59"/>
        <v>32.284915080062092</v>
      </c>
    </row>
    <row r="439" spans="1:9" ht="13.5" x14ac:dyDescent="0.25">
      <c r="A439" s="3">
        <f>TITRES_STAT!B442</f>
        <v>42647</v>
      </c>
      <c r="B439" s="6">
        <f>TITRES_STAT!D442</f>
        <v>2.8</v>
      </c>
      <c r="C439" s="2">
        <f t="shared" si="54"/>
        <v>4.9999999999999822E-2</v>
      </c>
      <c r="D439" s="2">
        <f t="shared" si="55"/>
        <v>4.9999999999999822E-2</v>
      </c>
      <c r="E439" s="2">
        <f t="shared" si="56"/>
        <v>0</v>
      </c>
      <c r="F439" s="2">
        <f t="shared" si="61"/>
        <v>1.0584638258936142E-2</v>
      </c>
      <c r="G439" s="2">
        <f t="shared" si="61"/>
        <v>1.4709658934310999E-2</v>
      </c>
      <c r="H439" s="2">
        <f t="shared" si="58"/>
        <v>0.71957061045426118</v>
      </c>
      <c r="I439" s="2">
        <f t="shared" si="59"/>
        <v>41.845947242851011</v>
      </c>
    </row>
    <row r="440" spans="1:9" ht="13.5" x14ac:dyDescent="0.25">
      <c r="A440" s="3">
        <f>TITRES_STAT!B443</f>
        <v>42648</v>
      </c>
      <c r="B440" s="6">
        <f>TITRES_STAT!D443</f>
        <v>2.8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9.8285926690121327E-3</v>
      </c>
      <c r="G440" s="2">
        <f t="shared" si="61"/>
        <v>1.3658969010431643E-2</v>
      </c>
      <c r="H440" s="2">
        <f t="shared" si="58"/>
        <v>0.71957061045426118</v>
      </c>
      <c r="I440" s="2">
        <f t="shared" si="59"/>
        <v>41.845947242851011</v>
      </c>
    </row>
    <row r="441" spans="1:9" ht="13.5" x14ac:dyDescent="0.25">
      <c r="A441" s="3">
        <f>TITRES_STAT!B444</f>
        <v>42649</v>
      </c>
      <c r="B441" s="6">
        <f>TITRES_STAT!D444</f>
        <v>2.76</v>
      </c>
      <c r="C441" s="2">
        <f t="shared" si="54"/>
        <v>-4.0000000000000036E-2</v>
      </c>
      <c r="D441" s="2">
        <f t="shared" si="55"/>
        <v>0</v>
      </c>
      <c r="E441" s="2">
        <f t="shared" si="56"/>
        <v>4.0000000000000036E-2</v>
      </c>
      <c r="F441" s="2">
        <f t="shared" si="61"/>
        <v>9.126550335511267E-3</v>
      </c>
      <c r="G441" s="2">
        <f t="shared" si="61"/>
        <v>1.5540471223972244E-2</v>
      </c>
      <c r="H441" s="2">
        <f t="shared" si="58"/>
        <v>0.58727629323317665</v>
      </c>
      <c r="I441" s="2">
        <f t="shared" si="59"/>
        <v>36.99899606242677</v>
      </c>
    </row>
    <row r="442" spans="1:9" ht="13.5" x14ac:dyDescent="0.25">
      <c r="A442" s="3">
        <f>TITRES_STAT!B445</f>
        <v>42650</v>
      </c>
      <c r="B442" s="6">
        <f>TITRES_STAT!D445</f>
        <v>2.75</v>
      </c>
      <c r="C442" s="2">
        <f t="shared" si="54"/>
        <v>-9.9999999999997868E-3</v>
      </c>
      <c r="D442" s="2">
        <f t="shared" si="55"/>
        <v>0</v>
      </c>
      <c r="E442" s="2">
        <f t="shared" si="56"/>
        <v>9.9999999999997868E-3</v>
      </c>
      <c r="F442" s="2">
        <f t="shared" si="61"/>
        <v>8.4746538829747475E-3</v>
      </c>
      <c r="G442" s="2">
        <f t="shared" si="61"/>
        <v>1.5144723279402781E-2</v>
      </c>
      <c r="H442" s="2">
        <f t="shared" si="58"/>
        <v>0.55957799470000869</v>
      </c>
      <c r="I442" s="2">
        <f t="shared" si="59"/>
        <v>35.880090422001999</v>
      </c>
    </row>
    <row r="443" spans="1:9" ht="13.5" x14ac:dyDescent="0.25">
      <c r="A443" s="3">
        <f>TITRES_STAT!B446</f>
        <v>42653</v>
      </c>
      <c r="B443" s="6">
        <f>TITRES_STAT!D446</f>
        <v>2.78</v>
      </c>
      <c r="C443" s="2">
        <f t="shared" si="54"/>
        <v>2.9999999999999805E-2</v>
      </c>
      <c r="D443" s="2">
        <f t="shared" si="55"/>
        <v>2.9999999999999805E-2</v>
      </c>
      <c r="E443" s="2">
        <f t="shared" si="56"/>
        <v>0</v>
      </c>
      <c r="F443" s="2">
        <f t="shared" si="61"/>
        <v>1.0012178605619395E-2</v>
      </c>
      <c r="G443" s="2">
        <f t="shared" si="61"/>
        <v>1.4062957330874011E-2</v>
      </c>
      <c r="H443" s="2">
        <f t="shared" si="58"/>
        <v>0.7119539916144465</v>
      </c>
      <c r="I443" s="2">
        <f t="shared" si="59"/>
        <v>41.587215258223331</v>
      </c>
    </row>
    <row r="444" spans="1:9" ht="13.5" x14ac:dyDescent="0.25">
      <c r="A444" s="3">
        <f>TITRES_STAT!B447</f>
        <v>42654</v>
      </c>
      <c r="B444" s="6">
        <f>TITRES_STAT!D447</f>
        <v>2.76</v>
      </c>
      <c r="C444" s="2">
        <f t="shared" si="54"/>
        <v>-2.0000000000000018E-2</v>
      </c>
      <c r="D444" s="2">
        <f t="shared" si="55"/>
        <v>0</v>
      </c>
      <c r="E444" s="2">
        <f t="shared" si="56"/>
        <v>2.0000000000000018E-2</v>
      </c>
      <c r="F444" s="2">
        <f t="shared" si="61"/>
        <v>9.2970229909322948E-3</v>
      </c>
      <c r="G444" s="2">
        <f t="shared" si="61"/>
        <v>1.4487031807240156E-2</v>
      </c>
      <c r="H444" s="2">
        <f t="shared" si="58"/>
        <v>0.64174795186726519</v>
      </c>
      <c r="I444" s="2">
        <f t="shared" si="59"/>
        <v>39.089310337641294</v>
      </c>
    </row>
    <row r="445" spans="1:9" ht="13.5" x14ac:dyDescent="0.25">
      <c r="A445" s="3">
        <f>TITRES_STAT!B448</f>
        <v>42655</v>
      </c>
      <c r="B445" s="6">
        <f>TITRES_STAT!D448</f>
        <v>2.77</v>
      </c>
      <c r="C445" s="2">
        <f t="shared" si="54"/>
        <v>1.0000000000000231E-2</v>
      </c>
      <c r="D445" s="2">
        <f t="shared" si="55"/>
        <v>1.0000000000000231E-2</v>
      </c>
      <c r="E445" s="2">
        <f t="shared" si="56"/>
        <v>0</v>
      </c>
      <c r="F445" s="2">
        <f t="shared" ref="F445:G460" si="62">((F444*13)+D445)/14</f>
        <v>9.3472356344371475E-3</v>
      </c>
      <c r="G445" s="2">
        <f t="shared" si="62"/>
        <v>1.3452243821008717E-2</v>
      </c>
      <c r="H445" s="2">
        <f t="shared" si="58"/>
        <v>0.69484583827118329</v>
      </c>
      <c r="I445" s="2">
        <f t="shared" si="59"/>
        <v>40.997583531252396</v>
      </c>
    </row>
    <row r="446" spans="1:9" ht="13.5" x14ac:dyDescent="0.25">
      <c r="A446" s="3">
        <f>TITRES_STAT!B449</f>
        <v>42656</v>
      </c>
      <c r="B446" s="6">
        <f>TITRES_STAT!D449</f>
        <v>2.76</v>
      </c>
      <c r="C446" s="2">
        <f t="shared" si="54"/>
        <v>-1.0000000000000231E-2</v>
      </c>
      <c r="D446" s="2">
        <f t="shared" si="55"/>
        <v>0</v>
      </c>
      <c r="E446" s="2">
        <f t="shared" si="56"/>
        <v>1.0000000000000231E-2</v>
      </c>
      <c r="F446" s="2">
        <f t="shared" si="62"/>
        <v>8.6795759462630663E-3</v>
      </c>
      <c r="G446" s="2">
        <f t="shared" si="62"/>
        <v>1.3205654976650967E-2</v>
      </c>
      <c r="H446" s="2">
        <f t="shared" si="58"/>
        <v>0.6572620564151872</v>
      </c>
      <c r="I446" s="2">
        <f t="shared" si="59"/>
        <v>39.659512740966655</v>
      </c>
    </row>
    <row r="447" spans="1:9" ht="13.5" x14ac:dyDescent="0.25">
      <c r="A447" s="3">
        <f>TITRES_STAT!B450</f>
        <v>42657</v>
      </c>
      <c r="B447" s="6">
        <f>TITRES_STAT!D450</f>
        <v>2.76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8.0596062358157042E-3</v>
      </c>
      <c r="G447" s="2">
        <f t="shared" si="62"/>
        <v>1.2262393906890184E-2</v>
      </c>
      <c r="H447" s="2">
        <f t="shared" si="58"/>
        <v>0.6572620564151872</v>
      </c>
      <c r="I447" s="2">
        <f t="shared" si="59"/>
        <v>39.659512740966655</v>
      </c>
    </row>
    <row r="448" spans="1:9" ht="13.5" x14ac:dyDescent="0.25">
      <c r="A448" s="3">
        <f>TITRES_STAT!B451</f>
        <v>42660</v>
      </c>
      <c r="B448" s="6">
        <f>TITRES_STAT!D451</f>
        <v>2.84</v>
      </c>
      <c r="C448" s="2">
        <f t="shared" si="54"/>
        <v>8.0000000000000071E-2</v>
      </c>
      <c r="D448" s="2">
        <f t="shared" si="55"/>
        <v>8.0000000000000071E-2</v>
      </c>
      <c r="E448" s="2">
        <f t="shared" si="56"/>
        <v>0</v>
      </c>
      <c r="F448" s="2">
        <f t="shared" si="62"/>
        <v>1.3198205790400302E-2</v>
      </c>
      <c r="G448" s="2">
        <f t="shared" si="62"/>
        <v>1.13865086278266E-2</v>
      </c>
      <c r="H448" s="2">
        <f t="shared" si="58"/>
        <v>1.1591091019898967</v>
      </c>
      <c r="I448" s="2">
        <f t="shared" si="59"/>
        <v>53.684600788428362</v>
      </c>
    </row>
    <row r="449" spans="1:9" ht="13.5" x14ac:dyDescent="0.25">
      <c r="A449" s="3">
        <f>TITRES_STAT!B452</f>
        <v>42661</v>
      </c>
      <c r="B449" s="6">
        <f>TITRES_STAT!D452</f>
        <v>2.84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1.225547680537171E-2</v>
      </c>
      <c r="G449" s="2">
        <f t="shared" si="62"/>
        <v>1.0573186582981842E-2</v>
      </c>
      <c r="H449" s="2">
        <f t="shared" si="58"/>
        <v>1.1591091019898969</v>
      </c>
      <c r="I449" s="2">
        <f t="shared" si="59"/>
        <v>53.684600788428369</v>
      </c>
    </row>
    <row r="450" spans="1:9" ht="13.5" x14ac:dyDescent="0.25">
      <c r="A450" s="3">
        <f>TITRES_STAT!B453</f>
        <v>42662</v>
      </c>
      <c r="B450" s="6">
        <f>TITRES_STAT!D453</f>
        <v>2.84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1.1380085604988016E-2</v>
      </c>
      <c r="G450" s="2">
        <f t="shared" si="62"/>
        <v>9.8179589699117099E-3</v>
      </c>
      <c r="H450" s="2">
        <f t="shared" si="58"/>
        <v>1.1591091019898969</v>
      </c>
      <c r="I450" s="2">
        <f t="shared" si="59"/>
        <v>53.684600788428369</v>
      </c>
    </row>
    <row r="451" spans="1:9" ht="13.5" x14ac:dyDescent="0.25">
      <c r="A451" s="3">
        <f>TITRES_STAT!B454</f>
        <v>42663</v>
      </c>
      <c r="B451" s="6">
        <f>TITRES_STAT!D454</f>
        <v>2.84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1.0567222347488872E-2</v>
      </c>
      <c r="G451" s="2">
        <f t="shared" si="62"/>
        <v>9.1166761863465864E-3</v>
      </c>
      <c r="H451" s="2">
        <f t="shared" si="58"/>
        <v>1.1591091019898971</v>
      </c>
      <c r="I451" s="2">
        <f t="shared" si="59"/>
        <v>53.684600788428384</v>
      </c>
    </row>
    <row r="452" spans="1:9" ht="13.5" x14ac:dyDescent="0.25">
      <c r="A452" s="3">
        <f>TITRES_STAT!B455</f>
        <v>42664</v>
      </c>
      <c r="B452" s="6">
        <f>TITRES_STAT!D455</f>
        <v>2.84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9.8124207512396665E-3</v>
      </c>
      <c r="G452" s="2">
        <f t="shared" si="62"/>
        <v>8.4654850301789739E-3</v>
      </c>
      <c r="H452" s="2">
        <f t="shared" si="58"/>
        <v>1.1591091019898969</v>
      </c>
      <c r="I452" s="2">
        <f t="shared" si="59"/>
        <v>53.684600788428369</v>
      </c>
    </row>
    <row r="453" spans="1:9" ht="13.5" x14ac:dyDescent="0.25">
      <c r="A453" s="3">
        <f>TITRES_STAT!B456</f>
        <v>42667</v>
      </c>
      <c r="B453" s="6">
        <f>TITRES_STAT!D456</f>
        <v>2.84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9.1115335547225472E-3</v>
      </c>
      <c r="G453" s="2">
        <f t="shared" si="62"/>
        <v>7.8608075280233326E-3</v>
      </c>
      <c r="H453" s="2">
        <f t="shared" si="58"/>
        <v>1.1591091019898969</v>
      </c>
      <c r="I453" s="2">
        <f t="shared" si="59"/>
        <v>53.684600788428369</v>
      </c>
    </row>
    <row r="454" spans="1:9" ht="13.5" x14ac:dyDescent="0.25">
      <c r="A454" s="3">
        <f>TITRES_STAT!B457</f>
        <v>42668</v>
      </c>
      <c r="B454" s="6">
        <f>TITRES_STAT!D457</f>
        <v>2.9</v>
      </c>
      <c r="C454" s="2">
        <f t="shared" si="63"/>
        <v>6.0000000000000053E-2</v>
      </c>
      <c r="D454" s="2">
        <f t="shared" si="64"/>
        <v>6.0000000000000053E-2</v>
      </c>
      <c r="E454" s="2">
        <f t="shared" si="65"/>
        <v>0</v>
      </c>
      <c r="F454" s="2">
        <f t="shared" si="62"/>
        <v>1.2746424015099511E-2</v>
      </c>
      <c r="G454" s="2">
        <f t="shared" si="62"/>
        <v>7.2993212760216666E-3</v>
      </c>
      <c r="H454" s="2">
        <f t="shared" si="58"/>
        <v>1.7462478404631434</v>
      </c>
      <c r="I454" s="2">
        <f t="shared" si="59"/>
        <v>63.586680514918342</v>
      </c>
    </row>
    <row r="455" spans="1:9" ht="13.5" x14ac:dyDescent="0.25">
      <c r="A455" s="3">
        <f>TITRES_STAT!B458</f>
        <v>42669</v>
      </c>
      <c r="B455" s="6">
        <f>TITRES_STAT!D458</f>
        <v>2.92</v>
      </c>
      <c r="C455" s="2">
        <f t="shared" si="63"/>
        <v>2.0000000000000018E-2</v>
      </c>
      <c r="D455" s="2">
        <f t="shared" si="64"/>
        <v>2.0000000000000018E-2</v>
      </c>
      <c r="E455" s="2">
        <f t="shared" si="65"/>
        <v>0</v>
      </c>
      <c r="F455" s="2">
        <f t="shared" si="62"/>
        <v>1.3264536585449547E-2</v>
      </c>
      <c r="G455" s="2">
        <f t="shared" si="62"/>
        <v>6.7779411848772619E-3</v>
      </c>
      <c r="H455" s="2">
        <f t="shared" si="58"/>
        <v>1.9570155927355908</v>
      </c>
      <c r="I455" s="2">
        <f t="shared" si="59"/>
        <v>66.182119483689263</v>
      </c>
    </row>
    <row r="456" spans="1:9" ht="13.5" x14ac:dyDescent="0.25">
      <c r="A456" s="3">
        <f>TITRES_STAT!B459</f>
        <v>42670</v>
      </c>
      <c r="B456" s="6">
        <f>TITRES_STAT!D459</f>
        <v>2.96</v>
      </c>
      <c r="C456" s="2">
        <f t="shared" si="63"/>
        <v>4.0000000000000036E-2</v>
      </c>
      <c r="D456" s="2">
        <f t="shared" si="64"/>
        <v>4.0000000000000036E-2</v>
      </c>
      <c r="E456" s="2">
        <f t="shared" si="65"/>
        <v>0</v>
      </c>
      <c r="F456" s="2">
        <f t="shared" si="62"/>
        <v>1.5174212543631726E-2</v>
      </c>
      <c r="G456" s="2">
        <f t="shared" si="62"/>
        <v>6.2938025288146E-3</v>
      </c>
      <c r="H456" s="2">
        <f t="shared" si="58"/>
        <v>2.4109769053224008</v>
      </c>
      <c r="I456" s="2">
        <f t="shared" si="59"/>
        <v>70.682885643710293</v>
      </c>
    </row>
    <row r="457" spans="1:9" ht="13.5" x14ac:dyDescent="0.25">
      <c r="A457" s="3">
        <f>TITRES_STAT!B460</f>
        <v>42671</v>
      </c>
      <c r="B457" s="6">
        <f>TITRES_STAT!D460</f>
        <v>2.96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1.4090340219086603E-2</v>
      </c>
      <c r="G457" s="2">
        <f t="shared" si="62"/>
        <v>5.8442452053278429E-3</v>
      </c>
      <c r="H457" s="2">
        <f t="shared" si="58"/>
        <v>2.4109769053224008</v>
      </c>
      <c r="I457" s="2">
        <f t="shared" si="59"/>
        <v>70.682885643710293</v>
      </c>
    </row>
    <row r="458" spans="1:9" ht="13.5" x14ac:dyDescent="0.25">
      <c r="A458" s="3">
        <f>TITRES_STAT!B461</f>
        <v>42674</v>
      </c>
      <c r="B458" s="6">
        <f>TITRES_STAT!D461</f>
        <v>2.96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1.3083887346294704E-2</v>
      </c>
      <c r="G458" s="2">
        <f t="shared" si="62"/>
        <v>5.4267991192329963E-3</v>
      </c>
      <c r="H458" s="2">
        <f t="shared" si="58"/>
        <v>2.4109769053224017</v>
      </c>
      <c r="I458" s="2">
        <f t="shared" si="59"/>
        <v>70.682885643710307</v>
      </c>
    </row>
    <row r="459" spans="1:9" ht="13.5" x14ac:dyDescent="0.25">
      <c r="A459" s="3">
        <f>TITRES_STAT!B462</f>
        <v>42675</v>
      </c>
      <c r="B459" s="6">
        <f>TITRES_STAT!D462</f>
        <v>2.96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1.214932396441651E-2</v>
      </c>
      <c r="G459" s="2">
        <f t="shared" si="62"/>
        <v>5.0391706107163542E-3</v>
      </c>
      <c r="H459" s="2">
        <f t="shared" si="58"/>
        <v>2.4109769053224013</v>
      </c>
      <c r="I459" s="2">
        <f t="shared" si="59"/>
        <v>70.682885643710293</v>
      </c>
    </row>
    <row r="460" spans="1:9" ht="13.5" x14ac:dyDescent="0.25">
      <c r="A460" s="3">
        <f>TITRES_STAT!B463</f>
        <v>42676</v>
      </c>
      <c r="B460" s="6">
        <f>TITRES_STAT!D463</f>
        <v>2.89</v>
      </c>
      <c r="C460" s="2">
        <f t="shared" si="63"/>
        <v>-6.999999999999984E-2</v>
      </c>
      <c r="D460" s="2">
        <f t="shared" si="64"/>
        <v>0</v>
      </c>
      <c r="E460" s="2">
        <f t="shared" si="65"/>
        <v>6.999999999999984E-2</v>
      </c>
      <c r="F460" s="2">
        <f t="shared" si="62"/>
        <v>1.1281515109815331E-2</v>
      </c>
      <c r="G460" s="2">
        <f t="shared" si="62"/>
        <v>9.6792298528080318E-3</v>
      </c>
      <c r="H460" s="2">
        <f t="shared" si="58"/>
        <v>1.1655385068206086</v>
      </c>
      <c r="I460" s="2">
        <f t="shared" si="59"/>
        <v>53.822109519161771</v>
      </c>
    </row>
    <row r="461" spans="1:9" ht="13.5" x14ac:dyDescent="0.25">
      <c r="A461" s="3">
        <f>TITRES_STAT!B464</f>
        <v>42677</v>
      </c>
      <c r="B461" s="6">
        <f>TITRES_STAT!D464</f>
        <v>2.85</v>
      </c>
      <c r="C461" s="2">
        <f t="shared" si="63"/>
        <v>-4.0000000000000036E-2</v>
      </c>
      <c r="D461" s="2">
        <f t="shared" si="64"/>
        <v>0</v>
      </c>
      <c r="E461" s="2">
        <f t="shared" si="65"/>
        <v>4.0000000000000036E-2</v>
      </c>
      <c r="F461" s="2">
        <f t="shared" ref="F461:G476" si="66">((F460*13)+D461)/14</f>
        <v>1.0475692601971379E-2</v>
      </c>
      <c r="G461" s="2">
        <f t="shared" si="66"/>
        <v>1.1844999149036032E-2</v>
      </c>
      <c r="H461" s="2">
        <f t="shared" si="58"/>
        <v>0.88439791933829814</v>
      </c>
      <c r="I461" s="2">
        <f t="shared" si="59"/>
        <v>46.932652082785808</v>
      </c>
    </row>
    <row r="462" spans="1:9" ht="13.5" x14ac:dyDescent="0.25">
      <c r="A462" s="3">
        <f>TITRES_STAT!B465</f>
        <v>42678</v>
      </c>
      <c r="B462" s="6">
        <f>TITRES_STAT!D465</f>
        <v>2.93</v>
      </c>
      <c r="C462" s="2">
        <f t="shared" si="63"/>
        <v>8.0000000000000071E-2</v>
      </c>
      <c r="D462" s="2">
        <f t="shared" si="64"/>
        <v>8.0000000000000071E-2</v>
      </c>
      <c r="E462" s="2">
        <f t="shared" si="65"/>
        <v>0</v>
      </c>
      <c r="F462" s="2">
        <f t="shared" si="66"/>
        <v>1.5441714558973429E-2</v>
      </c>
      <c r="G462" s="2">
        <f t="shared" si="66"/>
        <v>1.0998927781247744E-2</v>
      </c>
      <c r="H462" s="2">
        <f t="shared" si="58"/>
        <v>1.4039290798236048</v>
      </c>
      <c r="I462" s="2">
        <f t="shared" si="59"/>
        <v>58.401435034290699</v>
      </c>
    </row>
    <row r="463" spans="1:9" ht="13.5" x14ac:dyDescent="0.25">
      <c r="A463" s="3">
        <f>TITRES_STAT!B466</f>
        <v>42681</v>
      </c>
      <c r="B463" s="6">
        <f>TITRES_STAT!D466</f>
        <v>2.87</v>
      </c>
      <c r="C463" s="2">
        <f t="shared" si="63"/>
        <v>-6.0000000000000053E-2</v>
      </c>
      <c r="D463" s="2">
        <f t="shared" si="64"/>
        <v>0</v>
      </c>
      <c r="E463" s="2">
        <f t="shared" si="65"/>
        <v>6.0000000000000053E-2</v>
      </c>
      <c r="F463" s="2">
        <f t="shared" si="66"/>
        <v>1.4338734947618184E-2</v>
      </c>
      <c r="G463" s="2">
        <f t="shared" si="66"/>
        <v>1.4499004368301481E-2</v>
      </c>
      <c r="H463" s="2">
        <f t="shared" si="58"/>
        <v>0.98894617750211278</v>
      </c>
      <c r="I463" s="2">
        <f t="shared" si="59"/>
        <v>49.722118611782413</v>
      </c>
    </row>
    <row r="464" spans="1:9" ht="13.5" x14ac:dyDescent="0.25">
      <c r="A464" s="3">
        <f>TITRES_STAT!B467</f>
        <v>42682</v>
      </c>
      <c r="B464" s="6">
        <f>TITRES_STAT!D467</f>
        <v>2.95</v>
      </c>
      <c r="C464" s="2">
        <f t="shared" si="63"/>
        <v>8.0000000000000071E-2</v>
      </c>
      <c r="D464" s="2">
        <f t="shared" si="64"/>
        <v>8.0000000000000071E-2</v>
      </c>
      <c r="E464" s="2">
        <f t="shared" si="65"/>
        <v>0</v>
      </c>
      <c r="F464" s="2">
        <f t="shared" si="66"/>
        <v>1.9028825308502605E-2</v>
      </c>
      <c r="G464" s="2">
        <f t="shared" si="66"/>
        <v>1.3463361199137089E-2</v>
      </c>
      <c r="H464" s="2">
        <f t="shared" si="58"/>
        <v>1.4133785038555027</v>
      </c>
      <c r="I464" s="2">
        <f t="shared" si="59"/>
        <v>58.564311466168867</v>
      </c>
    </row>
    <row r="465" spans="1:9" ht="13.5" x14ac:dyDescent="0.25">
      <c r="A465" s="3">
        <f>TITRES_STAT!B468</f>
        <v>42683</v>
      </c>
      <c r="B465" s="6">
        <f>TITRES_STAT!D468</f>
        <v>2.87</v>
      </c>
      <c r="C465" s="2">
        <f t="shared" si="63"/>
        <v>-8.0000000000000071E-2</v>
      </c>
      <c r="D465" s="2">
        <f t="shared" si="64"/>
        <v>0</v>
      </c>
      <c r="E465" s="2">
        <f t="shared" si="65"/>
        <v>8.0000000000000071E-2</v>
      </c>
      <c r="F465" s="2">
        <f t="shared" si="66"/>
        <v>1.7669623500752418E-2</v>
      </c>
      <c r="G465" s="2">
        <f t="shared" si="66"/>
        <v>1.8215978256341588E-2</v>
      </c>
      <c r="H465" s="2">
        <f t="shared" ref="H465:H528" si="67">F465/G465</f>
        <v>0.97000683971507451</v>
      </c>
      <c r="I465" s="2">
        <f t="shared" ref="I465:I528" si="68">IF(G465=0,100,100-(100/(1+H465)))</f>
        <v>49.238754920026992</v>
      </c>
    </row>
    <row r="466" spans="1:9" ht="13.5" x14ac:dyDescent="0.25">
      <c r="A466" s="3">
        <f>TITRES_STAT!B469</f>
        <v>42684</v>
      </c>
      <c r="B466" s="6">
        <f>TITRES_STAT!D469</f>
        <v>2.87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1.6407507536412961E-2</v>
      </c>
      <c r="G466" s="2">
        <f t="shared" si="66"/>
        <v>1.6914836952317189E-2</v>
      </c>
      <c r="H466" s="2">
        <f t="shared" si="67"/>
        <v>0.97000683971507462</v>
      </c>
      <c r="I466" s="2">
        <f t="shared" si="68"/>
        <v>49.238754920026992</v>
      </c>
    </row>
    <row r="467" spans="1:9" ht="13.5" x14ac:dyDescent="0.25">
      <c r="A467" s="3">
        <f>TITRES_STAT!B470</f>
        <v>42685</v>
      </c>
      <c r="B467" s="6">
        <f>TITRES_STAT!D470</f>
        <v>2.94</v>
      </c>
      <c r="C467" s="2">
        <f t="shared" si="63"/>
        <v>6.999999999999984E-2</v>
      </c>
      <c r="D467" s="2">
        <f t="shared" si="64"/>
        <v>6.999999999999984E-2</v>
      </c>
      <c r="E467" s="2">
        <f t="shared" si="65"/>
        <v>0</v>
      </c>
      <c r="F467" s="2">
        <f t="shared" si="66"/>
        <v>2.0235542712383453E-2</v>
      </c>
      <c r="G467" s="2">
        <f t="shared" si="66"/>
        <v>1.5706634312865963E-2</v>
      </c>
      <c r="H467" s="2">
        <f t="shared" si="67"/>
        <v>1.288343658437866</v>
      </c>
      <c r="I467" s="2">
        <f t="shared" si="68"/>
        <v>56.30027000915377</v>
      </c>
    </row>
    <row r="468" spans="1:9" ht="13.5" x14ac:dyDescent="0.25">
      <c r="A468" s="3">
        <f>TITRES_STAT!B471</f>
        <v>42688</v>
      </c>
      <c r="B468" s="6">
        <f>TITRES_STAT!D471</f>
        <v>2.95</v>
      </c>
      <c r="C468" s="2">
        <f t="shared" si="63"/>
        <v>1.0000000000000231E-2</v>
      </c>
      <c r="D468" s="2">
        <f t="shared" si="64"/>
        <v>1.0000000000000231E-2</v>
      </c>
      <c r="E468" s="2">
        <f t="shared" si="65"/>
        <v>0</v>
      </c>
      <c r="F468" s="2">
        <f t="shared" si="66"/>
        <v>1.9504432518641795E-2</v>
      </c>
      <c r="G468" s="2">
        <f t="shared" si="66"/>
        <v>1.4584731861946965E-2</v>
      </c>
      <c r="H468" s="2">
        <f t="shared" si="67"/>
        <v>1.3373185536259891</v>
      </c>
      <c r="I468" s="2">
        <f t="shared" si="68"/>
        <v>57.215930261253682</v>
      </c>
    </row>
    <row r="469" spans="1:9" ht="13.5" x14ac:dyDescent="0.25">
      <c r="A469" s="3">
        <f>TITRES_STAT!B472</f>
        <v>42689</v>
      </c>
      <c r="B469" s="6">
        <f>TITRES_STAT!D472</f>
        <v>2.87</v>
      </c>
      <c r="C469" s="2">
        <f t="shared" si="63"/>
        <v>-8.0000000000000071E-2</v>
      </c>
      <c r="D469" s="2">
        <f t="shared" si="64"/>
        <v>0</v>
      </c>
      <c r="E469" s="2">
        <f t="shared" si="65"/>
        <v>8.0000000000000071E-2</v>
      </c>
      <c r="F469" s="2">
        <f t="shared" si="66"/>
        <v>1.8111258767310238E-2</v>
      </c>
      <c r="G469" s="2">
        <f t="shared" si="66"/>
        <v>1.9257251014665046E-2</v>
      </c>
      <c r="H469" s="2">
        <f t="shared" si="67"/>
        <v>0.94049035106401757</v>
      </c>
      <c r="I469" s="2">
        <f t="shared" si="68"/>
        <v>48.466633732464786</v>
      </c>
    </row>
    <row r="470" spans="1:9" ht="13.5" x14ac:dyDescent="0.25">
      <c r="A470" s="3">
        <f>TITRES_STAT!B473</f>
        <v>42690</v>
      </c>
      <c r="B470" s="6">
        <f>TITRES_STAT!D473</f>
        <v>2.95</v>
      </c>
      <c r="C470" s="2">
        <f t="shared" si="63"/>
        <v>8.0000000000000071E-2</v>
      </c>
      <c r="D470" s="2">
        <f t="shared" si="64"/>
        <v>8.0000000000000071E-2</v>
      </c>
      <c r="E470" s="2">
        <f t="shared" si="65"/>
        <v>0</v>
      </c>
      <c r="F470" s="2">
        <f t="shared" si="66"/>
        <v>2.2531883141073798E-2</v>
      </c>
      <c r="G470" s="2">
        <f t="shared" si="66"/>
        <v>1.7881733085046116E-2</v>
      </c>
      <c r="H470" s="2">
        <f t="shared" si="67"/>
        <v>1.2600503001533137</v>
      </c>
      <c r="I470" s="2">
        <f t="shared" si="68"/>
        <v>55.753197177418407</v>
      </c>
    </row>
    <row r="471" spans="1:9" ht="13.5" x14ac:dyDescent="0.25">
      <c r="A471" s="3">
        <f>TITRES_STAT!B474</f>
        <v>42691</v>
      </c>
      <c r="B471" s="6">
        <f>TITRES_STAT!D474</f>
        <v>2.87</v>
      </c>
      <c r="C471" s="2">
        <f t="shared" si="63"/>
        <v>-8.0000000000000071E-2</v>
      </c>
      <c r="D471" s="2">
        <f t="shared" si="64"/>
        <v>0</v>
      </c>
      <c r="E471" s="2">
        <f t="shared" si="65"/>
        <v>8.0000000000000071E-2</v>
      </c>
      <c r="F471" s="2">
        <f t="shared" si="66"/>
        <v>2.0922462916711383E-2</v>
      </c>
      <c r="G471" s="2">
        <f t="shared" si="66"/>
        <v>2.2318752150399968E-2</v>
      </c>
      <c r="H471" s="2">
        <f t="shared" si="67"/>
        <v>0.93743874100669367</v>
      </c>
      <c r="I471" s="2">
        <f t="shared" si="68"/>
        <v>48.385464849309258</v>
      </c>
    </row>
    <row r="472" spans="1:9" ht="13.5" x14ac:dyDescent="0.25">
      <c r="A472" s="3">
        <f>TITRES_STAT!B475</f>
        <v>42692</v>
      </c>
      <c r="B472" s="6">
        <f>TITRES_STAT!D475</f>
        <v>2.94</v>
      </c>
      <c r="C472" s="2">
        <f t="shared" si="63"/>
        <v>6.999999999999984E-2</v>
      </c>
      <c r="D472" s="2">
        <f t="shared" si="64"/>
        <v>6.999999999999984E-2</v>
      </c>
      <c r="E472" s="2">
        <f t="shared" si="65"/>
        <v>0</v>
      </c>
      <c r="F472" s="2">
        <f t="shared" si="66"/>
        <v>2.4428001279803414E-2</v>
      </c>
      <c r="G472" s="2">
        <f t="shared" si="66"/>
        <v>2.0724555568228543E-2</v>
      </c>
      <c r="H472" s="2">
        <f t="shared" si="67"/>
        <v>1.1786984381586634</v>
      </c>
      <c r="I472" s="2">
        <f t="shared" si="68"/>
        <v>54.101036541562202</v>
      </c>
    </row>
    <row r="473" spans="1:9" ht="13.5" x14ac:dyDescent="0.25">
      <c r="A473" s="3">
        <f>TITRES_STAT!B476</f>
        <v>42695</v>
      </c>
      <c r="B473" s="6">
        <f>TITRES_STAT!D476</f>
        <v>2.94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2.268314404553174E-2</v>
      </c>
      <c r="G473" s="2">
        <f t="shared" si="66"/>
        <v>1.9244230170497933E-2</v>
      </c>
      <c r="H473" s="2">
        <f t="shared" si="67"/>
        <v>1.1786984381586634</v>
      </c>
      <c r="I473" s="2">
        <f t="shared" si="68"/>
        <v>54.101036541562202</v>
      </c>
    </row>
    <row r="474" spans="1:9" ht="13.5" x14ac:dyDescent="0.25">
      <c r="A474" s="3">
        <f>TITRES_STAT!B477</f>
        <v>42696</v>
      </c>
      <c r="B474" s="6">
        <f>TITRES_STAT!D477</f>
        <v>2.94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2.1062919470850903E-2</v>
      </c>
      <c r="G474" s="2">
        <f t="shared" si="66"/>
        <v>1.7869642301176651E-2</v>
      </c>
      <c r="H474" s="2">
        <f t="shared" si="67"/>
        <v>1.1786984381586634</v>
      </c>
      <c r="I474" s="2">
        <f t="shared" si="68"/>
        <v>54.101036541562202</v>
      </c>
    </row>
    <row r="475" spans="1:9" ht="13.5" x14ac:dyDescent="0.25">
      <c r="A475" s="3">
        <f>TITRES_STAT!B478</f>
        <v>42697</v>
      </c>
      <c r="B475" s="6">
        <f>TITRES_STAT!D478</f>
        <v>2.86</v>
      </c>
      <c r="C475" s="2">
        <f t="shared" si="63"/>
        <v>-8.0000000000000071E-2</v>
      </c>
      <c r="D475" s="2">
        <f t="shared" si="64"/>
        <v>0</v>
      </c>
      <c r="E475" s="2">
        <f t="shared" si="65"/>
        <v>8.0000000000000071E-2</v>
      </c>
      <c r="F475" s="2">
        <f t="shared" si="66"/>
        <v>1.9558425222932978E-2</v>
      </c>
      <c r="G475" s="2">
        <f t="shared" si="66"/>
        <v>2.2307524993949755E-2</v>
      </c>
      <c r="H475" s="2">
        <f t="shared" si="67"/>
        <v>0.87676356871672734</v>
      </c>
      <c r="I475" s="2">
        <f t="shared" si="68"/>
        <v>46.716783260889443</v>
      </c>
    </row>
    <row r="476" spans="1:9" ht="13.5" x14ac:dyDescent="0.25">
      <c r="A476" s="3">
        <f>TITRES_STAT!B479</f>
        <v>42698</v>
      </c>
      <c r="B476" s="6">
        <f>TITRES_STAT!D479</f>
        <v>2.8</v>
      </c>
      <c r="C476" s="2">
        <f t="shared" si="63"/>
        <v>-6.0000000000000053E-2</v>
      </c>
      <c r="D476" s="2">
        <f t="shared" si="64"/>
        <v>0</v>
      </c>
      <c r="E476" s="2">
        <f t="shared" si="65"/>
        <v>6.0000000000000053E-2</v>
      </c>
      <c r="F476" s="2">
        <f t="shared" si="66"/>
        <v>1.8161394849866338E-2</v>
      </c>
      <c r="G476" s="2">
        <f t="shared" si="66"/>
        <v>2.499984463723906E-2</v>
      </c>
      <c r="H476" s="2">
        <f t="shared" si="67"/>
        <v>0.72646030858982369</v>
      </c>
      <c r="I476" s="2">
        <f t="shared" si="68"/>
        <v>42.078019690078946</v>
      </c>
    </row>
    <row r="477" spans="1:9" ht="13.5" x14ac:dyDescent="0.25">
      <c r="A477" s="3">
        <f>TITRES_STAT!B480</f>
        <v>42699</v>
      </c>
      <c r="B477" s="6">
        <f>TITRES_STAT!D480</f>
        <v>2.79</v>
      </c>
      <c r="C477" s="2">
        <f t="shared" si="63"/>
        <v>-9.9999999999997868E-3</v>
      </c>
      <c r="D477" s="2">
        <f t="shared" si="64"/>
        <v>0</v>
      </c>
      <c r="E477" s="2">
        <f t="shared" si="65"/>
        <v>9.9999999999997868E-3</v>
      </c>
      <c r="F477" s="2">
        <f t="shared" ref="F477:G492" si="69">((F476*13)+D477)/14</f>
        <v>1.6864152360590169E-2</v>
      </c>
      <c r="G477" s="2">
        <f t="shared" si="69"/>
        <v>2.392842716315054E-2</v>
      </c>
      <c r="H477" s="2">
        <f t="shared" si="67"/>
        <v>0.70477479550184308</v>
      </c>
      <c r="I477" s="2">
        <f t="shared" si="68"/>
        <v>41.341225677516839</v>
      </c>
    </row>
    <row r="478" spans="1:9" ht="13.5" x14ac:dyDescent="0.25">
      <c r="A478" s="3">
        <f>TITRES_STAT!B481</f>
        <v>42702</v>
      </c>
      <c r="B478" s="6">
        <f>TITRES_STAT!D481</f>
        <v>2.79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1.5659570049119442E-2</v>
      </c>
      <c r="G478" s="2">
        <f t="shared" si="69"/>
        <v>2.2219253794354073E-2</v>
      </c>
      <c r="H478" s="2">
        <f t="shared" si="67"/>
        <v>0.70477479550184308</v>
      </c>
      <c r="I478" s="2">
        <f t="shared" si="68"/>
        <v>41.341225677516839</v>
      </c>
    </row>
    <row r="479" spans="1:9" ht="13.5" x14ac:dyDescent="0.25">
      <c r="A479" s="3">
        <f>TITRES_STAT!B482</f>
        <v>42703</v>
      </c>
      <c r="B479" s="6">
        <f>TITRES_STAT!D482</f>
        <v>2.8</v>
      </c>
      <c r="C479" s="2">
        <f t="shared" si="63"/>
        <v>9.9999999999997868E-3</v>
      </c>
      <c r="D479" s="2">
        <f t="shared" si="64"/>
        <v>9.9999999999997868E-3</v>
      </c>
      <c r="E479" s="2">
        <f t="shared" si="65"/>
        <v>0</v>
      </c>
      <c r="F479" s="2">
        <f t="shared" si="69"/>
        <v>1.5255315045610895E-2</v>
      </c>
      <c r="G479" s="2">
        <f t="shared" si="69"/>
        <v>2.0632164237614496E-2</v>
      </c>
      <c r="H479" s="2">
        <f t="shared" si="67"/>
        <v>0.7393948046322224</v>
      </c>
      <c r="I479" s="2">
        <f t="shared" si="68"/>
        <v>42.508739399653436</v>
      </c>
    </row>
    <row r="480" spans="1:9" ht="13.5" x14ac:dyDescent="0.25">
      <c r="A480" s="3">
        <f>TITRES_STAT!B483</f>
        <v>42704</v>
      </c>
      <c r="B480" s="6">
        <f>TITRES_STAT!D483</f>
        <v>2.8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1.4165649685210117E-2</v>
      </c>
      <c r="G480" s="2">
        <f t="shared" si="69"/>
        <v>1.9158438220642032E-2</v>
      </c>
      <c r="H480" s="2">
        <f t="shared" si="67"/>
        <v>0.73939480463222229</v>
      </c>
      <c r="I480" s="2">
        <f t="shared" si="68"/>
        <v>42.508739399653429</v>
      </c>
    </row>
    <row r="481" spans="1:9" ht="13.5" x14ac:dyDescent="0.25">
      <c r="A481" s="3">
        <f>TITRES_STAT!B484</f>
        <v>42705</v>
      </c>
      <c r="B481" s="6">
        <f>TITRES_STAT!D484</f>
        <v>2.8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1.3153817564837966E-2</v>
      </c>
      <c r="G481" s="2">
        <f t="shared" si="69"/>
        <v>1.778997834773903E-2</v>
      </c>
      <c r="H481" s="2">
        <f t="shared" si="67"/>
        <v>0.7393948046322224</v>
      </c>
      <c r="I481" s="2">
        <f t="shared" si="68"/>
        <v>42.508739399653436</v>
      </c>
    </row>
    <row r="482" spans="1:9" ht="13.5" x14ac:dyDescent="0.25">
      <c r="A482" s="3">
        <f>TITRES_STAT!B485</f>
        <v>42706</v>
      </c>
      <c r="B482" s="6">
        <f>TITRES_STAT!D485</f>
        <v>2.8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1.221425916734954E-2</v>
      </c>
      <c r="G482" s="2">
        <f t="shared" si="69"/>
        <v>1.6519265608614813E-2</v>
      </c>
      <c r="H482" s="2">
        <f t="shared" si="67"/>
        <v>0.7393948046322224</v>
      </c>
      <c r="I482" s="2">
        <f t="shared" si="68"/>
        <v>42.508739399653436</v>
      </c>
    </row>
    <row r="483" spans="1:9" ht="13.5" x14ac:dyDescent="0.25">
      <c r="A483" s="3">
        <f>TITRES_STAT!B486</f>
        <v>42709</v>
      </c>
      <c r="B483" s="6">
        <f>TITRES_STAT!D486</f>
        <v>2.8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1.1341812083967432E-2</v>
      </c>
      <c r="G483" s="2">
        <f t="shared" si="69"/>
        <v>1.5339318065142327E-2</v>
      </c>
      <c r="H483" s="2">
        <f t="shared" si="67"/>
        <v>0.73939480463222251</v>
      </c>
      <c r="I483" s="2">
        <f t="shared" si="68"/>
        <v>42.508739399653436</v>
      </c>
    </row>
    <row r="484" spans="1:9" ht="13.5" x14ac:dyDescent="0.25">
      <c r="A484" s="3">
        <f>TITRES_STAT!B487</f>
        <v>42710</v>
      </c>
      <c r="B484" s="6">
        <f>TITRES_STAT!D487</f>
        <v>2.8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1.0531682649398329E-2</v>
      </c>
      <c r="G484" s="2">
        <f t="shared" si="69"/>
        <v>1.4243652489060732E-2</v>
      </c>
      <c r="H484" s="2">
        <f t="shared" si="67"/>
        <v>0.73939480463222251</v>
      </c>
      <c r="I484" s="2">
        <f t="shared" si="68"/>
        <v>42.508739399653436</v>
      </c>
    </row>
    <row r="485" spans="1:9" ht="13.5" x14ac:dyDescent="0.25">
      <c r="A485" s="3">
        <f>TITRES_STAT!B488</f>
        <v>42711</v>
      </c>
      <c r="B485" s="6">
        <f>TITRES_STAT!D488</f>
        <v>2.8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9.7794196030127345E-3</v>
      </c>
      <c r="G485" s="2">
        <f t="shared" si="69"/>
        <v>1.3226248739842109E-2</v>
      </c>
      <c r="H485" s="2">
        <f t="shared" si="67"/>
        <v>0.7393948046322224</v>
      </c>
      <c r="I485" s="2">
        <f t="shared" si="68"/>
        <v>42.508739399653436</v>
      </c>
    </row>
    <row r="486" spans="1:9" ht="13.5" x14ac:dyDescent="0.25">
      <c r="A486" s="3">
        <f>TITRES_STAT!B489</f>
        <v>42712</v>
      </c>
      <c r="B486" s="6">
        <f>TITRES_STAT!D489</f>
        <v>2.8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9.0808896313689675E-3</v>
      </c>
      <c r="G486" s="2">
        <f t="shared" si="69"/>
        <v>1.2281516686996244E-2</v>
      </c>
      <c r="H486" s="2">
        <f t="shared" si="67"/>
        <v>0.7393948046322224</v>
      </c>
      <c r="I486" s="2">
        <f t="shared" si="68"/>
        <v>42.508739399653436</v>
      </c>
    </row>
    <row r="487" spans="1:9" ht="13.5" x14ac:dyDescent="0.25">
      <c r="A487" s="3">
        <f>TITRES_STAT!B490</f>
        <v>42713</v>
      </c>
      <c r="B487" s="6">
        <f>TITRES_STAT!D490</f>
        <v>2.8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8.4322546576997559E-3</v>
      </c>
      <c r="G487" s="2">
        <f t="shared" si="69"/>
        <v>1.140426549506794E-2</v>
      </c>
      <c r="H487" s="2">
        <f t="shared" si="67"/>
        <v>0.73939480463222251</v>
      </c>
      <c r="I487" s="2">
        <f t="shared" si="68"/>
        <v>42.508739399653436</v>
      </c>
    </row>
    <row r="488" spans="1:9" ht="13.5" x14ac:dyDescent="0.25">
      <c r="A488" s="3">
        <f>TITRES_STAT!B491</f>
        <v>42717</v>
      </c>
      <c r="B488" s="6">
        <f>TITRES_STAT!D491</f>
        <v>2.8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7.8299507535783443E-3</v>
      </c>
      <c r="G488" s="2">
        <f t="shared" si="69"/>
        <v>1.0589675102563088E-2</v>
      </c>
      <c r="H488" s="2">
        <f t="shared" si="67"/>
        <v>0.7393948046322224</v>
      </c>
      <c r="I488" s="2">
        <f t="shared" si="68"/>
        <v>42.508739399653436</v>
      </c>
    </row>
    <row r="489" spans="1:9" ht="13.5" x14ac:dyDescent="0.25">
      <c r="A489" s="3">
        <f>TITRES_STAT!B492</f>
        <v>42718</v>
      </c>
      <c r="B489" s="6">
        <f>TITRES_STAT!D492</f>
        <v>2.8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7.2706685568941767E-3</v>
      </c>
      <c r="G489" s="2">
        <f t="shared" si="69"/>
        <v>9.8332697380942961E-3</v>
      </c>
      <c r="H489" s="2">
        <f t="shared" si="67"/>
        <v>0.7393948046322224</v>
      </c>
      <c r="I489" s="2">
        <f t="shared" si="68"/>
        <v>42.508739399653436</v>
      </c>
    </row>
    <row r="490" spans="1:9" ht="13.5" x14ac:dyDescent="0.25">
      <c r="A490" s="3">
        <f>TITRES_STAT!B493</f>
        <v>42719</v>
      </c>
      <c r="B490" s="6">
        <f>TITRES_STAT!D493</f>
        <v>2.8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6.7513350885445925E-3</v>
      </c>
      <c r="G490" s="2">
        <f t="shared" si="69"/>
        <v>9.1308933282304178E-3</v>
      </c>
      <c r="H490" s="2">
        <f t="shared" si="67"/>
        <v>0.7393948046322224</v>
      </c>
      <c r="I490" s="2">
        <f t="shared" si="68"/>
        <v>42.508739399653436</v>
      </c>
    </row>
    <row r="491" spans="1:9" ht="13.5" x14ac:dyDescent="0.25">
      <c r="A491" s="3">
        <f>TITRES_STAT!B494</f>
        <v>42720</v>
      </c>
      <c r="B491" s="6">
        <f>TITRES_STAT!D494</f>
        <v>2.75</v>
      </c>
      <c r="C491" s="2">
        <f t="shared" si="63"/>
        <v>-4.9999999999999822E-2</v>
      </c>
      <c r="D491" s="2">
        <f t="shared" si="64"/>
        <v>0</v>
      </c>
      <c r="E491" s="2">
        <f t="shared" si="65"/>
        <v>4.9999999999999822E-2</v>
      </c>
      <c r="F491" s="2">
        <f t="shared" si="69"/>
        <v>6.2690968679342636E-3</v>
      </c>
      <c r="G491" s="2">
        <f t="shared" si="69"/>
        <v>1.2050115233356804E-2</v>
      </c>
      <c r="H491" s="2">
        <f t="shared" si="67"/>
        <v>0.52025202635243839</v>
      </c>
      <c r="I491" s="2">
        <f t="shared" si="68"/>
        <v>34.221432850228538</v>
      </c>
    </row>
    <row r="492" spans="1:9" ht="13.5" x14ac:dyDescent="0.25">
      <c r="A492" s="3">
        <f>TITRES_STAT!B495</f>
        <v>42723</v>
      </c>
      <c r="B492" s="6">
        <f>TITRES_STAT!D495</f>
        <v>2.75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5.8213042345103879E-3</v>
      </c>
      <c r="G492" s="2">
        <f t="shared" si="69"/>
        <v>1.1189392716688461E-2</v>
      </c>
      <c r="H492" s="2">
        <f t="shared" si="67"/>
        <v>0.52025202635243839</v>
      </c>
      <c r="I492" s="2">
        <f t="shared" si="68"/>
        <v>34.221432850228538</v>
      </c>
    </row>
    <row r="493" spans="1:9" ht="13.5" x14ac:dyDescent="0.25">
      <c r="A493" s="3">
        <f>TITRES_STAT!B496</f>
        <v>42724</v>
      </c>
      <c r="B493" s="6">
        <f>TITRES_STAT!D496</f>
        <v>2.75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5.4054967891882175E-3</v>
      </c>
      <c r="G493" s="2">
        <f t="shared" si="70"/>
        <v>1.0390150379782142E-2</v>
      </c>
      <c r="H493" s="2">
        <f t="shared" si="67"/>
        <v>0.5202520263524385</v>
      </c>
      <c r="I493" s="2">
        <f t="shared" si="68"/>
        <v>34.221432850228553</v>
      </c>
    </row>
    <row r="494" spans="1:9" ht="13.5" x14ac:dyDescent="0.25">
      <c r="A494" s="3">
        <f>TITRES_STAT!B497</f>
        <v>42725</v>
      </c>
      <c r="B494" s="6">
        <f>TITRES_STAT!D497</f>
        <v>2.75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5.019389875674774E-3</v>
      </c>
      <c r="G494" s="2">
        <f t="shared" si="70"/>
        <v>9.6479967812262736E-3</v>
      </c>
      <c r="H494" s="2">
        <f t="shared" si="67"/>
        <v>0.52025202635243861</v>
      </c>
      <c r="I494" s="2">
        <f t="shared" si="68"/>
        <v>34.221432850228553</v>
      </c>
    </row>
    <row r="495" spans="1:9" ht="13.5" x14ac:dyDescent="0.25">
      <c r="A495" s="3">
        <f>TITRES_STAT!B498</f>
        <v>42726</v>
      </c>
      <c r="B495" s="6">
        <f>TITRES_STAT!D498</f>
        <v>2.74</v>
      </c>
      <c r="C495" s="2">
        <f t="shared" si="63"/>
        <v>-9.9999999999997868E-3</v>
      </c>
      <c r="D495" s="2">
        <f t="shared" si="64"/>
        <v>0</v>
      </c>
      <c r="E495" s="2">
        <f t="shared" si="65"/>
        <v>9.9999999999997868E-3</v>
      </c>
      <c r="F495" s="2">
        <f t="shared" si="70"/>
        <v>4.6608620274122903E-3</v>
      </c>
      <c r="G495" s="2">
        <f t="shared" si="70"/>
        <v>9.6731398682815255E-3</v>
      </c>
      <c r="H495" s="2">
        <f t="shared" si="67"/>
        <v>0.4818354837083848</v>
      </c>
      <c r="I495" s="2">
        <f t="shared" si="68"/>
        <v>32.516125373281099</v>
      </c>
    </row>
    <row r="496" spans="1:9" ht="13.5" x14ac:dyDescent="0.25">
      <c r="A496" s="3">
        <f>TITRES_STAT!B499</f>
        <v>42727</v>
      </c>
      <c r="B496" s="6">
        <f>TITRES_STAT!D499</f>
        <v>2.88</v>
      </c>
      <c r="C496" s="2">
        <f t="shared" si="63"/>
        <v>0.13999999999999968</v>
      </c>
      <c r="D496" s="2">
        <f t="shared" si="64"/>
        <v>0.13999999999999968</v>
      </c>
      <c r="E496" s="2">
        <f t="shared" si="65"/>
        <v>0</v>
      </c>
      <c r="F496" s="2">
        <f t="shared" si="70"/>
        <v>1.4327943311168533E-2</v>
      </c>
      <c r="G496" s="2">
        <f t="shared" si="70"/>
        <v>8.982201306261416E-3</v>
      </c>
      <c r="H496" s="2">
        <f t="shared" si="67"/>
        <v>1.5951483186176918</v>
      </c>
      <c r="I496" s="2">
        <f t="shared" si="68"/>
        <v>61.466556927557384</v>
      </c>
    </row>
    <row r="497" spans="1:9" ht="13.5" x14ac:dyDescent="0.25">
      <c r="A497" s="3">
        <f>TITRES_STAT!B500</f>
        <v>42730</v>
      </c>
      <c r="B497" s="6">
        <f>TITRES_STAT!D500</f>
        <v>3.05</v>
      </c>
      <c r="C497" s="2">
        <f t="shared" si="63"/>
        <v>0.16999999999999993</v>
      </c>
      <c r="D497" s="2">
        <f t="shared" si="64"/>
        <v>0.16999999999999993</v>
      </c>
      <c r="E497" s="2">
        <f t="shared" si="65"/>
        <v>0</v>
      </c>
      <c r="F497" s="2">
        <f t="shared" si="70"/>
        <v>2.5447375931799347E-2</v>
      </c>
      <c r="G497" s="2">
        <f t="shared" si="70"/>
        <v>8.3406154986713152E-3</v>
      </c>
      <c r="H497" s="2">
        <f t="shared" si="67"/>
        <v>3.0510189488837112</v>
      </c>
      <c r="I497" s="2">
        <f t="shared" si="68"/>
        <v>75.314852568745508</v>
      </c>
    </row>
    <row r="498" spans="1:9" ht="13.5" x14ac:dyDescent="0.25">
      <c r="A498" s="3">
        <f>TITRES_STAT!B501</f>
        <v>42731</v>
      </c>
      <c r="B498" s="6">
        <f>TITRES_STAT!D501</f>
        <v>3.19</v>
      </c>
      <c r="C498" s="2">
        <f t="shared" si="63"/>
        <v>0.14000000000000012</v>
      </c>
      <c r="D498" s="2">
        <f t="shared" si="64"/>
        <v>0.14000000000000012</v>
      </c>
      <c r="E498" s="2">
        <f t="shared" si="65"/>
        <v>0</v>
      </c>
      <c r="F498" s="2">
        <f t="shared" si="70"/>
        <v>3.3629706222385113E-2</v>
      </c>
      <c r="G498" s="2">
        <f t="shared" si="70"/>
        <v>7.744857248766222E-3</v>
      </c>
      <c r="H498" s="2">
        <f t="shared" si="67"/>
        <v>4.3421983313820824</v>
      </c>
      <c r="I498" s="2">
        <f t="shared" si="68"/>
        <v>81.281114290990956</v>
      </c>
    </row>
    <row r="499" spans="1:9" ht="13.5" x14ac:dyDescent="0.25">
      <c r="A499" s="3">
        <f>TITRES_STAT!B502</f>
        <v>42732</v>
      </c>
      <c r="B499" s="6">
        <f>TITRES_STAT!D502</f>
        <v>3.38</v>
      </c>
      <c r="C499" s="2">
        <f t="shared" si="63"/>
        <v>0.18999999999999995</v>
      </c>
      <c r="D499" s="2">
        <f t="shared" si="64"/>
        <v>0.18999999999999995</v>
      </c>
      <c r="E499" s="2">
        <f t="shared" si="65"/>
        <v>0</v>
      </c>
      <c r="F499" s="2">
        <f t="shared" si="70"/>
        <v>4.4799012920786176E-2</v>
      </c>
      <c r="G499" s="2">
        <f t="shared" si="70"/>
        <v>7.1916531595686345E-3</v>
      </c>
      <c r="H499" s="2">
        <f t="shared" si="67"/>
        <v>6.2293066596489313</v>
      </c>
      <c r="I499" s="2">
        <f t="shared" si="68"/>
        <v>86.167414842399808</v>
      </c>
    </row>
    <row r="500" spans="1:9" ht="13.5" x14ac:dyDescent="0.25">
      <c r="A500" s="3">
        <f>TITRES_STAT!B503</f>
        <v>42733</v>
      </c>
      <c r="B500" s="6">
        <f>TITRES_STAT!D503</f>
        <v>3.51</v>
      </c>
      <c r="C500" s="2">
        <f t="shared" si="63"/>
        <v>0.12999999999999989</v>
      </c>
      <c r="D500" s="2">
        <f t="shared" si="64"/>
        <v>0.12999999999999989</v>
      </c>
      <c r="E500" s="2">
        <f t="shared" si="65"/>
        <v>0</v>
      </c>
      <c r="F500" s="2">
        <f t="shared" si="70"/>
        <v>5.0884797712158585E-2</v>
      </c>
      <c r="G500" s="2">
        <f t="shared" si="70"/>
        <v>6.6779636481708749E-3</v>
      </c>
      <c r="H500" s="2">
        <f t="shared" si="67"/>
        <v>7.6198075331087143</v>
      </c>
      <c r="I500" s="2">
        <f t="shared" si="68"/>
        <v>88.398812895079203</v>
      </c>
    </row>
    <row r="501" spans="1:9" ht="13.5" x14ac:dyDescent="0.25">
      <c r="A501" s="3">
        <f>TITRES_STAT!B504</f>
        <v>42734</v>
      </c>
      <c r="B501" s="6">
        <f>TITRES_STAT!D504</f>
        <v>3.51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4.7250169304147258E-2</v>
      </c>
      <c r="G501" s="2">
        <f t="shared" si="70"/>
        <v>6.2009662447300986E-3</v>
      </c>
      <c r="H501" s="2">
        <f t="shared" si="67"/>
        <v>7.6198075331087134</v>
      </c>
      <c r="I501" s="2">
        <f t="shared" si="68"/>
        <v>88.398812895079203</v>
      </c>
    </row>
    <row r="502" spans="1:9" ht="13.5" x14ac:dyDescent="0.25">
      <c r="A502" s="3">
        <f>TITRES_STAT!B505</f>
        <v>42737</v>
      </c>
      <c r="B502" s="6">
        <f>TITRES_STAT!D505</f>
        <v>3.52</v>
      </c>
      <c r="C502" s="2">
        <f t="shared" si="63"/>
        <v>1.0000000000000231E-2</v>
      </c>
      <c r="D502" s="2">
        <f t="shared" si="64"/>
        <v>1.0000000000000231E-2</v>
      </c>
      <c r="E502" s="2">
        <f t="shared" si="65"/>
        <v>0</v>
      </c>
      <c r="F502" s="2">
        <f t="shared" si="70"/>
        <v>4.458944292527961E-2</v>
      </c>
      <c r="G502" s="2">
        <f t="shared" si="70"/>
        <v>5.7580400843922344E-3</v>
      </c>
      <c r="H502" s="2">
        <f t="shared" si="67"/>
        <v>7.7438576793072222</v>
      </c>
      <c r="I502" s="2">
        <f t="shared" si="68"/>
        <v>88.563400312809875</v>
      </c>
    </row>
    <row r="503" spans="1:9" ht="13.5" x14ac:dyDescent="0.25">
      <c r="A503" s="3">
        <f>TITRES_STAT!B506</f>
        <v>42738</v>
      </c>
      <c r="B503" s="6">
        <f>TITRES_STAT!D506</f>
        <v>3.52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4.1404482716331063E-2</v>
      </c>
      <c r="G503" s="2">
        <f t="shared" si="70"/>
        <v>5.3467515069356457E-3</v>
      </c>
      <c r="H503" s="2">
        <f t="shared" si="67"/>
        <v>7.7438576793072222</v>
      </c>
      <c r="I503" s="2">
        <f t="shared" si="68"/>
        <v>88.563400312809875</v>
      </c>
    </row>
    <row r="504" spans="1:9" ht="13.5" x14ac:dyDescent="0.25">
      <c r="A504" s="3">
        <f>TITRES_STAT!B507</f>
        <v>42739</v>
      </c>
      <c r="B504" s="6">
        <f>TITRES_STAT!D507</f>
        <v>3.37</v>
      </c>
      <c r="C504" s="2">
        <f t="shared" si="63"/>
        <v>-0.14999999999999991</v>
      </c>
      <c r="D504" s="2">
        <f t="shared" si="64"/>
        <v>0</v>
      </c>
      <c r="E504" s="2">
        <f t="shared" si="65"/>
        <v>0.14999999999999991</v>
      </c>
      <c r="F504" s="2">
        <f t="shared" si="70"/>
        <v>3.8447019665164561E-2</v>
      </c>
      <c r="G504" s="2">
        <f t="shared" si="70"/>
        <v>1.5679126399297378E-2</v>
      </c>
      <c r="H504" s="2">
        <f t="shared" si="67"/>
        <v>2.4521149129129713</v>
      </c>
      <c r="I504" s="2">
        <f t="shared" si="68"/>
        <v>71.032250512304714</v>
      </c>
    </row>
    <row r="505" spans="1:9" ht="13.5" x14ac:dyDescent="0.25">
      <c r="A505" s="3">
        <f>TITRES_STAT!B508</f>
        <v>42740</v>
      </c>
      <c r="B505" s="6">
        <f>TITRES_STAT!D508</f>
        <v>3.37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3.5700803974795664E-2</v>
      </c>
      <c r="G505" s="2">
        <f t="shared" si="70"/>
        <v>1.4559188799347565E-2</v>
      </c>
      <c r="H505" s="2">
        <f t="shared" si="67"/>
        <v>2.4521149129129713</v>
      </c>
      <c r="I505" s="2">
        <f t="shared" si="68"/>
        <v>71.032250512304714</v>
      </c>
    </row>
    <row r="506" spans="1:9" ht="13.5" x14ac:dyDescent="0.25">
      <c r="A506" s="3">
        <f>TITRES_STAT!B509</f>
        <v>42741</v>
      </c>
      <c r="B506" s="6">
        <f>TITRES_STAT!D509</f>
        <v>3.37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3.3150746548024544E-2</v>
      </c>
      <c r="G506" s="2">
        <f t="shared" si="70"/>
        <v>1.3519246742251311E-2</v>
      </c>
      <c r="H506" s="2">
        <f t="shared" si="67"/>
        <v>2.4521149129129713</v>
      </c>
      <c r="I506" s="2">
        <f t="shared" si="68"/>
        <v>71.032250512304714</v>
      </c>
    </row>
    <row r="507" spans="1:9" ht="13.5" x14ac:dyDescent="0.25">
      <c r="A507" s="3">
        <f>TITRES_STAT!B510</f>
        <v>42744</v>
      </c>
      <c r="B507" s="6">
        <f>TITRES_STAT!D510</f>
        <v>3.37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3.0782836080308507E-2</v>
      </c>
      <c r="G507" s="2">
        <f t="shared" si="70"/>
        <v>1.2553586260661932E-2</v>
      </c>
      <c r="H507" s="2">
        <f t="shared" si="67"/>
        <v>2.4521149129129713</v>
      </c>
      <c r="I507" s="2">
        <f t="shared" si="68"/>
        <v>71.032250512304714</v>
      </c>
    </row>
    <row r="508" spans="1:9" ht="13.5" x14ac:dyDescent="0.25">
      <c r="A508" s="3">
        <f>TITRES_STAT!B511</f>
        <v>42745</v>
      </c>
      <c r="B508" s="6">
        <f>TITRES_STAT!D511</f>
        <v>3.37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2.8584062074572186E-2</v>
      </c>
      <c r="G508" s="2">
        <f t="shared" si="70"/>
        <v>1.1656901527757507E-2</v>
      </c>
      <c r="H508" s="2">
        <f t="shared" si="67"/>
        <v>2.4521149129129718</v>
      </c>
      <c r="I508" s="2">
        <f t="shared" si="68"/>
        <v>71.032250512304714</v>
      </c>
    </row>
    <row r="509" spans="1:9" ht="13.5" x14ac:dyDescent="0.25">
      <c r="A509" s="3">
        <f>TITRES_STAT!B512</f>
        <v>42746</v>
      </c>
      <c r="B509" s="6">
        <f>TITRES_STAT!D512</f>
        <v>3.27</v>
      </c>
      <c r="C509" s="2">
        <f t="shared" si="63"/>
        <v>-0.10000000000000009</v>
      </c>
      <c r="D509" s="2">
        <f t="shared" si="64"/>
        <v>0</v>
      </c>
      <c r="E509" s="2">
        <f t="shared" si="65"/>
        <v>0.10000000000000009</v>
      </c>
      <c r="F509" s="2">
        <f t="shared" ref="F509:G524" si="71">((F508*13)+D509)/14</f>
        <v>2.6542343354959887E-2</v>
      </c>
      <c r="G509" s="2">
        <f t="shared" si="71"/>
        <v>1.7967122847203403E-2</v>
      </c>
      <c r="H509" s="2">
        <f t="shared" si="67"/>
        <v>1.4772728822907348</v>
      </c>
      <c r="I509" s="2">
        <f t="shared" si="68"/>
        <v>59.633030048942381</v>
      </c>
    </row>
    <row r="510" spans="1:9" ht="13.5" x14ac:dyDescent="0.25">
      <c r="A510" s="3">
        <f>TITRES_STAT!B513</f>
        <v>42747</v>
      </c>
      <c r="B510" s="6">
        <f>TITRES_STAT!D513</f>
        <v>3.26</v>
      </c>
      <c r="C510" s="2">
        <f t="shared" si="63"/>
        <v>-1.0000000000000231E-2</v>
      </c>
      <c r="D510" s="2">
        <f t="shared" si="64"/>
        <v>0</v>
      </c>
      <c r="E510" s="2">
        <f t="shared" si="65"/>
        <v>1.0000000000000231E-2</v>
      </c>
      <c r="F510" s="2">
        <f t="shared" si="71"/>
        <v>2.4646461686748469E-2</v>
      </c>
      <c r="G510" s="2">
        <f t="shared" si="71"/>
        <v>1.7398042643831747E-2</v>
      </c>
      <c r="H510" s="2">
        <f t="shared" si="67"/>
        <v>1.4166226736710843</v>
      </c>
      <c r="I510" s="2">
        <f t="shared" si="68"/>
        <v>58.619936372569789</v>
      </c>
    </row>
    <row r="511" spans="1:9" ht="13.5" x14ac:dyDescent="0.25">
      <c r="A511" s="3">
        <f>TITRES_STAT!B514</f>
        <v>42748</v>
      </c>
      <c r="B511" s="6">
        <f>TITRES_STAT!D514</f>
        <v>3.15</v>
      </c>
      <c r="C511" s="2">
        <f t="shared" si="63"/>
        <v>-0.10999999999999988</v>
      </c>
      <c r="D511" s="2">
        <f t="shared" si="64"/>
        <v>0</v>
      </c>
      <c r="E511" s="2">
        <f t="shared" si="65"/>
        <v>0.10999999999999988</v>
      </c>
      <c r="F511" s="2">
        <f t="shared" si="71"/>
        <v>2.2886000137695008E-2</v>
      </c>
      <c r="G511" s="2">
        <f t="shared" si="71"/>
        <v>2.4012468169272327E-2</v>
      </c>
      <c r="H511" s="2">
        <f t="shared" si="67"/>
        <v>0.9530882030270087</v>
      </c>
      <c r="I511" s="2">
        <f t="shared" si="68"/>
        <v>48.79903537125756</v>
      </c>
    </row>
    <row r="512" spans="1:9" ht="13.5" x14ac:dyDescent="0.25">
      <c r="A512" s="3">
        <f>TITRES_STAT!B515</f>
        <v>42751</v>
      </c>
      <c r="B512" s="6">
        <f>TITRES_STAT!D515</f>
        <v>3.2</v>
      </c>
      <c r="C512" s="2">
        <f t="shared" si="63"/>
        <v>5.0000000000000266E-2</v>
      </c>
      <c r="D512" s="2">
        <f t="shared" si="64"/>
        <v>5.0000000000000266E-2</v>
      </c>
      <c r="E512" s="2">
        <f t="shared" si="65"/>
        <v>0</v>
      </c>
      <c r="F512" s="2">
        <f t="shared" si="71"/>
        <v>2.4822714413573956E-2</v>
      </c>
      <c r="G512" s="2">
        <f t="shared" si="71"/>
        <v>2.2297291871467163E-2</v>
      </c>
      <c r="H512" s="2">
        <f t="shared" si="67"/>
        <v>1.1132614021767577</v>
      </c>
      <c r="I512" s="2">
        <f t="shared" si="68"/>
        <v>52.679777382487877</v>
      </c>
    </row>
    <row r="513" spans="1:9" ht="13.5" x14ac:dyDescent="0.25">
      <c r="A513" s="3">
        <f>TITRES_STAT!B516</f>
        <v>42752</v>
      </c>
      <c r="B513" s="6">
        <f>TITRES_STAT!D516</f>
        <v>3.2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2.304966338403296E-2</v>
      </c>
      <c r="G513" s="2">
        <f t="shared" si="71"/>
        <v>2.0704628166362368E-2</v>
      </c>
      <c r="H513" s="2">
        <f t="shared" si="67"/>
        <v>1.1132614021767577</v>
      </c>
      <c r="I513" s="2">
        <f t="shared" si="68"/>
        <v>52.679777382487877</v>
      </c>
    </row>
    <row r="514" spans="1:9" ht="13.5" x14ac:dyDescent="0.25">
      <c r="A514" s="3">
        <f>TITRES_STAT!B517</f>
        <v>42753</v>
      </c>
      <c r="B514" s="6">
        <f>TITRES_STAT!D517</f>
        <v>3.11</v>
      </c>
      <c r="C514" s="2">
        <f t="shared" si="63"/>
        <v>-9.0000000000000302E-2</v>
      </c>
      <c r="D514" s="2">
        <f t="shared" si="64"/>
        <v>0</v>
      </c>
      <c r="E514" s="2">
        <f t="shared" si="65"/>
        <v>9.0000000000000302E-2</v>
      </c>
      <c r="F514" s="2">
        <f t="shared" si="71"/>
        <v>2.1403258856602037E-2</v>
      </c>
      <c r="G514" s="2">
        <f t="shared" si="71"/>
        <v>2.5654297583050791E-2</v>
      </c>
      <c r="H514" s="2">
        <f t="shared" si="67"/>
        <v>0.83429525939321303</v>
      </c>
      <c r="I514" s="2">
        <f t="shared" si="68"/>
        <v>45.483149733985513</v>
      </c>
    </row>
    <row r="515" spans="1:9" ht="13.5" x14ac:dyDescent="0.25">
      <c r="A515" s="3">
        <f>TITRES_STAT!B518</f>
        <v>42754</v>
      </c>
      <c r="B515" s="6">
        <f>TITRES_STAT!D518</f>
        <v>3.11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1.9874454652559038E-2</v>
      </c>
      <c r="G515" s="2">
        <f t="shared" si="71"/>
        <v>2.3821847755690021E-2</v>
      </c>
      <c r="H515" s="2">
        <f t="shared" si="67"/>
        <v>0.83429525939321314</v>
      </c>
      <c r="I515" s="2">
        <f t="shared" si="68"/>
        <v>45.483149733985513</v>
      </c>
    </row>
    <row r="516" spans="1:9" ht="13.5" x14ac:dyDescent="0.25">
      <c r="A516" s="3">
        <f>TITRES_STAT!B519</f>
        <v>42755</v>
      </c>
      <c r="B516" s="6">
        <f>TITRES_STAT!D519</f>
        <v>3.2</v>
      </c>
      <c r="C516" s="2">
        <f t="shared" si="72"/>
        <v>9.0000000000000302E-2</v>
      </c>
      <c r="D516" s="2">
        <f t="shared" si="73"/>
        <v>9.0000000000000302E-2</v>
      </c>
      <c r="E516" s="2">
        <f t="shared" si="74"/>
        <v>0</v>
      </c>
      <c r="F516" s="2">
        <f t="shared" si="71"/>
        <v>2.4883422177376272E-2</v>
      </c>
      <c r="G516" s="2">
        <f t="shared" si="71"/>
        <v>2.2120287201712163E-2</v>
      </c>
      <c r="H516" s="2">
        <f t="shared" si="67"/>
        <v>1.1249140642012205</v>
      </c>
      <c r="I516" s="2">
        <f t="shared" si="68"/>
        <v>52.939273317111237</v>
      </c>
    </row>
    <row r="517" spans="1:9" ht="13.5" x14ac:dyDescent="0.25">
      <c r="A517" s="3">
        <f>TITRES_STAT!B520</f>
        <v>42758</v>
      </c>
      <c r="B517" s="6">
        <f>TITRES_STAT!D520</f>
        <v>3.15</v>
      </c>
      <c r="C517" s="2">
        <f t="shared" si="72"/>
        <v>-5.0000000000000266E-2</v>
      </c>
      <c r="D517" s="2">
        <f t="shared" si="73"/>
        <v>0</v>
      </c>
      <c r="E517" s="2">
        <f t="shared" si="74"/>
        <v>5.0000000000000266E-2</v>
      </c>
      <c r="F517" s="2">
        <f t="shared" si="71"/>
        <v>2.3106034878992255E-2</v>
      </c>
      <c r="G517" s="2">
        <f t="shared" si="71"/>
        <v>2.4111695258732743E-2</v>
      </c>
      <c r="H517" s="2">
        <f t="shared" si="67"/>
        <v>0.95829159381166873</v>
      </c>
      <c r="I517" s="2">
        <f t="shared" si="68"/>
        <v>48.935081825399941</v>
      </c>
    </row>
    <row r="518" spans="1:9" ht="13.5" x14ac:dyDescent="0.25">
      <c r="A518" s="3">
        <f>TITRES_STAT!B521</f>
        <v>42759</v>
      </c>
      <c r="B518" s="6">
        <f>TITRES_STAT!D521</f>
        <v>3.06</v>
      </c>
      <c r="C518" s="2">
        <f t="shared" si="72"/>
        <v>-8.9999999999999858E-2</v>
      </c>
      <c r="D518" s="2">
        <f t="shared" si="73"/>
        <v>0</v>
      </c>
      <c r="E518" s="2">
        <f t="shared" si="74"/>
        <v>8.9999999999999858E-2</v>
      </c>
      <c r="F518" s="2">
        <f t="shared" si="71"/>
        <v>2.1455603816207095E-2</v>
      </c>
      <c r="G518" s="2">
        <f t="shared" si="71"/>
        <v>2.881800274025182E-2</v>
      </c>
      <c r="H518" s="2">
        <f t="shared" si="67"/>
        <v>0.74452084724937495</v>
      </c>
      <c r="I518" s="2">
        <f t="shared" si="68"/>
        <v>42.677669826833977</v>
      </c>
    </row>
    <row r="519" spans="1:9" ht="13.5" x14ac:dyDescent="0.25">
      <c r="A519" s="3">
        <f>TITRES_STAT!B522</f>
        <v>42760</v>
      </c>
      <c r="B519" s="6">
        <f>TITRES_STAT!D522</f>
        <v>3.06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1.9923060686478016E-2</v>
      </c>
      <c r="G519" s="2">
        <f t="shared" si="71"/>
        <v>2.6759573973090978E-2</v>
      </c>
      <c r="H519" s="2">
        <f t="shared" si="67"/>
        <v>0.74452084724937495</v>
      </c>
      <c r="I519" s="2">
        <f t="shared" si="68"/>
        <v>42.677669826833977</v>
      </c>
    </row>
    <row r="520" spans="1:9" ht="13.5" x14ac:dyDescent="0.25">
      <c r="A520" s="3">
        <f>TITRES_STAT!B523</f>
        <v>42761</v>
      </c>
      <c r="B520" s="6">
        <f>TITRES_STAT!D523</f>
        <v>2.97</v>
      </c>
      <c r="C520" s="2">
        <f t="shared" si="72"/>
        <v>-8.9999999999999858E-2</v>
      </c>
      <c r="D520" s="2">
        <f t="shared" si="73"/>
        <v>0</v>
      </c>
      <c r="E520" s="2">
        <f t="shared" si="74"/>
        <v>8.9999999999999858E-2</v>
      </c>
      <c r="F520" s="2">
        <f t="shared" si="71"/>
        <v>1.8499984923158158E-2</v>
      </c>
      <c r="G520" s="2">
        <f t="shared" si="71"/>
        <v>3.1276747260727329E-2</v>
      </c>
      <c r="H520" s="2">
        <f t="shared" si="67"/>
        <v>0.59149325116642415</v>
      </c>
      <c r="I520" s="2">
        <f t="shared" si="68"/>
        <v>37.165928962181383</v>
      </c>
    </row>
    <row r="521" spans="1:9" ht="13.5" x14ac:dyDescent="0.25">
      <c r="A521" s="3">
        <f>TITRES_STAT!B524</f>
        <v>42762</v>
      </c>
      <c r="B521" s="6">
        <f>TITRES_STAT!D524</f>
        <v>2.89</v>
      </c>
      <c r="C521" s="2">
        <f t="shared" si="72"/>
        <v>-8.0000000000000071E-2</v>
      </c>
      <c r="D521" s="2">
        <f t="shared" si="73"/>
        <v>0</v>
      </c>
      <c r="E521" s="2">
        <f t="shared" si="74"/>
        <v>8.0000000000000071E-2</v>
      </c>
      <c r="F521" s="2">
        <f t="shared" si="71"/>
        <v>1.7178557428646862E-2</v>
      </c>
      <c r="G521" s="2">
        <f t="shared" si="71"/>
        <v>3.4756979599246812E-2</v>
      </c>
      <c r="H521" s="2">
        <f t="shared" si="67"/>
        <v>0.49424770583399952</v>
      </c>
      <c r="I521" s="2">
        <f t="shared" si="68"/>
        <v>33.076691629125847</v>
      </c>
    </row>
    <row r="522" spans="1:9" ht="13.5" x14ac:dyDescent="0.25">
      <c r="A522" s="3">
        <f>TITRES_STAT!B525</f>
        <v>42765</v>
      </c>
      <c r="B522" s="6">
        <f>TITRES_STAT!D525</f>
        <v>2.93</v>
      </c>
      <c r="C522" s="2">
        <f t="shared" si="72"/>
        <v>4.0000000000000036E-2</v>
      </c>
      <c r="D522" s="2">
        <f t="shared" si="73"/>
        <v>4.0000000000000036E-2</v>
      </c>
      <c r="E522" s="2">
        <f t="shared" si="74"/>
        <v>0</v>
      </c>
      <c r="F522" s="2">
        <f t="shared" si="71"/>
        <v>1.8808660469457804E-2</v>
      </c>
      <c r="G522" s="2">
        <f t="shared" si="71"/>
        <v>3.227433819930061E-2</v>
      </c>
      <c r="H522" s="2">
        <f t="shared" si="67"/>
        <v>0.58277447405150484</v>
      </c>
      <c r="I522" s="2">
        <f t="shared" si="68"/>
        <v>36.819804944146505</v>
      </c>
    </row>
    <row r="523" spans="1:9" ht="13.5" x14ac:dyDescent="0.25">
      <c r="A523" s="3">
        <f>TITRES_STAT!B526</f>
        <v>42766</v>
      </c>
      <c r="B523" s="6">
        <f>TITRES_STAT!D526</f>
        <v>2.93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1.7465184721639389E-2</v>
      </c>
      <c r="G523" s="2">
        <f t="shared" si="71"/>
        <v>2.9969028327921997E-2</v>
      </c>
      <c r="H523" s="2">
        <f t="shared" si="67"/>
        <v>0.58277447405150473</v>
      </c>
      <c r="I523" s="2">
        <f t="shared" si="68"/>
        <v>36.819804944146505</v>
      </c>
    </row>
    <row r="524" spans="1:9" ht="13.5" x14ac:dyDescent="0.25">
      <c r="A524" s="3">
        <f>TITRES_STAT!B527</f>
        <v>42767</v>
      </c>
      <c r="B524" s="6">
        <f>TITRES_STAT!D527</f>
        <v>2.93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1.6217671527236573E-2</v>
      </c>
      <c r="G524" s="2">
        <f t="shared" si="71"/>
        <v>2.782838344735614E-2</v>
      </c>
      <c r="H524" s="2">
        <f t="shared" si="67"/>
        <v>0.58277447405150473</v>
      </c>
      <c r="I524" s="2">
        <f t="shared" si="68"/>
        <v>36.819804944146505</v>
      </c>
    </row>
    <row r="525" spans="1:9" ht="13.5" x14ac:dyDescent="0.25">
      <c r="A525" s="3">
        <f>TITRES_STAT!B528</f>
        <v>42768</v>
      </c>
      <c r="B525" s="6">
        <f>TITRES_STAT!D528</f>
        <v>2.9</v>
      </c>
      <c r="C525" s="2">
        <f t="shared" si="72"/>
        <v>-3.0000000000000249E-2</v>
      </c>
      <c r="D525" s="2">
        <f t="shared" si="73"/>
        <v>0</v>
      </c>
      <c r="E525" s="2">
        <f t="shared" si="74"/>
        <v>3.0000000000000249E-2</v>
      </c>
      <c r="F525" s="2">
        <f t="shared" ref="F525:G540" si="75">((F524*13)+D525)/14</f>
        <v>1.5059266418148245E-2</v>
      </c>
      <c r="G525" s="2">
        <f t="shared" si="75"/>
        <v>2.7983498915402145E-2</v>
      </c>
      <c r="H525" s="2">
        <f t="shared" si="67"/>
        <v>0.53814808733083808</v>
      </c>
      <c r="I525" s="2">
        <f t="shared" si="68"/>
        <v>34.986753990943171</v>
      </c>
    </row>
    <row r="526" spans="1:9" ht="13.5" x14ac:dyDescent="0.25">
      <c r="A526" s="3">
        <f>TITRES_STAT!B529</f>
        <v>42769</v>
      </c>
      <c r="B526" s="6">
        <f>TITRES_STAT!D529</f>
        <v>2.82</v>
      </c>
      <c r="C526" s="2">
        <f t="shared" si="72"/>
        <v>-8.0000000000000071E-2</v>
      </c>
      <c r="D526" s="2">
        <f t="shared" si="73"/>
        <v>0</v>
      </c>
      <c r="E526" s="2">
        <f t="shared" si="74"/>
        <v>8.0000000000000071E-2</v>
      </c>
      <c r="F526" s="2">
        <f t="shared" si="75"/>
        <v>1.3983604531137657E-2</v>
      </c>
      <c r="G526" s="2">
        <f t="shared" si="75"/>
        <v>3.1698963278587712E-2</v>
      </c>
      <c r="H526" s="2">
        <f t="shared" si="67"/>
        <v>0.44113759835746497</v>
      </c>
      <c r="I526" s="2">
        <f t="shared" si="68"/>
        <v>30.61037328151393</v>
      </c>
    </row>
    <row r="527" spans="1:9" ht="13.5" x14ac:dyDescent="0.25">
      <c r="A527" s="3">
        <f>TITRES_STAT!B530</f>
        <v>42772</v>
      </c>
      <c r="B527" s="6">
        <f>TITRES_STAT!D530</f>
        <v>2.8</v>
      </c>
      <c r="C527" s="2">
        <f t="shared" si="72"/>
        <v>-2.0000000000000018E-2</v>
      </c>
      <c r="D527" s="2">
        <f t="shared" si="73"/>
        <v>0</v>
      </c>
      <c r="E527" s="2">
        <f t="shared" si="74"/>
        <v>2.0000000000000018E-2</v>
      </c>
      <c r="F527" s="2">
        <f t="shared" si="75"/>
        <v>1.2984775636056396E-2</v>
      </c>
      <c r="G527" s="2">
        <f t="shared" si="75"/>
        <v>3.0863323044402875E-2</v>
      </c>
      <c r="H527" s="2">
        <f t="shared" si="67"/>
        <v>0.42071865098179084</v>
      </c>
      <c r="I527" s="2">
        <f t="shared" si="68"/>
        <v>29.613087059218387</v>
      </c>
    </row>
    <row r="528" spans="1:9" ht="13.5" x14ac:dyDescent="0.25">
      <c r="A528" s="3">
        <f>TITRES_STAT!B531</f>
        <v>42773</v>
      </c>
      <c r="B528" s="6">
        <f>TITRES_STAT!D531</f>
        <v>2.73</v>
      </c>
      <c r="C528" s="2">
        <f t="shared" si="72"/>
        <v>-6.999999999999984E-2</v>
      </c>
      <c r="D528" s="2">
        <f t="shared" si="73"/>
        <v>0</v>
      </c>
      <c r="E528" s="2">
        <f t="shared" si="74"/>
        <v>6.999999999999984E-2</v>
      </c>
      <c r="F528" s="2">
        <f t="shared" si="75"/>
        <v>1.2057291662052367E-2</v>
      </c>
      <c r="G528" s="2">
        <f t="shared" si="75"/>
        <v>3.3658799969802658E-2</v>
      </c>
      <c r="H528" s="2">
        <f t="shared" si="67"/>
        <v>0.35822107956521598</v>
      </c>
      <c r="I528" s="2">
        <f t="shared" si="68"/>
        <v>26.374283609255073</v>
      </c>
    </row>
    <row r="529" spans="1:9" ht="13.5" x14ac:dyDescent="0.25">
      <c r="A529" s="3">
        <f>TITRES_STAT!B532</f>
        <v>42774</v>
      </c>
      <c r="B529" s="6">
        <f>TITRES_STAT!D532</f>
        <v>2.75</v>
      </c>
      <c r="C529" s="2">
        <f t="shared" si="72"/>
        <v>2.0000000000000018E-2</v>
      </c>
      <c r="D529" s="2">
        <f t="shared" si="73"/>
        <v>2.0000000000000018E-2</v>
      </c>
      <c r="E529" s="2">
        <f t="shared" si="74"/>
        <v>0</v>
      </c>
      <c r="F529" s="2">
        <f t="shared" si="75"/>
        <v>1.2624627971905772E-2</v>
      </c>
      <c r="G529" s="2">
        <f t="shared" si="75"/>
        <v>3.1254599971959611E-2</v>
      </c>
      <c r="H529" s="2">
        <f t="shared" ref="H529:H592" si="76">F529/G529</f>
        <v>0.40392863716803568</v>
      </c>
      <c r="I529" s="2">
        <f t="shared" ref="I529:I592" si="77">IF(G529=0,100,100-(100/(1+H529)))</f>
        <v>28.771308346756783</v>
      </c>
    </row>
    <row r="530" spans="1:9" ht="13.5" x14ac:dyDescent="0.25">
      <c r="A530" s="3">
        <f>TITRES_STAT!B533</f>
        <v>42775</v>
      </c>
      <c r="B530" s="6">
        <f>TITRES_STAT!D533</f>
        <v>2.63</v>
      </c>
      <c r="C530" s="2">
        <f t="shared" si="72"/>
        <v>-0.12000000000000011</v>
      </c>
      <c r="D530" s="2">
        <f t="shared" si="73"/>
        <v>0</v>
      </c>
      <c r="E530" s="2">
        <f t="shared" si="74"/>
        <v>0.12000000000000011</v>
      </c>
      <c r="F530" s="2">
        <f t="shared" si="75"/>
        <v>1.1722868831055361E-2</v>
      </c>
      <c r="G530" s="2">
        <f t="shared" si="75"/>
        <v>3.7593557116819651E-2</v>
      </c>
      <c r="H530" s="2">
        <f t="shared" si="76"/>
        <v>0.31183185976861066</v>
      </c>
      <c r="I530" s="2">
        <f t="shared" si="77"/>
        <v>23.770718590689938</v>
      </c>
    </row>
    <row r="531" spans="1:9" ht="13.5" x14ac:dyDescent="0.25">
      <c r="A531" s="3">
        <f>TITRES_STAT!B534</f>
        <v>42776</v>
      </c>
      <c r="B531" s="6">
        <f>TITRES_STAT!D534</f>
        <v>2.58</v>
      </c>
      <c r="C531" s="2">
        <f t="shared" si="72"/>
        <v>-4.9999999999999822E-2</v>
      </c>
      <c r="D531" s="2">
        <f t="shared" si="73"/>
        <v>0</v>
      </c>
      <c r="E531" s="2">
        <f t="shared" si="74"/>
        <v>4.9999999999999822E-2</v>
      </c>
      <c r="F531" s="2">
        <f t="shared" si="75"/>
        <v>1.0885521057408549E-2</v>
      </c>
      <c r="G531" s="2">
        <f t="shared" si="75"/>
        <v>3.8479731608475384E-2</v>
      </c>
      <c r="H531" s="2">
        <f t="shared" si="76"/>
        <v>0.28288973447545951</v>
      </c>
      <c r="I531" s="2">
        <f t="shared" si="77"/>
        <v>22.050978106167932</v>
      </c>
    </row>
    <row r="532" spans="1:9" ht="13.5" x14ac:dyDescent="0.25">
      <c r="A532" s="3">
        <f>TITRES_STAT!B535</f>
        <v>42779</v>
      </c>
      <c r="B532" s="6">
        <f>TITRES_STAT!D535</f>
        <v>2.59</v>
      </c>
      <c r="C532" s="2">
        <f t="shared" si="72"/>
        <v>9.9999999999997868E-3</v>
      </c>
      <c r="D532" s="2">
        <f t="shared" si="73"/>
        <v>9.9999999999997868E-3</v>
      </c>
      <c r="E532" s="2">
        <f t="shared" si="74"/>
        <v>0</v>
      </c>
      <c r="F532" s="2">
        <f t="shared" si="75"/>
        <v>1.0822269553307923E-2</v>
      </c>
      <c r="G532" s="2">
        <f t="shared" si="75"/>
        <v>3.5731179350727137E-2</v>
      </c>
      <c r="H532" s="2">
        <f t="shared" si="76"/>
        <v>0.30288027851192906</v>
      </c>
      <c r="I532" s="2">
        <f t="shared" si="77"/>
        <v>23.246976986854122</v>
      </c>
    </row>
    <row r="533" spans="1:9" ht="13.5" x14ac:dyDescent="0.25">
      <c r="A533" s="3">
        <f>TITRES_STAT!B536</f>
        <v>42780</v>
      </c>
      <c r="B533" s="6">
        <f>TITRES_STAT!D536</f>
        <v>2.52</v>
      </c>
      <c r="C533" s="2">
        <f t="shared" si="72"/>
        <v>-6.999999999999984E-2</v>
      </c>
      <c r="D533" s="2">
        <f t="shared" si="73"/>
        <v>0</v>
      </c>
      <c r="E533" s="2">
        <f t="shared" si="74"/>
        <v>6.999999999999984E-2</v>
      </c>
      <c r="F533" s="2">
        <f t="shared" si="75"/>
        <v>1.0049250299500214E-2</v>
      </c>
      <c r="G533" s="2">
        <f t="shared" si="75"/>
        <v>3.8178952254246612E-2</v>
      </c>
      <c r="H533" s="2">
        <f t="shared" si="76"/>
        <v>0.2632144075766889</v>
      </c>
      <c r="I533" s="2">
        <f t="shared" si="77"/>
        <v>20.836875038627142</v>
      </c>
    </row>
    <row r="534" spans="1:9" ht="13.5" x14ac:dyDescent="0.25">
      <c r="A534" s="3">
        <f>TITRES_STAT!B537</f>
        <v>42781</v>
      </c>
      <c r="B534" s="6">
        <f>TITRES_STAT!D537</f>
        <v>2.5</v>
      </c>
      <c r="C534" s="2">
        <f t="shared" si="72"/>
        <v>-2.0000000000000018E-2</v>
      </c>
      <c r="D534" s="2">
        <f t="shared" si="73"/>
        <v>0</v>
      </c>
      <c r="E534" s="2">
        <f t="shared" si="74"/>
        <v>2.0000000000000018E-2</v>
      </c>
      <c r="F534" s="2">
        <f t="shared" si="75"/>
        <v>9.3314467066787695E-3</v>
      </c>
      <c r="G534" s="2">
        <f t="shared" si="75"/>
        <v>3.6880455664657572E-2</v>
      </c>
      <c r="H534" s="2">
        <f t="shared" si="76"/>
        <v>0.25301874769462424</v>
      </c>
      <c r="I534" s="2">
        <f t="shared" si="77"/>
        <v>20.192734399237253</v>
      </c>
    </row>
    <row r="535" spans="1:9" ht="13.5" x14ac:dyDescent="0.25">
      <c r="A535" s="3">
        <f>TITRES_STAT!B538</f>
        <v>42782</v>
      </c>
      <c r="B535" s="6">
        <f>TITRES_STAT!D538</f>
        <v>2.5299999999999998</v>
      </c>
      <c r="C535" s="2">
        <f t="shared" si="72"/>
        <v>2.9999999999999805E-2</v>
      </c>
      <c r="D535" s="2">
        <f t="shared" si="73"/>
        <v>2.9999999999999805E-2</v>
      </c>
      <c r="E535" s="2">
        <f t="shared" si="74"/>
        <v>0</v>
      </c>
      <c r="F535" s="2">
        <f t="shared" si="75"/>
        <v>1.0807771941915987E-2</v>
      </c>
      <c r="G535" s="2">
        <f t="shared" si="75"/>
        <v>3.4246137402896316E-2</v>
      </c>
      <c r="H535" s="2">
        <f t="shared" si="76"/>
        <v>0.3155909764294158</v>
      </c>
      <c r="I535" s="2">
        <f t="shared" si="77"/>
        <v>23.988533068685726</v>
      </c>
    </row>
    <row r="536" spans="1:9" ht="13.5" x14ac:dyDescent="0.25">
      <c r="A536" s="3">
        <f>TITRES_STAT!B539</f>
        <v>42783</v>
      </c>
      <c r="B536" s="6">
        <f>TITRES_STAT!D539</f>
        <v>2.48</v>
      </c>
      <c r="C536" s="2">
        <f t="shared" si="72"/>
        <v>-4.9999999999999822E-2</v>
      </c>
      <c r="D536" s="2">
        <f t="shared" si="73"/>
        <v>0</v>
      </c>
      <c r="E536" s="2">
        <f t="shared" si="74"/>
        <v>4.9999999999999822E-2</v>
      </c>
      <c r="F536" s="2">
        <f t="shared" si="75"/>
        <v>1.0035788231779131E-2</v>
      </c>
      <c r="G536" s="2">
        <f t="shared" si="75"/>
        <v>3.5371413302689426E-2</v>
      </c>
      <c r="H536" s="2">
        <f t="shared" si="76"/>
        <v>0.28372596101541891</v>
      </c>
      <c r="I536" s="2">
        <f t="shared" si="77"/>
        <v>22.10175455133691</v>
      </c>
    </row>
    <row r="537" spans="1:9" ht="13.5" x14ac:dyDescent="0.25">
      <c r="A537" s="3">
        <f>TITRES_STAT!B540</f>
        <v>42786</v>
      </c>
      <c r="B537" s="6">
        <f>TITRES_STAT!D540</f>
        <v>2.4700000000000002</v>
      </c>
      <c r="C537" s="2">
        <f t="shared" si="72"/>
        <v>-9.9999999999997868E-3</v>
      </c>
      <c r="D537" s="2">
        <f t="shared" si="73"/>
        <v>0</v>
      </c>
      <c r="E537" s="2">
        <f t="shared" si="74"/>
        <v>9.9999999999997868E-3</v>
      </c>
      <c r="F537" s="2">
        <f t="shared" si="75"/>
        <v>9.3189462152234778E-3</v>
      </c>
      <c r="G537" s="2">
        <f t="shared" si="75"/>
        <v>3.3559169495354452E-2</v>
      </c>
      <c r="H537" s="2">
        <f t="shared" si="76"/>
        <v>0.27768703324179361</v>
      </c>
      <c r="I537" s="2">
        <f t="shared" si="77"/>
        <v>21.733572151643116</v>
      </c>
    </row>
    <row r="538" spans="1:9" ht="13.5" x14ac:dyDescent="0.25">
      <c r="A538" s="3">
        <f>TITRES_STAT!B541</f>
        <v>42787</v>
      </c>
      <c r="B538" s="6">
        <f>TITRES_STAT!D541</f>
        <v>2.4700000000000002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8.6533071998503731E-3</v>
      </c>
      <c r="G538" s="2">
        <f t="shared" si="75"/>
        <v>3.116208595997199E-2</v>
      </c>
      <c r="H538" s="2">
        <f t="shared" si="76"/>
        <v>0.27768703324179367</v>
      </c>
      <c r="I538" s="2">
        <f t="shared" si="77"/>
        <v>21.733572151643116</v>
      </c>
    </row>
    <row r="539" spans="1:9" ht="13.5" x14ac:dyDescent="0.25">
      <c r="A539" s="3">
        <f>TITRES_STAT!B542</f>
        <v>42788</v>
      </c>
      <c r="B539" s="6">
        <f>TITRES_STAT!D542</f>
        <v>2.5099999999999998</v>
      </c>
      <c r="C539" s="2">
        <f t="shared" si="72"/>
        <v>3.9999999999999591E-2</v>
      </c>
      <c r="D539" s="2">
        <f t="shared" si="73"/>
        <v>3.9999999999999591E-2</v>
      </c>
      <c r="E539" s="2">
        <f t="shared" si="74"/>
        <v>0</v>
      </c>
      <c r="F539" s="2">
        <f t="shared" si="75"/>
        <v>1.0892356685575319E-2</v>
      </c>
      <c r="G539" s="2">
        <f t="shared" si="75"/>
        <v>2.8936222677116846E-2</v>
      </c>
      <c r="H539" s="2">
        <f t="shared" si="76"/>
        <v>0.37642635001524027</v>
      </c>
      <c r="I539" s="2">
        <f t="shared" si="77"/>
        <v>27.348092399645822</v>
      </c>
    </row>
    <row r="540" spans="1:9" ht="13.5" x14ac:dyDescent="0.25">
      <c r="A540" s="3">
        <f>TITRES_STAT!B543</f>
        <v>42789</v>
      </c>
      <c r="B540" s="6">
        <f>TITRES_STAT!D543</f>
        <v>2.56</v>
      </c>
      <c r="C540" s="2">
        <f t="shared" si="72"/>
        <v>5.0000000000000266E-2</v>
      </c>
      <c r="D540" s="2">
        <f t="shared" si="73"/>
        <v>5.0000000000000266E-2</v>
      </c>
      <c r="E540" s="2">
        <f t="shared" si="74"/>
        <v>0</v>
      </c>
      <c r="F540" s="2">
        <f t="shared" si="75"/>
        <v>1.3685759779462816E-2</v>
      </c>
      <c r="G540" s="2">
        <f t="shared" si="75"/>
        <v>2.6869349628751354E-2</v>
      </c>
      <c r="H540" s="2">
        <f t="shared" si="76"/>
        <v>0.50934466105642051</v>
      </c>
      <c r="I540" s="2">
        <f t="shared" si="77"/>
        <v>33.746080282280914</v>
      </c>
    </row>
    <row r="541" spans="1:9" ht="13.5" x14ac:dyDescent="0.25">
      <c r="A541" s="3">
        <f>TITRES_STAT!B544</f>
        <v>42790</v>
      </c>
      <c r="B541" s="6">
        <f>TITRES_STAT!D544</f>
        <v>2.5099999999999998</v>
      </c>
      <c r="C541" s="2">
        <f t="shared" si="72"/>
        <v>-5.0000000000000266E-2</v>
      </c>
      <c r="D541" s="2">
        <f t="shared" si="73"/>
        <v>0</v>
      </c>
      <c r="E541" s="2">
        <f t="shared" si="74"/>
        <v>5.0000000000000266E-2</v>
      </c>
      <c r="F541" s="2">
        <f t="shared" ref="F541:G556" si="78">((F540*13)+D541)/14</f>
        <v>1.2708205509501186E-2</v>
      </c>
      <c r="G541" s="2">
        <f t="shared" si="78"/>
        <v>2.8521538940983419E-2</v>
      </c>
      <c r="H541" s="2">
        <f t="shared" si="76"/>
        <v>0.44556521076218647</v>
      </c>
      <c r="I541" s="2">
        <f t="shared" si="77"/>
        <v>30.822906323766503</v>
      </c>
    </row>
    <row r="542" spans="1:9" ht="13.5" x14ac:dyDescent="0.25">
      <c r="A542" s="3">
        <f>TITRES_STAT!B545</f>
        <v>42793</v>
      </c>
      <c r="B542" s="6">
        <f>TITRES_STAT!D545</f>
        <v>2.44</v>
      </c>
      <c r="C542" s="2">
        <f t="shared" si="72"/>
        <v>-6.999999999999984E-2</v>
      </c>
      <c r="D542" s="2">
        <f t="shared" si="73"/>
        <v>0</v>
      </c>
      <c r="E542" s="2">
        <f t="shared" si="74"/>
        <v>6.999999999999984E-2</v>
      </c>
      <c r="F542" s="2">
        <f t="shared" si="78"/>
        <v>1.1800476544536817E-2</v>
      </c>
      <c r="G542" s="2">
        <f t="shared" si="78"/>
        <v>3.1484286159484592E-2</v>
      </c>
      <c r="H542" s="2">
        <f t="shared" si="76"/>
        <v>0.3748052753923386</v>
      </c>
      <c r="I542" s="2">
        <f t="shared" si="77"/>
        <v>27.262426330549076</v>
      </c>
    </row>
    <row r="543" spans="1:9" ht="13.5" x14ac:dyDescent="0.25">
      <c r="A543" s="3">
        <f>TITRES_STAT!B546</f>
        <v>42794</v>
      </c>
      <c r="B543" s="6">
        <f>TITRES_STAT!D546</f>
        <v>2.57</v>
      </c>
      <c r="C543" s="2">
        <f t="shared" si="72"/>
        <v>0.12999999999999989</v>
      </c>
      <c r="D543" s="2">
        <f t="shared" si="73"/>
        <v>0.12999999999999989</v>
      </c>
      <c r="E543" s="2">
        <f t="shared" si="74"/>
        <v>0</v>
      </c>
      <c r="F543" s="2">
        <f t="shared" si="78"/>
        <v>2.0243299648498466E-2</v>
      </c>
      <c r="G543" s="2">
        <f t="shared" si="78"/>
        <v>2.9235408576664266E-2</v>
      </c>
      <c r="H543" s="2">
        <f t="shared" si="76"/>
        <v>0.69242403763280014</v>
      </c>
      <c r="I543" s="2">
        <f t="shared" si="77"/>
        <v>40.91315310087986</v>
      </c>
    </row>
    <row r="544" spans="1:9" ht="13.5" x14ac:dyDescent="0.25">
      <c r="A544" s="3">
        <f>TITRES_STAT!B547</f>
        <v>42795</v>
      </c>
      <c r="B544" s="6">
        <f>TITRES_STAT!D547</f>
        <v>2.58</v>
      </c>
      <c r="C544" s="2">
        <f t="shared" si="72"/>
        <v>1.0000000000000231E-2</v>
      </c>
      <c r="D544" s="2">
        <f t="shared" si="73"/>
        <v>1.0000000000000231E-2</v>
      </c>
      <c r="E544" s="2">
        <f t="shared" si="74"/>
        <v>0</v>
      </c>
      <c r="F544" s="2">
        <f t="shared" si="78"/>
        <v>1.9511635387891448E-2</v>
      </c>
      <c r="G544" s="2">
        <f t="shared" si="78"/>
        <v>2.7147165106902533E-2</v>
      </c>
      <c r="H544" s="2">
        <f t="shared" si="76"/>
        <v>0.71873565107283899</v>
      </c>
      <c r="I544" s="2">
        <f t="shared" si="77"/>
        <v>41.81769608515436</v>
      </c>
    </row>
    <row r="545" spans="1:9" ht="13.5" x14ac:dyDescent="0.25">
      <c r="A545" s="3">
        <f>TITRES_STAT!B548</f>
        <v>42796</v>
      </c>
      <c r="B545" s="6">
        <f>TITRES_STAT!D548</f>
        <v>2.6</v>
      </c>
      <c r="C545" s="2">
        <f t="shared" si="72"/>
        <v>2.0000000000000018E-2</v>
      </c>
      <c r="D545" s="2">
        <f t="shared" si="73"/>
        <v>2.0000000000000018E-2</v>
      </c>
      <c r="E545" s="2">
        <f t="shared" si="74"/>
        <v>0</v>
      </c>
      <c r="F545" s="2">
        <f t="shared" si="78"/>
        <v>1.954651857447063E-2</v>
      </c>
      <c r="G545" s="2">
        <f t="shared" si="78"/>
        <v>2.5208081884980922E-2</v>
      </c>
      <c r="H545" s="2">
        <f t="shared" si="76"/>
        <v>0.77540681848215209</v>
      </c>
      <c r="I545" s="2">
        <f t="shared" si="77"/>
        <v>43.674881182729173</v>
      </c>
    </row>
    <row r="546" spans="1:9" ht="13.5" x14ac:dyDescent="0.25">
      <c r="A546" s="3">
        <f>TITRES_STAT!B549</f>
        <v>42797</v>
      </c>
      <c r="B546" s="6">
        <f>TITRES_STAT!D549</f>
        <v>2.64</v>
      </c>
      <c r="C546" s="2">
        <f t="shared" si="72"/>
        <v>4.0000000000000036E-2</v>
      </c>
      <c r="D546" s="2">
        <f t="shared" si="73"/>
        <v>4.0000000000000036E-2</v>
      </c>
      <c r="E546" s="2">
        <f t="shared" si="74"/>
        <v>0</v>
      </c>
      <c r="F546" s="2">
        <f t="shared" si="78"/>
        <v>2.1007481533437015E-2</v>
      </c>
      <c r="G546" s="2">
        <f t="shared" si="78"/>
        <v>2.3407504607482286E-2</v>
      </c>
      <c r="H546" s="2">
        <f t="shared" si="76"/>
        <v>0.89746779444067282</v>
      </c>
      <c r="I546" s="2">
        <f t="shared" si="77"/>
        <v>47.298183245593606</v>
      </c>
    </row>
    <row r="547" spans="1:9" ht="13.5" x14ac:dyDescent="0.25">
      <c r="A547" s="3">
        <f>TITRES_STAT!B550</f>
        <v>42800</v>
      </c>
      <c r="B547" s="6">
        <f>TITRES_STAT!D550</f>
        <v>2.63</v>
      </c>
      <c r="C547" s="2">
        <f t="shared" si="72"/>
        <v>-1.0000000000000231E-2</v>
      </c>
      <c r="D547" s="2">
        <f t="shared" si="73"/>
        <v>0</v>
      </c>
      <c r="E547" s="2">
        <f t="shared" si="74"/>
        <v>1.0000000000000231E-2</v>
      </c>
      <c r="F547" s="2">
        <f t="shared" si="78"/>
        <v>1.9506947138191514E-2</v>
      </c>
      <c r="G547" s="2">
        <f t="shared" si="78"/>
        <v>2.2449825706947851E-2</v>
      </c>
      <c r="H547" s="2">
        <f t="shared" si="76"/>
        <v>0.86891307722511346</v>
      </c>
      <c r="I547" s="2">
        <f t="shared" si="77"/>
        <v>46.492963627566908</v>
      </c>
    </row>
    <row r="548" spans="1:9" ht="13.5" x14ac:dyDescent="0.25">
      <c r="A548" s="3">
        <f>TITRES_STAT!B551</f>
        <v>42801</v>
      </c>
      <c r="B548" s="6">
        <f>TITRES_STAT!D551</f>
        <v>2.59</v>
      </c>
      <c r="C548" s="2">
        <f t="shared" si="72"/>
        <v>-4.0000000000000036E-2</v>
      </c>
      <c r="D548" s="2">
        <f t="shared" si="73"/>
        <v>0</v>
      </c>
      <c r="E548" s="2">
        <f t="shared" si="74"/>
        <v>4.0000000000000036E-2</v>
      </c>
      <c r="F548" s="2">
        <f t="shared" si="78"/>
        <v>1.8113593771177834E-2</v>
      </c>
      <c r="G548" s="2">
        <f t="shared" si="78"/>
        <v>2.3703409585023007E-2</v>
      </c>
      <c r="H548" s="2">
        <f t="shared" si="76"/>
        <v>0.76417671922704755</v>
      </c>
      <c r="I548" s="2">
        <f t="shared" si="77"/>
        <v>43.316336220662876</v>
      </c>
    </row>
    <row r="549" spans="1:9" ht="13.5" x14ac:dyDescent="0.25">
      <c r="A549" s="3">
        <f>TITRES_STAT!B552</f>
        <v>42802</v>
      </c>
      <c r="B549" s="6">
        <f>TITRES_STAT!D552</f>
        <v>2.64</v>
      </c>
      <c r="C549" s="2">
        <f t="shared" si="72"/>
        <v>5.0000000000000266E-2</v>
      </c>
      <c r="D549" s="2">
        <f t="shared" si="73"/>
        <v>5.0000000000000266E-2</v>
      </c>
      <c r="E549" s="2">
        <f t="shared" si="74"/>
        <v>0</v>
      </c>
      <c r="F549" s="2">
        <f t="shared" si="78"/>
        <v>2.0391194216093724E-2</v>
      </c>
      <c r="G549" s="2">
        <f t="shared" si="78"/>
        <v>2.2010308900378507E-2</v>
      </c>
      <c r="H549" s="2">
        <f t="shared" si="76"/>
        <v>0.9264383479753463</v>
      </c>
      <c r="I549" s="2">
        <f t="shared" si="77"/>
        <v>48.090734331000895</v>
      </c>
    </row>
    <row r="550" spans="1:9" ht="13.5" x14ac:dyDescent="0.25">
      <c r="A550" s="3">
        <f>TITRES_STAT!B553</f>
        <v>42803</v>
      </c>
      <c r="B550" s="6">
        <f>TITRES_STAT!D553</f>
        <v>2.61</v>
      </c>
      <c r="C550" s="2">
        <f t="shared" si="72"/>
        <v>-3.0000000000000249E-2</v>
      </c>
      <c r="D550" s="2">
        <f t="shared" si="73"/>
        <v>0</v>
      </c>
      <c r="E550" s="2">
        <f t="shared" si="74"/>
        <v>3.0000000000000249E-2</v>
      </c>
      <c r="F550" s="2">
        <f t="shared" si="78"/>
        <v>1.8934680343515604E-2</v>
      </c>
      <c r="G550" s="2">
        <f t="shared" si="78"/>
        <v>2.2581001121780058E-2</v>
      </c>
      <c r="H550" s="2">
        <f t="shared" si="76"/>
        <v>0.838522625343326</v>
      </c>
      <c r="I550" s="2">
        <f t="shared" si="77"/>
        <v>45.608501836453613</v>
      </c>
    </row>
    <row r="551" spans="1:9" ht="13.5" x14ac:dyDescent="0.25">
      <c r="A551" s="3">
        <f>TITRES_STAT!B554</f>
        <v>42804</v>
      </c>
      <c r="B551" s="6">
        <f>TITRES_STAT!D554</f>
        <v>2.73</v>
      </c>
      <c r="C551" s="2">
        <f t="shared" si="72"/>
        <v>0.12000000000000011</v>
      </c>
      <c r="D551" s="2">
        <f t="shared" si="73"/>
        <v>0.12000000000000011</v>
      </c>
      <c r="E551" s="2">
        <f t="shared" si="74"/>
        <v>0</v>
      </c>
      <c r="F551" s="2">
        <f t="shared" si="78"/>
        <v>2.6153631747550209E-2</v>
      </c>
      <c r="G551" s="2">
        <f t="shared" si="78"/>
        <v>2.0968072470224339E-2</v>
      </c>
      <c r="H551" s="2">
        <f t="shared" si="76"/>
        <v>1.2473073900659972</v>
      </c>
      <c r="I551" s="2">
        <f t="shared" si="77"/>
        <v>55.502304472436563</v>
      </c>
    </row>
    <row r="552" spans="1:9" ht="13.5" x14ac:dyDescent="0.25">
      <c r="A552" s="3">
        <f>TITRES_STAT!B555</f>
        <v>42807</v>
      </c>
      <c r="B552" s="6">
        <f>TITRES_STAT!D555</f>
        <v>2.8</v>
      </c>
      <c r="C552" s="2">
        <f t="shared" si="72"/>
        <v>6.999999999999984E-2</v>
      </c>
      <c r="D552" s="2">
        <f t="shared" si="73"/>
        <v>6.999999999999984E-2</v>
      </c>
      <c r="E552" s="2">
        <f t="shared" si="74"/>
        <v>0</v>
      </c>
      <c r="F552" s="2">
        <f t="shared" si="78"/>
        <v>2.9285515194153754E-2</v>
      </c>
      <c r="G552" s="2">
        <f t="shared" si="78"/>
        <v>1.9470353008065457E-2</v>
      </c>
      <c r="H552" s="2">
        <f t="shared" si="76"/>
        <v>1.5041080755969054</v>
      </c>
      <c r="I552" s="2">
        <f t="shared" si="77"/>
        <v>60.065621378516994</v>
      </c>
    </row>
    <row r="553" spans="1:9" ht="13.5" x14ac:dyDescent="0.25">
      <c r="A553" s="3">
        <f>TITRES_STAT!B556</f>
        <v>42808</v>
      </c>
      <c r="B553" s="6">
        <f>TITRES_STAT!D556</f>
        <v>2.84</v>
      </c>
      <c r="C553" s="2">
        <f t="shared" si="72"/>
        <v>4.0000000000000036E-2</v>
      </c>
      <c r="D553" s="2">
        <f t="shared" si="73"/>
        <v>4.0000000000000036E-2</v>
      </c>
      <c r="E553" s="2">
        <f t="shared" si="74"/>
        <v>0</v>
      </c>
      <c r="F553" s="2">
        <f t="shared" si="78"/>
        <v>3.0050835537428489E-2</v>
      </c>
      <c r="G553" s="2">
        <f t="shared" si="78"/>
        <v>1.8079613507489354E-2</v>
      </c>
      <c r="H553" s="2">
        <f t="shared" si="76"/>
        <v>1.6621392666928494</v>
      </c>
      <c r="I553" s="2">
        <f t="shared" si="77"/>
        <v>62.436225162544162</v>
      </c>
    </row>
    <row r="554" spans="1:9" ht="13.5" x14ac:dyDescent="0.25">
      <c r="A554" s="3">
        <f>TITRES_STAT!B557</f>
        <v>42809</v>
      </c>
      <c r="B554" s="6">
        <f>TITRES_STAT!D557</f>
        <v>2.77</v>
      </c>
      <c r="C554" s="2">
        <f t="shared" si="72"/>
        <v>-6.999999999999984E-2</v>
      </c>
      <c r="D554" s="2">
        <f t="shared" si="73"/>
        <v>0</v>
      </c>
      <c r="E554" s="2">
        <f t="shared" si="74"/>
        <v>6.999999999999984E-2</v>
      </c>
      <c r="F554" s="2">
        <f t="shared" si="78"/>
        <v>2.7904347284755025E-2</v>
      </c>
      <c r="G554" s="2">
        <f t="shared" si="78"/>
        <v>2.1788212542668679E-2</v>
      </c>
      <c r="H554" s="2">
        <f t="shared" si="76"/>
        <v>1.2807084211294932</v>
      </c>
      <c r="I554" s="2">
        <f t="shared" si="77"/>
        <v>56.153974320629636</v>
      </c>
    </row>
    <row r="555" spans="1:9" ht="13.5" x14ac:dyDescent="0.25">
      <c r="A555" s="3">
        <f>TITRES_STAT!B558</f>
        <v>42810</v>
      </c>
      <c r="B555" s="6">
        <f>TITRES_STAT!D558</f>
        <v>2.76</v>
      </c>
      <c r="C555" s="2">
        <f t="shared" si="72"/>
        <v>-1.0000000000000231E-2</v>
      </c>
      <c r="D555" s="2">
        <f t="shared" si="73"/>
        <v>0</v>
      </c>
      <c r="E555" s="2">
        <f t="shared" si="74"/>
        <v>1.0000000000000231E-2</v>
      </c>
      <c r="F555" s="2">
        <f t="shared" si="78"/>
        <v>2.5911179621558235E-2</v>
      </c>
      <c r="G555" s="2">
        <f t="shared" si="78"/>
        <v>2.0946197361049503E-2</v>
      </c>
      <c r="H555" s="2">
        <f t="shared" si="76"/>
        <v>1.2370350176181077</v>
      </c>
      <c r="I555" s="2">
        <f t="shared" si="77"/>
        <v>55.297972891602107</v>
      </c>
    </row>
    <row r="556" spans="1:9" ht="13.5" x14ac:dyDescent="0.25">
      <c r="A556" s="3">
        <f>TITRES_STAT!B559</f>
        <v>42811</v>
      </c>
      <c r="B556" s="6">
        <f>TITRES_STAT!D559</f>
        <v>2.83</v>
      </c>
      <c r="C556" s="2">
        <f t="shared" si="72"/>
        <v>7.0000000000000284E-2</v>
      </c>
      <c r="D556" s="2">
        <f t="shared" si="73"/>
        <v>7.0000000000000284E-2</v>
      </c>
      <c r="E556" s="2">
        <f t="shared" si="74"/>
        <v>0</v>
      </c>
      <c r="F556" s="2">
        <f t="shared" si="78"/>
        <v>2.9060381077161239E-2</v>
      </c>
      <c r="G556" s="2">
        <f t="shared" si="78"/>
        <v>1.9450040406688823E-2</v>
      </c>
      <c r="H556" s="2">
        <f t="shared" si="76"/>
        <v>1.4941038923069507</v>
      </c>
      <c r="I556" s="2">
        <f t="shared" si="77"/>
        <v>59.905439260790452</v>
      </c>
    </row>
    <row r="557" spans="1:9" ht="13.5" x14ac:dyDescent="0.25">
      <c r="A557" s="3">
        <f>TITRES_STAT!B560</f>
        <v>42815</v>
      </c>
      <c r="B557" s="6">
        <f>TITRES_STAT!D560</f>
        <v>2.79</v>
      </c>
      <c r="C557" s="2">
        <f t="shared" si="72"/>
        <v>-4.0000000000000036E-2</v>
      </c>
      <c r="D557" s="2">
        <f t="shared" si="73"/>
        <v>0</v>
      </c>
      <c r="E557" s="2">
        <f t="shared" si="74"/>
        <v>4.0000000000000036E-2</v>
      </c>
      <c r="F557" s="2">
        <f t="shared" ref="F557:G572" si="79">((F556*13)+D557)/14</f>
        <v>2.6984639571649722E-2</v>
      </c>
      <c r="G557" s="2">
        <f t="shared" si="79"/>
        <v>2.0917894663353913E-2</v>
      </c>
      <c r="H557" s="2">
        <f t="shared" si="76"/>
        <v>1.2900265541027007</v>
      </c>
      <c r="I557" s="2">
        <f t="shared" si="77"/>
        <v>56.332384084872359</v>
      </c>
    </row>
    <row r="558" spans="1:9" ht="13.5" x14ac:dyDescent="0.25">
      <c r="A558" s="3">
        <f>TITRES_STAT!B561</f>
        <v>42816</v>
      </c>
      <c r="B558" s="6">
        <f>TITRES_STAT!D561</f>
        <v>2.83</v>
      </c>
      <c r="C558" s="2">
        <f t="shared" si="72"/>
        <v>4.0000000000000036E-2</v>
      </c>
      <c r="D558" s="2">
        <f t="shared" si="73"/>
        <v>4.0000000000000036E-2</v>
      </c>
      <c r="E558" s="2">
        <f t="shared" si="74"/>
        <v>0</v>
      </c>
      <c r="F558" s="2">
        <f t="shared" si="79"/>
        <v>2.7914308173674744E-2</v>
      </c>
      <c r="G558" s="2">
        <f t="shared" si="79"/>
        <v>1.9423759330257202E-2</v>
      </c>
      <c r="H558" s="2">
        <f t="shared" si="76"/>
        <v>1.4371218104103802</v>
      </c>
      <c r="I558" s="2">
        <f t="shared" si="77"/>
        <v>58.967992665429684</v>
      </c>
    </row>
    <row r="559" spans="1:9" ht="13.5" x14ac:dyDescent="0.25">
      <c r="A559" s="3">
        <f>TITRES_STAT!B562</f>
        <v>42817</v>
      </c>
      <c r="B559" s="6">
        <f>TITRES_STAT!D562</f>
        <v>2.76</v>
      </c>
      <c r="C559" s="2">
        <f t="shared" si="72"/>
        <v>-7.0000000000000284E-2</v>
      </c>
      <c r="D559" s="2">
        <f t="shared" si="73"/>
        <v>0</v>
      </c>
      <c r="E559" s="2">
        <f t="shared" si="74"/>
        <v>7.0000000000000284E-2</v>
      </c>
      <c r="F559" s="2">
        <f t="shared" si="79"/>
        <v>2.5920429018412263E-2</v>
      </c>
      <c r="G559" s="2">
        <f t="shared" si="79"/>
        <v>2.3036347949524565E-2</v>
      </c>
      <c r="H559" s="2">
        <f t="shared" si="76"/>
        <v>1.1251969745902028</v>
      </c>
      <c r="I559" s="2">
        <f t="shared" si="77"/>
        <v>52.945538133338076</v>
      </c>
    </row>
    <row r="560" spans="1:9" ht="13.5" x14ac:dyDescent="0.25">
      <c r="A560" s="3">
        <f>TITRES_STAT!B563</f>
        <v>42818</v>
      </c>
      <c r="B560" s="6">
        <f>TITRES_STAT!D563</f>
        <v>2.78</v>
      </c>
      <c r="C560" s="2">
        <f t="shared" si="72"/>
        <v>2.0000000000000018E-2</v>
      </c>
      <c r="D560" s="2">
        <f t="shared" si="73"/>
        <v>2.0000000000000018E-2</v>
      </c>
      <c r="E560" s="2">
        <f t="shared" si="74"/>
        <v>0</v>
      </c>
      <c r="F560" s="2">
        <f t="shared" si="79"/>
        <v>2.5497541231382818E-2</v>
      </c>
      <c r="G560" s="2">
        <f t="shared" si="79"/>
        <v>2.1390894524558526E-2</v>
      </c>
      <c r="H560" s="2">
        <f t="shared" si="76"/>
        <v>1.191981064752085</v>
      </c>
      <c r="I560" s="2">
        <f t="shared" si="77"/>
        <v>54.37916795539924</v>
      </c>
    </row>
    <row r="561" spans="1:9" ht="13.5" x14ac:dyDescent="0.25">
      <c r="A561" s="3">
        <f>TITRES_STAT!B564</f>
        <v>42821</v>
      </c>
      <c r="B561" s="6">
        <f>TITRES_STAT!D564</f>
        <v>2.8</v>
      </c>
      <c r="C561" s="2">
        <f t="shared" si="72"/>
        <v>2.0000000000000018E-2</v>
      </c>
      <c r="D561" s="2">
        <f t="shared" si="73"/>
        <v>2.0000000000000018E-2</v>
      </c>
      <c r="E561" s="2">
        <f t="shared" si="74"/>
        <v>0</v>
      </c>
      <c r="F561" s="2">
        <f t="shared" si="79"/>
        <v>2.5104859714855477E-2</v>
      </c>
      <c r="G561" s="2">
        <f t="shared" si="79"/>
        <v>1.9862973487090062E-2</v>
      </c>
      <c r="H561" s="2">
        <f t="shared" si="76"/>
        <v>1.2639023926187274</v>
      </c>
      <c r="I561" s="2">
        <f t="shared" si="77"/>
        <v>55.828484334818505</v>
      </c>
    </row>
    <row r="562" spans="1:9" ht="13.5" x14ac:dyDescent="0.25">
      <c r="A562" s="3">
        <f>TITRES_STAT!B565</f>
        <v>42822</v>
      </c>
      <c r="B562" s="6">
        <f>TITRES_STAT!D565</f>
        <v>2.82</v>
      </c>
      <c r="C562" s="2">
        <f t="shared" si="72"/>
        <v>2.0000000000000018E-2</v>
      </c>
      <c r="D562" s="2">
        <f t="shared" si="73"/>
        <v>2.0000000000000018E-2</v>
      </c>
      <c r="E562" s="2">
        <f t="shared" si="74"/>
        <v>0</v>
      </c>
      <c r="F562" s="2">
        <f t="shared" si="79"/>
        <v>2.4740226878080088E-2</v>
      </c>
      <c r="G562" s="2">
        <f t="shared" si="79"/>
        <v>1.8444189666583628E-2</v>
      </c>
      <c r="H562" s="2">
        <f t="shared" si="76"/>
        <v>1.3413561303212655</v>
      </c>
      <c r="I562" s="2">
        <f t="shared" si="77"/>
        <v>57.289709709270646</v>
      </c>
    </row>
    <row r="563" spans="1:9" ht="13.5" x14ac:dyDescent="0.25">
      <c r="A563" s="3">
        <f>TITRES_STAT!B566</f>
        <v>42823</v>
      </c>
      <c r="B563" s="6">
        <f>TITRES_STAT!D566</f>
        <v>2.87</v>
      </c>
      <c r="C563" s="2">
        <f t="shared" si="72"/>
        <v>5.0000000000000266E-2</v>
      </c>
      <c r="D563" s="2">
        <f t="shared" si="73"/>
        <v>5.0000000000000266E-2</v>
      </c>
      <c r="E563" s="2">
        <f t="shared" si="74"/>
        <v>0</v>
      </c>
      <c r="F563" s="2">
        <f t="shared" si="79"/>
        <v>2.6544496386788675E-2</v>
      </c>
      <c r="G563" s="2">
        <f t="shared" si="79"/>
        <v>1.712674754754194E-2</v>
      </c>
      <c r="H563" s="2">
        <f t="shared" si="76"/>
        <v>1.549885424135792</v>
      </c>
      <c r="I563" s="2">
        <f t="shared" si="77"/>
        <v>60.782551618415546</v>
      </c>
    </row>
    <row r="564" spans="1:9" ht="13.5" x14ac:dyDescent="0.25">
      <c r="A564" s="3">
        <f>TITRES_STAT!B567</f>
        <v>42824</v>
      </c>
      <c r="B564" s="6">
        <f>TITRES_STAT!D567</f>
        <v>2.87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2.4648460930589484E-2</v>
      </c>
      <c r="G564" s="2">
        <f t="shared" si="79"/>
        <v>1.590340843700323E-2</v>
      </c>
      <c r="H564" s="2">
        <f t="shared" si="76"/>
        <v>1.549885424135792</v>
      </c>
      <c r="I564" s="2">
        <f t="shared" si="77"/>
        <v>60.782551618415546</v>
      </c>
    </row>
    <row r="565" spans="1:9" ht="13.5" x14ac:dyDescent="0.25">
      <c r="A565" s="3">
        <f>TITRES_STAT!B568</f>
        <v>42825</v>
      </c>
      <c r="B565" s="6">
        <f>TITRES_STAT!D568</f>
        <v>2.89</v>
      </c>
      <c r="C565" s="2">
        <f t="shared" si="72"/>
        <v>2.0000000000000018E-2</v>
      </c>
      <c r="D565" s="2">
        <f t="shared" si="73"/>
        <v>2.0000000000000018E-2</v>
      </c>
      <c r="E565" s="2">
        <f t="shared" si="74"/>
        <v>0</v>
      </c>
      <c r="F565" s="2">
        <f t="shared" si="79"/>
        <v>2.4316428006975952E-2</v>
      </c>
      <c r="G565" s="2">
        <f t="shared" si="79"/>
        <v>1.4767450691502999E-2</v>
      </c>
      <c r="H565" s="2">
        <f t="shared" si="76"/>
        <v>1.6466232740473825</v>
      </c>
      <c r="I565" s="2">
        <f t="shared" si="77"/>
        <v>62.216005209130607</v>
      </c>
    </row>
    <row r="566" spans="1:9" ht="13.5" x14ac:dyDescent="0.25">
      <c r="A566" s="3">
        <f>TITRES_STAT!B569</f>
        <v>42828</v>
      </c>
      <c r="B566" s="6">
        <f>TITRES_STAT!D569</f>
        <v>2.9</v>
      </c>
      <c r="C566" s="2">
        <f t="shared" si="72"/>
        <v>9.9999999999997868E-3</v>
      </c>
      <c r="D566" s="2">
        <f t="shared" si="73"/>
        <v>9.9999999999997868E-3</v>
      </c>
      <c r="E566" s="2">
        <f t="shared" si="74"/>
        <v>0</v>
      </c>
      <c r="F566" s="2">
        <f t="shared" si="79"/>
        <v>2.3293826006477652E-2</v>
      </c>
      <c r="G566" s="2">
        <f t="shared" si="79"/>
        <v>1.3712632784967069E-2</v>
      </c>
      <c r="H566" s="2">
        <f t="shared" si="76"/>
        <v>1.6987128855382378</v>
      </c>
      <c r="I566" s="2">
        <f t="shared" si="77"/>
        <v>62.945298651117618</v>
      </c>
    </row>
    <row r="567" spans="1:9" ht="13.5" x14ac:dyDescent="0.25">
      <c r="A567" s="3">
        <f>TITRES_STAT!B570</f>
        <v>42829</v>
      </c>
      <c r="B567" s="6">
        <f>TITRES_STAT!D570</f>
        <v>2.89</v>
      </c>
      <c r="C567" s="2">
        <f t="shared" si="72"/>
        <v>-9.9999999999997868E-3</v>
      </c>
      <c r="D567" s="2">
        <f t="shared" si="73"/>
        <v>0</v>
      </c>
      <c r="E567" s="2">
        <f t="shared" si="74"/>
        <v>9.9999999999997868E-3</v>
      </c>
      <c r="F567" s="2">
        <f t="shared" si="79"/>
        <v>2.1629981291729248E-2</v>
      </c>
      <c r="G567" s="2">
        <f t="shared" si="79"/>
        <v>1.3447444728897978E-2</v>
      </c>
      <c r="H567" s="2">
        <f t="shared" si="76"/>
        <v>1.6084826320384387</v>
      </c>
      <c r="I567" s="2">
        <f t="shared" si="77"/>
        <v>61.663536198493503</v>
      </c>
    </row>
    <row r="568" spans="1:9" ht="13.5" x14ac:dyDescent="0.25">
      <c r="A568" s="3">
        <f>TITRES_STAT!B571</f>
        <v>42830</v>
      </c>
      <c r="B568" s="6">
        <f>TITRES_STAT!D571</f>
        <v>2.89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2.0084982628034299E-2</v>
      </c>
      <c r="G568" s="2">
        <f t="shared" si="79"/>
        <v>1.2486912962548122E-2</v>
      </c>
      <c r="H568" s="2">
        <f t="shared" si="76"/>
        <v>1.6084826320384384</v>
      </c>
      <c r="I568" s="2">
        <f t="shared" si="77"/>
        <v>61.663536198493496</v>
      </c>
    </row>
    <row r="569" spans="1:9" ht="13.5" x14ac:dyDescent="0.25">
      <c r="A569" s="3">
        <f>TITRES_STAT!B572</f>
        <v>42831</v>
      </c>
      <c r="B569" s="6">
        <f>TITRES_STAT!D572</f>
        <v>2.87</v>
      </c>
      <c r="C569" s="2">
        <f t="shared" si="72"/>
        <v>-2.0000000000000018E-2</v>
      </c>
      <c r="D569" s="2">
        <f t="shared" si="73"/>
        <v>0</v>
      </c>
      <c r="E569" s="2">
        <f t="shared" si="74"/>
        <v>2.0000000000000018E-2</v>
      </c>
      <c r="F569" s="2">
        <f t="shared" si="79"/>
        <v>1.8650341011746136E-2</v>
      </c>
      <c r="G569" s="2">
        <f t="shared" si="79"/>
        <v>1.3023562036651828E-2</v>
      </c>
      <c r="H569" s="2">
        <f t="shared" si="76"/>
        <v>1.432046083802498</v>
      </c>
      <c r="I569" s="2">
        <f t="shared" si="77"/>
        <v>58.882358082766977</v>
      </c>
    </row>
    <row r="570" spans="1:9" ht="13.5" x14ac:dyDescent="0.25">
      <c r="A570" s="3">
        <f>TITRES_STAT!B573</f>
        <v>42832</v>
      </c>
      <c r="B570" s="6">
        <f>TITRES_STAT!D573</f>
        <v>2.9</v>
      </c>
      <c r="C570" s="2">
        <f t="shared" si="72"/>
        <v>2.9999999999999805E-2</v>
      </c>
      <c r="D570" s="2">
        <f t="shared" si="73"/>
        <v>2.9999999999999805E-2</v>
      </c>
      <c r="E570" s="2">
        <f t="shared" si="74"/>
        <v>0</v>
      </c>
      <c r="F570" s="2">
        <f t="shared" si="79"/>
        <v>1.9461030939478541E-2</v>
      </c>
      <c r="G570" s="2">
        <f t="shared" si="79"/>
        <v>1.2093307605462412E-2</v>
      </c>
      <c r="H570" s="2">
        <f t="shared" si="76"/>
        <v>1.6092397195526731</v>
      </c>
      <c r="I570" s="2">
        <f t="shared" si="77"/>
        <v>61.674659767503478</v>
      </c>
    </row>
    <row r="571" spans="1:9" ht="13.5" x14ac:dyDescent="0.25">
      <c r="A571" s="3">
        <f>TITRES_STAT!B574</f>
        <v>42835</v>
      </c>
      <c r="B571" s="6">
        <f>TITRES_STAT!D574</f>
        <v>2.88</v>
      </c>
      <c r="C571" s="2">
        <f t="shared" si="72"/>
        <v>-2.0000000000000018E-2</v>
      </c>
      <c r="D571" s="2">
        <f t="shared" si="73"/>
        <v>0</v>
      </c>
      <c r="E571" s="2">
        <f t="shared" si="74"/>
        <v>2.0000000000000018E-2</v>
      </c>
      <c r="F571" s="2">
        <f t="shared" si="79"/>
        <v>1.8070957300944358E-2</v>
      </c>
      <c r="G571" s="2">
        <f t="shared" si="79"/>
        <v>1.2658071347929385E-2</v>
      </c>
      <c r="H571" s="2">
        <f t="shared" si="76"/>
        <v>1.4276232772143773</v>
      </c>
      <c r="I571" s="2">
        <f t="shared" si="77"/>
        <v>58.807447210364984</v>
      </c>
    </row>
    <row r="572" spans="1:9" ht="13.5" x14ac:dyDescent="0.25">
      <c r="A572" s="3">
        <f>TITRES_STAT!B575</f>
        <v>42836</v>
      </c>
      <c r="B572" s="6">
        <f>TITRES_STAT!D575</f>
        <v>2.82</v>
      </c>
      <c r="C572" s="2">
        <f t="shared" si="72"/>
        <v>-6.0000000000000053E-2</v>
      </c>
      <c r="D572" s="2">
        <f t="shared" si="73"/>
        <v>0</v>
      </c>
      <c r="E572" s="2">
        <f t="shared" si="74"/>
        <v>6.0000000000000053E-2</v>
      </c>
      <c r="F572" s="2">
        <f t="shared" si="79"/>
        <v>1.6780174636591188E-2</v>
      </c>
      <c r="G572" s="2">
        <f t="shared" si="79"/>
        <v>1.6039637680220147E-2</v>
      </c>
      <c r="H572" s="2">
        <f t="shared" si="76"/>
        <v>1.0461691823178938</v>
      </c>
      <c r="I572" s="2">
        <f t="shared" si="77"/>
        <v>51.128185848874764</v>
      </c>
    </row>
    <row r="573" spans="1:9" ht="13.5" x14ac:dyDescent="0.25">
      <c r="A573" s="3">
        <f>TITRES_STAT!B576</f>
        <v>42837</v>
      </c>
      <c r="B573" s="6">
        <f>TITRES_STAT!D576</f>
        <v>2.74</v>
      </c>
      <c r="C573" s="2">
        <f t="shared" si="72"/>
        <v>-7.9999999999999627E-2</v>
      </c>
      <c r="D573" s="2">
        <f t="shared" si="73"/>
        <v>0</v>
      </c>
      <c r="E573" s="2">
        <f t="shared" si="74"/>
        <v>7.9999999999999627E-2</v>
      </c>
      <c r="F573" s="2">
        <f t="shared" ref="F573:G588" si="80">((F572*13)+D573)/14</f>
        <v>1.5581590733977533E-2</v>
      </c>
      <c r="G573" s="2">
        <f t="shared" si="80"/>
        <v>2.0608234988775825E-2</v>
      </c>
      <c r="H573" s="2">
        <f t="shared" si="76"/>
        <v>0.75608564937579426</v>
      </c>
      <c r="I573" s="2">
        <f t="shared" si="77"/>
        <v>43.055169299091247</v>
      </c>
    </row>
    <row r="574" spans="1:9" ht="13.5" x14ac:dyDescent="0.25">
      <c r="A574" s="3">
        <f>TITRES_STAT!B577</f>
        <v>42838</v>
      </c>
      <c r="B574" s="6">
        <f>TITRES_STAT!D577</f>
        <v>2.74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1.4468619967264852E-2</v>
      </c>
      <c r="G574" s="2">
        <f t="shared" si="80"/>
        <v>1.9136218203863267E-2</v>
      </c>
      <c r="H574" s="2">
        <f t="shared" si="76"/>
        <v>0.75608564937579414</v>
      </c>
      <c r="I574" s="2">
        <f t="shared" si="77"/>
        <v>43.055169299091247</v>
      </c>
    </row>
    <row r="575" spans="1:9" ht="13.5" x14ac:dyDescent="0.25">
      <c r="A575" s="3">
        <f>TITRES_STAT!B578</f>
        <v>42839</v>
      </c>
      <c r="B575" s="6">
        <f>TITRES_STAT!D578</f>
        <v>2.74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1.343514711246022E-2</v>
      </c>
      <c r="G575" s="2">
        <f t="shared" si="80"/>
        <v>1.776934547501589E-2</v>
      </c>
      <c r="H575" s="2">
        <f t="shared" si="76"/>
        <v>0.75608564937579426</v>
      </c>
      <c r="I575" s="2">
        <f t="shared" si="77"/>
        <v>43.055169299091247</v>
      </c>
    </row>
    <row r="576" spans="1:9" ht="13.5" x14ac:dyDescent="0.25">
      <c r="A576" s="3">
        <f>TITRES_STAT!B579</f>
        <v>42842</v>
      </c>
      <c r="B576" s="6">
        <f>TITRES_STAT!D579</f>
        <v>2.74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1.247549374728449E-2</v>
      </c>
      <c r="G576" s="2">
        <f t="shared" si="80"/>
        <v>1.6500106512514757E-2</v>
      </c>
      <c r="H576" s="2">
        <f t="shared" si="76"/>
        <v>0.75608564937579414</v>
      </c>
      <c r="I576" s="2">
        <f t="shared" si="77"/>
        <v>43.055169299091247</v>
      </c>
    </row>
    <row r="577" spans="1:9" ht="13.5" x14ac:dyDescent="0.25">
      <c r="A577" s="3">
        <f>TITRES_STAT!B580</f>
        <v>42843</v>
      </c>
      <c r="B577" s="6">
        <f>TITRES_STAT!D580</f>
        <v>2.65</v>
      </c>
      <c r="C577" s="2">
        <f t="shared" si="72"/>
        <v>-9.0000000000000302E-2</v>
      </c>
      <c r="D577" s="2">
        <f t="shared" si="73"/>
        <v>0</v>
      </c>
      <c r="E577" s="2">
        <f t="shared" si="74"/>
        <v>9.0000000000000302E-2</v>
      </c>
      <c r="F577" s="2">
        <f t="shared" si="80"/>
        <v>1.1584387051049885E-2</v>
      </c>
      <c r="G577" s="2">
        <f t="shared" si="80"/>
        <v>2.1750098904478012E-2</v>
      </c>
      <c r="H577" s="2">
        <f t="shared" si="76"/>
        <v>0.53261307463134511</v>
      </c>
      <c r="I577" s="2">
        <f t="shared" si="77"/>
        <v>34.751959476755729</v>
      </c>
    </row>
    <row r="578" spans="1:9" ht="13.5" x14ac:dyDescent="0.25">
      <c r="A578" s="3">
        <f>TITRES_STAT!B581</f>
        <v>42844</v>
      </c>
      <c r="B578" s="6">
        <f>TITRES_STAT!D581</f>
        <v>2.65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1.075693083311775E-2</v>
      </c>
      <c r="G578" s="2">
        <f t="shared" si="80"/>
        <v>2.0196520411301013E-2</v>
      </c>
      <c r="H578" s="2">
        <f t="shared" si="76"/>
        <v>0.532613074631345</v>
      </c>
      <c r="I578" s="2">
        <f t="shared" si="77"/>
        <v>34.751959476755729</v>
      </c>
    </row>
    <row r="579" spans="1:9" ht="13.5" x14ac:dyDescent="0.25">
      <c r="A579" s="3">
        <f>TITRES_STAT!B582</f>
        <v>42845</v>
      </c>
      <c r="B579" s="6">
        <f>TITRES_STAT!D582</f>
        <v>2.65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9.9885786307521967E-3</v>
      </c>
      <c r="G579" s="2">
        <f t="shared" si="80"/>
        <v>1.8753911810493799E-2</v>
      </c>
      <c r="H579" s="2">
        <f t="shared" si="76"/>
        <v>0.532613074631345</v>
      </c>
      <c r="I579" s="2">
        <f t="shared" si="77"/>
        <v>34.751959476755729</v>
      </c>
    </row>
    <row r="580" spans="1:9" ht="13.5" x14ac:dyDescent="0.25">
      <c r="A580" s="3">
        <f>TITRES_STAT!B583</f>
        <v>42846</v>
      </c>
      <c r="B580" s="6">
        <f>TITRES_STAT!D583</f>
        <v>2.65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9.2751087285556106E-3</v>
      </c>
      <c r="G580" s="2">
        <f t="shared" si="80"/>
        <v>1.7414346681172813E-2</v>
      </c>
      <c r="H580" s="2">
        <f t="shared" si="76"/>
        <v>0.532613074631345</v>
      </c>
      <c r="I580" s="2">
        <f t="shared" si="77"/>
        <v>34.751959476755729</v>
      </c>
    </row>
    <row r="581" spans="1:9" ht="13.5" x14ac:dyDescent="0.25">
      <c r="A581" s="3">
        <f>TITRES_STAT!B584</f>
        <v>42849</v>
      </c>
      <c r="B581" s="6">
        <f>TITRES_STAT!D584</f>
        <v>2.65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8.6126009622302102E-3</v>
      </c>
      <c r="G581" s="2">
        <f t="shared" si="80"/>
        <v>1.6170464775374756E-2</v>
      </c>
      <c r="H581" s="2">
        <f t="shared" si="76"/>
        <v>0.532613074631345</v>
      </c>
      <c r="I581" s="2">
        <f t="shared" si="77"/>
        <v>34.751959476755729</v>
      </c>
    </row>
    <row r="582" spans="1:9" ht="13.5" x14ac:dyDescent="0.25">
      <c r="A582" s="3">
        <f>TITRES_STAT!B585</f>
        <v>42850</v>
      </c>
      <c r="B582" s="6">
        <f>TITRES_STAT!D585</f>
        <v>2.65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7.9974151792137661E-3</v>
      </c>
      <c r="G582" s="2">
        <f t="shared" si="80"/>
        <v>1.5015431577133701E-2</v>
      </c>
      <c r="H582" s="2">
        <f t="shared" si="76"/>
        <v>0.532613074631345</v>
      </c>
      <c r="I582" s="2">
        <f t="shared" si="77"/>
        <v>34.751959476755729</v>
      </c>
    </row>
    <row r="583" spans="1:9" ht="13.5" x14ac:dyDescent="0.25">
      <c r="A583" s="3">
        <f>TITRES_STAT!B586</f>
        <v>42851</v>
      </c>
      <c r="B583" s="6">
        <f>TITRES_STAT!D586</f>
        <v>2.65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7.4261712378413539E-3</v>
      </c>
      <c r="G583" s="2">
        <f t="shared" si="80"/>
        <v>1.394290075019558E-2</v>
      </c>
      <c r="H583" s="2">
        <f t="shared" si="76"/>
        <v>0.53261307463134488</v>
      </c>
      <c r="I583" s="2">
        <f t="shared" si="77"/>
        <v>34.751959476755715</v>
      </c>
    </row>
    <row r="584" spans="1:9" ht="13.5" x14ac:dyDescent="0.25">
      <c r="A584" s="3">
        <f>TITRES_STAT!B587</f>
        <v>42852</v>
      </c>
      <c r="B584" s="6">
        <f>TITRES_STAT!D587</f>
        <v>2.65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6.8957304351384002E-3</v>
      </c>
      <c r="G584" s="2">
        <f t="shared" si="80"/>
        <v>1.2946979268038753E-2</v>
      </c>
      <c r="H584" s="2">
        <f t="shared" si="76"/>
        <v>0.53261307463134488</v>
      </c>
      <c r="I584" s="2">
        <f t="shared" si="77"/>
        <v>34.751959476755715</v>
      </c>
    </row>
    <row r="585" spans="1:9" ht="13.5" x14ac:dyDescent="0.25">
      <c r="A585" s="3">
        <f>TITRES_STAT!B588</f>
        <v>42853</v>
      </c>
      <c r="B585" s="6">
        <f>TITRES_STAT!D588</f>
        <v>2.65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6.4031782611999434E-3</v>
      </c>
      <c r="G585" s="2">
        <f t="shared" si="80"/>
        <v>1.2022195034607414E-2</v>
      </c>
      <c r="H585" s="2">
        <f t="shared" si="76"/>
        <v>0.532613074631345</v>
      </c>
      <c r="I585" s="2">
        <f t="shared" si="77"/>
        <v>34.751959476755729</v>
      </c>
    </row>
    <row r="586" spans="1:9" ht="13.5" x14ac:dyDescent="0.25">
      <c r="A586" s="3">
        <f>TITRES_STAT!B589</f>
        <v>42857</v>
      </c>
      <c r="B586" s="6">
        <f>TITRES_STAT!D589</f>
        <v>2.65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5.9458083853999475E-3</v>
      </c>
      <c r="G586" s="2">
        <f t="shared" si="80"/>
        <v>1.1163466817849741E-2</v>
      </c>
      <c r="H586" s="2">
        <f t="shared" si="76"/>
        <v>0.532613074631345</v>
      </c>
      <c r="I586" s="2">
        <f t="shared" si="77"/>
        <v>34.751959476755729</v>
      </c>
    </row>
    <row r="587" spans="1:9" ht="13.5" x14ac:dyDescent="0.25">
      <c r="A587" s="3">
        <f>TITRES_STAT!B590</f>
        <v>42858</v>
      </c>
      <c r="B587" s="6">
        <f>TITRES_STAT!D590</f>
        <v>2.65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5.5211077864428084E-3</v>
      </c>
      <c r="G587" s="2">
        <f t="shared" si="80"/>
        <v>1.0366076330860475E-2</v>
      </c>
      <c r="H587" s="2">
        <f t="shared" si="76"/>
        <v>0.532613074631345</v>
      </c>
      <c r="I587" s="2">
        <f t="shared" si="77"/>
        <v>34.751959476755729</v>
      </c>
    </row>
    <row r="588" spans="1:9" ht="13.5" x14ac:dyDescent="0.25">
      <c r="A588" s="3">
        <f>TITRES_STAT!B591</f>
        <v>42859</v>
      </c>
      <c r="B588" s="6">
        <f>TITRES_STAT!D591</f>
        <v>2.72</v>
      </c>
      <c r="C588" s="2">
        <f t="shared" si="81"/>
        <v>7.0000000000000284E-2</v>
      </c>
      <c r="D588" s="2">
        <f t="shared" si="82"/>
        <v>7.0000000000000284E-2</v>
      </c>
      <c r="E588" s="2">
        <f t="shared" si="83"/>
        <v>0</v>
      </c>
      <c r="F588" s="2">
        <f t="shared" si="80"/>
        <v>1.0126742944554056E-2</v>
      </c>
      <c r="G588" s="2">
        <f t="shared" si="80"/>
        <v>9.6256423072275839E-3</v>
      </c>
      <c r="H588" s="2">
        <f t="shared" si="76"/>
        <v>1.0520589298181391</v>
      </c>
      <c r="I588" s="2">
        <f t="shared" si="77"/>
        <v>51.268456014144604</v>
      </c>
    </row>
    <row r="589" spans="1:9" ht="13.5" x14ac:dyDescent="0.25">
      <c r="A589" s="3">
        <f>TITRES_STAT!B592</f>
        <v>42860</v>
      </c>
      <c r="B589" s="6">
        <f>TITRES_STAT!D592</f>
        <v>2.64</v>
      </c>
      <c r="C589" s="2">
        <f t="shared" si="81"/>
        <v>-8.0000000000000071E-2</v>
      </c>
      <c r="D589" s="2">
        <f t="shared" si="82"/>
        <v>0</v>
      </c>
      <c r="E589" s="2">
        <f t="shared" si="83"/>
        <v>8.0000000000000071E-2</v>
      </c>
      <c r="F589" s="2">
        <f t="shared" ref="F589:G604" si="84">((F588*13)+D589)/14</f>
        <v>9.4034041628001941E-3</v>
      </c>
      <c r="G589" s="2">
        <f t="shared" si="84"/>
        <v>1.4652382142425618E-2</v>
      </c>
      <c r="H589" s="2">
        <f t="shared" si="76"/>
        <v>0.64176623783056164</v>
      </c>
      <c r="I589" s="2">
        <f t="shared" si="77"/>
        <v>39.089988759824585</v>
      </c>
    </row>
    <row r="590" spans="1:9" ht="13.5" x14ac:dyDescent="0.25">
      <c r="A590" s="3">
        <f>TITRES_STAT!B593</f>
        <v>42863</v>
      </c>
      <c r="B590" s="6">
        <f>TITRES_STAT!D593</f>
        <v>2.64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8.7317324368858945E-3</v>
      </c>
      <c r="G590" s="2">
        <f t="shared" si="84"/>
        <v>1.3605783417966645E-2</v>
      </c>
      <c r="H590" s="2">
        <f t="shared" si="76"/>
        <v>0.64176623783056164</v>
      </c>
      <c r="I590" s="2">
        <f t="shared" si="77"/>
        <v>39.089988759824585</v>
      </c>
    </row>
    <row r="591" spans="1:9" ht="13.5" x14ac:dyDescent="0.25">
      <c r="A591" s="3">
        <f>TITRES_STAT!B594</f>
        <v>42864</v>
      </c>
      <c r="B591" s="6">
        <f>TITRES_STAT!D594</f>
        <v>2.72</v>
      </c>
      <c r="C591" s="2">
        <f t="shared" si="81"/>
        <v>8.0000000000000071E-2</v>
      </c>
      <c r="D591" s="2">
        <f t="shared" si="82"/>
        <v>8.0000000000000071E-2</v>
      </c>
      <c r="E591" s="2">
        <f t="shared" si="83"/>
        <v>0</v>
      </c>
      <c r="F591" s="2">
        <f t="shared" si="84"/>
        <v>1.3822322977108337E-2</v>
      </c>
      <c r="G591" s="2">
        <f t="shared" si="84"/>
        <v>1.2633941745254743E-2</v>
      </c>
      <c r="H591" s="2">
        <f t="shared" si="76"/>
        <v>1.0940625859937929</v>
      </c>
      <c r="I591" s="2">
        <f t="shared" si="77"/>
        <v>52.245935403815864</v>
      </c>
    </row>
    <row r="592" spans="1:9" ht="13.5" x14ac:dyDescent="0.25">
      <c r="A592" s="3">
        <f>TITRES_STAT!B595</f>
        <v>42865</v>
      </c>
      <c r="B592" s="6">
        <f>TITRES_STAT!D595</f>
        <v>2.7</v>
      </c>
      <c r="C592" s="2">
        <f t="shared" si="81"/>
        <v>-2.0000000000000018E-2</v>
      </c>
      <c r="D592" s="2">
        <f t="shared" si="82"/>
        <v>0</v>
      </c>
      <c r="E592" s="2">
        <f t="shared" si="83"/>
        <v>2.0000000000000018E-2</v>
      </c>
      <c r="F592" s="2">
        <f t="shared" si="84"/>
        <v>1.283501419302917E-2</v>
      </c>
      <c r="G592" s="2">
        <f t="shared" si="84"/>
        <v>1.3160088763450832E-2</v>
      </c>
      <c r="H592" s="2">
        <f t="shared" si="76"/>
        <v>0.97529845153290429</v>
      </c>
      <c r="I592" s="2">
        <f t="shared" si="77"/>
        <v>49.374738828759618</v>
      </c>
    </row>
    <row r="593" spans="1:9" ht="13.5" x14ac:dyDescent="0.25">
      <c r="A593" s="3">
        <f>TITRES_STAT!B596</f>
        <v>42866</v>
      </c>
      <c r="B593" s="6">
        <f>TITRES_STAT!D596</f>
        <v>2.7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1.1918227464955657E-2</v>
      </c>
      <c r="G593" s="2">
        <f t="shared" si="84"/>
        <v>1.2220082423204343E-2</v>
      </c>
      <c r="H593" s="2">
        <f t="shared" ref="H593:H656" si="85">F593/G593</f>
        <v>0.97529845153290429</v>
      </c>
      <c r="I593" s="2">
        <f t="shared" ref="I593:I656" si="86">IF(G593=0,100,100-(100/(1+H593)))</f>
        <v>49.374738828759618</v>
      </c>
    </row>
    <row r="594" spans="1:9" ht="13.5" x14ac:dyDescent="0.25">
      <c r="A594" s="3">
        <f>TITRES_STAT!B597</f>
        <v>42867</v>
      </c>
      <c r="B594" s="6">
        <f>TITRES_STAT!D597</f>
        <v>2.7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1.1066925503173109E-2</v>
      </c>
      <c r="G594" s="2">
        <f t="shared" si="84"/>
        <v>1.1347219392975462E-2</v>
      </c>
      <c r="H594" s="2">
        <f t="shared" si="85"/>
        <v>0.97529845153290418</v>
      </c>
      <c r="I594" s="2">
        <f t="shared" si="86"/>
        <v>49.374738828759611</v>
      </c>
    </row>
    <row r="595" spans="1:9" ht="13.5" x14ac:dyDescent="0.25">
      <c r="A595" s="3">
        <f>TITRES_STAT!B598</f>
        <v>42870</v>
      </c>
      <c r="B595" s="6">
        <f>TITRES_STAT!D598</f>
        <v>2.62</v>
      </c>
      <c r="C595" s="2">
        <f t="shared" si="81"/>
        <v>-8.0000000000000071E-2</v>
      </c>
      <c r="D595" s="2">
        <f t="shared" si="82"/>
        <v>0</v>
      </c>
      <c r="E595" s="2">
        <f t="shared" si="83"/>
        <v>8.0000000000000071E-2</v>
      </c>
      <c r="F595" s="2">
        <f t="shared" si="84"/>
        <v>1.027643082437503E-2</v>
      </c>
      <c r="G595" s="2">
        <f t="shared" si="84"/>
        <v>1.6250989436334361E-2</v>
      </c>
      <c r="H595" s="2">
        <f t="shared" si="85"/>
        <v>0.63235723982434777</v>
      </c>
      <c r="I595" s="2">
        <f t="shared" si="86"/>
        <v>38.738900064081164</v>
      </c>
    </row>
    <row r="596" spans="1:9" ht="13.5" x14ac:dyDescent="0.25">
      <c r="A596" s="3">
        <f>TITRES_STAT!B599</f>
        <v>42871</v>
      </c>
      <c r="B596" s="6">
        <f>TITRES_STAT!D599</f>
        <v>2.62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9.5424000512053832E-3</v>
      </c>
      <c r="G596" s="2">
        <f t="shared" si="84"/>
        <v>1.5090204476596192E-2</v>
      </c>
      <c r="H596" s="2">
        <f t="shared" si="85"/>
        <v>0.63235723982434766</v>
      </c>
      <c r="I596" s="2">
        <f t="shared" si="86"/>
        <v>38.738900064081164</v>
      </c>
    </row>
    <row r="597" spans="1:9" ht="13.5" x14ac:dyDescent="0.25">
      <c r="A597" s="3">
        <f>TITRES_STAT!B600</f>
        <v>42872</v>
      </c>
      <c r="B597" s="6">
        <f>TITRES_STAT!D600</f>
        <v>2.69</v>
      </c>
      <c r="C597" s="2">
        <f t="shared" si="81"/>
        <v>6.999999999999984E-2</v>
      </c>
      <c r="D597" s="2">
        <f t="shared" si="82"/>
        <v>6.999999999999984E-2</v>
      </c>
      <c r="E597" s="2">
        <f t="shared" si="83"/>
        <v>0</v>
      </c>
      <c r="F597" s="2">
        <f t="shared" si="84"/>
        <v>1.3860800047547845E-2</v>
      </c>
      <c r="G597" s="2">
        <f t="shared" si="84"/>
        <v>1.4012332728267893E-2</v>
      </c>
      <c r="H597" s="2">
        <f t="shared" si="85"/>
        <v>0.98918576345148068</v>
      </c>
      <c r="I597" s="2">
        <f t="shared" si="86"/>
        <v>49.728174292536778</v>
      </c>
    </row>
    <row r="598" spans="1:9" ht="13.5" x14ac:dyDescent="0.25">
      <c r="A598" s="3">
        <f>TITRES_STAT!B601</f>
        <v>42873</v>
      </c>
      <c r="B598" s="6">
        <f>TITRES_STAT!D601</f>
        <v>2.69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1.2870742901294429E-2</v>
      </c>
      <c r="G598" s="2">
        <f t="shared" si="84"/>
        <v>1.3011451819105901E-2</v>
      </c>
      <c r="H598" s="2">
        <f t="shared" si="85"/>
        <v>0.98918576345148079</v>
      </c>
      <c r="I598" s="2">
        <f t="shared" si="86"/>
        <v>49.728174292536778</v>
      </c>
    </row>
    <row r="599" spans="1:9" ht="13.5" x14ac:dyDescent="0.25">
      <c r="A599" s="3">
        <f>TITRES_STAT!B602</f>
        <v>42874</v>
      </c>
      <c r="B599" s="6">
        <f>TITRES_STAT!D602</f>
        <v>2.69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1.1951404122630542E-2</v>
      </c>
      <c r="G599" s="2">
        <f t="shared" si="84"/>
        <v>1.208206240345548E-2</v>
      </c>
      <c r="H599" s="2">
        <f t="shared" si="85"/>
        <v>0.98918576345148079</v>
      </c>
      <c r="I599" s="2">
        <f t="shared" si="86"/>
        <v>49.728174292536778</v>
      </c>
    </row>
    <row r="600" spans="1:9" ht="13.5" x14ac:dyDescent="0.25">
      <c r="A600" s="3">
        <f>TITRES_STAT!B603</f>
        <v>42877</v>
      </c>
      <c r="B600" s="6">
        <f>TITRES_STAT!D603</f>
        <v>2.68</v>
      </c>
      <c r="C600" s="2">
        <f t="shared" si="81"/>
        <v>-9.9999999999997868E-3</v>
      </c>
      <c r="D600" s="2">
        <f t="shared" si="82"/>
        <v>0</v>
      </c>
      <c r="E600" s="2">
        <f t="shared" si="83"/>
        <v>9.9999999999997868E-3</v>
      </c>
      <c r="F600" s="2">
        <f t="shared" si="84"/>
        <v>1.1097732399585503E-2</v>
      </c>
      <c r="G600" s="2">
        <f t="shared" si="84"/>
        <v>1.1933343660351503E-2</v>
      </c>
      <c r="H600" s="2">
        <f t="shared" si="85"/>
        <v>0.92997677058925932</v>
      </c>
      <c r="I600" s="2">
        <f t="shared" si="86"/>
        <v>48.185904864819662</v>
      </c>
    </row>
    <row r="601" spans="1:9" ht="13.5" x14ac:dyDescent="0.25">
      <c r="A601" s="3">
        <f>TITRES_STAT!B604</f>
        <v>42878</v>
      </c>
      <c r="B601" s="6">
        <f>TITRES_STAT!D604</f>
        <v>2.66</v>
      </c>
      <c r="C601" s="2">
        <f t="shared" si="81"/>
        <v>-2.0000000000000018E-2</v>
      </c>
      <c r="D601" s="2">
        <f t="shared" si="82"/>
        <v>0</v>
      </c>
      <c r="E601" s="2">
        <f t="shared" si="83"/>
        <v>2.0000000000000018E-2</v>
      </c>
      <c r="F601" s="2">
        <f t="shared" si="84"/>
        <v>1.0305037228186539E-2</v>
      </c>
      <c r="G601" s="2">
        <f t="shared" si="84"/>
        <v>1.2509533398897826E-2</v>
      </c>
      <c r="H601" s="2">
        <f t="shared" si="85"/>
        <v>0.82377470842313605</v>
      </c>
      <c r="I601" s="2">
        <f t="shared" si="86"/>
        <v>45.168666097765133</v>
      </c>
    </row>
    <row r="602" spans="1:9" ht="13.5" x14ac:dyDescent="0.25">
      <c r="A602" s="3">
        <f>TITRES_STAT!B605</f>
        <v>42879</v>
      </c>
      <c r="B602" s="6">
        <f>TITRES_STAT!D605</f>
        <v>2.59</v>
      </c>
      <c r="C602" s="2">
        <f t="shared" si="81"/>
        <v>-7.0000000000000284E-2</v>
      </c>
      <c r="D602" s="2">
        <f t="shared" si="82"/>
        <v>0</v>
      </c>
      <c r="E602" s="2">
        <f t="shared" si="83"/>
        <v>7.0000000000000284E-2</v>
      </c>
      <c r="F602" s="2">
        <f t="shared" si="84"/>
        <v>9.5689631404589272E-3</v>
      </c>
      <c r="G602" s="2">
        <f t="shared" si="84"/>
        <v>1.6615995298976571E-2</v>
      </c>
      <c r="H602" s="2">
        <f t="shared" si="85"/>
        <v>0.57588865236669318</v>
      </c>
      <c r="I602" s="2">
        <f t="shared" si="86"/>
        <v>36.543740035301028</v>
      </c>
    </row>
    <row r="603" spans="1:9" ht="13.5" x14ac:dyDescent="0.25">
      <c r="A603" s="3">
        <f>TITRES_STAT!B606</f>
        <v>42880</v>
      </c>
      <c r="B603" s="6">
        <f>TITRES_STAT!D606</f>
        <v>2.59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8.8854657732832902E-3</v>
      </c>
      <c r="G603" s="2">
        <f t="shared" si="84"/>
        <v>1.5429138491906816E-2</v>
      </c>
      <c r="H603" s="2">
        <f t="shared" si="85"/>
        <v>0.57588865236669329</v>
      </c>
      <c r="I603" s="2">
        <f t="shared" si="86"/>
        <v>36.543740035301035</v>
      </c>
    </row>
    <row r="604" spans="1:9" ht="13.5" x14ac:dyDescent="0.25">
      <c r="A604" s="3">
        <f>TITRES_STAT!B607</f>
        <v>42881</v>
      </c>
      <c r="B604" s="6">
        <f>TITRES_STAT!D607</f>
        <v>2.59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8.2507896466201981E-3</v>
      </c>
      <c r="G604" s="2">
        <f t="shared" si="84"/>
        <v>1.4327057171056328E-2</v>
      </c>
      <c r="H604" s="2">
        <f t="shared" si="85"/>
        <v>0.57588865236669329</v>
      </c>
      <c r="I604" s="2">
        <f t="shared" si="86"/>
        <v>36.543740035301035</v>
      </c>
    </row>
    <row r="605" spans="1:9" ht="13.5" x14ac:dyDescent="0.25">
      <c r="A605" s="3">
        <f>TITRES_STAT!B608</f>
        <v>42884</v>
      </c>
      <c r="B605" s="6">
        <f>TITRES_STAT!D608</f>
        <v>2.59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7.6614475290044696E-3</v>
      </c>
      <c r="G605" s="2">
        <f t="shared" si="87"/>
        <v>1.3303695944552303E-2</v>
      </c>
      <c r="H605" s="2">
        <f t="shared" si="85"/>
        <v>0.5758886523666934</v>
      </c>
      <c r="I605" s="2">
        <f t="shared" si="86"/>
        <v>36.543740035301049</v>
      </c>
    </row>
    <row r="606" spans="1:9" ht="13.5" x14ac:dyDescent="0.25">
      <c r="A606" s="3">
        <f>TITRES_STAT!B609</f>
        <v>42885</v>
      </c>
      <c r="B606" s="6">
        <f>TITRES_STAT!D609</f>
        <v>2.52</v>
      </c>
      <c r="C606" s="2">
        <f t="shared" si="81"/>
        <v>-6.999999999999984E-2</v>
      </c>
      <c r="D606" s="2">
        <f t="shared" si="82"/>
        <v>0</v>
      </c>
      <c r="E606" s="2">
        <f t="shared" si="83"/>
        <v>6.999999999999984E-2</v>
      </c>
      <c r="F606" s="2">
        <f t="shared" si="87"/>
        <v>7.1142012769327212E-3</v>
      </c>
      <c r="G606" s="2">
        <f t="shared" si="87"/>
        <v>1.7353431948512844E-2</v>
      </c>
      <c r="H606" s="2">
        <f t="shared" si="85"/>
        <v>0.40995932666462526</v>
      </c>
      <c r="I606" s="2">
        <f t="shared" si="86"/>
        <v>29.075968285866637</v>
      </c>
    </row>
    <row r="607" spans="1:9" ht="13.5" x14ac:dyDescent="0.25">
      <c r="A607" s="3">
        <f>TITRES_STAT!B610</f>
        <v>42886</v>
      </c>
      <c r="B607" s="6">
        <f>TITRES_STAT!D610</f>
        <v>2.52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6.606044042866098E-3</v>
      </c>
      <c r="G607" s="2">
        <f t="shared" si="87"/>
        <v>1.611390109504764E-2</v>
      </c>
      <c r="H607" s="2">
        <f t="shared" si="85"/>
        <v>0.40995932666462526</v>
      </c>
      <c r="I607" s="2">
        <f t="shared" si="86"/>
        <v>29.075968285866637</v>
      </c>
    </row>
    <row r="608" spans="1:9" ht="13.5" x14ac:dyDescent="0.25">
      <c r="A608" s="3">
        <f>TITRES_STAT!B611</f>
        <v>42887</v>
      </c>
      <c r="B608" s="6">
        <f>TITRES_STAT!D611</f>
        <v>2.59</v>
      </c>
      <c r="C608" s="2">
        <f t="shared" si="81"/>
        <v>6.999999999999984E-2</v>
      </c>
      <c r="D608" s="2">
        <f t="shared" si="82"/>
        <v>6.999999999999984E-2</v>
      </c>
      <c r="E608" s="2">
        <f t="shared" si="83"/>
        <v>0</v>
      </c>
      <c r="F608" s="2">
        <f t="shared" si="87"/>
        <v>1.1134183754089937E-2</v>
      </c>
      <c r="G608" s="2">
        <f t="shared" si="87"/>
        <v>1.4962908159687094E-2</v>
      </c>
      <c r="H608" s="2">
        <f t="shared" si="85"/>
        <v>0.74411896639769104</v>
      </c>
      <c r="I608" s="2">
        <f t="shared" si="86"/>
        <v>42.664461583982245</v>
      </c>
    </row>
    <row r="609" spans="1:9" ht="13.5" x14ac:dyDescent="0.25">
      <c r="A609" s="3">
        <f>TITRES_STAT!B612</f>
        <v>42888</v>
      </c>
      <c r="B609" s="6">
        <f>TITRES_STAT!D612</f>
        <v>2.59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1.0338884914512084E-2</v>
      </c>
      <c r="G609" s="2">
        <f t="shared" si="87"/>
        <v>1.3894129005423731E-2</v>
      </c>
      <c r="H609" s="2">
        <f t="shared" si="85"/>
        <v>0.74411896639769093</v>
      </c>
      <c r="I609" s="2">
        <f t="shared" si="86"/>
        <v>42.664461583982245</v>
      </c>
    </row>
    <row r="610" spans="1:9" ht="13.5" x14ac:dyDescent="0.25">
      <c r="A610" s="3">
        <f>TITRES_STAT!B613</f>
        <v>42891</v>
      </c>
      <c r="B610" s="6">
        <f>TITRES_STAT!D613</f>
        <v>2.59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9.6003931349040762E-3</v>
      </c>
      <c r="G610" s="2">
        <f t="shared" si="87"/>
        <v>1.2901691219322036E-2</v>
      </c>
      <c r="H610" s="2">
        <f t="shared" si="85"/>
        <v>0.74411896639769082</v>
      </c>
      <c r="I610" s="2">
        <f t="shared" si="86"/>
        <v>42.664461583982238</v>
      </c>
    </row>
    <row r="611" spans="1:9" ht="13.5" x14ac:dyDescent="0.25">
      <c r="A611" s="3">
        <f>TITRES_STAT!B614</f>
        <v>42892</v>
      </c>
      <c r="B611" s="6">
        <f>TITRES_STAT!D614</f>
        <v>2.59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8.9146507681252141E-3</v>
      </c>
      <c r="G611" s="2">
        <f t="shared" si="87"/>
        <v>1.1980141846513319E-2</v>
      </c>
      <c r="H611" s="2">
        <f t="shared" si="85"/>
        <v>0.74411896639769082</v>
      </c>
      <c r="I611" s="2">
        <f t="shared" si="86"/>
        <v>42.664461583982238</v>
      </c>
    </row>
    <row r="612" spans="1:9" ht="13.5" x14ac:dyDescent="0.25">
      <c r="A612" s="3">
        <f>TITRES_STAT!B615</f>
        <v>42893</v>
      </c>
      <c r="B612" s="6">
        <f>TITRES_STAT!D615</f>
        <v>2.6</v>
      </c>
      <c r="C612" s="2">
        <f t="shared" si="81"/>
        <v>1.0000000000000231E-2</v>
      </c>
      <c r="D612" s="2">
        <f t="shared" si="82"/>
        <v>1.0000000000000231E-2</v>
      </c>
      <c r="E612" s="2">
        <f t="shared" si="83"/>
        <v>0</v>
      </c>
      <c r="F612" s="2">
        <f t="shared" si="87"/>
        <v>8.992175713259146E-3</v>
      </c>
      <c r="G612" s="2">
        <f t="shared" si="87"/>
        <v>1.1124417428905225E-2</v>
      </c>
      <c r="H612" s="2">
        <f t="shared" si="85"/>
        <v>0.80832778621685386</v>
      </c>
      <c r="I612" s="2">
        <f t="shared" si="86"/>
        <v>44.700291195985614</v>
      </c>
    </row>
    <row r="613" spans="1:9" ht="13.5" x14ac:dyDescent="0.25">
      <c r="A613" s="3">
        <f>TITRES_STAT!B616</f>
        <v>42894</v>
      </c>
      <c r="B613" s="6">
        <f>TITRES_STAT!D616</f>
        <v>2.5499999999999998</v>
      </c>
      <c r="C613" s="2">
        <f t="shared" si="81"/>
        <v>-5.0000000000000266E-2</v>
      </c>
      <c r="D613" s="2">
        <f t="shared" si="82"/>
        <v>0</v>
      </c>
      <c r="E613" s="2">
        <f t="shared" si="83"/>
        <v>5.0000000000000266E-2</v>
      </c>
      <c r="F613" s="2">
        <f t="shared" si="87"/>
        <v>8.349877448026349E-3</v>
      </c>
      <c r="G613" s="2">
        <f t="shared" si="87"/>
        <v>1.3901244755412014E-2</v>
      </c>
      <c r="H613" s="2">
        <f t="shared" si="85"/>
        <v>0.60065681850365127</v>
      </c>
      <c r="I613" s="2">
        <f t="shared" si="86"/>
        <v>37.525646444636763</v>
      </c>
    </row>
    <row r="614" spans="1:9" ht="13.5" x14ac:dyDescent="0.25">
      <c r="A614" s="3">
        <f>TITRES_STAT!B617</f>
        <v>42895</v>
      </c>
      <c r="B614" s="6">
        <f>TITRES_STAT!D617</f>
        <v>2.5499999999999998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7.7534576303101817E-3</v>
      </c>
      <c r="G614" s="2">
        <f t="shared" si="87"/>
        <v>1.2908298701454013E-2</v>
      </c>
      <c r="H614" s="2">
        <f t="shared" si="85"/>
        <v>0.60065681850365138</v>
      </c>
      <c r="I614" s="2">
        <f t="shared" si="86"/>
        <v>37.525646444636763</v>
      </c>
    </row>
    <row r="615" spans="1:9" ht="13.5" x14ac:dyDescent="0.25">
      <c r="A615" s="3">
        <f>TITRES_STAT!B618</f>
        <v>42898</v>
      </c>
      <c r="B615" s="6">
        <f>TITRES_STAT!D618</f>
        <v>2.4900000000000002</v>
      </c>
      <c r="C615" s="2">
        <f t="shared" si="81"/>
        <v>-5.9999999999999609E-2</v>
      </c>
      <c r="D615" s="2">
        <f t="shared" si="82"/>
        <v>0</v>
      </c>
      <c r="E615" s="2">
        <f t="shared" si="83"/>
        <v>5.9999999999999609E-2</v>
      </c>
      <c r="F615" s="2">
        <f t="shared" si="87"/>
        <v>7.1996392281451693E-3</v>
      </c>
      <c r="G615" s="2">
        <f t="shared" si="87"/>
        <v>1.627199165135013E-2</v>
      </c>
      <c r="H615" s="2">
        <f t="shared" si="85"/>
        <v>0.44245593178803017</v>
      </c>
      <c r="I615" s="2">
        <f t="shared" si="86"/>
        <v>30.673791970862737</v>
      </c>
    </row>
    <row r="616" spans="1:9" ht="13.5" x14ac:dyDescent="0.25">
      <c r="A616" s="3">
        <f>TITRES_STAT!B619</f>
        <v>42899</v>
      </c>
      <c r="B616" s="6">
        <f>TITRES_STAT!D619</f>
        <v>2.42</v>
      </c>
      <c r="C616" s="2">
        <f t="shared" si="81"/>
        <v>-7.0000000000000284E-2</v>
      </c>
      <c r="D616" s="2">
        <f t="shared" si="82"/>
        <v>0</v>
      </c>
      <c r="E616" s="2">
        <f t="shared" si="83"/>
        <v>7.0000000000000284E-2</v>
      </c>
      <c r="F616" s="2">
        <f t="shared" si="87"/>
        <v>6.6853792832776574E-3</v>
      </c>
      <c r="G616" s="2">
        <f t="shared" si="87"/>
        <v>2.0109706533396571E-2</v>
      </c>
      <c r="H616" s="2">
        <f t="shared" si="85"/>
        <v>0.33244539258567107</v>
      </c>
      <c r="I616" s="2">
        <f t="shared" si="86"/>
        <v>24.950020048517374</v>
      </c>
    </row>
    <row r="617" spans="1:9" ht="13.5" x14ac:dyDescent="0.25">
      <c r="A617" s="3">
        <f>TITRES_STAT!B620</f>
        <v>42900</v>
      </c>
      <c r="B617" s="6">
        <f>TITRES_STAT!D620</f>
        <v>2.4900000000000002</v>
      </c>
      <c r="C617" s="2">
        <f t="shared" si="81"/>
        <v>7.0000000000000284E-2</v>
      </c>
      <c r="D617" s="2">
        <f t="shared" si="82"/>
        <v>7.0000000000000284E-2</v>
      </c>
      <c r="E617" s="2">
        <f t="shared" si="83"/>
        <v>0</v>
      </c>
      <c r="F617" s="2">
        <f t="shared" si="87"/>
        <v>1.1207852191614989E-2</v>
      </c>
      <c r="G617" s="2">
        <f t="shared" si="87"/>
        <v>1.8673298923868244E-2</v>
      </c>
      <c r="H617" s="2">
        <f t="shared" si="85"/>
        <v>0.60020739973744497</v>
      </c>
      <c r="I617" s="2">
        <f t="shared" si="86"/>
        <v>37.50810050221768</v>
      </c>
    </row>
    <row r="618" spans="1:9" ht="13.5" x14ac:dyDescent="0.25">
      <c r="A618" s="3">
        <f>TITRES_STAT!B621</f>
        <v>42901</v>
      </c>
      <c r="B618" s="6">
        <f>TITRES_STAT!D621</f>
        <v>2.6</v>
      </c>
      <c r="C618" s="2">
        <f t="shared" si="81"/>
        <v>0.10999999999999988</v>
      </c>
      <c r="D618" s="2">
        <f t="shared" si="82"/>
        <v>0.10999999999999988</v>
      </c>
      <c r="E618" s="2">
        <f t="shared" si="83"/>
        <v>0</v>
      </c>
      <c r="F618" s="2">
        <f t="shared" si="87"/>
        <v>1.8264434177928193E-2</v>
      </c>
      <c r="G618" s="2">
        <f t="shared" si="87"/>
        <v>1.7339491857877653E-2</v>
      </c>
      <c r="H618" s="2">
        <f t="shared" si="85"/>
        <v>1.0533431041481369</v>
      </c>
      <c r="I618" s="2">
        <f t="shared" si="86"/>
        <v>51.29893304339577</v>
      </c>
    </row>
    <row r="619" spans="1:9" ht="13.5" x14ac:dyDescent="0.25">
      <c r="A619" s="3">
        <f>TITRES_STAT!B622</f>
        <v>42902</v>
      </c>
      <c r="B619" s="6">
        <f>TITRES_STAT!D622</f>
        <v>2.6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1.6959831736647606E-2</v>
      </c>
      <c r="G619" s="2">
        <f t="shared" si="87"/>
        <v>1.6100956725172106E-2</v>
      </c>
      <c r="H619" s="2">
        <f t="shared" si="85"/>
        <v>1.0533431041481369</v>
      </c>
      <c r="I619" s="2">
        <f t="shared" si="86"/>
        <v>51.29893304339577</v>
      </c>
    </row>
    <row r="620" spans="1:9" ht="13.5" x14ac:dyDescent="0.25">
      <c r="A620" s="3">
        <f>TITRES_STAT!B623</f>
        <v>42905</v>
      </c>
      <c r="B620" s="6">
        <f>TITRES_STAT!D623</f>
        <v>2.65</v>
      </c>
      <c r="C620" s="2">
        <f t="shared" si="81"/>
        <v>4.9999999999999822E-2</v>
      </c>
      <c r="D620" s="2">
        <f t="shared" si="82"/>
        <v>4.9999999999999822E-2</v>
      </c>
      <c r="E620" s="2">
        <f t="shared" si="83"/>
        <v>0</v>
      </c>
      <c r="F620" s="2">
        <f t="shared" si="87"/>
        <v>1.9319843755458477E-2</v>
      </c>
      <c r="G620" s="2">
        <f t="shared" si="87"/>
        <v>1.4950888387659813E-2</v>
      </c>
      <c r="H620" s="2">
        <f t="shared" si="85"/>
        <v>1.2922204523581835</v>
      </c>
      <c r="I620" s="2">
        <f t="shared" si="86"/>
        <v>56.374178627922845</v>
      </c>
    </row>
    <row r="621" spans="1:9" ht="13.5" x14ac:dyDescent="0.25">
      <c r="A621" s="3">
        <f>TITRES_STAT!B624</f>
        <v>42906</v>
      </c>
      <c r="B621" s="6">
        <f>TITRES_STAT!D624</f>
        <v>2.78</v>
      </c>
      <c r="C621" s="2">
        <f t="shared" si="81"/>
        <v>0.12999999999999989</v>
      </c>
      <c r="D621" s="2">
        <f t="shared" si="82"/>
        <v>0.12999999999999989</v>
      </c>
      <c r="E621" s="2">
        <f t="shared" si="83"/>
        <v>0</v>
      </c>
      <c r="F621" s="2">
        <f t="shared" ref="F621:G636" si="88">((F620*13)+D621)/14</f>
        <v>2.722556920149715E-2</v>
      </c>
      <c r="G621" s="2">
        <f t="shared" si="88"/>
        <v>1.3882967788541254E-2</v>
      </c>
      <c r="H621" s="2">
        <f t="shared" si="85"/>
        <v>1.9610770273463167</v>
      </c>
      <c r="I621" s="2">
        <f t="shared" si="86"/>
        <v>66.228504332553996</v>
      </c>
    </row>
    <row r="622" spans="1:9" ht="13.5" x14ac:dyDescent="0.25">
      <c r="A622" s="3">
        <f>TITRES_STAT!B625</f>
        <v>42907</v>
      </c>
      <c r="B622" s="6">
        <f>TITRES_STAT!D625</f>
        <v>2.94</v>
      </c>
      <c r="C622" s="2">
        <f t="shared" si="81"/>
        <v>0.16000000000000014</v>
      </c>
      <c r="D622" s="2">
        <f t="shared" si="82"/>
        <v>0.16000000000000014</v>
      </c>
      <c r="E622" s="2">
        <f t="shared" si="83"/>
        <v>0</v>
      </c>
      <c r="F622" s="2">
        <f t="shared" si="88"/>
        <v>3.6709457115675935E-2</v>
      </c>
      <c r="G622" s="2">
        <f t="shared" si="88"/>
        <v>1.2891327232216879E-2</v>
      </c>
      <c r="H622" s="2">
        <f t="shared" si="85"/>
        <v>2.8476088190465654</v>
      </c>
      <c r="I622" s="2">
        <f t="shared" si="86"/>
        <v>74.009831897417286</v>
      </c>
    </row>
    <row r="623" spans="1:9" ht="13.5" x14ac:dyDescent="0.25">
      <c r="A623" s="3">
        <f>TITRES_STAT!B626</f>
        <v>42908</v>
      </c>
      <c r="B623" s="6">
        <f>TITRES_STAT!D626</f>
        <v>2.99</v>
      </c>
      <c r="C623" s="2">
        <f t="shared" si="81"/>
        <v>5.0000000000000266E-2</v>
      </c>
      <c r="D623" s="2">
        <f t="shared" si="82"/>
        <v>5.0000000000000266E-2</v>
      </c>
      <c r="E623" s="2">
        <f t="shared" si="83"/>
        <v>0</v>
      </c>
      <c r="F623" s="2">
        <f t="shared" si="88"/>
        <v>3.7658781607413386E-2</v>
      </c>
      <c r="G623" s="2">
        <f t="shared" si="88"/>
        <v>1.1970518144201386E-2</v>
      </c>
      <c r="H623" s="2">
        <f t="shared" si="85"/>
        <v>3.1459608643303043</v>
      </c>
      <c r="I623" s="2">
        <f t="shared" si="86"/>
        <v>75.880138941892071</v>
      </c>
    </row>
    <row r="624" spans="1:9" ht="13.5" x14ac:dyDescent="0.25">
      <c r="A624" s="3">
        <f>TITRES_STAT!B627</f>
        <v>42909</v>
      </c>
      <c r="B624" s="6">
        <f>TITRES_STAT!D627</f>
        <v>3.04</v>
      </c>
      <c r="C624" s="2">
        <f t="shared" si="81"/>
        <v>4.9999999999999822E-2</v>
      </c>
      <c r="D624" s="2">
        <f t="shared" si="82"/>
        <v>4.9999999999999822E-2</v>
      </c>
      <c r="E624" s="2">
        <f t="shared" si="83"/>
        <v>0</v>
      </c>
      <c r="F624" s="2">
        <f t="shared" si="88"/>
        <v>3.8540297206883845E-2</v>
      </c>
      <c r="G624" s="2">
        <f t="shared" si="88"/>
        <v>1.1115481133901288E-2</v>
      </c>
      <c r="H624" s="2">
        <f t="shared" si="85"/>
        <v>3.4672630669435587</v>
      </c>
      <c r="I624" s="2">
        <f t="shared" si="86"/>
        <v>77.614929208004156</v>
      </c>
    </row>
    <row r="625" spans="1:9" ht="13.5" x14ac:dyDescent="0.25">
      <c r="A625" s="3">
        <f>TITRES_STAT!B628</f>
        <v>42914</v>
      </c>
      <c r="B625" s="6">
        <f>TITRES_STAT!D628</f>
        <v>3.04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3.5787418834963565E-2</v>
      </c>
      <c r="G625" s="2">
        <f t="shared" si="88"/>
        <v>1.032151819576548E-2</v>
      </c>
      <c r="H625" s="2">
        <f t="shared" si="85"/>
        <v>3.4672630669435587</v>
      </c>
      <c r="I625" s="2">
        <f t="shared" si="86"/>
        <v>77.614929208004156</v>
      </c>
    </row>
    <row r="626" spans="1:9" ht="13.5" x14ac:dyDescent="0.25">
      <c r="A626" s="3">
        <f>TITRES_STAT!B629</f>
        <v>42915</v>
      </c>
      <c r="B626" s="6">
        <f>TITRES_STAT!D629</f>
        <v>3.04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3.3231174632466172E-2</v>
      </c>
      <c r="G626" s="2">
        <f t="shared" si="88"/>
        <v>9.5842668960679465E-3</v>
      </c>
      <c r="H626" s="2">
        <f t="shared" si="85"/>
        <v>3.4672630669435587</v>
      </c>
      <c r="I626" s="2">
        <f t="shared" si="86"/>
        <v>77.614929208004156</v>
      </c>
    </row>
    <row r="627" spans="1:9" ht="13.5" x14ac:dyDescent="0.25">
      <c r="A627" s="3">
        <f>TITRES_STAT!B630</f>
        <v>42916</v>
      </c>
      <c r="B627" s="6">
        <f>TITRES_STAT!D630</f>
        <v>3.05</v>
      </c>
      <c r="C627" s="2">
        <f t="shared" si="81"/>
        <v>9.9999999999997868E-3</v>
      </c>
      <c r="D627" s="2">
        <f t="shared" si="82"/>
        <v>9.9999999999997868E-3</v>
      </c>
      <c r="E627" s="2">
        <f t="shared" si="83"/>
        <v>0</v>
      </c>
      <c r="F627" s="2">
        <f t="shared" si="88"/>
        <v>3.1571805015861432E-2</v>
      </c>
      <c r="G627" s="2">
        <f t="shared" si="88"/>
        <v>8.8996764034916642E-3</v>
      </c>
      <c r="H627" s="2">
        <f t="shared" si="85"/>
        <v>3.5475228069500004</v>
      </c>
      <c r="I627" s="2">
        <f t="shared" si="86"/>
        <v>78.010005832808687</v>
      </c>
    </row>
    <row r="628" spans="1:9" ht="13.5" x14ac:dyDescent="0.25">
      <c r="A628" s="3">
        <f>TITRES_STAT!B631</f>
        <v>42919</v>
      </c>
      <c r="B628" s="6">
        <f>TITRES_STAT!D631</f>
        <v>3.05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2.9316676086157043E-2</v>
      </c>
      <c r="G628" s="2">
        <f t="shared" si="88"/>
        <v>8.2639852318136878E-3</v>
      </c>
      <c r="H628" s="2">
        <f t="shared" si="85"/>
        <v>3.5475228069500004</v>
      </c>
      <c r="I628" s="2">
        <f t="shared" si="86"/>
        <v>78.010005832808687</v>
      </c>
    </row>
    <row r="629" spans="1:9" ht="13.5" x14ac:dyDescent="0.25">
      <c r="A629" s="3">
        <f>TITRES_STAT!B632</f>
        <v>42920</v>
      </c>
      <c r="B629" s="6">
        <f>TITRES_STAT!D632</f>
        <v>3.05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2.7222627794288683E-2</v>
      </c>
      <c r="G629" s="2">
        <f t="shared" si="88"/>
        <v>7.6737005723984241E-3</v>
      </c>
      <c r="H629" s="2">
        <f t="shared" si="85"/>
        <v>3.5475228069500004</v>
      </c>
      <c r="I629" s="2">
        <f t="shared" si="86"/>
        <v>78.010005832808687</v>
      </c>
    </row>
    <row r="630" spans="1:9" ht="13.5" x14ac:dyDescent="0.25">
      <c r="A630" s="3">
        <f>TITRES_STAT!B633</f>
        <v>42921</v>
      </c>
      <c r="B630" s="6">
        <f>TITRES_STAT!D633</f>
        <v>2.92</v>
      </c>
      <c r="C630" s="2">
        <f t="shared" si="81"/>
        <v>-0.12999999999999989</v>
      </c>
      <c r="D630" s="2">
        <f t="shared" si="82"/>
        <v>0</v>
      </c>
      <c r="E630" s="2">
        <f t="shared" si="83"/>
        <v>0.12999999999999989</v>
      </c>
      <c r="F630" s="2">
        <f t="shared" si="88"/>
        <v>2.5278154380410919E-2</v>
      </c>
      <c r="G630" s="2">
        <f t="shared" si="88"/>
        <v>1.6411293388655674E-2</v>
      </c>
      <c r="H630" s="2">
        <f t="shared" si="85"/>
        <v>1.5402902002766261</v>
      </c>
      <c r="I630" s="2">
        <f t="shared" si="86"/>
        <v>60.634418859266376</v>
      </c>
    </row>
    <row r="631" spans="1:9" ht="13.5" x14ac:dyDescent="0.25">
      <c r="A631" s="3">
        <f>TITRES_STAT!B634</f>
        <v>42922</v>
      </c>
      <c r="B631" s="6">
        <f>TITRES_STAT!D634</f>
        <v>2.92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2.3472571924667281E-2</v>
      </c>
      <c r="G631" s="2">
        <f t="shared" si="88"/>
        <v>1.5239058146608839E-2</v>
      </c>
      <c r="H631" s="2">
        <f t="shared" si="85"/>
        <v>1.5402902002766261</v>
      </c>
      <c r="I631" s="2">
        <f t="shared" si="86"/>
        <v>60.634418859266376</v>
      </c>
    </row>
    <row r="632" spans="1:9" ht="13.5" x14ac:dyDescent="0.25">
      <c r="A632" s="3">
        <f>TITRES_STAT!B635</f>
        <v>42923</v>
      </c>
      <c r="B632" s="6">
        <f>TITRES_STAT!D635</f>
        <v>2.92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2.1795959644333902E-2</v>
      </c>
      <c r="G632" s="2">
        <f t="shared" si="88"/>
        <v>1.4150553993279637E-2</v>
      </c>
      <c r="H632" s="2">
        <f t="shared" si="85"/>
        <v>1.5402902002766261</v>
      </c>
      <c r="I632" s="2">
        <f t="shared" si="86"/>
        <v>60.634418859266376</v>
      </c>
    </row>
    <row r="633" spans="1:9" ht="13.5" x14ac:dyDescent="0.25">
      <c r="A633" s="3">
        <f>TITRES_STAT!B636</f>
        <v>42926</v>
      </c>
      <c r="B633" s="6">
        <f>TITRES_STAT!D636</f>
        <v>3</v>
      </c>
      <c r="C633" s="2">
        <f t="shared" si="81"/>
        <v>8.0000000000000071E-2</v>
      </c>
      <c r="D633" s="2">
        <f t="shared" si="82"/>
        <v>8.0000000000000071E-2</v>
      </c>
      <c r="E633" s="2">
        <f t="shared" si="83"/>
        <v>0</v>
      </c>
      <c r="F633" s="2">
        <f t="shared" si="88"/>
        <v>2.5953391098310057E-2</v>
      </c>
      <c r="G633" s="2">
        <f t="shared" si="88"/>
        <v>1.3139800136616807E-2</v>
      </c>
      <c r="H633" s="2">
        <f t="shared" si="85"/>
        <v>1.975173962196388</v>
      </c>
      <c r="I633" s="2">
        <f t="shared" si="86"/>
        <v>66.388520042647812</v>
      </c>
    </row>
    <row r="634" spans="1:9" ht="13.5" x14ac:dyDescent="0.25">
      <c r="A634" s="3">
        <f>TITRES_STAT!B637</f>
        <v>42927</v>
      </c>
      <c r="B634" s="6">
        <f>TITRES_STAT!D637</f>
        <v>2.91</v>
      </c>
      <c r="C634" s="2">
        <f t="shared" si="81"/>
        <v>-8.9999999999999858E-2</v>
      </c>
      <c r="D634" s="2">
        <f t="shared" si="82"/>
        <v>0</v>
      </c>
      <c r="E634" s="2">
        <f t="shared" si="83"/>
        <v>8.9999999999999858E-2</v>
      </c>
      <c r="F634" s="2">
        <f t="shared" si="88"/>
        <v>2.4099577448430769E-2</v>
      </c>
      <c r="G634" s="2">
        <f t="shared" si="88"/>
        <v>1.8629814412572738E-2</v>
      </c>
      <c r="H634" s="2">
        <f t="shared" si="85"/>
        <v>1.2936026583370923</v>
      </c>
      <c r="I634" s="2">
        <f t="shared" si="86"/>
        <v>56.400469088877848</v>
      </c>
    </row>
    <row r="635" spans="1:9" ht="13.5" x14ac:dyDescent="0.25">
      <c r="A635" s="3">
        <f>TITRES_STAT!B638</f>
        <v>42928</v>
      </c>
      <c r="B635" s="6">
        <f>TITRES_STAT!D638</f>
        <v>3</v>
      </c>
      <c r="C635" s="2">
        <f t="shared" si="81"/>
        <v>8.9999999999999858E-2</v>
      </c>
      <c r="D635" s="2">
        <f t="shared" si="82"/>
        <v>8.9999999999999858E-2</v>
      </c>
      <c r="E635" s="2">
        <f t="shared" si="83"/>
        <v>0</v>
      </c>
      <c r="F635" s="2">
        <f t="shared" si="88"/>
        <v>2.8806750487828558E-2</v>
      </c>
      <c r="G635" s="2">
        <f t="shared" si="88"/>
        <v>1.7299113383103255E-2</v>
      </c>
      <c r="H635" s="2">
        <f t="shared" si="85"/>
        <v>1.6652154275123301</v>
      </c>
      <c r="I635" s="2">
        <f t="shared" si="86"/>
        <v>62.479580836983821</v>
      </c>
    </row>
    <row r="636" spans="1:9" ht="13.5" x14ac:dyDescent="0.25">
      <c r="A636" s="3">
        <f>TITRES_STAT!B639</f>
        <v>42929</v>
      </c>
      <c r="B636" s="6">
        <f>TITRES_STAT!D639</f>
        <v>3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2.674912545298366E-2</v>
      </c>
      <c r="G636" s="2">
        <f t="shared" si="88"/>
        <v>1.6063462427167309E-2</v>
      </c>
      <c r="H636" s="2">
        <f t="shared" si="85"/>
        <v>1.6652154275123299</v>
      </c>
      <c r="I636" s="2">
        <f t="shared" si="86"/>
        <v>62.479580836983814</v>
      </c>
    </row>
    <row r="637" spans="1:9" ht="13.5" x14ac:dyDescent="0.25">
      <c r="A637" s="3">
        <f>TITRES_STAT!B640</f>
        <v>42930</v>
      </c>
      <c r="B637" s="6">
        <f>TITRES_STAT!D640</f>
        <v>3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2.4838473634913399E-2</v>
      </c>
      <c r="G637" s="2">
        <f t="shared" si="89"/>
        <v>1.4916072253798216E-2</v>
      </c>
      <c r="H637" s="2">
        <f t="shared" si="85"/>
        <v>1.6652154275123301</v>
      </c>
      <c r="I637" s="2">
        <f t="shared" si="86"/>
        <v>62.479580836983821</v>
      </c>
    </row>
    <row r="638" spans="1:9" ht="13.5" x14ac:dyDescent="0.25">
      <c r="A638" s="3">
        <f>TITRES_STAT!B641</f>
        <v>42933</v>
      </c>
      <c r="B638" s="6">
        <f>TITRES_STAT!D641</f>
        <v>2.99</v>
      </c>
      <c r="C638" s="2">
        <f t="shared" si="81"/>
        <v>-9.9999999999997868E-3</v>
      </c>
      <c r="D638" s="2">
        <f t="shared" si="82"/>
        <v>0</v>
      </c>
      <c r="E638" s="2">
        <f t="shared" si="83"/>
        <v>9.9999999999997868E-3</v>
      </c>
      <c r="F638" s="2">
        <f t="shared" si="89"/>
        <v>2.3064296946705302E-2</v>
      </c>
      <c r="G638" s="2">
        <f t="shared" si="89"/>
        <v>1.4564924235669756E-2</v>
      </c>
      <c r="H638" s="2">
        <f t="shared" si="85"/>
        <v>1.583550767138248</v>
      </c>
      <c r="I638" s="2">
        <f t="shared" si="86"/>
        <v>61.293580419645409</v>
      </c>
    </row>
    <row r="639" spans="1:9" ht="13.5" x14ac:dyDescent="0.25">
      <c r="A639" s="3">
        <f>TITRES_STAT!B642</f>
        <v>42934</v>
      </c>
      <c r="B639" s="6">
        <f>TITRES_STAT!D642</f>
        <v>2.99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2.1416847164797779E-2</v>
      </c>
      <c r="G639" s="2">
        <f t="shared" si="89"/>
        <v>1.3524572504550487E-2</v>
      </c>
      <c r="H639" s="2">
        <f t="shared" si="85"/>
        <v>1.583550767138248</v>
      </c>
      <c r="I639" s="2">
        <f t="shared" si="86"/>
        <v>61.293580419645409</v>
      </c>
    </row>
    <row r="640" spans="1:9" ht="13.5" x14ac:dyDescent="0.25">
      <c r="A640" s="3">
        <f>TITRES_STAT!B643</f>
        <v>42935</v>
      </c>
      <c r="B640" s="6">
        <f>TITRES_STAT!D643</f>
        <v>2.99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1.9887072367312221E-2</v>
      </c>
      <c r="G640" s="2">
        <f t="shared" si="89"/>
        <v>1.255853161136831E-2</v>
      </c>
      <c r="H640" s="2">
        <f t="shared" si="85"/>
        <v>1.5835507671382478</v>
      </c>
      <c r="I640" s="2">
        <f t="shared" si="86"/>
        <v>61.293580419645409</v>
      </c>
    </row>
    <row r="641" spans="1:9" ht="13.5" x14ac:dyDescent="0.25">
      <c r="A641" s="3">
        <f>TITRES_STAT!B644</f>
        <v>42936</v>
      </c>
      <c r="B641" s="6">
        <f>TITRES_STAT!D644</f>
        <v>2.99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1.846656719821849E-2</v>
      </c>
      <c r="G641" s="2">
        <f t="shared" si="89"/>
        <v>1.1661493639127716E-2</v>
      </c>
      <c r="H641" s="2">
        <f t="shared" si="85"/>
        <v>1.5835507671382476</v>
      </c>
      <c r="I641" s="2">
        <f t="shared" si="86"/>
        <v>61.293580419645409</v>
      </c>
    </row>
    <row r="642" spans="1:9" ht="13.5" x14ac:dyDescent="0.25">
      <c r="A642" s="3">
        <f>TITRES_STAT!B645</f>
        <v>42937</v>
      </c>
      <c r="B642" s="6">
        <f>TITRES_STAT!D645</f>
        <v>2.99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1.7147526684060027E-2</v>
      </c>
      <c r="G642" s="2">
        <f t="shared" si="89"/>
        <v>1.082852980776145E-2</v>
      </c>
      <c r="H642" s="2">
        <f t="shared" si="85"/>
        <v>1.5835507671382478</v>
      </c>
      <c r="I642" s="2">
        <f t="shared" si="86"/>
        <v>61.293580419645409</v>
      </c>
    </row>
    <row r="643" spans="1:9" ht="13.5" x14ac:dyDescent="0.25">
      <c r="A643" s="3">
        <f>TITRES_STAT!B646</f>
        <v>42940</v>
      </c>
      <c r="B643" s="6">
        <f>TITRES_STAT!D646</f>
        <v>3</v>
      </c>
      <c r="C643" s="2">
        <f t="shared" ref="C643:C706" si="90">B643-B642</f>
        <v>9.9999999999997868E-3</v>
      </c>
      <c r="D643" s="2">
        <f t="shared" ref="D643:D706" si="91">IF(C643&gt;0,C643,0)</f>
        <v>9.9999999999997868E-3</v>
      </c>
      <c r="E643" s="2">
        <f t="shared" ref="E643:E706" si="92">IF(C643&lt;0,-C643,0)</f>
        <v>0</v>
      </c>
      <c r="F643" s="2">
        <f t="shared" si="89"/>
        <v>1.6636989063770011E-2</v>
      </c>
      <c r="G643" s="2">
        <f t="shared" si="89"/>
        <v>1.0055063392921346E-2</v>
      </c>
      <c r="H643" s="2">
        <f t="shared" si="85"/>
        <v>1.6545881824556441</v>
      </c>
      <c r="I643" s="2">
        <f t="shared" si="86"/>
        <v>62.329373474610151</v>
      </c>
    </row>
    <row r="644" spans="1:9" ht="13.5" x14ac:dyDescent="0.25">
      <c r="A644" s="3">
        <f>TITRES_STAT!B647</f>
        <v>42942</v>
      </c>
      <c r="B644" s="6">
        <f>TITRES_STAT!D647</f>
        <v>3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1.5448632702072154E-2</v>
      </c>
      <c r="G644" s="2">
        <f t="shared" si="89"/>
        <v>9.3368445791412492E-3</v>
      </c>
      <c r="H644" s="2">
        <f t="shared" si="85"/>
        <v>1.6545881824556443</v>
      </c>
      <c r="I644" s="2">
        <f t="shared" si="86"/>
        <v>62.329373474610158</v>
      </c>
    </row>
    <row r="645" spans="1:9" ht="13.5" x14ac:dyDescent="0.25">
      <c r="A645" s="3">
        <f>TITRES_STAT!B648</f>
        <v>42943</v>
      </c>
      <c r="B645" s="6">
        <f>TITRES_STAT!D648</f>
        <v>3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1.4345158937638427E-2</v>
      </c>
      <c r="G645" s="2">
        <f t="shared" si="89"/>
        <v>8.6699271092025888E-3</v>
      </c>
      <c r="H645" s="2">
        <f t="shared" si="85"/>
        <v>1.6545881824556441</v>
      </c>
      <c r="I645" s="2">
        <f t="shared" si="86"/>
        <v>62.329373474610151</v>
      </c>
    </row>
    <row r="646" spans="1:9" ht="13.5" x14ac:dyDescent="0.25">
      <c r="A646" s="3">
        <f>TITRES_STAT!B649</f>
        <v>42944</v>
      </c>
      <c r="B646" s="6">
        <f>TITRES_STAT!D649</f>
        <v>3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1.3320504727807112E-2</v>
      </c>
      <c r="G646" s="2">
        <f t="shared" si="89"/>
        <v>8.0506466014024034E-3</v>
      </c>
      <c r="H646" s="2">
        <f t="shared" si="85"/>
        <v>1.6545881824556443</v>
      </c>
      <c r="I646" s="2">
        <f t="shared" si="86"/>
        <v>62.329373474610158</v>
      </c>
    </row>
    <row r="647" spans="1:9" ht="13.5" x14ac:dyDescent="0.25">
      <c r="A647" s="3">
        <f>TITRES_STAT!B650</f>
        <v>42947</v>
      </c>
      <c r="B647" s="6">
        <f>TITRES_STAT!D650</f>
        <v>2.91</v>
      </c>
      <c r="C647" s="2">
        <f t="shared" si="90"/>
        <v>-8.9999999999999858E-2</v>
      </c>
      <c r="D647" s="2">
        <f t="shared" si="91"/>
        <v>0</v>
      </c>
      <c r="E647" s="2">
        <f t="shared" si="92"/>
        <v>8.9999999999999858E-2</v>
      </c>
      <c r="F647" s="2">
        <f t="shared" si="89"/>
        <v>1.2369040104392317E-2</v>
      </c>
      <c r="G647" s="2">
        <f t="shared" si="89"/>
        <v>1.3904171844159364E-2</v>
      </c>
      <c r="H647" s="2">
        <f t="shared" si="85"/>
        <v>0.88959200468944866</v>
      </c>
      <c r="I647" s="2">
        <f t="shared" si="86"/>
        <v>47.078522902389807</v>
      </c>
    </row>
    <row r="648" spans="1:9" ht="13.5" x14ac:dyDescent="0.25">
      <c r="A648" s="3">
        <f>TITRES_STAT!B651</f>
        <v>42948</v>
      </c>
      <c r="B648" s="6">
        <f>TITRES_STAT!D651</f>
        <v>2.91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1.1485537239792867E-2</v>
      </c>
      <c r="G648" s="2">
        <f t="shared" si="89"/>
        <v>1.2911016712433694E-2</v>
      </c>
      <c r="H648" s="2">
        <f t="shared" si="85"/>
        <v>0.88959200468944877</v>
      </c>
      <c r="I648" s="2">
        <f t="shared" si="86"/>
        <v>47.078522902389807</v>
      </c>
    </row>
    <row r="649" spans="1:9" ht="13.5" x14ac:dyDescent="0.25">
      <c r="A649" s="3">
        <f>TITRES_STAT!B652</f>
        <v>42949</v>
      </c>
      <c r="B649" s="6">
        <f>TITRES_STAT!D652</f>
        <v>2.91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1.0665141722664804E-2</v>
      </c>
      <c r="G649" s="2">
        <f t="shared" si="89"/>
        <v>1.1988801232974146E-2</v>
      </c>
      <c r="H649" s="2">
        <f t="shared" si="85"/>
        <v>0.88959200468944866</v>
      </c>
      <c r="I649" s="2">
        <f t="shared" si="86"/>
        <v>47.078522902389807</v>
      </c>
    </row>
    <row r="650" spans="1:9" ht="13.5" x14ac:dyDescent="0.25">
      <c r="A650" s="3">
        <f>TITRES_STAT!B653</f>
        <v>42950</v>
      </c>
      <c r="B650" s="6">
        <f>TITRES_STAT!D653</f>
        <v>2.91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9.9033458853316041E-3</v>
      </c>
      <c r="G650" s="2">
        <f t="shared" si="89"/>
        <v>1.1132458287761706E-2</v>
      </c>
      <c r="H650" s="2">
        <f t="shared" si="85"/>
        <v>0.88959200468944866</v>
      </c>
      <c r="I650" s="2">
        <f t="shared" si="86"/>
        <v>47.078522902389807</v>
      </c>
    </row>
    <row r="651" spans="1:9" ht="13.5" x14ac:dyDescent="0.25">
      <c r="A651" s="3">
        <f>TITRES_STAT!B654</f>
        <v>42951</v>
      </c>
      <c r="B651" s="6">
        <f>TITRES_STAT!D654</f>
        <v>2.91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9.1959640363793466E-3</v>
      </c>
      <c r="G651" s="2">
        <f t="shared" si="89"/>
        <v>1.0337282695778728E-2</v>
      </c>
      <c r="H651" s="2">
        <f t="shared" si="85"/>
        <v>0.88959200468944866</v>
      </c>
      <c r="I651" s="2">
        <f t="shared" si="86"/>
        <v>47.078522902389807</v>
      </c>
    </row>
    <row r="652" spans="1:9" ht="13.5" x14ac:dyDescent="0.25">
      <c r="A652" s="3">
        <f>TITRES_STAT!B655</f>
        <v>42954</v>
      </c>
      <c r="B652" s="6">
        <f>TITRES_STAT!D655</f>
        <v>2.95</v>
      </c>
      <c r="C652" s="2">
        <f t="shared" si="90"/>
        <v>4.0000000000000036E-2</v>
      </c>
      <c r="D652" s="2">
        <f t="shared" si="91"/>
        <v>4.0000000000000036E-2</v>
      </c>
      <c r="E652" s="2">
        <f t="shared" si="92"/>
        <v>0</v>
      </c>
      <c r="F652" s="2">
        <f t="shared" si="89"/>
        <v>1.139625231949511E-2</v>
      </c>
      <c r="G652" s="2">
        <f t="shared" si="89"/>
        <v>9.5989053603659624E-3</v>
      </c>
      <c r="H652" s="2">
        <f t="shared" si="85"/>
        <v>1.1872449921790482</v>
      </c>
      <c r="I652" s="2">
        <f t="shared" si="86"/>
        <v>54.28038452136321</v>
      </c>
    </row>
    <row r="653" spans="1:9" ht="13.5" x14ac:dyDescent="0.25">
      <c r="A653" s="3">
        <f>TITRES_STAT!B656</f>
        <v>42955</v>
      </c>
      <c r="B653" s="6">
        <f>TITRES_STAT!D656</f>
        <v>3</v>
      </c>
      <c r="C653" s="2">
        <f t="shared" si="90"/>
        <v>4.9999999999999822E-2</v>
      </c>
      <c r="D653" s="2">
        <f t="shared" si="91"/>
        <v>4.9999999999999822E-2</v>
      </c>
      <c r="E653" s="2">
        <f t="shared" si="92"/>
        <v>0</v>
      </c>
      <c r="F653" s="2">
        <f t="shared" ref="F653:G668" si="93">((F652*13)+D653)/14</f>
        <v>1.4153662868102589E-2</v>
      </c>
      <c r="G653" s="2">
        <f t="shared" si="93"/>
        <v>8.9132692631969639E-3</v>
      </c>
      <c r="H653" s="2">
        <f t="shared" si="85"/>
        <v>1.5879317061073535</v>
      </c>
      <c r="I653" s="2">
        <f t="shared" si="86"/>
        <v>61.359103965531084</v>
      </c>
    </row>
    <row r="654" spans="1:9" ht="13.5" x14ac:dyDescent="0.25">
      <c r="A654" s="3">
        <f>TITRES_STAT!B657</f>
        <v>42956</v>
      </c>
      <c r="B654" s="6">
        <f>TITRES_STAT!D657</f>
        <v>3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1.3142686948952403E-2</v>
      </c>
      <c r="G654" s="2">
        <f t="shared" si="93"/>
        <v>8.2766071729686082E-3</v>
      </c>
      <c r="H654" s="2">
        <f t="shared" si="85"/>
        <v>1.5879317061073537</v>
      </c>
      <c r="I654" s="2">
        <f t="shared" si="86"/>
        <v>61.359103965531091</v>
      </c>
    </row>
    <row r="655" spans="1:9" ht="13.5" x14ac:dyDescent="0.25">
      <c r="A655" s="3">
        <f>TITRES_STAT!B658</f>
        <v>42957</v>
      </c>
      <c r="B655" s="6">
        <f>TITRES_STAT!D658</f>
        <v>2.94</v>
      </c>
      <c r="C655" s="2">
        <f t="shared" si="90"/>
        <v>-6.0000000000000053E-2</v>
      </c>
      <c r="D655" s="2">
        <f t="shared" si="91"/>
        <v>0</v>
      </c>
      <c r="E655" s="2">
        <f t="shared" si="92"/>
        <v>6.0000000000000053E-2</v>
      </c>
      <c r="F655" s="2">
        <f t="shared" si="93"/>
        <v>1.2203923595455803E-2</v>
      </c>
      <c r="G655" s="2">
        <f t="shared" si="93"/>
        <v>1.1971135232042284E-2</v>
      </c>
      <c r="H655" s="2">
        <f t="shared" si="85"/>
        <v>1.0194458051722974</v>
      </c>
      <c r="I655" s="2">
        <f t="shared" si="86"/>
        <v>50.481463902682904</v>
      </c>
    </row>
    <row r="656" spans="1:9" ht="13.5" x14ac:dyDescent="0.25">
      <c r="A656" s="3">
        <f>TITRES_STAT!B659</f>
        <v>42958</v>
      </c>
      <c r="B656" s="6">
        <f>TITRES_STAT!D659</f>
        <v>2.94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1.133221476720896E-2</v>
      </c>
      <c r="G656" s="2">
        <f t="shared" si="93"/>
        <v>1.1116054144039263E-2</v>
      </c>
      <c r="H656" s="2">
        <f t="shared" si="85"/>
        <v>1.0194458051722974</v>
      </c>
      <c r="I656" s="2">
        <f t="shared" si="86"/>
        <v>50.481463902682904</v>
      </c>
    </row>
    <row r="657" spans="1:9" ht="13.5" x14ac:dyDescent="0.25">
      <c r="A657" s="3">
        <f>TITRES_STAT!B660</f>
        <v>42961</v>
      </c>
      <c r="B657" s="6">
        <f>TITRES_STAT!D660</f>
        <v>2.94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1.0522770855265462E-2</v>
      </c>
      <c r="G657" s="2">
        <f t="shared" si="93"/>
        <v>1.0322050276607887E-2</v>
      </c>
      <c r="H657" s="2">
        <f t="shared" ref="H657:H720" si="94">F657/G657</f>
        <v>1.0194458051722974</v>
      </c>
      <c r="I657" s="2">
        <f t="shared" ref="I657:I720" si="95">IF(G657=0,100,100-(100/(1+H657)))</f>
        <v>50.481463902682904</v>
      </c>
    </row>
    <row r="658" spans="1:9" ht="13.5" x14ac:dyDescent="0.25">
      <c r="A658" s="3">
        <f>TITRES_STAT!B661</f>
        <v>42962</v>
      </c>
      <c r="B658" s="6">
        <f>TITRES_STAT!D661</f>
        <v>2.91</v>
      </c>
      <c r="C658" s="2">
        <f t="shared" si="90"/>
        <v>-2.9999999999999805E-2</v>
      </c>
      <c r="D658" s="2">
        <f t="shared" si="91"/>
        <v>0</v>
      </c>
      <c r="E658" s="2">
        <f t="shared" si="92"/>
        <v>2.9999999999999805E-2</v>
      </c>
      <c r="F658" s="2">
        <f t="shared" si="93"/>
        <v>9.7711443656036418E-3</v>
      </c>
      <c r="G658" s="2">
        <f t="shared" si="93"/>
        <v>1.1727618113993024E-2</v>
      </c>
      <c r="H658" s="2">
        <f t="shared" si="94"/>
        <v>0.83317381847086414</v>
      </c>
      <c r="I658" s="2">
        <f t="shared" si="95"/>
        <v>45.449799144843411</v>
      </c>
    </row>
    <row r="659" spans="1:9" ht="13.5" x14ac:dyDescent="0.25">
      <c r="A659" s="3">
        <f>TITRES_STAT!B662</f>
        <v>42963</v>
      </c>
      <c r="B659" s="6">
        <f>TITRES_STAT!D662</f>
        <v>2.91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9.0732054823462385E-3</v>
      </c>
      <c r="G659" s="2">
        <f t="shared" si="93"/>
        <v>1.0889931105850665E-2</v>
      </c>
      <c r="H659" s="2">
        <f t="shared" si="94"/>
        <v>0.83317381847086414</v>
      </c>
      <c r="I659" s="2">
        <f t="shared" si="95"/>
        <v>45.449799144843411</v>
      </c>
    </row>
    <row r="660" spans="1:9" ht="13.5" x14ac:dyDescent="0.25">
      <c r="A660" s="3">
        <f>TITRES_STAT!B663</f>
        <v>42964</v>
      </c>
      <c r="B660" s="6">
        <f>TITRES_STAT!D663</f>
        <v>2.91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8.4251193764643649E-3</v>
      </c>
      <c r="G660" s="2">
        <f t="shared" si="93"/>
        <v>1.0112078884004189E-2</v>
      </c>
      <c r="H660" s="2">
        <f t="shared" si="94"/>
        <v>0.83317381847086414</v>
      </c>
      <c r="I660" s="2">
        <f t="shared" si="95"/>
        <v>45.449799144843411</v>
      </c>
    </row>
    <row r="661" spans="1:9" ht="13.5" x14ac:dyDescent="0.25">
      <c r="A661" s="3">
        <f>TITRES_STAT!B664</f>
        <v>42965</v>
      </c>
      <c r="B661" s="6">
        <f>TITRES_STAT!D664</f>
        <v>2.91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7.8233251352883386E-3</v>
      </c>
      <c r="G661" s="2">
        <f t="shared" si="93"/>
        <v>9.3897875351467465E-3</v>
      </c>
      <c r="H661" s="2">
        <f t="shared" si="94"/>
        <v>0.83317381847086414</v>
      </c>
      <c r="I661" s="2">
        <f t="shared" si="95"/>
        <v>45.449799144843411</v>
      </c>
    </row>
    <row r="662" spans="1:9" ht="13.5" x14ac:dyDescent="0.25">
      <c r="A662" s="3">
        <f>TITRES_STAT!B665</f>
        <v>42968</v>
      </c>
      <c r="B662" s="6">
        <f>TITRES_STAT!D665</f>
        <v>2.91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7.2645161970534573E-3</v>
      </c>
      <c r="G662" s="2">
        <f t="shared" si="93"/>
        <v>8.7190884254934077E-3</v>
      </c>
      <c r="H662" s="2">
        <f t="shared" si="94"/>
        <v>0.83317381847086414</v>
      </c>
      <c r="I662" s="2">
        <f t="shared" si="95"/>
        <v>45.449799144843411</v>
      </c>
    </row>
    <row r="663" spans="1:9" ht="13.5" x14ac:dyDescent="0.25">
      <c r="A663" s="3">
        <f>TITRES_STAT!B666</f>
        <v>42969</v>
      </c>
      <c r="B663" s="6">
        <f>TITRES_STAT!D666</f>
        <v>2.91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6.7456221829782104E-3</v>
      </c>
      <c r="G663" s="2">
        <f t="shared" si="93"/>
        <v>8.0962963951010207E-3</v>
      </c>
      <c r="H663" s="2">
        <f t="shared" si="94"/>
        <v>0.83317381847086425</v>
      </c>
      <c r="I663" s="2">
        <f t="shared" si="95"/>
        <v>45.449799144843418</v>
      </c>
    </row>
    <row r="664" spans="1:9" ht="13.5" x14ac:dyDescent="0.25">
      <c r="A664" s="3">
        <f>TITRES_STAT!B667</f>
        <v>42970</v>
      </c>
      <c r="B664" s="6">
        <f>TITRES_STAT!D667</f>
        <v>2.91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6.2637920270511961E-3</v>
      </c>
      <c r="G664" s="2">
        <f t="shared" si="93"/>
        <v>7.5179895097366627E-3</v>
      </c>
      <c r="H664" s="2">
        <f t="shared" si="94"/>
        <v>0.83317381847086425</v>
      </c>
      <c r="I664" s="2">
        <f t="shared" si="95"/>
        <v>45.449799144843418</v>
      </c>
    </row>
    <row r="665" spans="1:9" ht="13.5" x14ac:dyDescent="0.25">
      <c r="A665" s="3">
        <f>TITRES_STAT!B668</f>
        <v>42971</v>
      </c>
      <c r="B665" s="6">
        <f>TITRES_STAT!D668</f>
        <v>2.91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5.8163783108332538E-3</v>
      </c>
      <c r="G665" s="2">
        <f t="shared" si="93"/>
        <v>6.9809902590411864E-3</v>
      </c>
      <c r="H665" s="2">
        <f t="shared" si="94"/>
        <v>0.83317381847086436</v>
      </c>
      <c r="I665" s="2">
        <f t="shared" si="95"/>
        <v>45.449799144843418</v>
      </c>
    </row>
    <row r="666" spans="1:9" ht="13.5" x14ac:dyDescent="0.25">
      <c r="A666" s="3">
        <f>TITRES_STAT!B669</f>
        <v>42972</v>
      </c>
      <c r="B666" s="6">
        <f>TITRES_STAT!D669</f>
        <v>2.91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5.4009227172023069E-3</v>
      </c>
      <c r="G666" s="2">
        <f t="shared" si="93"/>
        <v>6.4823480976811008E-3</v>
      </c>
      <c r="H666" s="2">
        <f t="shared" si="94"/>
        <v>0.83317381847086447</v>
      </c>
      <c r="I666" s="2">
        <f t="shared" si="95"/>
        <v>45.449799144843418</v>
      </c>
    </row>
    <row r="667" spans="1:9" ht="13.5" x14ac:dyDescent="0.25">
      <c r="A667" s="3">
        <f>TITRES_STAT!B670</f>
        <v>42975</v>
      </c>
      <c r="B667" s="6">
        <f>TITRES_STAT!D670</f>
        <v>2.91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5.0151425231164271E-3</v>
      </c>
      <c r="G667" s="2">
        <f t="shared" si="93"/>
        <v>6.0193232335610221E-3</v>
      </c>
      <c r="H667" s="2">
        <f t="shared" si="94"/>
        <v>0.83317381847086436</v>
      </c>
      <c r="I667" s="2">
        <f t="shared" si="95"/>
        <v>45.449799144843418</v>
      </c>
    </row>
    <row r="668" spans="1:9" ht="13.5" x14ac:dyDescent="0.25">
      <c r="A668" s="3">
        <f>TITRES_STAT!B671</f>
        <v>42976</v>
      </c>
      <c r="B668" s="6">
        <f>TITRES_STAT!D671</f>
        <v>2.91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4.6569180571795401E-3</v>
      </c>
      <c r="G668" s="2">
        <f t="shared" si="93"/>
        <v>5.5893715740209498E-3</v>
      </c>
      <c r="H668" s="2">
        <f t="shared" si="94"/>
        <v>0.83317381847086436</v>
      </c>
      <c r="I668" s="2">
        <f t="shared" si="95"/>
        <v>45.449799144843418</v>
      </c>
    </row>
    <row r="669" spans="1:9" ht="13.5" x14ac:dyDescent="0.25">
      <c r="A669" s="3">
        <f>TITRES_STAT!B672</f>
        <v>42977</v>
      </c>
      <c r="B669" s="6">
        <f>TITRES_STAT!D672</f>
        <v>2.91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4.324281053095287E-3</v>
      </c>
      <c r="G669" s="2">
        <f t="shared" si="96"/>
        <v>5.1901307473051677E-3</v>
      </c>
      <c r="H669" s="2">
        <f t="shared" si="94"/>
        <v>0.83317381847086425</v>
      </c>
      <c r="I669" s="2">
        <f t="shared" si="95"/>
        <v>45.449799144843418</v>
      </c>
    </row>
    <row r="670" spans="1:9" ht="13.5" x14ac:dyDescent="0.25">
      <c r="A670" s="3">
        <f>TITRES_STAT!B673</f>
        <v>42978</v>
      </c>
      <c r="B670" s="6">
        <f>TITRES_STAT!D673</f>
        <v>2.91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4.0154038350170519E-3</v>
      </c>
      <c r="G670" s="2">
        <f t="shared" si="96"/>
        <v>4.8194071224976556E-3</v>
      </c>
      <c r="H670" s="2">
        <f t="shared" si="94"/>
        <v>0.83317381847086425</v>
      </c>
      <c r="I670" s="2">
        <f t="shared" si="95"/>
        <v>45.449799144843418</v>
      </c>
    </row>
    <row r="671" spans="1:9" ht="13.5" x14ac:dyDescent="0.25">
      <c r="A671" s="3">
        <f>TITRES_STAT!B674</f>
        <v>42982</v>
      </c>
      <c r="B671" s="6">
        <f>TITRES_STAT!D674</f>
        <v>2.91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3.7285892753729766E-3</v>
      </c>
      <c r="G671" s="2">
        <f t="shared" si="96"/>
        <v>4.4751637566049652E-3</v>
      </c>
      <c r="H671" s="2">
        <f t="shared" si="94"/>
        <v>0.83317381847086436</v>
      </c>
      <c r="I671" s="2">
        <f t="shared" si="95"/>
        <v>45.449799144843418</v>
      </c>
    </row>
    <row r="672" spans="1:9" ht="13.5" x14ac:dyDescent="0.25">
      <c r="A672" s="3">
        <f>TITRES_STAT!B675</f>
        <v>42983</v>
      </c>
      <c r="B672" s="6">
        <f>TITRES_STAT!D675</f>
        <v>2.91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3.4622614699891924E-3</v>
      </c>
      <c r="G672" s="2">
        <f t="shared" si="96"/>
        <v>4.1555092025617529E-3</v>
      </c>
      <c r="H672" s="2">
        <f t="shared" si="94"/>
        <v>0.83317381847086436</v>
      </c>
      <c r="I672" s="2">
        <f t="shared" si="95"/>
        <v>45.449799144843418</v>
      </c>
    </row>
    <row r="673" spans="1:9" ht="13.5" x14ac:dyDescent="0.25">
      <c r="A673" s="3">
        <f>TITRES_STAT!B676</f>
        <v>42984</v>
      </c>
      <c r="B673" s="6">
        <f>TITRES_STAT!D676</f>
        <v>2.91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3.2149570792756785E-3</v>
      </c>
      <c r="G673" s="2">
        <f t="shared" si="96"/>
        <v>3.8586871166644845E-3</v>
      </c>
      <c r="H673" s="2">
        <f t="shared" si="94"/>
        <v>0.83317381847086447</v>
      </c>
      <c r="I673" s="2">
        <f t="shared" si="95"/>
        <v>45.449799144843418</v>
      </c>
    </row>
    <row r="674" spans="1:9" ht="13.5" x14ac:dyDescent="0.25">
      <c r="A674" s="3">
        <f>TITRES_STAT!B677</f>
        <v>42985</v>
      </c>
      <c r="B674" s="6">
        <f>TITRES_STAT!D677</f>
        <v>2.91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2.9853172878988444E-3</v>
      </c>
      <c r="G674" s="2">
        <f t="shared" si="96"/>
        <v>3.583066608331307E-3</v>
      </c>
      <c r="H674" s="2">
        <f t="shared" si="94"/>
        <v>0.83317381847086447</v>
      </c>
      <c r="I674" s="2">
        <f t="shared" si="95"/>
        <v>45.449799144843418</v>
      </c>
    </row>
    <row r="675" spans="1:9" ht="13.5" x14ac:dyDescent="0.25">
      <c r="A675" s="3">
        <f>TITRES_STAT!B678</f>
        <v>42986</v>
      </c>
      <c r="B675" s="6">
        <f>TITRES_STAT!D678</f>
        <v>2.91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2.7720803387632125E-3</v>
      </c>
      <c r="G675" s="2">
        <f t="shared" si="96"/>
        <v>3.327133279164785E-3</v>
      </c>
      <c r="H675" s="2">
        <f t="shared" si="94"/>
        <v>0.83317381847086447</v>
      </c>
      <c r="I675" s="2">
        <f t="shared" si="95"/>
        <v>45.449799144843418</v>
      </c>
    </row>
    <row r="676" spans="1:9" ht="13.5" x14ac:dyDescent="0.25">
      <c r="A676" s="3">
        <f>TITRES_STAT!B679</f>
        <v>42989</v>
      </c>
      <c r="B676" s="6">
        <f>TITRES_STAT!D679</f>
        <v>2.91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2.5740746002801259E-3</v>
      </c>
      <c r="G676" s="2">
        <f t="shared" si="96"/>
        <v>3.089480902081586E-3</v>
      </c>
      <c r="H676" s="2">
        <f t="shared" si="94"/>
        <v>0.83317381847086447</v>
      </c>
      <c r="I676" s="2">
        <f t="shared" si="95"/>
        <v>45.449799144843418</v>
      </c>
    </row>
    <row r="677" spans="1:9" ht="13.5" x14ac:dyDescent="0.25">
      <c r="A677" s="3">
        <f>TITRES_STAT!B680</f>
        <v>42990</v>
      </c>
      <c r="B677" s="6">
        <f>TITRES_STAT!D680</f>
        <v>2.91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2.3902121288315453E-3</v>
      </c>
      <c r="G677" s="2">
        <f t="shared" si="96"/>
        <v>2.8688036947900441E-3</v>
      </c>
      <c r="H677" s="2">
        <f t="shared" si="94"/>
        <v>0.83317381847086436</v>
      </c>
      <c r="I677" s="2">
        <f t="shared" si="95"/>
        <v>45.449799144843418</v>
      </c>
    </row>
    <row r="678" spans="1:9" ht="13.5" x14ac:dyDescent="0.25">
      <c r="A678" s="3">
        <f>TITRES_STAT!B681</f>
        <v>42991</v>
      </c>
      <c r="B678" s="6">
        <f>TITRES_STAT!D681</f>
        <v>2.91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2.2194826910578633E-3</v>
      </c>
      <c r="G678" s="2">
        <f t="shared" si="96"/>
        <v>2.6638891451621839E-3</v>
      </c>
      <c r="H678" s="2">
        <f t="shared" si="94"/>
        <v>0.83317381847086436</v>
      </c>
      <c r="I678" s="2">
        <f t="shared" si="95"/>
        <v>45.449799144843418</v>
      </c>
    </row>
    <row r="679" spans="1:9" ht="13.5" x14ac:dyDescent="0.25">
      <c r="A679" s="3">
        <f>TITRES_STAT!B682</f>
        <v>42992</v>
      </c>
      <c r="B679" s="6">
        <f>TITRES_STAT!D682</f>
        <v>2.83</v>
      </c>
      <c r="C679" s="2">
        <f t="shared" si="90"/>
        <v>-8.0000000000000071E-2</v>
      </c>
      <c r="D679" s="2">
        <f t="shared" si="91"/>
        <v>0</v>
      </c>
      <c r="E679" s="2">
        <f t="shared" si="92"/>
        <v>8.0000000000000071E-2</v>
      </c>
      <c r="F679" s="2">
        <f t="shared" si="96"/>
        <v>2.060948213125159E-3</v>
      </c>
      <c r="G679" s="2">
        <f t="shared" si="96"/>
        <v>8.187897063364891E-3</v>
      </c>
      <c r="H679" s="2">
        <f t="shared" si="94"/>
        <v>0.25170665888637755</v>
      </c>
      <c r="I679" s="2">
        <f t="shared" si="95"/>
        <v>20.109077242611832</v>
      </c>
    </row>
    <row r="680" spans="1:9" ht="13.5" x14ac:dyDescent="0.25">
      <c r="A680" s="3">
        <f>TITRES_STAT!B683</f>
        <v>42993</v>
      </c>
      <c r="B680" s="6">
        <f>TITRES_STAT!D683</f>
        <v>2.83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1.9137376264733619E-3</v>
      </c>
      <c r="G680" s="2">
        <f t="shared" si="96"/>
        <v>7.6030472731245411E-3</v>
      </c>
      <c r="H680" s="2">
        <f t="shared" si="94"/>
        <v>0.25170665888637755</v>
      </c>
      <c r="I680" s="2">
        <f t="shared" si="95"/>
        <v>20.109077242611832</v>
      </c>
    </row>
    <row r="681" spans="1:9" ht="13.5" x14ac:dyDescent="0.25">
      <c r="A681" s="3">
        <f>TITRES_STAT!B684</f>
        <v>42996</v>
      </c>
      <c r="B681" s="6">
        <f>TITRES_STAT!D684</f>
        <v>2.83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1.7770420817252647E-3</v>
      </c>
      <c r="G681" s="2">
        <f t="shared" si="96"/>
        <v>7.0599724679013594E-3</v>
      </c>
      <c r="H681" s="2">
        <f t="shared" si="94"/>
        <v>0.25170665888637755</v>
      </c>
      <c r="I681" s="2">
        <f t="shared" si="95"/>
        <v>20.109077242611832</v>
      </c>
    </row>
    <row r="682" spans="1:9" ht="13.5" x14ac:dyDescent="0.25">
      <c r="A682" s="3">
        <f>TITRES_STAT!B685</f>
        <v>42997</v>
      </c>
      <c r="B682" s="6">
        <f>TITRES_STAT!D685</f>
        <v>2.75</v>
      </c>
      <c r="C682" s="2">
        <f t="shared" si="90"/>
        <v>-8.0000000000000071E-2</v>
      </c>
      <c r="D682" s="2">
        <f t="shared" si="91"/>
        <v>0</v>
      </c>
      <c r="E682" s="2">
        <f t="shared" si="92"/>
        <v>8.0000000000000071E-2</v>
      </c>
      <c r="F682" s="2">
        <f t="shared" si="96"/>
        <v>1.6501105044591743E-3</v>
      </c>
      <c r="G682" s="2">
        <f t="shared" si="96"/>
        <v>1.2269974434479839E-2</v>
      </c>
      <c r="H682" s="2">
        <f t="shared" si="94"/>
        <v>0.13448361390405192</v>
      </c>
      <c r="I682" s="2">
        <f t="shared" si="95"/>
        <v>11.854169796358633</v>
      </c>
    </row>
    <row r="683" spans="1:9" ht="13.5" x14ac:dyDescent="0.25">
      <c r="A683" s="3">
        <f>TITRES_STAT!B686</f>
        <v>42998</v>
      </c>
      <c r="B683" s="6">
        <f>TITRES_STAT!D686</f>
        <v>2.75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1.532245468426376E-3</v>
      </c>
      <c r="G683" s="2">
        <f t="shared" si="96"/>
        <v>1.1393547689159849E-2</v>
      </c>
      <c r="H683" s="2">
        <f t="shared" si="94"/>
        <v>0.13448361390405192</v>
      </c>
      <c r="I683" s="2">
        <f t="shared" si="95"/>
        <v>11.854169796358633</v>
      </c>
    </row>
    <row r="684" spans="1:9" ht="13.5" x14ac:dyDescent="0.25">
      <c r="A684" s="3">
        <f>TITRES_STAT!B687</f>
        <v>43000</v>
      </c>
      <c r="B684" s="6">
        <f>TITRES_STAT!D687</f>
        <v>2.75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1.4227993635387778E-3</v>
      </c>
      <c r="G684" s="2">
        <f t="shared" si="96"/>
        <v>1.057972285421986E-2</v>
      </c>
      <c r="H684" s="2">
        <f t="shared" si="94"/>
        <v>0.13448361390405192</v>
      </c>
      <c r="I684" s="2">
        <f t="shared" si="95"/>
        <v>11.854169796358633</v>
      </c>
    </row>
    <row r="685" spans="1:9" ht="13.5" x14ac:dyDescent="0.25">
      <c r="A685" s="3">
        <f>TITRES_STAT!B688</f>
        <v>43003</v>
      </c>
      <c r="B685" s="6">
        <f>TITRES_STAT!D688</f>
        <v>2.7</v>
      </c>
      <c r="C685" s="2">
        <f t="shared" si="90"/>
        <v>-4.9999999999999822E-2</v>
      </c>
      <c r="D685" s="2">
        <f t="shared" si="91"/>
        <v>0</v>
      </c>
      <c r="E685" s="2">
        <f t="shared" si="92"/>
        <v>4.9999999999999822E-2</v>
      </c>
      <c r="F685" s="2">
        <f t="shared" ref="F685:G700" si="97">((F684*13)+D685)/14</f>
        <v>1.3211708375717222E-3</v>
      </c>
      <c r="G685" s="2">
        <f t="shared" si="97"/>
        <v>1.3395456936061286E-2</v>
      </c>
      <c r="H685" s="2">
        <f t="shared" si="94"/>
        <v>9.8628277025404026E-2</v>
      </c>
      <c r="I685" s="2">
        <f t="shared" si="95"/>
        <v>8.9774020101180696</v>
      </c>
    </row>
    <row r="686" spans="1:9" ht="13.5" x14ac:dyDescent="0.25">
      <c r="A686" s="3">
        <f>TITRES_STAT!B689</f>
        <v>43004</v>
      </c>
      <c r="B686" s="6">
        <f>TITRES_STAT!D689</f>
        <v>2.7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1.2268014920308848E-3</v>
      </c>
      <c r="G686" s="2">
        <f t="shared" si="97"/>
        <v>1.2438638583485481E-2</v>
      </c>
      <c r="H686" s="2">
        <f t="shared" si="94"/>
        <v>9.8628277025403999E-2</v>
      </c>
      <c r="I686" s="2">
        <f t="shared" si="95"/>
        <v>8.9774020101180696</v>
      </c>
    </row>
    <row r="687" spans="1:9" ht="13.5" x14ac:dyDescent="0.25">
      <c r="A687" s="3">
        <f>TITRES_STAT!B690</f>
        <v>43005</v>
      </c>
      <c r="B687" s="6">
        <f>TITRES_STAT!D690</f>
        <v>2.7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1.1391728140286788E-3</v>
      </c>
      <c r="G687" s="2">
        <f t="shared" si="97"/>
        <v>1.1550164398950803E-2</v>
      </c>
      <c r="H687" s="2">
        <f t="shared" si="94"/>
        <v>9.8628277025404013E-2</v>
      </c>
      <c r="I687" s="2">
        <f t="shared" si="95"/>
        <v>8.9774020101180696</v>
      </c>
    </row>
    <row r="688" spans="1:9" ht="13.5" x14ac:dyDescent="0.25">
      <c r="A688" s="3">
        <f>TITRES_STAT!B691</f>
        <v>43006</v>
      </c>
      <c r="B688" s="6">
        <f>TITRES_STAT!D691</f>
        <v>2.7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1.0578033273123447E-3</v>
      </c>
      <c r="G688" s="2">
        <f t="shared" si="97"/>
        <v>1.0725152656168604E-2</v>
      </c>
      <c r="H688" s="2">
        <f t="shared" si="94"/>
        <v>9.8628277025404013E-2</v>
      </c>
      <c r="I688" s="2">
        <f t="shared" si="95"/>
        <v>8.9774020101180696</v>
      </c>
    </row>
    <row r="689" spans="1:9" ht="13.5" x14ac:dyDescent="0.25">
      <c r="A689" s="3">
        <f>TITRES_STAT!B692</f>
        <v>43007</v>
      </c>
      <c r="B689" s="6">
        <f>TITRES_STAT!D692</f>
        <v>2.7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9.8224594679003447E-4</v>
      </c>
      <c r="G689" s="2">
        <f t="shared" si="97"/>
        <v>9.9590703235851313E-3</v>
      </c>
      <c r="H689" s="2">
        <f t="shared" si="94"/>
        <v>9.8628277025404026E-2</v>
      </c>
      <c r="I689" s="2">
        <f t="shared" si="95"/>
        <v>8.9774020101180696</v>
      </c>
    </row>
    <row r="690" spans="1:9" ht="13.5" x14ac:dyDescent="0.25">
      <c r="A690" s="3">
        <f>TITRES_STAT!B693</f>
        <v>43010</v>
      </c>
      <c r="B690" s="6">
        <f>TITRES_STAT!D693</f>
        <v>2.7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9.1208552201931773E-4</v>
      </c>
      <c r="G690" s="2">
        <f t="shared" si="97"/>
        <v>9.2477081576147636E-3</v>
      </c>
      <c r="H690" s="2">
        <f t="shared" si="94"/>
        <v>9.862827702540404E-2</v>
      </c>
      <c r="I690" s="2">
        <f t="shared" si="95"/>
        <v>8.9774020101180696</v>
      </c>
    </row>
    <row r="691" spans="1:9" ht="13.5" x14ac:dyDescent="0.25">
      <c r="A691" s="3">
        <f>TITRES_STAT!B694</f>
        <v>43011</v>
      </c>
      <c r="B691" s="6">
        <f>TITRES_STAT!D694</f>
        <v>2.7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8.46936556160795E-4</v>
      </c>
      <c r="G691" s="2">
        <f t="shared" si="97"/>
        <v>8.5871575749279956E-3</v>
      </c>
      <c r="H691" s="2">
        <f t="shared" si="94"/>
        <v>9.8628277025404026E-2</v>
      </c>
      <c r="I691" s="2">
        <f t="shared" si="95"/>
        <v>8.9774020101180696</v>
      </c>
    </row>
    <row r="692" spans="1:9" ht="13.5" x14ac:dyDescent="0.25">
      <c r="A692" s="3">
        <f>TITRES_STAT!B695</f>
        <v>43012</v>
      </c>
      <c r="B692" s="6">
        <f>TITRES_STAT!D695</f>
        <v>2.7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7.8644108786359533E-4</v>
      </c>
      <c r="G692" s="2">
        <f t="shared" si="97"/>
        <v>7.9737891767188533E-3</v>
      </c>
      <c r="H692" s="2">
        <f t="shared" si="94"/>
        <v>9.8628277025404026E-2</v>
      </c>
      <c r="I692" s="2">
        <f t="shared" si="95"/>
        <v>8.9774020101180696</v>
      </c>
    </row>
    <row r="693" spans="1:9" ht="13.5" x14ac:dyDescent="0.25">
      <c r="A693" s="3">
        <f>TITRES_STAT!B696</f>
        <v>43013</v>
      </c>
      <c r="B693" s="6">
        <f>TITRES_STAT!D696</f>
        <v>2.7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7.3026672444476712E-4</v>
      </c>
      <c r="G693" s="2">
        <f t="shared" si="97"/>
        <v>7.4042328069532214E-3</v>
      </c>
      <c r="H693" s="2">
        <f t="shared" si="94"/>
        <v>9.8628277025404013E-2</v>
      </c>
      <c r="I693" s="2">
        <f t="shared" si="95"/>
        <v>8.9774020101180696</v>
      </c>
    </row>
    <row r="694" spans="1:9" ht="13.5" x14ac:dyDescent="0.25">
      <c r="A694" s="3">
        <f>TITRES_STAT!B697</f>
        <v>43014</v>
      </c>
      <c r="B694" s="6">
        <f>TITRES_STAT!D697</f>
        <v>2.74</v>
      </c>
      <c r="C694" s="2">
        <f t="shared" si="90"/>
        <v>4.0000000000000036E-2</v>
      </c>
      <c r="D694" s="2">
        <f t="shared" si="91"/>
        <v>4.0000000000000036E-2</v>
      </c>
      <c r="E694" s="2">
        <f t="shared" si="92"/>
        <v>0</v>
      </c>
      <c r="F694" s="2">
        <f t="shared" si="97"/>
        <v>3.5352476726987149E-3</v>
      </c>
      <c r="G694" s="2">
        <f t="shared" si="97"/>
        <v>6.8753590350279911E-3</v>
      </c>
      <c r="H694" s="2">
        <f t="shared" si="94"/>
        <v>0.51419099056320372</v>
      </c>
      <c r="I694" s="2">
        <f t="shared" si="95"/>
        <v>33.958133007511165</v>
      </c>
    </row>
    <row r="695" spans="1:9" ht="13.5" x14ac:dyDescent="0.25">
      <c r="A695" s="3">
        <f>TITRES_STAT!B698</f>
        <v>43017</v>
      </c>
      <c r="B695" s="6">
        <f>TITRES_STAT!D698</f>
        <v>2.73</v>
      </c>
      <c r="C695" s="2">
        <f t="shared" si="90"/>
        <v>-1.0000000000000231E-2</v>
      </c>
      <c r="D695" s="2">
        <f t="shared" si="91"/>
        <v>0</v>
      </c>
      <c r="E695" s="2">
        <f t="shared" si="92"/>
        <v>1.0000000000000231E-2</v>
      </c>
      <c r="F695" s="2">
        <f t="shared" si="97"/>
        <v>3.2827299817916639E-3</v>
      </c>
      <c r="G695" s="2">
        <f t="shared" si="97"/>
        <v>7.0985476753831506E-3</v>
      </c>
      <c r="H695" s="2">
        <f t="shared" si="94"/>
        <v>0.46245093107928947</v>
      </c>
      <c r="I695" s="2">
        <f t="shared" si="95"/>
        <v>31.621637434221498</v>
      </c>
    </row>
    <row r="696" spans="1:9" ht="13.5" x14ac:dyDescent="0.25">
      <c r="A696" s="3">
        <f>TITRES_STAT!B699</f>
        <v>43018</v>
      </c>
      <c r="B696" s="6">
        <f>TITRES_STAT!D699</f>
        <v>2.73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3.048249268806545E-3</v>
      </c>
      <c r="G696" s="2">
        <f t="shared" si="97"/>
        <v>6.5915085557129256E-3</v>
      </c>
      <c r="H696" s="2">
        <f t="shared" si="94"/>
        <v>0.46245093107928947</v>
      </c>
      <c r="I696" s="2">
        <f t="shared" si="95"/>
        <v>31.621637434221498</v>
      </c>
    </row>
    <row r="697" spans="1:9" ht="13.5" x14ac:dyDescent="0.25">
      <c r="A697" s="3">
        <f>TITRES_STAT!B700</f>
        <v>43019</v>
      </c>
      <c r="B697" s="6">
        <f>TITRES_STAT!D700</f>
        <v>2.73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2.830517178177506E-3</v>
      </c>
      <c r="G697" s="2">
        <f t="shared" si="97"/>
        <v>6.1206865160191451E-3</v>
      </c>
      <c r="H697" s="2">
        <f t="shared" si="94"/>
        <v>0.46245093107928947</v>
      </c>
      <c r="I697" s="2">
        <f t="shared" si="95"/>
        <v>31.621637434221498</v>
      </c>
    </row>
    <row r="698" spans="1:9" ht="13.5" x14ac:dyDescent="0.25">
      <c r="A698" s="3">
        <f>TITRES_STAT!B701</f>
        <v>43020</v>
      </c>
      <c r="B698" s="6">
        <f>TITRES_STAT!D701</f>
        <v>2.73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2.6283373797362556E-3</v>
      </c>
      <c r="G698" s="2">
        <f t="shared" si="97"/>
        <v>5.6834946220177774E-3</v>
      </c>
      <c r="H698" s="2">
        <f t="shared" si="94"/>
        <v>0.46245093107928947</v>
      </c>
      <c r="I698" s="2">
        <f t="shared" si="95"/>
        <v>31.621637434221498</v>
      </c>
    </row>
    <row r="699" spans="1:9" ht="13.5" x14ac:dyDescent="0.25">
      <c r="A699" s="3">
        <f>TITRES_STAT!B702</f>
        <v>43021</v>
      </c>
      <c r="B699" s="6">
        <f>TITRES_STAT!D702</f>
        <v>2.73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2.4405989954693801E-3</v>
      </c>
      <c r="G699" s="2">
        <f t="shared" si="97"/>
        <v>5.2775307204450794E-3</v>
      </c>
      <c r="H699" s="2">
        <f t="shared" si="94"/>
        <v>0.46245093107928942</v>
      </c>
      <c r="I699" s="2">
        <f t="shared" si="95"/>
        <v>31.621637434221498</v>
      </c>
    </row>
    <row r="700" spans="1:9" ht="13.5" x14ac:dyDescent="0.25">
      <c r="A700" s="3">
        <f>TITRES_STAT!B703</f>
        <v>43024</v>
      </c>
      <c r="B700" s="6">
        <f>TITRES_STAT!D703</f>
        <v>2.68</v>
      </c>
      <c r="C700" s="2">
        <f t="shared" si="90"/>
        <v>-4.9999999999999822E-2</v>
      </c>
      <c r="D700" s="2">
        <f t="shared" si="91"/>
        <v>0</v>
      </c>
      <c r="E700" s="2">
        <f t="shared" si="92"/>
        <v>4.9999999999999822E-2</v>
      </c>
      <c r="F700" s="2">
        <f t="shared" si="97"/>
        <v>2.2662704957929956E-3</v>
      </c>
      <c r="G700" s="2">
        <f t="shared" si="97"/>
        <v>8.4719928118418466E-3</v>
      </c>
      <c r="H700" s="2">
        <f t="shared" si="94"/>
        <v>0.26750146584464568</v>
      </c>
      <c r="I700" s="2">
        <f t="shared" si="95"/>
        <v>21.104627730460763</v>
      </c>
    </row>
    <row r="701" spans="1:9" ht="13.5" x14ac:dyDescent="0.25">
      <c r="A701" s="3">
        <f>TITRES_STAT!B704</f>
        <v>43025</v>
      </c>
      <c r="B701" s="6">
        <f>TITRES_STAT!D704</f>
        <v>2.68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2.1043940318077816E-3</v>
      </c>
      <c r="G701" s="2">
        <f t="shared" si="98"/>
        <v>7.8668504681388574E-3</v>
      </c>
      <c r="H701" s="2">
        <f t="shared" si="94"/>
        <v>0.26750146584464568</v>
      </c>
      <c r="I701" s="2">
        <f t="shared" si="95"/>
        <v>21.104627730460763</v>
      </c>
    </row>
    <row r="702" spans="1:9" ht="13.5" x14ac:dyDescent="0.25">
      <c r="A702" s="3">
        <f>TITRES_STAT!B705</f>
        <v>43026</v>
      </c>
      <c r="B702" s="6">
        <f>TITRES_STAT!D705</f>
        <v>2.68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1.9540801723929402E-3</v>
      </c>
      <c r="G702" s="2">
        <f t="shared" si="98"/>
        <v>7.3049325775575106E-3</v>
      </c>
      <c r="H702" s="2">
        <f t="shared" si="94"/>
        <v>0.26750146584464574</v>
      </c>
      <c r="I702" s="2">
        <f t="shared" si="95"/>
        <v>21.104627730460763</v>
      </c>
    </row>
    <row r="703" spans="1:9" ht="13.5" x14ac:dyDescent="0.25">
      <c r="A703" s="3">
        <f>TITRES_STAT!B706</f>
        <v>43027</v>
      </c>
      <c r="B703" s="6">
        <f>TITRES_STAT!D706</f>
        <v>2.68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1.8145030172220158E-3</v>
      </c>
      <c r="G703" s="2">
        <f t="shared" si="98"/>
        <v>6.7831516791605458E-3</v>
      </c>
      <c r="H703" s="2">
        <f t="shared" si="94"/>
        <v>0.26750146584464568</v>
      </c>
      <c r="I703" s="2">
        <f t="shared" si="95"/>
        <v>21.104627730460763</v>
      </c>
    </row>
    <row r="704" spans="1:9" ht="13.5" x14ac:dyDescent="0.25">
      <c r="A704" s="3">
        <f>TITRES_STAT!B707</f>
        <v>43028</v>
      </c>
      <c r="B704" s="6">
        <f>TITRES_STAT!D707</f>
        <v>2.68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1.6848956588490147E-3</v>
      </c>
      <c r="G704" s="2">
        <f t="shared" si="98"/>
        <v>6.2986408449347926E-3</v>
      </c>
      <c r="H704" s="2">
        <f t="shared" si="94"/>
        <v>0.26750146584464568</v>
      </c>
      <c r="I704" s="2">
        <f t="shared" si="95"/>
        <v>21.104627730460763</v>
      </c>
    </row>
    <row r="705" spans="1:9" ht="13.5" x14ac:dyDescent="0.25">
      <c r="A705" s="3">
        <f>TITRES_STAT!B708</f>
        <v>43031</v>
      </c>
      <c r="B705" s="6">
        <f>TITRES_STAT!D708</f>
        <v>2.6</v>
      </c>
      <c r="C705" s="2">
        <f t="shared" si="90"/>
        <v>-8.0000000000000071E-2</v>
      </c>
      <c r="D705" s="2">
        <f t="shared" si="91"/>
        <v>0</v>
      </c>
      <c r="E705" s="2">
        <f t="shared" si="92"/>
        <v>8.0000000000000071E-2</v>
      </c>
      <c r="F705" s="2">
        <f t="shared" si="98"/>
        <v>1.5645459689312279E-3</v>
      </c>
      <c r="G705" s="2">
        <f t="shared" si="98"/>
        <v>1.156302364172517E-2</v>
      </c>
      <c r="H705" s="2">
        <f t="shared" si="94"/>
        <v>0.1353059560723861</v>
      </c>
      <c r="I705" s="2">
        <f t="shared" si="95"/>
        <v>11.918016931795179</v>
      </c>
    </row>
    <row r="706" spans="1:9" ht="13.5" x14ac:dyDescent="0.25">
      <c r="A706" s="3">
        <f>TITRES_STAT!B709</f>
        <v>43032</v>
      </c>
      <c r="B706" s="6">
        <f>TITRES_STAT!D709</f>
        <v>2.5499999999999998</v>
      </c>
      <c r="C706" s="2">
        <f t="shared" si="90"/>
        <v>-5.0000000000000266E-2</v>
      </c>
      <c r="D706" s="2">
        <f t="shared" si="91"/>
        <v>0</v>
      </c>
      <c r="E706" s="2">
        <f t="shared" si="92"/>
        <v>5.0000000000000266E-2</v>
      </c>
      <c r="F706" s="2">
        <f t="shared" si="98"/>
        <v>1.4527926854361402E-3</v>
      </c>
      <c r="G706" s="2">
        <f t="shared" si="98"/>
        <v>1.4308521953030534E-2</v>
      </c>
      <c r="H706" s="2">
        <f t="shared" si="94"/>
        <v>0.10153338620195078</v>
      </c>
      <c r="I706" s="2">
        <f t="shared" si="95"/>
        <v>9.2174588145743286</v>
      </c>
    </row>
    <row r="707" spans="1:9" ht="13.5" x14ac:dyDescent="0.25">
      <c r="A707" s="3">
        <f>TITRES_STAT!B710</f>
        <v>43033</v>
      </c>
      <c r="B707" s="6">
        <f>TITRES_STAT!D710</f>
        <v>2.5</v>
      </c>
      <c r="C707" s="2">
        <f t="shared" ref="C707:C770" si="99">B707-B706</f>
        <v>-4.9999999999999822E-2</v>
      </c>
      <c r="D707" s="2">
        <f t="shared" ref="D707:D770" si="100">IF(C707&gt;0,C707,0)</f>
        <v>0</v>
      </c>
      <c r="E707" s="2">
        <f t="shared" ref="E707:E770" si="101">IF(C707&lt;0,-C707,0)</f>
        <v>4.9999999999999822E-2</v>
      </c>
      <c r="F707" s="2">
        <f t="shared" si="98"/>
        <v>1.3490217793335588E-3</v>
      </c>
      <c r="G707" s="2">
        <f t="shared" si="98"/>
        <v>1.6857913242099769E-2</v>
      </c>
      <c r="H707" s="2">
        <f t="shared" si="94"/>
        <v>8.0023058605178152E-2</v>
      </c>
      <c r="I707" s="2">
        <f t="shared" si="95"/>
        <v>7.4093842689364351</v>
      </c>
    </row>
    <row r="708" spans="1:9" ht="13.5" x14ac:dyDescent="0.25">
      <c r="A708" s="3">
        <f>TITRES_STAT!B711</f>
        <v>43034</v>
      </c>
      <c r="B708" s="6">
        <f>TITRES_STAT!D711</f>
        <v>2.5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1.2526630808097333E-3</v>
      </c>
      <c r="G708" s="2">
        <f t="shared" si="98"/>
        <v>1.5653776581949785E-2</v>
      </c>
      <c r="H708" s="2">
        <f t="shared" si="94"/>
        <v>8.0023058605178166E-2</v>
      </c>
      <c r="I708" s="2">
        <f t="shared" si="95"/>
        <v>7.4093842689364351</v>
      </c>
    </row>
    <row r="709" spans="1:9" ht="13.5" x14ac:dyDescent="0.25">
      <c r="A709" s="3">
        <f>TITRES_STAT!B712</f>
        <v>43035</v>
      </c>
      <c r="B709" s="6">
        <f>TITRES_STAT!D712</f>
        <v>2.5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1.163187146466181E-3</v>
      </c>
      <c r="G709" s="2">
        <f t="shared" si="98"/>
        <v>1.4535649683239086E-2</v>
      </c>
      <c r="H709" s="2">
        <f t="shared" si="94"/>
        <v>8.0023058605178179E-2</v>
      </c>
      <c r="I709" s="2">
        <f t="shared" si="95"/>
        <v>7.4093842689364351</v>
      </c>
    </row>
    <row r="710" spans="1:9" ht="13.5" x14ac:dyDescent="0.25">
      <c r="A710" s="3">
        <f>TITRES_STAT!B713</f>
        <v>43038</v>
      </c>
      <c r="B710" s="6">
        <f>TITRES_STAT!D713</f>
        <v>2.5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1.0801023502900252E-3</v>
      </c>
      <c r="G710" s="2">
        <f t="shared" si="98"/>
        <v>1.3497388991579151E-2</v>
      </c>
      <c r="H710" s="2">
        <f t="shared" si="94"/>
        <v>8.0023058605178179E-2</v>
      </c>
      <c r="I710" s="2">
        <f t="shared" si="95"/>
        <v>7.4093842689364351</v>
      </c>
    </row>
    <row r="711" spans="1:9" ht="13.5" x14ac:dyDescent="0.25">
      <c r="A711" s="3">
        <f>TITRES_STAT!B714</f>
        <v>43039</v>
      </c>
      <c r="B711" s="6">
        <f>TITRES_STAT!D714</f>
        <v>2.5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1.0029521824121662E-3</v>
      </c>
      <c r="G711" s="2">
        <f t="shared" si="98"/>
        <v>1.2533289777894927E-2</v>
      </c>
      <c r="H711" s="2">
        <f t="shared" si="94"/>
        <v>8.0023058605178166E-2</v>
      </c>
      <c r="I711" s="2">
        <f t="shared" si="95"/>
        <v>7.4093842689364351</v>
      </c>
    </row>
    <row r="712" spans="1:9" ht="13.5" x14ac:dyDescent="0.25">
      <c r="A712" s="3">
        <f>TITRES_STAT!B715</f>
        <v>43040</v>
      </c>
      <c r="B712" s="6">
        <f>TITRES_STAT!D715</f>
        <v>2.5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9.3131274081129718E-4</v>
      </c>
      <c r="G712" s="2">
        <f t="shared" si="98"/>
        <v>1.1638054793759576E-2</v>
      </c>
      <c r="H712" s="2">
        <f t="shared" si="94"/>
        <v>8.0023058605178166E-2</v>
      </c>
      <c r="I712" s="2">
        <f t="shared" si="95"/>
        <v>7.4093842689364351</v>
      </c>
    </row>
    <row r="713" spans="1:9" ht="13.5" x14ac:dyDescent="0.25">
      <c r="A713" s="3">
        <f>TITRES_STAT!B716</f>
        <v>43041</v>
      </c>
      <c r="B713" s="6">
        <f>TITRES_STAT!D716</f>
        <v>2.4300000000000002</v>
      </c>
      <c r="C713" s="2">
        <f t="shared" si="99"/>
        <v>-6.999999999999984E-2</v>
      </c>
      <c r="D713" s="2">
        <f t="shared" si="100"/>
        <v>0</v>
      </c>
      <c r="E713" s="2">
        <f t="shared" si="101"/>
        <v>6.999999999999984E-2</v>
      </c>
      <c r="F713" s="2">
        <f t="shared" si="98"/>
        <v>8.6479040218191878E-4</v>
      </c>
      <c r="G713" s="2">
        <f t="shared" si="98"/>
        <v>1.5806765165633879E-2</v>
      </c>
      <c r="H713" s="2">
        <f t="shared" si="94"/>
        <v>5.4710144240144358E-2</v>
      </c>
      <c r="I713" s="2">
        <f t="shared" si="95"/>
        <v>5.1872208245005282</v>
      </c>
    </row>
    <row r="714" spans="1:9" ht="13.5" x14ac:dyDescent="0.25">
      <c r="A714" s="3">
        <f>TITRES_STAT!B717</f>
        <v>43042</v>
      </c>
      <c r="B714" s="6">
        <f>TITRES_STAT!D717</f>
        <v>2.4</v>
      </c>
      <c r="C714" s="2">
        <f t="shared" si="99"/>
        <v>-3.0000000000000249E-2</v>
      </c>
      <c r="D714" s="2">
        <f t="shared" si="100"/>
        <v>0</v>
      </c>
      <c r="E714" s="2">
        <f t="shared" si="101"/>
        <v>3.0000000000000249E-2</v>
      </c>
      <c r="F714" s="2">
        <f t="shared" si="98"/>
        <v>8.0301965916892461E-4</v>
      </c>
      <c r="G714" s="2">
        <f t="shared" si="98"/>
        <v>1.6820567653802906E-2</v>
      </c>
      <c r="H714" s="2">
        <f t="shared" si="94"/>
        <v>4.7740342400832865E-2</v>
      </c>
      <c r="I714" s="2">
        <f t="shared" si="95"/>
        <v>4.5565051252525848</v>
      </c>
    </row>
    <row r="715" spans="1:9" ht="13.5" x14ac:dyDescent="0.25">
      <c r="A715" s="3">
        <f>TITRES_STAT!B718</f>
        <v>43045</v>
      </c>
      <c r="B715" s="6">
        <f>TITRES_STAT!D718</f>
        <v>2.4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7.4566111208543002E-4</v>
      </c>
      <c r="G715" s="2">
        <f t="shared" si="98"/>
        <v>1.5619098535674126E-2</v>
      </c>
      <c r="H715" s="2">
        <f t="shared" si="94"/>
        <v>4.7740342400832865E-2</v>
      </c>
      <c r="I715" s="2">
        <f t="shared" si="95"/>
        <v>4.5565051252525848</v>
      </c>
    </row>
    <row r="716" spans="1:9" ht="13.5" x14ac:dyDescent="0.25">
      <c r="A716" s="3">
        <f>TITRES_STAT!B719</f>
        <v>43046</v>
      </c>
      <c r="B716" s="6">
        <f>TITRES_STAT!D719</f>
        <v>2.4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6.9239960407932791E-4</v>
      </c>
      <c r="G716" s="2">
        <f t="shared" si="98"/>
        <v>1.4503448640268831E-2</v>
      </c>
      <c r="H716" s="2">
        <f t="shared" si="94"/>
        <v>4.7740342400832872E-2</v>
      </c>
      <c r="I716" s="2">
        <f t="shared" si="95"/>
        <v>4.5565051252525848</v>
      </c>
    </row>
    <row r="717" spans="1:9" ht="13.5" x14ac:dyDescent="0.25">
      <c r="A717" s="3">
        <f>TITRES_STAT!B720</f>
        <v>43047</v>
      </c>
      <c r="B717" s="6">
        <f>TITRES_STAT!D720</f>
        <v>2.4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6.4294248950223299E-4</v>
      </c>
      <c r="G717" s="2">
        <f t="shared" si="102"/>
        <v>1.3467488023106771E-2</v>
      </c>
      <c r="H717" s="2">
        <f t="shared" si="94"/>
        <v>4.7740342400832865E-2</v>
      </c>
      <c r="I717" s="2">
        <f t="shared" si="95"/>
        <v>4.5565051252525848</v>
      </c>
    </row>
    <row r="718" spans="1:9" ht="13.5" x14ac:dyDescent="0.25">
      <c r="A718" s="3">
        <f>TITRES_STAT!B721</f>
        <v>43048</v>
      </c>
      <c r="B718" s="6">
        <f>TITRES_STAT!D721</f>
        <v>2.36</v>
      </c>
      <c r="C718" s="2">
        <f t="shared" si="99"/>
        <v>-4.0000000000000036E-2</v>
      </c>
      <c r="D718" s="2">
        <f t="shared" si="100"/>
        <v>0</v>
      </c>
      <c r="E718" s="2">
        <f t="shared" si="101"/>
        <v>4.0000000000000036E-2</v>
      </c>
      <c r="F718" s="2">
        <f t="shared" si="102"/>
        <v>5.970180259663591E-4</v>
      </c>
      <c r="G718" s="2">
        <f t="shared" si="102"/>
        <v>1.5362667450027718E-2</v>
      </c>
      <c r="H718" s="2">
        <f t="shared" si="94"/>
        <v>3.8861612275886498E-2</v>
      </c>
      <c r="I718" s="2">
        <f t="shared" si="95"/>
        <v>3.7407881681902211</v>
      </c>
    </row>
    <row r="719" spans="1:9" ht="13.5" x14ac:dyDescent="0.25">
      <c r="A719" s="3">
        <f>TITRES_STAT!B722</f>
        <v>43049</v>
      </c>
      <c r="B719" s="6">
        <f>TITRES_STAT!D722</f>
        <v>2.4</v>
      </c>
      <c r="C719" s="2">
        <f t="shared" si="99"/>
        <v>4.0000000000000036E-2</v>
      </c>
      <c r="D719" s="2">
        <f t="shared" si="100"/>
        <v>4.0000000000000036E-2</v>
      </c>
      <c r="E719" s="2">
        <f t="shared" si="101"/>
        <v>0</v>
      </c>
      <c r="F719" s="2">
        <f t="shared" si="102"/>
        <v>3.4115167383973362E-3</v>
      </c>
      <c r="G719" s="2">
        <f t="shared" si="102"/>
        <v>1.4265334060740025E-2</v>
      </c>
      <c r="H719" s="2">
        <f t="shared" si="94"/>
        <v>0.23914734305355351</v>
      </c>
      <c r="I719" s="2">
        <f t="shared" si="95"/>
        <v>19.29934679634124</v>
      </c>
    </row>
    <row r="720" spans="1:9" ht="13.5" x14ac:dyDescent="0.25">
      <c r="A720" s="3">
        <f>TITRES_STAT!B723</f>
        <v>43052</v>
      </c>
      <c r="B720" s="6">
        <f>TITRES_STAT!D723</f>
        <v>2.3199999999999998</v>
      </c>
      <c r="C720" s="2">
        <f t="shared" si="99"/>
        <v>-8.0000000000000071E-2</v>
      </c>
      <c r="D720" s="2">
        <f t="shared" si="100"/>
        <v>0</v>
      </c>
      <c r="E720" s="2">
        <f t="shared" si="101"/>
        <v>8.0000000000000071E-2</v>
      </c>
      <c r="F720" s="2">
        <f t="shared" si="102"/>
        <v>3.1678369713689547E-3</v>
      </c>
      <c r="G720" s="2">
        <f t="shared" si="102"/>
        <v>1.8960667342115742E-2</v>
      </c>
      <c r="H720" s="2">
        <f t="shared" si="94"/>
        <v>0.16707412846870129</v>
      </c>
      <c r="I720" s="2">
        <f t="shared" si="95"/>
        <v>14.315639803267388</v>
      </c>
    </row>
    <row r="721" spans="1:9" ht="13.5" x14ac:dyDescent="0.25">
      <c r="A721" s="3">
        <f>TITRES_STAT!B724</f>
        <v>43053</v>
      </c>
      <c r="B721" s="6">
        <f>TITRES_STAT!D724</f>
        <v>2.29</v>
      </c>
      <c r="C721" s="2">
        <f t="shared" si="99"/>
        <v>-2.9999999999999805E-2</v>
      </c>
      <c r="D721" s="2">
        <f t="shared" si="100"/>
        <v>0</v>
      </c>
      <c r="E721" s="2">
        <f t="shared" si="101"/>
        <v>2.9999999999999805E-2</v>
      </c>
      <c r="F721" s="2">
        <f t="shared" si="102"/>
        <v>2.9415629019854577E-3</v>
      </c>
      <c r="G721" s="2">
        <f t="shared" si="102"/>
        <v>1.9749191103393175E-2</v>
      </c>
      <c r="H721" s="2">
        <f t="shared" ref="H721:H784" si="103">F721/G721</f>
        <v>0.14894599412125076</v>
      </c>
      <c r="I721" s="2">
        <f t="shared" ref="I721:I784" si="104">IF(G721=0,100,100-(100/(1+H721)))</f>
        <v>12.963707161464043</v>
      </c>
    </row>
    <row r="722" spans="1:9" ht="13.5" x14ac:dyDescent="0.25">
      <c r="A722" s="3">
        <f>TITRES_STAT!B725</f>
        <v>43054</v>
      </c>
      <c r="B722" s="6">
        <f>TITRES_STAT!D725</f>
        <v>2.2999999999999998</v>
      </c>
      <c r="C722" s="2">
        <f t="shared" si="99"/>
        <v>9.9999999999997868E-3</v>
      </c>
      <c r="D722" s="2">
        <f t="shared" si="100"/>
        <v>9.9999999999997868E-3</v>
      </c>
      <c r="E722" s="2">
        <f t="shared" si="101"/>
        <v>0</v>
      </c>
      <c r="F722" s="2">
        <f t="shared" si="102"/>
        <v>3.4457369804150526E-3</v>
      </c>
      <c r="G722" s="2">
        <f t="shared" si="102"/>
        <v>1.8338534596007948E-2</v>
      </c>
      <c r="H722" s="2">
        <f t="shared" si="103"/>
        <v>0.18789598276653705</v>
      </c>
      <c r="I722" s="2">
        <f t="shared" si="104"/>
        <v>15.817545095904677</v>
      </c>
    </row>
    <row r="723" spans="1:9" ht="13.5" x14ac:dyDescent="0.25">
      <c r="A723" s="3">
        <f>TITRES_STAT!B726</f>
        <v>43055</v>
      </c>
      <c r="B723" s="6">
        <f>TITRES_STAT!D726</f>
        <v>2.31</v>
      </c>
      <c r="C723" s="2">
        <f t="shared" si="99"/>
        <v>1.0000000000000231E-2</v>
      </c>
      <c r="D723" s="2">
        <f t="shared" si="100"/>
        <v>1.0000000000000231E-2</v>
      </c>
      <c r="E723" s="2">
        <f t="shared" si="101"/>
        <v>0</v>
      </c>
      <c r="F723" s="2">
        <f t="shared" si="102"/>
        <v>3.9138986246711367E-3</v>
      </c>
      <c r="G723" s="2">
        <f t="shared" si="102"/>
        <v>1.7028639267721666E-2</v>
      </c>
      <c r="H723" s="2">
        <f t="shared" si="103"/>
        <v>0.22984212438453949</v>
      </c>
      <c r="I723" s="2">
        <f t="shared" si="104"/>
        <v>18.688750354811702</v>
      </c>
    </row>
    <row r="724" spans="1:9" ht="13.5" x14ac:dyDescent="0.25">
      <c r="A724" s="3">
        <f>TITRES_STAT!B727</f>
        <v>43056</v>
      </c>
      <c r="B724" s="6">
        <f>TITRES_STAT!D727</f>
        <v>2.29</v>
      </c>
      <c r="C724" s="2">
        <f t="shared" si="99"/>
        <v>-2.0000000000000018E-2</v>
      </c>
      <c r="D724" s="2">
        <f t="shared" si="100"/>
        <v>0</v>
      </c>
      <c r="E724" s="2">
        <f t="shared" si="101"/>
        <v>2.0000000000000018E-2</v>
      </c>
      <c r="F724" s="2">
        <f t="shared" si="102"/>
        <v>3.6343344371946268E-3</v>
      </c>
      <c r="G724" s="2">
        <f t="shared" si="102"/>
        <v>1.7240879320027262E-2</v>
      </c>
      <c r="H724" s="2">
        <f t="shared" si="103"/>
        <v>0.21079751036670907</v>
      </c>
      <c r="I724" s="2">
        <f t="shared" si="104"/>
        <v>17.409807053771175</v>
      </c>
    </row>
    <row r="725" spans="1:9" ht="13.5" x14ac:dyDescent="0.25">
      <c r="A725" s="3">
        <f>TITRES_STAT!B728</f>
        <v>43059</v>
      </c>
      <c r="B725" s="6">
        <f>TITRES_STAT!D728</f>
        <v>2.29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3.3747391202521536E-3</v>
      </c>
      <c r="G725" s="2">
        <f t="shared" si="102"/>
        <v>1.6009387940025314E-2</v>
      </c>
      <c r="H725" s="2">
        <f t="shared" si="103"/>
        <v>0.21079751036670907</v>
      </c>
      <c r="I725" s="2">
        <f t="shared" si="104"/>
        <v>17.409807053771175</v>
      </c>
    </row>
    <row r="726" spans="1:9" ht="13.5" x14ac:dyDescent="0.25">
      <c r="A726" s="3">
        <f>TITRES_STAT!B729</f>
        <v>43060</v>
      </c>
      <c r="B726" s="6">
        <f>TITRES_STAT!D729</f>
        <v>2.29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3.1336863259484285E-3</v>
      </c>
      <c r="G726" s="2">
        <f t="shared" si="102"/>
        <v>1.4865860230023507E-2</v>
      </c>
      <c r="H726" s="2">
        <f t="shared" si="103"/>
        <v>0.21079751036670907</v>
      </c>
      <c r="I726" s="2">
        <f t="shared" si="104"/>
        <v>17.409807053771175</v>
      </c>
    </row>
    <row r="727" spans="1:9" ht="13.5" x14ac:dyDescent="0.25">
      <c r="A727" s="3">
        <f>TITRES_STAT!B730</f>
        <v>43061</v>
      </c>
      <c r="B727" s="6">
        <f>TITRES_STAT!D730</f>
        <v>2.31</v>
      </c>
      <c r="C727" s="2">
        <f t="shared" si="99"/>
        <v>2.0000000000000018E-2</v>
      </c>
      <c r="D727" s="2">
        <f t="shared" si="100"/>
        <v>2.0000000000000018E-2</v>
      </c>
      <c r="E727" s="2">
        <f t="shared" si="101"/>
        <v>0</v>
      </c>
      <c r="F727" s="2">
        <f t="shared" si="102"/>
        <v>4.3384230169521134E-3</v>
      </c>
      <c r="G727" s="2">
        <f t="shared" si="102"/>
        <v>1.3804013070736114E-2</v>
      </c>
      <c r="H727" s="2">
        <f t="shared" si="103"/>
        <v>0.31428708410522843</v>
      </c>
      <c r="I727" s="2">
        <f t="shared" si="104"/>
        <v>23.913122780111337</v>
      </c>
    </row>
    <row r="728" spans="1:9" ht="13.5" x14ac:dyDescent="0.25">
      <c r="A728" s="3">
        <f>TITRES_STAT!B731</f>
        <v>43062</v>
      </c>
      <c r="B728" s="6">
        <f>TITRES_STAT!D731</f>
        <v>2.31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4.0285356585983909E-3</v>
      </c>
      <c r="G728" s="2">
        <f t="shared" si="102"/>
        <v>1.2818012137112105E-2</v>
      </c>
      <c r="H728" s="2">
        <f t="shared" si="103"/>
        <v>0.31428708410522843</v>
      </c>
      <c r="I728" s="2">
        <f t="shared" si="104"/>
        <v>23.913122780111337</v>
      </c>
    </row>
    <row r="729" spans="1:9" ht="13.5" x14ac:dyDescent="0.25">
      <c r="A729" s="3">
        <f>TITRES_STAT!B732</f>
        <v>43063</v>
      </c>
      <c r="B729" s="6">
        <f>TITRES_STAT!D732</f>
        <v>2.2999999999999998</v>
      </c>
      <c r="C729" s="2">
        <f t="shared" si="99"/>
        <v>-1.0000000000000231E-2</v>
      </c>
      <c r="D729" s="2">
        <f t="shared" si="100"/>
        <v>0</v>
      </c>
      <c r="E729" s="2">
        <f t="shared" si="101"/>
        <v>1.0000000000000231E-2</v>
      </c>
      <c r="F729" s="2">
        <f t="shared" si="102"/>
        <v>3.7407831115556485E-3</v>
      </c>
      <c r="G729" s="2">
        <f t="shared" si="102"/>
        <v>1.2616725555889828E-2</v>
      </c>
      <c r="H729" s="2">
        <f t="shared" si="103"/>
        <v>0.29649397500045882</v>
      </c>
      <c r="I729" s="2">
        <f t="shared" si="104"/>
        <v>22.868904963507759</v>
      </c>
    </row>
    <row r="730" spans="1:9" ht="13.5" x14ac:dyDescent="0.25">
      <c r="A730" s="3">
        <f>TITRES_STAT!B733</f>
        <v>43066</v>
      </c>
      <c r="B730" s="6">
        <f>TITRES_STAT!D733</f>
        <v>2.2999999999999998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3.473584317873102E-3</v>
      </c>
      <c r="G730" s="2">
        <f t="shared" si="102"/>
        <v>1.1715530873326269E-2</v>
      </c>
      <c r="H730" s="2">
        <f t="shared" si="103"/>
        <v>0.29649397500045882</v>
      </c>
      <c r="I730" s="2">
        <f t="shared" si="104"/>
        <v>22.868904963507759</v>
      </c>
    </row>
    <row r="731" spans="1:9" ht="13.5" x14ac:dyDescent="0.25">
      <c r="A731" s="3">
        <f>TITRES_STAT!B734</f>
        <v>43067</v>
      </c>
      <c r="B731" s="6">
        <f>TITRES_STAT!D734</f>
        <v>2.2999999999999998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3.2254711523107375E-3</v>
      </c>
      <c r="G731" s="2">
        <f t="shared" si="102"/>
        <v>1.0878707239517251E-2</v>
      </c>
      <c r="H731" s="2">
        <f t="shared" si="103"/>
        <v>0.29649397500045876</v>
      </c>
      <c r="I731" s="2">
        <f t="shared" si="104"/>
        <v>22.868904963507745</v>
      </c>
    </row>
    <row r="732" spans="1:9" ht="13.5" x14ac:dyDescent="0.25">
      <c r="A732" s="3">
        <f>TITRES_STAT!B735</f>
        <v>43068</v>
      </c>
      <c r="B732" s="6">
        <f>TITRES_STAT!D735</f>
        <v>2.2999999999999998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2.9950803557171135E-3</v>
      </c>
      <c r="G732" s="2">
        <f t="shared" si="102"/>
        <v>1.0101656722408875E-2</v>
      </c>
      <c r="H732" s="2">
        <f t="shared" si="103"/>
        <v>0.29649397500045882</v>
      </c>
      <c r="I732" s="2">
        <f t="shared" si="104"/>
        <v>22.868904963507759</v>
      </c>
    </row>
    <row r="733" spans="1:9" ht="13.5" x14ac:dyDescent="0.25">
      <c r="A733" s="3">
        <f>TITRES_STAT!B736</f>
        <v>43069</v>
      </c>
      <c r="B733" s="6">
        <f>TITRES_STAT!D736</f>
        <v>2.29</v>
      </c>
      <c r="C733" s="2">
        <f t="shared" si="99"/>
        <v>-9.9999999999997868E-3</v>
      </c>
      <c r="D733" s="2">
        <f t="shared" si="100"/>
        <v>0</v>
      </c>
      <c r="E733" s="2">
        <f t="shared" si="101"/>
        <v>9.9999999999997868E-3</v>
      </c>
      <c r="F733" s="2">
        <f t="shared" ref="F733:G748" si="105">((F732*13)+D733)/14</f>
        <v>2.7811460445944626E-3</v>
      </c>
      <c r="G733" s="2">
        <f t="shared" si="105"/>
        <v>1.0094395527951081E-2</v>
      </c>
      <c r="H733" s="2">
        <f t="shared" si="103"/>
        <v>0.27551387667478966</v>
      </c>
      <c r="I733" s="2">
        <f t="shared" si="104"/>
        <v>21.600225737491982</v>
      </c>
    </row>
    <row r="734" spans="1:9" ht="13.5" x14ac:dyDescent="0.25">
      <c r="A734" s="3">
        <f>TITRES_STAT!B737</f>
        <v>43073</v>
      </c>
      <c r="B734" s="6">
        <f>TITRES_STAT!D737</f>
        <v>2.31</v>
      </c>
      <c r="C734" s="2">
        <f t="shared" si="99"/>
        <v>2.0000000000000018E-2</v>
      </c>
      <c r="D734" s="2">
        <f t="shared" si="100"/>
        <v>2.0000000000000018E-2</v>
      </c>
      <c r="E734" s="2">
        <f t="shared" si="101"/>
        <v>0</v>
      </c>
      <c r="F734" s="2">
        <f t="shared" si="105"/>
        <v>4.0110641842662879E-3</v>
      </c>
      <c r="G734" s="2">
        <f t="shared" si="105"/>
        <v>9.3733672759545757E-3</v>
      </c>
      <c r="H734" s="2">
        <f t="shared" si="103"/>
        <v>0.42792137192317631</v>
      </c>
      <c r="I734" s="2">
        <f t="shared" si="104"/>
        <v>29.968132723361109</v>
      </c>
    </row>
    <row r="735" spans="1:9" ht="13.5" x14ac:dyDescent="0.25">
      <c r="A735" s="3">
        <f>TITRES_STAT!B738</f>
        <v>43074</v>
      </c>
      <c r="B735" s="6">
        <f>TITRES_STAT!D738</f>
        <v>2.31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3.7245595996758391E-3</v>
      </c>
      <c r="G735" s="2">
        <f t="shared" si="105"/>
        <v>8.7038410419578195E-3</v>
      </c>
      <c r="H735" s="2">
        <f t="shared" si="103"/>
        <v>0.42792137192317636</v>
      </c>
      <c r="I735" s="2">
        <f t="shared" si="104"/>
        <v>29.968132723361109</v>
      </c>
    </row>
    <row r="736" spans="1:9" ht="13.5" x14ac:dyDescent="0.25">
      <c r="A736" s="3">
        <f>TITRES_STAT!B739</f>
        <v>43075</v>
      </c>
      <c r="B736" s="6">
        <f>TITRES_STAT!D739</f>
        <v>2.29</v>
      </c>
      <c r="C736" s="2">
        <f t="shared" si="99"/>
        <v>-2.0000000000000018E-2</v>
      </c>
      <c r="D736" s="2">
        <f t="shared" si="100"/>
        <v>0</v>
      </c>
      <c r="E736" s="2">
        <f t="shared" si="101"/>
        <v>2.0000000000000018E-2</v>
      </c>
      <c r="F736" s="2">
        <f t="shared" si="105"/>
        <v>3.458519628270422E-3</v>
      </c>
      <c r="G736" s="2">
        <f t="shared" si="105"/>
        <v>9.5107095389608352E-3</v>
      </c>
      <c r="H736" s="2">
        <f t="shared" si="103"/>
        <v>0.36364475374865762</v>
      </c>
      <c r="I736" s="2">
        <f t="shared" si="104"/>
        <v>26.667117865485025</v>
      </c>
    </row>
    <row r="737" spans="1:9" ht="13.5" x14ac:dyDescent="0.25">
      <c r="A737" s="3">
        <f>TITRES_STAT!B740</f>
        <v>43076</v>
      </c>
      <c r="B737" s="6">
        <f>TITRES_STAT!D740</f>
        <v>2.29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3.2114825119653918E-3</v>
      </c>
      <c r="G737" s="2">
        <f t="shared" si="105"/>
        <v>8.8313731433207754E-3</v>
      </c>
      <c r="H737" s="2">
        <f t="shared" si="103"/>
        <v>0.36364475374865762</v>
      </c>
      <c r="I737" s="2">
        <f t="shared" si="104"/>
        <v>26.667117865485025</v>
      </c>
    </row>
    <row r="738" spans="1:9" ht="13.5" x14ac:dyDescent="0.25">
      <c r="A738" s="3">
        <f>TITRES_STAT!B741</f>
        <v>43077</v>
      </c>
      <c r="B738" s="6">
        <f>TITRES_STAT!D741</f>
        <v>2.29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2.9820909039678634E-3</v>
      </c>
      <c r="G738" s="2">
        <f t="shared" si="105"/>
        <v>8.2005607759407205E-3</v>
      </c>
      <c r="H738" s="2">
        <f t="shared" si="103"/>
        <v>0.36364475374865757</v>
      </c>
      <c r="I738" s="2">
        <f t="shared" si="104"/>
        <v>26.667117865485025</v>
      </c>
    </row>
    <row r="739" spans="1:9" ht="13.5" x14ac:dyDescent="0.25">
      <c r="A739" s="3">
        <f>TITRES_STAT!B742</f>
        <v>43080</v>
      </c>
      <c r="B739" s="6">
        <f>TITRES_STAT!D742</f>
        <v>2.29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2.7690844108273016E-3</v>
      </c>
      <c r="G739" s="2">
        <f t="shared" si="105"/>
        <v>7.614806434802098E-3</v>
      </c>
      <c r="H739" s="2">
        <f t="shared" si="103"/>
        <v>0.36364475374865751</v>
      </c>
      <c r="I739" s="2">
        <f t="shared" si="104"/>
        <v>26.667117865485025</v>
      </c>
    </row>
    <row r="740" spans="1:9" ht="13.5" x14ac:dyDescent="0.25">
      <c r="A740" s="3">
        <f>TITRES_STAT!B743</f>
        <v>43081</v>
      </c>
      <c r="B740" s="6">
        <f>TITRES_STAT!D743</f>
        <v>2.2999999999999998</v>
      </c>
      <c r="C740" s="2">
        <f t="shared" si="99"/>
        <v>9.9999999999997868E-3</v>
      </c>
      <c r="D740" s="2">
        <f t="shared" si="100"/>
        <v>9.9999999999997868E-3</v>
      </c>
      <c r="E740" s="2">
        <f t="shared" si="101"/>
        <v>0</v>
      </c>
      <c r="F740" s="2">
        <f t="shared" si="105"/>
        <v>3.2855783814824792E-3</v>
      </c>
      <c r="G740" s="2">
        <f t="shared" si="105"/>
        <v>7.0708916894590907E-3</v>
      </c>
      <c r="H740" s="2">
        <f t="shared" si="103"/>
        <v>0.46466252430092303</v>
      </c>
      <c r="I740" s="2">
        <f t="shared" si="104"/>
        <v>31.724886558608745</v>
      </c>
    </row>
    <row r="741" spans="1:9" ht="13.5" x14ac:dyDescent="0.25">
      <c r="A741" s="3">
        <f>TITRES_STAT!B744</f>
        <v>43082</v>
      </c>
      <c r="B741" s="6">
        <f>TITRES_STAT!D744</f>
        <v>2.31</v>
      </c>
      <c r="C741" s="2">
        <f t="shared" si="99"/>
        <v>1.0000000000000231E-2</v>
      </c>
      <c r="D741" s="2">
        <f t="shared" si="100"/>
        <v>1.0000000000000231E-2</v>
      </c>
      <c r="E741" s="2">
        <f t="shared" si="101"/>
        <v>0</v>
      </c>
      <c r="F741" s="2">
        <f t="shared" si="105"/>
        <v>3.7651799256623185E-3</v>
      </c>
      <c r="G741" s="2">
        <f t="shared" si="105"/>
        <v>6.5658279973548695E-3</v>
      </c>
      <c r="H741" s="2">
        <f t="shared" si="103"/>
        <v>0.57345089258798299</v>
      </c>
      <c r="I741" s="2">
        <f t="shared" si="104"/>
        <v>36.445426755250139</v>
      </c>
    </row>
    <row r="742" spans="1:9" ht="13.5" x14ac:dyDescent="0.25">
      <c r="A742" s="3">
        <f>TITRES_STAT!B745</f>
        <v>43083</v>
      </c>
      <c r="B742" s="6">
        <f>TITRES_STAT!D745</f>
        <v>2.29</v>
      </c>
      <c r="C742" s="2">
        <f t="shared" si="99"/>
        <v>-2.0000000000000018E-2</v>
      </c>
      <c r="D742" s="2">
        <f t="shared" si="100"/>
        <v>0</v>
      </c>
      <c r="E742" s="2">
        <f t="shared" si="101"/>
        <v>2.0000000000000018E-2</v>
      </c>
      <c r="F742" s="2">
        <f t="shared" si="105"/>
        <v>3.4962385024007244E-3</v>
      </c>
      <c r="G742" s="2">
        <f t="shared" si="105"/>
        <v>7.5254117118295225E-3</v>
      </c>
      <c r="H742" s="2">
        <f t="shared" si="103"/>
        <v>0.46459099332795767</v>
      </c>
      <c r="I742" s="2">
        <f t="shared" si="104"/>
        <v>31.721551985805803</v>
      </c>
    </row>
    <row r="743" spans="1:9" ht="13.5" x14ac:dyDescent="0.25">
      <c r="A743" s="3">
        <f>TITRES_STAT!B746</f>
        <v>43084</v>
      </c>
      <c r="B743" s="6">
        <f>TITRES_STAT!D746</f>
        <v>2.35</v>
      </c>
      <c r="C743" s="2">
        <f t="shared" si="99"/>
        <v>6.0000000000000053E-2</v>
      </c>
      <c r="D743" s="2">
        <f t="shared" si="100"/>
        <v>6.0000000000000053E-2</v>
      </c>
      <c r="E743" s="2">
        <f t="shared" si="101"/>
        <v>0</v>
      </c>
      <c r="F743" s="2">
        <f t="shared" si="105"/>
        <v>7.5322214665149625E-3</v>
      </c>
      <c r="G743" s="2">
        <f t="shared" si="105"/>
        <v>6.9878823038417E-3</v>
      </c>
      <c r="H743" s="2">
        <f t="shared" si="103"/>
        <v>1.0778975859931132</v>
      </c>
      <c r="I743" s="2">
        <f t="shared" si="104"/>
        <v>51.874432756412361</v>
      </c>
    </row>
    <row r="744" spans="1:9" ht="13.5" x14ac:dyDescent="0.25">
      <c r="A744" s="3">
        <f>TITRES_STAT!B747</f>
        <v>43087</v>
      </c>
      <c r="B744" s="6">
        <f>TITRES_STAT!D747</f>
        <v>2.35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6.9942056474781794E-3</v>
      </c>
      <c r="G744" s="2">
        <f t="shared" si="105"/>
        <v>6.4887478535672937E-3</v>
      </c>
      <c r="H744" s="2">
        <f t="shared" si="103"/>
        <v>1.077897585993113</v>
      </c>
      <c r="I744" s="2">
        <f t="shared" si="104"/>
        <v>51.874432756412354</v>
      </c>
    </row>
    <row r="745" spans="1:9" ht="13.5" x14ac:dyDescent="0.25">
      <c r="A745" s="3">
        <f>TITRES_STAT!B748</f>
        <v>43088</v>
      </c>
      <c r="B745" s="6">
        <f>TITRES_STAT!D748</f>
        <v>2.42</v>
      </c>
      <c r="C745" s="2">
        <f t="shared" si="99"/>
        <v>6.999999999999984E-2</v>
      </c>
      <c r="D745" s="2">
        <f t="shared" si="100"/>
        <v>6.999999999999984E-2</v>
      </c>
      <c r="E745" s="2">
        <f t="shared" si="101"/>
        <v>0</v>
      </c>
      <c r="F745" s="2">
        <f t="shared" si="105"/>
        <v>1.1494619529801155E-2</v>
      </c>
      <c r="G745" s="2">
        <f t="shared" si="105"/>
        <v>6.025265864026773E-3</v>
      </c>
      <c r="H745" s="2">
        <f t="shared" si="103"/>
        <v>1.907736486522295</v>
      </c>
      <c r="I745" s="2">
        <f t="shared" si="104"/>
        <v>65.608988137848144</v>
      </c>
    </row>
    <row r="746" spans="1:9" ht="13.5" x14ac:dyDescent="0.25">
      <c r="A746" s="3">
        <f>TITRES_STAT!B749</f>
        <v>43089</v>
      </c>
      <c r="B746" s="6">
        <f>TITRES_STAT!D749</f>
        <v>2.42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1.0673575277672501E-2</v>
      </c>
      <c r="G746" s="2">
        <f t="shared" si="105"/>
        <v>5.5948897308820038E-3</v>
      </c>
      <c r="H746" s="2">
        <f t="shared" si="103"/>
        <v>1.9077364865222948</v>
      </c>
      <c r="I746" s="2">
        <f t="shared" si="104"/>
        <v>65.608988137848144</v>
      </c>
    </row>
    <row r="747" spans="1:9" ht="13.5" x14ac:dyDescent="0.25">
      <c r="A747" s="3">
        <f>TITRES_STAT!B750</f>
        <v>43090</v>
      </c>
      <c r="B747" s="6">
        <f>TITRES_STAT!D750</f>
        <v>2.42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9.9111770435530346E-3</v>
      </c>
      <c r="G747" s="2">
        <f t="shared" si="105"/>
        <v>5.1952547501047178E-3</v>
      </c>
      <c r="H747" s="2">
        <f t="shared" si="103"/>
        <v>1.9077364865222943</v>
      </c>
      <c r="I747" s="2">
        <f t="shared" si="104"/>
        <v>65.608988137848144</v>
      </c>
    </row>
    <row r="748" spans="1:9" ht="13.5" x14ac:dyDescent="0.25">
      <c r="A748" s="3">
        <f>TITRES_STAT!B751</f>
        <v>43091</v>
      </c>
      <c r="B748" s="6">
        <f>TITRES_STAT!D751</f>
        <v>2.42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9.2032358261563887E-3</v>
      </c>
      <c r="G748" s="2">
        <f t="shared" si="105"/>
        <v>4.8241651250972373E-3</v>
      </c>
      <c r="H748" s="2">
        <f t="shared" si="103"/>
        <v>1.9077364865222946</v>
      </c>
      <c r="I748" s="2">
        <f t="shared" si="104"/>
        <v>65.608988137848144</v>
      </c>
    </row>
    <row r="749" spans="1:9" ht="13.5" x14ac:dyDescent="0.25">
      <c r="A749" s="3">
        <f>TITRES_STAT!B752</f>
        <v>43094</v>
      </c>
      <c r="B749" s="6">
        <f>TITRES_STAT!D752</f>
        <v>2.42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8.5458618385737904E-3</v>
      </c>
      <c r="G749" s="2">
        <f t="shared" si="106"/>
        <v>4.479581901876006E-3</v>
      </c>
      <c r="H749" s="2">
        <f t="shared" si="103"/>
        <v>1.9077364865222948</v>
      </c>
      <c r="I749" s="2">
        <f t="shared" si="104"/>
        <v>65.608988137848144</v>
      </c>
    </row>
    <row r="750" spans="1:9" ht="13.5" x14ac:dyDescent="0.25">
      <c r="A750" s="3">
        <f>TITRES_STAT!B753</f>
        <v>43095</v>
      </c>
      <c r="B750" s="6">
        <f>TITRES_STAT!D753</f>
        <v>2.42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7.93544313581852E-3</v>
      </c>
      <c r="G750" s="2">
        <f t="shared" si="106"/>
        <v>4.1596117660277201E-3</v>
      </c>
      <c r="H750" s="2">
        <f t="shared" si="103"/>
        <v>1.9077364865222948</v>
      </c>
      <c r="I750" s="2">
        <f t="shared" si="104"/>
        <v>65.608988137848144</v>
      </c>
    </row>
    <row r="751" spans="1:9" ht="13.5" x14ac:dyDescent="0.25">
      <c r="A751" s="3">
        <f>TITRES_STAT!B754</f>
        <v>43096</v>
      </c>
      <c r="B751" s="6">
        <f>TITRES_STAT!D754</f>
        <v>2.42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7.3686257689743401E-3</v>
      </c>
      <c r="G751" s="2">
        <f t="shared" si="106"/>
        <v>3.8624966398828828E-3</v>
      </c>
      <c r="H751" s="2">
        <f t="shared" si="103"/>
        <v>1.9077364865222948</v>
      </c>
      <c r="I751" s="2">
        <f t="shared" si="104"/>
        <v>65.608988137848144</v>
      </c>
    </row>
    <row r="752" spans="1:9" ht="13.5" x14ac:dyDescent="0.25">
      <c r="A752" s="3">
        <f>TITRES_STAT!B755</f>
        <v>43097</v>
      </c>
      <c r="B752" s="6">
        <f>TITRES_STAT!D755</f>
        <v>2.4900000000000002</v>
      </c>
      <c r="C752" s="2">
        <f t="shared" si="99"/>
        <v>7.0000000000000284E-2</v>
      </c>
      <c r="D752" s="2">
        <f t="shared" si="100"/>
        <v>7.0000000000000284E-2</v>
      </c>
      <c r="E752" s="2">
        <f t="shared" si="101"/>
        <v>0</v>
      </c>
      <c r="F752" s="2">
        <f t="shared" si="106"/>
        <v>1.1842295356904764E-2</v>
      </c>
      <c r="G752" s="2">
        <f t="shared" si="106"/>
        <v>3.586604022748391E-3</v>
      </c>
      <c r="H752" s="2">
        <f t="shared" si="103"/>
        <v>3.3018128797586335</v>
      </c>
      <c r="I752" s="2">
        <f t="shared" si="104"/>
        <v>76.753986564471205</v>
      </c>
    </row>
    <row r="753" spans="1:9" ht="13.5" x14ac:dyDescent="0.25">
      <c r="A753" s="3">
        <f>TITRES_STAT!B756</f>
        <v>43098</v>
      </c>
      <c r="B753" s="6">
        <f>TITRES_STAT!D756</f>
        <v>2.4900000000000002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1.099641711712585E-2</v>
      </c>
      <c r="G753" s="2">
        <f t="shared" si="106"/>
        <v>3.3304180211235061E-3</v>
      </c>
      <c r="H753" s="2">
        <f t="shared" si="103"/>
        <v>3.3018128797586326</v>
      </c>
      <c r="I753" s="2">
        <f t="shared" si="104"/>
        <v>76.753986564471205</v>
      </c>
    </row>
    <row r="754" spans="1:9" ht="13.5" x14ac:dyDescent="0.25">
      <c r="A754" s="3">
        <f>TITRES_STAT!B757</f>
        <v>43102</v>
      </c>
      <c r="B754" s="6">
        <f>TITRES_STAT!D757</f>
        <v>2.5</v>
      </c>
      <c r="C754" s="2">
        <f t="shared" si="99"/>
        <v>9.9999999999997868E-3</v>
      </c>
      <c r="D754" s="2">
        <f t="shared" si="100"/>
        <v>9.9999999999997868E-3</v>
      </c>
      <c r="E754" s="2">
        <f t="shared" si="101"/>
        <v>0</v>
      </c>
      <c r="F754" s="2">
        <f t="shared" si="106"/>
        <v>1.0925244465902558E-2</v>
      </c>
      <c r="G754" s="2">
        <f t="shared" si="106"/>
        <v>3.0925310196146844E-3</v>
      </c>
      <c r="H754" s="2">
        <f t="shared" si="103"/>
        <v>3.532784116507842</v>
      </c>
      <c r="I754" s="2">
        <f t="shared" si="104"/>
        <v>77.938503703317281</v>
      </c>
    </row>
    <row r="755" spans="1:9" ht="13.5" x14ac:dyDescent="0.25">
      <c r="A755" s="3">
        <f>TITRES_STAT!B758</f>
        <v>43103</v>
      </c>
      <c r="B755" s="6">
        <f>TITRES_STAT!D758</f>
        <v>2.4900000000000002</v>
      </c>
      <c r="C755" s="2">
        <f t="shared" si="99"/>
        <v>-9.9999999999997868E-3</v>
      </c>
      <c r="D755" s="2">
        <f t="shared" si="100"/>
        <v>0</v>
      </c>
      <c r="E755" s="2">
        <f t="shared" si="101"/>
        <v>9.9999999999997868E-3</v>
      </c>
      <c r="F755" s="2">
        <f t="shared" si="106"/>
        <v>1.0144869861195232E-2</v>
      </c>
      <c r="G755" s="2">
        <f t="shared" si="106"/>
        <v>3.585921661070763E-3</v>
      </c>
      <c r="H755" s="2">
        <f t="shared" si="103"/>
        <v>2.8290829583170409</v>
      </c>
      <c r="I755" s="2">
        <f t="shared" si="104"/>
        <v>73.884086323386413</v>
      </c>
    </row>
    <row r="756" spans="1:9" ht="13.5" x14ac:dyDescent="0.25">
      <c r="A756" s="3">
        <f>TITRES_STAT!B759</f>
        <v>43104</v>
      </c>
      <c r="B756" s="6">
        <f>TITRES_STAT!D759</f>
        <v>2.4900000000000002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9.420236299681287E-3</v>
      </c>
      <c r="G756" s="2">
        <f t="shared" si="106"/>
        <v>3.3297843995657083E-3</v>
      </c>
      <c r="H756" s="2">
        <f t="shared" si="103"/>
        <v>2.8290829583170414</v>
      </c>
      <c r="I756" s="2">
        <f t="shared" si="104"/>
        <v>73.884086323386427</v>
      </c>
    </row>
    <row r="757" spans="1:9" ht="13.5" x14ac:dyDescent="0.25">
      <c r="A757" s="3">
        <f>TITRES_STAT!B760</f>
        <v>43105</v>
      </c>
      <c r="B757" s="6">
        <f>TITRES_STAT!D760</f>
        <v>2.4900000000000002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8.7473622782754806E-3</v>
      </c>
      <c r="G757" s="2">
        <f t="shared" si="106"/>
        <v>3.0919426567395862E-3</v>
      </c>
      <c r="H757" s="2">
        <f t="shared" si="103"/>
        <v>2.8290829583170414</v>
      </c>
      <c r="I757" s="2">
        <f t="shared" si="104"/>
        <v>73.884086323386427</v>
      </c>
    </row>
    <row r="758" spans="1:9" ht="13.5" x14ac:dyDescent="0.25">
      <c r="A758" s="3">
        <f>TITRES_STAT!B761</f>
        <v>43108</v>
      </c>
      <c r="B758" s="6">
        <f>TITRES_STAT!D761</f>
        <v>2.4900000000000002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8.1225506869700894E-3</v>
      </c>
      <c r="G758" s="2">
        <f t="shared" si="106"/>
        <v>2.8710896098296155E-3</v>
      </c>
      <c r="H758" s="2">
        <f t="shared" si="103"/>
        <v>2.8290829583170418</v>
      </c>
      <c r="I758" s="2">
        <f t="shared" si="104"/>
        <v>73.884086323386427</v>
      </c>
    </row>
    <row r="759" spans="1:9" ht="13.5" x14ac:dyDescent="0.25">
      <c r="A759" s="3">
        <f>TITRES_STAT!B762</f>
        <v>43109</v>
      </c>
      <c r="B759" s="6">
        <f>TITRES_STAT!D762</f>
        <v>2.4</v>
      </c>
      <c r="C759" s="2">
        <f t="shared" si="99"/>
        <v>-9.0000000000000302E-2</v>
      </c>
      <c r="D759" s="2">
        <f t="shared" si="100"/>
        <v>0</v>
      </c>
      <c r="E759" s="2">
        <f t="shared" si="101"/>
        <v>9.0000000000000302E-2</v>
      </c>
      <c r="F759" s="2">
        <f t="shared" si="106"/>
        <v>7.5423684950436543E-3</v>
      </c>
      <c r="G759" s="2">
        <f t="shared" si="106"/>
        <v>9.0945832091275224E-3</v>
      </c>
      <c r="H759" s="2">
        <f t="shared" si="103"/>
        <v>0.82932536011919367</v>
      </c>
      <c r="I759" s="2">
        <f t="shared" si="104"/>
        <v>45.335038708759669</v>
      </c>
    </row>
    <row r="760" spans="1:9" ht="13.5" x14ac:dyDescent="0.25">
      <c r="A760" s="3">
        <f>TITRES_STAT!B763</f>
        <v>43110</v>
      </c>
      <c r="B760" s="6">
        <f>TITRES_STAT!D763</f>
        <v>2.4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7.0036278882548222E-3</v>
      </c>
      <c r="G760" s="2">
        <f t="shared" si="106"/>
        <v>8.4449701227612712E-3</v>
      </c>
      <c r="H760" s="2">
        <f t="shared" si="103"/>
        <v>0.82932536011919367</v>
      </c>
      <c r="I760" s="2">
        <f t="shared" si="104"/>
        <v>45.335038708759669</v>
      </c>
    </row>
    <row r="761" spans="1:9" ht="13.5" x14ac:dyDescent="0.25">
      <c r="A761" s="3">
        <f>TITRES_STAT!B764</f>
        <v>43111</v>
      </c>
      <c r="B761" s="6">
        <f>TITRES_STAT!D764</f>
        <v>2.4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6.5033687533794775E-3</v>
      </c>
      <c r="G761" s="2">
        <f t="shared" si="106"/>
        <v>7.8417579711354667E-3</v>
      </c>
      <c r="H761" s="2">
        <f t="shared" si="103"/>
        <v>0.82932536011919356</v>
      </c>
      <c r="I761" s="2">
        <f t="shared" si="104"/>
        <v>45.335038708759662</v>
      </c>
    </row>
    <row r="762" spans="1:9" ht="13.5" x14ac:dyDescent="0.25">
      <c r="A762" s="3">
        <f>TITRES_STAT!B765</f>
        <v>43112</v>
      </c>
      <c r="B762" s="6">
        <f>TITRES_STAT!D765</f>
        <v>2.4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6.0388424138523716E-3</v>
      </c>
      <c r="G762" s="2">
        <f t="shared" si="106"/>
        <v>7.2816324017686476E-3</v>
      </c>
      <c r="H762" s="2">
        <f t="shared" si="103"/>
        <v>0.82932536011919356</v>
      </c>
      <c r="I762" s="2">
        <f t="shared" si="104"/>
        <v>45.335038708759662</v>
      </c>
    </row>
    <row r="763" spans="1:9" ht="13.5" x14ac:dyDescent="0.25">
      <c r="A763" s="3">
        <f>TITRES_STAT!B766</f>
        <v>43115</v>
      </c>
      <c r="B763" s="6">
        <f>TITRES_STAT!D766</f>
        <v>2.4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5.6074965271486312E-3</v>
      </c>
      <c r="G763" s="2">
        <f t="shared" si="106"/>
        <v>6.761515801642316E-3</v>
      </c>
      <c r="H763" s="2">
        <f t="shared" si="103"/>
        <v>0.82932536011919356</v>
      </c>
      <c r="I763" s="2">
        <f t="shared" si="104"/>
        <v>45.335038708759662</v>
      </c>
    </row>
    <row r="764" spans="1:9" ht="13.5" x14ac:dyDescent="0.25">
      <c r="A764" s="3">
        <f>TITRES_STAT!B767</f>
        <v>43116</v>
      </c>
      <c r="B764" s="6">
        <f>TITRES_STAT!D767</f>
        <v>2.33</v>
      </c>
      <c r="C764" s="2">
        <f t="shared" si="99"/>
        <v>-6.999999999999984E-2</v>
      </c>
      <c r="D764" s="2">
        <f t="shared" si="100"/>
        <v>0</v>
      </c>
      <c r="E764" s="2">
        <f t="shared" si="101"/>
        <v>6.999999999999984E-2</v>
      </c>
      <c r="F764" s="2">
        <f t="shared" si="106"/>
        <v>5.2069610609237291E-3</v>
      </c>
      <c r="G764" s="2">
        <f t="shared" si="106"/>
        <v>1.1278550387239282E-2</v>
      </c>
      <c r="H764" s="2">
        <f t="shared" si="103"/>
        <v>0.46166935307705514</v>
      </c>
      <c r="I764" s="2">
        <f t="shared" si="104"/>
        <v>31.585074429122088</v>
      </c>
    </row>
    <row r="765" spans="1:9" ht="13.5" x14ac:dyDescent="0.25">
      <c r="A765" s="3">
        <f>TITRES_STAT!B768</f>
        <v>43117</v>
      </c>
      <c r="B765" s="6">
        <f>TITRES_STAT!D768</f>
        <v>2.33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4.8350352708577482E-3</v>
      </c>
      <c r="G765" s="2">
        <f t="shared" si="107"/>
        <v>1.0472939645293619E-2</v>
      </c>
      <c r="H765" s="2">
        <f t="shared" si="103"/>
        <v>0.46166935307705509</v>
      </c>
      <c r="I765" s="2">
        <f t="shared" si="104"/>
        <v>31.585074429122074</v>
      </c>
    </row>
    <row r="766" spans="1:9" ht="13.5" x14ac:dyDescent="0.25">
      <c r="A766" s="3">
        <f>TITRES_STAT!B769</f>
        <v>43118</v>
      </c>
      <c r="B766" s="6">
        <f>TITRES_STAT!D769</f>
        <v>2.33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4.4896756086536234E-3</v>
      </c>
      <c r="G766" s="2">
        <f t="shared" si="107"/>
        <v>9.7248725277726458E-3</v>
      </c>
      <c r="H766" s="2">
        <f t="shared" si="103"/>
        <v>0.46166935307705514</v>
      </c>
      <c r="I766" s="2">
        <f t="shared" si="104"/>
        <v>31.585074429122088</v>
      </c>
    </row>
    <row r="767" spans="1:9" ht="13.5" x14ac:dyDescent="0.25">
      <c r="A767" s="3">
        <f>TITRES_STAT!B770</f>
        <v>43119</v>
      </c>
      <c r="B767" s="6">
        <f>TITRES_STAT!D770</f>
        <v>2.27</v>
      </c>
      <c r="C767" s="2">
        <f t="shared" si="99"/>
        <v>-6.0000000000000053E-2</v>
      </c>
      <c r="D767" s="2">
        <f t="shared" si="100"/>
        <v>0</v>
      </c>
      <c r="E767" s="2">
        <f t="shared" si="101"/>
        <v>6.0000000000000053E-2</v>
      </c>
      <c r="F767" s="2">
        <f t="shared" si="107"/>
        <v>4.1689844937497934E-3</v>
      </c>
      <c r="G767" s="2">
        <f t="shared" si="107"/>
        <v>1.3315953061503174E-2</v>
      </c>
      <c r="H767" s="2">
        <f t="shared" si="103"/>
        <v>0.31308194573037768</v>
      </c>
      <c r="I767" s="2">
        <f t="shared" si="104"/>
        <v>23.843290721374714</v>
      </c>
    </row>
    <row r="768" spans="1:9" ht="13.5" x14ac:dyDescent="0.25">
      <c r="A768" s="3">
        <f>TITRES_STAT!B771</f>
        <v>43122</v>
      </c>
      <c r="B768" s="6">
        <f>TITRES_STAT!D771</f>
        <v>2.27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3.8711998870533796E-3</v>
      </c>
      <c r="G768" s="2">
        <f t="shared" si="107"/>
        <v>1.2364813557110091E-2</v>
      </c>
      <c r="H768" s="2">
        <f t="shared" si="103"/>
        <v>0.31308194573037768</v>
      </c>
      <c r="I768" s="2">
        <f t="shared" si="104"/>
        <v>23.843290721374714</v>
      </c>
    </row>
    <row r="769" spans="1:9" ht="13.5" x14ac:dyDescent="0.25">
      <c r="A769" s="3">
        <f>TITRES_STAT!B772</f>
        <v>43123</v>
      </c>
      <c r="B769" s="6">
        <f>TITRES_STAT!D772</f>
        <v>2.21</v>
      </c>
      <c r="C769" s="2">
        <f t="shared" si="99"/>
        <v>-6.0000000000000053E-2</v>
      </c>
      <c r="D769" s="2">
        <f t="shared" si="100"/>
        <v>0</v>
      </c>
      <c r="E769" s="2">
        <f t="shared" si="101"/>
        <v>6.0000000000000053E-2</v>
      </c>
      <c r="F769" s="2">
        <f t="shared" si="107"/>
        <v>3.5946856094067098E-3</v>
      </c>
      <c r="G769" s="2">
        <f t="shared" si="107"/>
        <v>1.5767326874459375E-2</v>
      </c>
      <c r="H769" s="2">
        <f t="shared" si="103"/>
        <v>0.22798319829530161</v>
      </c>
      <c r="I769" s="2">
        <f t="shared" si="104"/>
        <v>18.565661045834347</v>
      </c>
    </row>
    <row r="770" spans="1:9" ht="13.5" x14ac:dyDescent="0.25">
      <c r="A770" s="3">
        <f>TITRES_STAT!B773</f>
        <v>43124</v>
      </c>
      <c r="B770" s="6">
        <f>TITRES_STAT!D773</f>
        <v>2.21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3.3379223515919445E-3</v>
      </c>
      <c r="G770" s="2">
        <f t="shared" si="107"/>
        <v>1.464108924056942E-2</v>
      </c>
      <c r="H770" s="2">
        <f t="shared" si="103"/>
        <v>0.22798319829530159</v>
      </c>
      <c r="I770" s="2">
        <f t="shared" si="104"/>
        <v>18.565661045834347</v>
      </c>
    </row>
    <row r="771" spans="1:9" ht="13.5" x14ac:dyDescent="0.25">
      <c r="A771" s="3">
        <f>TITRES_STAT!B774</f>
        <v>43125</v>
      </c>
      <c r="B771" s="6">
        <f>TITRES_STAT!D774</f>
        <v>2.21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3.0994993264782341E-3</v>
      </c>
      <c r="G771" s="2">
        <f t="shared" si="107"/>
        <v>1.3595297151957317E-2</v>
      </c>
      <c r="H771" s="2">
        <f t="shared" si="103"/>
        <v>0.22798319829530159</v>
      </c>
      <c r="I771" s="2">
        <f t="shared" si="104"/>
        <v>18.565661045834347</v>
      </c>
    </row>
    <row r="772" spans="1:9" ht="13.5" x14ac:dyDescent="0.25">
      <c r="A772" s="3">
        <f>TITRES_STAT!B775</f>
        <v>43126</v>
      </c>
      <c r="B772" s="6">
        <f>TITRES_STAT!D775</f>
        <v>2.21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2.8781065174440746E-3</v>
      </c>
      <c r="G772" s="2">
        <f t="shared" si="107"/>
        <v>1.2624204498246082E-2</v>
      </c>
      <c r="H772" s="2">
        <f t="shared" si="103"/>
        <v>0.22798319829530159</v>
      </c>
      <c r="I772" s="2">
        <f t="shared" si="104"/>
        <v>18.565661045834347</v>
      </c>
    </row>
    <row r="773" spans="1:9" ht="13.5" x14ac:dyDescent="0.25">
      <c r="A773" s="3">
        <f>TITRES_STAT!B776</f>
        <v>43129</v>
      </c>
      <c r="B773" s="6">
        <f>TITRES_STAT!D776</f>
        <v>2.21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2.6725274804837835E-3</v>
      </c>
      <c r="G773" s="2">
        <f t="shared" si="107"/>
        <v>1.1722475605514218E-2</v>
      </c>
      <c r="H773" s="2">
        <f t="shared" si="103"/>
        <v>0.22798319829530159</v>
      </c>
      <c r="I773" s="2">
        <f t="shared" si="104"/>
        <v>18.565661045834347</v>
      </c>
    </row>
    <row r="774" spans="1:9" ht="13.5" x14ac:dyDescent="0.25">
      <c r="A774" s="3">
        <f>TITRES_STAT!B777</f>
        <v>43130</v>
      </c>
      <c r="B774" s="6">
        <f>TITRES_STAT!D777</f>
        <v>2.15</v>
      </c>
      <c r="C774" s="2">
        <f t="shared" si="108"/>
        <v>-6.0000000000000053E-2</v>
      </c>
      <c r="D774" s="2">
        <f t="shared" si="109"/>
        <v>0</v>
      </c>
      <c r="E774" s="2">
        <f t="shared" si="110"/>
        <v>6.0000000000000053E-2</v>
      </c>
      <c r="F774" s="2">
        <f t="shared" si="107"/>
        <v>2.4816326604492275E-3</v>
      </c>
      <c r="G774" s="2">
        <f t="shared" si="107"/>
        <v>1.5170870205120349E-2</v>
      </c>
      <c r="H774" s="2">
        <f t="shared" si="103"/>
        <v>0.16357879455139276</v>
      </c>
      <c r="I774" s="2">
        <f t="shared" si="104"/>
        <v>14.058248166550598</v>
      </c>
    </row>
    <row r="775" spans="1:9" ht="13.5" x14ac:dyDescent="0.25">
      <c r="A775" s="3">
        <f>TITRES_STAT!B778</f>
        <v>43131</v>
      </c>
      <c r="B775" s="6">
        <f>TITRES_STAT!D778</f>
        <v>2.15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2.3043731847028543E-3</v>
      </c>
      <c r="G775" s="2">
        <f t="shared" si="107"/>
        <v>1.4087236619040324E-2</v>
      </c>
      <c r="H775" s="2">
        <f t="shared" si="103"/>
        <v>0.16357879455139279</v>
      </c>
      <c r="I775" s="2">
        <f t="shared" si="104"/>
        <v>14.058248166550612</v>
      </c>
    </row>
    <row r="776" spans="1:9" ht="13.5" x14ac:dyDescent="0.25">
      <c r="A776" s="3">
        <f>TITRES_STAT!B779</f>
        <v>43132</v>
      </c>
      <c r="B776" s="6">
        <f>TITRES_STAT!D779</f>
        <v>2.15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2.139775100081222E-3</v>
      </c>
      <c r="G776" s="2">
        <f t="shared" si="107"/>
        <v>1.3081005431966015E-2</v>
      </c>
      <c r="H776" s="2">
        <f t="shared" si="103"/>
        <v>0.16357879455139279</v>
      </c>
      <c r="I776" s="2">
        <f t="shared" si="104"/>
        <v>14.058248166550612</v>
      </c>
    </row>
    <row r="777" spans="1:9" ht="13.5" x14ac:dyDescent="0.25">
      <c r="A777" s="3">
        <f>TITRES_STAT!B780</f>
        <v>43133</v>
      </c>
      <c r="B777" s="6">
        <f>TITRES_STAT!D780</f>
        <v>2.15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1.9869340215039918E-3</v>
      </c>
      <c r="G777" s="2">
        <f t="shared" si="107"/>
        <v>1.2146647901111298E-2</v>
      </c>
      <c r="H777" s="2">
        <f t="shared" si="103"/>
        <v>0.16357879455139282</v>
      </c>
      <c r="I777" s="2">
        <f t="shared" si="104"/>
        <v>14.058248166550612</v>
      </c>
    </row>
    <row r="778" spans="1:9" ht="13.5" x14ac:dyDescent="0.25">
      <c r="A778" s="3">
        <f>TITRES_STAT!B781</f>
        <v>43136</v>
      </c>
      <c r="B778" s="6">
        <f>TITRES_STAT!D781</f>
        <v>2.15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1.8450101628251351E-3</v>
      </c>
      <c r="G778" s="2">
        <f t="shared" si="107"/>
        <v>1.1279030193889063E-2</v>
      </c>
      <c r="H778" s="2">
        <f t="shared" si="103"/>
        <v>0.16357879455139279</v>
      </c>
      <c r="I778" s="2">
        <f t="shared" si="104"/>
        <v>14.058248166550612</v>
      </c>
    </row>
    <row r="779" spans="1:9" ht="13.5" x14ac:dyDescent="0.25">
      <c r="A779" s="3">
        <f>TITRES_STAT!B782</f>
        <v>43137</v>
      </c>
      <c r="B779" s="6">
        <f>TITRES_STAT!D782</f>
        <v>2.15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1.7132237226233397E-3</v>
      </c>
      <c r="G779" s="2">
        <f t="shared" si="107"/>
        <v>1.0473385180039844E-2</v>
      </c>
      <c r="H779" s="2">
        <f t="shared" si="103"/>
        <v>0.16357879455139279</v>
      </c>
      <c r="I779" s="2">
        <f t="shared" si="104"/>
        <v>14.058248166550612</v>
      </c>
    </row>
    <row r="780" spans="1:9" ht="13.5" x14ac:dyDescent="0.25">
      <c r="A780" s="3">
        <f>TITRES_STAT!B783</f>
        <v>43138</v>
      </c>
      <c r="B780" s="6">
        <f>TITRES_STAT!D783</f>
        <v>2.15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1.5908505995788154E-3</v>
      </c>
      <c r="G780" s="2">
        <f t="shared" si="107"/>
        <v>9.7252862386084261E-3</v>
      </c>
      <c r="H780" s="2">
        <f t="shared" si="103"/>
        <v>0.16357879455139279</v>
      </c>
      <c r="I780" s="2">
        <f t="shared" si="104"/>
        <v>14.058248166550612</v>
      </c>
    </row>
    <row r="781" spans="1:9" ht="13.5" x14ac:dyDescent="0.25">
      <c r="A781" s="3">
        <f>TITRES_STAT!B784</f>
        <v>43139</v>
      </c>
      <c r="B781" s="6">
        <f>TITRES_STAT!D784</f>
        <v>2.15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1.4772184138946143E-3</v>
      </c>
      <c r="G781" s="2">
        <f t="shared" si="111"/>
        <v>9.0306229358506802E-3</v>
      </c>
      <c r="H781" s="2">
        <f t="shared" si="103"/>
        <v>0.16357879455139282</v>
      </c>
      <c r="I781" s="2">
        <f t="shared" si="104"/>
        <v>14.058248166550612</v>
      </c>
    </row>
    <row r="782" spans="1:9" ht="13.5" x14ac:dyDescent="0.25">
      <c r="A782" s="3">
        <f>TITRES_STAT!B785</f>
        <v>43140</v>
      </c>
      <c r="B782" s="6">
        <f>TITRES_STAT!D785</f>
        <v>2.11</v>
      </c>
      <c r="C782" s="2">
        <f t="shared" si="108"/>
        <v>-4.0000000000000036E-2</v>
      </c>
      <c r="D782" s="2">
        <f t="shared" si="109"/>
        <v>0</v>
      </c>
      <c r="E782" s="2">
        <f t="shared" si="110"/>
        <v>4.0000000000000036E-2</v>
      </c>
      <c r="F782" s="2">
        <f t="shared" si="111"/>
        <v>1.3717028129021419E-3</v>
      </c>
      <c r="G782" s="2">
        <f t="shared" si="111"/>
        <v>1.1242721297575633E-2</v>
      </c>
      <c r="H782" s="2">
        <f t="shared" si="103"/>
        <v>0.12200807763489914</v>
      </c>
      <c r="I782" s="2">
        <f t="shared" si="104"/>
        <v>10.874081931039399</v>
      </c>
    </row>
    <row r="783" spans="1:9" ht="13.5" x14ac:dyDescent="0.25">
      <c r="A783" s="3">
        <f>TITRES_STAT!B786</f>
        <v>43143</v>
      </c>
      <c r="B783" s="6">
        <f>TITRES_STAT!D786</f>
        <v>2.11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1.273724040551989E-3</v>
      </c>
      <c r="G783" s="2">
        <f t="shared" si="111"/>
        <v>1.0439669776320231E-2</v>
      </c>
      <c r="H783" s="2">
        <f t="shared" si="103"/>
        <v>0.12200807763489915</v>
      </c>
      <c r="I783" s="2">
        <f t="shared" si="104"/>
        <v>10.874081931039399</v>
      </c>
    </row>
    <row r="784" spans="1:9" ht="13.5" x14ac:dyDescent="0.25">
      <c r="A784" s="3">
        <f>TITRES_STAT!B787</f>
        <v>43144</v>
      </c>
      <c r="B784" s="6">
        <f>TITRES_STAT!D787</f>
        <v>2.1</v>
      </c>
      <c r="C784" s="2">
        <f t="shared" si="108"/>
        <v>-9.9999999999997868E-3</v>
      </c>
      <c r="D784" s="2">
        <f t="shared" si="109"/>
        <v>0</v>
      </c>
      <c r="E784" s="2">
        <f t="shared" si="110"/>
        <v>9.9999999999997868E-3</v>
      </c>
      <c r="F784" s="2">
        <f t="shared" si="111"/>
        <v>1.1827437519411326E-3</v>
      </c>
      <c r="G784" s="2">
        <f t="shared" si="111"/>
        <v>1.0408264792297341E-2</v>
      </c>
      <c r="H784" s="2">
        <f t="shared" si="103"/>
        <v>0.11363505594289114</v>
      </c>
      <c r="I784" s="2">
        <f t="shared" si="104"/>
        <v>10.203976189190513</v>
      </c>
    </row>
    <row r="785" spans="1:9" ht="13.5" x14ac:dyDescent="0.25">
      <c r="A785" s="3">
        <f>TITRES_STAT!B788</f>
        <v>43145</v>
      </c>
      <c r="B785" s="6">
        <f>TITRES_STAT!D788</f>
        <v>2.0099999999999998</v>
      </c>
      <c r="C785" s="2">
        <f t="shared" si="108"/>
        <v>-9.0000000000000302E-2</v>
      </c>
      <c r="D785" s="2">
        <f t="shared" si="109"/>
        <v>0</v>
      </c>
      <c r="E785" s="2">
        <f t="shared" si="110"/>
        <v>9.0000000000000302E-2</v>
      </c>
      <c r="F785" s="2">
        <f t="shared" si="111"/>
        <v>1.0982620553739088E-3</v>
      </c>
      <c r="G785" s="2">
        <f t="shared" si="111"/>
        <v>1.6093388735704695E-2</v>
      </c>
      <c r="H785" s="2">
        <f t="shared" ref="H785:H848" si="112">F785/G785</f>
        <v>6.8243057656173514E-2</v>
      </c>
      <c r="I785" s="2">
        <f t="shared" ref="I785:I848" si="113">IF(G785=0,100,100-(100/(1+H785)))</f>
        <v>6.3883455330760768</v>
      </c>
    </row>
    <row r="786" spans="1:9" ht="13.5" x14ac:dyDescent="0.25">
      <c r="A786" s="3">
        <f>TITRES_STAT!B789</f>
        <v>43146</v>
      </c>
      <c r="B786" s="6">
        <f>TITRES_STAT!D789</f>
        <v>2.0299999999999998</v>
      </c>
      <c r="C786" s="2">
        <f t="shared" si="108"/>
        <v>2.0000000000000018E-2</v>
      </c>
      <c r="D786" s="2">
        <f t="shared" si="109"/>
        <v>2.0000000000000018E-2</v>
      </c>
      <c r="E786" s="2">
        <f t="shared" si="110"/>
        <v>0</v>
      </c>
      <c r="F786" s="2">
        <f t="shared" si="111"/>
        <v>2.4483861942757737E-3</v>
      </c>
      <c r="G786" s="2">
        <f t="shared" si="111"/>
        <v>1.4943860968868645E-2</v>
      </c>
      <c r="H786" s="2">
        <f t="shared" si="112"/>
        <v>0.16383893020527304</v>
      </c>
      <c r="I786" s="2">
        <f t="shared" si="113"/>
        <v>14.077457451640299</v>
      </c>
    </row>
    <row r="787" spans="1:9" ht="13.5" x14ac:dyDescent="0.25">
      <c r="A787" s="3">
        <f>TITRES_STAT!B790</f>
        <v>43147</v>
      </c>
      <c r="B787" s="6">
        <f>TITRES_STAT!D790</f>
        <v>2.0299999999999998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2.2735014661132186E-3</v>
      </c>
      <c r="G787" s="2">
        <f t="shared" si="111"/>
        <v>1.3876442328235169E-2</v>
      </c>
      <c r="H787" s="2">
        <f t="shared" si="112"/>
        <v>0.16383893020527304</v>
      </c>
      <c r="I787" s="2">
        <f t="shared" si="113"/>
        <v>14.077457451640299</v>
      </c>
    </row>
    <row r="788" spans="1:9" ht="13.5" x14ac:dyDescent="0.25">
      <c r="A788" s="3">
        <f>TITRES_STAT!B791</f>
        <v>43150</v>
      </c>
      <c r="B788" s="6">
        <f>TITRES_STAT!D791</f>
        <v>2.0299999999999998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2.1111085042479888E-3</v>
      </c>
      <c r="G788" s="2">
        <f t="shared" si="111"/>
        <v>1.2885267876218371E-2</v>
      </c>
      <c r="H788" s="2">
        <f t="shared" si="112"/>
        <v>0.16383893020527307</v>
      </c>
      <c r="I788" s="2">
        <f t="shared" si="113"/>
        <v>14.077457451640299</v>
      </c>
    </row>
    <row r="789" spans="1:9" ht="13.5" x14ac:dyDescent="0.25">
      <c r="A789" s="3">
        <f>TITRES_STAT!B792</f>
        <v>43151</v>
      </c>
      <c r="B789" s="6">
        <f>TITRES_STAT!D792</f>
        <v>2.02</v>
      </c>
      <c r="C789" s="2">
        <f t="shared" si="108"/>
        <v>-9.9999999999997868E-3</v>
      </c>
      <c r="D789" s="2">
        <f t="shared" si="109"/>
        <v>0</v>
      </c>
      <c r="E789" s="2">
        <f t="shared" si="110"/>
        <v>9.9999999999997868E-3</v>
      </c>
      <c r="F789" s="2">
        <f t="shared" si="111"/>
        <v>1.9603150396588468E-3</v>
      </c>
      <c r="G789" s="2">
        <f t="shared" si="111"/>
        <v>1.2679177313631329E-2</v>
      </c>
      <c r="H789" s="2">
        <f t="shared" si="112"/>
        <v>0.15460900902074462</v>
      </c>
      <c r="I789" s="2">
        <f t="shared" si="113"/>
        <v>13.39059437548238</v>
      </c>
    </row>
    <row r="790" spans="1:9" ht="13.5" x14ac:dyDescent="0.25">
      <c r="A790" s="3">
        <f>TITRES_STAT!B793</f>
        <v>43152</v>
      </c>
      <c r="B790" s="6">
        <f>TITRES_STAT!D793</f>
        <v>2.02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1.8202925368260721E-3</v>
      </c>
      <c r="G790" s="2">
        <f t="shared" si="111"/>
        <v>1.1773521791229091E-2</v>
      </c>
      <c r="H790" s="2">
        <f t="shared" si="112"/>
        <v>0.15460900902074465</v>
      </c>
      <c r="I790" s="2">
        <f t="shared" si="113"/>
        <v>13.39059437548238</v>
      </c>
    </row>
    <row r="791" spans="1:9" ht="13.5" x14ac:dyDescent="0.25">
      <c r="A791" s="3">
        <f>TITRES_STAT!B794</f>
        <v>43153</v>
      </c>
      <c r="B791" s="6">
        <f>TITRES_STAT!D794</f>
        <v>2.02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1.6902716413384957E-3</v>
      </c>
      <c r="G791" s="2">
        <f t="shared" si="111"/>
        <v>1.0932555948998442E-2</v>
      </c>
      <c r="H791" s="2">
        <f t="shared" si="112"/>
        <v>0.15460900902074465</v>
      </c>
      <c r="I791" s="2">
        <f t="shared" si="113"/>
        <v>13.39059437548238</v>
      </c>
    </row>
    <row r="792" spans="1:9" ht="13.5" x14ac:dyDescent="0.25">
      <c r="A792" s="3">
        <f>TITRES_STAT!B795</f>
        <v>43154</v>
      </c>
      <c r="B792" s="6">
        <f>TITRES_STAT!D795</f>
        <v>2.02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1.5695379526714604E-3</v>
      </c>
      <c r="G792" s="2">
        <f t="shared" si="111"/>
        <v>1.0151659095498552E-2</v>
      </c>
      <c r="H792" s="2">
        <f t="shared" si="112"/>
        <v>0.15460900902074468</v>
      </c>
      <c r="I792" s="2">
        <f t="shared" si="113"/>
        <v>13.39059437548238</v>
      </c>
    </row>
    <row r="793" spans="1:9" ht="13.5" x14ac:dyDescent="0.25">
      <c r="A793" s="3">
        <f>TITRES_STAT!B796</f>
        <v>43157</v>
      </c>
      <c r="B793" s="6">
        <f>TITRES_STAT!D796</f>
        <v>2</v>
      </c>
      <c r="C793" s="2">
        <f t="shared" si="108"/>
        <v>-2.0000000000000018E-2</v>
      </c>
      <c r="D793" s="2">
        <f t="shared" si="109"/>
        <v>0</v>
      </c>
      <c r="E793" s="2">
        <f t="shared" si="110"/>
        <v>2.0000000000000018E-2</v>
      </c>
      <c r="F793" s="2">
        <f t="shared" si="111"/>
        <v>1.457428098909213E-3</v>
      </c>
      <c r="G793" s="2">
        <f t="shared" si="111"/>
        <v>1.0855112017248657E-2</v>
      </c>
      <c r="H793" s="2">
        <f t="shared" si="112"/>
        <v>0.13426191241448041</v>
      </c>
      <c r="I793" s="2">
        <f t="shared" si="113"/>
        <v>11.836940916818747</v>
      </c>
    </row>
    <row r="794" spans="1:9" ht="13.5" x14ac:dyDescent="0.25">
      <c r="A794" s="3">
        <f>TITRES_STAT!B797</f>
        <v>43158</v>
      </c>
      <c r="B794" s="6">
        <f>TITRES_STAT!D797</f>
        <v>2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1.3533260918442691E-3</v>
      </c>
      <c r="G794" s="2">
        <f t="shared" si="111"/>
        <v>1.0079746873159467E-2</v>
      </c>
      <c r="H794" s="2">
        <f t="shared" si="112"/>
        <v>0.13426191241448041</v>
      </c>
      <c r="I794" s="2">
        <f t="shared" si="113"/>
        <v>11.836940916818747</v>
      </c>
    </row>
    <row r="795" spans="1:9" ht="13.5" x14ac:dyDescent="0.25">
      <c r="A795" s="3">
        <f>TITRES_STAT!B798</f>
        <v>43159</v>
      </c>
      <c r="B795" s="6">
        <f>TITRES_STAT!D798</f>
        <v>1.96</v>
      </c>
      <c r="C795" s="2">
        <f t="shared" si="108"/>
        <v>-4.0000000000000036E-2</v>
      </c>
      <c r="D795" s="2">
        <f t="shared" si="109"/>
        <v>0</v>
      </c>
      <c r="E795" s="2">
        <f t="shared" si="110"/>
        <v>4.0000000000000036E-2</v>
      </c>
      <c r="F795" s="2">
        <f t="shared" si="111"/>
        <v>1.2566599424268213E-3</v>
      </c>
      <c r="G795" s="2">
        <f t="shared" si="111"/>
        <v>1.2216907810790935E-2</v>
      </c>
      <c r="H795" s="2">
        <f t="shared" si="112"/>
        <v>0.10286235779866</v>
      </c>
      <c r="I795" s="2">
        <f t="shared" si="113"/>
        <v>9.3268536251410126</v>
      </c>
    </row>
    <row r="796" spans="1:9" ht="13.5" x14ac:dyDescent="0.25">
      <c r="A796" s="3">
        <f>TITRES_STAT!B799</f>
        <v>43160</v>
      </c>
      <c r="B796" s="6">
        <f>TITRES_STAT!D799</f>
        <v>1.96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1.1668985179677626E-3</v>
      </c>
      <c r="G796" s="2">
        <f t="shared" si="111"/>
        <v>1.1344271538591582E-2</v>
      </c>
      <c r="H796" s="2">
        <f t="shared" si="112"/>
        <v>0.10286235779866001</v>
      </c>
      <c r="I796" s="2">
        <f t="shared" si="113"/>
        <v>9.3268536251410126</v>
      </c>
    </row>
    <row r="797" spans="1:9" ht="13.5" x14ac:dyDescent="0.25">
      <c r="A797" s="3">
        <f>TITRES_STAT!B800</f>
        <v>43161</v>
      </c>
      <c r="B797" s="6">
        <f>TITRES_STAT!D800</f>
        <v>1.95</v>
      </c>
      <c r="C797" s="2">
        <f t="shared" si="108"/>
        <v>-1.0000000000000009E-2</v>
      </c>
      <c r="D797" s="2">
        <f t="shared" si="109"/>
        <v>0</v>
      </c>
      <c r="E797" s="2">
        <f t="shared" si="110"/>
        <v>1.0000000000000009E-2</v>
      </c>
      <c r="F797" s="2">
        <f t="shared" ref="F797:G812" si="114">((F796*13)+D797)/14</f>
        <v>1.0835486238272081E-3</v>
      </c>
      <c r="G797" s="2">
        <f t="shared" si="114"/>
        <v>1.1248252142977897E-2</v>
      </c>
      <c r="H797" s="2">
        <f t="shared" si="112"/>
        <v>9.6330399608231587E-2</v>
      </c>
      <c r="I797" s="2">
        <f t="shared" si="113"/>
        <v>8.7866212268358908</v>
      </c>
    </row>
    <row r="798" spans="1:9" ht="13.5" x14ac:dyDescent="0.25">
      <c r="A798" s="3">
        <f>TITRES_STAT!B801</f>
        <v>43164</v>
      </c>
      <c r="B798" s="6">
        <f>TITRES_STAT!D801</f>
        <v>1.96</v>
      </c>
      <c r="C798" s="2">
        <f t="shared" si="108"/>
        <v>1.0000000000000009E-2</v>
      </c>
      <c r="D798" s="2">
        <f t="shared" si="109"/>
        <v>1.0000000000000009E-2</v>
      </c>
      <c r="E798" s="2">
        <f t="shared" si="110"/>
        <v>0</v>
      </c>
      <c r="F798" s="2">
        <f t="shared" si="114"/>
        <v>1.7204380078395512E-3</v>
      </c>
      <c r="G798" s="2">
        <f t="shared" si="114"/>
        <v>1.0444805561336619E-2</v>
      </c>
      <c r="H798" s="2">
        <f t="shared" si="112"/>
        <v>0.16471709288759484</v>
      </c>
      <c r="I798" s="2">
        <f t="shared" si="113"/>
        <v>14.142240540080365</v>
      </c>
    </row>
    <row r="799" spans="1:9" ht="13.5" x14ac:dyDescent="0.25">
      <c r="A799" s="3">
        <f>TITRES_STAT!B802</f>
        <v>43165</v>
      </c>
      <c r="B799" s="6">
        <f>TITRES_STAT!D802</f>
        <v>2</v>
      </c>
      <c r="C799" s="2">
        <f t="shared" si="108"/>
        <v>4.0000000000000036E-2</v>
      </c>
      <c r="D799" s="2">
        <f t="shared" si="109"/>
        <v>4.0000000000000036E-2</v>
      </c>
      <c r="E799" s="2">
        <f t="shared" si="110"/>
        <v>0</v>
      </c>
      <c r="F799" s="2">
        <f t="shared" si="114"/>
        <v>4.4546924358510138E-3</v>
      </c>
      <c r="G799" s="2">
        <f t="shared" si="114"/>
        <v>9.6987480212411461E-3</v>
      </c>
      <c r="H799" s="2">
        <f t="shared" si="112"/>
        <v>0.45930592547562116</v>
      </c>
      <c r="I799" s="2">
        <f t="shared" si="113"/>
        <v>31.474272629018671</v>
      </c>
    </row>
    <row r="800" spans="1:9" ht="13.5" x14ac:dyDescent="0.25">
      <c r="A800" s="3">
        <f>TITRES_STAT!B803</f>
        <v>43166</v>
      </c>
      <c r="B800" s="6">
        <f>TITRES_STAT!D803</f>
        <v>2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4.1365001190045133E-3</v>
      </c>
      <c r="G800" s="2">
        <f t="shared" si="114"/>
        <v>9.0059803054382079E-3</v>
      </c>
      <c r="H800" s="2">
        <f t="shared" si="112"/>
        <v>0.45930592547562116</v>
      </c>
      <c r="I800" s="2">
        <f t="shared" si="113"/>
        <v>31.474272629018671</v>
      </c>
    </row>
    <row r="801" spans="1:9" ht="13.5" x14ac:dyDescent="0.25">
      <c r="A801" s="3">
        <f>TITRES_STAT!B804</f>
        <v>43167</v>
      </c>
      <c r="B801" s="6">
        <f>TITRES_STAT!D804</f>
        <v>1.99</v>
      </c>
      <c r="C801" s="2">
        <f t="shared" si="108"/>
        <v>-1.0000000000000009E-2</v>
      </c>
      <c r="D801" s="2">
        <f t="shared" si="109"/>
        <v>0</v>
      </c>
      <c r="E801" s="2">
        <f t="shared" si="110"/>
        <v>1.0000000000000009E-2</v>
      </c>
      <c r="F801" s="2">
        <f t="shared" si="114"/>
        <v>3.8410358247899052E-3</v>
      </c>
      <c r="G801" s="2">
        <f t="shared" si="114"/>
        <v>9.0769817121926222E-3</v>
      </c>
      <c r="H801" s="2">
        <f t="shared" si="112"/>
        <v>0.42316223019712029</v>
      </c>
      <c r="I801" s="2">
        <f t="shared" si="113"/>
        <v>29.733941866803804</v>
      </c>
    </row>
    <row r="802" spans="1:9" ht="13.5" x14ac:dyDescent="0.25">
      <c r="A802" s="3">
        <f>TITRES_STAT!B805</f>
        <v>43168</v>
      </c>
      <c r="B802" s="6">
        <f>TITRES_STAT!D805</f>
        <v>1.99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3.5666761230191977E-3</v>
      </c>
      <c r="G802" s="2">
        <f t="shared" si="114"/>
        <v>8.4286258756074341E-3</v>
      </c>
      <c r="H802" s="2">
        <f t="shared" si="112"/>
        <v>0.42316223019712029</v>
      </c>
      <c r="I802" s="2">
        <f t="shared" si="113"/>
        <v>29.733941866803804</v>
      </c>
    </row>
    <row r="803" spans="1:9" ht="13.5" x14ac:dyDescent="0.25">
      <c r="A803" s="3">
        <f>TITRES_STAT!B806</f>
        <v>43171</v>
      </c>
      <c r="B803" s="6">
        <f>TITRES_STAT!D806</f>
        <v>1.99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3.3119135428035409E-3</v>
      </c>
      <c r="G803" s="2">
        <f t="shared" si="114"/>
        <v>7.8265811702069032E-3</v>
      </c>
      <c r="H803" s="2">
        <f t="shared" si="112"/>
        <v>0.42316223019712029</v>
      </c>
      <c r="I803" s="2">
        <f t="shared" si="113"/>
        <v>29.733941866803804</v>
      </c>
    </row>
    <row r="804" spans="1:9" ht="13.5" x14ac:dyDescent="0.25">
      <c r="A804" s="3">
        <f>TITRES_STAT!B807</f>
        <v>43172</v>
      </c>
      <c r="B804" s="6">
        <f>TITRES_STAT!D807</f>
        <v>1.95</v>
      </c>
      <c r="C804" s="2">
        <f t="shared" si="108"/>
        <v>-4.0000000000000036E-2</v>
      </c>
      <c r="D804" s="2">
        <f t="shared" si="109"/>
        <v>0</v>
      </c>
      <c r="E804" s="2">
        <f t="shared" si="110"/>
        <v>4.0000000000000036E-2</v>
      </c>
      <c r="F804" s="2">
        <f t="shared" si="114"/>
        <v>3.0753482897461454E-3</v>
      </c>
      <c r="G804" s="2">
        <f t="shared" si="114"/>
        <v>1.0124682515192126E-2</v>
      </c>
      <c r="H804" s="2">
        <f t="shared" si="112"/>
        <v>0.30374762716080955</v>
      </c>
      <c r="I804" s="2">
        <f t="shared" si="113"/>
        <v>23.298038733331026</v>
      </c>
    </row>
    <row r="805" spans="1:9" ht="13.5" x14ac:dyDescent="0.25">
      <c r="A805" s="3">
        <f>TITRES_STAT!B808</f>
        <v>43173</v>
      </c>
      <c r="B805" s="6">
        <f>TITRES_STAT!D808</f>
        <v>1.97</v>
      </c>
      <c r="C805" s="2">
        <f t="shared" si="108"/>
        <v>2.0000000000000018E-2</v>
      </c>
      <c r="D805" s="2">
        <f t="shared" si="109"/>
        <v>2.0000000000000018E-2</v>
      </c>
      <c r="E805" s="2">
        <f t="shared" si="110"/>
        <v>0</v>
      </c>
      <c r="F805" s="2">
        <f t="shared" si="114"/>
        <v>4.2842519833357082E-3</v>
      </c>
      <c r="G805" s="2">
        <f t="shared" si="114"/>
        <v>9.4014909069641169E-3</v>
      </c>
      <c r="H805" s="2">
        <f t="shared" si="112"/>
        <v>0.45569921044779882</v>
      </c>
      <c r="I805" s="2">
        <f t="shared" si="113"/>
        <v>31.304489772143086</v>
      </c>
    </row>
    <row r="806" spans="1:9" ht="13.5" x14ac:dyDescent="0.25">
      <c r="A806" s="3">
        <f>TITRES_STAT!B809</f>
        <v>43174</v>
      </c>
      <c r="B806" s="6">
        <f>TITRES_STAT!D809</f>
        <v>1.97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3.9782339845260148E-3</v>
      </c>
      <c r="G806" s="2">
        <f t="shared" si="114"/>
        <v>8.7299558421809649E-3</v>
      </c>
      <c r="H806" s="2">
        <f t="shared" si="112"/>
        <v>0.45569921044779887</v>
      </c>
      <c r="I806" s="2">
        <f t="shared" si="113"/>
        <v>31.304489772143086</v>
      </c>
    </row>
    <row r="807" spans="1:9" ht="13.5" x14ac:dyDescent="0.25">
      <c r="A807" s="3">
        <f>TITRES_STAT!B810</f>
        <v>43175</v>
      </c>
      <c r="B807" s="6">
        <f>TITRES_STAT!D810</f>
        <v>1.96</v>
      </c>
      <c r="C807" s="2">
        <f t="shared" si="108"/>
        <v>-1.0000000000000009E-2</v>
      </c>
      <c r="D807" s="2">
        <f t="shared" si="109"/>
        <v>0</v>
      </c>
      <c r="E807" s="2">
        <f t="shared" si="110"/>
        <v>1.0000000000000009E-2</v>
      </c>
      <c r="F807" s="2">
        <f t="shared" si="114"/>
        <v>3.6940744142027284E-3</v>
      </c>
      <c r="G807" s="2">
        <f t="shared" si="114"/>
        <v>8.8206732820251821E-3</v>
      </c>
      <c r="H807" s="2">
        <f t="shared" si="112"/>
        <v>0.4187973294204802</v>
      </c>
      <c r="I807" s="2">
        <f t="shared" si="113"/>
        <v>29.517769785452131</v>
      </c>
    </row>
    <row r="808" spans="1:9" ht="13.5" x14ac:dyDescent="0.25">
      <c r="A808" s="3">
        <f>TITRES_STAT!B811</f>
        <v>43178</v>
      </c>
      <c r="B808" s="6">
        <f>TITRES_STAT!D811</f>
        <v>1.96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3.4302119560453907E-3</v>
      </c>
      <c r="G808" s="2">
        <f t="shared" si="114"/>
        <v>8.1906251904519545E-3</v>
      </c>
      <c r="H808" s="2">
        <f t="shared" si="112"/>
        <v>0.4187973294204802</v>
      </c>
      <c r="I808" s="2">
        <f t="shared" si="113"/>
        <v>29.517769785452131</v>
      </c>
    </row>
    <row r="809" spans="1:9" ht="13.5" x14ac:dyDescent="0.25">
      <c r="A809" s="3">
        <f>TITRES_STAT!B812</f>
        <v>43180</v>
      </c>
      <c r="B809" s="6">
        <f>TITRES_STAT!D812</f>
        <v>1.93</v>
      </c>
      <c r="C809" s="2">
        <f t="shared" si="108"/>
        <v>-3.0000000000000027E-2</v>
      </c>
      <c r="D809" s="2">
        <f t="shared" si="109"/>
        <v>0</v>
      </c>
      <c r="E809" s="2">
        <f t="shared" si="110"/>
        <v>3.0000000000000027E-2</v>
      </c>
      <c r="F809" s="2">
        <f t="shared" si="114"/>
        <v>3.1851968163278629E-3</v>
      </c>
      <c r="G809" s="2">
        <f t="shared" si="114"/>
        <v>9.7484376768482463E-3</v>
      </c>
      <c r="H809" s="2">
        <f t="shared" si="112"/>
        <v>0.32673920908295373</v>
      </c>
      <c r="I809" s="2">
        <f t="shared" si="113"/>
        <v>24.627236976647197</v>
      </c>
    </row>
    <row r="810" spans="1:9" ht="13.5" x14ac:dyDescent="0.25">
      <c r="A810" s="3">
        <f>TITRES_STAT!B813</f>
        <v>43181</v>
      </c>
      <c r="B810" s="6">
        <f>TITRES_STAT!D813</f>
        <v>1.93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2.9576827580187299E-3</v>
      </c>
      <c r="G810" s="2">
        <f t="shared" si="114"/>
        <v>9.0521206999305149E-3</v>
      </c>
      <c r="H810" s="2">
        <f t="shared" si="112"/>
        <v>0.32673920908295373</v>
      </c>
      <c r="I810" s="2">
        <f t="shared" si="113"/>
        <v>24.627236976647197</v>
      </c>
    </row>
    <row r="811" spans="1:9" ht="13.5" x14ac:dyDescent="0.25">
      <c r="A811" s="3">
        <f>TITRES_STAT!B814</f>
        <v>43182</v>
      </c>
      <c r="B811" s="6">
        <f>TITRES_STAT!D814</f>
        <v>1.94</v>
      </c>
      <c r="C811" s="2">
        <f t="shared" si="108"/>
        <v>1.0000000000000009E-2</v>
      </c>
      <c r="D811" s="2">
        <f t="shared" si="109"/>
        <v>1.0000000000000009E-2</v>
      </c>
      <c r="E811" s="2">
        <f t="shared" si="110"/>
        <v>0</v>
      </c>
      <c r="F811" s="2">
        <f t="shared" si="114"/>
        <v>3.46070541816025E-3</v>
      </c>
      <c r="G811" s="2">
        <f t="shared" si="114"/>
        <v>8.4055406499354782E-3</v>
      </c>
      <c r="H811" s="2">
        <f t="shared" si="112"/>
        <v>0.41171717112412215</v>
      </c>
      <c r="I811" s="2">
        <f t="shared" si="113"/>
        <v>29.164281595886521</v>
      </c>
    </row>
    <row r="812" spans="1:9" ht="13.5" x14ac:dyDescent="0.25">
      <c r="A812" s="3">
        <f>TITRES_STAT!B815</f>
        <v>43185</v>
      </c>
      <c r="B812" s="6">
        <f>TITRES_STAT!D815</f>
        <v>1.94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3.2135121740059463E-3</v>
      </c>
      <c r="G812" s="2">
        <f t="shared" si="114"/>
        <v>7.8051448892258015E-3</v>
      </c>
      <c r="H812" s="2">
        <f t="shared" si="112"/>
        <v>0.41171717112412209</v>
      </c>
      <c r="I812" s="2">
        <f t="shared" si="113"/>
        <v>29.164281595886521</v>
      </c>
    </row>
    <row r="813" spans="1:9" ht="13.5" x14ac:dyDescent="0.25">
      <c r="A813" s="3">
        <f>TITRES_STAT!B816</f>
        <v>43186</v>
      </c>
      <c r="B813" s="6">
        <f>TITRES_STAT!D816</f>
        <v>1.95</v>
      </c>
      <c r="C813" s="2">
        <f t="shared" si="108"/>
        <v>1.0000000000000009E-2</v>
      </c>
      <c r="D813" s="2">
        <f t="shared" si="109"/>
        <v>1.0000000000000009E-2</v>
      </c>
      <c r="E813" s="2">
        <f t="shared" si="110"/>
        <v>0</v>
      </c>
      <c r="F813" s="2">
        <f t="shared" ref="F813:G828" si="115">((F812*13)+D813)/14</f>
        <v>3.6982613044340938E-3</v>
      </c>
      <c r="G813" s="2">
        <f t="shared" si="115"/>
        <v>7.2476345399953871E-3</v>
      </c>
      <c r="H813" s="2">
        <f t="shared" si="112"/>
        <v>0.51027149396476712</v>
      </c>
      <c r="I813" s="2">
        <f t="shared" si="113"/>
        <v>33.786739404396869</v>
      </c>
    </row>
    <row r="814" spans="1:9" ht="13.5" x14ac:dyDescent="0.25">
      <c r="A814" s="3">
        <f>TITRES_STAT!B817</f>
        <v>43187</v>
      </c>
      <c r="B814" s="6">
        <f>TITRES_STAT!D817</f>
        <v>1.95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3.4340997826888017E-3</v>
      </c>
      <c r="G814" s="2">
        <f t="shared" si="115"/>
        <v>6.7299463585671444E-3</v>
      </c>
      <c r="H814" s="2">
        <f t="shared" si="112"/>
        <v>0.51027149396476723</v>
      </c>
      <c r="I814" s="2">
        <f t="shared" si="113"/>
        <v>33.786739404396869</v>
      </c>
    </row>
    <row r="815" spans="1:9" ht="13.5" x14ac:dyDescent="0.25">
      <c r="A815" s="3">
        <f>TITRES_STAT!B818</f>
        <v>43188</v>
      </c>
      <c r="B815" s="6">
        <f>TITRES_STAT!D818</f>
        <v>1.96</v>
      </c>
      <c r="C815" s="2">
        <f t="shared" si="108"/>
        <v>1.0000000000000009E-2</v>
      </c>
      <c r="D815" s="2">
        <f t="shared" si="109"/>
        <v>1.0000000000000009E-2</v>
      </c>
      <c r="E815" s="2">
        <f t="shared" si="110"/>
        <v>0</v>
      </c>
      <c r="F815" s="2">
        <f t="shared" si="115"/>
        <v>3.9030926553538883E-3</v>
      </c>
      <c r="G815" s="2">
        <f t="shared" si="115"/>
        <v>6.2492359043837768E-3</v>
      </c>
      <c r="H815" s="2">
        <f t="shared" si="112"/>
        <v>0.6245711819929709</v>
      </c>
      <c r="I815" s="2">
        <f t="shared" si="113"/>
        <v>38.445294913256269</v>
      </c>
    </row>
    <row r="816" spans="1:9" ht="13.5" x14ac:dyDescent="0.25">
      <c r="A816" s="3">
        <f>TITRES_STAT!B819</f>
        <v>43189</v>
      </c>
      <c r="B816" s="6">
        <f>TITRES_STAT!D819</f>
        <v>1.96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3.6243003228286106E-3</v>
      </c>
      <c r="G816" s="2">
        <f t="shared" si="115"/>
        <v>5.8028619112135069E-3</v>
      </c>
      <c r="H816" s="2">
        <f t="shared" si="112"/>
        <v>0.62457118199297101</v>
      </c>
      <c r="I816" s="2">
        <f t="shared" si="113"/>
        <v>38.445294913256269</v>
      </c>
    </row>
    <row r="817" spans="1:9" ht="13.5" x14ac:dyDescent="0.25">
      <c r="A817" s="3">
        <f>TITRES_STAT!B820</f>
        <v>43192</v>
      </c>
      <c r="B817" s="6">
        <f>TITRES_STAT!D820</f>
        <v>1.96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3.3654217283408529E-3</v>
      </c>
      <c r="G817" s="2">
        <f t="shared" si="115"/>
        <v>5.3883717746982572E-3</v>
      </c>
      <c r="H817" s="2">
        <f t="shared" si="112"/>
        <v>0.6245711819929709</v>
      </c>
      <c r="I817" s="2">
        <f t="shared" si="113"/>
        <v>38.445294913256269</v>
      </c>
    </row>
    <row r="818" spans="1:9" ht="13.5" x14ac:dyDescent="0.25">
      <c r="A818" s="3">
        <f>TITRES_STAT!B821</f>
        <v>43193</v>
      </c>
      <c r="B818" s="6">
        <f>TITRES_STAT!D821</f>
        <v>2</v>
      </c>
      <c r="C818" s="2">
        <f t="shared" si="108"/>
        <v>4.0000000000000036E-2</v>
      </c>
      <c r="D818" s="2">
        <f t="shared" si="109"/>
        <v>4.0000000000000036E-2</v>
      </c>
      <c r="E818" s="2">
        <f t="shared" si="110"/>
        <v>0</v>
      </c>
      <c r="F818" s="2">
        <f t="shared" si="115"/>
        <v>5.982177319173651E-3</v>
      </c>
      <c r="G818" s="2">
        <f t="shared" si="115"/>
        <v>5.0034880765055245E-3</v>
      </c>
      <c r="H818" s="2">
        <f t="shared" si="112"/>
        <v>1.1956013940082477</v>
      </c>
      <c r="I818" s="2">
        <f t="shared" si="113"/>
        <v>54.454392189357321</v>
      </c>
    </row>
    <row r="819" spans="1:9" ht="13.5" x14ac:dyDescent="0.25">
      <c r="A819" s="3">
        <f>TITRES_STAT!B822</f>
        <v>43194</v>
      </c>
      <c r="B819" s="6">
        <f>TITRES_STAT!D822</f>
        <v>2.12</v>
      </c>
      <c r="C819" s="2">
        <f t="shared" si="108"/>
        <v>0.12000000000000011</v>
      </c>
      <c r="D819" s="2">
        <f t="shared" si="109"/>
        <v>0.12000000000000011</v>
      </c>
      <c r="E819" s="2">
        <f t="shared" si="110"/>
        <v>0</v>
      </c>
      <c r="F819" s="2">
        <f t="shared" si="115"/>
        <v>1.4126307510661256E-2</v>
      </c>
      <c r="G819" s="2">
        <f t="shared" si="115"/>
        <v>4.6460960710408439E-3</v>
      </c>
      <c r="H819" s="2">
        <f t="shared" si="112"/>
        <v>3.0404682328268349</v>
      </c>
      <c r="I819" s="2">
        <f t="shared" si="113"/>
        <v>75.250393212462669</v>
      </c>
    </row>
    <row r="820" spans="1:9" ht="13.5" x14ac:dyDescent="0.25">
      <c r="A820" s="3">
        <f>TITRES_STAT!B823</f>
        <v>43195</v>
      </c>
      <c r="B820" s="6">
        <f>TITRES_STAT!D823</f>
        <v>2.21</v>
      </c>
      <c r="C820" s="2">
        <f t="shared" si="108"/>
        <v>8.9999999999999858E-2</v>
      </c>
      <c r="D820" s="2">
        <f t="shared" si="109"/>
        <v>8.9999999999999858E-2</v>
      </c>
      <c r="E820" s="2">
        <f t="shared" si="110"/>
        <v>0</v>
      </c>
      <c r="F820" s="2">
        <f t="shared" si="115"/>
        <v>1.9545856974185444E-2</v>
      </c>
      <c r="G820" s="2">
        <f t="shared" si="115"/>
        <v>4.3142320659664982E-3</v>
      </c>
      <c r="H820" s="2">
        <f t="shared" si="112"/>
        <v>4.530552987257229</v>
      </c>
      <c r="I820" s="2">
        <f t="shared" si="113"/>
        <v>81.918625455644886</v>
      </c>
    </row>
    <row r="821" spans="1:9" ht="13.5" x14ac:dyDescent="0.25">
      <c r="A821" s="3">
        <f>TITRES_STAT!B824</f>
        <v>43196</v>
      </c>
      <c r="B821" s="6">
        <f>TITRES_STAT!D824</f>
        <v>2.2999999999999998</v>
      </c>
      <c r="C821" s="2">
        <f t="shared" si="108"/>
        <v>8.9999999999999858E-2</v>
      </c>
      <c r="D821" s="2">
        <f t="shared" si="109"/>
        <v>8.9999999999999858E-2</v>
      </c>
      <c r="E821" s="2">
        <f t="shared" si="110"/>
        <v>0</v>
      </c>
      <c r="F821" s="2">
        <f t="shared" si="115"/>
        <v>2.4578295761743616E-2</v>
      </c>
      <c r="G821" s="2">
        <f t="shared" si="115"/>
        <v>4.006072632683177E-3</v>
      </c>
      <c r="H821" s="2">
        <f t="shared" si="112"/>
        <v>6.1352596458745756</v>
      </c>
      <c r="I821" s="2">
        <f t="shared" si="113"/>
        <v>85.985093050143249</v>
      </c>
    </row>
    <row r="822" spans="1:9" ht="13.5" x14ac:dyDescent="0.25">
      <c r="A822" s="3">
        <f>TITRES_STAT!B825</f>
        <v>43200</v>
      </c>
      <c r="B822" s="6">
        <f>TITRES_STAT!D825</f>
        <v>2.4300000000000002</v>
      </c>
      <c r="C822" s="2">
        <f t="shared" si="108"/>
        <v>0.13000000000000034</v>
      </c>
      <c r="D822" s="2">
        <f t="shared" si="109"/>
        <v>0.13000000000000034</v>
      </c>
      <c r="E822" s="2">
        <f t="shared" si="110"/>
        <v>0</v>
      </c>
      <c r="F822" s="2">
        <f t="shared" si="115"/>
        <v>3.2108417493047665E-2</v>
      </c>
      <c r="G822" s="2">
        <f t="shared" si="115"/>
        <v>3.7199245874915215E-3</v>
      </c>
      <c r="H822" s="2">
        <f t="shared" si="112"/>
        <v>8.6314700037237913</v>
      </c>
      <c r="I822" s="2">
        <f t="shared" si="113"/>
        <v>89.617368899935599</v>
      </c>
    </row>
    <row r="823" spans="1:9" ht="13.5" x14ac:dyDescent="0.25">
      <c r="A823" s="3">
        <f>TITRES_STAT!B826</f>
        <v>43201</v>
      </c>
      <c r="B823" s="6">
        <f>TITRES_STAT!D826</f>
        <v>2.5299999999999998</v>
      </c>
      <c r="C823" s="2">
        <f t="shared" si="108"/>
        <v>9.9999999999999645E-2</v>
      </c>
      <c r="D823" s="2">
        <f t="shared" si="109"/>
        <v>9.9999999999999645E-2</v>
      </c>
      <c r="E823" s="2">
        <f t="shared" si="110"/>
        <v>0</v>
      </c>
      <c r="F823" s="2">
        <f t="shared" si="115"/>
        <v>3.6957816243544231E-2</v>
      </c>
      <c r="G823" s="2">
        <f t="shared" si="115"/>
        <v>3.4542156883849841E-3</v>
      </c>
      <c r="H823" s="2">
        <f t="shared" si="112"/>
        <v>10.699336572356264</v>
      </c>
      <c r="I823" s="2">
        <f t="shared" si="113"/>
        <v>91.452506782625207</v>
      </c>
    </row>
    <row r="824" spans="1:9" ht="13.5" x14ac:dyDescent="0.25">
      <c r="A824" s="3">
        <f>TITRES_STAT!B827</f>
        <v>43202</v>
      </c>
      <c r="B824" s="6">
        <f>TITRES_STAT!D827</f>
        <v>2.64</v>
      </c>
      <c r="C824" s="2">
        <f t="shared" si="108"/>
        <v>0.11000000000000032</v>
      </c>
      <c r="D824" s="2">
        <f t="shared" si="109"/>
        <v>0.11000000000000032</v>
      </c>
      <c r="E824" s="2">
        <f t="shared" si="110"/>
        <v>0</v>
      </c>
      <c r="F824" s="2">
        <f t="shared" si="115"/>
        <v>4.2175115083291095E-2</v>
      </c>
      <c r="G824" s="2">
        <f t="shared" si="115"/>
        <v>3.2074859963574852E-3</v>
      </c>
      <c r="H824" s="2">
        <f t="shared" si="112"/>
        <v>13.148963122890136</v>
      </c>
      <c r="I824" s="2">
        <f t="shared" si="113"/>
        <v>92.932344290429285</v>
      </c>
    </row>
    <row r="825" spans="1:9" ht="13.5" x14ac:dyDescent="0.25">
      <c r="A825" s="3">
        <f>TITRES_STAT!B828</f>
        <v>43203</v>
      </c>
      <c r="B825" s="6">
        <f>TITRES_STAT!D828</f>
        <v>2.75</v>
      </c>
      <c r="C825" s="2">
        <f t="shared" si="108"/>
        <v>0.10999999999999988</v>
      </c>
      <c r="D825" s="2">
        <f t="shared" si="109"/>
        <v>0.10999999999999988</v>
      </c>
      <c r="E825" s="2">
        <f t="shared" si="110"/>
        <v>0</v>
      </c>
      <c r="F825" s="2">
        <f t="shared" si="115"/>
        <v>4.7019749720198865E-2</v>
      </c>
      <c r="G825" s="2">
        <f t="shared" si="115"/>
        <v>2.9783798537605217E-3</v>
      </c>
      <c r="H825" s="2">
        <f t="shared" si="112"/>
        <v>15.787022485003524</v>
      </c>
      <c r="I825" s="2">
        <f t="shared" si="113"/>
        <v>94.043017450573274</v>
      </c>
    </row>
    <row r="826" spans="1:9" ht="13.5" x14ac:dyDescent="0.25">
      <c r="A826" s="3">
        <f>TITRES_STAT!B829</f>
        <v>43206</v>
      </c>
      <c r="B826" s="6">
        <f>TITRES_STAT!D829</f>
        <v>2.71</v>
      </c>
      <c r="C826" s="2">
        <f t="shared" si="108"/>
        <v>-4.0000000000000036E-2</v>
      </c>
      <c r="D826" s="2">
        <f t="shared" si="109"/>
        <v>0</v>
      </c>
      <c r="E826" s="2">
        <f t="shared" si="110"/>
        <v>4.0000000000000036E-2</v>
      </c>
      <c r="F826" s="2">
        <f t="shared" si="115"/>
        <v>4.3661196168756085E-2</v>
      </c>
      <c r="G826" s="2">
        <f t="shared" si="115"/>
        <v>5.6227812927776297E-3</v>
      </c>
      <c r="H826" s="2">
        <f t="shared" si="112"/>
        <v>7.7650532530650223</v>
      </c>
      <c r="I826" s="2">
        <f t="shared" si="113"/>
        <v>88.591056196374922</v>
      </c>
    </row>
    <row r="827" spans="1:9" ht="13.5" x14ac:dyDescent="0.25">
      <c r="A827" s="3">
        <f>TITRES_STAT!B830</f>
        <v>43207</v>
      </c>
      <c r="B827" s="6">
        <f>TITRES_STAT!D830</f>
        <v>2.65</v>
      </c>
      <c r="C827" s="2">
        <f t="shared" si="108"/>
        <v>-6.0000000000000053E-2</v>
      </c>
      <c r="D827" s="2">
        <f t="shared" si="109"/>
        <v>0</v>
      </c>
      <c r="E827" s="2">
        <f t="shared" si="110"/>
        <v>6.0000000000000053E-2</v>
      </c>
      <c r="F827" s="2">
        <f t="shared" si="115"/>
        <v>4.054253929955922E-2</v>
      </c>
      <c r="G827" s="2">
        <f t="shared" si="115"/>
        <v>9.5068683432935185E-3</v>
      </c>
      <c r="H827" s="2">
        <f t="shared" si="112"/>
        <v>4.2645525146205863</v>
      </c>
      <c r="I827" s="2">
        <f t="shared" si="113"/>
        <v>81.005033244082483</v>
      </c>
    </row>
    <row r="828" spans="1:9" ht="13.5" x14ac:dyDescent="0.25">
      <c r="A828" s="3">
        <f>TITRES_STAT!B831</f>
        <v>43208</v>
      </c>
      <c r="B828" s="6">
        <f>TITRES_STAT!D831</f>
        <v>2.6</v>
      </c>
      <c r="C828" s="2">
        <f t="shared" si="108"/>
        <v>-4.9999999999999822E-2</v>
      </c>
      <c r="D828" s="2">
        <f t="shared" si="109"/>
        <v>0</v>
      </c>
      <c r="E828" s="2">
        <f t="shared" si="110"/>
        <v>4.9999999999999822E-2</v>
      </c>
      <c r="F828" s="2">
        <f t="shared" si="115"/>
        <v>3.764664363530499E-2</v>
      </c>
      <c r="G828" s="2">
        <f t="shared" si="115"/>
        <v>1.2399234890201113E-2</v>
      </c>
      <c r="H828" s="2">
        <f t="shared" si="112"/>
        <v>3.0362069892761236</v>
      </c>
      <c r="I828" s="2">
        <f t="shared" si="113"/>
        <v>75.224263704589006</v>
      </c>
    </row>
    <row r="829" spans="1:9" ht="13.5" x14ac:dyDescent="0.25">
      <c r="A829" s="3">
        <f>TITRES_STAT!B832</f>
        <v>43209</v>
      </c>
      <c r="B829" s="6">
        <f>TITRES_STAT!D832</f>
        <v>2.5499999999999998</v>
      </c>
      <c r="C829" s="2">
        <f t="shared" si="108"/>
        <v>-5.0000000000000266E-2</v>
      </c>
      <c r="D829" s="2">
        <f t="shared" si="109"/>
        <v>0</v>
      </c>
      <c r="E829" s="2">
        <f t="shared" si="110"/>
        <v>5.0000000000000266E-2</v>
      </c>
      <c r="F829" s="2">
        <f t="shared" ref="F829:G844" si="116">((F828*13)+D829)/14</f>
        <v>3.4957597661354631E-2</v>
      </c>
      <c r="G829" s="2">
        <f t="shared" si="116"/>
        <v>1.5085003826615337E-2</v>
      </c>
      <c r="H829" s="2">
        <f t="shared" si="112"/>
        <v>2.3173741328243445</v>
      </c>
      <c r="I829" s="2">
        <f t="shared" si="113"/>
        <v>69.855676207717323</v>
      </c>
    </row>
    <row r="830" spans="1:9" ht="13.5" x14ac:dyDescent="0.25">
      <c r="A830" s="3">
        <f>TITRES_STAT!B833</f>
        <v>43210</v>
      </c>
      <c r="B830" s="6">
        <f>TITRES_STAT!D833</f>
        <v>2.5299999999999998</v>
      </c>
      <c r="C830" s="2">
        <f t="shared" si="108"/>
        <v>-2.0000000000000018E-2</v>
      </c>
      <c r="D830" s="2">
        <f t="shared" si="109"/>
        <v>0</v>
      </c>
      <c r="E830" s="2">
        <f t="shared" si="110"/>
        <v>2.0000000000000018E-2</v>
      </c>
      <c r="F830" s="2">
        <f t="shared" si="116"/>
        <v>3.2460626399829301E-2</v>
      </c>
      <c r="G830" s="2">
        <f t="shared" si="116"/>
        <v>1.54360749818571E-2</v>
      </c>
      <c r="H830" s="2">
        <f t="shared" si="112"/>
        <v>2.1029067582259175</v>
      </c>
      <c r="I830" s="2">
        <f t="shared" si="113"/>
        <v>67.772154372703469</v>
      </c>
    </row>
    <row r="831" spans="1:9" ht="13.5" x14ac:dyDescent="0.25">
      <c r="A831" s="3">
        <f>TITRES_STAT!B834</f>
        <v>43213</v>
      </c>
      <c r="B831" s="6">
        <f>TITRES_STAT!D834</f>
        <v>2.4500000000000002</v>
      </c>
      <c r="C831" s="2">
        <f t="shared" si="108"/>
        <v>-7.9999999999999627E-2</v>
      </c>
      <c r="D831" s="2">
        <f t="shared" si="109"/>
        <v>0</v>
      </c>
      <c r="E831" s="2">
        <f t="shared" si="110"/>
        <v>7.9999999999999627E-2</v>
      </c>
      <c r="F831" s="2">
        <f t="shared" si="116"/>
        <v>3.0142010228412921E-2</v>
      </c>
      <c r="G831" s="2">
        <f t="shared" si="116"/>
        <v>2.0047783911724425E-2</v>
      </c>
      <c r="H831" s="2">
        <f t="shared" si="112"/>
        <v>1.5035083359405701</v>
      </c>
      <c r="I831" s="2">
        <f t="shared" si="113"/>
        <v>60.056054711545457</v>
      </c>
    </row>
    <row r="832" spans="1:9" ht="13.5" x14ac:dyDescent="0.25">
      <c r="A832" s="3">
        <f>TITRES_STAT!B835</f>
        <v>43214</v>
      </c>
      <c r="B832" s="6">
        <f>TITRES_STAT!D835</f>
        <v>2.4500000000000002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2.7989009497811999E-2</v>
      </c>
      <c r="G832" s="2">
        <f t="shared" si="116"/>
        <v>1.8615799346601253E-2</v>
      </c>
      <c r="H832" s="2">
        <f t="shared" si="112"/>
        <v>1.5035083359405699</v>
      </c>
      <c r="I832" s="2">
        <f t="shared" si="113"/>
        <v>60.05605471154545</v>
      </c>
    </row>
    <row r="833" spans="1:9" ht="13.5" x14ac:dyDescent="0.25">
      <c r="A833" s="3">
        <f>TITRES_STAT!B836</f>
        <v>43215</v>
      </c>
      <c r="B833" s="6">
        <f>TITRES_STAT!D836</f>
        <v>2.46</v>
      </c>
      <c r="C833" s="2">
        <f t="shared" si="108"/>
        <v>9.9999999999997868E-3</v>
      </c>
      <c r="D833" s="2">
        <f t="shared" si="109"/>
        <v>9.9999999999997868E-3</v>
      </c>
      <c r="E833" s="2">
        <f t="shared" si="110"/>
        <v>0</v>
      </c>
      <c r="F833" s="2">
        <f t="shared" si="116"/>
        <v>2.6704080247968269E-2</v>
      </c>
      <c r="G833" s="2">
        <f t="shared" si="116"/>
        <v>1.7286099393272591E-2</v>
      </c>
      <c r="H833" s="2">
        <f t="shared" si="112"/>
        <v>1.5448297293929116</v>
      </c>
      <c r="I833" s="2">
        <f t="shared" si="113"/>
        <v>60.70464013957595</v>
      </c>
    </row>
    <row r="834" spans="1:9" ht="13.5" x14ac:dyDescent="0.25">
      <c r="A834" s="3">
        <f>TITRES_STAT!B837</f>
        <v>43216</v>
      </c>
      <c r="B834" s="6">
        <f>TITRES_STAT!D837</f>
        <v>2.46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2.4796645944541961E-2</v>
      </c>
      <c r="G834" s="2">
        <f t="shared" si="116"/>
        <v>1.6051378008038835E-2</v>
      </c>
      <c r="H834" s="2">
        <f t="shared" si="112"/>
        <v>1.5448297293929112</v>
      </c>
      <c r="I834" s="2">
        <f t="shared" si="113"/>
        <v>60.70464013957595</v>
      </c>
    </row>
    <row r="835" spans="1:9" ht="13.5" x14ac:dyDescent="0.25">
      <c r="A835" s="3">
        <f>TITRES_STAT!B838</f>
        <v>43217</v>
      </c>
      <c r="B835" s="6">
        <f>TITRES_STAT!D838</f>
        <v>2.4900000000000002</v>
      </c>
      <c r="C835" s="2">
        <f t="shared" ref="C835:C898" si="117">B835-B834</f>
        <v>3.0000000000000249E-2</v>
      </c>
      <c r="D835" s="2">
        <f t="shared" ref="D835:D898" si="118">IF(C835&gt;0,C835,0)</f>
        <v>3.0000000000000249E-2</v>
      </c>
      <c r="E835" s="2">
        <f t="shared" ref="E835:E898" si="119">IF(C835&lt;0,-C835,0)</f>
        <v>0</v>
      </c>
      <c r="F835" s="2">
        <f t="shared" si="116"/>
        <v>2.5168314091360409E-2</v>
      </c>
      <c r="G835" s="2">
        <f t="shared" si="116"/>
        <v>1.4904851007464633E-2</v>
      </c>
      <c r="H835" s="2">
        <f t="shared" si="112"/>
        <v>1.68859883797266</v>
      </c>
      <c r="I835" s="2">
        <f t="shared" si="113"/>
        <v>62.805905221842217</v>
      </c>
    </row>
    <row r="836" spans="1:9" ht="13.5" x14ac:dyDescent="0.25">
      <c r="A836" s="3">
        <f>TITRES_STAT!B839</f>
        <v>43220</v>
      </c>
      <c r="B836" s="6">
        <f>TITRES_STAT!D839</f>
        <v>2.4900000000000002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2.3370577370548953E-2</v>
      </c>
      <c r="G836" s="2">
        <f t="shared" si="116"/>
        <v>1.384021879264573E-2</v>
      </c>
      <c r="H836" s="2">
        <f t="shared" si="112"/>
        <v>1.6885988379726602</v>
      </c>
      <c r="I836" s="2">
        <f t="shared" si="113"/>
        <v>62.805905221842217</v>
      </c>
    </row>
    <row r="837" spans="1:9" ht="13.5" x14ac:dyDescent="0.25">
      <c r="A837" s="3">
        <f>TITRES_STAT!B840</f>
        <v>43222</v>
      </c>
      <c r="B837" s="6">
        <f>TITRES_STAT!D840</f>
        <v>2.5</v>
      </c>
      <c r="C837" s="2">
        <f t="shared" si="117"/>
        <v>9.9999999999997868E-3</v>
      </c>
      <c r="D837" s="2">
        <f t="shared" si="118"/>
        <v>9.9999999999997868E-3</v>
      </c>
      <c r="E837" s="2">
        <f t="shared" si="119"/>
        <v>0</v>
      </c>
      <c r="F837" s="2">
        <f t="shared" si="116"/>
        <v>2.2415536129795442E-2</v>
      </c>
      <c r="G837" s="2">
        <f t="shared" si="116"/>
        <v>1.2851631736028176E-2</v>
      </c>
      <c r="H837" s="2">
        <f t="shared" si="112"/>
        <v>1.7441782172263682</v>
      </c>
      <c r="I837" s="2">
        <f t="shared" si="113"/>
        <v>63.559218066721151</v>
      </c>
    </row>
    <row r="838" spans="1:9" ht="13.5" x14ac:dyDescent="0.25">
      <c r="A838" s="3">
        <f>TITRES_STAT!B841</f>
        <v>43223</v>
      </c>
      <c r="B838" s="6">
        <f>TITRES_STAT!D841</f>
        <v>2.5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2.0814426406238623E-2</v>
      </c>
      <c r="G838" s="2">
        <f t="shared" si="116"/>
        <v>1.1933658040597593E-2</v>
      </c>
      <c r="H838" s="2">
        <f t="shared" si="112"/>
        <v>1.7441782172263682</v>
      </c>
      <c r="I838" s="2">
        <f t="shared" si="113"/>
        <v>63.559218066721151</v>
      </c>
    </row>
    <row r="839" spans="1:9" ht="13.5" x14ac:dyDescent="0.25">
      <c r="A839" s="3">
        <f>TITRES_STAT!B842</f>
        <v>43224</v>
      </c>
      <c r="B839" s="6">
        <f>TITRES_STAT!D842</f>
        <v>2.5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1.9327681662935865E-2</v>
      </c>
      <c r="G839" s="2">
        <f t="shared" si="116"/>
        <v>1.1081253894840621E-2</v>
      </c>
      <c r="H839" s="2">
        <f t="shared" si="112"/>
        <v>1.7441782172263685</v>
      </c>
      <c r="I839" s="2">
        <f t="shared" si="113"/>
        <v>63.559218066721151</v>
      </c>
    </row>
    <row r="840" spans="1:9" ht="13.5" x14ac:dyDescent="0.25">
      <c r="A840" s="3">
        <f>TITRES_STAT!B843</f>
        <v>43227</v>
      </c>
      <c r="B840" s="6">
        <f>TITRES_STAT!D843</f>
        <v>2.5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1.7947132972726161E-2</v>
      </c>
      <c r="G840" s="2">
        <f t="shared" si="116"/>
        <v>1.0289735759494862E-2</v>
      </c>
      <c r="H840" s="2">
        <f t="shared" si="112"/>
        <v>1.7441782172263685</v>
      </c>
      <c r="I840" s="2">
        <f t="shared" si="113"/>
        <v>63.559218066721151</v>
      </c>
    </row>
    <row r="841" spans="1:9" ht="13.5" x14ac:dyDescent="0.25">
      <c r="A841" s="3">
        <f>TITRES_STAT!B844</f>
        <v>43228</v>
      </c>
      <c r="B841" s="6">
        <f>TITRES_STAT!D844</f>
        <v>2.5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1.6665194903245719E-2</v>
      </c>
      <c r="G841" s="2">
        <f t="shared" si="116"/>
        <v>9.5547546338166593E-3</v>
      </c>
      <c r="H841" s="2">
        <f t="shared" si="112"/>
        <v>1.744178217226368</v>
      </c>
      <c r="I841" s="2">
        <f t="shared" si="113"/>
        <v>63.559218066721151</v>
      </c>
    </row>
    <row r="842" spans="1:9" ht="13.5" x14ac:dyDescent="0.25">
      <c r="A842" s="3">
        <f>TITRES_STAT!B845</f>
        <v>43229</v>
      </c>
      <c r="B842" s="6">
        <f>TITRES_STAT!D845</f>
        <v>2.54</v>
      </c>
      <c r="C842" s="2">
        <f t="shared" si="117"/>
        <v>4.0000000000000036E-2</v>
      </c>
      <c r="D842" s="2">
        <f t="shared" si="118"/>
        <v>4.0000000000000036E-2</v>
      </c>
      <c r="E842" s="2">
        <f t="shared" si="119"/>
        <v>0</v>
      </c>
      <c r="F842" s="2">
        <f t="shared" si="116"/>
        <v>1.8331966695871029E-2</v>
      </c>
      <c r="G842" s="2">
        <f t="shared" si="116"/>
        <v>8.872272159972612E-3</v>
      </c>
      <c r="H842" s="2">
        <f t="shared" si="112"/>
        <v>2.0662087868061545</v>
      </c>
      <c r="I842" s="2">
        <f t="shared" si="113"/>
        <v>67.386434860437959</v>
      </c>
    </row>
    <row r="843" spans="1:9" ht="13.5" x14ac:dyDescent="0.25">
      <c r="A843" s="3">
        <f>TITRES_STAT!B846</f>
        <v>43230</v>
      </c>
      <c r="B843" s="6">
        <f>TITRES_STAT!D846</f>
        <v>2.6</v>
      </c>
      <c r="C843" s="2">
        <f t="shared" si="117"/>
        <v>6.0000000000000053E-2</v>
      </c>
      <c r="D843" s="2">
        <f t="shared" si="118"/>
        <v>6.0000000000000053E-2</v>
      </c>
      <c r="E843" s="2">
        <f t="shared" si="119"/>
        <v>0</v>
      </c>
      <c r="F843" s="2">
        <f t="shared" si="116"/>
        <v>2.1308254789023102E-2</v>
      </c>
      <c r="G843" s="2">
        <f t="shared" si="116"/>
        <v>8.2385384342602824E-3</v>
      </c>
      <c r="H843" s="2">
        <f t="shared" si="112"/>
        <v>2.5864120145888858</v>
      </c>
      <c r="I843" s="2">
        <f t="shared" si="113"/>
        <v>72.1169794231065</v>
      </c>
    </row>
    <row r="844" spans="1:9" ht="13.5" x14ac:dyDescent="0.25">
      <c r="A844" s="3">
        <f>TITRES_STAT!B847</f>
        <v>43231</v>
      </c>
      <c r="B844" s="6">
        <f>TITRES_STAT!D847</f>
        <v>2.6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1.9786236589807167E-2</v>
      </c>
      <c r="G844" s="2">
        <f t="shared" si="116"/>
        <v>7.6500714032416905E-3</v>
      </c>
      <c r="H844" s="2">
        <f t="shared" si="112"/>
        <v>2.5864120145888863</v>
      </c>
      <c r="I844" s="2">
        <f t="shared" si="113"/>
        <v>72.1169794231065</v>
      </c>
    </row>
    <row r="845" spans="1:9" ht="13.5" x14ac:dyDescent="0.25">
      <c r="A845" s="3">
        <f>TITRES_STAT!B848</f>
        <v>43234</v>
      </c>
      <c r="B845" s="6">
        <f>TITRES_STAT!D848</f>
        <v>2.7</v>
      </c>
      <c r="C845" s="2">
        <f t="shared" si="117"/>
        <v>0.10000000000000009</v>
      </c>
      <c r="D845" s="2">
        <f t="shared" si="118"/>
        <v>0.10000000000000009</v>
      </c>
      <c r="E845" s="2">
        <f t="shared" si="119"/>
        <v>0</v>
      </c>
      <c r="F845" s="2">
        <f t="shared" ref="F845:G860" si="120">((F844*13)+D845)/14</f>
        <v>2.5515791119106662E-2</v>
      </c>
      <c r="G845" s="2">
        <f t="shared" si="120"/>
        <v>7.1036377315815699E-3</v>
      </c>
      <c r="H845" s="2">
        <f t="shared" si="112"/>
        <v>3.5919330465949546</v>
      </c>
      <c r="I845" s="2">
        <f t="shared" si="113"/>
        <v>78.222678992640638</v>
      </c>
    </row>
    <row r="846" spans="1:9" ht="13.5" x14ac:dyDescent="0.25">
      <c r="A846" s="3">
        <f>TITRES_STAT!B849</f>
        <v>43235</v>
      </c>
      <c r="B846" s="6">
        <f>TITRES_STAT!D849</f>
        <v>2.72</v>
      </c>
      <c r="C846" s="2">
        <f t="shared" si="117"/>
        <v>2.0000000000000018E-2</v>
      </c>
      <c r="D846" s="2">
        <f t="shared" si="118"/>
        <v>2.0000000000000018E-2</v>
      </c>
      <c r="E846" s="2">
        <f t="shared" si="119"/>
        <v>0</v>
      </c>
      <c r="F846" s="2">
        <f t="shared" si="120"/>
        <v>2.5121806039170472E-2</v>
      </c>
      <c r="G846" s="2">
        <f t="shared" si="120"/>
        <v>6.5962350364686005E-3</v>
      </c>
      <c r="H846" s="2">
        <f t="shared" si="112"/>
        <v>3.8085068073347235</v>
      </c>
      <c r="I846" s="2">
        <f t="shared" si="113"/>
        <v>79.203523254357549</v>
      </c>
    </row>
    <row r="847" spans="1:9" ht="13.5" x14ac:dyDescent="0.25">
      <c r="A847" s="3">
        <f>TITRES_STAT!B850</f>
        <v>43236</v>
      </c>
      <c r="B847" s="6">
        <f>TITRES_STAT!D850</f>
        <v>2.78</v>
      </c>
      <c r="C847" s="2">
        <f t="shared" si="117"/>
        <v>5.9999999999999609E-2</v>
      </c>
      <c r="D847" s="2">
        <f t="shared" si="118"/>
        <v>5.9999999999999609E-2</v>
      </c>
      <c r="E847" s="2">
        <f t="shared" si="119"/>
        <v>0</v>
      </c>
      <c r="F847" s="2">
        <f t="shared" si="120"/>
        <v>2.7613105607801124E-2</v>
      </c>
      <c r="G847" s="2">
        <f t="shared" si="120"/>
        <v>6.1250753910065568E-3</v>
      </c>
      <c r="H847" s="2">
        <f t="shared" si="112"/>
        <v>4.5082066497247402</v>
      </c>
      <c r="I847" s="2">
        <f t="shared" si="113"/>
        <v>81.84527081877053</v>
      </c>
    </row>
    <row r="848" spans="1:9" ht="13.5" x14ac:dyDescent="0.25">
      <c r="A848" s="3">
        <f>TITRES_STAT!B851</f>
        <v>43237</v>
      </c>
      <c r="B848" s="6">
        <f>TITRES_STAT!D851</f>
        <v>2.62</v>
      </c>
      <c r="C848" s="2">
        <f t="shared" si="117"/>
        <v>-0.1599999999999997</v>
      </c>
      <c r="D848" s="2">
        <f t="shared" si="118"/>
        <v>0</v>
      </c>
      <c r="E848" s="2">
        <f t="shared" si="119"/>
        <v>0.1599999999999997</v>
      </c>
      <c r="F848" s="2">
        <f t="shared" si="120"/>
        <v>2.5640740921529615E-2</v>
      </c>
      <c r="G848" s="2">
        <f t="shared" si="120"/>
        <v>1.7116141434506068E-2</v>
      </c>
      <c r="H848" s="2">
        <f t="shared" si="112"/>
        <v>1.4980444640307768</v>
      </c>
      <c r="I848" s="2">
        <f t="shared" si="113"/>
        <v>59.968686930959301</v>
      </c>
    </row>
    <row r="849" spans="1:9" ht="13.5" x14ac:dyDescent="0.25">
      <c r="A849" s="3">
        <f>TITRES_STAT!B852</f>
        <v>43238</v>
      </c>
      <c r="B849" s="6">
        <f>TITRES_STAT!D852</f>
        <v>2.61</v>
      </c>
      <c r="C849" s="2">
        <f t="shared" si="117"/>
        <v>-1.0000000000000231E-2</v>
      </c>
      <c r="D849" s="2">
        <f t="shared" si="118"/>
        <v>0</v>
      </c>
      <c r="E849" s="2">
        <f t="shared" si="119"/>
        <v>1.0000000000000231E-2</v>
      </c>
      <c r="F849" s="2">
        <f t="shared" si="120"/>
        <v>2.3809259427134643E-2</v>
      </c>
      <c r="G849" s="2">
        <f t="shared" si="120"/>
        <v>1.6607845617755652E-2</v>
      </c>
      <c r="H849" s="2">
        <f t="shared" ref="H849:H912" si="121">F849/G849</f>
        <v>1.433615170511934</v>
      </c>
      <c r="I849" s="2">
        <f t="shared" ref="I849:I912" si="122">IF(G849=0,100,100-(100/(1+H849)))</f>
        <v>58.908868907583262</v>
      </c>
    </row>
    <row r="850" spans="1:9" ht="13.5" x14ac:dyDescent="0.25">
      <c r="A850" s="3">
        <f>TITRES_STAT!B853</f>
        <v>43241</v>
      </c>
      <c r="B850" s="6">
        <f>TITRES_STAT!D853</f>
        <v>2.54</v>
      </c>
      <c r="C850" s="2">
        <f t="shared" si="117"/>
        <v>-6.999999999999984E-2</v>
      </c>
      <c r="D850" s="2">
        <f t="shared" si="118"/>
        <v>0</v>
      </c>
      <c r="E850" s="2">
        <f t="shared" si="119"/>
        <v>6.999999999999984E-2</v>
      </c>
      <c r="F850" s="2">
        <f t="shared" si="120"/>
        <v>2.2108598039482168E-2</v>
      </c>
      <c r="G850" s="2">
        <f t="shared" si="120"/>
        <v>2.0421570930773094E-2</v>
      </c>
      <c r="H850" s="2">
        <f t="shared" si="121"/>
        <v>1.0826100555352922</v>
      </c>
      <c r="I850" s="2">
        <f t="shared" si="122"/>
        <v>51.983329892116046</v>
      </c>
    </row>
    <row r="851" spans="1:9" ht="13.5" x14ac:dyDescent="0.25">
      <c r="A851" s="3">
        <f>TITRES_STAT!B854</f>
        <v>43242</v>
      </c>
      <c r="B851" s="6">
        <f>TITRES_STAT!D854</f>
        <v>2.61</v>
      </c>
      <c r="C851" s="2">
        <f t="shared" si="117"/>
        <v>6.999999999999984E-2</v>
      </c>
      <c r="D851" s="2">
        <f t="shared" si="118"/>
        <v>6.999999999999984E-2</v>
      </c>
      <c r="E851" s="2">
        <f t="shared" si="119"/>
        <v>0</v>
      </c>
      <c r="F851" s="2">
        <f t="shared" si="120"/>
        <v>2.5529412465233429E-2</v>
      </c>
      <c r="G851" s="2">
        <f t="shared" si="120"/>
        <v>1.896288729286073E-2</v>
      </c>
      <c r="H851" s="2">
        <f t="shared" si="121"/>
        <v>1.3462829826998395</v>
      </c>
      <c r="I851" s="2">
        <f t="shared" si="122"/>
        <v>57.379395095415468</v>
      </c>
    </row>
    <row r="852" spans="1:9" ht="13.5" x14ac:dyDescent="0.25">
      <c r="A852" s="3">
        <f>TITRES_STAT!B855</f>
        <v>43243</v>
      </c>
      <c r="B852" s="6">
        <f>TITRES_STAT!D855</f>
        <v>2.61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2.3705883003431041E-2</v>
      </c>
      <c r="G852" s="2">
        <f t="shared" si="120"/>
        <v>1.7608395343370678E-2</v>
      </c>
      <c r="H852" s="2">
        <f t="shared" si="121"/>
        <v>1.3462829826998395</v>
      </c>
      <c r="I852" s="2">
        <f t="shared" si="122"/>
        <v>57.379395095415468</v>
      </c>
    </row>
    <row r="853" spans="1:9" ht="13.5" x14ac:dyDescent="0.25">
      <c r="A853" s="3">
        <f>TITRES_STAT!B856</f>
        <v>43244</v>
      </c>
      <c r="B853" s="6">
        <f>TITRES_STAT!D856</f>
        <v>2.54</v>
      </c>
      <c r="C853" s="2">
        <f t="shared" si="117"/>
        <v>-6.999999999999984E-2</v>
      </c>
      <c r="D853" s="2">
        <f t="shared" si="118"/>
        <v>0</v>
      </c>
      <c r="E853" s="2">
        <f t="shared" si="119"/>
        <v>6.999999999999984E-2</v>
      </c>
      <c r="F853" s="2">
        <f t="shared" si="120"/>
        <v>2.2012605646043109E-2</v>
      </c>
      <c r="G853" s="2">
        <f t="shared" si="120"/>
        <v>2.1350652818844188E-2</v>
      </c>
      <c r="H853" s="2">
        <f t="shared" si="121"/>
        <v>1.0310038682571185</v>
      </c>
      <c r="I853" s="2">
        <f t="shared" si="122"/>
        <v>50.763264628435309</v>
      </c>
    </row>
    <row r="854" spans="1:9" ht="13.5" x14ac:dyDescent="0.25">
      <c r="A854" s="3">
        <f>TITRES_STAT!B857</f>
        <v>43245</v>
      </c>
      <c r="B854" s="6">
        <f>TITRES_STAT!D857</f>
        <v>2.6</v>
      </c>
      <c r="C854" s="2">
        <f t="shared" si="117"/>
        <v>6.0000000000000053E-2</v>
      </c>
      <c r="D854" s="2">
        <f t="shared" si="118"/>
        <v>6.0000000000000053E-2</v>
      </c>
      <c r="E854" s="2">
        <f t="shared" si="119"/>
        <v>0</v>
      </c>
      <c r="F854" s="2">
        <f t="shared" si="120"/>
        <v>2.4725990957040034E-2</v>
      </c>
      <c r="G854" s="2">
        <f t="shared" si="120"/>
        <v>1.9825606188926748E-2</v>
      </c>
      <c r="H854" s="2">
        <f t="shared" si="121"/>
        <v>1.2471745237656497</v>
      </c>
      <c r="I854" s="2">
        <f t="shared" si="122"/>
        <v>55.499673504473805</v>
      </c>
    </row>
    <row r="855" spans="1:9" ht="13.5" x14ac:dyDescent="0.25">
      <c r="A855" s="3">
        <f>TITRES_STAT!B858</f>
        <v>43248</v>
      </c>
      <c r="B855" s="6">
        <f>TITRES_STAT!D858</f>
        <v>2.62</v>
      </c>
      <c r="C855" s="2">
        <f t="shared" si="117"/>
        <v>2.0000000000000018E-2</v>
      </c>
      <c r="D855" s="2">
        <f t="shared" si="118"/>
        <v>2.0000000000000018E-2</v>
      </c>
      <c r="E855" s="2">
        <f t="shared" si="119"/>
        <v>0</v>
      </c>
      <c r="F855" s="2">
        <f t="shared" si="120"/>
        <v>2.4388420174394319E-2</v>
      </c>
      <c r="G855" s="2">
        <f t="shared" si="120"/>
        <v>1.8409491461146267E-2</v>
      </c>
      <c r="H855" s="2">
        <f t="shared" si="121"/>
        <v>1.3247742462558916</v>
      </c>
      <c r="I855" s="2">
        <f t="shared" si="122"/>
        <v>56.985070631674212</v>
      </c>
    </row>
    <row r="856" spans="1:9" ht="13.5" x14ac:dyDescent="0.25">
      <c r="A856" s="3">
        <f>TITRES_STAT!B859</f>
        <v>43249</v>
      </c>
      <c r="B856" s="6">
        <f>TITRES_STAT!D859</f>
        <v>2.69</v>
      </c>
      <c r="C856" s="2">
        <f t="shared" si="117"/>
        <v>6.999999999999984E-2</v>
      </c>
      <c r="D856" s="2">
        <f t="shared" si="118"/>
        <v>6.999999999999984E-2</v>
      </c>
      <c r="E856" s="2">
        <f t="shared" si="119"/>
        <v>0</v>
      </c>
      <c r="F856" s="2">
        <f t="shared" si="120"/>
        <v>2.7646390161937571E-2</v>
      </c>
      <c r="G856" s="2">
        <f t="shared" si="120"/>
        <v>1.7094527785350106E-2</v>
      </c>
      <c r="H856" s="2">
        <f t="shared" si="121"/>
        <v>1.6172655079498797</v>
      </c>
      <c r="I856" s="2">
        <f t="shared" si="122"/>
        <v>61.792183599160097</v>
      </c>
    </row>
    <row r="857" spans="1:9" ht="13.5" x14ac:dyDescent="0.25">
      <c r="A857" s="3">
        <f>TITRES_STAT!B860</f>
        <v>43250</v>
      </c>
      <c r="B857" s="6">
        <f>TITRES_STAT!D860</f>
        <v>2.69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2.5671648007513457E-2</v>
      </c>
      <c r="G857" s="2">
        <f t="shared" si="120"/>
        <v>1.5873490086396526E-2</v>
      </c>
      <c r="H857" s="2">
        <f t="shared" si="121"/>
        <v>1.6172655079498797</v>
      </c>
      <c r="I857" s="2">
        <f t="shared" si="122"/>
        <v>61.792183599160097</v>
      </c>
    </row>
    <row r="858" spans="1:9" ht="13.5" x14ac:dyDescent="0.25">
      <c r="A858" s="3">
        <f>TITRES_STAT!B861</f>
        <v>43251</v>
      </c>
      <c r="B858" s="6">
        <f>TITRES_STAT!D861</f>
        <v>2.85</v>
      </c>
      <c r="C858" s="2">
        <f t="shared" si="117"/>
        <v>0.16000000000000014</v>
      </c>
      <c r="D858" s="2">
        <f t="shared" si="118"/>
        <v>0.16000000000000014</v>
      </c>
      <c r="E858" s="2">
        <f t="shared" si="119"/>
        <v>0</v>
      </c>
      <c r="F858" s="2">
        <f t="shared" si="120"/>
        <v>3.5266530292691077E-2</v>
      </c>
      <c r="G858" s="2">
        <f t="shared" si="120"/>
        <v>1.4739669365939631E-2</v>
      </c>
      <c r="H858" s="2">
        <f t="shared" si="121"/>
        <v>2.3926269590676732</v>
      </c>
      <c r="I858" s="2">
        <f t="shared" si="122"/>
        <v>70.524316051688459</v>
      </c>
    </row>
    <row r="859" spans="1:9" ht="13.5" x14ac:dyDescent="0.25">
      <c r="A859" s="3">
        <f>TITRES_STAT!B862</f>
        <v>43252</v>
      </c>
      <c r="B859" s="6">
        <f>TITRES_STAT!D862</f>
        <v>2.85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3.2747492414641713E-2</v>
      </c>
      <c r="G859" s="2">
        <f t="shared" si="120"/>
        <v>1.3686835839801086E-2</v>
      </c>
      <c r="H859" s="2">
        <f t="shared" si="121"/>
        <v>2.3926269590676732</v>
      </c>
      <c r="I859" s="2">
        <f t="shared" si="122"/>
        <v>70.524316051688459</v>
      </c>
    </row>
    <row r="860" spans="1:9" ht="13.5" x14ac:dyDescent="0.25">
      <c r="A860" s="3">
        <f>TITRES_STAT!B863</f>
        <v>43255</v>
      </c>
      <c r="B860" s="6">
        <f>TITRES_STAT!D863</f>
        <v>2.86</v>
      </c>
      <c r="C860" s="2">
        <f t="shared" si="117"/>
        <v>9.9999999999997868E-3</v>
      </c>
      <c r="D860" s="2">
        <f t="shared" si="118"/>
        <v>9.9999999999997868E-3</v>
      </c>
      <c r="E860" s="2">
        <f t="shared" si="119"/>
        <v>0</v>
      </c>
      <c r="F860" s="2">
        <f t="shared" si="120"/>
        <v>3.1122671527881573E-2</v>
      </c>
      <c r="G860" s="2">
        <f t="shared" si="120"/>
        <v>1.2709204708386723E-2</v>
      </c>
      <c r="H860" s="2">
        <f t="shared" si="121"/>
        <v>2.4488291944297602</v>
      </c>
      <c r="I860" s="2">
        <f t="shared" si="122"/>
        <v>71.004652778539736</v>
      </c>
    </row>
    <row r="861" spans="1:9" ht="13.5" x14ac:dyDescent="0.25">
      <c r="A861" s="3">
        <f>TITRES_STAT!B864</f>
        <v>43256</v>
      </c>
      <c r="B861" s="6">
        <f>TITRES_STAT!D864</f>
        <v>2.88</v>
      </c>
      <c r="C861" s="2">
        <f t="shared" si="117"/>
        <v>2.0000000000000018E-2</v>
      </c>
      <c r="D861" s="2">
        <f t="shared" si="118"/>
        <v>2.0000000000000018E-2</v>
      </c>
      <c r="E861" s="2">
        <f t="shared" si="119"/>
        <v>0</v>
      </c>
      <c r="F861" s="2">
        <f t="shared" ref="F861:G876" si="123">((F860*13)+D861)/14</f>
        <v>3.0328194990175746E-2</v>
      </c>
      <c r="G861" s="2">
        <f t="shared" si="123"/>
        <v>1.1801404372073386E-2</v>
      </c>
      <c r="H861" s="2">
        <f t="shared" si="121"/>
        <v>2.5698801629019505</v>
      </c>
      <c r="I861" s="2">
        <f t="shared" si="122"/>
        <v>71.987855211725048</v>
      </c>
    </row>
    <row r="862" spans="1:9" ht="13.5" x14ac:dyDescent="0.25">
      <c r="A862" s="3">
        <f>TITRES_STAT!B865</f>
        <v>43257</v>
      </c>
      <c r="B862" s="6">
        <f>TITRES_STAT!D865</f>
        <v>2.88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2.8161895348020334E-2</v>
      </c>
      <c r="G862" s="2">
        <f t="shared" si="123"/>
        <v>1.0958446916925286E-2</v>
      </c>
      <c r="H862" s="2">
        <f t="shared" si="121"/>
        <v>2.569880162901951</v>
      </c>
      <c r="I862" s="2">
        <f t="shared" si="122"/>
        <v>71.987855211725048</v>
      </c>
    </row>
    <row r="863" spans="1:9" ht="13.5" x14ac:dyDescent="0.25">
      <c r="A863" s="3">
        <f>TITRES_STAT!B866</f>
        <v>43258</v>
      </c>
      <c r="B863" s="6">
        <f>TITRES_STAT!D866</f>
        <v>2.94</v>
      </c>
      <c r="C863" s="2">
        <f t="shared" si="117"/>
        <v>6.0000000000000053E-2</v>
      </c>
      <c r="D863" s="2">
        <f t="shared" si="118"/>
        <v>6.0000000000000053E-2</v>
      </c>
      <c r="E863" s="2">
        <f t="shared" si="119"/>
        <v>0</v>
      </c>
      <c r="F863" s="2">
        <f t="shared" si="123"/>
        <v>3.0436045680304603E-2</v>
      </c>
      <c r="G863" s="2">
        <f t="shared" si="123"/>
        <v>1.0175700708573479E-2</v>
      </c>
      <c r="H863" s="2">
        <f t="shared" si="121"/>
        <v>2.9910515798347808</v>
      </c>
      <c r="I863" s="2">
        <f t="shared" si="122"/>
        <v>74.943946977468102</v>
      </c>
    </row>
    <row r="864" spans="1:9" ht="13.5" x14ac:dyDescent="0.25">
      <c r="A864" s="3">
        <f>TITRES_STAT!B867</f>
        <v>43259</v>
      </c>
      <c r="B864" s="6">
        <f>TITRES_STAT!D867</f>
        <v>2.94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2.8262042417425703E-2</v>
      </c>
      <c r="G864" s="2">
        <f t="shared" si="123"/>
        <v>9.4488649436753735E-3</v>
      </c>
      <c r="H864" s="2">
        <f t="shared" si="121"/>
        <v>2.9910515798347808</v>
      </c>
      <c r="I864" s="2">
        <f t="shared" si="122"/>
        <v>74.943946977468102</v>
      </c>
    </row>
    <row r="865" spans="1:9" ht="13.5" x14ac:dyDescent="0.25">
      <c r="A865" s="3">
        <f>TITRES_STAT!B868</f>
        <v>43262</v>
      </c>
      <c r="B865" s="6">
        <f>TITRES_STAT!D868</f>
        <v>2.9</v>
      </c>
      <c r="C865" s="2">
        <f t="shared" si="117"/>
        <v>-4.0000000000000036E-2</v>
      </c>
      <c r="D865" s="2">
        <f t="shared" si="118"/>
        <v>0</v>
      </c>
      <c r="E865" s="2">
        <f t="shared" si="119"/>
        <v>4.0000000000000036E-2</v>
      </c>
      <c r="F865" s="2">
        <f t="shared" si="123"/>
        <v>2.6243325101895292E-2</v>
      </c>
      <c r="G865" s="2">
        <f t="shared" si="123"/>
        <v>1.1631088876269994E-2</v>
      </c>
      <c r="H865" s="2">
        <f t="shared" si="121"/>
        <v>2.256308534916065</v>
      </c>
      <c r="I865" s="2">
        <f t="shared" si="122"/>
        <v>69.290379296758616</v>
      </c>
    </row>
    <row r="866" spans="1:9" ht="13.5" x14ac:dyDescent="0.25">
      <c r="A866" s="3">
        <f>TITRES_STAT!B869</f>
        <v>43263</v>
      </c>
      <c r="B866" s="6">
        <f>TITRES_STAT!D869</f>
        <v>2.89</v>
      </c>
      <c r="C866" s="2">
        <f t="shared" si="117"/>
        <v>-9.9999999999997868E-3</v>
      </c>
      <c r="D866" s="2">
        <f t="shared" si="118"/>
        <v>0</v>
      </c>
      <c r="E866" s="2">
        <f t="shared" si="119"/>
        <v>9.9999999999997868E-3</v>
      </c>
      <c r="F866" s="2">
        <f t="shared" si="123"/>
        <v>2.4368801880331342E-2</v>
      </c>
      <c r="G866" s="2">
        <f t="shared" si="123"/>
        <v>1.1514582527964978E-2</v>
      </c>
      <c r="H866" s="2">
        <f t="shared" si="121"/>
        <v>2.1163426308463955</v>
      </c>
      <c r="I866" s="2">
        <f t="shared" si="122"/>
        <v>67.911102261294005</v>
      </c>
    </row>
    <row r="867" spans="1:9" ht="13.5" x14ac:dyDescent="0.25">
      <c r="A867" s="3">
        <f>TITRES_STAT!B870</f>
        <v>43264</v>
      </c>
      <c r="B867" s="6">
        <f>TITRES_STAT!D870</f>
        <v>2.93</v>
      </c>
      <c r="C867" s="2">
        <f t="shared" si="117"/>
        <v>4.0000000000000036E-2</v>
      </c>
      <c r="D867" s="2">
        <f t="shared" si="118"/>
        <v>4.0000000000000036E-2</v>
      </c>
      <c r="E867" s="2">
        <f t="shared" si="119"/>
        <v>0</v>
      </c>
      <c r="F867" s="2">
        <f t="shared" si="123"/>
        <v>2.548531603173625E-2</v>
      </c>
      <c r="G867" s="2">
        <f t="shared" si="123"/>
        <v>1.069211234739605E-2</v>
      </c>
      <c r="H867" s="2">
        <f t="shared" si="121"/>
        <v>2.3835623124501613</v>
      </c>
      <c r="I867" s="2">
        <f t="shared" si="122"/>
        <v>70.445349969752343</v>
      </c>
    </row>
    <row r="868" spans="1:9" ht="13.5" x14ac:dyDescent="0.25">
      <c r="A868" s="3">
        <f>TITRES_STAT!B871</f>
        <v>43265</v>
      </c>
      <c r="B868" s="6">
        <f>TITRES_STAT!D871</f>
        <v>2.95</v>
      </c>
      <c r="C868" s="2">
        <f t="shared" si="117"/>
        <v>2.0000000000000018E-2</v>
      </c>
      <c r="D868" s="2">
        <f t="shared" si="118"/>
        <v>2.0000000000000018E-2</v>
      </c>
      <c r="E868" s="2">
        <f t="shared" si="119"/>
        <v>0</v>
      </c>
      <c r="F868" s="2">
        <f t="shared" si="123"/>
        <v>2.5093507743755093E-2</v>
      </c>
      <c r="G868" s="2">
        <f t="shared" si="123"/>
        <v>9.9283900368677593E-3</v>
      </c>
      <c r="H868" s="2">
        <f t="shared" si="121"/>
        <v>2.5274498333137276</v>
      </c>
      <c r="I868" s="2">
        <f t="shared" si="122"/>
        <v>71.650907957475098</v>
      </c>
    </row>
    <row r="869" spans="1:9" ht="13.5" x14ac:dyDescent="0.25">
      <c r="A869" s="3">
        <f>TITRES_STAT!B872</f>
        <v>43269</v>
      </c>
      <c r="B869" s="6">
        <f>TITRES_STAT!D872</f>
        <v>2.95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2.3301114333486871E-2</v>
      </c>
      <c r="G869" s="2">
        <f t="shared" si="123"/>
        <v>9.2192193199486343E-3</v>
      </c>
      <c r="H869" s="2">
        <f t="shared" si="121"/>
        <v>2.5274498333137276</v>
      </c>
      <c r="I869" s="2">
        <f t="shared" si="122"/>
        <v>71.650907957475098</v>
      </c>
    </row>
    <row r="870" spans="1:9" ht="13.5" x14ac:dyDescent="0.25">
      <c r="A870" s="3">
        <f>TITRES_STAT!B873</f>
        <v>43270</v>
      </c>
      <c r="B870" s="6">
        <f>TITRES_STAT!D873</f>
        <v>2.94</v>
      </c>
      <c r="C870" s="2">
        <f t="shared" si="117"/>
        <v>-1.0000000000000231E-2</v>
      </c>
      <c r="D870" s="2">
        <f t="shared" si="118"/>
        <v>0</v>
      </c>
      <c r="E870" s="2">
        <f t="shared" si="119"/>
        <v>1.0000000000000231E-2</v>
      </c>
      <c r="F870" s="2">
        <f t="shared" si="123"/>
        <v>2.1636749023952094E-2</v>
      </c>
      <c r="G870" s="2">
        <f t="shared" si="123"/>
        <v>9.2749893685237488E-3</v>
      </c>
      <c r="H870" s="2">
        <f t="shared" si="121"/>
        <v>2.3328058032476107</v>
      </c>
      <c r="I870" s="2">
        <f t="shared" si="122"/>
        <v>69.995251477731983</v>
      </c>
    </row>
    <row r="871" spans="1:9" ht="13.5" x14ac:dyDescent="0.25">
      <c r="A871" s="3">
        <f>TITRES_STAT!B874</f>
        <v>43271</v>
      </c>
      <c r="B871" s="6">
        <f>TITRES_STAT!D874</f>
        <v>2.94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2.0091266950812658E-2</v>
      </c>
      <c r="G871" s="2">
        <f t="shared" si="123"/>
        <v>8.61249012791491E-3</v>
      </c>
      <c r="H871" s="2">
        <f t="shared" si="121"/>
        <v>2.3328058032476107</v>
      </c>
      <c r="I871" s="2">
        <f t="shared" si="122"/>
        <v>69.995251477731983</v>
      </c>
    </row>
    <row r="872" spans="1:9" ht="13.5" x14ac:dyDescent="0.25">
      <c r="A872" s="3">
        <f>TITRES_STAT!B875</f>
        <v>43272</v>
      </c>
      <c r="B872" s="6">
        <f>TITRES_STAT!D875</f>
        <v>2.94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1.8656176454326039E-2</v>
      </c>
      <c r="G872" s="2">
        <f t="shared" si="123"/>
        <v>7.9973122616352737E-3</v>
      </c>
      <c r="H872" s="2">
        <f t="shared" si="121"/>
        <v>2.3328058032476102</v>
      </c>
      <c r="I872" s="2">
        <f t="shared" si="122"/>
        <v>69.995251477731983</v>
      </c>
    </row>
    <row r="873" spans="1:9" ht="13.5" x14ac:dyDescent="0.25">
      <c r="A873" s="3">
        <f>TITRES_STAT!B876</f>
        <v>43273</v>
      </c>
      <c r="B873" s="6">
        <f>TITRES_STAT!D876</f>
        <v>2.94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1.732359242187418E-2</v>
      </c>
      <c r="G873" s="2">
        <f t="shared" si="123"/>
        <v>7.4260756715184683E-3</v>
      </c>
      <c r="H873" s="2">
        <f t="shared" si="121"/>
        <v>2.3328058032476107</v>
      </c>
      <c r="I873" s="2">
        <f t="shared" si="122"/>
        <v>69.995251477731983</v>
      </c>
    </row>
    <row r="874" spans="1:9" ht="13.5" x14ac:dyDescent="0.25">
      <c r="A874" s="3">
        <f>TITRES_STAT!B877</f>
        <v>43276</v>
      </c>
      <c r="B874" s="6">
        <f>TITRES_STAT!D877</f>
        <v>2.88</v>
      </c>
      <c r="C874" s="2">
        <f t="shared" si="117"/>
        <v>-6.0000000000000053E-2</v>
      </c>
      <c r="D874" s="2">
        <f t="shared" si="118"/>
        <v>0</v>
      </c>
      <c r="E874" s="2">
        <f t="shared" si="119"/>
        <v>6.0000000000000053E-2</v>
      </c>
      <c r="F874" s="2">
        <f t="shared" si="123"/>
        <v>1.6086192963168881E-2</v>
      </c>
      <c r="G874" s="2">
        <f t="shared" si="123"/>
        <v>1.1181355980695723E-2</v>
      </c>
      <c r="H874" s="2">
        <f t="shared" si="121"/>
        <v>1.4386620899058407</v>
      </c>
      <c r="I874" s="2">
        <f t="shared" si="122"/>
        <v>58.99390882651516</v>
      </c>
    </row>
    <row r="875" spans="1:9" ht="13.5" x14ac:dyDescent="0.25">
      <c r="A875" s="3">
        <f>TITRES_STAT!B878</f>
        <v>43277</v>
      </c>
      <c r="B875" s="6">
        <f>TITRES_STAT!D878</f>
        <v>2.77</v>
      </c>
      <c r="C875" s="2">
        <f t="shared" si="117"/>
        <v>-0.10999999999999988</v>
      </c>
      <c r="D875" s="2">
        <f t="shared" si="118"/>
        <v>0</v>
      </c>
      <c r="E875" s="2">
        <f t="shared" si="119"/>
        <v>0.10999999999999988</v>
      </c>
      <c r="F875" s="2">
        <f t="shared" si="123"/>
        <v>1.4937179180085389E-2</v>
      </c>
      <c r="G875" s="2">
        <f t="shared" si="123"/>
        <v>1.8239830553503162E-2</v>
      </c>
      <c r="H875" s="2">
        <f t="shared" si="121"/>
        <v>0.81893190489187617</v>
      </c>
      <c r="I875" s="2">
        <f t="shared" si="122"/>
        <v>45.022680766081585</v>
      </c>
    </row>
    <row r="876" spans="1:9" ht="13.5" x14ac:dyDescent="0.25">
      <c r="A876" s="3">
        <f>TITRES_STAT!B879</f>
        <v>43278</v>
      </c>
      <c r="B876" s="6">
        <f>TITRES_STAT!D879</f>
        <v>2.85</v>
      </c>
      <c r="C876" s="2">
        <f t="shared" si="117"/>
        <v>8.0000000000000071E-2</v>
      </c>
      <c r="D876" s="2">
        <f t="shared" si="118"/>
        <v>8.0000000000000071E-2</v>
      </c>
      <c r="E876" s="2">
        <f t="shared" si="119"/>
        <v>0</v>
      </c>
      <c r="F876" s="2">
        <f t="shared" si="123"/>
        <v>1.9584523524365009E-2</v>
      </c>
      <c r="G876" s="2">
        <f t="shared" si="123"/>
        <v>1.6936985513967221E-2</v>
      </c>
      <c r="H876" s="2">
        <f t="shared" si="121"/>
        <v>1.1563169554708821</v>
      </c>
      <c r="I876" s="2">
        <f t="shared" si="122"/>
        <v>53.624628445143095</v>
      </c>
    </row>
    <row r="877" spans="1:9" ht="13.5" x14ac:dyDescent="0.25">
      <c r="A877" s="3">
        <f>TITRES_STAT!B880</f>
        <v>43279</v>
      </c>
      <c r="B877" s="6">
        <f>TITRES_STAT!D880</f>
        <v>2.85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1.8185628986910365E-2</v>
      </c>
      <c r="G877" s="2">
        <f t="shared" si="124"/>
        <v>1.5727200834398134E-2</v>
      </c>
      <c r="H877" s="2">
        <f t="shared" si="121"/>
        <v>1.1563169554708819</v>
      </c>
      <c r="I877" s="2">
        <f t="shared" si="122"/>
        <v>53.624628445143088</v>
      </c>
    </row>
    <row r="878" spans="1:9" ht="13.5" x14ac:dyDescent="0.25">
      <c r="A878" s="3">
        <f>TITRES_STAT!B881</f>
        <v>43280</v>
      </c>
      <c r="B878" s="6">
        <f>TITRES_STAT!D881</f>
        <v>2.85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1.6886655487845337E-2</v>
      </c>
      <c r="G878" s="2">
        <f t="shared" si="124"/>
        <v>1.4603829346226839E-2</v>
      </c>
      <c r="H878" s="2">
        <f t="shared" si="121"/>
        <v>1.1563169554708819</v>
      </c>
      <c r="I878" s="2">
        <f t="shared" si="122"/>
        <v>53.624628445143088</v>
      </c>
    </row>
    <row r="879" spans="1:9" ht="13.5" x14ac:dyDescent="0.25">
      <c r="A879" s="3">
        <f>TITRES_STAT!B882</f>
        <v>43283</v>
      </c>
      <c r="B879" s="6">
        <f>TITRES_STAT!D882</f>
        <v>2.85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1.56804658101421E-2</v>
      </c>
      <c r="G879" s="2">
        <f t="shared" si="124"/>
        <v>1.3560698678639209E-2</v>
      </c>
      <c r="H879" s="2">
        <f t="shared" si="121"/>
        <v>1.1563169554708819</v>
      </c>
      <c r="I879" s="2">
        <f t="shared" si="122"/>
        <v>53.624628445143088</v>
      </c>
    </row>
    <row r="880" spans="1:9" ht="13.5" x14ac:dyDescent="0.25">
      <c r="A880" s="3">
        <f>TITRES_STAT!B883</f>
        <v>43284</v>
      </c>
      <c r="B880" s="6">
        <f>TITRES_STAT!D883</f>
        <v>2.73</v>
      </c>
      <c r="C880" s="2">
        <f t="shared" si="117"/>
        <v>-0.12000000000000011</v>
      </c>
      <c r="D880" s="2">
        <f t="shared" si="118"/>
        <v>0</v>
      </c>
      <c r="E880" s="2">
        <f t="shared" si="119"/>
        <v>0.12000000000000011</v>
      </c>
      <c r="F880" s="2">
        <f t="shared" si="124"/>
        <v>1.4560432537989094E-2</v>
      </c>
      <c r="G880" s="2">
        <f t="shared" si="124"/>
        <v>2.1163505915879271E-2</v>
      </c>
      <c r="H880" s="2">
        <f t="shared" si="121"/>
        <v>0.68799718703809842</v>
      </c>
      <c r="I880" s="2">
        <f t="shared" si="122"/>
        <v>40.758195115556802</v>
      </c>
    </row>
    <row r="881" spans="1:9" ht="13.5" x14ac:dyDescent="0.25">
      <c r="A881" s="3">
        <f>TITRES_STAT!B884</f>
        <v>43285</v>
      </c>
      <c r="B881" s="6">
        <f>TITRES_STAT!D884</f>
        <v>2.65</v>
      </c>
      <c r="C881" s="2">
        <f t="shared" si="117"/>
        <v>-8.0000000000000071E-2</v>
      </c>
      <c r="D881" s="2">
        <f t="shared" si="118"/>
        <v>0</v>
      </c>
      <c r="E881" s="2">
        <f t="shared" si="119"/>
        <v>8.0000000000000071E-2</v>
      </c>
      <c r="F881" s="2">
        <f t="shared" si="124"/>
        <v>1.3520401642418444E-2</v>
      </c>
      <c r="G881" s="2">
        <f t="shared" si="124"/>
        <v>2.5366112636173613E-2</v>
      </c>
      <c r="H881" s="2">
        <f t="shared" si="121"/>
        <v>0.53301039210625967</v>
      </c>
      <c r="I881" s="2">
        <f t="shared" si="122"/>
        <v>34.768870116655705</v>
      </c>
    </row>
    <row r="882" spans="1:9" ht="13.5" x14ac:dyDescent="0.25">
      <c r="A882" s="3">
        <f>TITRES_STAT!B885</f>
        <v>43286</v>
      </c>
      <c r="B882" s="6">
        <f>TITRES_STAT!D885</f>
        <v>2.72</v>
      </c>
      <c r="C882" s="2">
        <f t="shared" si="117"/>
        <v>7.0000000000000284E-2</v>
      </c>
      <c r="D882" s="2">
        <f t="shared" si="118"/>
        <v>7.0000000000000284E-2</v>
      </c>
      <c r="E882" s="2">
        <f t="shared" si="119"/>
        <v>0</v>
      </c>
      <c r="F882" s="2">
        <f t="shared" si="124"/>
        <v>1.7554658667960004E-2</v>
      </c>
      <c r="G882" s="2">
        <f t="shared" si="124"/>
        <v>2.3554247447875497E-2</v>
      </c>
      <c r="H882" s="2">
        <f t="shared" si="121"/>
        <v>0.74528633134247579</v>
      </c>
      <c r="I882" s="2">
        <f t="shared" si="122"/>
        <v>42.702811450382519</v>
      </c>
    </row>
    <row r="883" spans="1:9" ht="13.5" x14ac:dyDescent="0.25">
      <c r="A883" s="3">
        <f>TITRES_STAT!B886</f>
        <v>43287</v>
      </c>
      <c r="B883" s="6">
        <f>TITRES_STAT!D886</f>
        <v>2.77</v>
      </c>
      <c r="C883" s="2">
        <f t="shared" si="117"/>
        <v>4.9999999999999822E-2</v>
      </c>
      <c r="D883" s="2">
        <f t="shared" si="118"/>
        <v>4.9999999999999822E-2</v>
      </c>
      <c r="E883" s="2">
        <f t="shared" si="119"/>
        <v>0</v>
      </c>
      <c r="F883" s="2">
        <f t="shared" si="124"/>
        <v>1.9872183048819991E-2</v>
      </c>
      <c r="G883" s="2">
        <f t="shared" si="124"/>
        <v>2.1871801201598675E-2</v>
      </c>
      <c r="H883" s="2">
        <f t="shared" si="121"/>
        <v>0.90857551537033332</v>
      </c>
      <c r="I883" s="2">
        <f t="shared" si="122"/>
        <v>47.60490261209479</v>
      </c>
    </row>
    <row r="884" spans="1:9" ht="13.5" x14ac:dyDescent="0.25">
      <c r="A884" s="3">
        <f>TITRES_STAT!B887</f>
        <v>43290</v>
      </c>
      <c r="B884" s="6">
        <f>TITRES_STAT!D887</f>
        <v>2.77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1.8452741402475707E-2</v>
      </c>
      <c r="G884" s="2">
        <f t="shared" si="124"/>
        <v>2.030952968719877E-2</v>
      </c>
      <c r="H884" s="2">
        <f t="shared" si="121"/>
        <v>0.90857551537033332</v>
      </c>
      <c r="I884" s="2">
        <f t="shared" si="122"/>
        <v>47.60490261209479</v>
      </c>
    </row>
    <row r="885" spans="1:9" ht="13.5" x14ac:dyDescent="0.25">
      <c r="A885" s="3">
        <f>TITRES_STAT!B888</f>
        <v>43291</v>
      </c>
      <c r="B885" s="6">
        <f>TITRES_STAT!D888</f>
        <v>2.76</v>
      </c>
      <c r="C885" s="2">
        <f t="shared" si="117"/>
        <v>-1.0000000000000231E-2</v>
      </c>
      <c r="D885" s="2">
        <f t="shared" si="118"/>
        <v>0</v>
      </c>
      <c r="E885" s="2">
        <f t="shared" si="119"/>
        <v>1.0000000000000231E-2</v>
      </c>
      <c r="F885" s="2">
        <f t="shared" si="124"/>
        <v>1.7134688445156015E-2</v>
      </c>
      <c r="G885" s="2">
        <f t="shared" si="124"/>
        <v>1.957313470954173E-2</v>
      </c>
      <c r="H885" s="2">
        <f t="shared" si="121"/>
        <v>0.87541871547039452</v>
      </c>
      <c r="I885" s="2">
        <f t="shared" si="122"/>
        <v>46.678574136486695</v>
      </c>
    </row>
    <row r="886" spans="1:9" ht="13.5" x14ac:dyDescent="0.25">
      <c r="A886" s="3">
        <f>TITRES_STAT!B889</f>
        <v>43292</v>
      </c>
      <c r="B886" s="6">
        <f>TITRES_STAT!D889</f>
        <v>2.75</v>
      </c>
      <c r="C886" s="2">
        <f t="shared" si="117"/>
        <v>-9.9999999999997868E-3</v>
      </c>
      <c r="D886" s="2">
        <f t="shared" si="118"/>
        <v>0</v>
      </c>
      <c r="E886" s="2">
        <f t="shared" si="119"/>
        <v>9.9999999999997868E-3</v>
      </c>
      <c r="F886" s="2">
        <f t="shared" si="124"/>
        <v>1.5910782127644872E-2</v>
      </c>
      <c r="G886" s="2">
        <f t="shared" si="124"/>
        <v>1.8889339373145877E-2</v>
      </c>
      <c r="H886" s="2">
        <f t="shared" si="121"/>
        <v>0.84231543588361346</v>
      </c>
      <c r="I886" s="2">
        <f t="shared" si="122"/>
        <v>45.720478669257908</v>
      </c>
    </row>
    <row r="887" spans="1:9" ht="13.5" x14ac:dyDescent="0.25">
      <c r="A887" s="3">
        <f>TITRES_STAT!B890</f>
        <v>43293</v>
      </c>
      <c r="B887" s="6">
        <f>TITRES_STAT!D890</f>
        <v>2.75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1.4774297689955954E-2</v>
      </c>
      <c r="G887" s="2">
        <f t="shared" si="124"/>
        <v>1.7540100846492598E-2</v>
      </c>
      <c r="H887" s="2">
        <f t="shared" si="121"/>
        <v>0.84231543588361368</v>
      </c>
      <c r="I887" s="2">
        <f t="shared" si="122"/>
        <v>45.720478669257922</v>
      </c>
    </row>
    <row r="888" spans="1:9" ht="13.5" x14ac:dyDescent="0.25">
      <c r="A888" s="3">
        <f>TITRES_STAT!B891</f>
        <v>43294</v>
      </c>
      <c r="B888" s="6">
        <f>TITRES_STAT!D891</f>
        <v>2.75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1.3718990712101958E-2</v>
      </c>
      <c r="G888" s="2">
        <f t="shared" si="124"/>
        <v>1.6287236500314554E-2</v>
      </c>
      <c r="H888" s="2">
        <f t="shared" si="121"/>
        <v>0.84231543588361379</v>
      </c>
      <c r="I888" s="2">
        <f t="shared" si="122"/>
        <v>45.720478669257922</v>
      </c>
    </row>
    <row r="889" spans="1:9" ht="13.5" x14ac:dyDescent="0.25">
      <c r="A889" s="3">
        <f>TITRES_STAT!B892</f>
        <v>43297</v>
      </c>
      <c r="B889" s="6">
        <f>TITRES_STAT!D892</f>
        <v>2.77</v>
      </c>
      <c r="C889" s="2">
        <f t="shared" si="117"/>
        <v>2.0000000000000018E-2</v>
      </c>
      <c r="D889" s="2">
        <f t="shared" si="118"/>
        <v>2.0000000000000018E-2</v>
      </c>
      <c r="E889" s="2">
        <f t="shared" si="119"/>
        <v>0</v>
      </c>
      <c r="F889" s="2">
        <f t="shared" si="124"/>
        <v>1.4167634232666105E-2</v>
      </c>
      <c r="G889" s="2">
        <f t="shared" si="124"/>
        <v>1.51238624645778E-2</v>
      </c>
      <c r="H889" s="2">
        <f t="shared" si="121"/>
        <v>0.93677354352095477</v>
      </c>
      <c r="I889" s="2">
        <f t="shared" si="122"/>
        <v>48.367737501099306</v>
      </c>
    </row>
    <row r="890" spans="1:9" ht="13.5" x14ac:dyDescent="0.25">
      <c r="A890" s="3">
        <f>TITRES_STAT!B893</f>
        <v>43298</v>
      </c>
      <c r="B890" s="6">
        <f>TITRES_STAT!D893</f>
        <v>2.77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1.3155660358904241E-2</v>
      </c>
      <c r="G890" s="2">
        <f t="shared" si="124"/>
        <v>1.4043586574250814E-2</v>
      </c>
      <c r="H890" s="2">
        <f t="shared" si="121"/>
        <v>0.93677354352095477</v>
      </c>
      <c r="I890" s="2">
        <f t="shared" si="122"/>
        <v>48.367737501099306</v>
      </c>
    </row>
    <row r="891" spans="1:9" ht="13.5" x14ac:dyDescent="0.25">
      <c r="A891" s="3">
        <f>TITRES_STAT!B894</f>
        <v>43299</v>
      </c>
      <c r="B891" s="6">
        <f>TITRES_STAT!D894</f>
        <v>2.77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1.2215970333268223E-2</v>
      </c>
      <c r="G891" s="2">
        <f t="shared" si="124"/>
        <v>1.3040473247518614E-2</v>
      </c>
      <c r="H891" s="2">
        <f t="shared" si="121"/>
        <v>0.93677354352095465</v>
      </c>
      <c r="I891" s="2">
        <f t="shared" si="122"/>
        <v>48.367737501099299</v>
      </c>
    </row>
    <row r="892" spans="1:9" ht="13.5" x14ac:dyDescent="0.25">
      <c r="A892" s="3">
        <f>TITRES_STAT!B895</f>
        <v>43300</v>
      </c>
      <c r="B892" s="6">
        <f>TITRES_STAT!D895</f>
        <v>2.77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1.1343401023749065E-2</v>
      </c>
      <c r="G892" s="2">
        <f t="shared" si="124"/>
        <v>1.2109010872695855E-2</v>
      </c>
      <c r="H892" s="2">
        <f t="shared" si="121"/>
        <v>0.93677354352095477</v>
      </c>
      <c r="I892" s="2">
        <f t="shared" si="122"/>
        <v>48.367737501099306</v>
      </c>
    </row>
    <row r="893" spans="1:9" ht="13.5" x14ac:dyDescent="0.25">
      <c r="A893" s="3">
        <f>TITRES_STAT!B896</f>
        <v>43301</v>
      </c>
      <c r="B893" s="6">
        <f>TITRES_STAT!D896</f>
        <v>2.75</v>
      </c>
      <c r="C893" s="2">
        <f t="shared" si="117"/>
        <v>-2.0000000000000018E-2</v>
      </c>
      <c r="D893" s="2">
        <f t="shared" si="118"/>
        <v>0</v>
      </c>
      <c r="E893" s="2">
        <f t="shared" si="119"/>
        <v>2.0000000000000018E-2</v>
      </c>
      <c r="F893" s="2">
        <f t="shared" ref="F893:G908" si="125">((F892*13)+D893)/14</f>
        <v>1.0533158093481276E-2</v>
      </c>
      <c r="G893" s="2">
        <f t="shared" si="125"/>
        <v>1.2672652953217581E-2</v>
      </c>
      <c r="H893" s="2">
        <f t="shared" si="121"/>
        <v>0.83117229930982306</v>
      </c>
      <c r="I893" s="2">
        <f t="shared" si="122"/>
        <v>45.390174350228847</v>
      </c>
    </row>
    <row r="894" spans="1:9" ht="13.5" x14ac:dyDescent="0.25">
      <c r="A894" s="3">
        <f>TITRES_STAT!B897</f>
        <v>43304</v>
      </c>
      <c r="B894" s="6">
        <f>TITRES_STAT!D897</f>
        <v>2.75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9.7807896582326141E-3</v>
      </c>
      <c r="G894" s="2">
        <f t="shared" si="125"/>
        <v>1.1767463456559182E-2</v>
      </c>
      <c r="H894" s="2">
        <f t="shared" si="121"/>
        <v>0.83117229930982317</v>
      </c>
      <c r="I894" s="2">
        <f t="shared" si="122"/>
        <v>45.390174350228847</v>
      </c>
    </row>
    <row r="895" spans="1:9" ht="13.5" x14ac:dyDescent="0.25">
      <c r="A895" s="3">
        <f>TITRES_STAT!B898</f>
        <v>43305</v>
      </c>
      <c r="B895" s="6">
        <f>TITRES_STAT!D898</f>
        <v>2.75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9.0821618255017139E-3</v>
      </c>
      <c r="G895" s="2">
        <f t="shared" si="125"/>
        <v>1.0926930352519239E-2</v>
      </c>
      <c r="H895" s="2">
        <f t="shared" si="121"/>
        <v>0.83117229930982328</v>
      </c>
      <c r="I895" s="2">
        <f t="shared" si="122"/>
        <v>45.390174350228847</v>
      </c>
    </row>
    <row r="896" spans="1:9" ht="13.5" x14ac:dyDescent="0.25">
      <c r="A896" s="3">
        <f>TITRES_STAT!B899</f>
        <v>43307</v>
      </c>
      <c r="B896" s="6">
        <f>TITRES_STAT!D899</f>
        <v>2.75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8.4334359808230196E-3</v>
      </c>
      <c r="G896" s="2">
        <f t="shared" si="125"/>
        <v>1.0146435327339293E-2</v>
      </c>
      <c r="H896" s="2">
        <f t="shared" si="121"/>
        <v>0.83117229930982328</v>
      </c>
      <c r="I896" s="2">
        <f t="shared" si="122"/>
        <v>45.390174350228847</v>
      </c>
    </row>
    <row r="897" spans="1:9" ht="13.5" x14ac:dyDescent="0.25">
      <c r="A897" s="3">
        <f>TITRES_STAT!B900</f>
        <v>43308</v>
      </c>
      <c r="B897" s="6">
        <f>TITRES_STAT!D900</f>
        <v>2.75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7.8310476964785179E-3</v>
      </c>
      <c r="G897" s="2">
        <f t="shared" si="125"/>
        <v>9.4216899468150574E-3</v>
      </c>
      <c r="H897" s="2">
        <f t="shared" si="121"/>
        <v>0.83117229930982328</v>
      </c>
      <c r="I897" s="2">
        <f t="shared" si="122"/>
        <v>45.390174350228847</v>
      </c>
    </row>
    <row r="898" spans="1:9" ht="13.5" x14ac:dyDescent="0.25">
      <c r="A898" s="3">
        <f>TITRES_STAT!B901</f>
        <v>43311</v>
      </c>
      <c r="B898" s="6">
        <f>TITRES_STAT!D901</f>
        <v>2.75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7.2716871467300524E-3</v>
      </c>
      <c r="G898" s="2">
        <f t="shared" si="125"/>
        <v>8.7487120934711237E-3</v>
      </c>
      <c r="H898" s="2">
        <f t="shared" si="121"/>
        <v>0.83117229930982339</v>
      </c>
      <c r="I898" s="2">
        <f t="shared" si="122"/>
        <v>45.390174350228854</v>
      </c>
    </row>
    <row r="899" spans="1:9" ht="13.5" x14ac:dyDescent="0.25">
      <c r="A899" s="3">
        <f>TITRES_STAT!B902</f>
        <v>43312</v>
      </c>
      <c r="B899" s="6">
        <f>TITRES_STAT!D902</f>
        <v>2.75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6.7522809219636203E-3</v>
      </c>
      <c r="G899" s="2">
        <f t="shared" si="125"/>
        <v>8.123804086794615E-3</v>
      </c>
      <c r="H899" s="2">
        <f t="shared" si="121"/>
        <v>0.83117229930982339</v>
      </c>
      <c r="I899" s="2">
        <f t="shared" si="122"/>
        <v>45.390174350228854</v>
      </c>
    </row>
    <row r="900" spans="1:9" ht="13.5" x14ac:dyDescent="0.25">
      <c r="A900" s="3">
        <f>TITRES_STAT!B903</f>
        <v>43313</v>
      </c>
      <c r="B900" s="6">
        <f>TITRES_STAT!D903</f>
        <v>2.67</v>
      </c>
      <c r="C900" s="2">
        <f t="shared" si="126"/>
        <v>-8.0000000000000071E-2</v>
      </c>
      <c r="D900" s="2">
        <f t="shared" si="127"/>
        <v>0</v>
      </c>
      <c r="E900" s="2">
        <f t="shared" si="128"/>
        <v>8.0000000000000071E-2</v>
      </c>
      <c r="F900" s="2">
        <f t="shared" si="125"/>
        <v>6.2699751418233618E-3</v>
      </c>
      <c r="G900" s="2">
        <f t="shared" si="125"/>
        <v>1.3257818080595004E-2</v>
      </c>
      <c r="H900" s="2">
        <f t="shared" si="121"/>
        <v>0.47292662365012395</v>
      </c>
      <c r="I900" s="2">
        <f t="shared" si="122"/>
        <v>32.107955417232105</v>
      </c>
    </row>
    <row r="901" spans="1:9" ht="13.5" x14ac:dyDescent="0.25">
      <c r="A901" s="3">
        <f>TITRES_STAT!B904</f>
        <v>43314</v>
      </c>
      <c r="B901" s="6">
        <f>TITRES_STAT!D904</f>
        <v>2.73</v>
      </c>
      <c r="C901" s="2">
        <f t="shared" si="126"/>
        <v>6.0000000000000053E-2</v>
      </c>
      <c r="D901" s="2">
        <f t="shared" si="127"/>
        <v>6.0000000000000053E-2</v>
      </c>
      <c r="E901" s="2">
        <f t="shared" si="128"/>
        <v>0</v>
      </c>
      <c r="F901" s="2">
        <f t="shared" si="125"/>
        <v>1.0107834060264553E-2</v>
      </c>
      <c r="G901" s="2">
        <f t="shared" si="125"/>
        <v>1.2310831074838217E-2</v>
      </c>
      <c r="H901" s="2">
        <f t="shared" si="121"/>
        <v>0.82105212871645106</v>
      </c>
      <c r="I901" s="2">
        <f t="shared" si="122"/>
        <v>45.086690038640512</v>
      </c>
    </row>
    <row r="902" spans="1:9" ht="13.5" x14ac:dyDescent="0.25">
      <c r="A902" s="3">
        <f>TITRES_STAT!B905</f>
        <v>43315</v>
      </c>
      <c r="B902" s="6">
        <f>TITRES_STAT!D905</f>
        <v>2.7</v>
      </c>
      <c r="C902" s="2">
        <f t="shared" si="126"/>
        <v>-2.9999999999999805E-2</v>
      </c>
      <c r="D902" s="2">
        <f t="shared" si="127"/>
        <v>0</v>
      </c>
      <c r="E902" s="2">
        <f t="shared" si="128"/>
        <v>2.9999999999999805E-2</v>
      </c>
      <c r="F902" s="2">
        <f t="shared" si="125"/>
        <v>9.3858459131028003E-3</v>
      </c>
      <c r="G902" s="2">
        <f t="shared" si="125"/>
        <v>1.3574343140921189E-2</v>
      </c>
      <c r="H902" s="2">
        <f t="shared" si="121"/>
        <v>0.6914401540954308</v>
      </c>
      <c r="I902" s="2">
        <f t="shared" si="122"/>
        <v>40.87878323222187</v>
      </c>
    </row>
    <row r="903" spans="1:9" ht="13.5" x14ac:dyDescent="0.25">
      <c r="A903" s="3">
        <f>TITRES_STAT!B906</f>
        <v>43318</v>
      </c>
      <c r="B903" s="6">
        <f>TITRES_STAT!D906</f>
        <v>2.7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8.7154283478811708E-3</v>
      </c>
      <c r="G903" s="2">
        <f t="shared" si="125"/>
        <v>1.2604747202283962E-2</v>
      </c>
      <c r="H903" s="2">
        <f t="shared" si="121"/>
        <v>0.69144015409543069</v>
      </c>
      <c r="I903" s="2">
        <f t="shared" si="122"/>
        <v>40.87878323222187</v>
      </c>
    </row>
    <row r="904" spans="1:9" ht="13.5" x14ac:dyDescent="0.25">
      <c r="A904" s="3">
        <f>TITRES_STAT!B907</f>
        <v>43319</v>
      </c>
      <c r="B904" s="6">
        <f>TITRES_STAT!D907</f>
        <v>2.7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8.092897751603944E-3</v>
      </c>
      <c r="G904" s="2">
        <f t="shared" si="125"/>
        <v>1.1704408116406537E-2</v>
      </c>
      <c r="H904" s="2">
        <f t="shared" si="121"/>
        <v>0.69144015409543058</v>
      </c>
      <c r="I904" s="2">
        <f t="shared" si="122"/>
        <v>40.87878323222187</v>
      </c>
    </row>
    <row r="905" spans="1:9" ht="13.5" x14ac:dyDescent="0.25">
      <c r="A905" s="3">
        <f>TITRES_STAT!B908</f>
        <v>43320</v>
      </c>
      <c r="B905" s="6">
        <f>TITRES_STAT!D908</f>
        <v>2.7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7.5148336264893771E-3</v>
      </c>
      <c r="G905" s="2">
        <f t="shared" si="125"/>
        <v>1.0868378965234642E-2</v>
      </c>
      <c r="H905" s="2">
        <f t="shared" si="121"/>
        <v>0.69144015409543058</v>
      </c>
      <c r="I905" s="2">
        <f t="shared" si="122"/>
        <v>40.87878323222187</v>
      </c>
    </row>
    <row r="906" spans="1:9" ht="13.5" x14ac:dyDescent="0.25">
      <c r="A906" s="3">
        <f>TITRES_STAT!B909</f>
        <v>43321</v>
      </c>
      <c r="B906" s="6">
        <f>TITRES_STAT!D909</f>
        <v>2.7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6.9780597960258503E-3</v>
      </c>
      <c r="G906" s="2">
        <f t="shared" si="125"/>
        <v>1.0092066182003595E-2</v>
      </c>
      <c r="H906" s="2">
        <f t="shared" si="121"/>
        <v>0.69144015409543069</v>
      </c>
      <c r="I906" s="2">
        <f t="shared" si="122"/>
        <v>40.87878323222187</v>
      </c>
    </row>
    <row r="907" spans="1:9" ht="13.5" x14ac:dyDescent="0.25">
      <c r="A907" s="3">
        <f>TITRES_STAT!B910</f>
        <v>43322</v>
      </c>
      <c r="B907" s="6">
        <f>TITRES_STAT!D910</f>
        <v>2.7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6.4796269534525752E-3</v>
      </c>
      <c r="G907" s="2">
        <f t="shared" si="125"/>
        <v>9.3712043118604794E-3</v>
      </c>
      <c r="H907" s="2">
        <f t="shared" si="121"/>
        <v>0.6914401540954308</v>
      </c>
      <c r="I907" s="2">
        <f t="shared" si="122"/>
        <v>40.87878323222187</v>
      </c>
    </row>
    <row r="908" spans="1:9" ht="13.5" x14ac:dyDescent="0.25">
      <c r="A908" s="3">
        <f>TITRES_STAT!B911</f>
        <v>43326</v>
      </c>
      <c r="B908" s="6">
        <f>TITRES_STAT!D911</f>
        <v>2.7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6.0167964567773916E-3</v>
      </c>
      <c r="G908" s="2">
        <f t="shared" si="125"/>
        <v>8.7018325752990164E-3</v>
      </c>
      <c r="H908" s="2">
        <f t="shared" si="121"/>
        <v>0.6914401540954308</v>
      </c>
      <c r="I908" s="2">
        <f t="shared" si="122"/>
        <v>40.87878323222187</v>
      </c>
    </row>
    <row r="909" spans="1:9" ht="13.5" x14ac:dyDescent="0.25">
      <c r="A909" s="3">
        <f>TITRES_STAT!B912</f>
        <v>43327</v>
      </c>
      <c r="B909" s="6">
        <f>TITRES_STAT!D912</f>
        <v>2.7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5.5870252812932914E-3</v>
      </c>
      <c r="G909" s="2">
        <f t="shared" si="129"/>
        <v>8.0802731056348019E-3</v>
      </c>
      <c r="H909" s="2">
        <f t="shared" si="121"/>
        <v>0.69144015409543069</v>
      </c>
      <c r="I909" s="2">
        <f t="shared" si="122"/>
        <v>40.87878323222187</v>
      </c>
    </row>
    <row r="910" spans="1:9" ht="13.5" x14ac:dyDescent="0.25">
      <c r="A910" s="3">
        <f>TITRES_STAT!B913</f>
        <v>43328</v>
      </c>
      <c r="B910" s="6">
        <f>TITRES_STAT!D913</f>
        <v>2.7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5.1879520469151992E-3</v>
      </c>
      <c r="G910" s="2">
        <f t="shared" si="129"/>
        <v>7.5031107409466022E-3</v>
      </c>
      <c r="H910" s="2">
        <f t="shared" si="121"/>
        <v>0.69144015409543058</v>
      </c>
      <c r="I910" s="2">
        <f t="shared" si="122"/>
        <v>40.87878323222187</v>
      </c>
    </row>
    <row r="911" spans="1:9" ht="13.5" x14ac:dyDescent="0.25">
      <c r="A911" s="3">
        <f>TITRES_STAT!B914</f>
        <v>43329</v>
      </c>
      <c r="B911" s="6">
        <f>TITRES_STAT!D914</f>
        <v>2.7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4.8173840435641133E-3</v>
      </c>
      <c r="G911" s="2">
        <f t="shared" si="129"/>
        <v>6.9671742594504165E-3</v>
      </c>
      <c r="H911" s="2">
        <f t="shared" si="121"/>
        <v>0.69144015409543058</v>
      </c>
      <c r="I911" s="2">
        <f t="shared" si="122"/>
        <v>40.87878323222187</v>
      </c>
    </row>
    <row r="912" spans="1:9" ht="13.5" x14ac:dyDescent="0.25">
      <c r="A912" s="3">
        <f>TITRES_STAT!B915</f>
        <v>43332</v>
      </c>
      <c r="B912" s="6">
        <f>TITRES_STAT!D915</f>
        <v>2.7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4.4732851833095338E-3</v>
      </c>
      <c r="G912" s="2">
        <f t="shared" si="129"/>
        <v>6.4695189552039581E-3</v>
      </c>
      <c r="H912" s="2">
        <f t="shared" si="121"/>
        <v>0.69144015409543058</v>
      </c>
      <c r="I912" s="2">
        <f t="shared" si="122"/>
        <v>40.87878323222187</v>
      </c>
    </row>
    <row r="913" spans="1:9" ht="13.5" x14ac:dyDescent="0.25">
      <c r="A913" s="3">
        <f>TITRES_STAT!B916</f>
        <v>43335</v>
      </c>
      <c r="B913" s="6">
        <f>TITRES_STAT!D916</f>
        <v>2.7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4.1537648130731382E-3</v>
      </c>
      <c r="G913" s="2">
        <f t="shared" si="129"/>
        <v>6.0074104584036747E-3</v>
      </c>
      <c r="H913" s="2">
        <f t="shared" ref="H913:H976" si="130">F913/G913</f>
        <v>0.69144015409543058</v>
      </c>
      <c r="I913" s="2">
        <f t="shared" ref="I913:I976" si="131">IF(G913=0,100,100-(100/(1+H913)))</f>
        <v>40.87878323222187</v>
      </c>
    </row>
    <row r="914" spans="1:9" ht="13.5" x14ac:dyDescent="0.25">
      <c r="A914" s="3">
        <f>TITRES_STAT!B917</f>
        <v>43336</v>
      </c>
      <c r="B914" s="6">
        <f>TITRES_STAT!D917</f>
        <v>2.7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3.8570673264250567E-3</v>
      </c>
      <c r="G914" s="2">
        <f t="shared" si="129"/>
        <v>5.5783097113748402E-3</v>
      </c>
      <c r="H914" s="2">
        <f t="shared" si="130"/>
        <v>0.69144015409543069</v>
      </c>
      <c r="I914" s="2">
        <f t="shared" si="131"/>
        <v>40.87878323222187</v>
      </c>
    </row>
    <row r="915" spans="1:9" ht="13.5" x14ac:dyDescent="0.25">
      <c r="A915" s="3">
        <f>TITRES_STAT!B918</f>
        <v>43339</v>
      </c>
      <c r="B915" s="6">
        <f>TITRES_STAT!D918</f>
        <v>2.7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3.5815625173946956E-3</v>
      </c>
      <c r="G915" s="2">
        <f t="shared" si="129"/>
        <v>5.1798590177052082E-3</v>
      </c>
      <c r="H915" s="2">
        <f t="shared" si="130"/>
        <v>0.69144015409543069</v>
      </c>
      <c r="I915" s="2">
        <f t="shared" si="131"/>
        <v>40.87878323222187</v>
      </c>
    </row>
    <row r="916" spans="1:9" ht="13.5" x14ac:dyDescent="0.25">
      <c r="A916" s="3">
        <f>TITRES_STAT!B919</f>
        <v>43340</v>
      </c>
      <c r="B916" s="6">
        <f>TITRES_STAT!D919</f>
        <v>2.7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3.3257366232950746E-3</v>
      </c>
      <c r="G916" s="2">
        <f t="shared" si="129"/>
        <v>4.8098690878691222E-3</v>
      </c>
      <c r="H916" s="2">
        <f t="shared" si="130"/>
        <v>0.69144015409543069</v>
      </c>
      <c r="I916" s="2">
        <f t="shared" si="131"/>
        <v>40.87878323222187</v>
      </c>
    </row>
    <row r="917" spans="1:9" ht="13.5" x14ac:dyDescent="0.25">
      <c r="A917" s="3">
        <f>TITRES_STAT!B920</f>
        <v>43341</v>
      </c>
      <c r="B917" s="6">
        <f>TITRES_STAT!D920</f>
        <v>2.7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3.0881840073454267E-3</v>
      </c>
      <c r="G917" s="2">
        <f t="shared" si="129"/>
        <v>4.4663070101641847E-3</v>
      </c>
      <c r="H917" s="2">
        <f t="shared" si="130"/>
        <v>0.6914401540954308</v>
      </c>
      <c r="I917" s="2">
        <f t="shared" si="131"/>
        <v>40.87878323222187</v>
      </c>
    </row>
    <row r="918" spans="1:9" ht="13.5" x14ac:dyDescent="0.25">
      <c r="A918" s="3">
        <f>TITRES_STAT!B921</f>
        <v>43342</v>
      </c>
      <c r="B918" s="6">
        <f>TITRES_STAT!D921</f>
        <v>2.7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2.8675994353921821E-3</v>
      </c>
      <c r="G918" s="2">
        <f t="shared" si="129"/>
        <v>4.1472850808667427E-3</v>
      </c>
      <c r="H918" s="2">
        <f t="shared" si="130"/>
        <v>0.69144015409543091</v>
      </c>
      <c r="I918" s="2">
        <f t="shared" si="131"/>
        <v>40.878783232221878</v>
      </c>
    </row>
    <row r="919" spans="1:9" ht="13.5" x14ac:dyDescent="0.25">
      <c r="A919" s="3">
        <f>TITRES_STAT!B922</f>
        <v>43343</v>
      </c>
      <c r="B919" s="6">
        <f>TITRES_STAT!D922</f>
        <v>2.7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2.6627709042927406E-3</v>
      </c>
      <c r="G919" s="2">
        <f t="shared" si="129"/>
        <v>3.851050432233404E-3</v>
      </c>
      <c r="H919" s="2">
        <f t="shared" si="130"/>
        <v>0.69144015409543091</v>
      </c>
      <c r="I919" s="2">
        <f t="shared" si="131"/>
        <v>40.878783232221878</v>
      </c>
    </row>
    <row r="920" spans="1:9" ht="13.5" x14ac:dyDescent="0.25">
      <c r="A920" s="3">
        <f>TITRES_STAT!B923</f>
        <v>43346</v>
      </c>
      <c r="B920" s="6">
        <f>TITRES_STAT!D923</f>
        <v>2.7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2.472572982557545E-3</v>
      </c>
      <c r="G920" s="2">
        <f t="shared" si="129"/>
        <v>3.5759754013595896E-3</v>
      </c>
      <c r="H920" s="2">
        <f t="shared" si="130"/>
        <v>0.69144015409543091</v>
      </c>
      <c r="I920" s="2">
        <f t="shared" si="131"/>
        <v>40.878783232221878</v>
      </c>
    </row>
    <row r="921" spans="1:9" ht="13.5" x14ac:dyDescent="0.25">
      <c r="A921" s="3">
        <f>TITRES_STAT!B924</f>
        <v>43347</v>
      </c>
      <c r="B921" s="6">
        <f>TITRES_STAT!D924</f>
        <v>2.7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2.2959606266605773E-3</v>
      </c>
      <c r="G921" s="2">
        <f t="shared" si="129"/>
        <v>3.3205485869767619E-3</v>
      </c>
      <c r="H921" s="2">
        <f t="shared" si="130"/>
        <v>0.6914401540954308</v>
      </c>
      <c r="I921" s="2">
        <f t="shared" si="131"/>
        <v>40.87878323222187</v>
      </c>
    </row>
    <row r="922" spans="1:9" ht="13.5" x14ac:dyDescent="0.25">
      <c r="A922" s="3">
        <f>TITRES_STAT!B925</f>
        <v>43348</v>
      </c>
      <c r="B922" s="6">
        <f>TITRES_STAT!D925</f>
        <v>2.7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2.1319634390419644E-3</v>
      </c>
      <c r="G922" s="2">
        <f t="shared" si="129"/>
        <v>3.0833665450498505E-3</v>
      </c>
      <c r="H922" s="2">
        <f t="shared" si="130"/>
        <v>0.69144015409543069</v>
      </c>
      <c r="I922" s="2">
        <f t="shared" si="131"/>
        <v>40.87878323222187</v>
      </c>
    </row>
    <row r="923" spans="1:9" ht="13.5" x14ac:dyDescent="0.25">
      <c r="A923" s="3">
        <f>TITRES_STAT!B926</f>
        <v>43349</v>
      </c>
      <c r="B923" s="6">
        <f>TITRES_STAT!D926</f>
        <v>2.7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1.9796803362532528E-3</v>
      </c>
      <c r="G923" s="2">
        <f t="shared" si="129"/>
        <v>2.8631260775462898E-3</v>
      </c>
      <c r="H923" s="2">
        <f t="shared" si="130"/>
        <v>0.69144015409543069</v>
      </c>
      <c r="I923" s="2">
        <f t="shared" si="131"/>
        <v>40.87878323222187</v>
      </c>
    </row>
    <row r="924" spans="1:9" ht="13.5" x14ac:dyDescent="0.25">
      <c r="A924" s="3">
        <f>TITRES_STAT!B927</f>
        <v>43350</v>
      </c>
      <c r="B924" s="6">
        <f>TITRES_STAT!D927</f>
        <v>2.7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1.8382745979494491E-3</v>
      </c>
      <c r="G924" s="2">
        <f t="shared" si="129"/>
        <v>2.6586170720072693E-3</v>
      </c>
      <c r="H924" s="2">
        <f t="shared" si="130"/>
        <v>0.69144015409543069</v>
      </c>
      <c r="I924" s="2">
        <f t="shared" si="131"/>
        <v>40.87878323222187</v>
      </c>
    </row>
    <row r="925" spans="1:9" ht="13.5" x14ac:dyDescent="0.25">
      <c r="A925" s="3">
        <f>TITRES_STAT!B928</f>
        <v>43353</v>
      </c>
      <c r="B925" s="6">
        <f>TITRES_STAT!D928</f>
        <v>2.7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1.7069692695244885E-3</v>
      </c>
      <c r="G925" s="2">
        <f t="shared" si="132"/>
        <v>2.4687158525781784E-3</v>
      </c>
      <c r="H925" s="2">
        <f t="shared" si="130"/>
        <v>0.6914401540954308</v>
      </c>
      <c r="I925" s="2">
        <f t="shared" si="131"/>
        <v>40.87878323222187</v>
      </c>
    </row>
    <row r="926" spans="1:9" ht="13.5" x14ac:dyDescent="0.25">
      <c r="A926" s="3">
        <f>TITRES_STAT!B929</f>
        <v>43355</v>
      </c>
      <c r="B926" s="6">
        <f>TITRES_STAT!D929</f>
        <v>2.7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1.5850428931298822E-3</v>
      </c>
      <c r="G926" s="2">
        <f t="shared" si="132"/>
        <v>2.2923790059654514E-3</v>
      </c>
      <c r="H926" s="2">
        <f t="shared" si="130"/>
        <v>0.6914401540954308</v>
      </c>
      <c r="I926" s="2">
        <f t="shared" si="131"/>
        <v>40.87878323222187</v>
      </c>
    </row>
    <row r="927" spans="1:9" ht="13.5" x14ac:dyDescent="0.25">
      <c r="A927" s="3">
        <f>TITRES_STAT!B930</f>
        <v>43356</v>
      </c>
      <c r="B927" s="6">
        <f>TITRES_STAT!D930</f>
        <v>2.7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1.4718255436206049E-3</v>
      </c>
      <c r="G927" s="2">
        <f t="shared" si="132"/>
        <v>2.1286376483964906E-3</v>
      </c>
      <c r="H927" s="2">
        <f t="shared" si="130"/>
        <v>0.6914401540954308</v>
      </c>
      <c r="I927" s="2">
        <f t="shared" si="131"/>
        <v>40.87878323222187</v>
      </c>
    </row>
    <row r="928" spans="1:9" ht="13.5" x14ac:dyDescent="0.25">
      <c r="A928" s="3">
        <f>TITRES_STAT!B931</f>
        <v>43357</v>
      </c>
      <c r="B928" s="6">
        <f>TITRES_STAT!D931</f>
        <v>2.7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1.3666951476477044E-3</v>
      </c>
      <c r="G928" s="2">
        <f t="shared" si="132"/>
        <v>1.9765921020824554E-3</v>
      </c>
      <c r="H928" s="2">
        <f t="shared" si="130"/>
        <v>0.6914401540954308</v>
      </c>
      <c r="I928" s="2">
        <f t="shared" si="131"/>
        <v>40.87878323222187</v>
      </c>
    </row>
    <row r="929" spans="1:9" ht="13.5" x14ac:dyDescent="0.25">
      <c r="A929" s="3">
        <f>TITRES_STAT!B932</f>
        <v>43360</v>
      </c>
      <c r="B929" s="6">
        <f>TITRES_STAT!D932</f>
        <v>2.7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1.2690740656728684E-3</v>
      </c>
      <c r="G929" s="2">
        <f t="shared" si="132"/>
        <v>1.8354069519337087E-3</v>
      </c>
      <c r="H929" s="2">
        <f t="shared" si="130"/>
        <v>0.6914401540954308</v>
      </c>
      <c r="I929" s="2">
        <f t="shared" si="131"/>
        <v>40.87878323222187</v>
      </c>
    </row>
    <row r="930" spans="1:9" ht="13.5" x14ac:dyDescent="0.25">
      <c r="A930" s="3">
        <f>TITRES_STAT!B933</f>
        <v>43361</v>
      </c>
      <c r="B930" s="6">
        <f>TITRES_STAT!D933</f>
        <v>2.7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1.1784259181248063E-3</v>
      </c>
      <c r="G930" s="2">
        <f t="shared" si="132"/>
        <v>1.7043064553670152E-3</v>
      </c>
      <c r="H930" s="2">
        <f t="shared" si="130"/>
        <v>0.69144015409543069</v>
      </c>
      <c r="I930" s="2">
        <f t="shared" si="131"/>
        <v>40.87878323222187</v>
      </c>
    </row>
    <row r="931" spans="1:9" ht="13.5" x14ac:dyDescent="0.25">
      <c r="A931" s="3">
        <f>TITRES_STAT!B934</f>
        <v>43362</v>
      </c>
      <c r="B931" s="6">
        <f>TITRES_STAT!D934</f>
        <v>2.7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1.0942526382587488E-3</v>
      </c>
      <c r="G931" s="2">
        <f t="shared" si="132"/>
        <v>1.5825702799836569E-3</v>
      </c>
      <c r="H931" s="2">
        <f t="shared" si="130"/>
        <v>0.6914401540954308</v>
      </c>
      <c r="I931" s="2">
        <f t="shared" si="131"/>
        <v>40.87878323222187</v>
      </c>
    </row>
    <row r="932" spans="1:9" ht="13.5" x14ac:dyDescent="0.25">
      <c r="A932" s="3">
        <f>TITRES_STAT!B935</f>
        <v>43363</v>
      </c>
      <c r="B932" s="6">
        <f>TITRES_STAT!D935</f>
        <v>2.7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1.016091735525981E-3</v>
      </c>
      <c r="G932" s="2">
        <f t="shared" si="132"/>
        <v>1.4695295456991098E-3</v>
      </c>
      <c r="H932" s="2">
        <f t="shared" si="130"/>
        <v>0.69144015409543091</v>
      </c>
      <c r="I932" s="2">
        <f t="shared" si="131"/>
        <v>40.878783232221878</v>
      </c>
    </row>
    <row r="933" spans="1:9" ht="13.5" x14ac:dyDescent="0.25">
      <c r="A933" s="3">
        <f>TITRES_STAT!B936</f>
        <v>43364</v>
      </c>
      <c r="B933" s="6">
        <f>TITRES_STAT!D936</f>
        <v>2.7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9.4351375441698233E-4</v>
      </c>
      <c r="G933" s="2">
        <f t="shared" si="132"/>
        <v>1.3645631495777448E-3</v>
      </c>
      <c r="H933" s="2">
        <f t="shared" si="130"/>
        <v>0.69144015409543091</v>
      </c>
      <c r="I933" s="2">
        <f t="shared" si="131"/>
        <v>40.878783232221878</v>
      </c>
    </row>
    <row r="934" spans="1:9" ht="13.5" x14ac:dyDescent="0.25">
      <c r="A934" s="3">
        <f>TITRES_STAT!B937</f>
        <v>43367</v>
      </c>
      <c r="B934" s="6">
        <f>TITRES_STAT!D937</f>
        <v>2.58</v>
      </c>
      <c r="C934" s="2">
        <f t="shared" si="126"/>
        <v>-0.12000000000000011</v>
      </c>
      <c r="D934" s="2">
        <f t="shared" si="127"/>
        <v>0</v>
      </c>
      <c r="E934" s="2">
        <f t="shared" si="128"/>
        <v>0.12000000000000011</v>
      </c>
      <c r="F934" s="2">
        <f t="shared" si="132"/>
        <v>8.7611991481576922E-4</v>
      </c>
      <c r="G934" s="2">
        <f t="shared" si="132"/>
        <v>9.8385229246079151E-3</v>
      </c>
      <c r="H934" s="2">
        <f t="shared" si="130"/>
        <v>8.9049943932583184E-2</v>
      </c>
      <c r="I934" s="2">
        <f t="shared" si="131"/>
        <v>8.1768466569147336</v>
      </c>
    </row>
    <row r="935" spans="1:9" ht="13.5" x14ac:dyDescent="0.25">
      <c r="A935" s="3">
        <f>TITRES_STAT!B938</f>
        <v>43368</v>
      </c>
      <c r="B935" s="6">
        <f>TITRES_STAT!D938</f>
        <v>2.5099999999999998</v>
      </c>
      <c r="C935" s="2">
        <f t="shared" si="126"/>
        <v>-7.0000000000000284E-2</v>
      </c>
      <c r="D935" s="2">
        <f t="shared" si="127"/>
        <v>0</v>
      </c>
      <c r="E935" s="2">
        <f t="shared" si="128"/>
        <v>7.0000000000000284E-2</v>
      </c>
      <c r="F935" s="2">
        <f t="shared" si="132"/>
        <v>8.1353992090035711E-4</v>
      </c>
      <c r="G935" s="2">
        <f t="shared" si="132"/>
        <v>1.4135771287135942E-2</v>
      </c>
      <c r="H935" s="2">
        <f t="shared" si="130"/>
        <v>5.7551859348538528E-2</v>
      </c>
      <c r="I935" s="2">
        <f t="shared" si="131"/>
        <v>5.4419893303379894</v>
      </c>
    </row>
    <row r="936" spans="1:9" ht="13.5" x14ac:dyDescent="0.25">
      <c r="A936" s="3">
        <f>TITRES_STAT!B939</f>
        <v>43369</v>
      </c>
      <c r="B936" s="6">
        <f>TITRES_STAT!D939</f>
        <v>2.44</v>
      </c>
      <c r="C936" s="2">
        <f t="shared" si="126"/>
        <v>-6.999999999999984E-2</v>
      </c>
      <c r="D936" s="2">
        <f t="shared" si="127"/>
        <v>0</v>
      </c>
      <c r="E936" s="2">
        <f t="shared" si="128"/>
        <v>6.999999999999984E-2</v>
      </c>
      <c r="F936" s="2">
        <f t="shared" si="132"/>
        <v>7.5542992655033164E-4</v>
      </c>
      <c r="G936" s="2">
        <f t="shared" si="132"/>
        <v>1.8126073338054792E-2</v>
      </c>
      <c r="H936" s="2">
        <f t="shared" si="130"/>
        <v>4.1676424477680114E-2</v>
      </c>
      <c r="I936" s="2">
        <f t="shared" si="131"/>
        <v>4.0008992714390814</v>
      </c>
    </row>
    <row r="937" spans="1:9" ht="13.5" x14ac:dyDescent="0.25">
      <c r="A937" s="3">
        <f>TITRES_STAT!B940</f>
        <v>43370</v>
      </c>
      <c r="B937" s="6">
        <f>TITRES_STAT!D940</f>
        <v>2.2999999999999998</v>
      </c>
      <c r="C937" s="2">
        <f t="shared" si="126"/>
        <v>-0.14000000000000012</v>
      </c>
      <c r="D937" s="2">
        <f t="shared" si="127"/>
        <v>0</v>
      </c>
      <c r="E937" s="2">
        <f t="shared" si="128"/>
        <v>0.14000000000000012</v>
      </c>
      <c r="F937" s="2">
        <f t="shared" si="132"/>
        <v>7.0147064608245082E-4</v>
      </c>
      <c r="G937" s="2">
        <f t="shared" si="132"/>
        <v>2.683135381390803E-2</v>
      </c>
      <c r="H937" s="2">
        <f t="shared" si="130"/>
        <v>2.6143691851987116E-2</v>
      </c>
      <c r="I937" s="2">
        <f t="shared" si="131"/>
        <v>2.5477612988881617</v>
      </c>
    </row>
    <row r="938" spans="1:9" ht="13.5" x14ac:dyDescent="0.25">
      <c r="A938" s="3">
        <f>TITRES_STAT!B941</f>
        <v>43371</v>
      </c>
      <c r="B938" s="6">
        <f>TITRES_STAT!D941</f>
        <v>2.25</v>
      </c>
      <c r="C938" s="2">
        <f t="shared" si="126"/>
        <v>-4.9999999999999822E-2</v>
      </c>
      <c r="D938" s="2">
        <f t="shared" si="127"/>
        <v>0</v>
      </c>
      <c r="E938" s="2">
        <f t="shared" si="128"/>
        <v>4.9999999999999822E-2</v>
      </c>
      <c r="F938" s="2">
        <f t="shared" si="132"/>
        <v>6.5136559993370438E-4</v>
      </c>
      <c r="G938" s="2">
        <f t="shared" si="132"/>
        <v>2.8486257112914585E-2</v>
      </c>
      <c r="H938" s="2">
        <f t="shared" si="130"/>
        <v>2.2865959446753712E-2</v>
      </c>
      <c r="I938" s="2">
        <f t="shared" si="131"/>
        <v>2.2354795597187973</v>
      </c>
    </row>
    <row r="939" spans="1:9" ht="13.5" x14ac:dyDescent="0.25">
      <c r="A939" s="3">
        <f>TITRES_STAT!B942</f>
        <v>43374</v>
      </c>
      <c r="B939" s="6">
        <f>TITRES_STAT!D942</f>
        <v>2.15</v>
      </c>
      <c r="C939" s="2">
        <f t="shared" si="126"/>
        <v>-0.10000000000000009</v>
      </c>
      <c r="D939" s="2">
        <f t="shared" si="127"/>
        <v>0</v>
      </c>
      <c r="E939" s="2">
        <f t="shared" si="128"/>
        <v>0.10000000000000009</v>
      </c>
      <c r="F939" s="2">
        <f t="shared" si="132"/>
        <v>6.0483948565272553E-4</v>
      </c>
      <c r="G939" s="2">
        <f t="shared" si="132"/>
        <v>3.3594381604849267E-2</v>
      </c>
      <c r="H939" s="2">
        <f t="shared" si="130"/>
        <v>1.8004185722692939E-2</v>
      </c>
      <c r="I939" s="2">
        <f t="shared" si="131"/>
        <v>1.7685767873254434</v>
      </c>
    </row>
    <row r="940" spans="1:9" ht="13.5" x14ac:dyDescent="0.25">
      <c r="A940" s="3">
        <f>TITRES_STAT!B943</f>
        <v>43375</v>
      </c>
      <c r="B940" s="6">
        <f>TITRES_STAT!D943</f>
        <v>2.15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5.6163666524895934E-4</v>
      </c>
      <c r="G940" s="2">
        <f t="shared" si="132"/>
        <v>3.1194782918788605E-2</v>
      </c>
      <c r="H940" s="2">
        <f t="shared" si="130"/>
        <v>1.8004185722692939E-2</v>
      </c>
      <c r="I940" s="2">
        <f t="shared" si="131"/>
        <v>1.7685767873254434</v>
      </c>
    </row>
    <row r="941" spans="1:9" ht="13.5" x14ac:dyDescent="0.25">
      <c r="A941" s="3">
        <f>TITRES_STAT!B944</f>
        <v>43376</v>
      </c>
      <c r="B941" s="6">
        <f>TITRES_STAT!D944</f>
        <v>2.09</v>
      </c>
      <c r="C941" s="2">
        <f t="shared" si="126"/>
        <v>-6.0000000000000053E-2</v>
      </c>
      <c r="D941" s="2">
        <f t="shared" si="127"/>
        <v>0</v>
      </c>
      <c r="E941" s="2">
        <f t="shared" si="128"/>
        <v>6.0000000000000053E-2</v>
      </c>
      <c r="F941" s="2">
        <f t="shared" ref="F941:G956" si="133">((F940*13)+D941)/14</f>
        <v>5.2151976058831934E-4</v>
      </c>
      <c r="G941" s="2">
        <f t="shared" si="133"/>
        <v>3.3252298424589426E-2</v>
      </c>
      <c r="H941" s="2">
        <f t="shared" si="130"/>
        <v>1.5683720683881078E-2</v>
      </c>
      <c r="I941" s="2">
        <f t="shared" si="131"/>
        <v>1.5441539885389659</v>
      </c>
    </row>
    <row r="942" spans="1:9" ht="13.5" x14ac:dyDescent="0.25">
      <c r="A942" s="3">
        <f>TITRES_STAT!B945</f>
        <v>43377</v>
      </c>
      <c r="B942" s="6">
        <f>TITRES_STAT!D945</f>
        <v>2.0299999999999998</v>
      </c>
      <c r="C942" s="2">
        <f t="shared" si="126"/>
        <v>-6.0000000000000053E-2</v>
      </c>
      <c r="D942" s="2">
        <f t="shared" si="127"/>
        <v>0</v>
      </c>
      <c r="E942" s="2">
        <f t="shared" si="128"/>
        <v>6.0000000000000053E-2</v>
      </c>
      <c r="F942" s="2">
        <f t="shared" si="133"/>
        <v>4.8426834911772512E-4</v>
      </c>
      <c r="G942" s="2">
        <f t="shared" si="133"/>
        <v>3.5162848537118756E-2</v>
      </c>
      <c r="H942" s="2">
        <f t="shared" si="130"/>
        <v>1.3772159232393237E-2</v>
      </c>
      <c r="I942" s="2">
        <f t="shared" si="131"/>
        <v>1.3585063573674319</v>
      </c>
    </row>
    <row r="943" spans="1:9" ht="13.5" x14ac:dyDescent="0.25">
      <c r="A943" s="3">
        <f>TITRES_STAT!B946</f>
        <v>43378</v>
      </c>
      <c r="B943" s="6">
        <f>TITRES_STAT!D946</f>
        <v>2</v>
      </c>
      <c r="C943" s="2">
        <f t="shared" si="126"/>
        <v>-2.9999999999999805E-2</v>
      </c>
      <c r="D943" s="2">
        <f t="shared" si="127"/>
        <v>0</v>
      </c>
      <c r="E943" s="2">
        <f t="shared" si="128"/>
        <v>2.9999999999999805E-2</v>
      </c>
      <c r="F943" s="2">
        <f t="shared" si="133"/>
        <v>4.4967775275217336E-4</v>
      </c>
      <c r="G943" s="2">
        <f t="shared" si="133"/>
        <v>3.479407364161026E-2</v>
      </c>
      <c r="H943" s="2">
        <f t="shared" si="130"/>
        <v>1.2923975427079725E-2</v>
      </c>
      <c r="I943" s="2">
        <f t="shared" si="131"/>
        <v>1.2759077423980045</v>
      </c>
    </row>
    <row r="944" spans="1:9" ht="13.5" x14ac:dyDescent="0.25">
      <c r="A944" s="3">
        <f>TITRES_STAT!B947</f>
        <v>43381</v>
      </c>
      <c r="B944" s="6">
        <f>TITRES_STAT!D947</f>
        <v>2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4.1755791326987529E-4</v>
      </c>
      <c r="G944" s="2">
        <f t="shared" si="133"/>
        <v>3.2308782667209525E-2</v>
      </c>
      <c r="H944" s="2">
        <f t="shared" si="130"/>
        <v>1.2923975427079726E-2</v>
      </c>
      <c r="I944" s="2">
        <f t="shared" si="131"/>
        <v>1.2759077423980045</v>
      </c>
    </row>
    <row r="945" spans="1:9" ht="13.5" x14ac:dyDescent="0.25">
      <c r="A945" s="3">
        <f>TITRES_STAT!B948</f>
        <v>43382</v>
      </c>
      <c r="B945" s="6">
        <f>TITRES_STAT!D948</f>
        <v>1.94</v>
      </c>
      <c r="C945" s="2">
        <f t="shared" si="126"/>
        <v>-6.0000000000000053E-2</v>
      </c>
      <c r="D945" s="2">
        <f t="shared" si="127"/>
        <v>0</v>
      </c>
      <c r="E945" s="2">
        <f t="shared" si="128"/>
        <v>6.0000000000000053E-2</v>
      </c>
      <c r="F945" s="2">
        <f t="shared" si="133"/>
        <v>3.8773234803631278E-4</v>
      </c>
      <c r="G945" s="2">
        <f t="shared" si="133"/>
        <v>3.4286726762408848E-2</v>
      </c>
      <c r="H945" s="2">
        <f t="shared" si="130"/>
        <v>1.1308526203831545E-2</v>
      </c>
      <c r="I945" s="2">
        <f t="shared" si="131"/>
        <v>1.1182073433396766</v>
      </c>
    </row>
    <row r="946" spans="1:9" ht="13.5" x14ac:dyDescent="0.25">
      <c r="A946" s="3">
        <f>TITRES_STAT!B949</f>
        <v>43383</v>
      </c>
      <c r="B946" s="6">
        <f>TITRES_STAT!D949</f>
        <v>1.9</v>
      </c>
      <c r="C946" s="2">
        <f t="shared" si="126"/>
        <v>-4.0000000000000036E-2</v>
      </c>
      <c r="D946" s="2">
        <f t="shared" si="127"/>
        <v>0</v>
      </c>
      <c r="E946" s="2">
        <f t="shared" si="128"/>
        <v>4.0000000000000036E-2</v>
      </c>
      <c r="F946" s="2">
        <f t="shared" si="133"/>
        <v>3.6003718031943328E-4</v>
      </c>
      <c r="G946" s="2">
        <f t="shared" si="133"/>
        <v>3.4694817707951076E-2</v>
      </c>
      <c r="H946" s="2">
        <f t="shared" si="130"/>
        <v>1.0377261046594947E-2</v>
      </c>
      <c r="I946" s="2">
        <f t="shared" si="131"/>
        <v>1.0270679524047921</v>
      </c>
    </row>
    <row r="947" spans="1:9" ht="13.5" x14ac:dyDescent="0.25">
      <c r="A947" s="3">
        <f>TITRES_STAT!B950</f>
        <v>43384</v>
      </c>
      <c r="B947" s="6">
        <f>TITRES_STAT!D950</f>
        <v>1.9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3.3432023886804517E-4</v>
      </c>
      <c r="G947" s="2">
        <f t="shared" si="133"/>
        <v>3.221661644309743E-2</v>
      </c>
      <c r="H947" s="2">
        <f t="shared" si="130"/>
        <v>1.0377261046594945E-2</v>
      </c>
      <c r="I947" s="2">
        <f t="shared" si="131"/>
        <v>1.0270679524047921</v>
      </c>
    </row>
    <row r="948" spans="1:9" ht="13.5" x14ac:dyDescent="0.25">
      <c r="A948" s="3">
        <f>TITRES_STAT!B951</f>
        <v>43385</v>
      </c>
      <c r="B948" s="6">
        <f>TITRES_STAT!D951</f>
        <v>1.82</v>
      </c>
      <c r="C948" s="2">
        <f t="shared" si="126"/>
        <v>-7.9999999999999849E-2</v>
      </c>
      <c r="D948" s="2">
        <f t="shared" si="127"/>
        <v>0</v>
      </c>
      <c r="E948" s="2">
        <f t="shared" si="128"/>
        <v>7.9999999999999849E-2</v>
      </c>
      <c r="F948" s="2">
        <f t="shared" si="133"/>
        <v>3.1044022180604195E-4</v>
      </c>
      <c r="G948" s="2">
        <f t="shared" si="133"/>
        <v>3.5629715268590462E-2</v>
      </c>
      <c r="H948" s="2">
        <f t="shared" si="130"/>
        <v>8.7129582559339717E-3</v>
      </c>
      <c r="I948" s="2">
        <f t="shared" si="131"/>
        <v>0.86376983507763327</v>
      </c>
    </row>
    <row r="949" spans="1:9" ht="13.5" x14ac:dyDescent="0.25">
      <c r="A949" s="3">
        <f>TITRES_STAT!B952</f>
        <v>43389</v>
      </c>
      <c r="B949" s="6">
        <f>TITRES_STAT!D952</f>
        <v>1.79</v>
      </c>
      <c r="C949" s="2">
        <f t="shared" si="126"/>
        <v>-3.0000000000000027E-2</v>
      </c>
      <c r="D949" s="2">
        <f t="shared" si="127"/>
        <v>0</v>
      </c>
      <c r="E949" s="2">
        <f t="shared" si="128"/>
        <v>3.0000000000000027E-2</v>
      </c>
      <c r="F949" s="2">
        <f t="shared" si="133"/>
        <v>2.8826592024846749E-4</v>
      </c>
      <c r="G949" s="2">
        <f t="shared" si="133"/>
        <v>3.5227592749405436E-2</v>
      </c>
      <c r="H949" s="2">
        <f t="shared" si="130"/>
        <v>8.1829582367172332E-3</v>
      </c>
      <c r="I949" s="2">
        <f t="shared" si="131"/>
        <v>0.81165409213313922</v>
      </c>
    </row>
    <row r="950" spans="1:9" ht="13.5" x14ac:dyDescent="0.25">
      <c r="A950" s="3">
        <f>TITRES_STAT!B953</f>
        <v>43390</v>
      </c>
      <c r="B950" s="6">
        <f>TITRES_STAT!D953</f>
        <v>1.71</v>
      </c>
      <c r="C950" s="2">
        <f t="shared" si="126"/>
        <v>-8.0000000000000071E-2</v>
      </c>
      <c r="D950" s="2">
        <f t="shared" si="127"/>
        <v>0</v>
      </c>
      <c r="E950" s="2">
        <f t="shared" si="128"/>
        <v>8.0000000000000071E-2</v>
      </c>
      <c r="F950" s="2">
        <f t="shared" si="133"/>
        <v>2.6767549737357694E-4</v>
      </c>
      <c r="G950" s="2">
        <f t="shared" si="133"/>
        <v>3.8425621838733624E-2</v>
      </c>
      <c r="H950" s="2">
        <f t="shared" si="130"/>
        <v>6.9660680703351914E-3</v>
      </c>
      <c r="I950" s="2">
        <f t="shared" si="131"/>
        <v>0.69178776636280759</v>
      </c>
    </row>
    <row r="951" spans="1:9" ht="13.5" x14ac:dyDescent="0.25">
      <c r="A951" s="3">
        <f>TITRES_STAT!B954</f>
        <v>43391</v>
      </c>
      <c r="B951" s="6">
        <f>TITRES_STAT!D954</f>
        <v>1.71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2.4855581898975001E-4</v>
      </c>
      <c r="G951" s="2">
        <f t="shared" si="133"/>
        <v>3.5680934564538365E-2</v>
      </c>
      <c r="H951" s="2">
        <f t="shared" si="130"/>
        <v>6.9660680703351914E-3</v>
      </c>
      <c r="I951" s="2">
        <f t="shared" si="131"/>
        <v>0.69178776636280759</v>
      </c>
    </row>
    <row r="952" spans="1:9" ht="13.5" x14ac:dyDescent="0.25">
      <c r="A952" s="3">
        <f>TITRES_STAT!B955</f>
        <v>43392</v>
      </c>
      <c r="B952" s="6">
        <f>TITRES_STAT!D955</f>
        <v>1.67</v>
      </c>
      <c r="C952" s="2">
        <f t="shared" si="126"/>
        <v>-4.0000000000000036E-2</v>
      </c>
      <c r="D952" s="2">
        <f t="shared" si="127"/>
        <v>0</v>
      </c>
      <c r="E952" s="2">
        <f t="shared" si="128"/>
        <v>4.0000000000000036E-2</v>
      </c>
      <c r="F952" s="2">
        <f t="shared" si="133"/>
        <v>2.3080183191905357E-4</v>
      </c>
      <c r="G952" s="2">
        <f t="shared" si="133"/>
        <v>3.5989439238499912E-2</v>
      </c>
      <c r="H952" s="2">
        <f t="shared" si="130"/>
        <v>6.4130432927710628E-3</v>
      </c>
      <c r="I952" s="2">
        <f t="shared" si="131"/>
        <v>0.63721782378624425</v>
      </c>
    </row>
    <row r="953" spans="1:9" ht="13.5" x14ac:dyDescent="0.25">
      <c r="A953" s="3">
        <f>TITRES_STAT!B956</f>
        <v>43395</v>
      </c>
      <c r="B953" s="6">
        <f>TITRES_STAT!D956</f>
        <v>1.71</v>
      </c>
      <c r="C953" s="2">
        <f t="shared" si="126"/>
        <v>4.0000000000000036E-2</v>
      </c>
      <c r="D953" s="2">
        <f t="shared" si="127"/>
        <v>4.0000000000000036E-2</v>
      </c>
      <c r="E953" s="2">
        <f t="shared" si="128"/>
        <v>0</v>
      </c>
      <c r="F953" s="2">
        <f t="shared" si="133"/>
        <v>3.071458843924838E-3</v>
      </c>
      <c r="G953" s="2">
        <f t="shared" si="133"/>
        <v>3.341876500717849E-2</v>
      </c>
      <c r="H953" s="2">
        <f t="shared" si="130"/>
        <v>9.1908209153302819E-2</v>
      </c>
      <c r="I953" s="2">
        <f t="shared" si="131"/>
        <v>8.4172101997997686</v>
      </c>
    </row>
    <row r="954" spans="1:9" ht="13.5" x14ac:dyDescent="0.25">
      <c r="A954" s="3">
        <f>TITRES_STAT!B957</f>
        <v>43396</v>
      </c>
      <c r="B954" s="6">
        <f>TITRES_STAT!D957</f>
        <v>1.71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2.8520689265016351E-3</v>
      </c>
      <c r="G954" s="2">
        <f t="shared" si="133"/>
        <v>3.1031710363808595E-2</v>
      </c>
      <c r="H954" s="2">
        <f t="shared" si="130"/>
        <v>9.1908209153302819E-2</v>
      </c>
      <c r="I954" s="2">
        <f t="shared" si="131"/>
        <v>8.4172101997997686</v>
      </c>
    </row>
    <row r="955" spans="1:9" ht="13.5" x14ac:dyDescent="0.25">
      <c r="A955" s="3">
        <f>TITRES_STAT!B958</f>
        <v>43397</v>
      </c>
      <c r="B955" s="6">
        <f>TITRES_STAT!D958</f>
        <v>1.74</v>
      </c>
      <c r="C955" s="2">
        <f t="shared" si="126"/>
        <v>3.0000000000000027E-2</v>
      </c>
      <c r="D955" s="2">
        <f t="shared" si="127"/>
        <v>3.0000000000000027E-2</v>
      </c>
      <c r="E955" s="2">
        <f t="shared" si="128"/>
        <v>0</v>
      </c>
      <c r="F955" s="2">
        <f t="shared" si="133"/>
        <v>4.7912068603229493E-3</v>
      </c>
      <c r="G955" s="2">
        <f t="shared" si="133"/>
        <v>2.8815159623536552E-2</v>
      </c>
      <c r="H955" s="2">
        <f t="shared" si="130"/>
        <v>0.16627382679530384</v>
      </c>
      <c r="I955" s="2">
        <f t="shared" si="131"/>
        <v>14.256842859295944</v>
      </c>
    </row>
    <row r="956" spans="1:9" ht="13.5" x14ac:dyDescent="0.25">
      <c r="A956" s="3">
        <f>TITRES_STAT!B959</f>
        <v>43398</v>
      </c>
      <c r="B956" s="6">
        <f>TITRES_STAT!D959</f>
        <v>1.74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4.44897779887131E-3</v>
      </c>
      <c r="G956" s="2">
        <f t="shared" si="133"/>
        <v>2.6756933936141085E-2</v>
      </c>
      <c r="H956" s="2">
        <f t="shared" si="130"/>
        <v>0.16627382679530384</v>
      </c>
      <c r="I956" s="2">
        <f t="shared" si="131"/>
        <v>14.256842859295944</v>
      </c>
    </row>
    <row r="957" spans="1:9" ht="13.5" x14ac:dyDescent="0.25">
      <c r="A957" s="3">
        <f>TITRES_STAT!B960</f>
        <v>43399</v>
      </c>
      <c r="B957" s="6">
        <f>TITRES_STAT!D960</f>
        <v>1.74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4.131193670380502E-3</v>
      </c>
      <c r="G957" s="2">
        <f t="shared" si="134"/>
        <v>2.4845724369273865E-2</v>
      </c>
      <c r="H957" s="2">
        <f t="shared" si="130"/>
        <v>0.16627382679530384</v>
      </c>
      <c r="I957" s="2">
        <f t="shared" si="131"/>
        <v>14.256842859295944</v>
      </c>
    </row>
    <row r="958" spans="1:9" ht="13.5" x14ac:dyDescent="0.25">
      <c r="A958" s="3">
        <f>TITRES_STAT!B961</f>
        <v>43402</v>
      </c>
      <c r="B958" s="6">
        <f>TITRES_STAT!D961</f>
        <v>1.7</v>
      </c>
      <c r="C958" s="2">
        <f t="shared" si="126"/>
        <v>-4.0000000000000036E-2</v>
      </c>
      <c r="D958" s="2">
        <f t="shared" si="127"/>
        <v>0</v>
      </c>
      <c r="E958" s="2">
        <f t="shared" si="128"/>
        <v>4.0000000000000036E-2</v>
      </c>
      <c r="F958" s="2">
        <f t="shared" si="134"/>
        <v>3.8361084082104663E-3</v>
      </c>
      <c r="G958" s="2">
        <f t="shared" si="134"/>
        <v>2.5928172628611447E-2</v>
      </c>
      <c r="H958" s="2">
        <f t="shared" si="130"/>
        <v>0.14795136021184013</v>
      </c>
      <c r="I958" s="2">
        <f t="shared" si="131"/>
        <v>12.888295213530427</v>
      </c>
    </row>
    <row r="959" spans="1:9" ht="13.5" x14ac:dyDescent="0.25">
      <c r="A959" s="3">
        <f>TITRES_STAT!B962</f>
        <v>43403</v>
      </c>
      <c r="B959" s="6">
        <f>TITRES_STAT!D962</f>
        <v>1.61</v>
      </c>
      <c r="C959" s="2">
        <f t="shared" si="126"/>
        <v>-8.9999999999999858E-2</v>
      </c>
      <c r="D959" s="2">
        <f t="shared" si="127"/>
        <v>0</v>
      </c>
      <c r="E959" s="2">
        <f t="shared" si="128"/>
        <v>8.9999999999999858E-2</v>
      </c>
      <c r="F959" s="2">
        <f t="shared" si="134"/>
        <v>3.5621006647668617E-3</v>
      </c>
      <c r="G959" s="2">
        <f t="shared" si="134"/>
        <v>3.0504731726567761E-2</v>
      </c>
      <c r="H959" s="2">
        <f t="shared" si="130"/>
        <v>0.1167720698774246</v>
      </c>
      <c r="I959" s="2">
        <f t="shared" si="131"/>
        <v>10.456213315779053</v>
      </c>
    </row>
    <row r="960" spans="1:9" ht="13.5" x14ac:dyDescent="0.25">
      <c r="A960" s="3">
        <f>TITRES_STAT!B963</f>
        <v>43404</v>
      </c>
      <c r="B960" s="6">
        <f>TITRES_STAT!D963</f>
        <v>1.61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3.3076649029978003E-3</v>
      </c>
      <c r="G960" s="2">
        <f t="shared" si="134"/>
        <v>2.8325822317527206E-2</v>
      </c>
      <c r="H960" s="2">
        <f t="shared" si="130"/>
        <v>0.11677206987742461</v>
      </c>
      <c r="I960" s="2">
        <f t="shared" si="131"/>
        <v>10.456213315779053</v>
      </c>
    </row>
    <row r="961" spans="1:9" ht="13.5" x14ac:dyDescent="0.25">
      <c r="A961" s="3">
        <f>TITRES_STAT!B964</f>
        <v>43405</v>
      </c>
      <c r="B961" s="6">
        <f>TITRES_STAT!D964</f>
        <v>1.61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3.0714031242122428E-3</v>
      </c>
      <c r="G961" s="2">
        <f t="shared" si="134"/>
        <v>2.630254929484669E-2</v>
      </c>
      <c r="H961" s="2">
        <f t="shared" si="130"/>
        <v>0.1167720698774246</v>
      </c>
      <c r="I961" s="2">
        <f t="shared" si="131"/>
        <v>10.456213315779053</v>
      </c>
    </row>
    <row r="962" spans="1:9" ht="13.5" x14ac:dyDescent="0.25">
      <c r="A962" s="3">
        <f>TITRES_STAT!B965</f>
        <v>43406</v>
      </c>
      <c r="B962" s="6">
        <f>TITRES_STAT!D965</f>
        <v>1.6</v>
      </c>
      <c r="C962" s="2">
        <f t="shared" si="126"/>
        <v>-1.0000000000000009E-2</v>
      </c>
      <c r="D962" s="2">
        <f t="shared" si="127"/>
        <v>0</v>
      </c>
      <c r="E962" s="2">
        <f t="shared" si="128"/>
        <v>1.0000000000000009E-2</v>
      </c>
      <c r="F962" s="2">
        <f t="shared" si="134"/>
        <v>2.8520171867685113E-3</v>
      </c>
      <c r="G962" s="2">
        <f t="shared" si="134"/>
        <v>2.5138081488071926E-2</v>
      </c>
      <c r="H962" s="2">
        <f t="shared" si="130"/>
        <v>0.11345405130148056</v>
      </c>
      <c r="I962" s="2">
        <f t="shared" si="131"/>
        <v>10.189378822490951</v>
      </c>
    </row>
    <row r="963" spans="1:9" ht="13.5" x14ac:dyDescent="0.25">
      <c r="A963" s="3">
        <f>TITRES_STAT!B966</f>
        <v>43409</v>
      </c>
      <c r="B963" s="6">
        <f>TITRES_STAT!D966</f>
        <v>1.53</v>
      </c>
      <c r="C963" s="2">
        <f t="shared" ref="C963:C1026" si="135">B963-B962</f>
        <v>-7.0000000000000062E-2</v>
      </c>
      <c r="D963" s="2">
        <f t="shared" ref="D963:D1026" si="136">IF(C963&gt;0,C963,0)</f>
        <v>0</v>
      </c>
      <c r="E963" s="2">
        <f t="shared" ref="E963:E1026" si="137">IF(C963&lt;0,-C963,0)</f>
        <v>7.0000000000000062E-2</v>
      </c>
      <c r="F963" s="2">
        <f t="shared" si="134"/>
        <v>2.6483016734279033E-3</v>
      </c>
      <c r="G963" s="2">
        <f t="shared" si="134"/>
        <v>2.8342504238923934E-2</v>
      </c>
      <c r="H963" s="2">
        <f t="shared" si="130"/>
        <v>9.3439226509522091E-2</v>
      </c>
      <c r="I963" s="2">
        <f t="shared" si="131"/>
        <v>8.5454430611382861</v>
      </c>
    </row>
    <row r="964" spans="1:9" ht="13.5" x14ac:dyDescent="0.25">
      <c r="A964" s="3">
        <f>TITRES_STAT!B967</f>
        <v>43410</v>
      </c>
      <c r="B964" s="6">
        <f>TITRES_STAT!D967</f>
        <v>1.5</v>
      </c>
      <c r="C964" s="2">
        <f t="shared" si="135"/>
        <v>-3.0000000000000027E-2</v>
      </c>
      <c r="D964" s="2">
        <f t="shared" si="136"/>
        <v>0</v>
      </c>
      <c r="E964" s="2">
        <f t="shared" si="137"/>
        <v>3.0000000000000027E-2</v>
      </c>
      <c r="F964" s="2">
        <f t="shared" si="134"/>
        <v>2.4591372681830532E-3</v>
      </c>
      <c r="G964" s="2">
        <f t="shared" si="134"/>
        <v>2.8460896793286512E-2</v>
      </c>
      <c r="H964" s="2">
        <f t="shared" si="130"/>
        <v>8.6404068221881389E-2</v>
      </c>
      <c r="I964" s="2">
        <f t="shared" si="131"/>
        <v>7.9532165562762458</v>
      </c>
    </row>
    <row r="965" spans="1:9" ht="13.5" x14ac:dyDescent="0.25">
      <c r="A965" s="3">
        <f>TITRES_STAT!B968</f>
        <v>43411</v>
      </c>
      <c r="B965" s="6">
        <f>TITRES_STAT!D968</f>
        <v>1.5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2.283484606169978E-3</v>
      </c>
      <c r="G965" s="2">
        <f t="shared" si="134"/>
        <v>2.642797559376605E-2</v>
      </c>
      <c r="H965" s="2">
        <f t="shared" si="130"/>
        <v>8.6404068221881389E-2</v>
      </c>
      <c r="I965" s="2">
        <f t="shared" si="131"/>
        <v>7.9532165562762458</v>
      </c>
    </row>
    <row r="966" spans="1:9" ht="13.5" x14ac:dyDescent="0.25">
      <c r="A966" s="3">
        <f>TITRES_STAT!B969</f>
        <v>43412</v>
      </c>
      <c r="B966" s="6">
        <f>TITRES_STAT!D969</f>
        <v>1.5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2.1203785628721226E-3</v>
      </c>
      <c r="G966" s="2">
        <f t="shared" si="134"/>
        <v>2.4540263051354188E-2</v>
      </c>
      <c r="H966" s="2">
        <f t="shared" si="130"/>
        <v>8.6404068221881403E-2</v>
      </c>
      <c r="I966" s="2">
        <f t="shared" si="131"/>
        <v>7.9532165562762458</v>
      </c>
    </row>
    <row r="967" spans="1:9" ht="13.5" x14ac:dyDescent="0.25">
      <c r="A967" s="3">
        <f>TITRES_STAT!B970</f>
        <v>43413</v>
      </c>
      <c r="B967" s="6">
        <f>TITRES_STAT!D970</f>
        <v>1.49</v>
      </c>
      <c r="C967" s="2">
        <f t="shared" si="135"/>
        <v>-1.0000000000000009E-2</v>
      </c>
      <c r="D967" s="2">
        <f t="shared" si="136"/>
        <v>0</v>
      </c>
      <c r="E967" s="2">
        <f t="shared" si="137"/>
        <v>1.0000000000000009E-2</v>
      </c>
      <c r="F967" s="2">
        <f t="shared" si="134"/>
        <v>1.9689229512383994E-3</v>
      </c>
      <c r="G967" s="2">
        <f t="shared" si="134"/>
        <v>2.3501672833400319E-2</v>
      </c>
      <c r="H967" s="2">
        <f t="shared" si="130"/>
        <v>8.3777991685774295E-2</v>
      </c>
      <c r="I967" s="2">
        <f t="shared" si="131"/>
        <v>7.7301801963574661</v>
      </c>
    </row>
    <row r="968" spans="1:9" ht="13.5" x14ac:dyDescent="0.25">
      <c r="A968" s="3">
        <f>TITRES_STAT!B971</f>
        <v>43416</v>
      </c>
      <c r="B968" s="6">
        <f>TITRES_STAT!D971</f>
        <v>1.48</v>
      </c>
      <c r="C968" s="2">
        <f t="shared" si="135"/>
        <v>-1.0000000000000009E-2</v>
      </c>
      <c r="D968" s="2">
        <f t="shared" si="136"/>
        <v>0</v>
      </c>
      <c r="E968" s="2">
        <f t="shared" si="137"/>
        <v>1.0000000000000009E-2</v>
      </c>
      <c r="F968" s="2">
        <f t="shared" si="134"/>
        <v>1.8282855975785136E-3</v>
      </c>
      <c r="G968" s="2">
        <f t="shared" si="134"/>
        <v>2.2537267631014581E-2</v>
      </c>
      <c r="H968" s="2">
        <f t="shared" si="130"/>
        <v>8.1122770848340325E-2</v>
      </c>
      <c r="I968" s="2">
        <f t="shared" si="131"/>
        <v>7.5035669431589724</v>
      </c>
    </row>
    <row r="969" spans="1:9" ht="13.5" x14ac:dyDescent="0.25">
      <c r="A969" s="3">
        <f>TITRES_STAT!B972</f>
        <v>43417</v>
      </c>
      <c r="B969" s="6">
        <f>TITRES_STAT!D972</f>
        <v>1.42</v>
      </c>
      <c r="C969" s="2">
        <f t="shared" si="135"/>
        <v>-6.0000000000000053E-2</v>
      </c>
      <c r="D969" s="2">
        <f t="shared" si="136"/>
        <v>0</v>
      </c>
      <c r="E969" s="2">
        <f t="shared" si="137"/>
        <v>6.0000000000000053E-2</v>
      </c>
      <c r="F969" s="2">
        <f t="shared" si="134"/>
        <v>1.6976937691800483E-3</v>
      </c>
      <c r="G969" s="2">
        <f t="shared" si="134"/>
        <v>2.5213177085942114E-2</v>
      </c>
      <c r="H969" s="2">
        <f t="shared" si="130"/>
        <v>6.7333591613355864E-2</v>
      </c>
      <c r="I969" s="2">
        <f t="shared" si="131"/>
        <v>6.3085798238183486</v>
      </c>
    </row>
    <row r="970" spans="1:9" ht="13.5" x14ac:dyDescent="0.25">
      <c r="A970" s="3">
        <f>TITRES_STAT!B973</f>
        <v>43418</v>
      </c>
      <c r="B970" s="6">
        <f>TITRES_STAT!D973</f>
        <v>1.5</v>
      </c>
      <c r="C970" s="2">
        <f t="shared" si="135"/>
        <v>8.0000000000000071E-2</v>
      </c>
      <c r="D970" s="2">
        <f t="shared" si="136"/>
        <v>8.0000000000000071E-2</v>
      </c>
      <c r="E970" s="2">
        <f t="shared" si="137"/>
        <v>0</v>
      </c>
      <c r="F970" s="2">
        <f t="shared" si="134"/>
        <v>7.2907156428100505E-3</v>
      </c>
      <c r="G970" s="2">
        <f t="shared" si="134"/>
        <v>2.3412235865517678E-2</v>
      </c>
      <c r="H970" s="2">
        <f t="shared" si="130"/>
        <v>0.31140621018379794</v>
      </c>
      <c r="I970" s="2">
        <f t="shared" si="131"/>
        <v>23.745976476667238</v>
      </c>
    </row>
    <row r="971" spans="1:9" ht="13.5" x14ac:dyDescent="0.25">
      <c r="A971" s="3">
        <f>TITRES_STAT!B974</f>
        <v>43419</v>
      </c>
      <c r="B971" s="6">
        <f>TITRES_STAT!D974</f>
        <v>1.56</v>
      </c>
      <c r="C971" s="2">
        <f t="shared" si="135"/>
        <v>6.0000000000000053E-2</v>
      </c>
      <c r="D971" s="2">
        <f t="shared" si="136"/>
        <v>6.0000000000000053E-2</v>
      </c>
      <c r="E971" s="2">
        <f t="shared" si="137"/>
        <v>0</v>
      </c>
      <c r="F971" s="2">
        <f t="shared" si="134"/>
        <v>1.1055664525466481E-2</v>
      </c>
      <c r="G971" s="2">
        <f t="shared" si="134"/>
        <v>2.1739933303694985E-2</v>
      </c>
      <c r="H971" s="2">
        <f t="shared" si="130"/>
        <v>0.50854178672146277</v>
      </c>
      <c r="I971" s="2">
        <f t="shared" si="131"/>
        <v>33.710818699075247</v>
      </c>
    </row>
    <row r="972" spans="1:9" ht="13.5" x14ac:dyDescent="0.25">
      <c r="A972" s="3">
        <f>TITRES_STAT!B975</f>
        <v>43420</v>
      </c>
      <c r="B972" s="6">
        <f>TITRES_STAT!D975</f>
        <v>1.57</v>
      </c>
      <c r="C972" s="2">
        <f t="shared" si="135"/>
        <v>1.0000000000000009E-2</v>
      </c>
      <c r="D972" s="2">
        <f t="shared" si="136"/>
        <v>1.0000000000000009E-2</v>
      </c>
      <c r="E972" s="2">
        <f t="shared" si="137"/>
        <v>0</v>
      </c>
      <c r="F972" s="2">
        <f t="shared" si="134"/>
        <v>1.098025991650459E-2</v>
      </c>
      <c r="G972" s="2">
        <f t="shared" si="134"/>
        <v>2.0187080924859629E-2</v>
      </c>
      <c r="H972" s="2">
        <f t="shared" si="130"/>
        <v>0.54392509533078726</v>
      </c>
      <c r="I972" s="2">
        <f t="shared" si="131"/>
        <v>35.230018410592052</v>
      </c>
    </row>
    <row r="973" spans="1:9" ht="13.5" x14ac:dyDescent="0.25">
      <c r="A973" s="3">
        <f>TITRES_STAT!B976</f>
        <v>43423</v>
      </c>
      <c r="B973" s="6">
        <f>TITRES_STAT!D976</f>
        <v>1.6</v>
      </c>
      <c r="C973" s="2">
        <f t="shared" si="135"/>
        <v>3.0000000000000027E-2</v>
      </c>
      <c r="D973" s="2">
        <f t="shared" si="136"/>
        <v>3.0000000000000027E-2</v>
      </c>
      <c r="E973" s="2">
        <f t="shared" si="137"/>
        <v>0</v>
      </c>
      <c r="F973" s="2">
        <f t="shared" ref="F973:G988" si="138">((F972*13)+D973)/14</f>
        <v>1.2338812779611408E-2</v>
      </c>
      <c r="G973" s="2">
        <f t="shared" si="138"/>
        <v>1.8745146573083942E-2</v>
      </c>
      <c r="H973" s="2">
        <f t="shared" si="130"/>
        <v>0.65824040006860463</v>
      </c>
      <c r="I973" s="2">
        <f t="shared" si="131"/>
        <v>39.695112966815422</v>
      </c>
    </row>
    <row r="974" spans="1:9" ht="13.5" x14ac:dyDescent="0.25">
      <c r="A974" s="3">
        <f>TITRES_STAT!B977</f>
        <v>43425</v>
      </c>
      <c r="B974" s="6">
        <f>TITRES_STAT!D977</f>
        <v>1.6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1.1457469009639164E-2</v>
      </c>
      <c r="G974" s="2">
        <f t="shared" si="138"/>
        <v>1.7406207532149377E-2</v>
      </c>
      <c r="H974" s="2">
        <f t="shared" si="130"/>
        <v>0.65824040006860463</v>
      </c>
      <c r="I974" s="2">
        <f t="shared" si="131"/>
        <v>39.695112966815422</v>
      </c>
    </row>
    <row r="975" spans="1:9" ht="13.5" x14ac:dyDescent="0.25">
      <c r="A975" s="3">
        <f>TITRES_STAT!B978</f>
        <v>43426</v>
      </c>
      <c r="B975" s="6">
        <f>TITRES_STAT!D978</f>
        <v>1.64</v>
      </c>
      <c r="C975" s="2">
        <f t="shared" si="135"/>
        <v>3.9999999999999813E-2</v>
      </c>
      <c r="D975" s="2">
        <f t="shared" si="136"/>
        <v>3.9999999999999813E-2</v>
      </c>
      <c r="E975" s="2">
        <f t="shared" si="137"/>
        <v>0</v>
      </c>
      <c r="F975" s="2">
        <f t="shared" si="138"/>
        <v>1.3496221223236352E-2</v>
      </c>
      <c r="G975" s="2">
        <f t="shared" si="138"/>
        <v>1.6162906994138707E-2</v>
      </c>
      <c r="H975" s="2">
        <f t="shared" si="130"/>
        <v>0.83501199556061312</v>
      </c>
      <c r="I975" s="2">
        <f t="shared" si="131"/>
        <v>45.504443435832108</v>
      </c>
    </row>
    <row r="976" spans="1:9" ht="13.5" x14ac:dyDescent="0.25">
      <c r="A976" s="3">
        <f>TITRES_STAT!B979</f>
        <v>43427</v>
      </c>
      <c r="B976" s="6">
        <f>TITRES_STAT!D979</f>
        <v>1.6</v>
      </c>
      <c r="C976" s="2">
        <f t="shared" si="135"/>
        <v>-3.9999999999999813E-2</v>
      </c>
      <c r="D976" s="2">
        <f t="shared" si="136"/>
        <v>0</v>
      </c>
      <c r="E976" s="2">
        <f t="shared" si="137"/>
        <v>3.9999999999999813E-2</v>
      </c>
      <c r="F976" s="2">
        <f t="shared" si="138"/>
        <v>1.2532205421576613E-2</v>
      </c>
      <c r="G976" s="2">
        <f t="shared" si="138"/>
        <v>1.7865556494557355E-2</v>
      </c>
      <c r="H976" s="2">
        <f t="shared" si="130"/>
        <v>0.70147299499987492</v>
      </c>
      <c r="I976" s="2">
        <f t="shared" si="131"/>
        <v>41.227395148867842</v>
      </c>
    </row>
    <row r="977" spans="1:9" ht="13.5" x14ac:dyDescent="0.25">
      <c r="A977" s="3">
        <f>TITRES_STAT!B980</f>
        <v>43430</v>
      </c>
      <c r="B977" s="6">
        <f>TITRES_STAT!D980</f>
        <v>1.68</v>
      </c>
      <c r="C977" s="2">
        <f t="shared" si="135"/>
        <v>7.9999999999999849E-2</v>
      </c>
      <c r="D977" s="2">
        <f t="shared" si="136"/>
        <v>7.9999999999999849E-2</v>
      </c>
      <c r="E977" s="2">
        <f t="shared" si="137"/>
        <v>0</v>
      </c>
      <c r="F977" s="2">
        <f t="shared" si="138"/>
        <v>1.73513336057497E-2</v>
      </c>
      <c r="G977" s="2">
        <f t="shared" si="138"/>
        <v>1.6589445316374688E-2</v>
      </c>
      <c r="H977" s="2">
        <f t="shared" ref="H977:H1040" si="139">F977/G977</f>
        <v>1.0459260858241588</v>
      </c>
      <c r="I977" s="2">
        <f t="shared" ref="I977:I1040" si="140">IF(G977=0,100,100-(100/(1+H977)))</f>
        <v>51.122378910518137</v>
      </c>
    </row>
    <row r="978" spans="1:9" ht="13.5" x14ac:dyDescent="0.25">
      <c r="A978" s="3">
        <f>TITRES_STAT!B981</f>
        <v>43431</v>
      </c>
      <c r="B978" s="6">
        <f>TITRES_STAT!D981</f>
        <v>1.75</v>
      </c>
      <c r="C978" s="2">
        <f t="shared" si="135"/>
        <v>7.0000000000000062E-2</v>
      </c>
      <c r="D978" s="2">
        <f t="shared" si="136"/>
        <v>7.0000000000000062E-2</v>
      </c>
      <c r="E978" s="2">
        <f t="shared" si="137"/>
        <v>0</v>
      </c>
      <c r="F978" s="2">
        <f t="shared" si="138"/>
        <v>2.1111952633910441E-2</v>
      </c>
      <c r="G978" s="2">
        <f t="shared" si="138"/>
        <v>1.540448493663364E-2</v>
      </c>
      <c r="H978" s="2">
        <f t="shared" si="139"/>
        <v>1.3705068829470426</v>
      </c>
      <c r="I978" s="2">
        <f t="shared" si="140"/>
        <v>57.814929490658635</v>
      </c>
    </row>
    <row r="979" spans="1:9" ht="13.5" x14ac:dyDescent="0.25">
      <c r="A979" s="3">
        <f>TITRES_STAT!B982</f>
        <v>43432</v>
      </c>
      <c r="B979" s="6">
        <f>TITRES_STAT!D982</f>
        <v>1.78</v>
      </c>
      <c r="C979" s="2">
        <f t="shared" si="135"/>
        <v>3.0000000000000027E-2</v>
      </c>
      <c r="D979" s="2">
        <f t="shared" si="136"/>
        <v>3.0000000000000027E-2</v>
      </c>
      <c r="E979" s="2">
        <f t="shared" si="137"/>
        <v>0</v>
      </c>
      <c r="F979" s="2">
        <f t="shared" si="138"/>
        <v>2.1746813160059695E-2</v>
      </c>
      <c r="G979" s="2">
        <f t="shared" si="138"/>
        <v>1.4304164584016952E-2</v>
      </c>
      <c r="H979" s="2">
        <f t="shared" si="139"/>
        <v>1.5203134046960658</v>
      </c>
      <c r="I979" s="2">
        <f t="shared" si="140"/>
        <v>60.322394899907543</v>
      </c>
    </row>
    <row r="980" spans="1:9" ht="13.5" x14ac:dyDescent="0.25">
      <c r="A980" s="3">
        <f>TITRES_STAT!B983</f>
        <v>43433</v>
      </c>
      <c r="B980" s="6">
        <f>TITRES_STAT!D983</f>
        <v>1.78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2.0193469362912574E-2</v>
      </c>
      <c r="G980" s="2">
        <f t="shared" si="138"/>
        <v>1.3282438542301456E-2</v>
      </c>
      <c r="H980" s="2">
        <f t="shared" si="139"/>
        <v>1.5203134046960656</v>
      </c>
      <c r="I980" s="2">
        <f t="shared" si="140"/>
        <v>60.322394899907543</v>
      </c>
    </row>
    <row r="981" spans="1:9" ht="13.5" x14ac:dyDescent="0.25">
      <c r="A981" s="3">
        <f>TITRES_STAT!B984</f>
        <v>43434</v>
      </c>
      <c r="B981" s="6">
        <f>TITRES_STAT!D984</f>
        <v>1.86</v>
      </c>
      <c r="C981" s="2">
        <f t="shared" si="135"/>
        <v>8.0000000000000071E-2</v>
      </c>
      <c r="D981" s="2">
        <f t="shared" si="136"/>
        <v>8.0000000000000071E-2</v>
      </c>
      <c r="E981" s="2">
        <f t="shared" si="137"/>
        <v>0</v>
      </c>
      <c r="F981" s="2">
        <f t="shared" si="138"/>
        <v>2.4465364408418823E-2</v>
      </c>
      <c r="G981" s="2">
        <f t="shared" si="138"/>
        <v>1.2333692932137067E-2</v>
      </c>
      <c r="H981" s="2">
        <f t="shared" si="139"/>
        <v>1.9836203595332815</v>
      </c>
      <c r="I981" s="2">
        <f t="shared" si="140"/>
        <v>66.483671529965463</v>
      </c>
    </row>
    <row r="982" spans="1:9" ht="13.5" x14ac:dyDescent="0.25">
      <c r="A982" s="3">
        <f>TITRES_STAT!B985</f>
        <v>43437</v>
      </c>
      <c r="B982" s="6">
        <f>TITRES_STAT!D985</f>
        <v>1.84</v>
      </c>
      <c r="C982" s="2">
        <f t="shared" si="135"/>
        <v>-2.0000000000000018E-2</v>
      </c>
      <c r="D982" s="2">
        <f t="shared" si="136"/>
        <v>0</v>
      </c>
      <c r="E982" s="2">
        <f t="shared" si="137"/>
        <v>2.0000000000000018E-2</v>
      </c>
      <c r="F982" s="2">
        <f t="shared" si="138"/>
        <v>2.2717838379246048E-2</v>
      </c>
      <c r="G982" s="2">
        <f t="shared" si="138"/>
        <v>1.2881286294127279E-2</v>
      </c>
      <c r="H982" s="2">
        <f t="shared" si="139"/>
        <v>1.7636311980429598</v>
      </c>
      <c r="I982" s="2">
        <f t="shared" si="140"/>
        <v>63.815721840593611</v>
      </c>
    </row>
    <row r="983" spans="1:9" ht="13.5" x14ac:dyDescent="0.25">
      <c r="A983" s="3">
        <f>TITRES_STAT!B986</f>
        <v>43438</v>
      </c>
      <c r="B983" s="6">
        <f>TITRES_STAT!D986</f>
        <v>1.84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2.109513563787133E-2</v>
      </c>
      <c r="G983" s="2">
        <f t="shared" si="138"/>
        <v>1.196119441597533E-2</v>
      </c>
      <c r="H983" s="2">
        <f t="shared" si="139"/>
        <v>1.7636311980429595</v>
      </c>
      <c r="I983" s="2">
        <f t="shared" si="140"/>
        <v>63.815721840593604</v>
      </c>
    </row>
    <row r="984" spans="1:9" ht="13.5" x14ac:dyDescent="0.25">
      <c r="A984" s="3">
        <f>TITRES_STAT!B987</f>
        <v>43439</v>
      </c>
      <c r="B984" s="6">
        <f>TITRES_STAT!D987</f>
        <v>1.84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1.9588340235166233E-2</v>
      </c>
      <c r="G984" s="2">
        <f t="shared" si="138"/>
        <v>1.1106823386262807E-2</v>
      </c>
      <c r="H984" s="2">
        <f t="shared" si="139"/>
        <v>1.7636311980429595</v>
      </c>
      <c r="I984" s="2">
        <f t="shared" si="140"/>
        <v>63.815721840593604</v>
      </c>
    </row>
    <row r="985" spans="1:9" ht="13.5" x14ac:dyDescent="0.25">
      <c r="A985" s="3">
        <f>TITRES_STAT!B988</f>
        <v>43440</v>
      </c>
      <c r="B985" s="6">
        <f>TITRES_STAT!D988</f>
        <v>1.84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1.8189173075511499E-2</v>
      </c>
      <c r="G985" s="2">
        <f t="shared" si="138"/>
        <v>1.0313478858672606E-2</v>
      </c>
      <c r="H985" s="2">
        <f t="shared" si="139"/>
        <v>1.7636311980429591</v>
      </c>
      <c r="I985" s="2">
        <f t="shared" si="140"/>
        <v>63.815721840593596</v>
      </c>
    </row>
    <row r="986" spans="1:9" ht="13.5" x14ac:dyDescent="0.25">
      <c r="A986" s="3">
        <f>TITRES_STAT!B989</f>
        <v>43441</v>
      </c>
      <c r="B986" s="6">
        <f>TITRES_STAT!D989</f>
        <v>1.84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1.6889946427260678E-2</v>
      </c>
      <c r="G986" s="2">
        <f t="shared" si="138"/>
        <v>9.5768017973388488E-3</v>
      </c>
      <c r="H986" s="2">
        <f t="shared" si="139"/>
        <v>1.7636311980429591</v>
      </c>
      <c r="I986" s="2">
        <f t="shared" si="140"/>
        <v>63.815721840593596</v>
      </c>
    </row>
    <row r="987" spans="1:9" ht="13.5" x14ac:dyDescent="0.25">
      <c r="A987" s="3">
        <f>TITRES_STAT!B990</f>
        <v>43444</v>
      </c>
      <c r="B987" s="6">
        <f>TITRES_STAT!D990</f>
        <v>1.84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1.5683521682456344E-2</v>
      </c>
      <c r="G987" s="2">
        <f t="shared" si="138"/>
        <v>8.8927445261003605E-3</v>
      </c>
      <c r="H987" s="2">
        <f t="shared" si="139"/>
        <v>1.7636311980429589</v>
      </c>
      <c r="I987" s="2">
        <f t="shared" si="140"/>
        <v>63.815721840593596</v>
      </c>
    </row>
    <row r="988" spans="1:9" ht="13.5" x14ac:dyDescent="0.25">
      <c r="A988" s="3">
        <f>TITRES_STAT!B991</f>
        <v>43445</v>
      </c>
      <c r="B988" s="6">
        <f>TITRES_STAT!D991</f>
        <v>1.79</v>
      </c>
      <c r="C988" s="2">
        <f t="shared" si="135"/>
        <v>-5.0000000000000044E-2</v>
      </c>
      <c r="D988" s="2">
        <f t="shared" si="136"/>
        <v>0</v>
      </c>
      <c r="E988" s="2">
        <f t="shared" si="137"/>
        <v>5.0000000000000044E-2</v>
      </c>
      <c r="F988" s="2">
        <f t="shared" si="138"/>
        <v>1.4563270133709462E-2</v>
      </c>
      <c r="G988" s="2">
        <f t="shared" si="138"/>
        <v>1.1828977059950337E-2</v>
      </c>
      <c r="H988" s="2">
        <f t="shared" si="139"/>
        <v>1.2311521156818106</v>
      </c>
      <c r="I988" s="2">
        <f t="shared" si="140"/>
        <v>55.18010659284819</v>
      </c>
    </row>
    <row r="989" spans="1:9" ht="13.5" x14ac:dyDescent="0.25">
      <c r="A989" s="3">
        <f>TITRES_STAT!B992</f>
        <v>43446</v>
      </c>
      <c r="B989" s="6">
        <f>TITRES_STAT!D992</f>
        <v>1.79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1.3523036552730214E-2</v>
      </c>
      <c r="G989" s="2">
        <f t="shared" si="141"/>
        <v>1.0984050127096742E-2</v>
      </c>
      <c r="H989" s="2">
        <f t="shared" si="139"/>
        <v>1.2311521156818106</v>
      </c>
      <c r="I989" s="2">
        <f t="shared" si="140"/>
        <v>55.18010659284819</v>
      </c>
    </row>
    <row r="990" spans="1:9" ht="13.5" x14ac:dyDescent="0.25">
      <c r="A990" s="3">
        <f>TITRES_STAT!B993</f>
        <v>43447</v>
      </c>
      <c r="B990" s="6">
        <f>TITRES_STAT!D993</f>
        <v>1.79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1.2557105370392342E-2</v>
      </c>
      <c r="G990" s="2">
        <f t="shared" si="141"/>
        <v>1.0199475118018402E-2</v>
      </c>
      <c r="H990" s="2">
        <f t="shared" si="139"/>
        <v>1.2311521156818108</v>
      </c>
      <c r="I990" s="2">
        <f t="shared" si="140"/>
        <v>55.18010659284819</v>
      </c>
    </row>
    <row r="991" spans="1:9" ht="13.5" x14ac:dyDescent="0.25">
      <c r="A991" s="3">
        <f>TITRES_STAT!B994</f>
        <v>43448</v>
      </c>
      <c r="B991" s="6">
        <f>TITRES_STAT!D994</f>
        <v>1.78</v>
      </c>
      <c r="C991" s="2">
        <f t="shared" si="135"/>
        <v>-1.0000000000000009E-2</v>
      </c>
      <c r="D991" s="2">
        <f t="shared" si="136"/>
        <v>0</v>
      </c>
      <c r="E991" s="2">
        <f t="shared" si="137"/>
        <v>1.0000000000000009E-2</v>
      </c>
      <c r="F991" s="2">
        <f t="shared" si="141"/>
        <v>1.1660169272507176E-2</v>
      </c>
      <c r="G991" s="2">
        <f t="shared" si="141"/>
        <v>1.0185226895302801E-2</v>
      </c>
      <c r="H991" s="2">
        <f t="shared" si="139"/>
        <v>1.1448119312771112</v>
      </c>
      <c r="I991" s="2">
        <f t="shared" si="140"/>
        <v>53.375865481848663</v>
      </c>
    </row>
    <row r="992" spans="1:9" ht="13.5" x14ac:dyDescent="0.25">
      <c r="A992" s="3">
        <f>TITRES_STAT!B995</f>
        <v>43451</v>
      </c>
      <c r="B992" s="6">
        <f>TITRES_STAT!D995</f>
        <v>1.78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1.0827300038756664E-2</v>
      </c>
      <c r="G992" s="2">
        <f t="shared" si="141"/>
        <v>9.4577106884954579E-3</v>
      </c>
      <c r="H992" s="2">
        <f t="shared" si="139"/>
        <v>1.1448119312771114</v>
      </c>
      <c r="I992" s="2">
        <f t="shared" si="140"/>
        <v>53.375865481848663</v>
      </c>
    </row>
    <row r="993" spans="1:9" ht="13.5" x14ac:dyDescent="0.25">
      <c r="A993" s="3">
        <f>TITRES_STAT!B996</f>
        <v>43452</v>
      </c>
      <c r="B993" s="6">
        <f>TITRES_STAT!D996</f>
        <v>1.78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1.0053921464559759E-2</v>
      </c>
      <c r="G993" s="2">
        <f t="shared" si="141"/>
        <v>8.782159925031497E-3</v>
      </c>
      <c r="H993" s="2">
        <f t="shared" si="139"/>
        <v>1.1448119312771112</v>
      </c>
      <c r="I993" s="2">
        <f t="shared" si="140"/>
        <v>53.375865481848663</v>
      </c>
    </row>
    <row r="994" spans="1:9" ht="13.5" x14ac:dyDescent="0.25">
      <c r="A994" s="3">
        <f>TITRES_STAT!B997</f>
        <v>43453</v>
      </c>
      <c r="B994" s="6">
        <f>TITRES_STAT!D997</f>
        <v>1.79</v>
      </c>
      <c r="C994" s="2">
        <f t="shared" si="135"/>
        <v>1.0000000000000009E-2</v>
      </c>
      <c r="D994" s="2">
        <f t="shared" si="136"/>
        <v>1.0000000000000009E-2</v>
      </c>
      <c r="E994" s="2">
        <f t="shared" si="137"/>
        <v>0</v>
      </c>
      <c r="F994" s="2">
        <f t="shared" si="141"/>
        <v>1.0050069931376918E-2</v>
      </c>
      <c r="G994" s="2">
        <f t="shared" si="141"/>
        <v>8.1548627875292472E-3</v>
      </c>
      <c r="H994" s="2">
        <f t="shared" si="139"/>
        <v>1.2324020885729554</v>
      </c>
      <c r="I994" s="2">
        <f t="shared" si="140"/>
        <v>55.205202274324982</v>
      </c>
    </row>
    <row r="995" spans="1:9" ht="13.5" x14ac:dyDescent="0.25">
      <c r="A995" s="3">
        <f>TITRES_STAT!B998</f>
        <v>43454</v>
      </c>
      <c r="B995" s="6">
        <f>TITRES_STAT!D998</f>
        <v>1.74</v>
      </c>
      <c r="C995" s="2">
        <f t="shared" si="135"/>
        <v>-5.0000000000000044E-2</v>
      </c>
      <c r="D995" s="2">
        <f t="shared" si="136"/>
        <v>0</v>
      </c>
      <c r="E995" s="2">
        <f t="shared" si="137"/>
        <v>5.0000000000000044E-2</v>
      </c>
      <c r="F995" s="2">
        <f t="shared" si="141"/>
        <v>9.3322077934214244E-3</v>
      </c>
      <c r="G995" s="2">
        <f t="shared" si="141"/>
        <v>1.1143801159848589E-2</v>
      </c>
      <c r="H995" s="2">
        <f t="shared" si="139"/>
        <v>0.83743488057249404</v>
      </c>
      <c r="I995" s="2">
        <f t="shared" si="140"/>
        <v>45.576302563254508</v>
      </c>
    </row>
    <row r="996" spans="1:9" ht="13.5" x14ac:dyDescent="0.25">
      <c r="A996" s="3">
        <f>TITRES_STAT!B999</f>
        <v>43455</v>
      </c>
      <c r="B996" s="6">
        <f>TITRES_STAT!D999</f>
        <v>1.73</v>
      </c>
      <c r="C996" s="2">
        <f t="shared" si="135"/>
        <v>-1.0000000000000009E-2</v>
      </c>
      <c r="D996" s="2">
        <f t="shared" si="136"/>
        <v>0</v>
      </c>
      <c r="E996" s="2">
        <f t="shared" si="137"/>
        <v>1.0000000000000009E-2</v>
      </c>
      <c r="F996" s="2">
        <f t="shared" si="141"/>
        <v>8.6656215224627502E-3</v>
      </c>
      <c r="G996" s="2">
        <f t="shared" si="141"/>
        <v>1.1062101077002262E-2</v>
      </c>
      <c r="H996" s="2">
        <f t="shared" si="139"/>
        <v>0.78336126764184855</v>
      </c>
      <c r="I996" s="2">
        <f t="shared" si="140"/>
        <v>43.92611199174987</v>
      </c>
    </row>
    <row r="997" spans="1:9" ht="13.5" x14ac:dyDescent="0.25">
      <c r="A997" s="3">
        <f>TITRES_STAT!B1000</f>
        <v>43458</v>
      </c>
      <c r="B997" s="6">
        <f>TITRES_STAT!D1000</f>
        <v>1.68</v>
      </c>
      <c r="C997" s="2">
        <f t="shared" si="135"/>
        <v>-5.0000000000000044E-2</v>
      </c>
      <c r="D997" s="2">
        <f t="shared" si="136"/>
        <v>0</v>
      </c>
      <c r="E997" s="2">
        <f t="shared" si="137"/>
        <v>5.0000000000000044E-2</v>
      </c>
      <c r="F997" s="2">
        <f t="shared" si="141"/>
        <v>8.0466485565725537E-3</v>
      </c>
      <c r="G997" s="2">
        <f t="shared" si="141"/>
        <v>1.3843379571502102E-2</v>
      </c>
      <c r="H997" s="2">
        <f t="shared" si="139"/>
        <v>0.58126330460065812</v>
      </c>
      <c r="I997" s="2">
        <f t="shared" si="140"/>
        <v>36.759425385353765</v>
      </c>
    </row>
    <row r="998" spans="1:9" ht="13.5" x14ac:dyDescent="0.25">
      <c r="A998" s="3">
        <f>TITRES_STAT!B1001</f>
        <v>43459</v>
      </c>
      <c r="B998" s="6">
        <f>TITRES_STAT!D1001</f>
        <v>1.73</v>
      </c>
      <c r="C998" s="2">
        <f t="shared" si="135"/>
        <v>5.0000000000000044E-2</v>
      </c>
      <c r="D998" s="2">
        <f t="shared" si="136"/>
        <v>5.0000000000000044E-2</v>
      </c>
      <c r="E998" s="2">
        <f t="shared" si="137"/>
        <v>0</v>
      </c>
      <c r="F998" s="2">
        <f t="shared" si="141"/>
        <v>1.1043316516817375E-2</v>
      </c>
      <c r="G998" s="2">
        <f t="shared" si="141"/>
        <v>1.2854566744966238E-2</v>
      </c>
      <c r="H998" s="2">
        <f t="shared" si="139"/>
        <v>0.85909675027685106</v>
      </c>
      <c r="I998" s="2">
        <f t="shared" si="140"/>
        <v>46.210437953211255</v>
      </c>
    </row>
    <row r="999" spans="1:9" ht="13.5" x14ac:dyDescent="0.25">
      <c r="A999" s="3">
        <f>TITRES_STAT!B1002</f>
        <v>43460</v>
      </c>
      <c r="B999" s="6">
        <f>TITRES_STAT!D1002</f>
        <v>1.78</v>
      </c>
      <c r="C999" s="2">
        <f t="shared" si="135"/>
        <v>5.0000000000000044E-2</v>
      </c>
      <c r="D999" s="2">
        <f t="shared" si="136"/>
        <v>5.0000000000000044E-2</v>
      </c>
      <c r="E999" s="2">
        <f t="shared" si="137"/>
        <v>0</v>
      </c>
      <c r="F999" s="2">
        <f t="shared" si="141"/>
        <v>1.3825936765616137E-2</v>
      </c>
      <c r="G999" s="2">
        <f t="shared" si="141"/>
        <v>1.1936383406040077E-2</v>
      </c>
      <c r="H999" s="2">
        <f t="shared" si="139"/>
        <v>1.1583019994665975</v>
      </c>
      <c r="I999" s="2">
        <f t="shared" si="140"/>
        <v>53.667281027069428</v>
      </c>
    </row>
    <row r="1000" spans="1:9" ht="13.5" x14ac:dyDescent="0.25">
      <c r="A1000" s="3">
        <f>TITRES_STAT!B1003</f>
        <v>43461</v>
      </c>
      <c r="B1000" s="6">
        <f>TITRES_STAT!D1003</f>
        <v>1.88</v>
      </c>
      <c r="C1000" s="2">
        <f t="shared" si="135"/>
        <v>9.9999999999999867E-2</v>
      </c>
      <c r="D1000" s="2">
        <f t="shared" si="136"/>
        <v>9.9999999999999867E-2</v>
      </c>
      <c r="E1000" s="2">
        <f t="shared" si="137"/>
        <v>0</v>
      </c>
      <c r="F1000" s="2">
        <f t="shared" si="141"/>
        <v>1.9981226996643547E-2</v>
      </c>
      <c r="G1000" s="2">
        <f t="shared" si="141"/>
        <v>1.1083784591322929E-2</v>
      </c>
      <c r="H1000" s="2">
        <f t="shared" si="139"/>
        <v>1.8027440746445114</v>
      </c>
      <c r="I1000" s="2">
        <f t="shared" si="140"/>
        <v>64.320680969530343</v>
      </c>
    </row>
    <row r="1001" spans="1:9" ht="13.5" x14ac:dyDescent="0.25">
      <c r="A1001" s="3">
        <f>TITRES_STAT!B1004</f>
        <v>43462</v>
      </c>
      <c r="B1001" s="6">
        <f>TITRES_STAT!D1004</f>
        <v>1.96</v>
      </c>
      <c r="C1001" s="2">
        <f t="shared" si="135"/>
        <v>8.0000000000000071E-2</v>
      </c>
      <c r="D1001" s="2">
        <f t="shared" si="136"/>
        <v>8.0000000000000071E-2</v>
      </c>
      <c r="E1001" s="2">
        <f t="shared" si="137"/>
        <v>0</v>
      </c>
      <c r="F1001" s="2">
        <f t="shared" si="141"/>
        <v>2.4268282211169011E-2</v>
      </c>
      <c r="G1001" s="2">
        <f t="shared" si="141"/>
        <v>1.029208569194272E-2</v>
      </c>
      <c r="H1001" s="2">
        <f t="shared" si="139"/>
        <v>2.3579557086439458</v>
      </c>
      <c r="I1001" s="2">
        <f t="shared" si="140"/>
        <v>70.219976474798912</v>
      </c>
    </row>
    <row r="1002" spans="1:9" ht="13.5" x14ac:dyDescent="0.25">
      <c r="A1002" s="3">
        <f>TITRES_STAT!B1005</f>
        <v>43465</v>
      </c>
      <c r="B1002" s="6">
        <f>TITRES_STAT!D1005</f>
        <v>2.0699999999999998</v>
      </c>
      <c r="C1002" s="2">
        <f t="shared" si="135"/>
        <v>0.10999999999999988</v>
      </c>
      <c r="D1002" s="2">
        <f t="shared" si="136"/>
        <v>0.10999999999999988</v>
      </c>
      <c r="E1002" s="2">
        <f t="shared" si="137"/>
        <v>0</v>
      </c>
      <c r="F1002" s="2">
        <f t="shared" si="141"/>
        <v>3.0391976338942642E-2</v>
      </c>
      <c r="G1002" s="2">
        <f t="shared" si="141"/>
        <v>9.5569367139468099E-3</v>
      </c>
      <c r="H1002" s="2">
        <f t="shared" si="139"/>
        <v>3.1800960128354148</v>
      </c>
      <c r="I1002" s="2">
        <f t="shared" si="140"/>
        <v>76.077104522733521</v>
      </c>
    </row>
    <row r="1003" spans="1:9" ht="13.5" x14ac:dyDescent="0.25">
      <c r="A1003" s="3">
        <f>TITRES_STAT!B1006</f>
        <v>43467</v>
      </c>
      <c r="B1003" s="6">
        <f>TITRES_STAT!D1006</f>
        <v>2.0699999999999998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2.8221120886161025E-2</v>
      </c>
      <c r="G1003" s="2">
        <f t="shared" si="141"/>
        <v>8.874298377236323E-3</v>
      </c>
      <c r="H1003" s="2">
        <f t="shared" si="139"/>
        <v>3.1800960128354152</v>
      </c>
      <c r="I1003" s="2">
        <f t="shared" si="140"/>
        <v>76.077104522733521</v>
      </c>
    </row>
    <row r="1004" spans="1:9" ht="13.5" x14ac:dyDescent="0.25">
      <c r="A1004" s="3">
        <f>TITRES_STAT!B1007</f>
        <v>43468</v>
      </c>
      <c r="B1004" s="6">
        <f>TITRES_STAT!D1007</f>
        <v>1.98</v>
      </c>
      <c r="C1004" s="2">
        <f t="shared" si="135"/>
        <v>-8.9999999999999858E-2</v>
      </c>
      <c r="D1004" s="2">
        <f t="shared" si="136"/>
        <v>0</v>
      </c>
      <c r="E1004" s="2">
        <f t="shared" si="137"/>
        <v>8.9999999999999858E-2</v>
      </c>
      <c r="F1004" s="2">
        <f t="shared" si="141"/>
        <v>2.6205326537149524E-2</v>
      </c>
      <c r="G1004" s="2">
        <f t="shared" si="141"/>
        <v>1.466899135029086E-2</v>
      </c>
      <c r="H1004" s="2">
        <f t="shared" si="139"/>
        <v>1.7864436559661561</v>
      </c>
      <c r="I1004" s="2">
        <f t="shared" si="140"/>
        <v>64.111960496352992</v>
      </c>
    </row>
    <row r="1005" spans="1:9" ht="13.5" x14ac:dyDescent="0.25">
      <c r="A1005" s="3">
        <f>TITRES_STAT!B1008</f>
        <v>43469</v>
      </c>
      <c r="B1005" s="6">
        <f>TITRES_STAT!D1008</f>
        <v>2.0299999999999998</v>
      </c>
      <c r="C1005" s="2">
        <f t="shared" si="135"/>
        <v>4.9999999999999822E-2</v>
      </c>
      <c r="D1005" s="2">
        <f t="shared" si="136"/>
        <v>4.9999999999999822E-2</v>
      </c>
      <c r="E1005" s="2">
        <f t="shared" si="137"/>
        <v>0</v>
      </c>
      <c r="F1005" s="2">
        <f t="shared" ref="F1005:G1020" si="142">((F1004*13)+D1005)/14</f>
        <v>2.7904946070210261E-2</v>
      </c>
      <c r="G1005" s="2">
        <f t="shared" si="142"/>
        <v>1.3621206253841512E-2</v>
      </c>
      <c r="H1005" s="2">
        <f t="shared" si="139"/>
        <v>2.0486398598024596</v>
      </c>
      <c r="I1005" s="2">
        <f t="shared" si="140"/>
        <v>67.198486997910067</v>
      </c>
    </row>
    <row r="1006" spans="1:9" ht="13.5" x14ac:dyDescent="0.25">
      <c r="A1006" s="3">
        <f>TITRES_STAT!B1009</f>
        <v>43472</v>
      </c>
      <c r="B1006" s="6">
        <f>TITRES_STAT!D1009</f>
        <v>2.02</v>
      </c>
      <c r="C1006" s="2">
        <f t="shared" si="135"/>
        <v>-9.9999999999997868E-3</v>
      </c>
      <c r="D1006" s="2">
        <f t="shared" si="136"/>
        <v>0</v>
      </c>
      <c r="E1006" s="2">
        <f t="shared" si="137"/>
        <v>9.9999999999997868E-3</v>
      </c>
      <c r="F1006" s="2">
        <f t="shared" si="142"/>
        <v>2.5911735636623811E-2</v>
      </c>
      <c r="G1006" s="2">
        <f t="shared" si="142"/>
        <v>1.336254866428139E-2</v>
      </c>
      <c r="H1006" s="2">
        <f t="shared" si="139"/>
        <v>1.9391312456647498</v>
      </c>
      <c r="I1006" s="2">
        <f t="shared" si="140"/>
        <v>65.976340747797138</v>
      </c>
    </row>
    <row r="1007" spans="1:9" ht="13.5" x14ac:dyDescent="0.25">
      <c r="A1007" s="3">
        <f>TITRES_STAT!B1010</f>
        <v>43473</v>
      </c>
      <c r="B1007" s="6">
        <f>TITRES_STAT!D1010</f>
        <v>2.0099999999999998</v>
      </c>
      <c r="C1007" s="2">
        <f t="shared" si="135"/>
        <v>-1.0000000000000231E-2</v>
      </c>
      <c r="D1007" s="2">
        <f t="shared" si="136"/>
        <v>0</v>
      </c>
      <c r="E1007" s="2">
        <f t="shared" si="137"/>
        <v>1.0000000000000231E-2</v>
      </c>
      <c r="F1007" s="2">
        <f t="shared" si="142"/>
        <v>2.4060897376864964E-2</v>
      </c>
      <c r="G1007" s="2">
        <f t="shared" si="142"/>
        <v>1.3122366616832736E-2</v>
      </c>
      <c r="H1007" s="2">
        <f t="shared" si="139"/>
        <v>1.8335791156757357</v>
      </c>
      <c r="I1007" s="2">
        <f t="shared" si="140"/>
        <v>64.708943735932166</v>
      </c>
    </row>
    <row r="1008" spans="1:9" ht="13.5" x14ac:dyDescent="0.25">
      <c r="A1008" s="3">
        <f>TITRES_STAT!B1011</f>
        <v>43474</v>
      </c>
      <c r="B1008" s="6">
        <f>TITRES_STAT!D1011</f>
        <v>1.95</v>
      </c>
      <c r="C1008" s="2">
        <f t="shared" si="135"/>
        <v>-5.9999999999999831E-2</v>
      </c>
      <c r="D1008" s="2">
        <f t="shared" si="136"/>
        <v>0</v>
      </c>
      <c r="E1008" s="2">
        <f t="shared" si="137"/>
        <v>5.9999999999999831E-2</v>
      </c>
      <c r="F1008" s="2">
        <f t="shared" si="142"/>
        <v>2.2342261849946036E-2</v>
      </c>
      <c r="G1008" s="2">
        <f t="shared" si="142"/>
        <v>1.6470769001344671E-2</v>
      </c>
      <c r="H1008" s="2">
        <f t="shared" si="139"/>
        <v>1.3564795819868531</v>
      </c>
      <c r="I1008" s="2">
        <f t="shared" si="140"/>
        <v>57.563816480987484</v>
      </c>
    </row>
    <row r="1009" spans="1:9" ht="13.5" x14ac:dyDescent="0.25">
      <c r="A1009" s="3">
        <f>TITRES_STAT!B1012</f>
        <v>43475</v>
      </c>
      <c r="B1009" s="6">
        <f>TITRES_STAT!D1012</f>
        <v>1.92</v>
      </c>
      <c r="C1009" s="2">
        <f t="shared" si="135"/>
        <v>-3.0000000000000027E-2</v>
      </c>
      <c r="D1009" s="2">
        <f t="shared" si="136"/>
        <v>0</v>
      </c>
      <c r="E1009" s="2">
        <f t="shared" si="137"/>
        <v>3.0000000000000027E-2</v>
      </c>
      <c r="F1009" s="2">
        <f t="shared" si="142"/>
        <v>2.0746386003521321E-2</v>
      </c>
      <c r="G1009" s="2">
        <f t="shared" si="142"/>
        <v>1.7437142644105768E-2</v>
      </c>
      <c r="H1009" s="2">
        <f t="shared" si="139"/>
        <v>1.1897812862438313</v>
      </c>
      <c r="I1009" s="2">
        <f t="shared" si="140"/>
        <v>54.333338846122075</v>
      </c>
    </row>
    <row r="1010" spans="1:9" ht="13.5" x14ac:dyDescent="0.25">
      <c r="A1010" s="3">
        <f>TITRES_STAT!B1013</f>
        <v>43476</v>
      </c>
      <c r="B1010" s="6">
        <f>TITRES_STAT!D1013</f>
        <v>1.84</v>
      </c>
      <c r="C1010" s="2">
        <f t="shared" si="135"/>
        <v>-7.9999999999999849E-2</v>
      </c>
      <c r="D1010" s="2">
        <f t="shared" si="136"/>
        <v>0</v>
      </c>
      <c r="E1010" s="2">
        <f t="shared" si="137"/>
        <v>7.9999999999999849E-2</v>
      </c>
      <c r="F1010" s="2">
        <f t="shared" si="142"/>
        <v>1.9264501288984083E-2</v>
      </c>
      <c r="G1010" s="2">
        <f t="shared" si="142"/>
        <v>2.1905918169526774E-2</v>
      </c>
      <c r="H1010" s="2">
        <f t="shared" si="139"/>
        <v>0.87941994213156727</v>
      </c>
      <c r="I1010" s="2">
        <f t="shared" si="140"/>
        <v>46.792093795395317</v>
      </c>
    </row>
    <row r="1011" spans="1:9" ht="13.5" x14ac:dyDescent="0.25">
      <c r="A1011" s="3">
        <f>TITRES_STAT!B1014</f>
        <v>43480</v>
      </c>
      <c r="B1011" s="6">
        <f>TITRES_STAT!D1014</f>
        <v>1.76</v>
      </c>
      <c r="C1011" s="2">
        <f t="shared" si="135"/>
        <v>-8.0000000000000071E-2</v>
      </c>
      <c r="D1011" s="2">
        <f t="shared" si="136"/>
        <v>0</v>
      </c>
      <c r="E1011" s="2">
        <f t="shared" si="137"/>
        <v>8.0000000000000071E-2</v>
      </c>
      <c r="F1011" s="2">
        <f t="shared" si="142"/>
        <v>1.7888465482628076E-2</v>
      </c>
      <c r="G1011" s="2">
        <f t="shared" si="142"/>
        <v>2.6055495443132012E-2</v>
      </c>
      <c r="H1011" s="2">
        <f t="shared" si="139"/>
        <v>0.68655249798150775</v>
      </c>
      <c r="I1011" s="2">
        <f t="shared" si="140"/>
        <v>40.707449000442296</v>
      </c>
    </row>
    <row r="1012" spans="1:9" ht="13.5" x14ac:dyDescent="0.25">
      <c r="A1012" s="3">
        <f>TITRES_STAT!B1015</f>
        <v>43481</v>
      </c>
      <c r="B1012" s="6">
        <f>TITRES_STAT!D1015</f>
        <v>1.69</v>
      </c>
      <c r="C1012" s="2">
        <f t="shared" si="135"/>
        <v>-7.0000000000000062E-2</v>
      </c>
      <c r="D1012" s="2">
        <f t="shared" si="136"/>
        <v>0</v>
      </c>
      <c r="E1012" s="2">
        <f t="shared" si="137"/>
        <v>7.0000000000000062E-2</v>
      </c>
      <c r="F1012" s="2">
        <f t="shared" si="142"/>
        <v>1.6610717948154642E-2</v>
      </c>
      <c r="G1012" s="2">
        <f t="shared" si="142"/>
        <v>2.9194388625765445E-2</v>
      </c>
      <c r="H1012" s="2">
        <f t="shared" si="139"/>
        <v>0.56896954278038514</v>
      </c>
      <c r="I1012" s="2">
        <f t="shared" si="140"/>
        <v>36.263899793243219</v>
      </c>
    </row>
    <row r="1013" spans="1:9" ht="13.5" x14ac:dyDescent="0.25">
      <c r="A1013" s="3">
        <f>TITRES_STAT!B1016</f>
        <v>43482</v>
      </c>
      <c r="B1013" s="6">
        <f>TITRES_STAT!D1016</f>
        <v>1.62</v>
      </c>
      <c r="C1013" s="2">
        <f t="shared" si="135"/>
        <v>-6.999999999999984E-2</v>
      </c>
      <c r="D1013" s="2">
        <f t="shared" si="136"/>
        <v>0</v>
      </c>
      <c r="E1013" s="2">
        <f t="shared" si="137"/>
        <v>6.999999999999984E-2</v>
      </c>
      <c r="F1013" s="2">
        <f t="shared" si="142"/>
        <v>1.5424238094715024E-2</v>
      </c>
      <c r="G1013" s="2">
        <f t="shared" si="142"/>
        <v>3.2109075152496475E-2</v>
      </c>
      <c r="H1013" s="2">
        <f t="shared" si="139"/>
        <v>0.4803700518143324</v>
      </c>
      <c r="I1013" s="2">
        <f t="shared" si="140"/>
        <v>32.449322466743624</v>
      </c>
    </row>
    <row r="1014" spans="1:9" ht="13.5" x14ac:dyDescent="0.25">
      <c r="A1014" s="3">
        <f>TITRES_STAT!B1017</f>
        <v>43483</v>
      </c>
      <c r="B1014" s="6">
        <f>TITRES_STAT!D1017</f>
        <v>1.61</v>
      </c>
      <c r="C1014" s="2">
        <f t="shared" si="135"/>
        <v>-1.0000000000000009E-2</v>
      </c>
      <c r="D1014" s="2">
        <f t="shared" si="136"/>
        <v>0</v>
      </c>
      <c r="E1014" s="2">
        <f t="shared" si="137"/>
        <v>1.0000000000000009E-2</v>
      </c>
      <c r="F1014" s="2">
        <f t="shared" si="142"/>
        <v>1.4322506802235379E-2</v>
      </c>
      <c r="G1014" s="2">
        <f t="shared" si="142"/>
        <v>3.052985549874673E-2</v>
      </c>
      <c r="H1014" s="2">
        <f t="shared" si="139"/>
        <v>0.46913116908867541</v>
      </c>
      <c r="I1014" s="2">
        <f t="shared" si="140"/>
        <v>31.932558437221417</v>
      </c>
    </row>
    <row r="1015" spans="1:9" ht="13.5" x14ac:dyDescent="0.25">
      <c r="A1015" s="3">
        <f>TITRES_STAT!B1018</f>
        <v>43486</v>
      </c>
      <c r="B1015" s="6">
        <f>TITRES_STAT!D1018</f>
        <v>1.6</v>
      </c>
      <c r="C1015" s="2">
        <f t="shared" si="135"/>
        <v>-1.0000000000000009E-2</v>
      </c>
      <c r="D1015" s="2">
        <f t="shared" si="136"/>
        <v>0</v>
      </c>
      <c r="E1015" s="2">
        <f t="shared" si="137"/>
        <v>1.0000000000000009E-2</v>
      </c>
      <c r="F1015" s="2">
        <f t="shared" si="142"/>
        <v>1.3299470602075708E-2</v>
      </c>
      <c r="G1015" s="2">
        <f t="shared" si="142"/>
        <v>2.9063437248836251E-2</v>
      </c>
      <c r="H1015" s="2">
        <f t="shared" si="139"/>
        <v>0.4576014353776493</v>
      </c>
      <c r="I1015" s="2">
        <f t="shared" si="140"/>
        <v>31.394140007764861</v>
      </c>
    </row>
    <row r="1016" spans="1:9" ht="13.5" x14ac:dyDescent="0.25">
      <c r="A1016" s="3">
        <f>TITRES_STAT!B1019</f>
        <v>43487</v>
      </c>
      <c r="B1016" s="6">
        <f>TITRES_STAT!D1019</f>
        <v>1.6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1.2349508416213156E-2</v>
      </c>
      <c r="G1016" s="2">
        <f t="shared" si="142"/>
        <v>2.6987477445347945E-2</v>
      </c>
      <c r="H1016" s="2">
        <f t="shared" si="139"/>
        <v>0.4576014353776493</v>
      </c>
      <c r="I1016" s="2">
        <f t="shared" si="140"/>
        <v>31.394140007764861</v>
      </c>
    </row>
    <row r="1017" spans="1:9" ht="13.5" x14ac:dyDescent="0.25">
      <c r="A1017" s="3">
        <f>TITRES_STAT!B1020</f>
        <v>43488</v>
      </c>
      <c r="B1017" s="6">
        <f>TITRES_STAT!D1020</f>
        <v>1.64</v>
      </c>
      <c r="C1017" s="2">
        <f t="shared" si="135"/>
        <v>3.9999999999999813E-2</v>
      </c>
      <c r="D1017" s="2">
        <f t="shared" si="136"/>
        <v>3.9999999999999813E-2</v>
      </c>
      <c r="E1017" s="2">
        <f t="shared" si="137"/>
        <v>0</v>
      </c>
      <c r="F1017" s="2">
        <f t="shared" si="142"/>
        <v>1.4324543529340775E-2</v>
      </c>
      <c r="G1017" s="2">
        <f t="shared" si="142"/>
        <v>2.5059800484965949E-2</v>
      </c>
      <c r="H1017" s="2">
        <f t="shared" si="139"/>
        <v>0.57161442837242282</v>
      </c>
      <c r="I1017" s="2">
        <f t="shared" si="140"/>
        <v>36.371161911792292</v>
      </c>
    </row>
    <row r="1018" spans="1:9" ht="13.5" x14ac:dyDescent="0.25">
      <c r="A1018" s="3">
        <f>TITRES_STAT!B1021</f>
        <v>43489</v>
      </c>
      <c r="B1018" s="6">
        <f>TITRES_STAT!D1021</f>
        <v>1.62</v>
      </c>
      <c r="C1018" s="2">
        <f t="shared" si="135"/>
        <v>-1.9999999999999796E-2</v>
      </c>
      <c r="D1018" s="2">
        <f t="shared" si="136"/>
        <v>0</v>
      </c>
      <c r="E1018" s="2">
        <f t="shared" si="137"/>
        <v>1.9999999999999796E-2</v>
      </c>
      <c r="F1018" s="2">
        <f t="shared" si="142"/>
        <v>1.3301361848673575E-2</v>
      </c>
      <c r="G1018" s="2">
        <f t="shared" si="142"/>
        <v>2.4698386164611223E-2</v>
      </c>
      <c r="H1018" s="2">
        <f t="shared" si="139"/>
        <v>0.53855186164885005</v>
      </c>
      <c r="I1018" s="2">
        <f t="shared" si="140"/>
        <v>35.003815930630353</v>
      </c>
    </row>
    <row r="1019" spans="1:9" ht="13.5" x14ac:dyDescent="0.25">
      <c r="A1019" s="3">
        <f>TITRES_STAT!B1022</f>
        <v>43490</v>
      </c>
      <c r="B1019" s="6">
        <f>TITRES_STAT!D1022</f>
        <v>1.65</v>
      </c>
      <c r="C1019" s="2">
        <f t="shared" si="135"/>
        <v>2.9999999999999805E-2</v>
      </c>
      <c r="D1019" s="2">
        <f t="shared" si="136"/>
        <v>2.9999999999999805E-2</v>
      </c>
      <c r="E1019" s="2">
        <f t="shared" si="137"/>
        <v>0</v>
      </c>
      <c r="F1019" s="2">
        <f t="shared" si="142"/>
        <v>1.4494121716625449E-2</v>
      </c>
      <c r="G1019" s="2">
        <f t="shared" si="142"/>
        <v>2.2934215724281847E-2</v>
      </c>
      <c r="H1019" s="2">
        <f t="shared" si="139"/>
        <v>0.6319868048193007</v>
      </c>
      <c r="I1019" s="2">
        <f t="shared" si="140"/>
        <v>38.72499477036375</v>
      </c>
    </row>
    <row r="1020" spans="1:9" ht="13.5" x14ac:dyDescent="0.25">
      <c r="A1020" s="3">
        <f>TITRES_STAT!B1023</f>
        <v>43493</v>
      </c>
      <c r="B1020" s="6">
        <f>TITRES_STAT!D1023</f>
        <v>1.65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1.3458827308295059E-2</v>
      </c>
      <c r="G1020" s="2">
        <f t="shared" si="142"/>
        <v>2.1296057458261713E-2</v>
      </c>
      <c r="H1020" s="2">
        <f t="shared" si="139"/>
        <v>0.6319868048193007</v>
      </c>
      <c r="I1020" s="2">
        <f t="shared" si="140"/>
        <v>38.72499477036375</v>
      </c>
    </row>
    <row r="1021" spans="1:9" ht="13.5" x14ac:dyDescent="0.25">
      <c r="A1021" s="3">
        <f>TITRES_STAT!B1024</f>
        <v>43494</v>
      </c>
      <c r="B1021" s="6">
        <f>TITRES_STAT!D1024</f>
        <v>1.65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1.2497482500559697E-2</v>
      </c>
      <c r="G1021" s="2">
        <f t="shared" si="143"/>
        <v>1.9774910496957305E-2</v>
      </c>
      <c r="H1021" s="2">
        <f t="shared" si="139"/>
        <v>0.6319868048193007</v>
      </c>
      <c r="I1021" s="2">
        <f t="shared" si="140"/>
        <v>38.72499477036375</v>
      </c>
    </row>
    <row r="1022" spans="1:9" ht="13.5" x14ac:dyDescent="0.25">
      <c r="A1022" s="3">
        <f>TITRES_STAT!B1025</f>
        <v>43495</v>
      </c>
      <c r="B1022" s="6">
        <f>TITRES_STAT!D1025</f>
        <v>1.65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1.1604805179091146E-2</v>
      </c>
      <c r="G1022" s="2">
        <f t="shared" si="143"/>
        <v>1.8362416890031784E-2</v>
      </c>
      <c r="H1022" s="2">
        <f t="shared" si="139"/>
        <v>0.63198680481930058</v>
      </c>
      <c r="I1022" s="2">
        <f t="shared" si="140"/>
        <v>38.724994770363743</v>
      </c>
    </row>
    <row r="1023" spans="1:9" ht="13.5" x14ac:dyDescent="0.25">
      <c r="A1023" s="3">
        <f>TITRES_STAT!B1026</f>
        <v>43496</v>
      </c>
      <c r="B1023" s="6">
        <f>TITRES_STAT!D1026</f>
        <v>1.65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1.0775890523441778E-2</v>
      </c>
      <c r="G1023" s="2">
        <f t="shared" si="143"/>
        <v>1.7050815683600944E-2</v>
      </c>
      <c r="H1023" s="2">
        <f t="shared" si="139"/>
        <v>0.63198680481930047</v>
      </c>
      <c r="I1023" s="2">
        <f t="shared" si="140"/>
        <v>38.724994770363743</v>
      </c>
    </row>
    <row r="1024" spans="1:9" ht="13.5" x14ac:dyDescent="0.25">
      <c r="A1024" s="3">
        <f>TITRES_STAT!B1027</f>
        <v>43497</v>
      </c>
      <c r="B1024" s="6">
        <f>TITRES_STAT!D1027</f>
        <v>1.65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1.0006184057481649E-2</v>
      </c>
      <c r="G1024" s="2">
        <f t="shared" si="143"/>
        <v>1.5832900277629448E-2</v>
      </c>
      <c r="H1024" s="2">
        <f t="shared" si="139"/>
        <v>0.63198680481930047</v>
      </c>
      <c r="I1024" s="2">
        <f t="shared" si="140"/>
        <v>38.724994770363743</v>
      </c>
    </row>
    <row r="1025" spans="1:9" ht="13.5" x14ac:dyDescent="0.25">
      <c r="A1025" s="3">
        <f>TITRES_STAT!B1028</f>
        <v>43500</v>
      </c>
      <c r="B1025" s="6">
        <f>TITRES_STAT!D1028</f>
        <v>1.65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9.2914566248043888E-3</v>
      </c>
      <c r="G1025" s="2">
        <f t="shared" si="143"/>
        <v>1.4701978829227344E-2</v>
      </c>
      <c r="H1025" s="2">
        <f t="shared" si="139"/>
        <v>0.63198680481930047</v>
      </c>
      <c r="I1025" s="2">
        <f t="shared" si="140"/>
        <v>38.724994770363743</v>
      </c>
    </row>
    <row r="1026" spans="1:9" ht="13.5" x14ac:dyDescent="0.25">
      <c r="A1026" s="3">
        <f>TITRES_STAT!B1029</f>
        <v>43501</v>
      </c>
      <c r="B1026" s="6">
        <f>TITRES_STAT!D1029</f>
        <v>1.65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8.6277811516040758E-3</v>
      </c>
      <c r="G1026" s="2">
        <f t="shared" si="143"/>
        <v>1.3651837484282534E-2</v>
      </c>
      <c r="H1026" s="2">
        <f t="shared" si="139"/>
        <v>0.63198680481930047</v>
      </c>
      <c r="I1026" s="2">
        <f t="shared" si="140"/>
        <v>38.724994770363743</v>
      </c>
    </row>
    <row r="1027" spans="1:9" ht="13.5" x14ac:dyDescent="0.25">
      <c r="A1027" s="3">
        <f>TITRES_STAT!B1030</f>
        <v>43502</v>
      </c>
      <c r="B1027" s="6">
        <f>TITRES_STAT!D1030</f>
        <v>1.65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8.011511069346642E-3</v>
      </c>
      <c r="G1027" s="2">
        <f t="shared" si="143"/>
        <v>1.267670623540521E-2</v>
      </c>
      <c r="H1027" s="2">
        <f t="shared" si="139"/>
        <v>0.63198680481930047</v>
      </c>
      <c r="I1027" s="2">
        <f t="shared" si="140"/>
        <v>38.724994770363743</v>
      </c>
    </row>
    <row r="1028" spans="1:9" ht="13.5" x14ac:dyDescent="0.25">
      <c r="A1028" s="3">
        <f>TITRES_STAT!B1031</f>
        <v>43503</v>
      </c>
      <c r="B1028" s="6">
        <f>TITRES_STAT!D1031</f>
        <v>1.61</v>
      </c>
      <c r="C1028" s="2">
        <f t="shared" si="144"/>
        <v>-3.9999999999999813E-2</v>
      </c>
      <c r="D1028" s="2">
        <f t="shared" si="145"/>
        <v>0</v>
      </c>
      <c r="E1028" s="2">
        <f t="shared" si="146"/>
        <v>3.9999999999999813E-2</v>
      </c>
      <c r="F1028" s="2">
        <f t="shared" si="143"/>
        <v>7.4392602786790248E-3</v>
      </c>
      <c r="G1028" s="2">
        <f t="shared" si="143"/>
        <v>1.4628370075733395E-2</v>
      </c>
      <c r="H1028" s="2">
        <f t="shared" si="139"/>
        <v>0.50855018297765187</v>
      </c>
      <c r="I1028" s="2">
        <f t="shared" si="140"/>
        <v>33.711187649975955</v>
      </c>
    </row>
    <row r="1029" spans="1:9" ht="13.5" x14ac:dyDescent="0.25">
      <c r="A1029" s="3">
        <f>TITRES_STAT!B1032</f>
        <v>43504</v>
      </c>
      <c r="B1029" s="6">
        <f>TITRES_STAT!D1032</f>
        <v>1.57</v>
      </c>
      <c r="C1029" s="2">
        <f t="shared" si="144"/>
        <v>-4.0000000000000036E-2</v>
      </c>
      <c r="D1029" s="2">
        <f t="shared" si="145"/>
        <v>0</v>
      </c>
      <c r="E1029" s="2">
        <f t="shared" si="146"/>
        <v>4.0000000000000036E-2</v>
      </c>
      <c r="F1029" s="2">
        <f t="shared" si="143"/>
        <v>6.9078845444876663E-3</v>
      </c>
      <c r="G1029" s="2">
        <f t="shared" si="143"/>
        <v>1.6440629356038156E-2</v>
      </c>
      <c r="H1029" s="2">
        <f t="shared" si="139"/>
        <v>0.42017153935476353</v>
      </c>
      <c r="I1029" s="2">
        <f t="shared" si="140"/>
        <v>29.585970969793067</v>
      </c>
    </row>
    <row r="1030" spans="1:9" ht="13.5" x14ac:dyDescent="0.25">
      <c r="A1030" s="3">
        <f>TITRES_STAT!B1033</f>
        <v>43507</v>
      </c>
      <c r="B1030" s="6">
        <f>TITRES_STAT!D1033</f>
        <v>1.58</v>
      </c>
      <c r="C1030" s="2">
        <f t="shared" si="144"/>
        <v>1.0000000000000009E-2</v>
      </c>
      <c r="D1030" s="2">
        <f t="shared" si="145"/>
        <v>1.0000000000000009E-2</v>
      </c>
      <c r="E1030" s="2">
        <f t="shared" si="146"/>
        <v>0</v>
      </c>
      <c r="F1030" s="2">
        <f t="shared" si="143"/>
        <v>7.1287499341671197E-3</v>
      </c>
      <c r="G1030" s="2">
        <f t="shared" si="143"/>
        <v>1.5266298687749716E-2</v>
      </c>
      <c r="H1030" s="2">
        <f t="shared" si="139"/>
        <v>0.46695994097688603</v>
      </c>
      <c r="I1030" s="2">
        <f t="shared" si="140"/>
        <v>31.831812712344799</v>
      </c>
    </row>
    <row r="1031" spans="1:9" ht="13.5" x14ac:dyDescent="0.25">
      <c r="A1031" s="3">
        <f>TITRES_STAT!B1034</f>
        <v>43508</v>
      </c>
      <c r="B1031" s="6">
        <f>TITRES_STAT!D1034</f>
        <v>1.58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6.6195535102980402E-3</v>
      </c>
      <c r="G1031" s="2">
        <f t="shared" si="143"/>
        <v>1.4175848781481879E-2</v>
      </c>
      <c r="H1031" s="2">
        <f t="shared" si="139"/>
        <v>0.46695994097688603</v>
      </c>
      <c r="I1031" s="2">
        <f t="shared" si="140"/>
        <v>31.831812712344799</v>
      </c>
    </row>
    <row r="1032" spans="1:9" ht="13.5" x14ac:dyDescent="0.25">
      <c r="A1032" s="3">
        <f>TITRES_STAT!B1035</f>
        <v>43509</v>
      </c>
      <c r="B1032" s="6">
        <f>TITRES_STAT!D1035</f>
        <v>1.53</v>
      </c>
      <c r="C1032" s="2">
        <f t="shared" si="144"/>
        <v>-5.0000000000000044E-2</v>
      </c>
      <c r="D1032" s="2">
        <f t="shared" si="145"/>
        <v>0</v>
      </c>
      <c r="E1032" s="2">
        <f t="shared" si="146"/>
        <v>5.0000000000000044E-2</v>
      </c>
      <c r="F1032" s="2">
        <f t="shared" si="143"/>
        <v>6.1467282595624659E-3</v>
      </c>
      <c r="G1032" s="2">
        <f t="shared" si="143"/>
        <v>1.6734716725661746E-2</v>
      </c>
      <c r="H1032" s="2">
        <f t="shared" si="139"/>
        <v>0.36730399207396225</v>
      </c>
      <c r="I1032" s="2">
        <f t="shared" si="140"/>
        <v>26.863374509484615</v>
      </c>
    </row>
    <row r="1033" spans="1:9" ht="13.5" x14ac:dyDescent="0.25">
      <c r="A1033" s="3">
        <f>TITRES_STAT!B1036</f>
        <v>43510</v>
      </c>
      <c r="B1033" s="6">
        <f>TITRES_STAT!D1036</f>
        <v>1.57</v>
      </c>
      <c r="C1033" s="2">
        <f t="shared" si="144"/>
        <v>4.0000000000000036E-2</v>
      </c>
      <c r="D1033" s="2">
        <f t="shared" si="145"/>
        <v>4.0000000000000036E-2</v>
      </c>
      <c r="E1033" s="2">
        <f t="shared" si="146"/>
        <v>0</v>
      </c>
      <c r="F1033" s="2">
        <f t="shared" si="143"/>
        <v>8.5648190981651492E-3</v>
      </c>
      <c r="G1033" s="2">
        <f t="shared" si="143"/>
        <v>1.5539379816685907E-2</v>
      </c>
      <c r="H1033" s="2">
        <f t="shared" si="139"/>
        <v>0.55116865661320669</v>
      </c>
      <c r="I1033" s="2">
        <f t="shared" si="140"/>
        <v>35.532477675033618</v>
      </c>
    </row>
    <row r="1034" spans="1:9" ht="13.5" x14ac:dyDescent="0.25">
      <c r="A1034" s="3">
        <f>TITRES_STAT!B1037</f>
        <v>43511</v>
      </c>
      <c r="B1034" s="6">
        <f>TITRES_STAT!D1037</f>
        <v>1.55</v>
      </c>
      <c r="C1034" s="2">
        <f t="shared" si="144"/>
        <v>-2.0000000000000018E-2</v>
      </c>
      <c r="D1034" s="2">
        <f t="shared" si="145"/>
        <v>0</v>
      </c>
      <c r="E1034" s="2">
        <f t="shared" si="146"/>
        <v>2.0000000000000018E-2</v>
      </c>
      <c r="F1034" s="2">
        <f t="shared" si="143"/>
        <v>7.9530463054390665E-3</v>
      </c>
      <c r="G1034" s="2">
        <f t="shared" si="143"/>
        <v>1.5857995544065487E-2</v>
      </c>
      <c r="H1034" s="2">
        <f t="shared" si="139"/>
        <v>0.50151649263234421</v>
      </c>
      <c r="I1034" s="2">
        <f t="shared" si="140"/>
        <v>33.40066493396445</v>
      </c>
    </row>
    <row r="1035" spans="1:9" ht="13.5" x14ac:dyDescent="0.25">
      <c r="A1035" s="3">
        <f>TITRES_STAT!B1038</f>
        <v>43514</v>
      </c>
      <c r="B1035" s="6">
        <f>TITRES_STAT!D1038</f>
        <v>1.55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7.3849715693362758E-3</v>
      </c>
      <c r="G1035" s="2">
        <f t="shared" si="143"/>
        <v>1.4725281576632237E-2</v>
      </c>
      <c r="H1035" s="2">
        <f t="shared" si="139"/>
        <v>0.50151649263234421</v>
      </c>
      <c r="I1035" s="2">
        <f t="shared" si="140"/>
        <v>33.40066493396445</v>
      </c>
    </row>
    <row r="1036" spans="1:9" ht="13.5" x14ac:dyDescent="0.25">
      <c r="A1036" s="3">
        <f>TITRES_STAT!B1039</f>
        <v>43515</v>
      </c>
      <c r="B1036" s="6">
        <f>TITRES_STAT!D1039</f>
        <v>1.55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6.8574736000979698E-3</v>
      </c>
      <c r="G1036" s="2">
        <f t="shared" si="143"/>
        <v>1.3673475749729934E-2</v>
      </c>
      <c r="H1036" s="2">
        <f t="shared" si="139"/>
        <v>0.50151649263234421</v>
      </c>
      <c r="I1036" s="2">
        <f t="shared" si="140"/>
        <v>33.40066493396445</v>
      </c>
    </row>
    <row r="1037" spans="1:9" ht="13.5" x14ac:dyDescent="0.25">
      <c r="A1037" s="3">
        <f>TITRES_STAT!B1040</f>
        <v>43516</v>
      </c>
      <c r="B1037" s="6">
        <f>TITRES_STAT!D1040</f>
        <v>1.53</v>
      </c>
      <c r="C1037" s="2">
        <f t="shared" si="144"/>
        <v>-2.0000000000000018E-2</v>
      </c>
      <c r="D1037" s="2">
        <f t="shared" si="145"/>
        <v>0</v>
      </c>
      <c r="E1037" s="2">
        <f t="shared" si="146"/>
        <v>2.0000000000000018E-2</v>
      </c>
      <c r="F1037" s="2">
        <f t="shared" ref="F1037:G1052" si="147">((F1036*13)+D1037)/14</f>
        <v>6.3676540572338292E-3</v>
      </c>
      <c r="G1037" s="2">
        <f t="shared" si="147"/>
        <v>1.4125370339034939E-2</v>
      </c>
      <c r="H1037" s="2">
        <f t="shared" si="139"/>
        <v>0.45079554761385993</v>
      </c>
      <c r="I1037" s="2">
        <f t="shared" si="140"/>
        <v>31.072300184218818</v>
      </c>
    </row>
    <row r="1038" spans="1:9" ht="13.5" x14ac:dyDescent="0.25">
      <c r="A1038" s="3">
        <f>TITRES_STAT!B1041</f>
        <v>43517</v>
      </c>
      <c r="B1038" s="6">
        <f>TITRES_STAT!D1041</f>
        <v>1.5</v>
      </c>
      <c r="C1038" s="2">
        <f t="shared" si="144"/>
        <v>-3.0000000000000027E-2</v>
      </c>
      <c r="D1038" s="2">
        <f t="shared" si="145"/>
        <v>0</v>
      </c>
      <c r="E1038" s="2">
        <f t="shared" si="146"/>
        <v>3.0000000000000027E-2</v>
      </c>
      <c r="F1038" s="2">
        <f t="shared" si="147"/>
        <v>5.9128216245742703E-3</v>
      </c>
      <c r="G1038" s="2">
        <f t="shared" si="147"/>
        <v>1.5259272457675303E-2</v>
      </c>
      <c r="H1038" s="2">
        <f t="shared" si="139"/>
        <v>0.38749040237499421</v>
      </c>
      <c r="I1038" s="2">
        <f t="shared" si="140"/>
        <v>27.927429387022741</v>
      </c>
    </row>
    <row r="1039" spans="1:9" ht="13.5" x14ac:dyDescent="0.25">
      <c r="A1039" s="3">
        <f>TITRES_STAT!B1042</f>
        <v>43518</v>
      </c>
      <c r="B1039" s="6">
        <f>TITRES_STAT!D1042</f>
        <v>1.51</v>
      </c>
      <c r="C1039" s="2">
        <f t="shared" si="144"/>
        <v>1.0000000000000009E-2</v>
      </c>
      <c r="D1039" s="2">
        <f t="shared" si="145"/>
        <v>1.0000000000000009E-2</v>
      </c>
      <c r="E1039" s="2">
        <f t="shared" si="146"/>
        <v>0</v>
      </c>
      <c r="F1039" s="2">
        <f t="shared" si="147"/>
        <v>6.2047629371046803E-3</v>
      </c>
      <c r="G1039" s="2">
        <f t="shared" si="147"/>
        <v>1.416932442498421E-2</v>
      </c>
      <c r="H1039" s="2">
        <f t="shared" si="139"/>
        <v>0.43790111306676466</v>
      </c>
      <c r="I1039" s="2">
        <f t="shared" si="140"/>
        <v>30.454188336554409</v>
      </c>
    </row>
    <row r="1040" spans="1:9" ht="13.5" x14ac:dyDescent="0.25">
      <c r="A1040" s="3">
        <f>TITRES_STAT!B1043</f>
        <v>43521</v>
      </c>
      <c r="B1040" s="6">
        <f>TITRES_STAT!D1043</f>
        <v>1.5</v>
      </c>
      <c r="C1040" s="2">
        <f t="shared" si="144"/>
        <v>-1.0000000000000009E-2</v>
      </c>
      <c r="D1040" s="2">
        <f t="shared" si="145"/>
        <v>0</v>
      </c>
      <c r="E1040" s="2">
        <f t="shared" si="146"/>
        <v>1.0000000000000009E-2</v>
      </c>
      <c r="F1040" s="2">
        <f t="shared" si="147"/>
        <v>5.7615655844543466E-3</v>
      </c>
      <c r="G1040" s="2">
        <f t="shared" si="147"/>
        <v>1.3871515537485338E-2</v>
      </c>
      <c r="H1040" s="2">
        <f t="shared" si="139"/>
        <v>0.41535227847921347</v>
      </c>
      <c r="I1040" s="2">
        <f t="shared" si="140"/>
        <v>29.346211879173055</v>
      </c>
    </row>
    <row r="1041" spans="1:9" ht="13.5" x14ac:dyDescent="0.25">
      <c r="A1041" s="3">
        <f>TITRES_STAT!B1044</f>
        <v>43522</v>
      </c>
      <c r="B1041" s="6">
        <f>TITRES_STAT!D1044</f>
        <v>1.5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5.3500251855647506E-3</v>
      </c>
      <c r="G1041" s="2">
        <f t="shared" si="147"/>
        <v>1.2880692999093529E-2</v>
      </c>
      <c r="H1041" s="2">
        <f t="shared" ref="H1041:H1104" si="148">F1041/G1041</f>
        <v>0.41535227847921347</v>
      </c>
      <c r="I1041" s="2">
        <f t="shared" ref="I1041:I1104" si="149">IF(G1041=0,100,100-(100/(1+H1041)))</f>
        <v>29.346211879173055</v>
      </c>
    </row>
    <row r="1042" spans="1:9" ht="13.5" x14ac:dyDescent="0.25">
      <c r="A1042" s="3">
        <f>TITRES_STAT!B1045</f>
        <v>43523</v>
      </c>
      <c r="B1042" s="6">
        <f>TITRES_STAT!D1045</f>
        <v>1.5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4.9678805294529824E-3</v>
      </c>
      <c r="G1042" s="2">
        <f t="shared" si="147"/>
        <v>1.1960643499158277E-2</v>
      </c>
      <c r="H1042" s="2">
        <f t="shared" si="148"/>
        <v>0.41535227847921341</v>
      </c>
      <c r="I1042" s="2">
        <f t="shared" si="149"/>
        <v>29.346211879173055</v>
      </c>
    </row>
    <row r="1043" spans="1:9" ht="13.5" x14ac:dyDescent="0.25">
      <c r="A1043" s="3">
        <f>TITRES_STAT!B1046</f>
        <v>43524</v>
      </c>
      <c r="B1043" s="6">
        <f>TITRES_STAT!D1046</f>
        <v>1.55</v>
      </c>
      <c r="C1043" s="2">
        <f t="shared" si="144"/>
        <v>5.0000000000000044E-2</v>
      </c>
      <c r="D1043" s="2">
        <f t="shared" si="145"/>
        <v>5.0000000000000044E-2</v>
      </c>
      <c r="E1043" s="2">
        <f t="shared" si="146"/>
        <v>0</v>
      </c>
      <c r="F1043" s="2">
        <f t="shared" si="147"/>
        <v>8.1844604916349161E-3</v>
      </c>
      <c r="G1043" s="2">
        <f t="shared" si="147"/>
        <v>1.1106311820646971E-2</v>
      </c>
      <c r="H1043" s="2">
        <f t="shared" si="148"/>
        <v>0.73691974651924996</v>
      </c>
      <c r="I1043" s="2">
        <f t="shared" si="149"/>
        <v>42.42681609187882</v>
      </c>
    </row>
    <row r="1044" spans="1:9" ht="13.5" x14ac:dyDescent="0.25">
      <c r="A1044" s="3">
        <f>TITRES_STAT!B1047</f>
        <v>43525</v>
      </c>
      <c r="B1044" s="6">
        <f>TITRES_STAT!D1047</f>
        <v>1.49</v>
      </c>
      <c r="C1044" s="2">
        <f t="shared" si="144"/>
        <v>-6.0000000000000053E-2</v>
      </c>
      <c r="D1044" s="2">
        <f t="shared" si="145"/>
        <v>0</v>
      </c>
      <c r="E1044" s="2">
        <f t="shared" si="146"/>
        <v>6.0000000000000053E-2</v>
      </c>
      <c r="F1044" s="2">
        <f t="shared" si="147"/>
        <v>7.5998561708038505E-3</v>
      </c>
      <c r="G1044" s="2">
        <f t="shared" si="147"/>
        <v>1.4598718119172191E-2</v>
      </c>
      <c r="H1044" s="2">
        <f t="shared" si="148"/>
        <v>0.52058380117793479</v>
      </c>
      <c r="I1044" s="2">
        <f t="shared" si="149"/>
        <v>34.235785017219015</v>
      </c>
    </row>
    <row r="1045" spans="1:9" ht="13.5" x14ac:dyDescent="0.25">
      <c r="A1045" s="3">
        <f>TITRES_STAT!B1048</f>
        <v>43528</v>
      </c>
      <c r="B1045" s="6">
        <f>TITRES_STAT!D1048</f>
        <v>1.43</v>
      </c>
      <c r="C1045" s="2">
        <f t="shared" si="144"/>
        <v>-6.0000000000000053E-2</v>
      </c>
      <c r="D1045" s="2">
        <f t="shared" si="145"/>
        <v>0</v>
      </c>
      <c r="E1045" s="2">
        <f t="shared" si="146"/>
        <v>6.0000000000000053E-2</v>
      </c>
      <c r="F1045" s="2">
        <f t="shared" si="147"/>
        <v>7.0570093014607187E-3</v>
      </c>
      <c r="G1045" s="2">
        <f t="shared" si="147"/>
        <v>1.7841666824945611E-2</v>
      </c>
      <c r="H1045" s="2">
        <f t="shared" si="148"/>
        <v>0.39553531464862063</v>
      </c>
      <c r="I1045" s="2">
        <f t="shared" si="149"/>
        <v>28.342909742001893</v>
      </c>
    </row>
    <row r="1046" spans="1:9" ht="13.5" x14ac:dyDescent="0.25">
      <c r="A1046" s="3">
        <f>TITRES_STAT!B1049</f>
        <v>43529</v>
      </c>
      <c r="B1046" s="6">
        <f>TITRES_STAT!D1049</f>
        <v>1.47</v>
      </c>
      <c r="C1046" s="2">
        <f t="shared" si="144"/>
        <v>4.0000000000000036E-2</v>
      </c>
      <c r="D1046" s="2">
        <f t="shared" si="145"/>
        <v>4.0000000000000036E-2</v>
      </c>
      <c r="E1046" s="2">
        <f t="shared" si="146"/>
        <v>0</v>
      </c>
      <c r="F1046" s="2">
        <f t="shared" si="147"/>
        <v>9.4100800656420989E-3</v>
      </c>
      <c r="G1046" s="2">
        <f t="shared" si="147"/>
        <v>1.6567262051735209E-2</v>
      </c>
      <c r="H1046" s="2">
        <f t="shared" si="148"/>
        <v>0.56799246829421113</v>
      </c>
      <c r="I1046" s="2">
        <f t="shared" si="149"/>
        <v>36.224183456194744</v>
      </c>
    </row>
    <row r="1047" spans="1:9" ht="13.5" x14ac:dyDescent="0.25">
      <c r="A1047" s="3">
        <f>TITRES_STAT!B1050</f>
        <v>43530</v>
      </c>
      <c r="B1047" s="6">
        <f>TITRES_STAT!D1050</f>
        <v>1.47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8.7379314895248052E-3</v>
      </c>
      <c r="G1047" s="2">
        <f t="shared" si="147"/>
        <v>1.538388619089698E-2</v>
      </c>
      <c r="H1047" s="2">
        <f t="shared" si="148"/>
        <v>0.56799246829421113</v>
      </c>
      <c r="I1047" s="2">
        <f t="shared" si="149"/>
        <v>36.224183456194744</v>
      </c>
    </row>
    <row r="1048" spans="1:9" ht="13.5" x14ac:dyDescent="0.25">
      <c r="A1048" s="3">
        <f>TITRES_STAT!B1051</f>
        <v>43531</v>
      </c>
      <c r="B1048" s="6">
        <f>TITRES_STAT!D1051</f>
        <v>1.47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8.113793525987319E-3</v>
      </c>
      <c r="G1048" s="2">
        <f t="shared" si="147"/>
        <v>1.4285037177261482E-2</v>
      </c>
      <c r="H1048" s="2">
        <f t="shared" si="148"/>
        <v>0.56799246829421113</v>
      </c>
      <c r="I1048" s="2">
        <f t="shared" si="149"/>
        <v>36.224183456194744</v>
      </c>
    </row>
    <row r="1049" spans="1:9" ht="13.5" x14ac:dyDescent="0.25">
      <c r="A1049" s="3">
        <f>TITRES_STAT!B1052</f>
        <v>43532</v>
      </c>
      <c r="B1049" s="6">
        <f>TITRES_STAT!D1052</f>
        <v>1.45</v>
      </c>
      <c r="C1049" s="2">
        <f t="shared" si="144"/>
        <v>-2.0000000000000018E-2</v>
      </c>
      <c r="D1049" s="2">
        <f t="shared" si="145"/>
        <v>0</v>
      </c>
      <c r="E1049" s="2">
        <f t="shared" si="146"/>
        <v>2.0000000000000018E-2</v>
      </c>
      <c r="F1049" s="2">
        <f t="shared" si="147"/>
        <v>7.5342368455596541E-3</v>
      </c>
      <c r="G1049" s="2">
        <f t="shared" si="147"/>
        <v>1.4693248807457092E-2</v>
      </c>
      <c r="H1049" s="2">
        <f t="shared" si="148"/>
        <v>0.51276861532051998</v>
      </c>
      <c r="I1049" s="2">
        <f t="shared" si="149"/>
        <v>33.896037379905351</v>
      </c>
    </row>
    <row r="1050" spans="1:9" ht="13.5" x14ac:dyDescent="0.25">
      <c r="A1050" s="3">
        <f>TITRES_STAT!B1053</f>
        <v>43535</v>
      </c>
      <c r="B1050" s="6">
        <f>TITRES_STAT!D1053</f>
        <v>1.45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6.9960770708768216E-3</v>
      </c>
      <c r="G1050" s="2">
        <f t="shared" si="147"/>
        <v>1.3643731035495871E-2</v>
      </c>
      <c r="H1050" s="2">
        <f t="shared" si="148"/>
        <v>0.51276861532051998</v>
      </c>
      <c r="I1050" s="2">
        <f t="shared" si="149"/>
        <v>33.896037379905351</v>
      </c>
    </row>
    <row r="1051" spans="1:9" ht="13.5" x14ac:dyDescent="0.25">
      <c r="A1051" s="3">
        <f>TITRES_STAT!B1054</f>
        <v>43536</v>
      </c>
      <c r="B1051" s="6">
        <f>TITRES_STAT!D1054</f>
        <v>1.45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6.4963572800999054E-3</v>
      </c>
      <c r="G1051" s="2">
        <f t="shared" si="147"/>
        <v>1.2669178818674739E-2</v>
      </c>
      <c r="H1051" s="2">
        <f t="shared" si="148"/>
        <v>0.51276861532051987</v>
      </c>
      <c r="I1051" s="2">
        <f t="shared" si="149"/>
        <v>33.896037379905337</v>
      </c>
    </row>
    <row r="1052" spans="1:9" ht="13.5" x14ac:dyDescent="0.25">
      <c r="A1052" s="3">
        <f>TITRES_STAT!B1055</f>
        <v>43537</v>
      </c>
      <c r="B1052" s="6">
        <f>TITRES_STAT!D1055</f>
        <v>1.45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6.0323317600927693E-3</v>
      </c>
      <c r="G1052" s="2">
        <f t="shared" si="147"/>
        <v>1.1764237474483685E-2</v>
      </c>
      <c r="H1052" s="2">
        <f t="shared" si="148"/>
        <v>0.51276861532051987</v>
      </c>
      <c r="I1052" s="2">
        <f t="shared" si="149"/>
        <v>33.896037379905337</v>
      </c>
    </row>
    <row r="1053" spans="1:9" ht="13.5" x14ac:dyDescent="0.25">
      <c r="A1053" s="3">
        <f>TITRES_STAT!B1056</f>
        <v>43538</v>
      </c>
      <c r="B1053" s="6">
        <f>TITRES_STAT!D1056</f>
        <v>1.45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5.6014509200861427E-3</v>
      </c>
      <c r="G1053" s="2">
        <f t="shared" si="150"/>
        <v>1.092393479773485E-2</v>
      </c>
      <c r="H1053" s="2">
        <f t="shared" si="148"/>
        <v>0.51276861532051987</v>
      </c>
      <c r="I1053" s="2">
        <f t="shared" si="149"/>
        <v>33.896037379905337</v>
      </c>
    </row>
    <row r="1054" spans="1:9" ht="13.5" x14ac:dyDescent="0.25">
      <c r="A1054" s="3">
        <f>TITRES_STAT!B1057</f>
        <v>43539</v>
      </c>
      <c r="B1054" s="6">
        <f>TITRES_STAT!D1057</f>
        <v>1.45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5.2013472829371323E-3</v>
      </c>
      <c r="G1054" s="2">
        <f t="shared" si="150"/>
        <v>1.0143653740753791E-2</v>
      </c>
      <c r="H1054" s="2">
        <f t="shared" si="148"/>
        <v>0.51276861532051987</v>
      </c>
      <c r="I1054" s="2">
        <f t="shared" si="149"/>
        <v>33.896037379905337</v>
      </c>
    </row>
    <row r="1055" spans="1:9" ht="13.5" x14ac:dyDescent="0.25">
      <c r="A1055" s="3">
        <f>TITRES_STAT!B1058</f>
        <v>43542</v>
      </c>
      <c r="B1055" s="6">
        <f>TITRES_STAT!D1058</f>
        <v>1.45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4.8298224770130516E-3</v>
      </c>
      <c r="G1055" s="2">
        <f t="shared" si="150"/>
        <v>9.4191070449856622E-3</v>
      </c>
      <c r="H1055" s="2">
        <f t="shared" si="148"/>
        <v>0.51276861532051987</v>
      </c>
      <c r="I1055" s="2">
        <f t="shared" si="149"/>
        <v>33.896037379905337</v>
      </c>
    </row>
    <row r="1056" spans="1:9" ht="13.5" x14ac:dyDescent="0.25">
      <c r="A1056" s="3">
        <f>TITRES_STAT!B1059</f>
        <v>43543</v>
      </c>
      <c r="B1056" s="6">
        <f>TITRES_STAT!D1059</f>
        <v>1.45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4.484835157226405E-3</v>
      </c>
      <c r="G1056" s="2">
        <f t="shared" si="150"/>
        <v>8.7463136846295426E-3</v>
      </c>
      <c r="H1056" s="2">
        <f t="shared" si="148"/>
        <v>0.51276861532051987</v>
      </c>
      <c r="I1056" s="2">
        <f t="shared" si="149"/>
        <v>33.896037379905337</v>
      </c>
    </row>
    <row r="1057" spans="1:9" ht="13.5" x14ac:dyDescent="0.25">
      <c r="A1057" s="3">
        <f>TITRES_STAT!B1060</f>
        <v>43545</v>
      </c>
      <c r="B1057" s="6">
        <f>TITRES_STAT!D1060</f>
        <v>1.41</v>
      </c>
      <c r="C1057" s="2">
        <f t="shared" si="144"/>
        <v>-4.0000000000000036E-2</v>
      </c>
      <c r="D1057" s="2">
        <f t="shared" si="145"/>
        <v>0</v>
      </c>
      <c r="E1057" s="2">
        <f t="shared" si="146"/>
        <v>4.0000000000000036E-2</v>
      </c>
      <c r="F1057" s="2">
        <f t="shared" si="150"/>
        <v>4.16448978885309E-3</v>
      </c>
      <c r="G1057" s="2">
        <f t="shared" si="150"/>
        <v>1.097871985001315E-2</v>
      </c>
      <c r="H1057" s="2">
        <f t="shared" si="148"/>
        <v>0.37932380511996594</v>
      </c>
      <c r="I1057" s="2">
        <f t="shared" si="149"/>
        <v>27.500707499713926</v>
      </c>
    </row>
    <row r="1058" spans="1:9" ht="13.5" x14ac:dyDescent="0.25">
      <c r="A1058" s="3">
        <f>TITRES_STAT!B1061</f>
        <v>43546</v>
      </c>
      <c r="B1058" s="6">
        <f>TITRES_STAT!D1061</f>
        <v>1.37</v>
      </c>
      <c r="C1058" s="2">
        <f t="shared" si="144"/>
        <v>-3.9999999999999813E-2</v>
      </c>
      <c r="D1058" s="2">
        <f t="shared" si="145"/>
        <v>0</v>
      </c>
      <c r="E1058" s="2">
        <f t="shared" si="146"/>
        <v>3.9999999999999813E-2</v>
      </c>
      <c r="F1058" s="2">
        <f t="shared" si="150"/>
        <v>3.8670262325064407E-3</v>
      </c>
      <c r="G1058" s="2">
        <f t="shared" si="150"/>
        <v>1.3051668432155054E-2</v>
      </c>
      <c r="H1058" s="2">
        <f t="shared" si="148"/>
        <v>0.29628596930790468</v>
      </c>
      <c r="I1058" s="2">
        <f t="shared" si="149"/>
        <v>22.856528291060172</v>
      </c>
    </row>
    <row r="1059" spans="1:9" ht="13.5" x14ac:dyDescent="0.25">
      <c r="A1059" s="3">
        <f>TITRES_STAT!B1062</f>
        <v>43549</v>
      </c>
      <c r="B1059" s="6">
        <f>TITRES_STAT!D1062</f>
        <v>1.3</v>
      </c>
      <c r="C1059" s="2">
        <f t="shared" si="144"/>
        <v>-7.0000000000000062E-2</v>
      </c>
      <c r="D1059" s="2">
        <f t="shared" si="145"/>
        <v>0</v>
      </c>
      <c r="E1059" s="2">
        <f t="shared" si="146"/>
        <v>7.0000000000000062E-2</v>
      </c>
      <c r="F1059" s="2">
        <f t="shared" si="150"/>
        <v>3.5908100730416949E-3</v>
      </c>
      <c r="G1059" s="2">
        <f t="shared" si="150"/>
        <v>1.7119406401286841E-2</v>
      </c>
      <c r="H1059" s="2">
        <f t="shared" si="148"/>
        <v>0.20975085168676053</v>
      </c>
      <c r="I1059" s="2">
        <f t="shared" si="149"/>
        <v>17.33835123110714</v>
      </c>
    </row>
    <row r="1060" spans="1:9" ht="13.5" x14ac:dyDescent="0.25">
      <c r="A1060" s="3">
        <f>TITRES_STAT!B1063</f>
        <v>43550</v>
      </c>
      <c r="B1060" s="6">
        <f>TITRES_STAT!D1063</f>
        <v>1.3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3.3343236392530022E-3</v>
      </c>
      <c r="G1060" s="2">
        <f t="shared" si="150"/>
        <v>1.5896591658337782E-2</v>
      </c>
      <c r="H1060" s="2">
        <f t="shared" si="148"/>
        <v>0.2097508516867605</v>
      </c>
      <c r="I1060" s="2">
        <f t="shared" si="149"/>
        <v>17.33835123110714</v>
      </c>
    </row>
    <row r="1061" spans="1:9" ht="13.5" x14ac:dyDescent="0.25">
      <c r="A1061" s="3">
        <f>TITRES_STAT!B1064</f>
        <v>43551</v>
      </c>
      <c r="B1061" s="6">
        <f>TITRES_STAT!D1064</f>
        <v>1.3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3.0961576650206449E-3</v>
      </c>
      <c r="G1061" s="2">
        <f t="shared" si="150"/>
        <v>1.4761120825599369E-2</v>
      </c>
      <c r="H1061" s="2">
        <f t="shared" si="148"/>
        <v>0.2097508516867605</v>
      </c>
      <c r="I1061" s="2">
        <f t="shared" si="149"/>
        <v>17.33835123110714</v>
      </c>
    </row>
    <row r="1062" spans="1:9" ht="13.5" x14ac:dyDescent="0.25">
      <c r="A1062" s="3">
        <f>TITRES_STAT!B1065</f>
        <v>43552</v>
      </c>
      <c r="B1062" s="6">
        <f>TITRES_STAT!D1065</f>
        <v>1.27</v>
      </c>
      <c r="C1062" s="2">
        <f t="shared" si="144"/>
        <v>-3.0000000000000027E-2</v>
      </c>
      <c r="D1062" s="2">
        <f t="shared" si="145"/>
        <v>0</v>
      </c>
      <c r="E1062" s="2">
        <f t="shared" si="146"/>
        <v>3.0000000000000027E-2</v>
      </c>
      <c r="F1062" s="2">
        <f t="shared" si="150"/>
        <v>2.8750035460905986E-3</v>
      </c>
      <c r="G1062" s="2">
        <f t="shared" si="150"/>
        <v>1.5849612195199418E-2</v>
      </c>
      <c r="H1062" s="2">
        <f t="shared" si="148"/>
        <v>0.18139267451360033</v>
      </c>
      <c r="I1062" s="2">
        <f t="shared" si="149"/>
        <v>15.354139095900763</v>
      </c>
    </row>
    <row r="1063" spans="1:9" ht="13.5" x14ac:dyDescent="0.25">
      <c r="A1063" s="3">
        <f>TITRES_STAT!B1066</f>
        <v>43553</v>
      </c>
      <c r="B1063" s="6">
        <f>TITRES_STAT!D1066</f>
        <v>1.27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2.6696461499412698E-3</v>
      </c>
      <c r="G1063" s="2">
        <f t="shared" si="150"/>
        <v>1.471749703839946E-2</v>
      </c>
      <c r="H1063" s="2">
        <f t="shared" si="148"/>
        <v>0.1813926745136003</v>
      </c>
      <c r="I1063" s="2">
        <f t="shared" si="149"/>
        <v>15.354139095900763</v>
      </c>
    </row>
    <row r="1064" spans="1:9" ht="13.5" x14ac:dyDescent="0.25">
      <c r="A1064" s="3">
        <f>TITRES_STAT!B1067</f>
        <v>43556</v>
      </c>
      <c r="B1064" s="6">
        <f>TITRES_STAT!D1067</f>
        <v>1.25</v>
      </c>
      <c r="C1064" s="2">
        <f t="shared" si="144"/>
        <v>-2.0000000000000018E-2</v>
      </c>
      <c r="D1064" s="2">
        <f t="shared" si="145"/>
        <v>0</v>
      </c>
      <c r="E1064" s="2">
        <f t="shared" si="146"/>
        <v>2.0000000000000018E-2</v>
      </c>
      <c r="F1064" s="2">
        <f t="shared" si="150"/>
        <v>2.4789571392311791E-3</v>
      </c>
      <c r="G1064" s="2">
        <f t="shared" si="150"/>
        <v>1.5094818678513786E-2</v>
      </c>
      <c r="H1064" s="2">
        <f t="shared" si="148"/>
        <v>0.16422569836892228</v>
      </c>
      <c r="I1064" s="2">
        <f t="shared" si="149"/>
        <v>14.106001834438302</v>
      </c>
    </row>
    <row r="1065" spans="1:9" ht="13.5" x14ac:dyDescent="0.25">
      <c r="A1065" s="3">
        <f>TITRES_STAT!B1068</f>
        <v>43557</v>
      </c>
      <c r="B1065" s="6">
        <f>TITRES_STAT!D1068</f>
        <v>1.24</v>
      </c>
      <c r="C1065" s="2">
        <f t="shared" si="144"/>
        <v>-1.0000000000000009E-2</v>
      </c>
      <c r="D1065" s="2">
        <f t="shared" si="145"/>
        <v>0</v>
      </c>
      <c r="E1065" s="2">
        <f t="shared" si="146"/>
        <v>1.0000000000000009E-2</v>
      </c>
      <c r="F1065" s="2">
        <f t="shared" si="150"/>
        <v>2.3018887721432376E-3</v>
      </c>
      <c r="G1065" s="2">
        <f t="shared" si="150"/>
        <v>1.4730903058619946E-2</v>
      </c>
      <c r="H1065" s="2">
        <f t="shared" si="148"/>
        <v>0.15626257012099898</v>
      </c>
      <c r="I1065" s="2">
        <f t="shared" si="149"/>
        <v>13.514453737324274</v>
      </c>
    </row>
    <row r="1066" spans="1:9" ht="13.5" x14ac:dyDescent="0.25">
      <c r="A1066" s="3">
        <f>TITRES_STAT!B1069</f>
        <v>43558</v>
      </c>
      <c r="B1066" s="6">
        <f>TITRES_STAT!D1069</f>
        <v>1.25</v>
      </c>
      <c r="C1066" s="2">
        <f t="shared" si="144"/>
        <v>1.0000000000000009E-2</v>
      </c>
      <c r="D1066" s="2">
        <f t="shared" si="145"/>
        <v>1.0000000000000009E-2</v>
      </c>
      <c r="E1066" s="2">
        <f t="shared" si="146"/>
        <v>0</v>
      </c>
      <c r="F1066" s="2">
        <f t="shared" si="150"/>
        <v>2.8517538598472926E-3</v>
      </c>
      <c r="G1066" s="2">
        <f t="shared" si="150"/>
        <v>1.3678695697289951E-2</v>
      </c>
      <c r="H1066" s="2">
        <f t="shared" si="148"/>
        <v>0.20848141686581181</v>
      </c>
      <c r="I1066" s="2">
        <f t="shared" si="149"/>
        <v>17.251520292840496</v>
      </c>
    </row>
    <row r="1067" spans="1:9" ht="13.5" x14ac:dyDescent="0.25">
      <c r="A1067" s="3">
        <f>TITRES_STAT!B1070</f>
        <v>43559</v>
      </c>
      <c r="B1067" s="6">
        <f>TITRES_STAT!D1070</f>
        <v>1.24</v>
      </c>
      <c r="C1067" s="2">
        <f t="shared" si="144"/>
        <v>-1.0000000000000009E-2</v>
      </c>
      <c r="D1067" s="2">
        <f t="shared" si="145"/>
        <v>0</v>
      </c>
      <c r="E1067" s="2">
        <f t="shared" si="146"/>
        <v>1.0000000000000009E-2</v>
      </c>
      <c r="F1067" s="2">
        <f t="shared" si="150"/>
        <v>2.6480571555724856E-3</v>
      </c>
      <c r="G1067" s="2">
        <f t="shared" si="150"/>
        <v>1.3415931718912099E-2</v>
      </c>
      <c r="H1067" s="2">
        <f t="shared" si="148"/>
        <v>0.19738153197661154</v>
      </c>
      <c r="I1067" s="2">
        <f t="shared" si="149"/>
        <v>16.484430960846566</v>
      </c>
    </row>
    <row r="1068" spans="1:9" ht="13.5" x14ac:dyDescent="0.25">
      <c r="A1068" s="3">
        <f>TITRES_STAT!B1071</f>
        <v>43560</v>
      </c>
      <c r="B1068" s="6">
        <f>TITRES_STAT!D1071</f>
        <v>1.24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2.4589102158887365E-3</v>
      </c>
      <c r="G1068" s="2">
        <f t="shared" si="150"/>
        <v>1.2457650881846949E-2</v>
      </c>
      <c r="H1068" s="2">
        <f t="shared" si="148"/>
        <v>0.19738153197661154</v>
      </c>
      <c r="I1068" s="2">
        <f t="shared" si="149"/>
        <v>16.484430960846566</v>
      </c>
    </row>
    <row r="1069" spans="1:9" ht="13.5" x14ac:dyDescent="0.25">
      <c r="A1069" s="3">
        <f>TITRES_STAT!B1072</f>
        <v>43563</v>
      </c>
      <c r="B1069" s="6">
        <f>TITRES_STAT!D1072</f>
        <v>1.24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2.2832737718966839E-3</v>
      </c>
      <c r="G1069" s="2">
        <f t="shared" si="151"/>
        <v>1.1567818676000737E-2</v>
      </c>
      <c r="H1069" s="2">
        <f t="shared" si="148"/>
        <v>0.19738153197661157</v>
      </c>
      <c r="I1069" s="2">
        <f t="shared" si="149"/>
        <v>16.484430960846581</v>
      </c>
    </row>
    <row r="1070" spans="1:9" ht="13.5" x14ac:dyDescent="0.25">
      <c r="A1070" s="3">
        <f>TITRES_STAT!B1073</f>
        <v>43565</v>
      </c>
      <c r="B1070" s="6">
        <f>TITRES_STAT!D1073</f>
        <v>1.24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2.1201827881897777E-3</v>
      </c>
      <c r="G1070" s="2">
        <f t="shared" si="151"/>
        <v>1.0741545913429256E-2</v>
      </c>
      <c r="H1070" s="2">
        <f t="shared" si="148"/>
        <v>0.19738153197661154</v>
      </c>
      <c r="I1070" s="2">
        <f t="shared" si="149"/>
        <v>16.484430960846566</v>
      </c>
    </row>
    <row r="1071" spans="1:9" ht="13.5" x14ac:dyDescent="0.25">
      <c r="A1071" s="3">
        <f>TITRES_STAT!B1074</f>
        <v>43566</v>
      </c>
      <c r="B1071" s="6">
        <f>TITRES_STAT!D1074</f>
        <v>1.24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1.9687411604619363E-3</v>
      </c>
      <c r="G1071" s="2">
        <f t="shared" si="151"/>
        <v>9.9742926338985943E-3</v>
      </c>
      <c r="H1071" s="2">
        <f t="shared" si="148"/>
        <v>0.19738153197661154</v>
      </c>
      <c r="I1071" s="2">
        <f t="shared" si="149"/>
        <v>16.484430960846566</v>
      </c>
    </row>
    <row r="1072" spans="1:9" ht="13.5" x14ac:dyDescent="0.25">
      <c r="A1072" s="3">
        <f>TITRES_STAT!B1075</f>
        <v>43567</v>
      </c>
      <c r="B1072" s="6">
        <f>TITRES_STAT!D1075</f>
        <v>1.24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1.8281167918575124E-3</v>
      </c>
      <c r="G1072" s="2">
        <f t="shared" si="151"/>
        <v>9.2618431600486936E-3</v>
      </c>
      <c r="H1072" s="2">
        <f t="shared" si="148"/>
        <v>0.19738153197661157</v>
      </c>
      <c r="I1072" s="2">
        <f t="shared" si="149"/>
        <v>16.484430960846581</v>
      </c>
    </row>
    <row r="1073" spans="1:9" ht="13.5" x14ac:dyDescent="0.25">
      <c r="A1073" s="3">
        <f>TITRES_STAT!B1076</f>
        <v>43570</v>
      </c>
      <c r="B1073" s="6">
        <f>TITRES_STAT!D1076</f>
        <v>1.24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1.6975370210105471E-3</v>
      </c>
      <c r="G1073" s="2">
        <f t="shared" si="151"/>
        <v>8.6002829343309294E-3</v>
      </c>
      <c r="H1073" s="2">
        <f t="shared" si="148"/>
        <v>0.19738153197661157</v>
      </c>
      <c r="I1073" s="2">
        <f t="shared" si="149"/>
        <v>16.484430960846581</v>
      </c>
    </row>
    <row r="1074" spans="1:9" ht="13.5" x14ac:dyDescent="0.25">
      <c r="A1074" s="3">
        <f>TITRES_STAT!B1077</f>
        <v>43571</v>
      </c>
      <c r="B1074" s="6">
        <f>TITRES_STAT!D1077</f>
        <v>1.24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1.5762843766526508E-3</v>
      </c>
      <c r="G1074" s="2">
        <f t="shared" si="151"/>
        <v>7.9859770104501494E-3</v>
      </c>
      <c r="H1074" s="2">
        <f t="shared" si="148"/>
        <v>0.19738153197661154</v>
      </c>
      <c r="I1074" s="2">
        <f t="shared" si="149"/>
        <v>16.484430960846566</v>
      </c>
    </row>
    <row r="1075" spans="1:9" ht="13.5" x14ac:dyDescent="0.25">
      <c r="A1075" s="3">
        <f>TITRES_STAT!B1078</f>
        <v>43572</v>
      </c>
      <c r="B1075" s="6">
        <f>TITRES_STAT!D1078</f>
        <v>1.24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1.4636926354631757E-3</v>
      </c>
      <c r="G1075" s="2">
        <f t="shared" si="151"/>
        <v>7.4155500811322814E-3</v>
      </c>
      <c r="H1075" s="2">
        <f t="shared" si="148"/>
        <v>0.19738153197661154</v>
      </c>
      <c r="I1075" s="2">
        <f t="shared" si="149"/>
        <v>16.484430960846566</v>
      </c>
    </row>
    <row r="1076" spans="1:9" ht="13.5" x14ac:dyDescent="0.25">
      <c r="A1076" s="3">
        <f>TITRES_STAT!B1079</f>
        <v>43573</v>
      </c>
      <c r="B1076" s="6">
        <f>TITRES_STAT!D1079</f>
        <v>1.24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1.3591431615015204E-3</v>
      </c>
      <c r="G1076" s="2">
        <f t="shared" si="151"/>
        <v>6.8858679324799764E-3</v>
      </c>
      <c r="H1076" s="2">
        <f t="shared" si="148"/>
        <v>0.19738153197661154</v>
      </c>
      <c r="I1076" s="2">
        <f t="shared" si="149"/>
        <v>16.484430960846566</v>
      </c>
    </row>
    <row r="1077" spans="1:9" ht="13.5" x14ac:dyDescent="0.25">
      <c r="A1077" s="3">
        <f>TITRES_STAT!B1080</f>
        <v>43574</v>
      </c>
      <c r="B1077" s="6">
        <f>TITRES_STAT!D1080</f>
        <v>1.21</v>
      </c>
      <c r="C1077" s="2">
        <f t="shared" si="144"/>
        <v>-3.0000000000000027E-2</v>
      </c>
      <c r="D1077" s="2">
        <f t="shared" si="145"/>
        <v>0</v>
      </c>
      <c r="E1077" s="2">
        <f t="shared" si="146"/>
        <v>3.0000000000000027E-2</v>
      </c>
      <c r="F1077" s="2">
        <f t="shared" si="151"/>
        <v>1.2620615071085547E-3</v>
      </c>
      <c r="G1077" s="2">
        <f t="shared" si="151"/>
        <v>8.5368773658742649E-3</v>
      </c>
      <c r="H1077" s="2">
        <f t="shared" si="148"/>
        <v>0.14783643398153776</v>
      </c>
      <c r="I1077" s="2">
        <f t="shared" si="149"/>
        <v>12.879573221833766</v>
      </c>
    </row>
    <row r="1078" spans="1:9" ht="13.5" x14ac:dyDescent="0.25">
      <c r="A1078" s="3">
        <f>TITRES_STAT!B1081</f>
        <v>43577</v>
      </c>
      <c r="B1078" s="6">
        <f>TITRES_STAT!D1081</f>
        <v>1.21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1.1719142566008007E-3</v>
      </c>
      <c r="G1078" s="2">
        <f t="shared" si="151"/>
        <v>7.9271004111689611E-3</v>
      </c>
      <c r="H1078" s="2">
        <f t="shared" si="148"/>
        <v>0.14783643398153773</v>
      </c>
      <c r="I1078" s="2">
        <f t="shared" si="149"/>
        <v>12.879573221833766</v>
      </c>
    </row>
    <row r="1079" spans="1:9" ht="13.5" x14ac:dyDescent="0.25">
      <c r="A1079" s="3">
        <f>TITRES_STAT!B1082</f>
        <v>43578</v>
      </c>
      <c r="B1079" s="6">
        <f>TITRES_STAT!D1082</f>
        <v>1.18</v>
      </c>
      <c r="C1079" s="2">
        <f t="shared" si="144"/>
        <v>-3.0000000000000027E-2</v>
      </c>
      <c r="D1079" s="2">
        <f t="shared" si="145"/>
        <v>0</v>
      </c>
      <c r="E1079" s="2">
        <f t="shared" si="146"/>
        <v>3.0000000000000027E-2</v>
      </c>
      <c r="F1079" s="2">
        <f t="shared" si="151"/>
        <v>1.0882060954150292E-3</v>
      </c>
      <c r="G1079" s="2">
        <f t="shared" si="151"/>
        <v>9.5037360960854664E-3</v>
      </c>
      <c r="H1079" s="2">
        <f t="shared" si="148"/>
        <v>0.11450297908243211</v>
      </c>
      <c r="I1079" s="2">
        <f t="shared" si="149"/>
        <v>10.273905160549873</v>
      </c>
    </row>
    <row r="1080" spans="1:9" ht="13.5" x14ac:dyDescent="0.25">
      <c r="A1080" s="3">
        <f>TITRES_STAT!B1083</f>
        <v>43579</v>
      </c>
      <c r="B1080" s="6">
        <f>TITRES_STAT!D1083</f>
        <v>1.19</v>
      </c>
      <c r="C1080" s="2">
        <f t="shared" si="144"/>
        <v>1.0000000000000009E-2</v>
      </c>
      <c r="D1080" s="2">
        <f t="shared" si="145"/>
        <v>1.0000000000000009E-2</v>
      </c>
      <c r="E1080" s="2">
        <f t="shared" si="146"/>
        <v>0</v>
      </c>
      <c r="F1080" s="2">
        <f t="shared" si="151"/>
        <v>1.7247628028853848E-3</v>
      </c>
      <c r="G1080" s="2">
        <f t="shared" si="151"/>
        <v>8.8248978035079337E-3</v>
      </c>
      <c r="H1080" s="2">
        <f t="shared" si="148"/>
        <v>0.19544280753027921</v>
      </c>
      <c r="I1080" s="2">
        <f t="shared" si="149"/>
        <v>16.348988533717772</v>
      </c>
    </row>
    <row r="1081" spans="1:9" ht="13.5" x14ac:dyDescent="0.25">
      <c r="A1081" s="3">
        <f>TITRES_STAT!B1084</f>
        <v>43580</v>
      </c>
      <c r="B1081" s="6">
        <f>TITRES_STAT!D1084</f>
        <v>1.19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1.6015654598221431E-3</v>
      </c>
      <c r="G1081" s="2">
        <f t="shared" si="151"/>
        <v>8.1945479604002246E-3</v>
      </c>
      <c r="H1081" s="2">
        <f t="shared" si="148"/>
        <v>0.19544280753027921</v>
      </c>
      <c r="I1081" s="2">
        <f t="shared" si="149"/>
        <v>16.348988533717772</v>
      </c>
    </row>
    <row r="1082" spans="1:9" ht="13.5" x14ac:dyDescent="0.25">
      <c r="A1082" s="3">
        <f>TITRES_STAT!B1085</f>
        <v>43581</v>
      </c>
      <c r="B1082" s="6">
        <f>TITRES_STAT!D1085</f>
        <v>1.18</v>
      </c>
      <c r="C1082" s="2">
        <f t="shared" si="144"/>
        <v>-1.0000000000000009E-2</v>
      </c>
      <c r="D1082" s="2">
        <f t="shared" si="145"/>
        <v>0</v>
      </c>
      <c r="E1082" s="2">
        <f t="shared" si="146"/>
        <v>1.0000000000000009E-2</v>
      </c>
      <c r="F1082" s="2">
        <f t="shared" si="151"/>
        <v>1.4871679269777044E-3</v>
      </c>
      <c r="G1082" s="2">
        <f t="shared" si="151"/>
        <v>8.3235088203716372E-3</v>
      </c>
      <c r="H1082" s="2">
        <f t="shared" si="148"/>
        <v>0.17867079366070807</v>
      </c>
      <c r="I1082" s="2">
        <f t="shared" si="149"/>
        <v>15.158668104924658</v>
      </c>
    </row>
    <row r="1083" spans="1:9" ht="13.5" x14ac:dyDescent="0.25">
      <c r="A1083" s="3">
        <f>TITRES_STAT!B1086</f>
        <v>43584</v>
      </c>
      <c r="B1083" s="6">
        <f>TITRES_STAT!D1086</f>
        <v>1.18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1.3809416464792971E-3</v>
      </c>
      <c r="G1083" s="2">
        <f t="shared" si="151"/>
        <v>7.7289724760593774E-3</v>
      </c>
      <c r="H1083" s="2">
        <f t="shared" si="148"/>
        <v>0.17867079366070809</v>
      </c>
      <c r="I1083" s="2">
        <f t="shared" si="149"/>
        <v>15.158668104924658</v>
      </c>
    </row>
    <row r="1084" spans="1:9" ht="13.5" x14ac:dyDescent="0.25">
      <c r="A1084" s="3">
        <f>TITRES_STAT!B1087</f>
        <v>43585</v>
      </c>
      <c r="B1084" s="6">
        <f>TITRES_STAT!D1087</f>
        <v>1.18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1.2823029574450615E-3</v>
      </c>
      <c r="G1084" s="2">
        <f t="shared" si="151"/>
        <v>7.1769030134837073E-3</v>
      </c>
      <c r="H1084" s="2">
        <f t="shared" si="148"/>
        <v>0.17867079366070809</v>
      </c>
      <c r="I1084" s="2">
        <f t="shared" si="149"/>
        <v>15.158668104924658</v>
      </c>
    </row>
    <row r="1085" spans="1:9" ht="13.5" x14ac:dyDescent="0.25">
      <c r="A1085" s="3">
        <f>TITRES_STAT!B1088</f>
        <v>43587</v>
      </c>
      <c r="B1085" s="6">
        <f>TITRES_STAT!D1088</f>
        <v>1.18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1.1907098890561285E-3</v>
      </c>
      <c r="G1085" s="2">
        <f t="shared" si="152"/>
        <v>6.6642670839491564E-3</v>
      </c>
      <c r="H1085" s="2">
        <f t="shared" si="148"/>
        <v>0.17867079366070809</v>
      </c>
      <c r="I1085" s="2">
        <f t="shared" si="149"/>
        <v>15.158668104924658</v>
      </c>
    </row>
    <row r="1086" spans="1:9" ht="13.5" x14ac:dyDescent="0.25">
      <c r="A1086" s="3">
        <f>TITRES_STAT!B1089</f>
        <v>43588</v>
      </c>
      <c r="B1086" s="6">
        <f>TITRES_STAT!D1089</f>
        <v>1.18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1.1056591826949765E-3</v>
      </c>
      <c r="G1086" s="2">
        <f t="shared" si="152"/>
        <v>6.1882480065242173E-3</v>
      </c>
      <c r="H1086" s="2">
        <f t="shared" si="148"/>
        <v>0.17867079366070807</v>
      </c>
      <c r="I1086" s="2">
        <f t="shared" si="149"/>
        <v>15.158668104924658</v>
      </c>
    </row>
    <row r="1087" spans="1:9" ht="13.5" x14ac:dyDescent="0.25">
      <c r="A1087" s="3">
        <f>TITRES_STAT!B1090</f>
        <v>43591</v>
      </c>
      <c r="B1087" s="6">
        <f>TITRES_STAT!D1090</f>
        <v>1.17</v>
      </c>
      <c r="C1087" s="2">
        <f t="shared" si="144"/>
        <v>-1.0000000000000009E-2</v>
      </c>
      <c r="D1087" s="2">
        <f t="shared" si="145"/>
        <v>0</v>
      </c>
      <c r="E1087" s="2">
        <f t="shared" si="146"/>
        <v>1.0000000000000009E-2</v>
      </c>
      <c r="F1087" s="2">
        <f t="shared" si="152"/>
        <v>1.0266835267881923E-3</v>
      </c>
      <c r="G1087" s="2">
        <f t="shared" si="152"/>
        <v>6.460516006058202E-3</v>
      </c>
      <c r="H1087" s="2">
        <f t="shared" si="148"/>
        <v>0.1589166447115746</v>
      </c>
      <c r="I1087" s="2">
        <f t="shared" si="149"/>
        <v>13.712517240713638</v>
      </c>
    </row>
    <row r="1088" spans="1:9" ht="13.5" x14ac:dyDescent="0.25">
      <c r="A1088" s="3">
        <f>TITRES_STAT!B1091</f>
        <v>43592</v>
      </c>
      <c r="B1088" s="6">
        <f>TITRES_STAT!D1091</f>
        <v>1.1499999999999999</v>
      </c>
      <c r="C1088" s="2">
        <f t="shared" si="144"/>
        <v>-2.0000000000000018E-2</v>
      </c>
      <c r="D1088" s="2">
        <f t="shared" si="145"/>
        <v>0</v>
      </c>
      <c r="E1088" s="2">
        <f t="shared" si="146"/>
        <v>2.0000000000000018E-2</v>
      </c>
      <c r="F1088" s="2">
        <f t="shared" si="152"/>
        <v>9.5334898916046428E-4</v>
      </c>
      <c r="G1088" s="2">
        <f t="shared" si="152"/>
        <v>7.427622005625475E-3</v>
      </c>
      <c r="H1088" s="2">
        <f t="shared" si="148"/>
        <v>0.12835184510445258</v>
      </c>
      <c r="I1088" s="2">
        <f t="shared" si="149"/>
        <v>11.375161538604203</v>
      </c>
    </row>
    <row r="1089" spans="1:9" ht="13.5" x14ac:dyDescent="0.25">
      <c r="A1089" s="3">
        <f>TITRES_STAT!B1092</f>
        <v>43593</v>
      </c>
      <c r="B1089" s="6">
        <f>TITRES_STAT!D1092</f>
        <v>1.1499999999999999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8.852526327918596E-4</v>
      </c>
      <c r="G1089" s="2">
        <f t="shared" si="152"/>
        <v>6.8970775766522266E-3</v>
      </c>
      <c r="H1089" s="2">
        <f t="shared" si="148"/>
        <v>0.12835184510445255</v>
      </c>
      <c r="I1089" s="2">
        <f t="shared" si="149"/>
        <v>11.375161538604203</v>
      </c>
    </row>
    <row r="1090" spans="1:9" ht="13.5" x14ac:dyDescent="0.25">
      <c r="A1090" s="3">
        <f>TITRES_STAT!B1093</f>
        <v>43594</v>
      </c>
      <c r="B1090" s="6">
        <f>TITRES_STAT!D1093</f>
        <v>1.1200000000000001</v>
      </c>
      <c r="C1090" s="2">
        <f t="shared" si="144"/>
        <v>-2.9999999999999805E-2</v>
      </c>
      <c r="D1090" s="2">
        <f t="shared" si="145"/>
        <v>0</v>
      </c>
      <c r="E1090" s="2">
        <f t="shared" si="146"/>
        <v>2.9999999999999805E-2</v>
      </c>
      <c r="F1090" s="2">
        <f t="shared" si="152"/>
        <v>8.2202030187815531E-4</v>
      </c>
      <c r="G1090" s="2">
        <f t="shared" si="152"/>
        <v>8.5472863211770531E-3</v>
      </c>
      <c r="H1090" s="2">
        <f t="shared" si="148"/>
        <v>9.6173249729740451E-2</v>
      </c>
      <c r="I1090" s="2">
        <f t="shared" si="149"/>
        <v>8.7735446703750313</v>
      </c>
    </row>
    <row r="1091" spans="1:9" ht="13.5" x14ac:dyDescent="0.25">
      <c r="A1091" s="3">
        <f>TITRES_STAT!B1094</f>
        <v>43595</v>
      </c>
      <c r="B1091" s="6">
        <f>TITRES_STAT!D1094</f>
        <v>1.1000000000000001</v>
      </c>
      <c r="C1091" s="2">
        <f t="shared" ref="C1091:C1154" si="153">B1091-B1090</f>
        <v>-2.0000000000000018E-2</v>
      </c>
      <c r="D1091" s="2">
        <f t="shared" ref="D1091:D1154" si="154">IF(C1091&gt;0,C1091,0)</f>
        <v>0</v>
      </c>
      <c r="E1091" s="2">
        <f t="shared" ref="E1091:E1154" si="155">IF(C1091&lt;0,-C1091,0)</f>
        <v>2.0000000000000018E-2</v>
      </c>
      <c r="F1091" s="2">
        <f t="shared" si="152"/>
        <v>7.6330456602971563E-4</v>
      </c>
      <c r="G1091" s="2">
        <f t="shared" si="152"/>
        <v>9.3653372982358367E-3</v>
      </c>
      <c r="H1091" s="2">
        <f t="shared" si="148"/>
        <v>8.1503158052139826E-2</v>
      </c>
      <c r="I1091" s="2">
        <f t="shared" si="149"/>
        <v>7.536099866683017</v>
      </c>
    </row>
    <row r="1092" spans="1:9" ht="13.5" x14ac:dyDescent="0.25">
      <c r="A1092" s="3">
        <f>TITRES_STAT!B1095</f>
        <v>43598</v>
      </c>
      <c r="B1092" s="6">
        <f>TITRES_STAT!D1095</f>
        <v>1.1000000000000001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7.0878281131330737E-4</v>
      </c>
      <c r="G1092" s="2">
        <f t="shared" si="152"/>
        <v>8.6963846340761351E-3</v>
      </c>
      <c r="H1092" s="2">
        <f t="shared" si="148"/>
        <v>8.1503158052139826E-2</v>
      </c>
      <c r="I1092" s="2">
        <f t="shared" si="149"/>
        <v>7.536099866683017</v>
      </c>
    </row>
    <row r="1093" spans="1:9" ht="13.5" x14ac:dyDescent="0.25">
      <c r="A1093" s="3">
        <f>TITRES_STAT!B1096</f>
        <v>43599</v>
      </c>
      <c r="B1093" s="6">
        <f>TITRES_STAT!D1096</f>
        <v>1.1000000000000001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6.581554676480711E-4</v>
      </c>
      <c r="G1093" s="2">
        <f t="shared" si="152"/>
        <v>8.075214303070696E-3</v>
      </c>
      <c r="H1093" s="2">
        <f t="shared" si="148"/>
        <v>8.1503158052139826E-2</v>
      </c>
      <c r="I1093" s="2">
        <f t="shared" si="149"/>
        <v>7.536099866683017</v>
      </c>
    </row>
    <row r="1094" spans="1:9" ht="13.5" x14ac:dyDescent="0.25">
      <c r="A1094" s="3">
        <f>TITRES_STAT!B1097</f>
        <v>43600</v>
      </c>
      <c r="B1094" s="6">
        <f>TITRES_STAT!D1097</f>
        <v>1.0900000000000001</v>
      </c>
      <c r="C1094" s="2">
        <f t="shared" si="153"/>
        <v>-1.0000000000000009E-2</v>
      </c>
      <c r="D1094" s="2">
        <f t="shared" si="154"/>
        <v>0</v>
      </c>
      <c r="E1094" s="2">
        <f t="shared" si="155"/>
        <v>1.0000000000000009E-2</v>
      </c>
      <c r="F1094" s="2">
        <f t="shared" si="152"/>
        <v>6.1114436281606602E-4</v>
      </c>
      <c r="G1094" s="2">
        <f t="shared" si="152"/>
        <v>8.2126989957085044E-3</v>
      </c>
      <c r="H1094" s="2">
        <f t="shared" si="148"/>
        <v>7.4414557642428603E-2</v>
      </c>
      <c r="I1094" s="2">
        <f t="shared" si="149"/>
        <v>6.9260563451146311</v>
      </c>
    </row>
    <row r="1095" spans="1:9" ht="13.5" x14ac:dyDescent="0.25">
      <c r="A1095" s="3">
        <f>TITRES_STAT!B1098</f>
        <v>43601</v>
      </c>
      <c r="B1095" s="6">
        <f>TITRES_STAT!D1098</f>
        <v>1.0900000000000001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5.6749119404348998E-4</v>
      </c>
      <c r="G1095" s="2">
        <f t="shared" si="152"/>
        <v>7.6260776388721819E-3</v>
      </c>
      <c r="H1095" s="2">
        <f t="shared" si="148"/>
        <v>7.441455764242863E-2</v>
      </c>
      <c r="I1095" s="2">
        <f t="shared" si="149"/>
        <v>6.9260563451146311</v>
      </c>
    </row>
    <row r="1096" spans="1:9" ht="13.5" x14ac:dyDescent="0.25">
      <c r="A1096" s="3">
        <f>TITRES_STAT!B1099</f>
        <v>43602</v>
      </c>
      <c r="B1096" s="6">
        <f>TITRES_STAT!D1099</f>
        <v>1.0900000000000001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5.2695610875466931E-4</v>
      </c>
      <c r="G1096" s="2">
        <f t="shared" si="152"/>
        <v>7.081357807524169E-3</v>
      </c>
      <c r="H1096" s="2">
        <f t="shared" si="148"/>
        <v>7.441455764242863E-2</v>
      </c>
      <c r="I1096" s="2">
        <f t="shared" si="149"/>
        <v>6.9260563451146311</v>
      </c>
    </row>
    <row r="1097" spans="1:9" ht="13.5" x14ac:dyDescent="0.25">
      <c r="A1097" s="3">
        <f>TITRES_STAT!B1100</f>
        <v>43605</v>
      </c>
      <c r="B1097" s="6">
        <f>TITRES_STAT!D1100</f>
        <v>1.0900000000000001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4.8931638670076435E-4</v>
      </c>
      <c r="G1097" s="2">
        <f t="shared" si="152"/>
        <v>6.5755465355581567E-3</v>
      </c>
      <c r="H1097" s="2">
        <f t="shared" si="148"/>
        <v>7.441455764242863E-2</v>
      </c>
      <c r="I1097" s="2">
        <f t="shared" si="149"/>
        <v>6.9260563451146311</v>
      </c>
    </row>
    <row r="1098" spans="1:9" ht="13.5" x14ac:dyDescent="0.25">
      <c r="A1098" s="3">
        <f>TITRES_STAT!B1101</f>
        <v>43606</v>
      </c>
      <c r="B1098" s="6">
        <f>TITRES_STAT!D1101</f>
        <v>1.0900000000000001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4.5436521622213832E-4</v>
      </c>
      <c r="G1098" s="2">
        <f t="shared" si="152"/>
        <v>6.1058646401611462E-3</v>
      </c>
      <c r="H1098" s="2">
        <f t="shared" si="148"/>
        <v>7.4414557642428616E-2</v>
      </c>
      <c r="I1098" s="2">
        <f t="shared" si="149"/>
        <v>6.9260563451146311</v>
      </c>
    </row>
    <row r="1099" spans="1:9" ht="13.5" x14ac:dyDescent="0.25">
      <c r="A1099" s="3">
        <f>TITRES_STAT!B1102</f>
        <v>43607</v>
      </c>
      <c r="B1099" s="6">
        <f>TITRES_STAT!D1102</f>
        <v>1.0900000000000001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4.2191055792055703E-4</v>
      </c>
      <c r="G1099" s="2">
        <f t="shared" si="152"/>
        <v>5.6697314515782079E-3</v>
      </c>
      <c r="H1099" s="2">
        <f t="shared" si="148"/>
        <v>7.4414557642428616E-2</v>
      </c>
      <c r="I1099" s="2">
        <f t="shared" si="149"/>
        <v>6.9260563451146311</v>
      </c>
    </row>
    <row r="1100" spans="1:9" ht="13.5" x14ac:dyDescent="0.25">
      <c r="A1100" s="3">
        <f>TITRES_STAT!B1103</f>
        <v>43608</v>
      </c>
      <c r="B1100" s="6">
        <f>TITRES_STAT!D1103</f>
        <v>1.08</v>
      </c>
      <c r="C1100" s="2">
        <f t="shared" si="153"/>
        <v>-1.0000000000000009E-2</v>
      </c>
      <c r="D1100" s="2">
        <f t="shared" si="154"/>
        <v>0</v>
      </c>
      <c r="E1100" s="2">
        <f t="shared" si="155"/>
        <v>1.0000000000000009E-2</v>
      </c>
      <c r="F1100" s="2">
        <f t="shared" si="152"/>
        <v>3.917740894976601E-4</v>
      </c>
      <c r="G1100" s="2">
        <f t="shared" si="152"/>
        <v>5.9790363478940513E-3</v>
      </c>
      <c r="H1100" s="2">
        <f t="shared" si="148"/>
        <v>6.5524620808778258E-2</v>
      </c>
      <c r="I1100" s="2">
        <f t="shared" si="149"/>
        <v>6.1495172921525096</v>
      </c>
    </row>
    <row r="1101" spans="1:9" ht="13.5" x14ac:dyDescent="0.25">
      <c r="A1101" s="3">
        <f>TITRES_STAT!B1104</f>
        <v>43609</v>
      </c>
      <c r="B1101" s="6">
        <f>TITRES_STAT!D1104</f>
        <v>1.1000000000000001</v>
      </c>
      <c r="C1101" s="2">
        <f t="shared" si="153"/>
        <v>2.0000000000000018E-2</v>
      </c>
      <c r="D1101" s="2">
        <f t="shared" si="154"/>
        <v>2.0000000000000018E-2</v>
      </c>
      <c r="E1101" s="2">
        <f t="shared" si="155"/>
        <v>0</v>
      </c>
      <c r="F1101" s="2">
        <f t="shared" ref="F1101:G1116" si="156">((F1100*13)+D1101)/14</f>
        <v>1.7923616545335427E-3</v>
      </c>
      <c r="G1101" s="2">
        <f t="shared" si="156"/>
        <v>5.5519623230444763E-3</v>
      </c>
      <c r="H1101" s="2">
        <f t="shared" si="148"/>
        <v>0.32283390092436409</v>
      </c>
      <c r="I1101" s="2">
        <f t="shared" si="149"/>
        <v>24.404719345246264</v>
      </c>
    </row>
    <row r="1102" spans="1:9" ht="13.5" x14ac:dyDescent="0.25">
      <c r="A1102" s="3">
        <f>TITRES_STAT!B1105</f>
        <v>43612</v>
      </c>
      <c r="B1102" s="6">
        <f>TITRES_STAT!D1105</f>
        <v>1.1299999999999999</v>
      </c>
      <c r="C1102" s="2">
        <f t="shared" si="153"/>
        <v>2.9999999999999805E-2</v>
      </c>
      <c r="D1102" s="2">
        <f t="shared" si="154"/>
        <v>2.9999999999999805E-2</v>
      </c>
      <c r="E1102" s="2">
        <f t="shared" si="155"/>
        <v>0</v>
      </c>
      <c r="F1102" s="2">
        <f t="shared" si="156"/>
        <v>3.8071929649239897E-3</v>
      </c>
      <c r="G1102" s="2">
        <f t="shared" si="156"/>
        <v>5.155393585684156E-3</v>
      </c>
      <c r="H1102" s="2">
        <f t="shared" si="148"/>
        <v>0.73848735341876892</v>
      </c>
      <c r="I1102" s="2">
        <f t="shared" si="149"/>
        <v>42.4787302574574</v>
      </c>
    </row>
    <row r="1103" spans="1:9" ht="13.5" x14ac:dyDescent="0.25">
      <c r="A1103" s="3">
        <f>TITRES_STAT!B1106</f>
        <v>43613</v>
      </c>
      <c r="B1103" s="6">
        <f>TITRES_STAT!D1106</f>
        <v>1.1299999999999999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3.5352506102865619E-3</v>
      </c>
      <c r="G1103" s="2">
        <f t="shared" si="156"/>
        <v>4.787151186706716E-3</v>
      </c>
      <c r="H1103" s="2">
        <f t="shared" si="148"/>
        <v>0.73848735341876903</v>
      </c>
      <c r="I1103" s="2">
        <f t="shared" si="149"/>
        <v>42.4787302574574</v>
      </c>
    </row>
    <row r="1104" spans="1:9" ht="13.5" x14ac:dyDescent="0.25">
      <c r="A1104" s="3">
        <f>TITRES_STAT!B1107</f>
        <v>43614</v>
      </c>
      <c r="B1104" s="6">
        <f>TITRES_STAT!D1107</f>
        <v>1.1599999999999999</v>
      </c>
      <c r="C1104" s="2">
        <f t="shared" si="153"/>
        <v>3.0000000000000027E-2</v>
      </c>
      <c r="D1104" s="2">
        <f t="shared" si="154"/>
        <v>3.0000000000000027E-2</v>
      </c>
      <c r="E1104" s="2">
        <f t="shared" si="155"/>
        <v>0</v>
      </c>
      <c r="F1104" s="2">
        <f t="shared" si="156"/>
        <v>5.4255898524089522E-3</v>
      </c>
      <c r="G1104" s="2">
        <f t="shared" si="156"/>
        <v>4.4452118162276646E-3</v>
      </c>
      <c r="H1104" s="2">
        <f t="shared" si="148"/>
        <v>1.220546978796899</v>
      </c>
      <c r="I1104" s="2">
        <f t="shared" si="149"/>
        <v>54.966050727654327</v>
      </c>
    </row>
    <row r="1105" spans="1:9" ht="13.5" x14ac:dyDescent="0.25">
      <c r="A1105" s="3">
        <f>TITRES_STAT!B1108</f>
        <v>43615</v>
      </c>
      <c r="B1105" s="6">
        <f>TITRES_STAT!D1108</f>
        <v>1.1599999999999999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5.0380477200940273E-3</v>
      </c>
      <c r="G1105" s="2">
        <f t="shared" si="156"/>
        <v>4.1276966864971171E-3</v>
      </c>
      <c r="H1105" s="2">
        <f t="shared" ref="H1105:H1168" si="157">F1105/G1105</f>
        <v>1.220546978796899</v>
      </c>
      <c r="I1105" s="2">
        <f t="shared" ref="I1105:I1168" si="158">IF(G1105=0,100,100-(100/(1+H1105)))</f>
        <v>54.966050727654327</v>
      </c>
    </row>
    <row r="1106" spans="1:9" ht="13.5" x14ac:dyDescent="0.25">
      <c r="A1106" s="3">
        <f>TITRES_STAT!B1109</f>
        <v>43616</v>
      </c>
      <c r="B1106" s="6">
        <f>TITRES_STAT!D1109</f>
        <v>1.19</v>
      </c>
      <c r="C1106" s="2">
        <f t="shared" si="153"/>
        <v>3.0000000000000027E-2</v>
      </c>
      <c r="D1106" s="2">
        <f t="shared" si="154"/>
        <v>3.0000000000000027E-2</v>
      </c>
      <c r="E1106" s="2">
        <f t="shared" si="155"/>
        <v>0</v>
      </c>
      <c r="F1106" s="2">
        <f t="shared" si="156"/>
        <v>6.8210443115158852E-3</v>
      </c>
      <c r="G1106" s="2">
        <f t="shared" si="156"/>
        <v>3.8328612088901802E-3</v>
      </c>
      <c r="H1106" s="2">
        <f t="shared" si="157"/>
        <v>1.7796220472827777</v>
      </c>
      <c r="I1106" s="2">
        <f t="shared" si="158"/>
        <v>64.023885874068696</v>
      </c>
    </row>
    <row r="1107" spans="1:9" ht="13.5" x14ac:dyDescent="0.25">
      <c r="A1107" s="3">
        <f>TITRES_STAT!B1110</f>
        <v>43619</v>
      </c>
      <c r="B1107" s="6">
        <f>TITRES_STAT!D1110</f>
        <v>1.19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6.333826860693322E-3</v>
      </c>
      <c r="G1107" s="2">
        <f t="shared" si="156"/>
        <v>3.5590854082551671E-3</v>
      </c>
      <c r="H1107" s="2">
        <f t="shared" si="157"/>
        <v>1.779622047282778</v>
      </c>
      <c r="I1107" s="2">
        <f t="shared" si="158"/>
        <v>64.023885874068711</v>
      </c>
    </row>
    <row r="1108" spans="1:9" ht="13.5" x14ac:dyDescent="0.25">
      <c r="A1108" s="3">
        <f>TITRES_STAT!B1111</f>
        <v>43623</v>
      </c>
      <c r="B1108" s="6">
        <f>TITRES_STAT!D1111</f>
        <v>1.19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5.8814106563580843E-3</v>
      </c>
      <c r="G1108" s="2">
        <f t="shared" si="156"/>
        <v>3.3048650219512266E-3</v>
      </c>
      <c r="H1108" s="2">
        <f t="shared" si="157"/>
        <v>1.7796220472827777</v>
      </c>
      <c r="I1108" s="2">
        <f t="shared" si="158"/>
        <v>64.023885874068696</v>
      </c>
    </row>
    <row r="1109" spans="1:9" ht="13.5" x14ac:dyDescent="0.25">
      <c r="A1109" s="3">
        <f>TITRES_STAT!B1112</f>
        <v>43626</v>
      </c>
      <c r="B1109" s="6">
        <f>TITRES_STAT!D1112</f>
        <v>1.19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5.46130989518965E-3</v>
      </c>
      <c r="G1109" s="2">
        <f t="shared" si="156"/>
        <v>3.0688032346689958E-3</v>
      </c>
      <c r="H1109" s="2">
        <f t="shared" si="157"/>
        <v>1.7796220472827782</v>
      </c>
      <c r="I1109" s="2">
        <f t="shared" si="158"/>
        <v>64.023885874068725</v>
      </c>
    </row>
    <row r="1110" spans="1:9" ht="13.5" x14ac:dyDescent="0.25">
      <c r="A1110" s="3">
        <f>TITRES_STAT!B1113</f>
        <v>43627</v>
      </c>
      <c r="B1110" s="6">
        <f>TITRES_STAT!D1113</f>
        <v>1.1599999999999999</v>
      </c>
      <c r="C1110" s="2">
        <f t="shared" si="153"/>
        <v>-3.0000000000000027E-2</v>
      </c>
      <c r="D1110" s="2">
        <f t="shared" si="154"/>
        <v>0</v>
      </c>
      <c r="E1110" s="2">
        <f t="shared" si="155"/>
        <v>3.0000000000000027E-2</v>
      </c>
      <c r="F1110" s="2">
        <f t="shared" si="156"/>
        <v>5.0712163312475319E-3</v>
      </c>
      <c r="G1110" s="2">
        <f t="shared" si="156"/>
        <v>4.9924601464783553E-3</v>
      </c>
      <c r="H1110" s="2">
        <f t="shared" si="157"/>
        <v>1.0157750252297417</v>
      </c>
      <c r="I1110" s="2">
        <f t="shared" si="158"/>
        <v>50.391289331207574</v>
      </c>
    </row>
    <row r="1111" spans="1:9" ht="13.5" x14ac:dyDescent="0.25">
      <c r="A1111" s="3">
        <f>TITRES_STAT!B1114</f>
        <v>43628</v>
      </c>
      <c r="B1111" s="6">
        <f>TITRES_STAT!D1114</f>
        <v>1.1100000000000001</v>
      </c>
      <c r="C1111" s="2">
        <f t="shared" si="153"/>
        <v>-4.9999999999999822E-2</v>
      </c>
      <c r="D1111" s="2">
        <f t="shared" si="154"/>
        <v>0</v>
      </c>
      <c r="E1111" s="2">
        <f t="shared" si="155"/>
        <v>4.9999999999999822E-2</v>
      </c>
      <c r="F1111" s="2">
        <f t="shared" si="156"/>
        <v>4.7089865933012797E-3</v>
      </c>
      <c r="G1111" s="2">
        <f t="shared" si="156"/>
        <v>8.2072844217298876E-3</v>
      </c>
      <c r="H1111" s="2">
        <f t="shared" si="157"/>
        <v>0.57375696409808896</v>
      </c>
      <c r="I1111" s="2">
        <f t="shared" si="158"/>
        <v>36.457787141669975</v>
      </c>
    </row>
    <row r="1112" spans="1:9" ht="13.5" x14ac:dyDescent="0.25">
      <c r="A1112" s="3">
        <f>TITRES_STAT!B1115</f>
        <v>43629</v>
      </c>
      <c r="B1112" s="6">
        <f>TITRES_STAT!D1115</f>
        <v>1.1399999999999999</v>
      </c>
      <c r="C1112" s="2">
        <f t="shared" si="153"/>
        <v>2.9999999999999805E-2</v>
      </c>
      <c r="D1112" s="2">
        <f t="shared" si="154"/>
        <v>2.9999999999999805E-2</v>
      </c>
      <c r="E1112" s="2">
        <f t="shared" si="155"/>
        <v>0</v>
      </c>
      <c r="F1112" s="2">
        <f t="shared" si="156"/>
        <v>6.5154875509226039E-3</v>
      </c>
      <c r="G1112" s="2">
        <f t="shared" si="156"/>
        <v>7.6210498201777525E-3</v>
      </c>
      <c r="H1112" s="2">
        <f t="shared" si="157"/>
        <v>0.85493307413789321</v>
      </c>
      <c r="I1112" s="2">
        <f t="shared" si="158"/>
        <v>46.089699194955351</v>
      </c>
    </row>
    <row r="1113" spans="1:9" ht="13.5" x14ac:dyDescent="0.25">
      <c r="A1113" s="3">
        <f>TITRES_STAT!B1116</f>
        <v>43630</v>
      </c>
      <c r="B1113" s="6">
        <f>TITRES_STAT!D1116</f>
        <v>1.1399999999999999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6.0500955829995611E-3</v>
      </c>
      <c r="G1113" s="2">
        <f t="shared" si="156"/>
        <v>7.0766891187364839E-3</v>
      </c>
      <c r="H1113" s="2">
        <f t="shared" si="157"/>
        <v>0.85493307413789332</v>
      </c>
      <c r="I1113" s="2">
        <f t="shared" si="158"/>
        <v>46.089699194955358</v>
      </c>
    </row>
    <row r="1114" spans="1:9" ht="13.5" x14ac:dyDescent="0.25">
      <c r="A1114" s="3">
        <f>TITRES_STAT!B1117</f>
        <v>43633</v>
      </c>
      <c r="B1114" s="6">
        <f>TITRES_STAT!D1117</f>
        <v>1.1399999999999999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5.6179458984995925E-3</v>
      </c>
      <c r="G1114" s="2">
        <f t="shared" si="156"/>
        <v>6.5712113245410203E-3</v>
      </c>
      <c r="H1114" s="2">
        <f t="shared" si="157"/>
        <v>0.85493307413789332</v>
      </c>
      <c r="I1114" s="2">
        <f t="shared" si="158"/>
        <v>46.089699194955358</v>
      </c>
    </row>
    <row r="1115" spans="1:9" ht="13.5" x14ac:dyDescent="0.25">
      <c r="A1115" s="3">
        <f>TITRES_STAT!B1118</f>
        <v>43634</v>
      </c>
      <c r="B1115" s="6">
        <f>TITRES_STAT!D1118</f>
        <v>1.1399999999999999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5.2166640486067646E-3</v>
      </c>
      <c r="G1115" s="2">
        <f t="shared" si="156"/>
        <v>6.1018390870738043E-3</v>
      </c>
      <c r="H1115" s="2">
        <f t="shared" si="157"/>
        <v>0.85493307413789343</v>
      </c>
      <c r="I1115" s="2">
        <f t="shared" si="158"/>
        <v>46.089699194955365</v>
      </c>
    </row>
    <row r="1116" spans="1:9" ht="13.5" x14ac:dyDescent="0.25">
      <c r="A1116" s="3">
        <f>TITRES_STAT!B1119</f>
        <v>43635</v>
      </c>
      <c r="B1116" s="6">
        <f>TITRES_STAT!D1119</f>
        <v>1.1100000000000001</v>
      </c>
      <c r="C1116" s="2">
        <f t="shared" si="153"/>
        <v>-2.9999999999999805E-2</v>
      </c>
      <c r="D1116" s="2">
        <f t="shared" si="154"/>
        <v>0</v>
      </c>
      <c r="E1116" s="2">
        <f t="shared" si="155"/>
        <v>2.9999999999999805E-2</v>
      </c>
      <c r="F1116" s="2">
        <f t="shared" si="156"/>
        <v>4.8440451879919961E-3</v>
      </c>
      <c r="G1116" s="2">
        <f t="shared" si="156"/>
        <v>7.8088505808542328E-3</v>
      </c>
      <c r="H1116" s="2">
        <f t="shared" si="157"/>
        <v>0.62032755497571479</v>
      </c>
      <c r="I1116" s="2">
        <f t="shared" si="158"/>
        <v>38.284083552785852</v>
      </c>
    </row>
    <row r="1117" spans="1:9" ht="13.5" x14ac:dyDescent="0.25">
      <c r="A1117" s="3">
        <f>TITRES_STAT!B1120</f>
        <v>43636</v>
      </c>
      <c r="B1117" s="6">
        <f>TITRES_STAT!D1120</f>
        <v>1.1399999999999999</v>
      </c>
      <c r="C1117" s="2">
        <f t="shared" si="153"/>
        <v>2.9999999999999805E-2</v>
      </c>
      <c r="D1117" s="2">
        <f t="shared" si="154"/>
        <v>2.9999999999999805E-2</v>
      </c>
      <c r="E1117" s="2">
        <f t="shared" si="155"/>
        <v>0</v>
      </c>
      <c r="F1117" s="2">
        <f t="shared" ref="F1117:G1132" si="159">((F1116*13)+D1117)/14</f>
        <v>6.6408991031354104E-3</v>
      </c>
      <c r="G1117" s="2">
        <f t="shared" si="159"/>
        <v>7.251075539364645E-3</v>
      </c>
      <c r="H1117" s="2">
        <f t="shared" si="157"/>
        <v>0.91585021657591237</v>
      </c>
      <c r="I1117" s="2">
        <f t="shared" si="158"/>
        <v>47.803852756963337</v>
      </c>
    </row>
    <row r="1118" spans="1:9" ht="13.5" x14ac:dyDescent="0.25">
      <c r="A1118" s="3">
        <f>TITRES_STAT!B1121</f>
        <v>43637</v>
      </c>
      <c r="B1118" s="6">
        <f>TITRES_STAT!D1121</f>
        <v>1.1399999999999999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6.166549167197167E-3</v>
      </c>
      <c r="G1118" s="2">
        <f t="shared" si="159"/>
        <v>6.7331415722671701E-3</v>
      </c>
      <c r="H1118" s="2">
        <f t="shared" si="157"/>
        <v>0.91585021657591237</v>
      </c>
      <c r="I1118" s="2">
        <f t="shared" si="158"/>
        <v>47.803852756963337</v>
      </c>
    </row>
    <row r="1119" spans="1:9" ht="13.5" x14ac:dyDescent="0.25">
      <c r="A1119" s="3">
        <f>TITRES_STAT!B1122</f>
        <v>43640</v>
      </c>
      <c r="B1119" s="6">
        <f>TITRES_STAT!D1122</f>
        <v>1.1399999999999999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5.7260813695402266E-3</v>
      </c>
      <c r="G1119" s="2">
        <f t="shared" si="159"/>
        <v>6.2522028885338005E-3</v>
      </c>
      <c r="H1119" s="2">
        <f t="shared" si="157"/>
        <v>0.91585021657591248</v>
      </c>
      <c r="I1119" s="2">
        <f t="shared" si="158"/>
        <v>47.803852756963344</v>
      </c>
    </row>
    <row r="1120" spans="1:9" ht="13.5" x14ac:dyDescent="0.25">
      <c r="A1120" s="3">
        <f>TITRES_STAT!B1123</f>
        <v>43641</v>
      </c>
      <c r="B1120" s="6">
        <f>TITRES_STAT!D1123</f>
        <v>1.1399999999999999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5.3170755574302106E-3</v>
      </c>
      <c r="G1120" s="2">
        <f t="shared" si="159"/>
        <v>5.8056169679242429E-3</v>
      </c>
      <c r="H1120" s="2">
        <f t="shared" si="157"/>
        <v>0.91585021657591259</v>
      </c>
      <c r="I1120" s="2">
        <f t="shared" si="158"/>
        <v>47.803852756963344</v>
      </c>
    </row>
    <row r="1121" spans="1:9" ht="13.5" x14ac:dyDescent="0.25">
      <c r="A1121" s="3">
        <f>TITRES_STAT!B1124</f>
        <v>43642</v>
      </c>
      <c r="B1121" s="6">
        <f>TITRES_STAT!D1124</f>
        <v>1.1100000000000001</v>
      </c>
      <c r="C1121" s="2">
        <f t="shared" si="153"/>
        <v>-2.9999999999999805E-2</v>
      </c>
      <c r="D1121" s="2">
        <f t="shared" si="154"/>
        <v>0</v>
      </c>
      <c r="E1121" s="2">
        <f t="shared" si="155"/>
        <v>2.9999999999999805E-2</v>
      </c>
      <c r="F1121" s="2">
        <f t="shared" si="159"/>
        <v>4.9372844461851957E-3</v>
      </c>
      <c r="G1121" s="2">
        <f t="shared" si="159"/>
        <v>7.5337871845010682E-3</v>
      </c>
      <c r="H1121" s="2">
        <f t="shared" si="157"/>
        <v>0.65535225846868306</v>
      </c>
      <c r="I1121" s="2">
        <f t="shared" si="158"/>
        <v>39.589897263010947</v>
      </c>
    </row>
    <row r="1122" spans="1:9" ht="13.5" x14ac:dyDescent="0.25">
      <c r="A1122" s="3">
        <f>TITRES_STAT!B1125</f>
        <v>43643</v>
      </c>
      <c r="B1122" s="6">
        <f>TITRES_STAT!D1125</f>
        <v>1.1100000000000001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4.5846212714576815E-3</v>
      </c>
      <c r="G1122" s="2">
        <f t="shared" si="159"/>
        <v>6.995659528465278E-3</v>
      </c>
      <c r="H1122" s="2">
        <f t="shared" si="157"/>
        <v>0.65535225846868295</v>
      </c>
      <c r="I1122" s="2">
        <f t="shared" si="158"/>
        <v>39.589897263010947</v>
      </c>
    </row>
    <row r="1123" spans="1:9" ht="13.5" x14ac:dyDescent="0.25">
      <c r="A1123" s="3">
        <f>TITRES_STAT!B1126</f>
        <v>43644</v>
      </c>
      <c r="B1123" s="6">
        <f>TITRES_STAT!D1126</f>
        <v>1.1100000000000001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4.2571483234964186E-3</v>
      </c>
      <c r="G1123" s="2">
        <f t="shared" si="159"/>
        <v>6.4959695621463294E-3</v>
      </c>
      <c r="H1123" s="2">
        <f t="shared" si="157"/>
        <v>0.65535225846868295</v>
      </c>
      <c r="I1123" s="2">
        <f t="shared" si="158"/>
        <v>39.589897263010947</v>
      </c>
    </row>
    <row r="1124" spans="1:9" ht="13.5" x14ac:dyDescent="0.25">
      <c r="A1124" s="3">
        <f>TITRES_STAT!B1127</f>
        <v>43647</v>
      </c>
      <c r="B1124" s="6">
        <f>TITRES_STAT!D1127</f>
        <v>1.1100000000000001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3.9530663003895317E-3</v>
      </c>
      <c r="G1124" s="2">
        <f t="shared" si="159"/>
        <v>6.0319717362787347E-3</v>
      </c>
      <c r="H1124" s="2">
        <f t="shared" si="157"/>
        <v>0.65535225846868295</v>
      </c>
      <c r="I1124" s="2">
        <f t="shared" si="158"/>
        <v>39.589897263010947</v>
      </c>
    </row>
    <row r="1125" spans="1:9" ht="13.5" x14ac:dyDescent="0.25">
      <c r="A1125" s="3">
        <f>TITRES_STAT!B1128</f>
        <v>43648</v>
      </c>
      <c r="B1125" s="6">
        <f>TITRES_STAT!D1128</f>
        <v>1.1100000000000001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3.6707044217902797E-3</v>
      </c>
      <c r="G1125" s="2">
        <f t="shared" si="159"/>
        <v>5.601116612258825E-3</v>
      </c>
      <c r="H1125" s="2">
        <f t="shared" si="157"/>
        <v>0.65535225846868306</v>
      </c>
      <c r="I1125" s="2">
        <f t="shared" si="158"/>
        <v>39.589897263010947</v>
      </c>
    </row>
    <row r="1126" spans="1:9" ht="13.5" x14ac:dyDescent="0.25">
      <c r="A1126" s="3">
        <f>TITRES_STAT!B1129</f>
        <v>43649</v>
      </c>
      <c r="B1126" s="6">
        <f>TITRES_STAT!D1129</f>
        <v>1.08</v>
      </c>
      <c r="C1126" s="2">
        <f t="shared" si="153"/>
        <v>-3.0000000000000027E-2</v>
      </c>
      <c r="D1126" s="2">
        <f t="shared" si="154"/>
        <v>0</v>
      </c>
      <c r="E1126" s="2">
        <f t="shared" si="155"/>
        <v>3.0000000000000027E-2</v>
      </c>
      <c r="F1126" s="2">
        <f t="shared" si="159"/>
        <v>3.4085112488052597E-3</v>
      </c>
      <c r="G1126" s="2">
        <f t="shared" si="159"/>
        <v>7.3438939970974825E-3</v>
      </c>
      <c r="H1126" s="2">
        <f t="shared" si="157"/>
        <v>0.46412860127779637</v>
      </c>
      <c r="I1126" s="2">
        <f t="shared" si="158"/>
        <v>31.699988708145924</v>
      </c>
    </row>
    <row r="1127" spans="1:9" ht="13.5" x14ac:dyDescent="0.25">
      <c r="A1127" s="3">
        <f>TITRES_STAT!B1130</f>
        <v>43650</v>
      </c>
      <c r="B1127" s="6">
        <f>TITRES_STAT!D1130</f>
        <v>1.08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3.1650461596048839E-3</v>
      </c>
      <c r="G1127" s="2">
        <f t="shared" si="159"/>
        <v>6.8193301401619482E-3</v>
      </c>
      <c r="H1127" s="2">
        <f t="shared" si="157"/>
        <v>0.46412860127779637</v>
      </c>
      <c r="I1127" s="2">
        <f t="shared" si="158"/>
        <v>31.699988708145924</v>
      </c>
    </row>
    <row r="1128" spans="1:9" ht="13.5" x14ac:dyDescent="0.25">
      <c r="A1128" s="3">
        <f>TITRES_STAT!B1131</f>
        <v>43651</v>
      </c>
      <c r="B1128" s="6">
        <f>TITRES_STAT!D1131</f>
        <v>1.08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2.9389714339188204E-3</v>
      </c>
      <c r="G1128" s="2">
        <f t="shared" si="159"/>
        <v>6.3322351301503804E-3</v>
      </c>
      <c r="H1128" s="2">
        <f t="shared" si="157"/>
        <v>0.46412860127779632</v>
      </c>
      <c r="I1128" s="2">
        <f t="shared" si="158"/>
        <v>31.699988708145924</v>
      </c>
    </row>
    <row r="1129" spans="1:9" ht="13.5" x14ac:dyDescent="0.25">
      <c r="A1129" s="3">
        <f>TITRES_STAT!B1132</f>
        <v>43654</v>
      </c>
      <c r="B1129" s="6">
        <f>TITRES_STAT!D1132</f>
        <v>1.08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2.7290449029246191E-3</v>
      </c>
      <c r="G1129" s="2">
        <f t="shared" si="159"/>
        <v>5.8799326208539239E-3</v>
      </c>
      <c r="H1129" s="2">
        <f t="shared" si="157"/>
        <v>0.46412860127779637</v>
      </c>
      <c r="I1129" s="2">
        <f t="shared" si="158"/>
        <v>31.699988708145924</v>
      </c>
    </row>
    <row r="1130" spans="1:9" ht="13.5" x14ac:dyDescent="0.25">
      <c r="A1130" s="3">
        <f>TITRES_STAT!B1133</f>
        <v>43655</v>
      </c>
      <c r="B1130" s="6">
        <f>TITRES_STAT!D1133</f>
        <v>1.08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2.5341131241442892E-3</v>
      </c>
      <c r="G1130" s="2">
        <f t="shared" si="159"/>
        <v>5.4599374336500722E-3</v>
      </c>
      <c r="H1130" s="2">
        <f t="shared" si="157"/>
        <v>0.46412860127779637</v>
      </c>
      <c r="I1130" s="2">
        <f t="shared" si="158"/>
        <v>31.699988708145924</v>
      </c>
    </row>
    <row r="1131" spans="1:9" ht="13.5" x14ac:dyDescent="0.25">
      <c r="A1131" s="3">
        <f>TITRES_STAT!B1134</f>
        <v>43656</v>
      </c>
      <c r="B1131" s="6">
        <f>TITRES_STAT!D1134</f>
        <v>1.08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2.3531050438482686E-3</v>
      </c>
      <c r="G1131" s="2">
        <f t="shared" si="159"/>
        <v>5.0699419026750672E-3</v>
      </c>
      <c r="H1131" s="2">
        <f t="shared" si="157"/>
        <v>0.46412860127779637</v>
      </c>
      <c r="I1131" s="2">
        <f t="shared" si="158"/>
        <v>31.699988708145924</v>
      </c>
    </row>
    <row r="1132" spans="1:9" ht="13.5" x14ac:dyDescent="0.25">
      <c r="A1132" s="3">
        <f>TITRES_STAT!B1135</f>
        <v>43657</v>
      </c>
      <c r="B1132" s="6">
        <f>TITRES_STAT!D1135</f>
        <v>1.1000000000000001</v>
      </c>
      <c r="C1132" s="2">
        <f t="shared" si="153"/>
        <v>2.0000000000000018E-2</v>
      </c>
      <c r="D1132" s="2">
        <f t="shared" si="154"/>
        <v>2.0000000000000018E-2</v>
      </c>
      <c r="E1132" s="2">
        <f t="shared" si="155"/>
        <v>0</v>
      </c>
      <c r="F1132" s="2">
        <f t="shared" si="159"/>
        <v>3.6135975407162505E-3</v>
      </c>
      <c r="G1132" s="2">
        <f t="shared" si="159"/>
        <v>4.7078031953411339E-3</v>
      </c>
      <c r="H1132" s="2">
        <f t="shared" si="157"/>
        <v>0.76757616892148017</v>
      </c>
      <c r="I1132" s="2">
        <f t="shared" si="158"/>
        <v>43.425351756684478</v>
      </c>
    </row>
    <row r="1133" spans="1:9" ht="13.5" x14ac:dyDescent="0.25">
      <c r="A1133" s="3">
        <f>TITRES_STAT!B1136</f>
        <v>43658</v>
      </c>
      <c r="B1133" s="6">
        <f>TITRES_STAT!D1136</f>
        <v>1.1000000000000001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3.3554834306650898E-3</v>
      </c>
      <c r="G1133" s="2">
        <f t="shared" si="160"/>
        <v>4.3715315385310528E-3</v>
      </c>
      <c r="H1133" s="2">
        <f t="shared" si="157"/>
        <v>0.76757616892148028</v>
      </c>
      <c r="I1133" s="2">
        <f t="shared" si="158"/>
        <v>43.425351756684485</v>
      </c>
    </row>
    <row r="1134" spans="1:9" ht="13.5" x14ac:dyDescent="0.25">
      <c r="A1134" s="3">
        <f>TITRES_STAT!B1137</f>
        <v>43661</v>
      </c>
      <c r="B1134" s="6">
        <f>TITRES_STAT!D1137</f>
        <v>1.1000000000000001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3.1158060427604406E-3</v>
      </c>
      <c r="G1134" s="2">
        <f t="shared" si="160"/>
        <v>4.0592792857788345E-3</v>
      </c>
      <c r="H1134" s="2">
        <f t="shared" si="157"/>
        <v>0.76757616892148028</v>
      </c>
      <c r="I1134" s="2">
        <f t="shared" si="158"/>
        <v>43.425351756684485</v>
      </c>
    </row>
    <row r="1135" spans="1:9" ht="13.5" x14ac:dyDescent="0.25">
      <c r="A1135" s="3">
        <f>TITRES_STAT!B1138</f>
        <v>43662</v>
      </c>
      <c r="B1135" s="6">
        <f>TITRES_STAT!D1138</f>
        <v>1.1000000000000001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2.8932484682775523E-3</v>
      </c>
      <c r="G1135" s="2">
        <f t="shared" si="160"/>
        <v>3.7693307653660604E-3</v>
      </c>
      <c r="H1135" s="2">
        <f t="shared" si="157"/>
        <v>0.7675761689214804</v>
      </c>
      <c r="I1135" s="2">
        <f t="shared" si="158"/>
        <v>43.425351756684485</v>
      </c>
    </row>
    <row r="1136" spans="1:9" ht="13.5" x14ac:dyDescent="0.25">
      <c r="A1136" s="3">
        <f>TITRES_STAT!B1139</f>
        <v>43663</v>
      </c>
      <c r="B1136" s="6">
        <f>TITRES_STAT!D1139</f>
        <v>1.1000000000000001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2.6865878634005844E-3</v>
      </c>
      <c r="G1136" s="2">
        <f t="shared" si="160"/>
        <v>3.5000928535541989E-3</v>
      </c>
      <c r="H1136" s="2">
        <f t="shared" si="157"/>
        <v>0.76757616892148051</v>
      </c>
      <c r="I1136" s="2">
        <f t="shared" si="158"/>
        <v>43.425351756684485</v>
      </c>
    </row>
    <row r="1137" spans="1:9" ht="13.5" x14ac:dyDescent="0.25">
      <c r="A1137" s="3">
        <f>TITRES_STAT!B1140</f>
        <v>43664</v>
      </c>
      <c r="B1137" s="6">
        <f>TITRES_STAT!D1140</f>
        <v>1.1000000000000001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2.4946887303005428E-3</v>
      </c>
      <c r="G1137" s="2">
        <f t="shared" si="160"/>
        <v>3.2500862211574705E-3</v>
      </c>
      <c r="H1137" s="2">
        <f t="shared" si="157"/>
        <v>0.76757616892148051</v>
      </c>
      <c r="I1137" s="2">
        <f t="shared" si="158"/>
        <v>43.425351756684485</v>
      </c>
    </row>
    <row r="1138" spans="1:9" ht="13.5" x14ac:dyDescent="0.25">
      <c r="A1138" s="3">
        <f>TITRES_STAT!B1141</f>
        <v>43665</v>
      </c>
      <c r="B1138" s="6">
        <f>TITRES_STAT!D1141</f>
        <v>1.1000000000000001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2.3164966781362185E-3</v>
      </c>
      <c r="G1138" s="2">
        <f t="shared" si="160"/>
        <v>3.0179372053605082E-3</v>
      </c>
      <c r="H1138" s="2">
        <f t="shared" si="157"/>
        <v>0.76757616892148062</v>
      </c>
      <c r="I1138" s="2">
        <f t="shared" si="158"/>
        <v>43.425351756684492</v>
      </c>
    </row>
    <row r="1139" spans="1:9" ht="13.5" x14ac:dyDescent="0.25">
      <c r="A1139" s="3">
        <f>TITRES_STAT!B1142</f>
        <v>43668</v>
      </c>
      <c r="B1139" s="6">
        <f>TITRES_STAT!D1142</f>
        <v>1.1000000000000001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2.1510326296979173E-3</v>
      </c>
      <c r="G1139" s="2">
        <f t="shared" si="160"/>
        <v>2.8023702621204718E-3</v>
      </c>
      <c r="H1139" s="2">
        <f t="shared" si="157"/>
        <v>0.76757616892148062</v>
      </c>
      <c r="I1139" s="2">
        <f t="shared" si="158"/>
        <v>43.425351756684492</v>
      </c>
    </row>
    <row r="1140" spans="1:9" ht="13.5" x14ac:dyDescent="0.25">
      <c r="A1140" s="3">
        <f>TITRES_STAT!B1143</f>
        <v>43669</v>
      </c>
      <c r="B1140" s="6">
        <f>TITRES_STAT!D1143</f>
        <v>1.1000000000000001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1.9973874418623516E-3</v>
      </c>
      <c r="G1140" s="2">
        <f t="shared" si="160"/>
        <v>2.6022009576832953E-3</v>
      </c>
      <c r="H1140" s="2">
        <f t="shared" si="157"/>
        <v>0.76757616892148062</v>
      </c>
      <c r="I1140" s="2">
        <f t="shared" si="158"/>
        <v>43.425351756684492</v>
      </c>
    </row>
    <row r="1141" spans="1:9" ht="13.5" x14ac:dyDescent="0.25">
      <c r="A1141" s="3">
        <f>TITRES_STAT!B1144</f>
        <v>43670</v>
      </c>
      <c r="B1141" s="6">
        <f>TITRES_STAT!D1144</f>
        <v>1.1000000000000001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1.8547169103007549E-3</v>
      </c>
      <c r="G1141" s="2">
        <f t="shared" si="160"/>
        <v>2.416329460705917E-3</v>
      </c>
      <c r="H1141" s="2">
        <f t="shared" si="157"/>
        <v>0.76757616892148051</v>
      </c>
      <c r="I1141" s="2">
        <f t="shared" si="158"/>
        <v>43.425351756684485</v>
      </c>
    </row>
    <row r="1142" spans="1:9" ht="13.5" x14ac:dyDescent="0.25">
      <c r="A1142" s="3">
        <f>TITRES_STAT!B1145</f>
        <v>43672</v>
      </c>
      <c r="B1142" s="6">
        <f>TITRES_STAT!D1145</f>
        <v>1.1000000000000001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1.722237130993558E-3</v>
      </c>
      <c r="G1142" s="2">
        <f t="shared" si="160"/>
        <v>2.2437344992269231E-3</v>
      </c>
      <c r="H1142" s="2">
        <f t="shared" si="157"/>
        <v>0.7675761689214804</v>
      </c>
      <c r="I1142" s="2">
        <f t="shared" si="158"/>
        <v>43.425351756684485</v>
      </c>
    </row>
    <row r="1143" spans="1:9" ht="13.5" x14ac:dyDescent="0.25">
      <c r="A1143" s="3">
        <f>TITRES_STAT!B1146</f>
        <v>43675</v>
      </c>
      <c r="B1143" s="6">
        <f>TITRES_STAT!D1146</f>
        <v>1.1000000000000001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1.5992201930654468E-3</v>
      </c>
      <c r="G1143" s="2">
        <f t="shared" si="160"/>
        <v>2.0834677492821427E-3</v>
      </c>
      <c r="H1143" s="2">
        <f t="shared" si="157"/>
        <v>0.76757616892148051</v>
      </c>
      <c r="I1143" s="2">
        <f t="shared" si="158"/>
        <v>43.425351756684485</v>
      </c>
    </row>
    <row r="1144" spans="1:9" ht="13.5" x14ac:dyDescent="0.25">
      <c r="A1144" s="3">
        <f>TITRES_STAT!B1147</f>
        <v>43676</v>
      </c>
      <c r="B1144" s="6">
        <f>TITRES_STAT!D1147</f>
        <v>1.06</v>
      </c>
      <c r="C1144" s="2">
        <f t="shared" si="153"/>
        <v>-4.0000000000000036E-2</v>
      </c>
      <c r="D1144" s="2">
        <f t="shared" si="154"/>
        <v>0</v>
      </c>
      <c r="E1144" s="2">
        <f t="shared" si="155"/>
        <v>4.0000000000000036E-2</v>
      </c>
      <c r="F1144" s="2">
        <f t="shared" si="160"/>
        <v>1.484990179275058E-3</v>
      </c>
      <c r="G1144" s="2">
        <f t="shared" si="160"/>
        <v>4.7917914814762782E-3</v>
      </c>
      <c r="H1144" s="2">
        <f t="shared" si="157"/>
        <v>0.30990292148888643</v>
      </c>
      <c r="I1144" s="2">
        <f t="shared" si="158"/>
        <v>23.658464791928154</v>
      </c>
    </row>
    <row r="1145" spans="1:9" ht="13.5" x14ac:dyDescent="0.25">
      <c r="A1145" s="3">
        <f>TITRES_STAT!B1148</f>
        <v>43677</v>
      </c>
      <c r="B1145" s="6">
        <f>TITRES_STAT!D1148</f>
        <v>1.05</v>
      </c>
      <c r="C1145" s="2">
        <f t="shared" si="153"/>
        <v>-1.0000000000000009E-2</v>
      </c>
      <c r="D1145" s="2">
        <f t="shared" si="154"/>
        <v>0</v>
      </c>
      <c r="E1145" s="2">
        <f t="shared" si="155"/>
        <v>1.0000000000000009E-2</v>
      </c>
      <c r="F1145" s="2">
        <f t="shared" si="160"/>
        <v>1.3789194521839825E-3</v>
      </c>
      <c r="G1145" s="2">
        <f t="shared" si="160"/>
        <v>5.1638063756565449E-3</v>
      </c>
      <c r="H1145" s="2">
        <f t="shared" si="157"/>
        <v>0.26703546799983602</v>
      </c>
      <c r="I1145" s="2">
        <f t="shared" si="158"/>
        <v>21.07561112092489</v>
      </c>
    </row>
    <row r="1146" spans="1:9" ht="13.5" x14ac:dyDescent="0.25">
      <c r="A1146" s="3">
        <f>TITRES_STAT!B1149</f>
        <v>43678</v>
      </c>
      <c r="B1146" s="6">
        <f>TITRES_STAT!D1149</f>
        <v>1.05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1.2804252055994122E-3</v>
      </c>
      <c r="G1146" s="2">
        <f t="shared" si="160"/>
        <v>4.7949630631096488E-3</v>
      </c>
      <c r="H1146" s="2">
        <f t="shared" si="157"/>
        <v>0.26703546799983602</v>
      </c>
      <c r="I1146" s="2">
        <f t="shared" si="158"/>
        <v>21.07561112092489</v>
      </c>
    </row>
    <row r="1147" spans="1:9" ht="13.5" x14ac:dyDescent="0.25">
      <c r="A1147" s="3">
        <f>TITRES_STAT!B1150</f>
        <v>43679</v>
      </c>
      <c r="B1147" s="6">
        <f>TITRES_STAT!D1150</f>
        <v>1.05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1.1889662623423114E-3</v>
      </c>
      <c r="G1147" s="2">
        <f t="shared" si="160"/>
        <v>4.4524657014589596E-3</v>
      </c>
      <c r="H1147" s="2">
        <f t="shared" si="157"/>
        <v>0.26703546799983602</v>
      </c>
      <c r="I1147" s="2">
        <f t="shared" si="158"/>
        <v>21.07561112092489</v>
      </c>
    </row>
    <row r="1148" spans="1:9" ht="13.5" x14ac:dyDescent="0.25">
      <c r="A1148" s="3">
        <f>TITRES_STAT!B1151</f>
        <v>43682</v>
      </c>
      <c r="B1148" s="6">
        <f>TITRES_STAT!D1151</f>
        <v>1.05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1.104040100746432E-3</v>
      </c>
      <c r="G1148" s="2">
        <f t="shared" si="160"/>
        <v>4.1344324370690341E-3</v>
      </c>
      <c r="H1148" s="2">
        <f t="shared" si="157"/>
        <v>0.26703546799983596</v>
      </c>
      <c r="I1148" s="2">
        <f t="shared" si="158"/>
        <v>21.075611120924876</v>
      </c>
    </row>
    <row r="1149" spans="1:9" ht="13.5" x14ac:dyDescent="0.25">
      <c r="A1149" s="3">
        <f>TITRES_STAT!B1152</f>
        <v>43683</v>
      </c>
      <c r="B1149" s="6">
        <f>TITRES_STAT!D1152</f>
        <v>1.05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1.0251800935502581E-3</v>
      </c>
      <c r="G1149" s="2">
        <f t="shared" si="161"/>
        <v>3.8391158344212458E-3</v>
      </c>
      <c r="H1149" s="2">
        <f t="shared" si="157"/>
        <v>0.26703546799983596</v>
      </c>
      <c r="I1149" s="2">
        <f t="shared" si="158"/>
        <v>21.075611120924876</v>
      </c>
    </row>
    <row r="1150" spans="1:9" ht="13.5" x14ac:dyDescent="0.25">
      <c r="A1150" s="3">
        <f>TITRES_STAT!B1153</f>
        <v>43684</v>
      </c>
      <c r="B1150" s="6">
        <f>TITRES_STAT!D1153</f>
        <v>1.07</v>
      </c>
      <c r="C1150" s="2">
        <f t="shared" si="153"/>
        <v>2.0000000000000018E-2</v>
      </c>
      <c r="D1150" s="2">
        <f t="shared" si="154"/>
        <v>2.0000000000000018E-2</v>
      </c>
      <c r="E1150" s="2">
        <f t="shared" si="155"/>
        <v>0</v>
      </c>
      <c r="F1150" s="2">
        <f t="shared" si="161"/>
        <v>2.3805243725823835E-3</v>
      </c>
      <c r="G1150" s="2">
        <f t="shared" si="161"/>
        <v>3.5648932748197281E-3</v>
      </c>
      <c r="H1150" s="2">
        <f t="shared" si="157"/>
        <v>0.66776876306423605</v>
      </c>
      <c r="I1150" s="2">
        <f t="shared" si="158"/>
        <v>40.039649251933859</v>
      </c>
    </row>
    <row r="1151" spans="1:9" ht="13.5" x14ac:dyDescent="0.25">
      <c r="A1151" s="3">
        <f>TITRES_STAT!B1154</f>
        <v>43685</v>
      </c>
      <c r="B1151" s="6">
        <f>TITRES_STAT!D1154</f>
        <v>1.07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2.2104869173979274E-3</v>
      </c>
      <c r="G1151" s="2">
        <f t="shared" si="161"/>
        <v>3.3102580409040331E-3</v>
      </c>
      <c r="H1151" s="2">
        <f t="shared" si="157"/>
        <v>0.66776876306423605</v>
      </c>
      <c r="I1151" s="2">
        <f t="shared" si="158"/>
        <v>40.039649251933859</v>
      </c>
    </row>
    <row r="1152" spans="1:9" ht="13.5" x14ac:dyDescent="0.25">
      <c r="A1152" s="3">
        <f>TITRES_STAT!B1155</f>
        <v>43686</v>
      </c>
      <c r="B1152" s="6">
        <f>TITRES_STAT!D1155</f>
        <v>1.07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2.052594994726647E-3</v>
      </c>
      <c r="G1152" s="2">
        <f t="shared" si="161"/>
        <v>3.0738110379823166E-3</v>
      </c>
      <c r="H1152" s="2">
        <f t="shared" si="157"/>
        <v>0.66776876306423605</v>
      </c>
      <c r="I1152" s="2">
        <f t="shared" si="158"/>
        <v>40.039649251933859</v>
      </c>
    </row>
    <row r="1153" spans="1:9" ht="13.5" x14ac:dyDescent="0.25">
      <c r="A1153" s="3">
        <f>TITRES_STAT!B1156</f>
        <v>43691</v>
      </c>
      <c r="B1153" s="6">
        <f>TITRES_STAT!D1156</f>
        <v>1.08</v>
      </c>
      <c r="C1153" s="2">
        <f t="shared" si="153"/>
        <v>1.0000000000000009E-2</v>
      </c>
      <c r="D1153" s="2">
        <f t="shared" si="154"/>
        <v>1.0000000000000009E-2</v>
      </c>
      <c r="E1153" s="2">
        <f t="shared" si="155"/>
        <v>0</v>
      </c>
      <c r="F1153" s="2">
        <f t="shared" si="161"/>
        <v>2.6202667808176011E-3</v>
      </c>
      <c r="G1153" s="2">
        <f t="shared" si="161"/>
        <v>2.8542531066978656E-3</v>
      </c>
      <c r="H1153" s="2">
        <f t="shared" si="157"/>
        <v>0.9180218722259823</v>
      </c>
      <c r="I1153" s="2">
        <f t="shared" si="158"/>
        <v>47.862951174824794</v>
      </c>
    </row>
    <row r="1154" spans="1:9" ht="13.5" x14ac:dyDescent="0.25">
      <c r="A1154" s="3">
        <f>TITRES_STAT!B1157</f>
        <v>43692</v>
      </c>
      <c r="B1154" s="6">
        <f>TITRES_STAT!D1157</f>
        <v>1.08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2.4331048679020581E-3</v>
      </c>
      <c r="G1154" s="2">
        <f t="shared" si="161"/>
        <v>2.6503778847908753E-3</v>
      </c>
      <c r="H1154" s="2">
        <f t="shared" si="157"/>
        <v>0.9180218722259823</v>
      </c>
      <c r="I1154" s="2">
        <f t="shared" si="158"/>
        <v>47.862951174824794</v>
      </c>
    </row>
    <row r="1155" spans="1:9" ht="13.5" x14ac:dyDescent="0.25">
      <c r="A1155" s="3">
        <f>TITRES_STAT!B1158</f>
        <v>43693</v>
      </c>
      <c r="B1155" s="6">
        <f>TITRES_STAT!D1158</f>
        <v>1.08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2.2593116630519111E-3</v>
      </c>
      <c r="G1155" s="2">
        <f t="shared" si="161"/>
        <v>2.4610651787343842E-3</v>
      </c>
      <c r="H1155" s="2">
        <f t="shared" si="157"/>
        <v>0.9180218722259823</v>
      </c>
      <c r="I1155" s="2">
        <f t="shared" si="158"/>
        <v>47.862951174824794</v>
      </c>
    </row>
    <row r="1156" spans="1:9" ht="13.5" x14ac:dyDescent="0.25">
      <c r="A1156" s="3">
        <f>TITRES_STAT!B1159</f>
        <v>43696</v>
      </c>
      <c r="B1156" s="6">
        <f>TITRES_STAT!D1159</f>
        <v>1.08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2.0979322585482031E-3</v>
      </c>
      <c r="G1156" s="2">
        <f t="shared" si="161"/>
        <v>2.2852748088247853E-3</v>
      </c>
      <c r="H1156" s="2">
        <f t="shared" si="157"/>
        <v>0.9180218722259823</v>
      </c>
      <c r="I1156" s="2">
        <f t="shared" si="158"/>
        <v>47.862951174824794</v>
      </c>
    </row>
    <row r="1157" spans="1:9" ht="13.5" x14ac:dyDescent="0.25">
      <c r="A1157" s="3">
        <f>TITRES_STAT!B1160</f>
        <v>43697</v>
      </c>
      <c r="B1157" s="6">
        <f>TITRES_STAT!D1160</f>
        <v>1.1100000000000001</v>
      </c>
      <c r="C1157" s="2">
        <f t="shared" si="162"/>
        <v>3.0000000000000027E-2</v>
      </c>
      <c r="D1157" s="2">
        <f t="shared" si="163"/>
        <v>3.0000000000000027E-2</v>
      </c>
      <c r="E1157" s="2">
        <f t="shared" si="164"/>
        <v>0</v>
      </c>
      <c r="F1157" s="2">
        <f t="shared" si="161"/>
        <v>4.0909370972233338E-3</v>
      </c>
      <c r="G1157" s="2">
        <f t="shared" si="161"/>
        <v>2.1220408939087291E-3</v>
      </c>
      <c r="H1157" s="2">
        <f t="shared" si="157"/>
        <v>1.9278314140723098</v>
      </c>
      <c r="I1157" s="2">
        <f t="shared" si="158"/>
        <v>65.845027989193426</v>
      </c>
    </row>
    <row r="1158" spans="1:9" ht="13.5" x14ac:dyDescent="0.25">
      <c r="A1158" s="3">
        <f>TITRES_STAT!B1161</f>
        <v>43698</v>
      </c>
      <c r="B1158" s="6">
        <f>TITRES_STAT!D1161</f>
        <v>1.1499999999999999</v>
      </c>
      <c r="C1158" s="2">
        <f t="shared" si="162"/>
        <v>3.9999999999999813E-2</v>
      </c>
      <c r="D1158" s="2">
        <f t="shared" si="163"/>
        <v>3.9999999999999813E-2</v>
      </c>
      <c r="E1158" s="2">
        <f t="shared" si="164"/>
        <v>0</v>
      </c>
      <c r="F1158" s="2">
        <f t="shared" si="161"/>
        <v>6.6558701617073683E-3</v>
      </c>
      <c r="G1158" s="2">
        <f t="shared" si="161"/>
        <v>1.9704665443438197E-3</v>
      </c>
      <c r="H1158" s="2">
        <f t="shared" si="157"/>
        <v>3.3778143459542083</v>
      </c>
      <c r="I1158" s="2">
        <f t="shared" si="158"/>
        <v>77.157551212189759</v>
      </c>
    </row>
    <row r="1159" spans="1:9" ht="13.5" x14ac:dyDescent="0.25">
      <c r="A1159" s="3">
        <f>TITRES_STAT!B1162</f>
        <v>43699</v>
      </c>
      <c r="B1159" s="6">
        <f>TITRES_STAT!D1162</f>
        <v>1.1200000000000001</v>
      </c>
      <c r="C1159" s="2">
        <f t="shared" si="162"/>
        <v>-2.9999999999999805E-2</v>
      </c>
      <c r="D1159" s="2">
        <f t="shared" si="163"/>
        <v>0</v>
      </c>
      <c r="E1159" s="2">
        <f t="shared" si="164"/>
        <v>2.9999999999999805E-2</v>
      </c>
      <c r="F1159" s="2">
        <f t="shared" si="161"/>
        <v>6.1804508644425563E-3</v>
      </c>
      <c r="G1159" s="2">
        <f t="shared" si="161"/>
        <v>3.9725760768906755E-3</v>
      </c>
      <c r="H1159" s="2">
        <f t="shared" si="157"/>
        <v>1.5557791077672649</v>
      </c>
      <c r="I1159" s="2">
        <f t="shared" si="158"/>
        <v>60.87298792916409</v>
      </c>
    </row>
    <row r="1160" spans="1:9" ht="13.5" x14ac:dyDescent="0.25">
      <c r="A1160" s="3">
        <f>TITRES_STAT!B1163</f>
        <v>43700</v>
      </c>
      <c r="B1160" s="6">
        <f>TITRES_STAT!D1163</f>
        <v>1.0900000000000001</v>
      </c>
      <c r="C1160" s="2">
        <f t="shared" si="162"/>
        <v>-3.0000000000000027E-2</v>
      </c>
      <c r="D1160" s="2">
        <f t="shared" si="163"/>
        <v>0</v>
      </c>
      <c r="E1160" s="2">
        <f t="shared" si="164"/>
        <v>3.0000000000000027E-2</v>
      </c>
      <c r="F1160" s="2">
        <f t="shared" si="161"/>
        <v>5.7389900884109446E-3</v>
      </c>
      <c r="G1160" s="2">
        <f t="shared" si="161"/>
        <v>5.8316777856842004E-3</v>
      </c>
      <c r="H1160" s="2">
        <f t="shared" si="157"/>
        <v>0.98410616966856623</v>
      </c>
      <c r="I1160" s="2">
        <f t="shared" si="158"/>
        <v>49.59947127390646</v>
      </c>
    </row>
    <row r="1161" spans="1:9" ht="13.5" x14ac:dyDescent="0.25">
      <c r="A1161" s="3">
        <f>TITRES_STAT!B1164</f>
        <v>43703</v>
      </c>
      <c r="B1161" s="6">
        <f>TITRES_STAT!D1164</f>
        <v>1.07</v>
      </c>
      <c r="C1161" s="2">
        <f t="shared" si="162"/>
        <v>-2.0000000000000018E-2</v>
      </c>
      <c r="D1161" s="2">
        <f t="shared" si="163"/>
        <v>0</v>
      </c>
      <c r="E1161" s="2">
        <f t="shared" si="164"/>
        <v>2.0000000000000018E-2</v>
      </c>
      <c r="F1161" s="2">
        <f t="shared" si="161"/>
        <v>5.3290622249530196E-3</v>
      </c>
      <c r="G1161" s="2">
        <f t="shared" si="161"/>
        <v>6.8437008009924732E-3</v>
      </c>
      <c r="H1161" s="2">
        <f t="shared" si="157"/>
        <v>0.77868135675659567</v>
      </c>
      <c r="I1161" s="2">
        <f t="shared" si="158"/>
        <v>43.778575279864171</v>
      </c>
    </row>
    <row r="1162" spans="1:9" ht="13.5" x14ac:dyDescent="0.25">
      <c r="A1162" s="3">
        <f>TITRES_STAT!B1165</f>
        <v>43704</v>
      </c>
      <c r="B1162" s="6">
        <f>TITRES_STAT!D1165</f>
        <v>1.05</v>
      </c>
      <c r="C1162" s="2">
        <f t="shared" si="162"/>
        <v>-2.0000000000000018E-2</v>
      </c>
      <c r="D1162" s="2">
        <f t="shared" si="163"/>
        <v>0</v>
      </c>
      <c r="E1162" s="2">
        <f t="shared" si="164"/>
        <v>2.0000000000000018E-2</v>
      </c>
      <c r="F1162" s="2">
        <f t="shared" si="161"/>
        <v>4.9484149231706614E-3</v>
      </c>
      <c r="G1162" s="2">
        <f t="shared" si="161"/>
        <v>7.78343645806444E-3</v>
      </c>
      <c r="H1162" s="2">
        <f t="shared" si="157"/>
        <v>0.63576223045331026</v>
      </c>
      <c r="I1162" s="2">
        <f t="shared" si="158"/>
        <v>38.866420719172915</v>
      </c>
    </row>
    <row r="1163" spans="1:9" ht="13.5" x14ac:dyDescent="0.25">
      <c r="A1163" s="3">
        <f>TITRES_STAT!B1166</f>
        <v>43705</v>
      </c>
      <c r="B1163" s="6">
        <f>TITRES_STAT!D1166</f>
        <v>1.05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4.594956714372757E-3</v>
      </c>
      <c r="G1163" s="2">
        <f t="shared" si="161"/>
        <v>7.2274767110598378E-3</v>
      </c>
      <c r="H1163" s="2">
        <f t="shared" si="157"/>
        <v>0.63576223045331015</v>
      </c>
      <c r="I1163" s="2">
        <f t="shared" si="158"/>
        <v>38.866420719172901</v>
      </c>
    </row>
    <row r="1164" spans="1:9" ht="13.5" x14ac:dyDescent="0.25">
      <c r="A1164" s="3">
        <f>TITRES_STAT!B1167</f>
        <v>43706</v>
      </c>
      <c r="B1164" s="6">
        <f>TITRES_STAT!D1167</f>
        <v>1.05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4.2667455204889885E-3</v>
      </c>
      <c r="G1164" s="2">
        <f t="shared" si="161"/>
        <v>6.7112283745555642E-3</v>
      </c>
      <c r="H1164" s="2">
        <f t="shared" si="157"/>
        <v>0.63576223045331015</v>
      </c>
      <c r="I1164" s="2">
        <f t="shared" si="158"/>
        <v>38.866420719172901</v>
      </c>
    </row>
    <row r="1165" spans="1:9" ht="13.5" x14ac:dyDescent="0.25">
      <c r="A1165" s="3">
        <f>TITRES_STAT!B1168</f>
        <v>43707</v>
      </c>
      <c r="B1165" s="6">
        <f>TITRES_STAT!D1168</f>
        <v>1.05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3.9619779833112035E-3</v>
      </c>
      <c r="G1165" s="2">
        <f t="shared" si="165"/>
        <v>6.231854919230167E-3</v>
      </c>
      <c r="H1165" s="2">
        <f t="shared" si="157"/>
        <v>0.63576223045331004</v>
      </c>
      <c r="I1165" s="2">
        <f t="shared" si="158"/>
        <v>38.866420719172893</v>
      </c>
    </row>
    <row r="1166" spans="1:9" ht="13.5" x14ac:dyDescent="0.25">
      <c r="A1166" s="3">
        <f>TITRES_STAT!B1169</f>
        <v>43710</v>
      </c>
      <c r="B1166" s="6">
        <f>TITRES_STAT!D1169</f>
        <v>1.05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3.6789795559318316E-3</v>
      </c>
      <c r="G1166" s="2">
        <f t="shared" si="165"/>
        <v>5.7867224249994404E-3</v>
      </c>
      <c r="H1166" s="2">
        <f t="shared" si="157"/>
        <v>0.63576223045331004</v>
      </c>
      <c r="I1166" s="2">
        <f t="shared" si="158"/>
        <v>38.866420719172893</v>
      </c>
    </row>
    <row r="1167" spans="1:9" ht="13.5" x14ac:dyDescent="0.25">
      <c r="A1167" s="3">
        <f>TITRES_STAT!B1170</f>
        <v>43711</v>
      </c>
      <c r="B1167" s="6">
        <f>TITRES_STAT!D1170</f>
        <v>1.05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3.4161953019367008E-3</v>
      </c>
      <c r="G1167" s="2">
        <f t="shared" si="165"/>
        <v>5.3733851089280511E-3</v>
      </c>
      <c r="H1167" s="2">
        <f t="shared" si="157"/>
        <v>0.63576223045331015</v>
      </c>
      <c r="I1167" s="2">
        <f t="shared" si="158"/>
        <v>38.866420719172901</v>
      </c>
    </row>
    <row r="1168" spans="1:9" ht="13.5" x14ac:dyDescent="0.25">
      <c r="A1168" s="3">
        <f>TITRES_STAT!B1171</f>
        <v>43712</v>
      </c>
      <c r="B1168" s="6">
        <f>TITRES_STAT!D1171</f>
        <v>1.05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3.1721813517983648E-3</v>
      </c>
      <c r="G1168" s="2">
        <f t="shared" si="165"/>
        <v>4.9895718868617619E-3</v>
      </c>
      <c r="H1168" s="2">
        <f t="shared" si="157"/>
        <v>0.63576223045331015</v>
      </c>
      <c r="I1168" s="2">
        <f t="shared" si="158"/>
        <v>38.866420719172901</v>
      </c>
    </row>
    <row r="1169" spans="1:9" ht="13.5" x14ac:dyDescent="0.25">
      <c r="A1169" s="3">
        <f>TITRES_STAT!B1172</f>
        <v>43713</v>
      </c>
      <c r="B1169" s="6">
        <f>TITRES_STAT!D1172</f>
        <v>1.05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2.9455969695270532E-3</v>
      </c>
      <c r="G1169" s="2">
        <f t="shared" si="165"/>
        <v>4.6331738949430641E-3</v>
      </c>
      <c r="H1169" s="2">
        <f t="shared" ref="H1169:H1232" si="166">F1169/G1169</f>
        <v>0.63576223045331026</v>
      </c>
      <c r="I1169" s="2">
        <f t="shared" ref="I1169:I1232" si="167">IF(G1169=0,100,100-(100/(1+H1169)))</f>
        <v>38.866420719172915</v>
      </c>
    </row>
    <row r="1170" spans="1:9" ht="13.5" x14ac:dyDescent="0.25">
      <c r="A1170" s="3">
        <f>TITRES_STAT!B1173</f>
        <v>43714</v>
      </c>
      <c r="B1170" s="6">
        <f>TITRES_STAT!D1173</f>
        <v>1.05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2.7351971859894066E-3</v>
      </c>
      <c r="G1170" s="2">
        <f t="shared" si="165"/>
        <v>4.3022329024471314E-3</v>
      </c>
      <c r="H1170" s="2">
        <f t="shared" si="166"/>
        <v>0.63576223045331015</v>
      </c>
      <c r="I1170" s="2">
        <f t="shared" si="167"/>
        <v>38.866420719172901</v>
      </c>
    </row>
    <row r="1171" spans="1:9" ht="13.5" x14ac:dyDescent="0.25">
      <c r="A1171" s="3">
        <f>TITRES_STAT!B1174</f>
        <v>43717</v>
      </c>
      <c r="B1171" s="6">
        <f>TITRES_STAT!D1174</f>
        <v>1.05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2.5398259584187349E-3</v>
      </c>
      <c r="G1171" s="2">
        <f t="shared" si="165"/>
        <v>3.9949305522723362E-3</v>
      </c>
      <c r="H1171" s="2">
        <f t="shared" si="166"/>
        <v>0.63576223045331026</v>
      </c>
      <c r="I1171" s="2">
        <f t="shared" si="167"/>
        <v>38.866420719172915</v>
      </c>
    </row>
    <row r="1172" spans="1:9" ht="13.5" x14ac:dyDescent="0.25">
      <c r="A1172" s="3">
        <f>TITRES_STAT!B1175</f>
        <v>43718</v>
      </c>
      <c r="B1172" s="6">
        <f>TITRES_STAT!D1175</f>
        <v>1.03</v>
      </c>
      <c r="C1172" s="2">
        <f t="shared" si="162"/>
        <v>-2.0000000000000018E-2</v>
      </c>
      <c r="D1172" s="2">
        <f t="shared" si="163"/>
        <v>0</v>
      </c>
      <c r="E1172" s="2">
        <f t="shared" si="164"/>
        <v>2.0000000000000018E-2</v>
      </c>
      <c r="F1172" s="2">
        <f t="shared" si="165"/>
        <v>2.3584098185316822E-3</v>
      </c>
      <c r="G1172" s="2">
        <f t="shared" si="165"/>
        <v>5.1381497985385988E-3</v>
      </c>
      <c r="H1172" s="2">
        <f t="shared" si="166"/>
        <v>0.45899981724987177</v>
      </c>
      <c r="I1172" s="2">
        <f t="shared" si="167"/>
        <v>31.459895458730017</v>
      </c>
    </row>
    <row r="1173" spans="1:9" ht="13.5" x14ac:dyDescent="0.25">
      <c r="A1173" s="3">
        <f>TITRES_STAT!B1176</f>
        <v>43719</v>
      </c>
      <c r="B1173" s="6">
        <f>TITRES_STAT!D1176</f>
        <v>1.03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2.1899519743508477E-3</v>
      </c>
      <c r="G1173" s="2">
        <f t="shared" si="165"/>
        <v>4.7711390986429842E-3</v>
      </c>
      <c r="H1173" s="2">
        <f t="shared" si="166"/>
        <v>0.45899981724987177</v>
      </c>
      <c r="I1173" s="2">
        <f t="shared" si="167"/>
        <v>31.459895458730017</v>
      </c>
    </row>
    <row r="1174" spans="1:9" ht="13.5" x14ac:dyDescent="0.25">
      <c r="A1174" s="3">
        <f>TITRES_STAT!B1177</f>
        <v>43720</v>
      </c>
      <c r="B1174" s="6">
        <f>TITRES_STAT!D1177</f>
        <v>1.03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2.0335268333257872E-3</v>
      </c>
      <c r="G1174" s="2">
        <f t="shared" si="165"/>
        <v>4.4303434487399139E-3</v>
      </c>
      <c r="H1174" s="2">
        <f t="shared" si="166"/>
        <v>0.45899981724987177</v>
      </c>
      <c r="I1174" s="2">
        <f t="shared" si="167"/>
        <v>31.459895458730017</v>
      </c>
    </row>
    <row r="1175" spans="1:9" ht="13.5" x14ac:dyDescent="0.25">
      <c r="A1175" s="3">
        <f>TITRES_STAT!B1178</f>
        <v>43721</v>
      </c>
      <c r="B1175" s="6">
        <f>TITRES_STAT!D1178</f>
        <v>1.03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1.8882749166596595E-3</v>
      </c>
      <c r="G1175" s="2">
        <f t="shared" si="165"/>
        <v>4.1138903452584913E-3</v>
      </c>
      <c r="H1175" s="2">
        <f t="shared" si="166"/>
        <v>0.45899981724987182</v>
      </c>
      <c r="I1175" s="2">
        <f t="shared" si="167"/>
        <v>31.459895458730017</v>
      </c>
    </row>
    <row r="1176" spans="1:9" ht="13.5" x14ac:dyDescent="0.25">
      <c r="A1176" s="3">
        <f>TITRES_STAT!B1179</f>
        <v>43724</v>
      </c>
      <c r="B1176" s="6">
        <f>TITRES_STAT!D1179</f>
        <v>1.03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1.7533981368982553E-3</v>
      </c>
      <c r="G1176" s="2">
        <f t="shared" si="165"/>
        <v>3.8200410348828849E-3</v>
      </c>
      <c r="H1176" s="2">
        <f t="shared" si="166"/>
        <v>0.45899981724987177</v>
      </c>
      <c r="I1176" s="2">
        <f t="shared" si="167"/>
        <v>31.459895458730017</v>
      </c>
    </row>
    <row r="1177" spans="1:9" ht="13.5" x14ac:dyDescent="0.25">
      <c r="A1177" s="3">
        <f>TITRES_STAT!B1180</f>
        <v>43725</v>
      </c>
      <c r="B1177" s="6">
        <f>TITRES_STAT!D1180</f>
        <v>1.03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1.6281554128340942E-3</v>
      </c>
      <c r="G1177" s="2">
        <f t="shared" si="165"/>
        <v>3.5471809609626788E-3</v>
      </c>
      <c r="H1177" s="2">
        <f t="shared" si="166"/>
        <v>0.45899981724987182</v>
      </c>
      <c r="I1177" s="2">
        <f t="shared" si="167"/>
        <v>31.459895458730017</v>
      </c>
    </row>
    <row r="1178" spans="1:9" ht="13.5" x14ac:dyDescent="0.25">
      <c r="A1178" s="3">
        <f>TITRES_STAT!B1181</f>
        <v>43726</v>
      </c>
      <c r="B1178" s="6">
        <f>TITRES_STAT!D1181</f>
        <v>1.05</v>
      </c>
      <c r="C1178" s="2">
        <f t="shared" si="162"/>
        <v>2.0000000000000018E-2</v>
      </c>
      <c r="D1178" s="2">
        <f t="shared" si="163"/>
        <v>2.0000000000000018E-2</v>
      </c>
      <c r="E1178" s="2">
        <f t="shared" si="164"/>
        <v>0</v>
      </c>
      <c r="F1178" s="2">
        <f t="shared" si="165"/>
        <v>2.9404300262030887E-3</v>
      </c>
      <c r="G1178" s="2">
        <f t="shared" si="165"/>
        <v>3.2938108923224875E-3</v>
      </c>
      <c r="H1178" s="2">
        <f t="shared" si="166"/>
        <v>0.8927136749280018</v>
      </c>
      <c r="I1178" s="2">
        <f t="shared" si="167"/>
        <v>47.165806785960918</v>
      </c>
    </row>
    <row r="1179" spans="1:9" ht="13.5" x14ac:dyDescent="0.25">
      <c r="A1179" s="3">
        <f>TITRES_STAT!B1182</f>
        <v>43727</v>
      </c>
      <c r="B1179" s="6">
        <f>TITRES_STAT!D1182</f>
        <v>1.05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2.7303993100457253E-3</v>
      </c>
      <c r="G1179" s="2">
        <f t="shared" si="165"/>
        <v>3.0585386857280238E-3</v>
      </c>
      <c r="H1179" s="2">
        <f t="shared" si="166"/>
        <v>0.89271367492800191</v>
      </c>
      <c r="I1179" s="2">
        <f t="shared" si="167"/>
        <v>47.165806785960925</v>
      </c>
    </row>
    <row r="1180" spans="1:9" ht="13.5" x14ac:dyDescent="0.25">
      <c r="A1180" s="3">
        <f>TITRES_STAT!B1183</f>
        <v>43728</v>
      </c>
      <c r="B1180" s="6">
        <f>TITRES_STAT!D1183</f>
        <v>1.05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2.5353707878996022E-3</v>
      </c>
      <c r="G1180" s="2">
        <f t="shared" si="165"/>
        <v>2.8400716367474503E-3</v>
      </c>
      <c r="H1180" s="2">
        <f t="shared" si="166"/>
        <v>0.89271367492800213</v>
      </c>
      <c r="I1180" s="2">
        <f t="shared" si="167"/>
        <v>47.165806785960925</v>
      </c>
    </row>
    <row r="1181" spans="1:9" ht="13.5" x14ac:dyDescent="0.25">
      <c r="A1181" s="3">
        <f>TITRES_STAT!B1184</f>
        <v>43731</v>
      </c>
      <c r="B1181" s="6">
        <f>TITRES_STAT!D1184</f>
        <v>1.05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2.3542728744782022E-3</v>
      </c>
      <c r="G1181" s="2">
        <f t="shared" si="168"/>
        <v>2.6372093769797753E-3</v>
      </c>
      <c r="H1181" s="2">
        <f t="shared" si="166"/>
        <v>0.89271367492800213</v>
      </c>
      <c r="I1181" s="2">
        <f t="shared" si="167"/>
        <v>47.165806785960925</v>
      </c>
    </row>
    <row r="1182" spans="1:9" ht="13.5" x14ac:dyDescent="0.25">
      <c r="A1182" s="3">
        <f>TITRES_STAT!B1185</f>
        <v>43732</v>
      </c>
      <c r="B1182" s="6">
        <f>TITRES_STAT!D1185</f>
        <v>1.05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2.1861105263011878E-3</v>
      </c>
      <c r="G1182" s="2">
        <f t="shared" si="168"/>
        <v>2.4488372786240771E-3</v>
      </c>
      <c r="H1182" s="2">
        <f t="shared" si="166"/>
        <v>0.89271367492800213</v>
      </c>
      <c r="I1182" s="2">
        <f t="shared" si="167"/>
        <v>47.165806785960925</v>
      </c>
    </row>
    <row r="1183" spans="1:9" ht="13.5" x14ac:dyDescent="0.25">
      <c r="A1183" s="3">
        <f>TITRES_STAT!B1186</f>
        <v>43733</v>
      </c>
      <c r="B1183" s="6">
        <f>TITRES_STAT!D1186</f>
        <v>1.05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2.0299597744225313E-3</v>
      </c>
      <c r="G1183" s="2">
        <f t="shared" si="168"/>
        <v>2.2739203301509288E-3</v>
      </c>
      <c r="H1183" s="2">
        <f t="shared" si="166"/>
        <v>0.89271367492800202</v>
      </c>
      <c r="I1183" s="2">
        <f t="shared" si="167"/>
        <v>47.165806785960925</v>
      </c>
    </row>
    <row r="1184" spans="1:9" ht="13.5" x14ac:dyDescent="0.25">
      <c r="A1184" s="3">
        <f>TITRES_STAT!B1187</f>
        <v>43734</v>
      </c>
      <c r="B1184" s="6">
        <f>TITRES_STAT!D1187</f>
        <v>1.02</v>
      </c>
      <c r="C1184" s="2">
        <f t="shared" si="162"/>
        <v>-3.0000000000000027E-2</v>
      </c>
      <c r="D1184" s="2">
        <f t="shared" si="163"/>
        <v>0</v>
      </c>
      <c r="E1184" s="2">
        <f t="shared" si="164"/>
        <v>3.0000000000000027E-2</v>
      </c>
      <c r="F1184" s="2">
        <f t="shared" si="168"/>
        <v>1.8849626476780648E-3</v>
      </c>
      <c r="G1184" s="2">
        <f t="shared" si="168"/>
        <v>4.2543545922830075E-3</v>
      </c>
      <c r="H1184" s="2">
        <f t="shared" si="166"/>
        <v>0.44306665248289528</v>
      </c>
      <c r="I1184" s="2">
        <f t="shared" si="167"/>
        <v>30.703131537311094</v>
      </c>
    </row>
    <row r="1185" spans="1:9" ht="13.5" x14ac:dyDescent="0.25">
      <c r="A1185" s="3">
        <f>TITRES_STAT!B1188</f>
        <v>43735</v>
      </c>
      <c r="B1185" s="6">
        <f>TITRES_STAT!D1188</f>
        <v>1.02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1.7503224585582032E-3</v>
      </c>
      <c r="G1185" s="2">
        <f t="shared" si="168"/>
        <v>3.9504721214056503E-3</v>
      </c>
      <c r="H1185" s="2">
        <f t="shared" si="166"/>
        <v>0.44306665248289523</v>
      </c>
      <c r="I1185" s="2">
        <f t="shared" si="167"/>
        <v>30.703131537311094</v>
      </c>
    </row>
    <row r="1186" spans="1:9" ht="13.5" x14ac:dyDescent="0.25">
      <c r="A1186" s="3">
        <f>TITRES_STAT!B1189</f>
        <v>43738</v>
      </c>
      <c r="B1186" s="6">
        <f>TITRES_STAT!D1189</f>
        <v>1</v>
      </c>
      <c r="C1186" s="2">
        <f t="shared" si="162"/>
        <v>-2.0000000000000018E-2</v>
      </c>
      <c r="D1186" s="2">
        <f t="shared" si="163"/>
        <v>0</v>
      </c>
      <c r="E1186" s="2">
        <f t="shared" si="164"/>
        <v>2.0000000000000018E-2</v>
      </c>
      <c r="F1186" s="2">
        <f t="shared" si="168"/>
        <v>1.6252994258040461E-3</v>
      </c>
      <c r="G1186" s="2">
        <f t="shared" si="168"/>
        <v>5.0968669698766766E-3</v>
      </c>
      <c r="H1186" s="2">
        <f t="shared" si="166"/>
        <v>0.31888205743054182</v>
      </c>
      <c r="I1186" s="2">
        <f t="shared" si="167"/>
        <v>24.178208781745866</v>
      </c>
    </row>
    <row r="1187" spans="1:9" ht="13.5" x14ac:dyDescent="0.25">
      <c r="A1187" s="3">
        <f>TITRES_STAT!B1190</f>
        <v>43739</v>
      </c>
      <c r="B1187" s="6">
        <f>TITRES_STAT!D1190</f>
        <v>1.02</v>
      </c>
      <c r="C1187" s="2">
        <f t="shared" si="162"/>
        <v>2.0000000000000018E-2</v>
      </c>
      <c r="D1187" s="2">
        <f t="shared" si="163"/>
        <v>2.0000000000000018E-2</v>
      </c>
      <c r="E1187" s="2">
        <f t="shared" si="164"/>
        <v>0</v>
      </c>
      <c r="F1187" s="2">
        <f t="shared" si="168"/>
        <v>2.9377780382466153E-3</v>
      </c>
      <c r="G1187" s="2">
        <f t="shared" si="168"/>
        <v>4.7328050434569139E-3</v>
      </c>
      <c r="H1187" s="2">
        <f t="shared" si="166"/>
        <v>0.62072661165455845</v>
      </c>
      <c r="I1187" s="2">
        <f t="shared" si="167"/>
        <v>38.299279297997984</v>
      </c>
    </row>
    <row r="1188" spans="1:9" ht="13.5" x14ac:dyDescent="0.25">
      <c r="A1188" s="3">
        <f>TITRES_STAT!B1191</f>
        <v>43740</v>
      </c>
      <c r="B1188" s="6">
        <f>TITRES_STAT!D1191</f>
        <v>1.02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2.7279367498004282E-3</v>
      </c>
      <c r="G1188" s="2">
        <f t="shared" si="168"/>
        <v>4.3947475403528485E-3</v>
      </c>
      <c r="H1188" s="2">
        <f t="shared" si="166"/>
        <v>0.62072661165455834</v>
      </c>
      <c r="I1188" s="2">
        <f t="shared" si="167"/>
        <v>38.299279297997984</v>
      </c>
    </row>
    <row r="1189" spans="1:9" ht="13.5" x14ac:dyDescent="0.25">
      <c r="A1189" s="3">
        <f>TITRES_STAT!B1192</f>
        <v>43741</v>
      </c>
      <c r="B1189" s="6">
        <f>TITRES_STAT!D1192</f>
        <v>1.02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2.5330841248146834E-3</v>
      </c>
      <c r="G1189" s="2">
        <f t="shared" si="168"/>
        <v>4.0808370017562162E-3</v>
      </c>
      <c r="H1189" s="2">
        <f t="shared" si="166"/>
        <v>0.62072661165455845</v>
      </c>
      <c r="I1189" s="2">
        <f t="shared" si="167"/>
        <v>38.299279297997984</v>
      </c>
    </row>
    <row r="1190" spans="1:9" ht="13.5" x14ac:dyDescent="0.25">
      <c r="A1190" s="3">
        <f>TITRES_STAT!B1193</f>
        <v>43742</v>
      </c>
      <c r="B1190" s="6">
        <f>TITRES_STAT!D1193</f>
        <v>1.02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2.3521495444707775E-3</v>
      </c>
      <c r="G1190" s="2">
        <f t="shared" si="168"/>
        <v>3.789348644487915E-3</v>
      </c>
      <c r="H1190" s="2">
        <f t="shared" si="166"/>
        <v>0.62072661165455845</v>
      </c>
      <c r="I1190" s="2">
        <f t="shared" si="167"/>
        <v>38.299279297997984</v>
      </c>
    </row>
    <row r="1191" spans="1:9" ht="13.5" x14ac:dyDescent="0.25">
      <c r="A1191" s="3">
        <f>TITRES_STAT!B1194</f>
        <v>43745</v>
      </c>
      <c r="B1191" s="6">
        <f>TITRES_STAT!D1194</f>
        <v>1.02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2.1841388627228649E-3</v>
      </c>
      <c r="G1191" s="2">
        <f t="shared" si="168"/>
        <v>3.5186808841673497E-3</v>
      </c>
      <c r="H1191" s="2">
        <f t="shared" si="166"/>
        <v>0.62072661165455845</v>
      </c>
      <c r="I1191" s="2">
        <f t="shared" si="167"/>
        <v>38.299279297997984</v>
      </c>
    </row>
    <row r="1192" spans="1:9" ht="13.5" x14ac:dyDescent="0.25">
      <c r="A1192" s="3">
        <f>TITRES_STAT!B1195</f>
        <v>43746</v>
      </c>
      <c r="B1192" s="6">
        <f>TITRES_STAT!D1195</f>
        <v>1.02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2.0281289439569457E-3</v>
      </c>
      <c r="G1192" s="2">
        <f t="shared" si="168"/>
        <v>3.2673465352982536E-3</v>
      </c>
      <c r="H1192" s="2">
        <f t="shared" si="166"/>
        <v>0.62072661165455834</v>
      </c>
      <c r="I1192" s="2">
        <f t="shared" si="167"/>
        <v>38.299279297997984</v>
      </c>
    </row>
    <row r="1193" spans="1:9" ht="13.5" x14ac:dyDescent="0.25">
      <c r="A1193" s="3">
        <f>TITRES_STAT!B1196</f>
        <v>43747</v>
      </c>
      <c r="B1193" s="6">
        <f>TITRES_STAT!D1196</f>
        <v>1</v>
      </c>
      <c r="C1193" s="2">
        <f t="shared" si="162"/>
        <v>-2.0000000000000018E-2</v>
      </c>
      <c r="D1193" s="2">
        <f t="shared" si="163"/>
        <v>0</v>
      </c>
      <c r="E1193" s="2">
        <f t="shared" si="164"/>
        <v>2.0000000000000018E-2</v>
      </c>
      <c r="F1193" s="2">
        <f t="shared" si="168"/>
        <v>1.883262590817164E-3</v>
      </c>
      <c r="G1193" s="2">
        <f t="shared" si="168"/>
        <v>4.4625360684912366E-3</v>
      </c>
      <c r="H1193" s="2">
        <f t="shared" si="166"/>
        <v>0.42201621721656729</v>
      </c>
      <c r="I1193" s="2">
        <f t="shared" si="167"/>
        <v>29.677313950934774</v>
      </c>
    </row>
    <row r="1194" spans="1:9" ht="13.5" x14ac:dyDescent="0.25">
      <c r="A1194" s="3">
        <f>TITRES_STAT!B1197</f>
        <v>43748</v>
      </c>
      <c r="B1194" s="6">
        <f>TITRES_STAT!D1197</f>
        <v>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1.7487438343302237E-3</v>
      </c>
      <c r="G1194" s="2">
        <f t="shared" si="168"/>
        <v>4.1437834921704336E-3</v>
      </c>
      <c r="H1194" s="2">
        <f t="shared" si="166"/>
        <v>0.42201621721656735</v>
      </c>
      <c r="I1194" s="2">
        <f t="shared" si="167"/>
        <v>29.677313950934774</v>
      </c>
    </row>
    <row r="1195" spans="1:9" ht="13.5" x14ac:dyDescent="0.25">
      <c r="A1195" s="3">
        <f>TITRES_STAT!B1198</f>
        <v>43749</v>
      </c>
      <c r="B1195" s="6">
        <f>TITRES_STAT!D1198</f>
        <v>1.02</v>
      </c>
      <c r="C1195" s="2">
        <f t="shared" si="162"/>
        <v>2.0000000000000018E-2</v>
      </c>
      <c r="D1195" s="2">
        <f t="shared" si="163"/>
        <v>2.0000000000000018E-2</v>
      </c>
      <c r="E1195" s="2">
        <f t="shared" si="164"/>
        <v>0</v>
      </c>
      <c r="F1195" s="2">
        <f t="shared" si="168"/>
        <v>3.0524049890209232E-3</v>
      </c>
      <c r="G1195" s="2">
        <f t="shared" si="168"/>
        <v>3.8477989570154026E-3</v>
      </c>
      <c r="H1195" s="2">
        <f t="shared" si="166"/>
        <v>0.79328598586360721</v>
      </c>
      <c r="I1195" s="2">
        <f t="shared" si="167"/>
        <v>44.236445949895611</v>
      </c>
    </row>
    <row r="1196" spans="1:9" ht="13.5" x14ac:dyDescent="0.25">
      <c r="A1196" s="3">
        <f>TITRES_STAT!B1199</f>
        <v>43752</v>
      </c>
      <c r="B1196" s="6">
        <f>TITRES_STAT!D1199</f>
        <v>1.02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2.8343760612337147E-3</v>
      </c>
      <c r="G1196" s="2">
        <f t="shared" si="168"/>
        <v>3.5729561743714456E-3</v>
      </c>
      <c r="H1196" s="2">
        <f t="shared" si="166"/>
        <v>0.79328598586360721</v>
      </c>
      <c r="I1196" s="2">
        <f t="shared" si="167"/>
        <v>44.236445949895611</v>
      </c>
    </row>
    <row r="1197" spans="1:9" ht="13.5" x14ac:dyDescent="0.25">
      <c r="A1197" s="3">
        <f>TITRES_STAT!B1200</f>
        <v>43754</v>
      </c>
      <c r="B1197" s="6">
        <f>TITRES_STAT!D1200</f>
        <v>1.02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2.6319206282884493E-3</v>
      </c>
      <c r="G1197" s="2">
        <f t="shared" si="169"/>
        <v>3.3177450190591995E-3</v>
      </c>
      <c r="H1197" s="2">
        <f t="shared" si="166"/>
        <v>0.79328598586360721</v>
      </c>
      <c r="I1197" s="2">
        <f t="shared" si="167"/>
        <v>44.236445949895611</v>
      </c>
    </row>
    <row r="1198" spans="1:9" ht="13.5" x14ac:dyDescent="0.25">
      <c r="A1198" s="3">
        <f>TITRES_STAT!B1201</f>
        <v>43755</v>
      </c>
      <c r="B1198" s="6">
        <f>TITRES_STAT!D1201</f>
        <v>1.02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2.4439262976964173E-3</v>
      </c>
      <c r="G1198" s="2">
        <f t="shared" si="169"/>
        <v>3.0807632319835424E-3</v>
      </c>
      <c r="H1198" s="2">
        <f t="shared" si="166"/>
        <v>0.79328598586360721</v>
      </c>
      <c r="I1198" s="2">
        <f t="shared" si="167"/>
        <v>44.236445949895611</v>
      </c>
    </row>
    <row r="1199" spans="1:9" ht="13.5" x14ac:dyDescent="0.25">
      <c r="A1199" s="3">
        <f>TITRES_STAT!B1202</f>
        <v>43756</v>
      </c>
      <c r="B1199" s="6">
        <f>TITRES_STAT!D1202</f>
        <v>1.02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2.2693601335752448E-3</v>
      </c>
      <c r="G1199" s="2">
        <f t="shared" si="169"/>
        <v>2.8607087154132898E-3</v>
      </c>
      <c r="H1199" s="2">
        <f t="shared" si="166"/>
        <v>0.79328598586360721</v>
      </c>
      <c r="I1199" s="2">
        <f t="shared" si="167"/>
        <v>44.236445949895611</v>
      </c>
    </row>
    <row r="1200" spans="1:9" ht="13.5" x14ac:dyDescent="0.25">
      <c r="A1200" s="3">
        <f>TITRES_STAT!B1203</f>
        <v>43759</v>
      </c>
      <c r="B1200" s="6">
        <f>TITRES_STAT!D1203</f>
        <v>1.02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2.1072629811770128E-3</v>
      </c>
      <c r="G1200" s="2">
        <f t="shared" si="169"/>
        <v>2.656372378598055E-3</v>
      </c>
      <c r="H1200" s="2">
        <f t="shared" si="166"/>
        <v>0.79328598586360699</v>
      </c>
      <c r="I1200" s="2">
        <f t="shared" si="167"/>
        <v>44.236445949895604</v>
      </c>
    </row>
    <row r="1201" spans="1:9" ht="13.5" x14ac:dyDescent="0.25">
      <c r="A1201" s="3">
        <f>TITRES_STAT!B1204</f>
        <v>43760</v>
      </c>
      <c r="B1201" s="6">
        <f>TITRES_STAT!D1204</f>
        <v>1.02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1.9567441968072262E-3</v>
      </c>
      <c r="G1201" s="2">
        <f t="shared" si="169"/>
        <v>2.4666314944124797E-3</v>
      </c>
      <c r="H1201" s="2">
        <f t="shared" si="166"/>
        <v>0.79328598586360699</v>
      </c>
      <c r="I1201" s="2">
        <f t="shared" si="167"/>
        <v>44.236445949895604</v>
      </c>
    </row>
    <row r="1202" spans="1:9" ht="13.5" x14ac:dyDescent="0.25">
      <c r="A1202" s="3">
        <f>TITRES_STAT!B1205</f>
        <v>43761</v>
      </c>
      <c r="B1202" s="6">
        <f>TITRES_STAT!D1205</f>
        <v>1.02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1.8169767541781384E-3</v>
      </c>
      <c r="G1202" s="2">
        <f t="shared" si="169"/>
        <v>2.2904435305258737E-3</v>
      </c>
      <c r="H1202" s="2">
        <f t="shared" si="166"/>
        <v>0.79328598586360699</v>
      </c>
      <c r="I1202" s="2">
        <f t="shared" si="167"/>
        <v>44.236445949895604</v>
      </c>
    </row>
    <row r="1203" spans="1:9" ht="13.5" x14ac:dyDescent="0.25">
      <c r="A1203" s="3">
        <f>TITRES_STAT!B1206</f>
        <v>43762</v>
      </c>
      <c r="B1203" s="6">
        <f>TITRES_STAT!D1206</f>
        <v>1.02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1.6871927003082716E-3</v>
      </c>
      <c r="G1203" s="2">
        <f t="shared" si="169"/>
        <v>2.1268404212025972E-3</v>
      </c>
      <c r="H1203" s="2">
        <f t="shared" si="166"/>
        <v>0.7932859858636071</v>
      </c>
      <c r="I1203" s="2">
        <f t="shared" si="167"/>
        <v>44.236445949895611</v>
      </c>
    </row>
    <row r="1204" spans="1:9" ht="13.5" x14ac:dyDescent="0.25">
      <c r="A1204" s="3">
        <f>TITRES_STAT!B1207</f>
        <v>43763</v>
      </c>
      <c r="B1204" s="6">
        <f>TITRES_STAT!D1207</f>
        <v>1.01</v>
      </c>
      <c r="C1204" s="2">
        <f t="shared" si="162"/>
        <v>-1.0000000000000009E-2</v>
      </c>
      <c r="D1204" s="2">
        <f t="shared" si="163"/>
        <v>0</v>
      </c>
      <c r="E1204" s="2">
        <f t="shared" si="164"/>
        <v>1.0000000000000009E-2</v>
      </c>
      <c r="F1204" s="2">
        <f t="shared" si="169"/>
        <v>1.5666789360005379E-3</v>
      </c>
      <c r="G1204" s="2">
        <f t="shared" si="169"/>
        <v>2.689208962545269E-3</v>
      </c>
      <c r="H1204" s="2">
        <f t="shared" si="166"/>
        <v>0.58257984329998491</v>
      </c>
      <c r="I1204" s="2">
        <f t="shared" si="167"/>
        <v>36.812034840857905</v>
      </c>
    </row>
    <row r="1205" spans="1:9" ht="13.5" x14ac:dyDescent="0.25">
      <c r="A1205" s="3">
        <f>TITRES_STAT!B1208</f>
        <v>43766</v>
      </c>
      <c r="B1205" s="6">
        <f>TITRES_STAT!D1208</f>
        <v>1.01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1.454773297714785E-3</v>
      </c>
      <c r="G1205" s="2">
        <f t="shared" si="169"/>
        <v>2.4971226080777497E-3</v>
      </c>
      <c r="H1205" s="2">
        <f t="shared" si="166"/>
        <v>0.58257984329998491</v>
      </c>
      <c r="I1205" s="2">
        <f t="shared" si="167"/>
        <v>36.812034840857905</v>
      </c>
    </row>
    <row r="1206" spans="1:9" ht="13.5" x14ac:dyDescent="0.25">
      <c r="A1206" s="3">
        <f>TITRES_STAT!B1209</f>
        <v>43767</v>
      </c>
      <c r="B1206" s="6">
        <f>TITRES_STAT!D1209</f>
        <v>1.02</v>
      </c>
      <c r="C1206" s="2">
        <f t="shared" si="162"/>
        <v>1.0000000000000009E-2</v>
      </c>
      <c r="D1206" s="2">
        <f t="shared" si="163"/>
        <v>1.0000000000000009E-2</v>
      </c>
      <c r="E1206" s="2">
        <f t="shared" si="164"/>
        <v>0</v>
      </c>
      <c r="F1206" s="2">
        <f t="shared" si="169"/>
        <v>2.0651466335923009E-3</v>
      </c>
      <c r="G1206" s="2">
        <f t="shared" si="169"/>
        <v>2.3187567075007675E-3</v>
      </c>
      <c r="H1206" s="2">
        <f t="shared" si="166"/>
        <v>0.89062669960669749</v>
      </c>
      <c r="I1206" s="2">
        <f t="shared" si="167"/>
        <v>47.107485565075983</v>
      </c>
    </row>
    <row r="1207" spans="1:9" ht="13.5" x14ac:dyDescent="0.25">
      <c r="A1207" s="3">
        <f>TITRES_STAT!B1210</f>
        <v>43768</v>
      </c>
      <c r="B1207" s="6">
        <f>TITRES_STAT!D1210</f>
        <v>1.02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1.9176361597642796E-3</v>
      </c>
      <c r="G1207" s="2">
        <f t="shared" si="169"/>
        <v>2.1531312283935697E-3</v>
      </c>
      <c r="H1207" s="2">
        <f t="shared" si="166"/>
        <v>0.8906266996066976</v>
      </c>
      <c r="I1207" s="2">
        <f t="shared" si="167"/>
        <v>47.107485565075983</v>
      </c>
    </row>
    <row r="1208" spans="1:9" ht="13.5" x14ac:dyDescent="0.25">
      <c r="A1208" s="3">
        <f>TITRES_STAT!B1211</f>
        <v>43769</v>
      </c>
      <c r="B1208" s="6">
        <f>TITRES_STAT!D1211</f>
        <v>1.02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1.7806621483525454E-3</v>
      </c>
      <c r="G1208" s="2">
        <f t="shared" si="169"/>
        <v>1.9993361406511717E-3</v>
      </c>
      <c r="H1208" s="2">
        <f t="shared" si="166"/>
        <v>0.89062669960669771</v>
      </c>
      <c r="I1208" s="2">
        <f t="shared" si="167"/>
        <v>47.107485565075983</v>
      </c>
    </row>
    <row r="1209" spans="1:9" ht="13.5" x14ac:dyDescent="0.25">
      <c r="A1209" s="3">
        <f>TITRES_STAT!B1212</f>
        <v>43770</v>
      </c>
      <c r="B1209" s="6">
        <f>TITRES_STAT!D1212</f>
        <v>1.01</v>
      </c>
      <c r="C1209" s="2">
        <f t="shared" si="162"/>
        <v>-1.0000000000000009E-2</v>
      </c>
      <c r="D1209" s="2">
        <f t="shared" si="163"/>
        <v>0</v>
      </c>
      <c r="E1209" s="2">
        <f t="shared" si="164"/>
        <v>1.0000000000000009E-2</v>
      </c>
      <c r="F1209" s="2">
        <f t="shared" si="169"/>
        <v>1.6534719948987921E-3</v>
      </c>
      <c r="G1209" s="2">
        <f t="shared" si="169"/>
        <v>2.5708121306046599E-3</v>
      </c>
      <c r="H1209" s="2">
        <f t="shared" si="166"/>
        <v>0.64317107236843962</v>
      </c>
      <c r="I1209" s="2">
        <f t="shared" si="167"/>
        <v>39.142063975200308</v>
      </c>
    </row>
    <row r="1210" spans="1:9" ht="13.5" x14ac:dyDescent="0.25">
      <c r="A1210" s="3">
        <f>TITRES_STAT!B1213</f>
        <v>43773</v>
      </c>
      <c r="B1210" s="6">
        <f>TITRES_STAT!D1213</f>
        <v>1.01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1.5353668524060212E-3</v>
      </c>
      <c r="G1210" s="2">
        <f t="shared" si="169"/>
        <v>2.3871826927043269E-3</v>
      </c>
      <c r="H1210" s="2">
        <f t="shared" si="166"/>
        <v>0.64317107236843962</v>
      </c>
      <c r="I1210" s="2">
        <f t="shared" si="167"/>
        <v>39.142063975200308</v>
      </c>
    </row>
    <row r="1211" spans="1:9" ht="13.5" x14ac:dyDescent="0.25">
      <c r="A1211" s="3">
        <f>TITRES_STAT!B1214</f>
        <v>43774</v>
      </c>
      <c r="B1211" s="6">
        <f>TITRES_STAT!D1214</f>
        <v>1</v>
      </c>
      <c r="C1211" s="2">
        <f t="shared" si="162"/>
        <v>-1.0000000000000009E-2</v>
      </c>
      <c r="D1211" s="2">
        <f t="shared" si="163"/>
        <v>0</v>
      </c>
      <c r="E1211" s="2">
        <f t="shared" si="164"/>
        <v>1.0000000000000009E-2</v>
      </c>
      <c r="F1211" s="2">
        <f t="shared" si="169"/>
        <v>1.4256977915198768E-3</v>
      </c>
      <c r="G1211" s="2">
        <f t="shared" si="169"/>
        <v>2.9309553575111616E-3</v>
      </c>
      <c r="H1211" s="2">
        <f t="shared" si="166"/>
        <v>0.48642767207840271</v>
      </c>
      <c r="I1211" s="2">
        <f t="shared" si="167"/>
        <v>32.724610905437018</v>
      </c>
    </row>
    <row r="1212" spans="1:9" ht="13.5" x14ac:dyDescent="0.25">
      <c r="A1212" s="3">
        <f>TITRES_STAT!B1215</f>
        <v>43775</v>
      </c>
      <c r="B1212" s="6">
        <f>TITRES_STAT!D1215</f>
        <v>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1.323862234982743E-3</v>
      </c>
      <c r="G1212" s="2">
        <f t="shared" si="169"/>
        <v>2.7216014034032216E-3</v>
      </c>
      <c r="H1212" s="2">
        <f t="shared" si="166"/>
        <v>0.48642767207840276</v>
      </c>
      <c r="I1212" s="2">
        <f t="shared" si="167"/>
        <v>32.724610905437018</v>
      </c>
    </row>
    <row r="1213" spans="1:9" ht="13.5" x14ac:dyDescent="0.25">
      <c r="A1213" s="3">
        <f>TITRES_STAT!B1216</f>
        <v>43776</v>
      </c>
      <c r="B1213" s="6">
        <f>TITRES_STAT!D1216</f>
        <v>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1.2293006467696901E-3</v>
      </c>
      <c r="G1213" s="2">
        <f t="shared" si="170"/>
        <v>2.5272013031601343E-3</v>
      </c>
      <c r="H1213" s="2">
        <f t="shared" si="166"/>
        <v>0.48642767207840282</v>
      </c>
      <c r="I1213" s="2">
        <f t="shared" si="167"/>
        <v>32.724610905437032</v>
      </c>
    </row>
    <row r="1214" spans="1:9" ht="13.5" x14ac:dyDescent="0.25">
      <c r="A1214" s="3">
        <f>TITRES_STAT!B1217</f>
        <v>43777</v>
      </c>
      <c r="B1214" s="6">
        <f>TITRES_STAT!D1217</f>
        <v>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1.1414934577147122E-3</v>
      </c>
      <c r="G1214" s="2">
        <f t="shared" si="170"/>
        <v>2.3466869243629822E-3</v>
      </c>
      <c r="H1214" s="2">
        <f t="shared" si="166"/>
        <v>0.48642767207840276</v>
      </c>
      <c r="I1214" s="2">
        <f t="shared" si="167"/>
        <v>32.724610905437018</v>
      </c>
    </row>
    <row r="1215" spans="1:9" ht="13.5" x14ac:dyDescent="0.25">
      <c r="A1215" s="3">
        <f>TITRES_STAT!B1218</f>
        <v>43780</v>
      </c>
      <c r="B1215" s="6">
        <f>TITRES_STAT!D1218</f>
        <v>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1.0599582107350899E-3</v>
      </c>
      <c r="G1215" s="2">
        <f t="shared" si="170"/>
        <v>2.1790664297656262E-3</v>
      </c>
      <c r="H1215" s="2">
        <f t="shared" si="166"/>
        <v>0.48642767207840276</v>
      </c>
      <c r="I1215" s="2">
        <f t="shared" si="167"/>
        <v>32.724610905437018</v>
      </c>
    </row>
    <row r="1216" spans="1:9" ht="13.5" x14ac:dyDescent="0.25">
      <c r="A1216" s="3">
        <f>TITRES_STAT!B1219</f>
        <v>43781</v>
      </c>
      <c r="B1216" s="6">
        <f>TITRES_STAT!D1219</f>
        <v>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9.842469099682978E-4</v>
      </c>
      <c r="G1216" s="2">
        <f t="shared" si="170"/>
        <v>2.0234188276395102E-3</v>
      </c>
      <c r="H1216" s="2">
        <f t="shared" si="166"/>
        <v>0.48642767207840276</v>
      </c>
      <c r="I1216" s="2">
        <f t="shared" si="167"/>
        <v>32.724610905437018</v>
      </c>
    </row>
    <row r="1217" spans="1:9" ht="13.5" x14ac:dyDescent="0.25">
      <c r="A1217" s="3">
        <f>TITRES_STAT!B1220</f>
        <v>43782</v>
      </c>
      <c r="B1217" s="6">
        <f>TITRES_STAT!D1220</f>
        <v>1.02</v>
      </c>
      <c r="C1217" s="2">
        <f t="shared" si="162"/>
        <v>2.0000000000000018E-2</v>
      </c>
      <c r="D1217" s="2">
        <f t="shared" si="163"/>
        <v>2.0000000000000018E-2</v>
      </c>
      <c r="E1217" s="2">
        <f t="shared" si="164"/>
        <v>0</v>
      </c>
      <c r="F1217" s="2">
        <f t="shared" si="170"/>
        <v>2.3425149878277063E-3</v>
      </c>
      <c r="G1217" s="2">
        <f t="shared" si="170"/>
        <v>1.8788889113795452E-3</v>
      </c>
      <c r="H1217" s="2">
        <f t="shared" si="166"/>
        <v>1.2467554487336618</v>
      </c>
      <c r="I1217" s="2">
        <f t="shared" si="167"/>
        <v>55.491373101437027</v>
      </c>
    </row>
    <row r="1218" spans="1:9" ht="13.5" x14ac:dyDescent="0.25">
      <c r="A1218" s="3">
        <f>TITRES_STAT!B1221</f>
        <v>43783</v>
      </c>
      <c r="B1218" s="6">
        <f>TITRES_STAT!D1221</f>
        <v>1.02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2.1751924886971559E-3</v>
      </c>
      <c r="G1218" s="2">
        <f t="shared" si="170"/>
        <v>1.7446825605667204E-3</v>
      </c>
      <c r="H1218" s="2">
        <f t="shared" si="166"/>
        <v>1.2467554487336621</v>
      </c>
      <c r="I1218" s="2">
        <f t="shared" si="167"/>
        <v>55.491373101437027</v>
      </c>
    </row>
    <row r="1219" spans="1:9" ht="13.5" x14ac:dyDescent="0.25">
      <c r="A1219" s="3">
        <f>TITRES_STAT!B1222</f>
        <v>43784</v>
      </c>
      <c r="B1219" s="6">
        <f>TITRES_STAT!D1222</f>
        <v>1.02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2.0198215966473589E-3</v>
      </c>
      <c r="G1219" s="2">
        <f t="shared" si="170"/>
        <v>1.6200623776690976E-3</v>
      </c>
      <c r="H1219" s="2">
        <f t="shared" si="166"/>
        <v>1.2467554487336618</v>
      </c>
      <c r="I1219" s="2">
        <f t="shared" si="167"/>
        <v>55.491373101437027</v>
      </c>
    </row>
    <row r="1220" spans="1:9" ht="13.5" x14ac:dyDescent="0.25">
      <c r="A1220" s="3">
        <f>TITRES_STAT!B1223</f>
        <v>43787</v>
      </c>
      <c r="B1220" s="6">
        <f>TITRES_STAT!D1223</f>
        <v>1.02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1.8755486254582617E-3</v>
      </c>
      <c r="G1220" s="2">
        <f t="shared" si="170"/>
        <v>1.5043436364070191E-3</v>
      </c>
      <c r="H1220" s="2">
        <f t="shared" si="166"/>
        <v>1.2467554487336618</v>
      </c>
      <c r="I1220" s="2">
        <f t="shared" si="167"/>
        <v>55.491373101437027</v>
      </c>
    </row>
    <row r="1221" spans="1:9" ht="13.5" x14ac:dyDescent="0.25">
      <c r="A1221" s="3">
        <f>TITRES_STAT!B1224</f>
        <v>43788</v>
      </c>
      <c r="B1221" s="6">
        <f>TITRES_STAT!D1224</f>
        <v>1.02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1.7415808664969573E-3</v>
      </c>
      <c r="G1221" s="2">
        <f t="shared" si="170"/>
        <v>1.3968905195208034E-3</v>
      </c>
      <c r="H1221" s="2">
        <f t="shared" si="166"/>
        <v>1.2467554487336618</v>
      </c>
      <c r="I1221" s="2">
        <f t="shared" si="167"/>
        <v>55.491373101437027</v>
      </c>
    </row>
    <row r="1222" spans="1:9" ht="13.5" x14ac:dyDescent="0.25">
      <c r="A1222" s="3">
        <f>TITRES_STAT!B1225</f>
        <v>43789</v>
      </c>
      <c r="B1222" s="6">
        <f>TITRES_STAT!D1225</f>
        <v>1.02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1.6171822331757461E-3</v>
      </c>
      <c r="G1222" s="2">
        <f t="shared" si="170"/>
        <v>1.2971126252693172E-3</v>
      </c>
      <c r="H1222" s="2">
        <f t="shared" si="166"/>
        <v>1.2467554487336621</v>
      </c>
      <c r="I1222" s="2">
        <f t="shared" si="167"/>
        <v>55.491373101437027</v>
      </c>
    </row>
    <row r="1223" spans="1:9" ht="13.5" x14ac:dyDescent="0.25">
      <c r="A1223" s="3">
        <f>TITRES_STAT!B1226</f>
        <v>43790</v>
      </c>
      <c r="B1223" s="6">
        <f>TITRES_STAT!D1226</f>
        <v>1.02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1.5016692165203355E-3</v>
      </c>
      <c r="G1223" s="2">
        <f t="shared" si="170"/>
        <v>1.2044617234643659E-3</v>
      </c>
      <c r="H1223" s="2">
        <f t="shared" si="166"/>
        <v>1.2467554487336621</v>
      </c>
      <c r="I1223" s="2">
        <f t="shared" si="167"/>
        <v>55.491373101437027</v>
      </c>
    </row>
    <row r="1224" spans="1:9" ht="13.5" x14ac:dyDescent="0.25">
      <c r="A1224" s="3">
        <f>TITRES_STAT!B1227</f>
        <v>43791</v>
      </c>
      <c r="B1224" s="6">
        <f>TITRES_STAT!D1227</f>
        <v>1.06</v>
      </c>
      <c r="C1224" s="2">
        <f t="shared" si="171"/>
        <v>4.0000000000000036E-2</v>
      </c>
      <c r="D1224" s="2">
        <f t="shared" si="172"/>
        <v>4.0000000000000036E-2</v>
      </c>
      <c r="E1224" s="2">
        <f t="shared" si="173"/>
        <v>0</v>
      </c>
      <c r="F1224" s="2">
        <f t="shared" si="170"/>
        <v>4.2515499867688848E-3</v>
      </c>
      <c r="G1224" s="2">
        <f t="shared" si="170"/>
        <v>1.1184287432169111E-3</v>
      </c>
      <c r="H1224" s="2">
        <f t="shared" si="166"/>
        <v>3.8013597312782292</v>
      </c>
      <c r="I1224" s="2">
        <f t="shared" si="167"/>
        <v>79.172566606797915</v>
      </c>
    </row>
    <row r="1225" spans="1:9" ht="13.5" x14ac:dyDescent="0.25">
      <c r="A1225" s="3">
        <f>TITRES_STAT!B1228</f>
        <v>43794</v>
      </c>
      <c r="B1225" s="6">
        <f>TITRES_STAT!D1228</f>
        <v>1.03</v>
      </c>
      <c r="C1225" s="2">
        <f t="shared" si="171"/>
        <v>-3.0000000000000027E-2</v>
      </c>
      <c r="D1225" s="2">
        <f t="shared" si="172"/>
        <v>0</v>
      </c>
      <c r="E1225" s="2">
        <f t="shared" si="173"/>
        <v>3.0000000000000027E-2</v>
      </c>
      <c r="F1225" s="2">
        <f t="shared" si="170"/>
        <v>3.9478678448568215E-3</v>
      </c>
      <c r="G1225" s="2">
        <f t="shared" si="170"/>
        <v>3.1813981187014191E-3</v>
      </c>
      <c r="H1225" s="2">
        <f t="shared" si="166"/>
        <v>1.2409222918847578</v>
      </c>
      <c r="I1225" s="2">
        <f t="shared" si="167"/>
        <v>55.375516428151705</v>
      </c>
    </row>
    <row r="1226" spans="1:9" ht="13.5" x14ac:dyDescent="0.25">
      <c r="A1226" s="3">
        <f>TITRES_STAT!B1229</f>
        <v>43795</v>
      </c>
      <c r="B1226" s="6">
        <f>TITRES_STAT!D1229</f>
        <v>1.02</v>
      </c>
      <c r="C1226" s="2">
        <f t="shared" si="171"/>
        <v>-1.0000000000000009E-2</v>
      </c>
      <c r="D1226" s="2">
        <f t="shared" si="172"/>
        <v>0</v>
      </c>
      <c r="E1226" s="2">
        <f t="shared" si="173"/>
        <v>1.0000000000000009E-2</v>
      </c>
      <c r="F1226" s="2">
        <f t="shared" si="170"/>
        <v>3.6658772845099058E-3</v>
      </c>
      <c r="G1226" s="2">
        <f t="shared" si="170"/>
        <v>3.6684411102227469E-3</v>
      </c>
      <c r="H1226" s="2">
        <f t="shared" si="166"/>
        <v>0.99930111302435887</v>
      </c>
      <c r="I1226" s="2">
        <f t="shared" si="167"/>
        <v>49.982521717937125</v>
      </c>
    </row>
    <row r="1227" spans="1:9" ht="13.5" x14ac:dyDescent="0.25">
      <c r="A1227" s="3">
        <f>TITRES_STAT!B1230</f>
        <v>43796</v>
      </c>
      <c r="B1227" s="6">
        <f>TITRES_STAT!D1230</f>
        <v>1.02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3.4040289070449122E-3</v>
      </c>
      <c r="G1227" s="2">
        <f t="shared" si="170"/>
        <v>3.4064096023496936E-3</v>
      </c>
      <c r="H1227" s="2">
        <f t="shared" si="166"/>
        <v>0.99930111302435876</v>
      </c>
      <c r="I1227" s="2">
        <f t="shared" si="167"/>
        <v>49.982521717937125</v>
      </c>
    </row>
    <row r="1228" spans="1:9" ht="13.5" x14ac:dyDescent="0.25">
      <c r="A1228" s="3">
        <f>TITRES_STAT!B1231</f>
        <v>43797</v>
      </c>
      <c r="B1228" s="6">
        <f>TITRES_STAT!D1231</f>
        <v>1.02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3.1608839851131327E-3</v>
      </c>
      <c r="G1228" s="2">
        <f t="shared" si="170"/>
        <v>3.1630946307532872E-3</v>
      </c>
      <c r="H1228" s="2">
        <f t="shared" si="166"/>
        <v>0.99930111302435864</v>
      </c>
      <c r="I1228" s="2">
        <f t="shared" si="167"/>
        <v>49.982521717937125</v>
      </c>
    </row>
    <row r="1229" spans="1:9" ht="13.5" x14ac:dyDescent="0.25">
      <c r="A1229" s="3">
        <f>TITRES_STAT!B1232</f>
        <v>43798</v>
      </c>
      <c r="B1229" s="6">
        <f>TITRES_STAT!D1232</f>
        <v>1.02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2.9351065576050518E-3</v>
      </c>
      <c r="G1229" s="2">
        <f t="shared" si="174"/>
        <v>2.9371592999851951E-3</v>
      </c>
      <c r="H1229" s="2">
        <f t="shared" si="166"/>
        <v>0.99930111302435876</v>
      </c>
      <c r="I1229" s="2">
        <f t="shared" si="167"/>
        <v>49.982521717937125</v>
      </c>
    </row>
    <row r="1230" spans="1:9" ht="13.5" x14ac:dyDescent="0.25">
      <c r="A1230" s="3">
        <f>TITRES_STAT!B1233</f>
        <v>43801</v>
      </c>
      <c r="B1230" s="6">
        <f>TITRES_STAT!D1233</f>
        <v>1.05</v>
      </c>
      <c r="C1230" s="2">
        <f t="shared" si="171"/>
        <v>3.0000000000000027E-2</v>
      </c>
      <c r="D1230" s="2">
        <f t="shared" si="172"/>
        <v>3.0000000000000027E-2</v>
      </c>
      <c r="E1230" s="2">
        <f t="shared" si="173"/>
        <v>0</v>
      </c>
      <c r="F1230" s="2">
        <f t="shared" si="174"/>
        <v>4.868313232061835E-3</v>
      </c>
      <c r="G1230" s="2">
        <f t="shared" si="174"/>
        <v>2.7273622071291095E-3</v>
      </c>
      <c r="H1230" s="2">
        <f t="shared" si="166"/>
        <v>1.7849896208638694</v>
      </c>
      <c r="I1230" s="2">
        <f t="shared" si="167"/>
        <v>64.093223453744429</v>
      </c>
    </row>
    <row r="1231" spans="1:9" ht="13.5" x14ac:dyDescent="0.25">
      <c r="A1231" s="3">
        <f>TITRES_STAT!B1234</f>
        <v>43802</v>
      </c>
      <c r="B1231" s="6">
        <f>TITRES_STAT!D1234</f>
        <v>1.0900000000000001</v>
      </c>
      <c r="C1231" s="2">
        <f t="shared" si="171"/>
        <v>4.0000000000000036E-2</v>
      </c>
      <c r="D1231" s="2">
        <f t="shared" si="172"/>
        <v>4.0000000000000036E-2</v>
      </c>
      <c r="E1231" s="2">
        <f t="shared" si="173"/>
        <v>0</v>
      </c>
      <c r="F1231" s="2">
        <f t="shared" si="174"/>
        <v>7.3777194297717065E-3</v>
      </c>
      <c r="G1231" s="2">
        <f t="shared" si="174"/>
        <v>2.5325506209056018E-3</v>
      </c>
      <c r="H1231" s="2">
        <f t="shared" si="166"/>
        <v>2.9131577346847051</v>
      </c>
      <c r="I1231" s="2">
        <f t="shared" si="167"/>
        <v>74.445190615844851</v>
      </c>
    </row>
    <row r="1232" spans="1:9" ht="13.5" x14ac:dyDescent="0.25">
      <c r="A1232" s="3">
        <f>TITRES_STAT!B1235</f>
        <v>43803</v>
      </c>
      <c r="B1232" s="6">
        <f>TITRES_STAT!D1235</f>
        <v>1.1200000000000001</v>
      </c>
      <c r="C1232" s="2">
        <f t="shared" si="171"/>
        <v>3.0000000000000027E-2</v>
      </c>
      <c r="D1232" s="2">
        <f t="shared" si="172"/>
        <v>3.0000000000000027E-2</v>
      </c>
      <c r="E1232" s="2">
        <f t="shared" si="173"/>
        <v>0</v>
      </c>
      <c r="F1232" s="2">
        <f t="shared" si="174"/>
        <v>8.9935966133594426E-3</v>
      </c>
      <c r="G1232" s="2">
        <f t="shared" si="174"/>
        <v>2.3516541479837731E-3</v>
      </c>
      <c r="H1232" s="2">
        <f t="shared" si="166"/>
        <v>3.8243704420015336</v>
      </c>
      <c r="I1232" s="2">
        <f t="shared" si="167"/>
        <v>79.271906831741546</v>
      </c>
    </row>
    <row r="1233" spans="1:9" ht="13.5" x14ac:dyDescent="0.25">
      <c r="A1233" s="3">
        <f>TITRES_STAT!B1236</f>
        <v>43804</v>
      </c>
      <c r="B1233" s="6">
        <f>TITRES_STAT!D1236</f>
        <v>1.1599999999999999</v>
      </c>
      <c r="C1233" s="2">
        <f t="shared" si="171"/>
        <v>3.9999999999999813E-2</v>
      </c>
      <c r="D1233" s="2">
        <f t="shared" si="172"/>
        <v>3.9999999999999813E-2</v>
      </c>
      <c r="E1233" s="2">
        <f t="shared" si="173"/>
        <v>0</v>
      </c>
      <c r="F1233" s="2">
        <f t="shared" si="174"/>
        <v>1.1208339712405183E-2</v>
      </c>
      <c r="G1233" s="2">
        <f t="shared" si="174"/>
        <v>2.1836788516992182E-3</v>
      </c>
      <c r="H1233" s="2">
        <f t="shared" ref="H1233:H1296" si="175">F1233/G1233</f>
        <v>5.1327784319949208</v>
      </c>
      <c r="I1233" s="2">
        <f t="shared" ref="I1233:I1296" si="176">IF(G1233=0,100,100-(100/(1+H1233)))</f>
        <v>83.694176936460565</v>
      </c>
    </row>
    <row r="1234" spans="1:9" ht="13.5" x14ac:dyDescent="0.25">
      <c r="A1234" s="3">
        <f>TITRES_STAT!B1237</f>
        <v>43805</v>
      </c>
      <c r="B1234" s="6">
        <f>TITRES_STAT!D1237</f>
        <v>1.22</v>
      </c>
      <c r="C1234" s="2">
        <f t="shared" si="171"/>
        <v>6.0000000000000053E-2</v>
      </c>
      <c r="D1234" s="2">
        <f t="shared" si="172"/>
        <v>6.0000000000000053E-2</v>
      </c>
      <c r="E1234" s="2">
        <f t="shared" si="173"/>
        <v>0</v>
      </c>
      <c r="F1234" s="2">
        <f t="shared" si="174"/>
        <v>1.4693458304376244E-2</v>
      </c>
      <c r="G1234" s="2">
        <f t="shared" si="174"/>
        <v>2.0277017908635598E-3</v>
      </c>
      <c r="H1234" s="2">
        <f t="shared" si="175"/>
        <v>7.2463605696765594</v>
      </c>
      <c r="I1234" s="2">
        <f t="shared" si="176"/>
        <v>87.873438330150265</v>
      </c>
    </row>
    <row r="1235" spans="1:9" ht="13.5" x14ac:dyDescent="0.25">
      <c r="A1235" s="3">
        <f>TITRES_STAT!B1238</f>
        <v>43808</v>
      </c>
      <c r="B1235" s="6">
        <f>TITRES_STAT!D1238</f>
        <v>1.27</v>
      </c>
      <c r="C1235" s="2">
        <f t="shared" si="171"/>
        <v>5.0000000000000044E-2</v>
      </c>
      <c r="D1235" s="2">
        <f t="shared" si="172"/>
        <v>5.0000000000000044E-2</v>
      </c>
      <c r="E1235" s="2">
        <f t="shared" si="173"/>
        <v>0</v>
      </c>
      <c r="F1235" s="2">
        <f t="shared" si="174"/>
        <v>1.7215354139777945E-2</v>
      </c>
      <c r="G1235" s="2">
        <f t="shared" si="174"/>
        <v>1.8828659486590199E-3</v>
      </c>
      <c r="H1235" s="2">
        <f t="shared" si="175"/>
        <v>9.1431650522113621</v>
      </c>
      <c r="I1235" s="2">
        <f t="shared" si="176"/>
        <v>90.141144358269258</v>
      </c>
    </row>
    <row r="1236" spans="1:9" ht="13.5" x14ac:dyDescent="0.25">
      <c r="A1236" s="3">
        <f>TITRES_STAT!B1239</f>
        <v>43809</v>
      </c>
      <c r="B1236" s="6">
        <f>TITRES_STAT!D1239</f>
        <v>1.27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1.5985685986936664E-2</v>
      </c>
      <c r="G1236" s="2">
        <f t="shared" si="174"/>
        <v>1.748375523754804E-3</v>
      </c>
      <c r="H1236" s="2">
        <f t="shared" si="175"/>
        <v>9.1431650522113639</v>
      </c>
      <c r="I1236" s="2">
        <f t="shared" si="176"/>
        <v>90.141144358269273</v>
      </c>
    </row>
    <row r="1237" spans="1:9" ht="13.5" x14ac:dyDescent="0.25">
      <c r="A1237" s="3">
        <f>TITRES_STAT!B1240</f>
        <v>43810</v>
      </c>
      <c r="B1237" s="6">
        <f>TITRES_STAT!D1240</f>
        <v>1.33</v>
      </c>
      <c r="C1237" s="2">
        <f t="shared" si="171"/>
        <v>6.0000000000000053E-2</v>
      </c>
      <c r="D1237" s="2">
        <f t="shared" si="172"/>
        <v>6.0000000000000053E-2</v>
      </c>
      <c r="E1237" s="2">
        <f t="shared" si="173"/>
        <v>0</v>
      </c>
      <c r="F1237" s="2">
        <f t="shared" si="174"/>
        <v>1.9129565559298338E-2</v>
      </c>
      <c r="G1237" s="2">
        <f t="shared" si="174"/>
        <v>1.6234915577723178E-3</v>
      </c>
      <c r="H1237" s="2">
        <f t="shared" si="175"/>
        <v>11.782978154531994</v>
      </c>
      <c r="I1237" s="2">
        <f t="shared" si="176"/>
        <v>92.177096855590989</v>
      </c>
    </row>
    <row r="1238" spans="1:9" ht="13.5" x14ac:dyDescent="0.25">
      <c r="A1238" s="3">
        <f>TITRES_STAT!B1241</f>
        <v>43811</v>
      </c>
      <c r="B1238" s="6">
        <f>TITRES_STAT!D1241</f>
        <v>1.39</v>
      </c>
      <c r="C1238" s="2">
        <f t="shared" si="171"/>
        <v>5.9999999999999831E-2</v>
      </c>
      <c r="D1238" s="2">
        <f t="shared" si="172"/>
        <v>5.9999999999999831E-2</v>
      </c>
      <c r="E1238" s="2">
        <f t="shared" si="173"/>
        <v>0</v>
      </c>
      <c r="F1238" s="2">
        <f t="shared" si="174"/>
        <v>2.2048882305062727E-2</v>
      </c>
      <c r="G1238" s="2">
        <f t="shared" si="174"/>
        <v>1.5075278750742952E-3</v>
      </c>
      <c r="H1238" s="2">
        <f t="shared" si="175"/>
        <v>14.625853803184963</v>
      </c>
      <c r="I1238" s="2">
        <f t="shared" si="176"/>
        <v>93.600349698675842</v>
      </c>
    </row>
    <row r="1239" spans="1:9" ht="13.5" x14ac:dyDescent="0.25">
      <c r="A1239" s="3">
        <f>TITRES_STAT!B1242</f>
        <v>43812</v>
      </c>
      <c r="B1239" s="6">
        <f>TITRES_STAT!D1242</f>
        <v>1.45</v>
      </c>
      <c r="C1239" s="2">
        <f t="shared" si="171"/>
        <v>6.0000000000000053E-2</v>
      </c>
      <c r="D1239" s="2">
        <f t="shared" si="172"/>
        <v>6.0000000000000053E-2</v>
      </c>
      <c r="E1239" s="2">
        <f t="shared" si="173"/>
        <v>0</v>
      </c>
      <c r="F1239" s="2">
        <f t="shared" si="174"/>
        <v>2.4759676426129678E-2</v>
      </c>
      <c r="G1239" s="2">
        <f t="shared" si="174"/>
        <v>1.3998473125689886E-3</v>
      </c>
      <c r="H1239" s="2">
        <f t="shared" si="175"/>
        <v>17.687412194042018</v>
      </c>
      <c r="I1239" s="2">
        <f t="shared" si="176"/>
        <v>94.648804288060688</v>
      </c>
    </row>
    <row r="1240" spans="1:9" ht="13.5" x14ac:dyDescent="0.25">
      <c r="A1240" s="3">
        <f>TITRES_STAT!B1243</f>
        <v>43815</v>
      </c>
      <c r="B1240" s="6">
        <f>TITRES_STAT!D1243</f>
        <v>1.51</v>
      </c>
      <c r="C1240" s="2">
        <f t="shared" si="171"/>
        <v>6.0000000000000053E-2</v>
      </c>
      <c r="D1240" s="2">
        <f t="shared" si="172"/>
        <v>6.0000000000000053E-2</v>
      </c>
      <c r="E1240" s="2">
        <f t="shared" si="173"/>
        <v>0</v>
      </c>
      <c r="F1240" s="2">
        <f t="shared" si="174"/>
        <v>2.7276842395691846E-2</v>
      </c>
      <c r="G1240" s="2">
        <f t="shared" si="174"/>
        <v>1.2998582188140609E-3</v>
      </c>
      <c r="H1240" s="2">
        <f t="shared" si="175"/>
        <v>20.984475076503465</v>
      </c>
      <c r="I1240" s="2">
        <f t="shared" si="176"/>
        <v>95.451335560571209</v>
      </c>
    </row>
    <row r="1241" spans="1:9" ht="13.5" x14ac:dyDescent="0.25">
      <c r="A1241" s="3">
        <f>TITRES_STAT!B1244</f>
        <v>43816</v>
      </c>
      <c r="B1241" s="6">
        <f>TITRES_STAT!D1244</f>
        <v>1.54</v>
      </c>
      <c r="C1241" s="2">
        <f t="shared" si="171"/>
        <v>3.0000000000000027E-2</v>
      </c>
      <c r="D1241" s="2">
        <f t="shared" si="172"/>
        <v>3.0000000000000027E-2</v>
      </c>
      <c r="E1241" s="2">
        <f t="shared" si="173"/>
        <v>0</v>
      </c>
      <c r="F1241" s="2">
        <f t="shared" si="174"/>
        <v>2.7471353653142429E-2</v>
      </c>
      <c r="G1241" s="2">
        <f t="shared" si="174"/>
        <v>1.2070112031844853E-3</v>
      </c>
      <c r="H1241" s="2">
        <f t="shared" si="175"/>
        <v>22.759816628598085</v>
      </c>
      <c r="I1241" s="2">
        <f t="shared" si="176"/>
        <v>95.791213309296467</v>
      </c>
    </row>
    <row r="1242" spans="1:9" ht="13.5" x14ac:dyDescent="0.25">
      <c r="A1242" s="3">
        <f>TITRES_STAT!B1245</f>
        <v>43817</v>
      </c>
      <c r="B1242" s="6">
        <f>TITRES_STAT!D1245</f>
        <v>1.59</v>
      </c>
      <c r="C1242" s="2">
        <f t="shared" si="171"/>
        <v>5.0000000000000044E-2</v>
      </c>
      <c r="D1242" s="2">
        <f t="shared" si="172"/>
        <v>5.0000000000000044E-2</v>
      </c>
      <c r="E1242" s="2">
        <f t="shared" si="173"/>
        <v>0</v>
      </c>
      <c r="F1242" s="2">
        <f t="shared" si="174"/>
        <v>2.9080542677917976E-2</v>
      </c>
      <c r="G1242" s="2">
        <f t="shared" si="174"/>
        <v>1.1207961172427364E-3</v>
      </c>
      <c r="H1242" s="2">
        <f t="shared" si="175"/>
        <v>25.946327106716641</v>
      </c>
      <c r="I1242" s="2">
        <f t="shared" si="176"/>
        <v>96.288919094466351</v>
      </c>
    </row>
    <row r="1243" spans="1:9" ht="13.5" x14ac:dyDescent="0.25">
      <c r="A1243" s="3">
        <f>TITRES_STAT!B1246</f>
        <v>43818</v>
      </c>
      <c r="B1243" s="6">
        <f>TITRES_STAT!D1246</f>
        <v>1.6</v>
      </c>
      <c r="C1243" s="2">
        <f t="shared" si="171"/>
        <v>1.0000000000000009E-2</v>
      </c>
      <c r="D1243" s="2">
        <f t="shared" si="172"/>
        <v>1.0000000000000009E-2</v>
      </c>
      <c r="E1243" s="2">
        <f t="shared" si="173"/>
        <v>0</v>
      </c>
      <c r="F1243" s="2">
        <f t="shared" si="174"/>
        <v>2.771764677235241E-2</v>
      </c>
      <c r="G1243" s="2">
        <f t="shared" si="174"/>
        <v>1.0407392517253981E-3</v>
      </c>
      <c r="H1243" s="2">
        <f t="shared" si="175"/>
        <v>26.632652440465257</v>
      </c>
      <c r="I1243" s="2">
        <f t="shared" si="176"/>
        <v>96.381092976309432</v>
      </c>
    </row>
    <row r="1244" spans="1:9" ht="13.5" x14ac:dyDescent="0.25">
      <c r="A1244" s="3">
        <f>TITRES_STAT!B1247</f>
        <v>43819</v>
      </c>
      <c r="B1244" s="6">
        <f>TITRES_STAT!D1247</f>
        <v>1.63</v>
      </c>
      <c r="C1244" s="2">
        <f t="shared" si="171"/>
        <v>2.9999999999999805E-2</v>
      </c>
      <c r="D1244" s="2">
        <f t="shared" si="172"/>
        <v>2.9999999999999805E-2</v>
      </c>
      <c r="E1244" s="2">
        <f t="shared" si="173"/>
        <v>0</v>
      </c>
      <c r="F1244" s="2">
        <f t="shared" si="174"/>
        <v>2.7880672002898652E-2</v>
      </c>
      <c r="G1244" s="2">
        <f t="shared" si="174"/>
        <v>9.6640073374501252E-4</v>
      </c>
      <c r="H1244" s="2">
        <f t="shared" si="175"/>
        <v>28.850011211037682</v>
      </c>
      <c r="I1244" s="2">
        <f t="shared" si="176"/>
        <v>96.649917506127338</v>
      </c>
    </row>
    <row r="1245" spans="1:9" ht="13.5" x14ac:dyDescent="0.25">
      <c r="A1245" s="3">
        <f>TITRES_STAT!B1248</f>
        <v>43822</v>
      </c>
      <c r="B1245" s="6">
        <f>TITRES_STAT!D1248</f>
        <v>1.7</v>
      </c>
      <c r="C1245" s="2">
        <f t="shared" si="171"/>
        <v>7.0000000000000062E-2</v>
      </c>
      <c r="D1245" s="2">
        <f t="shared" si="172"/>
        <v>7.0000000000000062E-2</v>
      </c>
      <c r="E1245" s="2">
        <f t="shared" si="173"/>
        <v>0</v>
      </c>
      <c r="F1245" s="2">
        <f t="shared" ref="F1245:G1260" si="177">((F1244*13)+D1245)/14</f>
        <v>3.0889195431263037E-2</v>
      </c>
      <c r="G1245" s="2">
        <f t="shared" si="177"/>
        <v>8.9737210990608305E-4</v>
      </c>
      <c r="H1245" s="2">
        <f t="shared" si="175"/>
        <v>34.421835814014578</v>
      </c>
      <c r="I1245" s="2">
        <f t="shared" si="176"/>
        <v>97.176882628978959</v>
      </c>
    </row>
    <row r="1246" spans="1:9" ht="13.5" x14ac:dyDescent="0.25">
      <c r="A1246" s="3">
        <f>TITRES_STAT!B1249</f>
        <v>43823</v>
      </c>
      <c r="B1246" s="6">
        <f>TITRES_STAT!D1249</f>
        <v>1.77</v>
      </c>
      <c r="C1246" s="2">
        <f t="shared" si="171"/>
        <v>7.0000000000000062E-2</v>
      </c>
      <c r="D1246" s="2">
        <f t="shared" si="172"/>
        <v>7.0000000000000062E-2</v>
      </c>
      <c r="E1246" s="2">
        <f t="shared" si="173"/>
        <v>0</v>
      </c>
      <c r="F1246" s="2">
        <f t="shared" si="177"/>
        <v>3.3682824329029963E-2</v>
      </c>
      <c r="G1246" s="2">
        <f t="shared" si="177"/>
        <v>8.332741020556486E-4</v>
      </c>
      <c r="H1246" s="2">
        <f t="shared" si="175"/>
        <v>40.422262309528158</v>
      </c>
      <c r="I1246" s="2">
        <f t="shared" si="176"/>
        <v>97.585839246230705</v>
      </c>
    </row>
    <row r="1247" spans="1:9" ht="13.5" x14ac:dyDescent="0.25">
      <c r="A1247" s="3">
        <f>TITRES_STAT!B1250</f>
        <v>43824</v>
      </c>
      <c r="B1247" s="6">
        <f>TITRES_STAT!D1250</f>
        <v>1.8</v>
      </c>
      <c r="C1247" s="2">
        <f t="shared" si="171"/>
        <v>3.0000000000000027E-2</v>
      </c>
      <c r="D1247" s="2">
        <f t="shared" si="172"/>
        <v>3.0000000000000027E-2</v>
      </c>
      <c r="E1247" s="2">
        <f t="shared" si="173"/>
        <v>0</v>
      </c>
      <c r="F1247" s="2">
        <f t="shared" si="177"/>
        <v>3.3419765448384965E-2</v>
      </c>
      <c r="G1247" s="2">
        <f t="shared" si="177"/>
        <v>7.7375452333738794E-4</v>
      </c>
      <c r="H1247" s="2">
        <f t="shared" si="175"/>
        <v>43.191689922842116</v>
      </c>
      <c r="I1247" s="2">
        <f t="shared" si="176"/>
        <v>97.737131117307385</v>
      </c>
    </row>
    <row r="1248" spans="1:9" ht="13.5" x14ac:dyDescent="0.25">
      <c r="A1248" s="3">
        <f>TITRES_STAT!B1251</f>
        <v>43825</v>
      </c>
      <c r="B1248" s="6">
        <f>TITRES_STAT!D1251</f>
        <v>1.81</v>
      </c>
      <c r="C1248" s="2">
        <f t="shared" si="171"/>
        <v>1.0000000000000009E-2</v>
      </c>
      <c r="D1248" s="2">
        <f t="shared" si="172"/>
        <v>1.0000000000000009E-2</v>
      </c>
      <c r="E1248" s="2">
        <f t="shared" si="173"/>
        <v>0</v>
      </c>
      <c r="F1248" s="2">
        <f t="shared" si="177"/>
        <v>3.1746925059214608E-2</v>
      </c>
      <c r="G1248" s="2">
        <f t="shared" si="177"/>
        <v>7.1848634309900315E-4</v>
      </c>
      <c r="H1248" s="2">
        <f t="shared" si="175"/>
        <v>44.185843425057378</v>
      </c>
      <c r="I1248" s="2">
        <f t="shared" si="176"/>
        <v>97.786917485210736</v>
      </c>
    </row>
    <row r="1249" spans="1:9" ht="13.5" x14ac:dyDescent="0.25">
      <c r="A1249" s="3">
        <f>TITRES_STAT!B1252</f>
        <v>43826</v>
      </c>
      <c r="B1249" s="6">
        <f>TITRES_STAT!D1252</f>
        <v>1.8</v>
      </c>
      <c r="C1249" s="2">
        <f t="shared" si="171"/>
        <v>-1.0000000000000009E-2</v>
      </c>
      <c r="D1249" s="2">
        <f t="shared" si="172"/>
        <v>0</v>
      </c>
      <c r="E1249" s="2">
        <f t="shared" si="173"/>
        <v>1.0000000000000009E-2</v>
      </c>
      <c r="F1249" s="2">
        <f t="shared" si="177"/>
        <v>2.9479287554984992E-2</v>
      </c>
      <c r="G1249" s="2">
        <f t="shared" si="177"/>
        <v>1.381451604306218E-3</v>
      </c>
      <c r="H1249" s="2">
        <f t="shared" si="175"/>
        <v>21.33935598112382</v>
      </c>
      <c r="I1249" s="2">
        <f t="shared" si="176"/>
        <v>95.523595215345622</v>
      </c>
    </row>
    <row r="1250" spans="1:9" ht="13.5" x14ac:dyDescent="0.25">
      <c r="A1250" s="3">
        <f>TITRES_STAT!B1253</f>
        <v>43829</v>
      </c>
      <c r="B1250" s="6">
        <f>TITRES_STAT!D1253</f>
        <v>1.84</v>
      </c>
      <c r="C1250" s="2">
        <f t="shared" si="171"/>
        <v>4.0000000000000036E-2</v>
      </c>
      <c r="D1250" s="2">
        <f t="shared" si="172"/>
        <v>4.0000000000000036E-2</v>
      </c>
      <c r="E1250" s="2">
        <f t="shared" si="173"/>
        <v>0</v>
      </c>
      <c r="F1250" s="2">
        <f t="shared" si="177"/>
        <v>3.0230767015343211E-2</v>
      </c>
      <c r="G1250" s="2">
        <f t="shared" si="177"/>
        <v>1.2827764897129167E-3</v>
      </c>
      <c r="H1250" s="2">
        <f t="shared" si="175"/>
        <v>23.566667504257744</v>
      </c>
      <c r="I1250" s="2">
        <f t="shared" si="176"/>
        <v>95.929443829421771</v>
      </c>
    </row>
    <row r="1251" spans="1:9" ht="13.5" x14ac:dyDescent="0.25">
      <c r="A1251" s="3">
        <f>TITRES_STAT!B1254</f>
        <v>43830</v>
      </c>
      <c r="B1251" s="6">
        <f>TITRES_STAT!D1254</f>
        <v>1.84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2.8071426514247266E-2</v>
      </c>
      <c r="G1251" s="2">
        <f t="shared" si="177"/>
        <v>1.1911495975905656E-3</v>
      </c>
      <c r="H1251" s="2">
        <f t="shared" si="175"/>
        <v>23.56666750425774</v>
      </c>
      <c r="I1251" s="2">
        <f t="shared" si="176"/>
        <v>95.929443829421771</v>
      </c>
    </row>
    <row r="1252" spans="1:9" ht="13.5" x14ac:dyDescent="0.25">
      <c r="A1252" s="3">
        <f>TITRES_STAT!B1255</f>
        <v>43832</v>
      </c>
      <c r="B1252" s="6">
        <f>TITRES_STAT!D1255</f>
        <v>1.81</v>
      </c>
      <c r="C1252" s="2">
        <f t="shared" si="171"/>
        <v>-3.0000000000000027E-2</v>
      </c>
      <c r="D1252" s="2">
        <f t="shared" si="172"/>
        <v>0</v>
      </c>
      <c r="E1252" s="2">
        <f t="shared" si="173"/>
        <v>3.0000000000000027E-2</v>
      </c>
      <c r="F1252" s="2">
        <f t="shared" si="177"/>
        <v>2.606632462037246E-2</v>
      </c>
      <c r="G1252" s="2">
        <f t="shared" si="177"/>
        <v>3.2489246263340986E-3</v>
      </c>
      <c r="H1252" s="2">
        <f t="shared" si="175"/>
        <v>8.0230622800825682</v>
      </c>
      <c r="I1252" s="2">
        <f t="shared" si="176"/>
        <v>88.9172880674071</v>
      </c>
    </row>
    <row r="1253" spans="1:9" ht="13.5" x14ac:dyDescent="0.25">
      <c r="A1253" s="3">
        <f>TITRES_STAT!B1256</f>
        <v>43833</v>
      </c>
      <c r="B1253" s="6">
        <f>TITRES_STAT!D1256</f>
        <v>1.78</v>
      </c>
      <c r="C1253" s="2">
        <f t="shared" si="171"/>
        <v>-3.0000000000000027E-2</v>
      </c>
      <c r="D1253" s="2">
        <f t="shared" si="172"/>
        <v>0</v>
      </c>
      <c r="E1253" s="2">
        <f t="shared" si="173"/>
        <v>3.0000000000000027E-2</v>
      </c>
      <c r="F1253" s="2">
        <f t="shared" si="177"/>
        <v>2.4204444290345854E-2</v>
      </c>
      <c r="G1253" s="2">
        <f t="shared" si="177"/>
        <v>5.1597157244530944E-3</v>
      </c>
      <c r="H1253" s="2">
        <f t="shared" si="175"/>
        <v>4.6910422168483734</v>
      </c>
      <c r="I1253" s="2">
        <f t="shared" si="176"/>
        <v>82.428526060841847</v>
      </c>
    </row>
    <row r="1254" spans="1:9" ht="13.5" x14ac:dyDescent="0.25">
      <c r="A1254" s="3">
        <f>TITRES_STAT!B1257</f>
        <v>43836</v>
      </c>
      <c r="B1254" s="6">
        <f>TITRES_STAT!D1257</f>
        <v>1.7</v>
      </c>
      <c r="C1254" s="2">
        <f t="shared" si="171"/>
        <v>-8.0000000000000071E-2</v>
      </c>
      <c r="D1254" s="2">
        <f t="shared" si="172"/>
        <v>0</v>
      </c>
      <c r="E1254" s="2">
        <f t="shared" si="173"/>
        <v>8.0000000000000071E-2</v>
      </c>
      <c r="F1254" s="2">
        <f t="shared" si="177"/>
        <v>2.2475555412464009E-2</v>
      </c>
      <c r="G1254" s="2">
        <f t="shared" si="177"/>
        <v>1.0505450315563592E-2</v>
      </c>
      <c r="H1254" s="2">
        <f t="shared" si="175"/>
        <v>2.1394185624929349</v>
      </c>
      <c r="I1254" s="2">
        <f t="shared" si="176"/>
        <v>68.146967978493294</v>
      </c>
    </row>
    <row r="1255" spans="1:9" ht="13.5" x14ac:dyDescent="0.25">
      <c r="A1255" s="3">
        <f>TITRES_STAT!B1258</f>
        <v>43837</v>
      </c>
      <c r="B1255" s="6">
        <f>TITRES_STAT!D1258</f>
        <v>1.7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2.0870158597288007E-2</v>
      </c>
      <c r="G1255" s="2">
        <f t="shared" si="177"/>
        <v>9.7550610073090498E-3</v>
      </c>
      <c r="H1255" s="2">
        <f t="shared" si="175"/>
        <v>2.1394185624929345</v>
      </c>
      <c r="I1255" s="2">
        <f t="shared" si="176"/>
        <v>68.146967978493294</v>
      </c>
    </row>
    <row r="1256" spans="1:9" ht="13.5" x14ac:dyDescent="0.25">
      <c r="A1256" s="3">
        <f>TITRES_STAT!B1259</f>
        <v>43838</v>
      </c>
      <c r="B1256" s="6">
        <f>TITRES_STAT!D1259</f>
        <v>1.63</v>
      </c>
      <c r="C1256" s="2">
        <f t="shared" si="171"/>
        <v>-7.0000000000000062E-2</v>
      </c>
      <c r="D1256" s="2">
        <f t="shared" si="172"/>
        <v>0</v>
      </c>
      <c r="E1256" s="2">
        <f t="shared" si="173"/>
        <v>7.0000000000000062E-2</v>
      </c>
      <c r="F1256" s="2">
        <f t="shared" si="177"/>
        <v>1.9379432983196006E-2</v>
      </c>
      <c r="G1256" s="2">
        <f t="shared" si="177"/>
        <v>1.4058270935358408E-2</v>
      </c>
      <c r="H1256" s="2">
        <f t="shared" si="175"/>
        <v>1.3785075755265301</v>
      </c>
      <c r="I1256" s="2">
        <f t="shared" si="176"/>
        <v>57.956829303828059</v>
      </c>
    </row>
    <row r="1257" spans="1:9" ht="13.5" x14ac:dyDescent="0.25">
      <c r="A1257" s="3">
        <f>TITRES_STAT!B1260</f>
        <v>43839</v>
      </c>
      <c r="B1257" s="6">
        <f>TITRES_STAT!D1260</f>
        <v>1.61</v>
      </c>
      <c r="C1257" s="2">
        <f t="shared" si="171"/>
        <v>-1.9999999999999796E-2</v>
      </c>
      <c r="D1257" s="2">
        <f t="shared" si="172"/>
        <v>0</v>
      </c>
      <c r="E1257" s="2">
        <f t="shared" si="173"/>
        <v>1.9999999999999796E-2</v>
      </c>
      <c r="F1257" s="2">
        <f t="shared" si="177"/>
        <v>1.7995187770110579E-2</v>
      </c>
      <c r="G1257" s="2">
        <f t="shared" si="177"/>
        <v>1.4482680154261365E-2</v>
      </c>
      <c r="H1257" s="2">
        <f t="shared" si="175"/>
        <v>1.2425316017778447</v>
      </c>
      <c r="I1257" s="2">
        <f t="shared" si="176"/>
        <v>55.407540334895828</v>
      </c>
    </row>
    <row r="1258" spans="1:9" ht="13.5" x14ac:dyDescent="0.25">
      <c r="A1258" s="3">
        <f>TITRES_STAT!B1261</f>
        <v>43840</v>
      </c>
      <c r="B1258" s="6">
        <f>TITRES_STAT!D1261</f>
        <v>1.6</v>
      </c>
      <c r="C1258" s="2">
        <f t="shared" si="171"/>
        <v>-1.0000000000000009E-2</v>
      </c>
      <c r="D1258" s="2">
        <f t="shared" si="172"/>
        <v>0</v>
      </c>
      <c r="E1258" s="2">
        <f t="shared" si="173"/>
        <v>1.0000000000000009E-2</v>
      </c>
      <c r="F1258" s="2">
        <f t="shared" si="177"/>
        <v>1.6709817215102681E-2</v>
      </c>
      <c r="G1258" s="2">
        <f t="shared" si="177"/>
        <v>1.4162488714671267E-2</v>
      </c>
      <c r="H1258" s="2">
        <f t="shared" si="175"/>
        <v>1.179864468156121</v>
      </c>
      <c r="I1258" s="2">
        <f t="shared" si="176"/>
        <v>54.125588328623543</v>
      </c>
    </row>
    <row r="1259" spans="1:9" ht="13.5" x14ac:dyDescent="0.25">
      <c r="A1259" s="3">
        <f>TITRES_STAT!B1262</f>
        <v>43843</v>
      </c>
      <c r="B1259" s="6">
        <f>TITRES_STAT!D1262</f>
        <v>1.57</v>
      </c>
      <c r="C1259" s="2">
        <f t="shared" si="171"/>
        <v>-3.0000000000000027E-2</v>
      </c>
      <c r="D1259" s="2">
        <f t="shared" si="172"/>
        <v>0</v>
      </c>
      <c r="E1259" s="2">
        <f t="shared" si="173"/>
        <v>3.0000000000000027E-2</v>
      </c>
      <c r="F1259" s="2">
        <f t="shared" si="177"/>
        <v>1.5516258842595346E-2</v>
      </c>
      <c r="G1259" s="2">
        <f t="shared" si="177"/>
        <v>1.5293739520766179E-2</v>
      </c>
      <c r="H1259" s="2">
        <f t="shared" si="175"/>
        <v>1.0145496999950225</v>
      </c>
      <c r="I1259" s="2">
        <f t="shared" si="176"/>
        <v>50.361115439223425</v>
      </c>
    </row>
    <row r="1260" spans="1:9" ht="13.5" x14ac:dyDescent="0.25">
      <c r="A1260" s="3">
        <f>TITRES_STAT!B1263</f>
        <v>43845</v>
      </c>
      <c r="B1260" s="6">
        <f>TITRES_STAT!D1263</f>
        <v>1.56</v>
      </c>
      <c r="C1260" s="2">
        <f t="shared" si="171"/>
        <v>-1.0000000000000009E-2</v>
      </c>
      <c r="D1260" s="2">
        <f t="shared" si="172"/>
        <v>0</v>
      </c>
      <c r="E1260" s="2">
        <f t="shared" si="173"/>
        <v>1.0000000000000009E-2</v>
      </c>
      <c r="F1260" s="2">
        <f t="shared" si="177"/>
        <v>1.4407954639552819E-2</v>
      </c>
      <c r="G1260" s="2">
        <f t="shared" si="177"/>
        <v>1.4915615269282881E-2</v>
      </c>
      <c r="H1260" s="2">
        <f t="shared" si="175"/>
        <v>0.9659644861733907</v>
      </c>
      <c r="I1260" s="2">
        <f t="shared" si="176"/>
        <v>49.134381265125064</v>
      </c>
    </row>
    <row r="1261" spans="1:9" ht="13.5" x14ac:dyDescent="0.25">
      <c r="A1261" s="3">
        <f>TITRES_STAT!B1264</f>
        <v>43846</v>
      </c>
      <c r="B1261" s="6">
        <f>TITRES_STAT!D1264</f>
        <v>1.56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1.3378815022441903E-2</v>
      </c>
      <c r="G1261" s="2">
        <f t="shared" si="178"/>
        <v>1.3850214178619816E-2</v>
      </c>
      <c r="H1261" s="2">
        <f t="shared" si="175"/>
        <v>0.96596448617339081</v>
      </c>
      <c r="I1261" s="2">
        <f t="shared" si="176"/>
        <v>49.134381265125072</v>
      </c>
    </row>
    <row r="1262" spans="1:9" ht="13.5" x14ac:dyDescent="0.25">
      <c r="A1262" s="3">
        <f>TITRES_STAT!B1265</f>
        <v>43847</v>
      </c>
      <c r="B1262" s="6">
        <f>TITRES_STAT!D1265</f>
        <v>1.56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1.2423185377981765E-2</v>
      </c>
      <c r="G1262" s="2">
        <f t="shared" si="178"/>
        <v>1.2860913165861259E-2</v>
      </c>
      <c r="H1262" s="2">
        <f t="shared" si="175"/>
        <v>0.96596448617339059</v>
      </c>
      <c r="I1262" s="2">
        <f t="shared" si="176"/>
        <v>49.134381265125057</v>
      </c>
    </row>
    <row r="1263" spans="1:9" ht="13.5" x14ac:dyDescent="0.25">
      <c r="A1263" s="3">
        <f>TITRES_STAT!B1266</f>
        <v>43850</v>
      </c>
      <c r="B1263" s="6">
        <f>TITRES_STAT!D1266</f>
        <v>1.51</v>
      </c>
      <c r="C1263" s="2">
        <f t="shared" si="171"/>
        <v>-5.0000000000000044E-2</v>
      </c>
      <c r="D1263" s="2">
        <f t="shared" si="172"/>
        <v>0</v>
      </c>
      <c r="E1263" s="2">
        <f t="shared" si="173"/>
        <v>5.0000000000000044E-2</v>
      </c>
      <c r="F1263" s="2">
        <f t="shared" si="178"/>
        <v>1.153581499384021E-2</v>
      </c>
      <c r="G1263" s="2">
        <f t="shared" si="178"/>
        <v>1.5513705082585457E-2</v>
      </c>
      <c r="H1263" s="2">
        <f t="shared" si="175"/>
        <v>0.74358864838738403</v>
      </c>
      <c r="I1263" s="2">
        <f t="shared" si="176"/>
        <v>42.64702279835997</v>
      </c>
    </row>
    <row r="1264" spans="1:9" ht="13.5" x14ac:dyDescent="0.25">
      <c r="A1264" s="3">
        <f>TITRES_STAT!B1267</f>
        <v>43851</v>
      </c>
      <c r="B1264" s="6">
        <f>TITRES_STAT!D1267</f>
        <v>1.49</v>
      </c>
      <c r="C1264" s="2">
        <f t="shared" si="171"/>
        <v>-2.0000000000000018E-2</v>
      </c>
      <c r="D1264" s="2">
        <f t="shared" si="172"/>
        <v>0</v>
      </c>
      <c r="E1264" s="2">
        <f t="shared" si="173"/>
        <v>2.0000000000000018E-2</v>
      </c>
      <c r="F1264" s="2">
        <f t="shared" si="178"/>
        <v>1.0711828208565909E-2</v>
      </c>
      <c r="G1264" s="2">
        <f t="shared" si="178"/>
        <v>1.583415471954364E-2</v>
      </c>
      <c r="H1264" s="2">
        <f t="shared" si="175"/>
        <v>0.6765014235552852</v>
      </c>
      <c r="I1264" s="2">
        <f t="shared" si="176"/>
        <v>40.351974298993277</v>
      </c>
    </row>
    <row r="1265" spans="1:9" ht="13.5" x14ac:dyDescent="0.25">
      <c r="A1265" s="3">
        <f>TITRES_STAT!B1268</f>
        <v>43852</v>
      </c>
      <c r="B1265" s="6">
        <f>TITRES_STAT!D1268</f>
        <v>1.43</v>
      </c>
      <c r="C1265" s="2">
        <f t="shared" si="171"/>
        <v>-6.0000000000000053E-2</v>
      </c>
      <c r="D1265" s="2">
        <f t="shared" si="172"/>
        <v>0</v>
      </c>
      <c r="E1265" s="2">
        <f t="shared" si="173"/>
        <v>6.0000000000000053E-2</v>
      </c>
      <c r="F1265" s="2">
        <f t="shared" si="178"/>
        <v>9.9466976222397727E-3</v>
      </c>
      <c r="G1265" s="2">
        <f t="shared" si="178"/>
        <v>1.8988857953861956E-2</v>
      </c>
      <c r="H1265" s="2">
        <f t="shared" si="175"/>
        <v>0.52381758009921875</v>
      </c>
      <c r="I1265" s="2">
        <f t="shared" si="176"/>
        <v>34.375346953610546</v>
      </c>
    </row>
    <row r="1266" spans="1:9" ht="13.5" x14ac:dyDescent="0.25">
      <c r="A1266" s="3">
        <f>TITRES_STAT!B1269</f>
        <v>43853</v>
      </c>
      <c r="B1266" s="6">
        <f>TITRES_STAT!D1269</f>
        <v>1.47</v>
      </c>
      <c r="C1266" s="2">
        <f t="shared" si="171"/>
        <v>4.0000000000000036E-2</v>
      </c>
      <c r="D1266" s="2">
        <f t="shared" si="172"/>
        <v>4.0000000000000036E-2</v>
      </c>
      <c r="E1266" s="2">
        <f t="shared" si="173"/>
        <v>0</v>
      </c>
      <c r="F1266" s="2">
        <f t="shared" si="178"/>
        <v>1.2093362077794077E-2</v>
      </c>
      <c r="G1266" s="2">
        <f t="shared" si="178"/>
        <v>1.7632510957157531E-2</v>
      </c>
      <c r="H1266" s="2">
        <f t="shared" si="175"/>
        <v>0.68585592302638221</v>
      </c>
      <c r="I1266" s="2">
        <f t="shared" si="176"/>
        <v>40.682950046832033</v>
      </c>
    </row>
    <row r="1267" spans="1:9" ht="13.5" x14ac:dyDescent="0.25">
      <c r="A1267" s="3">
        <f>TITRES_STAT!B1270</f>
        <v>43854</v>
      </c>
      <c r="B1267" s="6">
        <f>TITRES_STAT!D1270</f>
        <v>1.5</v>
      </c>
      <c r="C1267" s="2">
        <f t="shared" si="171"/>
        <v>3.0000000000000027E-2</v>
      </c>
      <c r="D1267" s="2">
        <f t="shared" si="172"/>
        <v>3.0000000000000027E-2</v>
      </c>
      <c r="E1267" s="2">
        <f t="shared" si="173"/>
        <v>0</v>
      </c>
      <c r="F1267" s="2">
        <f t="shared" si="178"/>
        <v>1.3372407643665931E-2</v>
      </c>
      <c r="G1267" s="2">
        <f t="shared" si="178"/>
        <v>1.6373045888789135E-2</v>
      </c>
      <c r="H1267" s="2">
        <f t="shared" si="175"/>
        <v>0.81673304615986053</v>
      </c>
      <c r="I1267" s="2">
        <f t="shared" si="176"/>
        <v>44.956139697367149</v>
      </c>
    </row>
    <row r="1268" spans="1:9" ht="13.5" x14ac:dyDescent="0.25">
      <c r="A1268" s="3">
        <f>TITRES_STAT!B1271</f>
        <v>43857</v>
      </c>
      <c r="B1268" s="6">
        <f>TITRES_STAT!D1271</f>
        <v>1.49</v>
      </c>
      <c r="C1268" s="2">
        <f t="shared" si="171"/>
        <v>-1.0000000000000009E-2</v>
      </c>
      <c r="D1268" s="2">
        <f t="shared" si="172"/>
        <v>0</v>
      </c>
      <c r="E1268" s="2">
        <f t="shared" si="173"/>
        <v>1.0000000000000009E-2</v>
      </c>
      <c r="F1268" s="2">
        <f t="shared" si="178"/>
        <v>1.2417235669118365E-2</v>
      </c>
      <c r="G1268" s="2">
        <f t="shared" si="178"/>
        <v>1.5917828325304199E-2</v>
      </c>
      <c r="H1268" s="2">
        <f t="shared" si="175"/>
        <v>0.78008352743564757</v>
      </c>
      <c r="I1268" s="2">
        <f t="shared" si="176"/>
        <v>43.82286086088444</v>
      </c>
    </row>
    <row r="1269" spans="1:9" ht="13.5" x14ac:dyDescent="0.25">
      <c r="A1269" s="3">
        <f>TITRES_STAT!B1272</f>
        <v>43858</v>
      </c>
      <c r="B1269" s="6">
        <f>TITRES_STAT!D1272</f>
        <v>1.49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1.153029026418134E-2</v>
      </c>
      <c r="G1269" s="2">
        <f t="shared" si="178"/>
        <v>1.478084058778247E-2</v>
      </c>
      <c r="H1269" s="2">
        <f t="shared" si="175"/>
        <v>0.78008352743564757</v>
      </c>
      <c r="I1269" s="2">
        <f t="shared" si="176"/>
        <v>43.82286086088444</v>
      </c>
    </row>
    <row r="1270" spans="1:9" ht="13.5" x14ac:dyDescent="0.25">
      <c r="A1270" s="3">
        <f>TITRES_STAT!B1273</f>
        <v>43859</v>
      </c>
      <c r="B1270" s="6">
        <f>TITRES_STAT!D1273</f>
        <v>1.48</v>
      </c>
      <c r="C1270" s="2">
        <f t="shared" si="171"/>
        <v>-1.0000000000000009E-2</v>
      </c>
      <c r="D1270" s="2">
        <f t="shared" si="172"/>
        <v>0</v>
      </c>
      <c r="E1270" s="2">
        <f t="shared" si="173"/>
        <v>1.0000000000000009E-2</v>
      </c>
      <c r="F1270" s="2">
        <f t="shared" si="178"/>
        <v>1.0706698102454101E-2</v>
      </c>
      <c r="G1270" s="2">
        <f t="shared" si="178"/>
        <v>1.4439351974369437E-2</v>
      </c>
      <c r="H1270" s="2">
        <f t="shared" si="175"/>
        <v>0.7414943635600143</v>
      </c>
      <c r="I1270" s="2">
        <f t="shared" si="176"/>
        <v>42.578051303262889</v>
      </c>
    </row>
    <row r="1271" spans="1:9" ht="13.5" x14ac:dyDescent="0.25">
      <c r="A1271" s="3">
        <f>TITRES_STAT!B1274</f>
        <v>43860</v>
      </c>
      <c r="B1271" s="6">
        <f>TITRES_STAT!D1274</f>
        <v>1.48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9.9419339522788096E-3</v>
      </c>
      <c r="G1271" s="2">
        <f t="shared" si="178"/>
        <v>1.3407969690485907E-2</v>
      </c>
      <c r="H1271" s="2">
        <f t="shared" si="175"/>
        <v>0.7414943635600143</v>
      </c>
      <c r="I1271" s="2">
        <f t="shared" si="176"/>
        <v>42.578051303262889</v>
      </c>
    </row>
    <row r="1272" spans="1:9" ht="13.5" x14ac:dyDescent="0.25">
      <c r="A1272" s="3">
        <f>TITRES_STAT!B1275</f>
        <v>43861</v>
      </c>
      <c r="B1272" s="6">
        <f>TITRES_STAT!D1275</f>
        <v>1.48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9.2317958128303231E-3</v>
      </c>
      <c r="G1272" s="2">
        <f t="shared" si="178"/>
        <v>1.2450257569736913E-2</v>
      </c>
      <c r="H1272" s="2">
        <f t="shared" si="175"/>
        <v>0.7414943635600143</v>
      </c>
      <c r="I1272" s="2">
        <f t="shared" si="176"/>
        <v>42.578051303262889</v>
      </c>
    </row>
    <row r="1273" spans="1:9" ht="13.5" x14ac:dyDescent="0.25">
      <c r="A1273" s="3">
        <f>TITRES_STAT!B1276</f>
        <v>43864</v>
      </c>
      <c r="B1273" s="6">
        <f>TITRES_STAT!D1276</f>
        <v>1.48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8.5723818261995866E-3</v>
      </c>
      <c r="G1273" s="2">
        <f t="shared" si="178"/>
        <v>1.1560953457612847E-2</v>
      </c>
      <c r="H1273" s="2">
        <f t="shared" si="175"/>
        <v>0.74149436356001441</v>
      </c>
      <c r="I1273" s="2">
        <f t="shared" si="176"/>
        <v>42.578051303262889</v>
      </c>
    </row>
    <row r="1274" spans="1:9" ht="13.5" x14ac:dyDescent="0.25">
      <c r="A1274" s="3">
        <f>TITRES_STAT!B1277</f>
        <v>43865</v>
      </c>
      <c r="B1274" s="6">
        <f>TITRES_STAT!D1277</f>
        <v>1.5</v>
      </c>
      <c r="C1274" s="2">
        <f t="shared" si="171"/>
        <v>2.0000000000000018E-2</v>
      </c>
      <c r="D1274" s="2">
        <f t="shared" si="172"/>
        <v>2.0000000000000018E-2</v>
      </c>
      <c r="E1274" s="2">
        <f t="shared" si="173"/>
        <v>0</v>
      </c>
      <c r="F1274" s="2">
        <f t="shared" si="178"/>
        <v>9.3886402671853331E-3</v>
      </c>
      <c r="G1274" s="2">
        <f t="shared" si="178"/>
        <v>1.0735171067783359E-2</v>
      </c>
      <c r="H1274" s="2">
        <f t="shared" si="175"/>
        <v>0.87456829592226859</v>
      </c>
      <c r="I1274" s="2">
        <f t="shared" si="176"/>
        <v>46.654384256082267</v>
      </c>
    </row>
    <row r="1275" spans="1:9" ht="13.5" x14ac:dyDescent="0.25">
      <c r="A1275" s="3">
        <f>TITRES_STAT!B1278</f>
        <v>43866</v>
      </c>
      <c r="B1275" s="6">
        <f>TITRES_STAT!D1278</f>
        <v>1.5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8.7180231052435241E-3</v>
      </c>
      <c r="G1275" s="2">
        <f t="shared" si="178"/>
        <v>9.9683731343702623E-3</v>
      </c>
      <c r="H1275" s="2">
        <f t="shared" si="175"/>
        <v>0.87456829592226859</v>
      </c>
      <c r="I1275" s="2">
        <f t="shared" si="176"/>
        <v>46.654384256082267</v>
      </c>
    </row>
    <row r="1276" spans="1:9" ht="13.5" x14ac:dyDescent="0.25">
      <c r="A1276" s="3">
        <f>TITRES_STAT!B1279</f>
        <v>43867</v>
      </c>
      <c r="B1276" s="6">
        <f>TITRES_STAT!D1279</f>
        <v>1.5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8.0953071691547019E-3</v>
      </c>
      <c r="G1276" s="2">
        <f t="shared" si="178"/>
        <v>9.2563464819152442E-3</v>
      </c>
      <c r="H1276" s="2">
        <f t="shared" si="175"/>
        <v>0.8745682959222687</v>
      </c>
      <c r="I1276" s="2">
        <f t="shared" si="176"/>
        <v>46.654384256082274</v>
      </c>
    </row>
    <row r="1277" spans="1:9" ht="13.5" x14ac:dyDescent="0.25">
      <c r="A1277" s="3">
        <f>TITRES_STAT!B1280</f>
        <v>43868</v>
      </c>
      <c r="B1277" s="6">
        <f>TITRES_STAT!D1280</f>
        <v>1.5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7.5170709427865093E-3</v>
      </c>
      <c r="G1277" s="2">
        <f t="shared" si="179"/>
        <v>8.5951788760641554E-3</v>
      </c>
      <c r="H1277" s="2">
        <f t="shared" si="175"/>
        <v>0.8745682959222687</v>
      </c>
      <c r="I1277" s="2">
        <f t="shared" si="176"/>
        <v>46.654384256082274</v>
      </c>
    </row>
    <row r="1278" spans="1:9" ht="13.5" x14ac:dyDescent="0.25">
      <c r="A1278" s="3">
        <f>TITRES_STAT!B1281</f>
        <v>43871</v>
      </c>
      <c r="B1278" s="6">
        <f>TITRES_STAT!D1281</f>
        <v>1.5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6.9801373040160441E-3</v>
      </c>
      <c r="G1278" s="2">
        <f t="shared" si="179"/>
        <v>7.981237527773858E-3</v>
      </c>
      <c r="H1278" s="2">
        <f t="shared" si="175"/>
        <v>0.8745682959222687</v>
      </c>
      <c r="I1278" s="2">
        <f t="shared" si="176"/>
        <v>46.654384256082274</v>
      </c>
    </row>
    <row r="1279" spans="1:9" ht="13.5" x14ac:dyDescent="0.25">
      <c r="A1279" s="3">
        <f>TITRES_STAT!B1282</f>
        <v>43872</v>
      </c>
      <c r="B1279" s="6">
        <f>TITRES_STAT!D1282</f>
        <v>1.5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6.4815560680148978E-3</v>
      </c>
      <c r="G1279" s="2">
        <f t="shared" si="179"/>
        <v>7.4111491329328675E-3</v>
      </c>
      <c r="H1279" s="2">
        <f t="shared" si="175"/>
        <v>0.87456829592226881</v>
      </c>
      <c r="I1279" s="2">
        <f t="shared" si="176"/>
        <v>46.654384256082281</v>
      </c>
    </row>
    <row r="1280" spans="1:9" ht="13.5" x14ac:dyDescent="0.25">
      <c r="A1280" s="3">
        <f>TITRES_STAT!B1283</f>
        <v>43873</v>
      </c>
      <c r="B1280" s="6">
        <f>TITRES_STAT!D1283</f>
        <v>1.46</v>
      </c>
      <c r="C1280" s="2">
        <f t="shared" si="171"/>
        <v>-4.0000000000000036E-2</v>
      </c>
      <c r="D1280" s="2">
        <f t="shared" si="172"/>
        <v>0</v>
      </c>
      <c r="E1280" s="2">
        <f t="shared" si="173"/>
        <v>4.0000000000000036E-2</v>
      </c>
      <c r="F1280" s="2">
        <f t="shared" si="179"/>
        <v>6.0185877774424053E-3</v>
      </c>
      <c r="G1280" s="2">
        <f t="shared" si="179"/>
        <v>9.7389241948662355E-3</v>
      </c>
      <c r="H1280" s="2">
        <f t="shared" si="175"/>
        <v>0.61799308188629665</v>
      </c>
      <c r="I1280" s="2">
        <f t="shared" si="176"/>
        <v>38.195038582354435</v>
      </c>
    </row>
    <row r="1281" spans="1:9" ht="13.5" x14ac:dyDescent="0.25">
      <c r="A1281" s="3">
        <f>TITRES_STAT!B1284</f>
        <v>43874</v>
      </c>
      <c r="B1281" s="6">
        <f>TITRES_STAT!D1284</f>
        <v>1.4</v>
      </c>
      <c r="C1281" s="2">
        <f t="shared" si="171"/>
        <v>-6.0000000000000053E-2</v>
      </c>
      <c r="D1281" s="2">
        <f t="shared" si="172"/>
        <v>0</v>
      </c>
      <c r="E1281" s="2">
        <f t="shared" si="173"/>
        <v>6.0000000000000053E-2</v>
      </c>
      <c r="F1281" s="2">
        <f t="shared" si="179"/>
        <v>5.5886886504822337E-3</v>
      </c>
      <c r="G1281" s="2">
        <f t="shared" si="179"/>
        <v>1.332900103809008E-2</v>
      </c>
      <c r="H1281" s="2">
        <f t="shared" si="175"/>
        <v>0.41928788470430189</v>
      </c>
      <c r="I1281" s="2">
        <f t="shared" si="176"/>
        <v>29.542130896978492</v>
      </c>
    </row>
    <row r="1282" spans="1:9" ht="13.5" x14ac:dyDescent="0.25">
      <c r="A1282" s="3">
        <f>TITRES_STAT!B1285</f>
        <v>43875</v>
      </c>
      <c r="B1282" s="6">
        <f>TITRES_STAT!D1285</f>
        <v>1.38</v>
      </c>
      <c r="C1282" s="2">
        <f t="shared" si="171"/>
        <v>-2.0000000000000018E-2</v>
      </c>
      <c r="D1282" s="2">
        <f t="shared" si="172"/>
        <v>0</v>
      </c>
      <c r="E1282" s="2">
        <f t="shared" si="173"/>
        <v>2.0000000000000018E-2</v>
      </c>
      <c r="F1282" s="2">
        <f t="shared" si="179"/>
        <v>5.1894966040192175E-3</v>
      </c>
      <c r="G1282" s="2">
        <f t="shared" si="179"/>
        <v>1.380550096394079E-2</v>
      </c>
      <c r="H1282" s="2">
        <f t="shared" si="175"/>
        <v>0.37590063682396585</v>
      </c>
      <c r="I1282" s="2">
        <f t="shared" si="176"/>
        <v>27.320333079550636</v>
      </c>
    </row>
    <row r="1283" spans="1:9" ht="13.5" x14ac:dyDescent="0.25">
      <c r="A1283" s="3">
        <f>TITRES_STAT!B1286</f>
        <v>43878</v>
      </c>
      <c r="B1283" s="6">
        <f>TITRES_STAT!D1286</f>
        <v>1.38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4.8188182751607023E-3</v>
      </c>
      <c r="G1283" s="2">
        <f t="shared" si="179"/>
        <v>1.2819393752230734E-2</v>
      </c>
      <c r="H1283" s="2">
        <f t="shared" si="175"/>
        <v>0.37590063682396585</v>
      </c>
      <c r="I1283" s="2">
        <f t="shared" si="176"/>
        <v>27.320333079550636</v>
      </c>
    </row>
    <row r="1284" spans="1:9" ht="13.5" x14ac:dyDescent="0.25">
      <c r="A1284" s="3">
        <f>TITRES_STAT!B1287</f>
        <v>43879</v>
      </c>
      <c r="B1284" s="6">
        <f>TITRES_STAT!D1287</f>
        <v>1.38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4.4746169697920807E-3</v>
      </c>
      <c r="G1284" s="2">
        <f t="shared" si="179"/>
        <v>1.190372276992854E-2</v>
      </c>
      <c r="H1284" s="2">
        <f t="shared" si="175"/>
        <v>0.37590063682396585</v>
      </c>
      <c r="I1284" s="2">
        <f t="shared" si="176"/>
        <v>27.320333079550636</v>
      </c>
    </row>
    <row r="1285" spans="1:9" ht="13.5" x14ac:dyDescent="0.25">
      <c r="A1285" s="3">
        <f>TITRES_STAT!B1288</f>
        <v>43880</v>
      </c>
      <c r="B1285" s="6">
        <f>TITRES_STAT!D1288</f>
        <v>1.34</v>
      </c>
      <c r="C1285" s="2">
        <f t="shared" si="180"/>
        <v>-3.9999999999999813E-2</v>
      </c>
      <c r="D1285" s="2">
        <f t="shared" si="181"/>
        <v>0</v>
      </c>
      <c r="E1285" s="2">
        <f t="shared" si="182"/>
        <v>3.9999999999999813E-2</v>
      </c>
      <c r="F1285" s="2">
        <f t="shared" si="179"/>
        <v>4.1550014719497893E-3</v>
      </c>
      <c r="G1285" s="2">
        <f t="shared" si="179"/>
        <v>1.3910599714933631E-2</v>
      </c>
      <c r="H1285" s="2">
        <f t="shared" si="175"/>
        <v>0.29869319490871521</v>
      </c>
      <c r="I1285" s="2">
        <f t="shared" si="176"/>
        <v>22.999519523139597</v>
      </c>
    </row>
    <row r="1286" spans="1:9" ht="13.5" x14ac:dyDescent="0.25">
      <c r="A1286" s="3">
        <f>TITRES_STAT!B1289</f>
        <v>43881</v>
      </c>
      <c r="B1286" s="6">
        <f>TITRES_STAT!D1289</f>
        <v>1.4</v>
      </c>
      <c r="C1286" s="2">
        <f t="shared" si="180"/>
        <v>5.9999999999999831E-2</v>
      </c>
      <c r="D1286" s="2">
        <f t="shared" si="181"/>
        <v>5.9999999999999831E-2</v>
      </c>
      <c r="E1286" s="2">
        <f t="shared" si="182"/>
        <v>0</v>
      </c>
      <c r="F1286" s="2">
        <f t="shared" si="179"/>
        <v>8.1439299382390778E-3</v>
      </c>
      <c r="G1286" s="2">
        <f t="shared" si="179"/>
        <v>1.2916985449581229E-2</v>
      </c>
      <c r="H1286" s="2">
        <f t="shared" si="175"/>
        <v>0.63048224138884557</v>
      </c>
      <c r="I1286" s="2">
        <f t="shared" si="176"/>
        <v>38.668451908547034</v>
      </c>
    </row>
    <row r="1287" spans="1:9" ht="13.5" x14ac:dyDescent="0.25">
      <c r="A1287" s="3">
        <f>TITRES_STAT!B1290</f>
        <v>43882</v>
      </c>
      <c r="B1287" s="6">
        <f>TITRES_STAT!D1290</f>
        <v>1.4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7.5622206569362863E-3</v>
      </c>
      <c r="G1287" s="2">
        <f t="shared" si="179"/>
        <v>1.1994343631753999E-2</v>
      </c>
      <c r="H1287" s="2">
        <f t="shared" si="175"/>
        <v>0.63048224138884545</v>
      </c>
      <c r="I1287" s="2">
        <f t="shared" si="176"/>
        <v>38.668451908547034</v>
      </c>
    </row>
    <row r="1288" spans="1:9" ht="13.5" x14ac:dyDescent="0.25">
      <c r="A1288" s="3">
        <f>TITRES_STAT!B1291</f>
        <v>43885</v>
      </c>
      <c r="B1288" s="6">
        <f>TITRES_STAT!D1291</f>
        <v>1.4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7.0220620385836943E-3</v>
      </c>
      <c r="G1288" s="2">
        <f t="shared" si="179"/>
        <v>1.1137604800914427E-2</v>
      </c>
      <c r="H1288" s="2">
        <f t="shared" si="175"/>
        <v>0.63048224138884545</v>
      </c>
      <c r="I1288" s="2">
        <f t="shared" si="176"/>
        <v>38.668451908547034</v>
      </c>
    </row>
    <row r="1289" spans="1:9" ht="13.5" x14ac:dyDescent="0.25">
      <c r="A1289" s="3">
        <f>TITRES_STAT!B1292</f>
        <v>43886</v>
      </c>
      <c r="B1289" s="6">
        <f>TITRES_STAT!D1292</f>
        <v>1.4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6.5204861786848584E-3</v>
      </c>
      <c r="G1289" s="2">
        <f t="shared" si="179"/>
        <v>1.034206160084911E-2</v>
      </c>
      <c r="H1289" s="2">
        <f t="shared" si="175"/>
        <v>0.63048224138884557</v>
      </c>
      <c r="I1289" s="2">
        <f t="shared" si="176"/>
        <v>38.668451908547034</v>
      </c>
    </row>
    <row r="1290" spans="1:9" ht="13.5" x14ac:dyDescent="0.25">
      <c r="A1290" s="3">
        <f>TITRES_STAT!B1293</f>
        <v>43887</v>
      </c>
      <c r="B1290" s="6">
        <f>TITRES_STAT!D1293</f>
        <v>1.4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6.0547371659216542E-3</v>
      </c>
      <c r="G1290" s="2">
        <f t="shared" si="179"/>
        <v>9.6033429150741735E-3</v>
      </c>
      <c r="H1290" s="2">
        <f t="shared" si="175"/>
        <v>0.63048224138884545</v>
      </c>
      <c r="I1290" s="2">
        <f t="shared" si="176"/>
        <v>38.668451908547034</v>
      </c>
    </row>
    <row r="1291" spans="1:9" ht="13.5" x14ac:dyDescent="0.25">
      <c r="A1291" s="3">
        <f>TITRES_STAT!B1294</f>
        <v>43888</v>
      </c>
      <c r="B1291" s="6">
        <f>TITRES_STAT!D1294</f>
        <v>1.4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5.6222559397843931E-3</v>
      </c>
      <c r="G1291" s="2">
        <f t="shared" si="179"/>
        <v>8.9173898497117328E-3</v>
      </c>
      <c r="H1291" s="2">
        <f t="shared" si="175"/>
        <v>0.63048224138884545</v>
      </c>
      <c r="I1291" s="2">
        <f t="shared" si="176"/>
        <v>38.668451908547034</v>
      </c>
    </row>
    <row r="1292" spans="1:9" ht="13.5" x14ac:dyDescent="0.25">
      <c r="A1292" s="3">
        <f>TITRES_STAT!B1295</f>
        <v>43889</v>
      </c>
      <c r="B1292" s="6">
        <f>TITRES_STAT!D1295</f>
        <v>1.4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5.2206662297997943E-3</v>
      </c>
      <c r="G1292" s="2">
        <f t="shared" si="179"/>
        <v>8.28043343187518E-3</v>
      </c>
      <c r="H1292" s="2">
        <f t="shared" si="175"/>
        <v>0.63048224138884557</v>
      </c>
      <c r="I1292" s="2">
        <f t="shared" si="176"/>
        <v>38.668451908547034</v>
      </c>
    </row>
    <row r="1293" spans="1:9" ht="13.5" x14ac:dyDescent="0.25">
      <c r="A1293" s="3">
        <f>TITRES_STAT!B1296</f>
        <v>43892</v>
      </c>
      <c r="B1293" s="6">
        <f>TITRES_STAT!D1296</f>
        <v>1.4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4.8477614990998091E-3</v>
      </c>
      <c r="G1293" s="2">
        <f t="shared" si="183"/>
        <v>7.6889739010269536E-3</v>
      </c>
      <c r="H1293" s="2">
        <f t="shared" si="175"/>
        <v>0.63048224138884557</v>
      </c>
      <c r="I1293" s="2">
        <f t="shared" si="176"/>
        <v>38.668451908547034</v>
      </c>
    </row>
    <row r="1294" spans="1:9" ht="13.5" x14ac:dyDescent="0.25">
      <c r="A1294" s="3">
        <f>TITRES_STAT!B1297</f>
        <v>43893</v>
      </c>
      <c r="B1294" s="6">
        <f>TITRES_STAT!D1297</f>
        <v>1.4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4.5014928205926799E-3</v>
      </c>
      <c r="G1294" s="2">
        <f t="shared" si="183"/>
        <v>7.1397614795250279E-3</v>
      </c>
      <c r="H1294" s="2">
        <f t="shared" si="175"/>
        <v>0.63048224138884557</v>
      </c>
      <c r="I1294" s="2">
        <f t="shared" si="176"/>
        <v>38.668451908547034</v>
      </c>
    </row>
    <row r="1295" spans="1:9" ht="13.5" x14ac:dyDescent="0.25">
      <c r="A1295" s="3">
        <f>TITRES_STAT!B1298</f>
        <v>43894</v>
      </c>
      <c r="B1295" s="6">
        <f>TITRES_STAT!D1298</f>
        <v>1.36</v>
      </c>
      <c r="C1295" s="2">
        <f t="shared" si="180"/>
        <v>-3.9999999999999813E-2</v>
      </c>
      <c r="D1295" s="2">
        <f t="shared" si="181"/>
        <v>0</v>
      </c>
      <c r="E1295" s="2">
        <f t="shared" si="182"/>
        <v>3.9999999999999813E-2</v>
      </c>
      <c r="F1295" s="2">
        <f t="shared" si="183"/>
        <v>4.1799576191217745E-3</v>
      </c>
      <c r="G1295" s="2">
        <f t="shared" si="183"/>
        <v>9.4869213738446555E-3</v>
      </c>
      <c r="H1295" s="2">
        <f t="shared" si="175"/>
        <v>0.44060211468030869</v>
      </c>
      <c r="I1295" s="2">
        <f t="shared" si="176"/>
        <v>30.584580585464778</v>
      </c>
    </row>
    <row r="1296" spans="1:9" ht="13.5" x14ac:dyDescent="0.25">
      <c r="A1296" s="3">
        <f>TITRES_STAT!B1299</f>
        <v>43895</v>
      </c>
      <c r="B1296" s="6">
        <f>TITRES_STAT!D1299</f>
        <v>1.3</v>
      </c>
      <c r="C1296" s="2">
        <f t="shared" si="180"/>
        <v>-6.0000000000000053E-2</v>
      </c>
      <c r="D1296" s="2">
        <f t="shared" si="181"/>
        <v>0</v>
      </c>
      <c r="E1296" s="2">
        <f t="shared" si="182"/>
        <v>6.0000000000000053E-2</v>
      </c>
      <c r="F1296" s="2">
        <f t="shared" si="183"/>
        <v>3.8813892177559334E-3</v>
      </c>
      <c r="G1296" s="2">
        <f t="shared" si="183"/>
        <v>1.309499841857004E-2</v>
      </c>
      <c r="H1296" s="2">
        <f t="shared" si="175"/>
        <v>0.2964024197400229</v>
      </c>
      <c r="I1296" s="2">
        <f t="shared" si="176"/>
        <v>22.863457767956234</v>
      </c>
    </row>
    <row r="1297" spans="1:9" ht="13.5" x14ac:dyDescent="0.25">
      <c r="A1297" s="3">
        <f>TITRES_STAT!B1300</f>
        <v>43896</v>
      </c>
      <c r="B1297" s="6">
        <f>TITRES_STAT!D1300</f>
        <v>1.3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3.6041471307733668E-3</v>
      </c>
      <c r="G1297" s="2">
        <f t="shared" si="183"/>
        <v>1.215964138867218E-2</v>
      </c>
      <c r="H1297" s="2">
        <f t="shared" ref="H1297:H1360" si="184">F1297/G1297</f>
        <v>0.2964024197400229</v>
      </c>
      <c r="I1297" s="2">
        <f t="shared" ref="I1297:I1360" si="185">IF(G1297=0,100,100-(100/(1+H1297)))</f>
        <v>22.863457767956234</v>
      </c>
    </row>
    <row r="1298" spans="1:9" ht="13.5" x14ac:dyDescent="0.25">
      <c r="A1298" s="3">
        <f>TITRES_STAT!B1301</f>
        <v>43899</v>
      </c>
      <c r="B1298" s="6">
        <f>TITRES_STAT!D1301</f>
        <v>1.24</v>
      </c>
      <c r="C1298" s="2">
        <f t="shared" si="180"/>
        <v>-6.0000000000000053E-2</v>
      </c>
      <c r="D1298" s="2">
        <f t="shared" si="181"/>
        <v>0</v>
      </c>
      <c r="E1298" s="2">
        <f t="shared" si="182"/>
        <v>6.0000000000000053E-2</v>
      </c>
      <c r="F1298" s="2">
        <f t="shared" si="183"/>
        <v>3.3467080500038408E-3</v>
      </c>
      <c r="G1298" s="2">
        <f t="shared" si="183"/>
        <v>1.5576809860909886E-2</v>
      </c>
      <c r="H1298" s="2">
        <f t="shared" si="184"/>
        <v>0.21485195491808809</v>
      </c>
      <c r="I1298" s="2">
        <f t="shared" si="185"/>
        <v>17.685443403066714</v>
      </c>
    </row>
    <row r="1299" spans="1:9" ht="13.5" x14ac:dyDescent="0.25">
      <c r="A1299" s="3">
        <f>TITRES_STAT!B1302</f>
        <v>43900</v>
      </c>
      <c r="B1299" s="6">
        <f>TITRES_STAT!D1302</f>
        <v>1.24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3.1076574750035666E-3</v>
      </c>
      <c r="G1299" s="2">
        <f t="shared" si="183"/>
        <v>1.4464180585130607E-2</v>
      </c>
      <c r="H1299" s="2">
        <f t="shared" si="184"/>
        <v>0.21485195491808812</v>
      </c>
      <c r="I1299" s="2">
        <f t="shared" si="185"/>
        <v>17.685443403066714</v>
      </c>
    </row>
    <row r="1300" spans="1:9" ht="13.5" x14ac:dyDescent="0.25">
      <c r="A1300" s="3">
        <f>TITRES_STAT!B1303</f>
        <v>43901</v>
      </c>
      <c r="B1300" s="6">
        <f>TITRES_STAT!D1303</f>
        <v>1.24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2.8856819410747405E-3</v>
      </c>
      <c r="G1300" s="2">
        <f t="shared" si="183"/>
        <v>1.3431024829049851E-2</v>
      </c>
      <c r="H1300" s="2">
        <f t="shared" si="184"/>
        <v>0.21485195491808809</v>
      </c>
      <c r="I1300" s="2">
        <f t="shared" si="185"/>
        <v>17.685443403066714</v>
      </c>
    </row>
    <row r="1301" spans="1:9" ht="13.5" x14ac:dyDescent="0.25">
      <c r="A1301" s="3">
        <f>TITRES_STAT!B1304</f>
        <v>43902</v>
      </c>
      <c r="B1301" s="6">
        <f>TITRES_STAT!D1304</f>
        <v>1.21</v>
      </c>
      <c r="C1301" s="2">
        <f t="shared" si="180"/>
        <v>-3.0000000000000027E-2</v>
      </c>
      <c r="D1301" s="2">
        <f t="shared" si="181"/>
        <v>0</v>
      </c>
      <c r="E1301" s="2">
        <f t="shared" si="182"/>
        <v>3.0000000000000027E-2</v>
      </c>
      <c r="F1301" s="2">
        <f t="shared" si="183"/>
        <v>2.6795618024265449E-3</v>
      </c>
      <c r="G1301" s="2">
        <f t="shared" si="183"/>
        <v>1.4614523055546292E-2</v>
      </c>
      <c r="H1301" s="2">
        <f t="shared" si="184"/>
        <v>0.18334924733719835</v>
      </c>
      <c r="I1301" s="2">
        <f t="shared" si="185"/>
        <v>15.49409422026298</v>
      </c>
    </row>
    <row r="1302" spans="1:9" ht="13.5" x14ac:dyDescent="0.25">
      <c r="A1302" s="3">
        <f>TITRES_STAT!B1305</f>
        <v>43903</v>
      </c>
      <c r="B1302" s="6">
        <f>TITRES_STAT!D1305</f>
        <v>1.24</v>
      </c>
      <c r="C1302" s="2">
        <f t="shared" si="180"/>
        <v>3.0000000000000027E-2</v>
      </c>
      <c r="D1302" s="2">
        <f t="shared" si="181"/>
        <v>3.0000000000000027E-2</v>
      </c>
      <c r="E1302" s="2">
        <f t="shared" si="182"/>
        <v>0</v>
      </c>
      <c r="F1302" s="2">
        <f t="shared" si="183"/>
        <v>4.6310216736817943E-3</v>
      </c>
      <c r="G1302" s="2">
        <f t="shared" si="183"/>
        <v>1.3570628551578701E-2</v>
      </c>
      <c r="H1302" s="2">
        <f t="shared" si="184"/>
        <v>0.34125329243817948</v>
      </c>
      <c r="I1302" s="2">
        <f t="shared" si="185"/>
        <v>25.442867082759349</v>
      </c>
    </row>
    <row r="1303" spans="1:9" ht="13.5" x14ac:dyDescent="0.25">
      <c r="A1303" s="3">
        <f>TITRES_STAT!B1306</f>
        <v>43906</v>
      </c>
      <c r="B1303" s="6">
        <f>TITRES_STAT!D1306</f>
        <v>1.24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4.3002344112759517E-3</v>
      </c>
      <c r="G1303" s="2">
        <f t="shared" si="183"/>
        <v>1.2601297940751651E-2</v>
      </c>
      <c r="H1303" s="2">
        <f t="shared" si="184"/>
        <v>0.34125329243817942</v>
      </c>
      <c r="I1303" s="2">
        <f t="shared" si="185"/>
        <v>25.442867082759349</v>
      </c>
    </row>
    <row r="1304" spans="1:9" ht="13.5" x14ac:dyDescent="0.25">
      <c r="A1304" s="3">
        <f>TITRES_STAT!B1307</f>
        <v>43907</v>
      </c>
      <c r="B1304" s="6">
        <f>TITRES_STAT!D1307</f>
        <v>1.24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3.9930748104705267E-3</v>
      </c>
      <c r="G1304" s="2">
        <f t="shared" si="183"/>
        <v>1.1701205230697962E-2</v>
      </c>
      <c r="H1304" s="2">
        <f t="shared" si="184"/>
        <v>0.34125329243817948</v>
      </c>
      <c r="I1304" s="2">
        <f t="shared" si="185"/>
        <v>25.442867082759349</v>
      </c>
    </row>
    <row r="1305" spans="1:9" ht="13.5" x14ac:dyDescent="0.25">
      <c r="A1305" s="3">
        <f>TITRES_STAT!B1308</f>
        <v>43908</v>
      </c>
      <c r="B1305" s="6">
        <f>TITRES_STAT!D1308</f>
        <v>1.21</v>
      </c>
      <c r="C1305" s="2">
        <f t="shared" si="180"/>
        <v>-3.0000000000000027E-2</v>
      </c>
      <c r="D1305" s="2">
        <f t="shared" si="181"/>
        <v>0</v>
      </c>
      <c r="E1305" s="2">
        <f t="shared" si="182"/>
        <v>3.0000000000000027E-2</v>
      </c>
      <c r="F1305" s="2">
        <f t="shared" si="183"/>
        <v>3.7078551811512033E-3</v>
      </c>
      <c r="G1305" s="2">
        <f t="shared" si="183"/>
        <v>1.3008261999933823E-2</v>
      </c>
      <c r="H1305" s="2">
        <f t="shared" si="184"/>
        <v>0.285038476406</v>
      </c>
      <c r="I1305" s="2">
        <f t="shared" si="185"/>
        <v>22.181318430495296</v>
      </c>
    </row>
    <row r="1306" spans="1:9" ht="13.5" x14ac:dyDescent="0.25">
      <c r="A1306" s="3">
        <f>TITRES_STAT!B1309</f>
        <v>43909</v>
      </c>
      <c r="B1306" s="6">
        <f>TITRES_STAT!D1309</f>
        <v>1.24</v>
      </c>
      <c r="C1306" s="2">
        <f t="shared" si="180"/>
        <v>3.0000000000000027E-2</v>
      </c>
      <c r="D1306" s="2">
        <f t="shared" si="181"/>
        <v>3.0000000000000027E-2</v>
      </c>
      <c r="E1306" s="2">
        <f t="shared" si="182"/>
        <v>0</v>
      </c>
      <c r="F1306" s="2">
        <f t="shared" si="183"/>
        <v>5.5858655253546909E-3</v>
      </c>
      <c r="G1306" s="2">
        <f t="shared" si="183"/>
        <v>1.2079100428509978E-2</v>
      </c>
      <c r="H1306" s="2">
        <f t="shared" si="184"/>
        <v>0.46244052348223896</v>
      </c>
      <c r="I1306" s="2">
        <f t="shared" si="185"/>
        <v>31.621150813102119</v>
      </c>
    </row>
    <row r="1307" spans="1:9" ht="13.5" x14ac:dyDescent="0.25">
      <c r="A1307" s="3">
        <f>TITRES_STAT!B1310</f>
        <v>43913</v>
      </c>
      <c r="B1307" s="6">
        <f>TITRES_STAT!D1310</f>
        <v>1.24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5.1868751306864986E-3</v>
      </c>
      <c r="G1307" s="2">
        <f t="shared" si="183"/>
        <v>1.1216307540759266E-2</v>
      </c>
      <c r="H1307" s="2">
        <f t="shared" si="184"/>
        <v>0.46244052348223891</v>
      </c>
      <c r="I1307" s="2">
        <f t="shared" si="185"/>
        <v>31.621150813102119</v>
      </c>
    </row>
    <row r="1308" spans="1:9" ht="13.5" x14ac:dyDescent="0.25">
      <c r="A1308" s="3">
        <f>TITRES_STAT!B1311</f>
        <v>43914</v>
      </c>
      <c r="B1308" s="6">
        <f>TITRES_STAT!D1311</f>
        <v>1.24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4.8163840499231775E-3</v>
      </c>
      <c r="G1308" s="2">
        <f t="shared" si="183"/>
        <v>1.0415142716419317E-2</v>
      </c>
      <c r="H1308" s="2">
        <f t="shared" si="184"/>
        <v>0.46244052348223902</v>
      </c>
      <c r="I1308" s="2">
        <f t="shared" si="185"/>
        <v>31.621150813102133</v>
      </c>
    </row>
    <row r="1309" spans="1:9" ht="13.5" x14ac:dyDescent="0.25">
      <c r="A1309" s="3">
        <f>TITRES_STAT!B1312</f>
        <v>43915</v>
      </c>
      <c r="B1309" s="6">
        <f>TITRES_STAT!D1312</f>
        <v>1.24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4.4723566177858071E-3</v>
      </c>
      <c r="G1309" s="2">
        <f t="shared" si="186"/>
        <v>9.6712039509607942E-3</v>
      </c>
      <c r="H1309" s="2">
        <f t="shared" si="184"/>
        <v>0.46244052348223896</v>
      </c>
      <c r="I1309" s="2">
        <f t="shared" si="185"/>
        <v>31.621150813102119</v>
      </c>
    </row>
    <row r="1310" spans="1:9" ht="13.5" x14ac:dyDescent="0.25">
      <c r="A1310" s="3">
        <f>TITRES_STAT!B1313</f>
        <v>43916</v>
      </c>
      <c r="B1310" s="6">
        <f>TITRES_STAT!D1313</f>
        <v>1.24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4.1529025736582494E-3</v>
      </c>
      <c r="G1310" s="2">
        <f t="shared" si="186"/>
        <v>8.9804036687493091E-3</v>
      </c>
      <c r="H1310" s="2">
        <f t="shared" si="184"/>
        <v>0.46244052348223891</v>
      </c>
      <c r="I1310" s="2">
        <f t="shared" si="185"/>
        <v>31.621150813102119</v>
      </c>
    </row>
    <row r="1311" spans="1:9" ht="13.5" x14ac:dyDescent="0.25">
      <c r="A1311" s="3">
        <f>TITRES_STAT!B1314</f>
        <v>43917</v>
      </c>
      <c r="B1311" s="6">
        <f>TITRES_STAT!D1314</f>
        <v>1.24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3.8562666755398026E-3</v>
      </c>
      <c r="G1311" s="2">
        <f t="shared" si="186"/>
        <v>8.3389462638386435E-3</v>
      </c>
      <c r="H1311" s="2">
        <f t="shared" si="184"/>
        <v>0.46244052348223891</v>
      </c>
      <c r="I1311" s="2">
        <f t="shared" si="185"/>
        <v>31.621150813102119</v>
      </c>
    </row>
    <row r="1312" spans="1:9" ht="13.5" x14ac:dyDescent="0.25">
      <c r="A1312" s="3">
        <f>TITRES_STAT!B1315</f>
        <v>43920</v>
      </c>
      <c r="B1312" s="6">
        <f>TITRES_STAT!D1315</f>
        <v>1.24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3.5808190558583885E-3</v>
      </c>
      <c r="G1312" s="2">
        <f t="shared" si="186"/>
        <v>7.7433072449930255E-3</v>
      </c>
      <c r="H1312" s="2">
        <f t="shared" si="184"/>
        <v>0.46244052348223896</v>
      </c>
      <c r="I1312" s="2">
        <f t="shared" si="185"/>
        <v>31.621150813102119</v>
      </c>
    </row>
    <row r="1313" spans="1:9" ht="13.5" x14ac:dyDescent="0.25">
      <c r="A1313" s="3">
        <f>TITRES_STAT!B1316</f>
        <v>43921</v>
      </c>
      <c r="B1313" s="6">
        <f>TITRES_STAT!D1316</f>
        <v>1.24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3.3250462661542179E-3</v>
      </c>
      <c r="G1313" s="2">
        <f t="shared" si="186"/>
        <v>7.1902138703506665E-3</v>
      </c>
      <c r="H1313" s="2">
        <f t="shared" si="184"/>
        <v>0.46244052348223902</v>
      </c>
      <c r="I1313" s="2">
        <f t="shared" si="185"/>
        <v>31.621150813102133</v>
      </c>
    </row>
    <row r="1314" spans="1:9" ht="13.5" x14ac:dyDescent="0.25">
      <c r="A1314" s="3">
        <f>TITRES_STAT!B1317</f>
        <v>43922</v>
      </c>
      <c r="B1314" s="6">
        <f>TITRES_STAT!D1317</f>
        <v>1.27</v>
      </c>
      <c r="C1314" s="2">
        <f t="shared" si="180"/>
        <v>3.0000000000000027E-2</v>
      </c>
      <c r="D1314" s="2">
        <f t="shared" si="181"/>
        <v>3.0000000000000027E-2</v>
      </c>
      <c r="E1314" s="2">
        <f t="shared" si="182"/>
        <v>0</v>
      </c>
      <c r="F1314" s="2">
        <f t="shared" si="186"/>
        <v>5.2304001042860621E-3</v>
      </c>
      <c r="G1314" s="2">
        <f t="shared" si="186"/>
        <v>6.6766271653256187E-3</v>
      </c>
      <c r="H1314" s="2">
        <f t="shared" si="184"/>
        <v>0.78338957302417767</v>
      </c>
      <c r="I1314" s="2">
        <f t="shared" si="185"/>
        <v>43.927001978358945</v>
      </c>
    </row>
    <row r="1315" spans="1:9" ht="13.5" x14ac:dyDescent="0.25">
      <c r="A1315" s="3">
        <f>TITRES_STAT!B1318</f>
        <v>43923</v>
      </c>
      <c r="B1315" s="6">
        <f>TITRES_STAT!D1318</f>
        <v>1.27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4.856800096837058E-3</v>
      </c>
      <c r="G1315" s="2">
        <f t="shared" si="186"/>
        <v>6.1997252249452175E-3</v>
      </c>
      <c r="H1315" s="2">
        <f t="shared" si="184"/>
        <v>0.78338957302417767</v>
      </c>
      <c r="I1315" s="2">
        <f t="shared" si="185"/>
        <v>43.927001978358945</v>
      </c>
    </row>
    <row r="1316" spans="1:9" ht="13.5" x14ac:dyDescent="0.25">
      <c r="A1316" s="3">
        <f>TITRES_STAT!B1319</f>
        <v>43924</v>
      </c>
      <c r="B1316" s="6">
        <f>TITRES_STAT!D1319</f>
        <v>1.3</v>
      </c>
      <c r="C1316" s="2">
        <f t="shared" si="180"/>
        <v>3.0000000000000027E-2</v>
      </c>
      <c r="D1316" s="2">
        <f t="shared" si="181"/>
        <v>3.0000000000000027E-2</v>
      </c>
      <c r="E1316" s="2">
        <f t="shared" si="182"/>
        <v>0</v>
      </c>
      <c r="F1316" s="2">
        <f t="shared" si="186"/>
        <v>6.652742947062985E-3</v>
      </c>
      <c r="G1316" s="2">
        <f t="shared" si="186"/>
        <v>5.7568877088777018E-3</v>
      </c>
      <c r="H1316" s="2">
        <f t="shared" si="184"/>
        <v>1.1556145062207457</v>
      </c>
      <c r="I1316" s="2">
        <f t="shared" si="185"/>
        <v>53.609516121079814</v>
      </c>
    </row>
    <row r="1317" spans="1:9" ht="13.5" x14ac:dyDescent="0.25">
      <c r="A1317" s="3">
        <f>TITRES_STAT!B1320</f>
        <v>43927</v>
      </c>
      <c r="B1317" s="6">
        <f>TITRES_STAT!D1320</f>
        <v>1.3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6.1775470222727715E-3</v>
      </c>
      <c r="G1317" s="2">
        <f t="shared" si="186"/>
        <v>5.3456814439578658E-3</v>
      </c>
      <c r="H1317" s="2">
        <f t="shared" si="184"/>
        <v>1.1556145062207457</v>
      </c>
      <c r="I1317" s="2">
        <f t="shared" si="185"/>
        <v>53.609516121079814</v>
      </c>
    </row>
    <row r="1318" spans="1:9" ht="13.5" x14ac:dyDescent="0.25">
      <c r="A1318" s="3">
        <f>TITRES_STAT!B1321</f>
        <v>43928</v>
      </c>
      <c r="B1318" s="6">
        <f>TITRES_STAT!D1321</f>
        <v>1.33</v>
      </c>
      <c r="C1318" s="2">
        <f t="shared" si="180"/>
        <v>3.0000000000000027E-2</v>
      </c>
      <c r="D1318" s="2">
        <f t="shared" si="181"/>
        <v>3.0000000000000027E-2</v>
      </c>
      <c r="E1318" s="2">
        <f t="shared" si="182"/>
        <v>0</v>
      </c>
      <c r="F1318" s="2">
        <f t="shared" si="186"/>
        <v>7.8791508063961475E-3</v>
      </c>
      <c r="G1318" s="2">
        <f t="shared" si="186"/>
        <v>4.9638470551037327E-3</v>
      </c>
      <c r="H1318" s="2">
        <f t="shared" si="184"/>
        <v>1.5873073281528598</v>
      </c>
      <c r="I1318" s="2">
        <f t="shared" si="185"/>
        <v>61.349779010832705</v>
      </c>
    </row>
    <row r="1319" spans="1:9" ht="13.5" x14ac:dyDescent="0.25">
      <c r="A1319" s="3">
        <f>TITRES_STAT!B1322</f>
        <v>43929</v>
      </c>
      <c r="B1319" s="6">
        <f>TITRES_STAT!D1322</f>
        <v>1.35</v>
      </c>
      <c r="C1319" s="2">
        <f t="shared" si="180"/>
        <v>2.0000000000000018E-2</v>
      </c>
      <c r="D1319" s="2">
        <f t="shared" si="181"/>
        <v>2.0000000000000018E-2</v>
      </c>
      <c r="E1319" s="2">
        <f t="shared" si="182"/>
        <v>0</v>
      </c>
      <c r="F1319" s="2">
        <f t="shared" si="186"/>
        <v>8.7449257487964248E-3</v>
      </c>
      <c r="G1319" s="2">
        <f t="shared" si="186"/>
        <v>4.6092865511677518E-3</v>
      </c>
      <c r="H1319" s="2">
        <f t="shared" si="184"/>
        <v>1.8972406362066856</v>
      </c>
      <c r="I1319" s="2">
        <f t="shared" si="185"/>
        <v>65.484399621383005</v>
      </c>
    </row>
    <row r="1320" spans="1:9" ht="13.5" x14ac:dyDescent="0.25">
      <c r="A1320" s="3">
        <f>TITRES_STAT!B1323</f>
        <v>43934</v>
      </c>
      <c r="B1320" s="6">
        <f>TITRES_STAT!D1323</f>
        <v>1.35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8.1202881953109669E-3</v>
      </c>
      <c r="G1320" s="2">
        <f t="shared" si="186"/>
        <v>4.2800517975129125E-3</v>
      </c>
      <c r="H1320" s="2">
        <f t="shared" si="184"/>
        <v>1.8972406362066858</v>
      </c>
      <c r="I1320" s="2">
        <f t="shared" si="185"/>
        <v>65.484399621383005</v>
      </c>
    </row>
    <row r="1321" spans="1:9" ht="13.5" x14ac:dyDescent="0.25">
      <c r="A1321" s="3">
        <f>TITRES_STAT!B1324</f>
        <v>43935</v>
      </c>
      <c r="B1321" s="6">
        <f>TITRES_STAT!D1324</f>
        <v>1.35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7.5402676099316128E-3</v>
      </c>
      <c r="G1321" s="2">
        <f t="shared" si="186"/>
        <v>3.9743338119762762E-3</v>
      </c>
      <c r="H1321" s="2">
        <f t="shared" si="184"/>
        <v>1.8972406362066858</v>
      </c>
      <c r="I1321" s="2">
        <f t="shared" si="185"/>
        <v>65.484399621383005</v>
      </c>
    </row>
    <row r="1322" spans="1:9" ht="13.5" x14ac:dyDescent="0.25">
      <c r="A1322" s="3">
        <f>TITRES_STAT!B1325</f>
        <v>43936</v>
      </c>
      <c r="B1322" s="6">
        <f>TITRES_STAT!D1325</f>
        <v>1.35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7.0016770663650692E-3</v>
      </c>
      <c r="G1322" s="2">
        <f t="shared" si="186"/>
        <v>3.690452825406542E-3</v>
      </c>
      <c r="H1322" s="2">
        <f t="shared" si="184"/>
        <v>1.8972406362066858</v>
      </c>
      <c r="I1322" s="2">
        <f t="shared" si="185"/>
        <v>65.484399621383005</v>
      </c>
    </row>
    <row r="1323" spans="1:9" ht="13.5" x14ac:dyDescent="0.25">
      <c r="A1323" s="3">
        <f>TITRES_STAT!B1326</f>
        <v>43937</v>
      </c>
      <c r="B1323" s="6">
        <f>TITRES_STAT!D1326</f>
        <v>1.35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6.5015572759104219E-3</v>
      </c>
      <c r="G1323" s="2">
        <f t="shared" si="186"/>
        <v>3.4268490521632178E-3</v>
      </c>
      <c r="H1323" s="2">
        <f t="shared" si="184"/>
        <v>1.8972406362066858</v>
      </c>
      <c r="I1323" s="2">
        <f t="shared" si="185"/>
        <v>65.484399621383005</v>
      </c>
    </row>
    <row r="1324" spans="1:9" ht="13.5" x14ac:dyDescent="0.25">
      <c r="A1324" s="3">
        <f>TITRES_STAT!B1327</f>
        <v>43938</v>
      </c>
      <c r="B1324" s="6">
        <f>TITRES_STAT!D1327</f>
        <v>1.35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6.0371603276311069E-3</v>
      </c>
      <c r="G1324" s="2">
        <f t="shared" si="186"/>
        <v>3.1820741198658451E-3</v>
      </c>
      <c r="H1324" s="2">
        <f t="shared" si="184"/>
        <v>1.897240636206686</v>
      </c>
      <c r="I1324" s="2">
        <f t="shared" si="185"/>
        <v>65.48439962138302</v>
      </c>
    </row>
    <row r="1325" spans="1:9" ht="13.5" x14ac:dyDescent="0.25">
      <c r="A1325" s="3">
        <f>TITRES_STAT!B1328</f>
        <v>43941</v>
      </c>
      <c r="B1325" s="6">
        <f>TITRES_STAT!D1328</f>
        <v>1.35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5.6059345899431706E-3</v>
      </c>
      <c r="G1325" s="2">
        <f t="shared" si="187"/>
        <v>2.9547831113039993E-3</v>
      </c>
      <c r="H1325" s="2">
        <f t="shared" si="184"/>
        <v>1.897240636206686</v>
      </c>
      <c r="I1325" s="2">
        <f t="shared" si="185"/>
        <v>65.48439962138302</v>
      </c>
    </row>
    <row r="1326" spans="1:9" ht="13.5" x14ac:dyDescent="0.25">
      <c r="A1326" s="3">
        <f>TITRES_STAT!B1329</f>
        <v>43942</v>
      </c>
      <c r="B1326" s="6">
        <f>TITRES_STAT!D1329</f>
        <v>1.39</v>
      </c>
      <c r="C1326" s="2">
        <f t="shared" si="180"/>
        <v>3.9999999999999813E-2</v>
      </c>
      <c r="D1326" s="2">
        <f t="shared" si="181"/>
        <v>3.9999999999999813E-2</v>
      </c>
      <c r="E1326" s="2">
        <f t="shared" si="182"/>
        <v>0</v>
      </c>
      <c r="F1326" s="2">
        <f t="shared" si="187"/>
        <v>8.0626535478043587E-3</v>
      </c>
      <c r="G1326" s="2">
        <f t="shared" si="187"/>
        <v>2.7437271747822851E-3</v>
      </c>
      <c r="H1326" s="2">
        <f t="shared" si="184"/>
        <v>2.9385769918775289</v>
      </c>
      <c r="I1326" s="2">
        <f t="shared" si="185"/>
        <v>74.610119287694886</v>
      </c>
    </row>
    <row r="1327" spans="1:9" ht="13.5" x14ac:dyDescent="0.25">
      <c r="A1327" s="3">
        <f>TITRES_STAT!B1330</f>
        <v>43943</v>
      </c>
      <c r="B1327" s="6">
        <f>TITRES_STAT!D1330</f>
        <v>1.39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7.4867497229611901E-3</v>
      </c>
      <c r="G1327" s="2">
        <f t="shared" si="187"/>
        <v>2.547746662297836E-3</v>
      </c>
      <c r="H1327" s="2">
        <f t="shared" si="184"/>
        <v>2.9385769918775293</v>
      </c>
      <c r="I1327" s="2">
        <f t="shared" si="185"/>
        <v>74.610119287694886</v>
      </c>
    </row>
    <row r="1328" spans="1:9" ht="13.5" x14ac:dyDescent="0.25">
      <c r="A1328" s="3">
        <f>TITRES_STAT!B1331</f>
        <v>43944</v>
      </c>
      <c r="B1328" s="6">
        <f>TITRES_STAT!D1331</f>
        <v>1.4</v>
      </c>
      <c r="C1328" s="2">
        <f t="shared" si="180"/>
        <v>1.0000000000000009E-2</v>
      </c>
      <c r="D1328" s="2">
        <f t="shared" si="181"/>
        <v>1.0000000000000009E-2</v>
      </c>
      <c r="E1328" s="2">
        <f t="shared" si="182"/>
        <v>0</v>
      </c>
      <c r="F1328" s="2">
        <f t="shared" si="187"/>
        <v>7.6662675998925341E-3</v>
      </c>
      <c r="G1328" s="2">
        <f t="shared" si="187"/>
        <v>2.3657647578479908E-3</v>
      </c>
      <c r="H1328" s="2">
        <f t="shared" si="184"/>
        <v>3.2405029174862365</v>
      </c>
      <c r="I1328" s="2">
        <f t="shared" si="185"/>
        <v>76.4178914751744</v>
      </c>
    </row>
    <row r="1329" spans="1:9" ht="13.5" x14ac:dyDescent="0.25">
      <c r="A1329" s="3">
        <f>TITRES_STAT!B1332</f>
        <v>43945</v>
      </c>
      <c r="B1329" s="6">
        <f>TITRES_STAT!D1332</f>
        <v>1.4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7.1186770570430677E-3</v>
      </c>
      <c r="G1329" s="2">
        <f t="shared" si="187"/>
        <v>2.1967815608588486E-3</v>
      </c>
      <c r="H1329" s="2">
        <f t="shared" si="184"/>
        <v>3.2405029174862365</v>
      </c>
      <c r="I1329" s="2">
        <f t="shared" si="185"/>
        <v>76.4178914751744</v>
      </c>
    </row>
    <row r="1330" spans="1:9" ht="13.5" x14ac:dyDescent="0.25">
      <c r="A1330" s="3">
        <f>TITRES_STAT!B1333</f>
        <v>43948</v>
      </c>
      <c r="B1330" s="6">
        <f>TITRES_STAT!D1333</f>
        <v>1.4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6.6102001243971342E-3</v>
      </c>
      <c r="G1330" s="2">
        <f t="shared" si="187"/>
        <v>2.0398685922260735E-3</v>
      </c>
      <c r="H1330" s="2">
        <f t="shared" si="184"/>
        <v>3.240502917486237</v>
      </c>
      <c r="I1330" s="2">
        <f t="shared" si="185"/>
        <v>76.4178914751744</v>
      </c>
    </row>
    <row r="1331" spans="1:9" ht="13.5" x14ac:dyDescent="0.25">
      <c r="A1331" s="3">
        <f>TITRES_STAT!B1334</f>
        <v>43949</v>
      </c>
      <c r="B1331" s="6">
        <f>TITRES_STAT!D1334</f>
        <v>1.44</v>
      </c>
      <c r="C1331" s="2">
        <f t="shared" si="180"/>
        <v>4.0000000000000036E-2</v>
      </c>
      <c r="D1331" s="2">
        <f t="shared" si="181"/>
        <v>4.0000000000000036E-2</v>
      </c>
      <c r="E1331" s="2">
        <f t="shared" si="182"/>
        <v>0</v>
      </c>
      <c r="F1331" s="2">
        <f t="shared" si="187"/>
        <v>8.995185829797343E-3</v>
      </c>
      <c r="G1331" s="2">
        <f t="shared" si="187"/>
        <v>1.8941636927813539E-3</v>
      </c>
      <c r="H1331" s="2">
        <f t="shared" si="184"/>
        <v>4.7488957074184981</v>
      </c>
      <c r="I1331" s="2">
        <f t="shared" si="185"/>
        <v>82.60535499522841</v>
      </c>
    </row>
    <row r="1332" spans="1:9" ht="13.5" x14ac:dyDescent="0.25">
      <c r="A1332" s="3">
        <f>TITRES_STAT!B1335</f>
        <v>43950</v>
      </c>
      <c r="B1332" s="6">
        <f>TITRES_STAT!D1335</f>
        <v>1.44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8.352672556240389E-3</v>
      </c>
      <c r="G1332" s="2">
        <f t="shared" si="187"/>
        <v>1.7588662861541143E-3</v>
      </c>
      <c r="H1332" s="2">
        <f t="shared" si="184"/>
        <v>4.7488957074184981</v>
      </c>
      <c r="I1332" s="2">
        <f t="shared" si="185"/>
        <v>82.60535499522841</v>
      </c>
    </row>
    <row r="1333" spans="1:9" ht="13.5" x14ac:dyDescent="0.25">
      <c r="A1333" s="3">
        <f>TITRES_STAT!B1336</f>
        <v>43951</v>
      </c>
      <c r="B1333" s="6">
        <f>TITRES_STAT!D1336</f>
        <v>1.48</v>
      </c>
      <c r="C1333" s="2">
        <f t="shared" si="180"/>
        <v>4.0000000000000036E-2</v>
      </c>
      <c r="D1333" s="2">
        <f t="shared" si="181"/>
        <v>4.0000000000000036E-2</v>
      </c>
      <c r="E1333" s="2">
        <f t="shared" si="182"/>
        <v>0</v>
      </c>
      <c r="F1333" s="2">
        <f t="shared" si="187"/>
        <v>1.0613195945080364E-2</v>
      </c>
      <c r="G1333" s="2">
        <f t="shared" si="187"/>
        <v>1.633232980000249E-3</v>
      </c>
      <c r="H1333" s="2">
        <f t="shared" si="184"/>
        <v>6.4982743276949657</v>
      </c>
      <c r="I1333" s="2">
        <f t="shared" si="185"/>
        <v>86.663598098745354</v>
      </c>
    </row>
    <row r="1334" spans="1:9" ht="13.5" x14ac:dyDescent="0.25">
      <c r="A1334" s="3">
        <f>TITRES_STAT!B1337</f>
        <v>43955</v>
      </c>
      <c r="B1334" s="6">
        <f>TITRES_STAT!D1337</f>
        <v>1.51</v>
      </c>
      <c r="C1334" s="2">
        <f t="shared" si="180"/>
        <v>3.0000000000000027E-2</v>
      </c>
      <c r="D1334" s="2">
        <f t="shared" si="181"/>
        <v>3.0000000000000027E-2</v>
      </c>
      <c r="E1334" s="2">
        <f t="shared" si="182"/>
        <v>0</v>
      </c>
      <c r="F1334" s="2">
        <f t="shared" si="187"/>
        <v>1.199796766328891E-2</v>
      </c>
      <c r="G1334" s="2">
        <f t="shared" si="187"/>
        <v>1.5165734814288026E-3</v>
      </c>
      <c r="H1334" s="2">
        <f t="shared" si="184"/>
        <v>7.9112339825336511</v>
      </c>
      <c r="I1334" s="2">
        <f t="shared" si="185"/>
        <v>88.778209595213895</v>
      </c>
    </row>
    <row r="1335" spans="1:9" ht="13.5" x14ac:dyDescent="0.25">
      <c r="A1335" s="3">
        <f>TITRES_STAT!B1338</f>
        <v>43956</v>
      </c>
      <c r="B1335" s="6">
        <f>TITRES_STAT!D1338</f>
        <v>1.51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1.1140969973053987E-2</v>
      </c>
      <c r="G1335" s="2">
        <f t="shared" si="187"/>
        <v>1.4082468041838883E-3</v>
      </c>
      <c r="H1335" s="2">
        <f t="shared" si="184"/>
        <v>7.9112339825336493</v>
      </c>
      <c r="I1335" s="2">
        <f t="shared" si="185"/>
        <v>88.778209595213895</v>
      </c>
    </row>
    <row r="1336" spans="1:9" ht="13.5" x14ac:dyDescent="0.25">
      <c r="A1336" s="3">
        <f>TITRES_STAT!B1339</f>
        <v>43957</v>
      </c>
      <c r="B1336" s="6">
        <f>TITRES_STAT!D1339</f>
        <v>1.52</v>
      </c>
      <c r="C1336" s="2">
        <f t="shared" si="180"/>
        <v>1.0000000000000009E-2</v>
      </c>
      <c r="D1336" s="2">
        <f t="shared" si="181"/>
        <v>1.0000000000000009E-2</v>
      </c>
      <c r="E1336" s="2">
        <f t="shared" si="182"/>
        <v>0</v>
      </c>
      <c r="F1336" s="2">
        <f t="shared" si="187"/>
        <v>1.1059472117835844E-2</v>
      </c>
      <c r="G1336" s="2">
        <f t="shared" si="187"/>
        <v>1.307657746742182E-3</v>
      </c>
      <c r="H1336" s="2">
        <f t="shared" si="184"/>
        <v>8.4574669062977161</v>
      </c>
      <c r="I1336" s="2">
        <f t="shared" si="185"/>
        <v>89.426344179601614</v>
      </c>
    </row>
    <row r="1337" spans="1:9" ht="13.5" x14ac:dyDescent="0.25">
      <c r="A1337" s="3">
        <f>TITRES_STAT!B1340</f>
        <v>43958</v>
      </c>
      <c r="B1337" s="6">
        <f>TITRES_STAT!D1340</f>
        <v>1.55</v>
      </c>
      <c r="C1337" s="2">
        <f t="shared" si="180"/>
        <v>3.0000000000000027E-2</v>
      </c>
      <c r="D1337" s="2">
        <f t="shared" si="181"/>
        <v>3.0000000000000027E-2</v>
      </c>
      <c r="E1337" s="2">
        <f t="shared" si="182"/>
        <v>0</v>
      </c>
      <c r="F1337" s="2">
        <f t="shared" si="187"/>
        <v>1.2412366966561856E-2</v>
      </c>
      <c r="G1337" s="2">
        <f t="shared" si="187"/>
        <v>1.2142536219748833E-3</v>
      </c>
      <c r="H1337" s="2">
        <f t="shared" si="184"/>
        <v>10.222219429227779</v>
      </c>
      <c r="I1337" s="2">
        <f t="shared" si="185"/>
        <v>91.089106693141787</v>
      </c>
    </row>
    <row r="1338" spans="1:9" ht="13.5" x14ac:dyDescent="0.25">
      <c r="A1338" s="3">
        <f>TITRES_STAT!B1341</f>
        <v>43959</v>
      </c>
      <c r="B1338" s="6">
        <f>TITRES_STAT!D1341</f>
        <v>1.55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1.1525769326093152E-2</v>
      </c>
      <c r="G1338" s="2">
        <f t="shared" si="187"/>
        <v>1.1275212204052488E-3</v>
      </c>
      <c r="H1338" s="2">
        <f t="shared" si="184"/>
        <v>10.222219429227779</v>
      </c>
      <c r="I1338" s="2">
        <f t="shared" si="185"/>
        <v>91.089106693141787</v>
      </c>
    </row>
    <row r="1339" spans="1:9" ht="13.5" x14ac:dyDescent="0.25">
      <c r="A1339" s="3">
        <f>TITRES_STAT!B1342</f>
        <v>43962</v>
      </c>
      <c r="B1339" s="6">
        <f>TITRES_STAT!D1342</f>
        <v>1.58</v>
      </c>
      <c r="C1339" s="2">
        <f t="shared" si="180"/>
        <v>3.0000000000000027E-2</v>
      </c>
      <c r="D1339" s="2">
        <f t="shared" si="181"/>
        <v>3.0000000000000027E-2</v>
      </c>
      <c r="E1339" s="2">
        <f t="shared" si="182"/>
        <v>0</v>
      </c>
      <c r="F1339" s="2">
        <f t="shared" si="187"/>
        <v>1.2845357231372215E-2</v>
      </c>
      <c r="G1339" s="2">
        <f t="shared" si="187"/>
        <v>1.0469839903763025E-3</v>
      </c>
      <c r="H1339" s="2">
        <f t="shared" si="184"/>
        <v>12.268914662921819</v>
      </c>
      <c r="I1339" s="2">
        <f t="shared" si="185"/>
        <v>92.463588579747494</v>
      </c>
    </row>
    <row r="1340" spans="1:9" ht="13.5" x14ac:dyDescent="0.25">
      <c r="A1340" s="3">
        <f>TITRES_STAT!B1343</f>
        <v>43963</v>
      </c>
      <c r="B1340" s="6">
        <f>TITRES_STAT!D1343</f>
        <v>1.62</v>
      </c>
      <c r="C1340" s="2">
        <f t="shared" si="180"/>
        <v>4.0000000000000036E-2</v>
      </c>
      <c r="D1340" s="2">
        <f t="shared" si="181"/>
        <v>4.0000000000000036E-2</v>
      </c>
      <c r="E1340" s="2">
        <f t="shared" si="182"/>
        <v>0</v>
      </c>
      <c r="F1340" s="2">
        <f t="shared" si="187"/>
        <v>1.4784974571988487E-2</v>
      </c>
      <c r="G1340" s="2">
        <f t="shared" si="187"/>
        <v>9.7219941963513803E-4</v>
      </c>
      <c r="H1340" s="2">
        <f t="shared" si="184"/>
        <v>15.207759101046594</v>
      </c>
      <c r="I1340" s="2">
        <f t="shared" si="185"/>
        <v>93.830115602252334</v>
      </c>
    </row>
    <row r="1341" spans="1:9" ht="13.5" x14ac:dyDescent="0.25">
      <c r="A1341" s="3">
        <f>TITRES_STAT!B1344</f>
        <v>43964</v>
      </c>
      <c r="B1341" s="6">
        <f>TITRES_STAT!D1344</f>
        <v>1.66</v>
      </c>
      <c r="C1341" s="2">
        <f t="shared" si="180"/>
        <v>3.9999999999999813E-2</v>
      </c>
      <c r="D1341" s="2">
        <f t="shared" si="181"/>
        <v>3.9999999999999813E-2</v>
      </c>
      <c r="E1341" s="2">
        <f t="shared" si="182"/>
        <v>0</v>
      </c>
      <c r="F1341" s="2">
        <f t="shared" ref="F1341:G1356" si="188">((F1340*13)+D1341)/14</f>
        <v>1.6586047816846437E-2</v>
      </c>
      <c r="G1341" s="2">
        <f t="shared" si="188"/>
        <v>9.0275660394691386E-4</v>
      </c>
      <c r="H1341" s="2">
        <f t="shared" si="184"/>
        <v>18.37266849595018</v>
      </c>
      <c r="I1341" s="2">
        <f t="shared" si="185"/>
        <v>94.838088515224172</v>
      </c>
    </row>
    <row r="1342" spans="1:9" ht="13.5" x14ac:dyDescent="0.25">
      <c r="A1342" s="3">
        <f>TITRES_STAT!B1345</f>
        <v>43965</v>
      </c>
      <c r="B1342" s="6">
        <f>TITRES_STAT!D1345</f>
        <v>1.66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1.5401330115643121E-2</v>
      </c>
      <c r="G1342" s="2">
        <f t="shared" si="188"/>
        <v>8.3827398937927713E-4</v>
      </c>
      <c r="H1342" s="2">
        <f t="shared" si="184"/>
        <v>18.37266849595018</v>
      </c>
      <c r="I1342" s="2">
        <f t="shared" si="185"/>
        <v>94.838088515224172</v>
      </c>
    </row>
    <row r="1343" spans="1:9" ht="13.5" x14ac:dyDescent="0.25">
      <c r="A1343" s="3">
        <f>TITRES_STAT!B1346</f>
        <v>43966</v>
      </c>
      <c r="B1343" s="6">
        <f>TITRES_STAT!D1346</f>
        <v>1.7</v>
      </c>
      <c r="C1343" s="2">
        <f t="shared" si="180"/>
        <v>4.0000000000000036E-2</v>
      </c>
      <c r="D1343" s="2">
        <f t="shared" si="181"/>
        <v>4.0000000000000036E-2</v>
      </c>
      <c r="E1343" s="2">
        <f t="shared" si="182"/>
        <v>0</v>
      </c>
      <c r="F1343" s="2">
        <f t="shared" si="188"/>
        <v>1.7158377964525757E-2</v>
      </c>
      <c r="G1343" s="2">
        <f t="shared" si="188"/>
        <v>7.7839727585218594E-4</v>
      </c>
      <c r="H1343" s="2">
        <f t="shared" si="184"/>
        <v>22.043214303057315</v>
      </c>
      <c r="I1343" s="2">
        <f t="shared" si="185"/>
        <v>95.660327648528948</v>
      </c>
    </row>
    <row r="1344" spans="1:9" ht="13.5" x14ac:dyDescent="0.25">
      <c r="A1344" s="3">
        <f>TITRES_STAT!B1347</f>
        <v>43969</v>
      </c>
      <c r="B1344" s="6">
        <f>TITRES_STAT!D1347</f>
        <v>1.67</v>
      </c>
      <c r="C1344" s="2">
        <f t="shared" si="180"/>
        <v>-3.0000000000000027E-2</v>
      </c>
      <c r="D1344" s="2">
        <f t="shared" si="181"/>
        <v>0</v>
      </c>
      <c r="E1344" s="2">
        <f t="shared" si="182"/>
        <v>3.0000000000000027E-2</v>
      </c>
      <c r="F1344" s="2">
        <f t="shared" si="188"/>
        <v>1.5932779538488203E-2</v>
      </c>
      <c r="G1344" s="2">
        <f t="shared" si="188"/>
        <v>2.8656546132913171E-3</v>
      </c>
      <c r="H1344" s="2">
        <f t="shared" si="184"/>
        <v>5.559909231415987</v>
      </c>
      <c r="I1344" s="2">
        <f t="shared" si="185"/>
        <v>84.755886633142552</v>
      </c>
    </row>
    <row r="1345" spans="1:9" ht="13.5" x14ac:dyDescent="0.25">
      <c r="A1345" s="3">
        <f>TITRES_STAT!B1348</f>
        <v>43970</v>
      </c>
      <c r="B1345" s="6">
        <f>TITRES_STAT!D1348</f>
        <v>1.69</v>
      </c>
      <c r="C1345" s="2">
        <f t="shared" si="180"/>
        <v>2.0000000000000018E-2</v>
      </c>
      <c r="D1345" s="2">
        <f t="shared" si="181"/>
        <v>2.0000000000000018E-2</v>
      </c>
      <c r="E1345" s="2">
        <f t="shared" si="182"/>
        <v>0</v>
      </c>
      <c r="F1345" s="2">
        <f t="shared" si="188"/>
        <v>1.6223295285739046E-2</v>
      </c>
      <c r="G1345" s="2">
        <f t="shared" si="188"/>
        <v>2.6609649980562228E-3</v>
      </c>
      <c r="H1345" s="2">
        <f t="shared" si="184"/>
        <v>6.0967713959371173</v>
      </c>
      <c r="I1345" s="2">
        <f t="shared" si="185"/>
        <v>85.909085354327502</v>
      </c>
    </row>
    <row r="1346" spans="1:9" ht="13.5" x14ac:dyDescent="0.25">
      <c r="A1346" s="3">
        <f>TITRES_STAT!B1349</f>
        <v>43971</v>
      </c>
      <c r="B1346" s="6">
        <f>TITRES_STAT!D1349</f>
        <v>1.74</v>
      </c>
      <c r="C1346" s="2">
        <f t="shared" si="180"/>
        <v>5.0000000000000044E-2</v>
      </c>
      <c r="D1346" s="2">
        <f t="shared" si="181"/>
        <v>5.0000000000000044E-2</v>
      </c>
      <c r="E1346" s="2">
        <f t="shared" si="182"/>
        <v>0</v>
      </c>
      <c r="F1346" s="2">
        <f t="shared" si="188"/>
        <v>1.8635917051043401E-2</v>
      </c>
      <c r="G1346" s="2">
        <f t="shared" si="188"/>
        <v>2.4708960696236356E-3</v>
      </c>
      <c r="H1346" s="2">
        <f t="shared" si="184"/>
        <v>7.5421695311863139</v>
      </c>
      <c r="I1346" s="2">
        <f t="shared" si="185"/>
        <v>88.29337211876755</v>
      </c>
    </row>
    <row r="1347" spans="1:9" ht="13.5" x14ac:dyDescent="0.25">
      <c r="A1347" s="3">
        <f>TITRES_STAT!B1350</f>
        <v>43972</v>
      </c>
      <c r="B1347" s="6">
        <f>TITRES_STAT!D1350</f>
        <v>1.7</v>
      </c>
      <c r="C1347" s="2">
        <f t="shared" ref="C1347:C1410" si="189">B1347-B1346</f>
        <v>-4.0000000000000036E-2</v>
      </c>
      <c r="D1347" s="2">
        <f t="shared" ref="D1347:D1410" si="190">IF(C1347&gt;0,C1347,0)</f>
        <v>0</v>
      </c>
      <c r="E1347" s="2">
        <f t="shared" ref="E1347:E1410" si="191">IF(C1347&lt;0,-C1347,0)</f>
        <v>4.0000000000000036E-2</v>
      </c>
      <c r="F1347" s="2">
        <f t="shared" si="188"/>
        <v>1.7304780118826014E-2</v>
      </c>
      <c r="G1347" s="2">
        <f t="shared" si="188"/>
        <v>5.1515463503648074E-3</v>
      </c>
      <c r="H1347" s="2">
        <f t="shared" si="184"/>
        <v>3.3591428557370104</v>
      </c>
      <c r="I1347" s="2">
        <f t="shared" si="185"/>
        <v>77.059710289514527</v>
      </c>
    </row>
    <row r="1348" spans="1:9" ht="13.5" x14ac:dyDescent="0.25">
      <c r="A1348" s="3">
        <f>TITRES_STAT!B1351</f>
        <v>43973</v>
      </c>
      <c r="B1348" s="6">
        <f>TITRES_STAT!D1351</f>
        <v>1.67</v>
      </c>
      <c r="C1348" s="2">
        <f t="shared" si="189"/>
        <v>-3.0000000000000027E-2</v>
      </c>
      <c r="D1348" s="2">
        <f t="shared" si="190"/>
        <v>0</v>
      </c>
      <c r="E1348" s="2">
        <f t="shared" si="191"/>
        <v>3.0000000000000027E-2</v>
      </c>
      <c r="F1348" s="2">
        <f t="shared" si="188"/>
        <v>1.6068724396052728E-2</v>
      </c>
      <c r="G1348" s="2">
        <f t="shared" si="188"/>
        <v>6.9264358967673226E-3</v>
      </c>
      <c r="H1348" s="2">
        <f t="shared" si="184"/>
        <v>2.3199123814243712</v>
      </c>
      <c r="I1348" s="2">
        <f t="shared" si="185"/>
        <v>69.878723137537705</v>
      </c>
    </row>
    <row r="1349" spans="1:9" ht="13.5" x14ac:dyDescent="0.25">
      <c r="A1349" s="3">
        <f>TITRES_STAT!B1352</f>
        <v>43977</v>
      </c>
      <c r="B1349" s="6">
        <f>TITRES_STAT!D1352</f>
        <v>1.67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1.4920958367763248E-2</v>
      </c>
      <c r="G1349" s="2">
        <f t="shared" si="188"/>
        <v>6.4316904755696569E-3</v>
      </c>
      <c r="H1349" s="2">
        <f t="shared" si="184"/>
        <v>2.3199123814243712</v>
      </c>
      <c r="I1349" s="2">
        <f t="shared" si="185"/>
        <v>69.878723137537705</v>
      </c>
    </row>
    <row r="1350" spans="1:9" ht="13.5" x14ac:dyDescent="0.25">
      <c r="A1350" s="3">
        <f>TITRES_STAT!B1353</f>
        <v>43978</v>
      </c>
      <c r="B1350" s="6">
        <f>TITRES_STAT!D1353</f>
        <v>1.62</v>
      </c>
      <c r="C1350" s="2">
        <f t="shared" si="189"/>
        <v>-4.9999999999999822E-2</v>
      </c>
      <c r="D1350" s="2">
        <f t="shared" si="190"/>
        <v>0</v>
      </c>
      <c r="E1350" s="2">
        <f t="shared" si="191"/>
        <v>4.9999999999999822E-2</v>
      </c>
      <c r="F1350" s="2">
        <f t="shared" si="188"/>
        <v>1.385517562720873E-2</v>
      </c>
      <c r="G1350" s="2">
        <f t="shared" si="188"/>
        <v>9.5437125844575251E-3</v>
      </c>
      <c r="H1350" s="2">
        <f t="shared" si="184"/>
        <v>1.4517595227849449</v>
      </c>
      <c r="I1350" s="2">
        <f t="shared" si="185"/>
        <v>59.212965598514188</v>
      </c>
    </row>
    <row r="1351" spans="1:9" ht="13.5" x14ac:dyDescent="0.25">
      <c r="A1351" s="3">
        <f>TITRES_STAT!B1354</f>
        <v>43979</v>
      </c>
      <c r="B1351" s="6">
        <f>TITRES_STAT!D1354</f>
        <v>1.58</v>
      </c>
      <c r="C1351" s="2">
        <f t="shared" si="189"/>
        <v>-4.0000000000000036E-2</v>
      </c>
      <c r="D1351" s="2">
        <f t="shared" si="190"/>
        <v>0</v>
      </c>
      <c r="E1351" s="2">
        <f t="shared" si="191"/>
        <v>4.0000000000000036E-2</v>
      </c>
      <c r="F1351" s="2">
        <f t="shared" si="188"/>
        <v>1.2865520225265251E-2</v>
      </c>
      <c r="G1351" s="2">
        <f t="shared" si="188"/>
        <v>1.1719161685567704E-2</v>
      </c>
      <c r="H1351" s="2">
        <f t="shared" si="184"/>
        <v>1.0978191589513866</v>
      </c>
      <c r="I1351" s="2">
        <f t="shared" si="185"/>
        <v>52.331448793714955</v>
      </c>
    </row>
    <row r="1352" spans="1:9" ht="13.5" x14ac:dyDescent="0.25">
      <c r="A1352" s="3">
        <f>TITRES_STAT!B1355</f>
        <v>43980</v>
      </c>
      <c r="B1352" s="6">
        <f>TITRES_STAT!D1355</f>
        <v>1.58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1.1946554494889161E-2</v>
      </c>
      <c r="G1352" s="2">
        <f t="shared" si="188"/>
        <v>1.0882078708027154E-2</v>
      </c>
      <c r="H1352" s="2">
        <f t="shared" si="184"/>
        <v>1.0978191589513864</v>
      </c>
      <c r="I1352" s="2">
        <f t="shared" si="185"/>
        <v>52.331448793714955</v>
      </c>
    </row>
    <row r="1353" spans="1:9" ht="13.5" x14ac:dyDescent="0.25">
      <c r="A1353" s="3">
        <f>TITRES_STAT!B1356</f>
        <v>43983</v>
      </c>
      <c r="B1353" s="6">
        <f>TITRES_STAT!D1356</f>
        <v>1.54</v>
      </c>
      <c r="C1353" s="2">
        <f t="shared" si="189"/>
        <v>-4.0000000000000036E-2</v>
      </c>
      <c r="D1353" s="2">
        <f t="shared" si="190"/>
        <v>0</v>
      </c>
      <c r="E1353" s="2">
        <f t="shared" si="191"/>
        <v>4.0000000000000036E-2</v>
      </c>
      <c r="F1353" s="2">
        <f t="shared" si="188"/>
        <v>1.1093229173825648E-2</v>
      </c>
      <c r="G1353" s="2">
        <f t="shared" si="188"/>
        <v>1.2961930228882359E-2</v>
      </c>
      <c r="H1353" s="2">
        <f t="shared" si="184"/>
        <v>0.8558315758487276</v>
      </c>
      <c r="I1353" s="2">
        <f t="shared" si="185"/>
        <v>46.115799891880279</v>
      </c>
    </row>
    <row r="1354" spans="1:9" ht="13.5" x14ac:dyDescent="0.25">
      <c r="A1354" s="3">
        <f>TITRES_STAT!B1357</f>
        <v>43984</v>
      </c>
      <c r="B1354" s="6">
        <f>TITRES_STAT!D1357</f>
        <v>1.54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1.0300855661409531E-2</v>
      </c>
      <c r="G1354" s="2">
        <f t="shared" si="188"/>
        <v>1.2036078069676477E-2</v>
      </c>
      <c r="H1354" s="2">
        <f t="shared" si="184"/>
        <v>0.8558315758487276</v>
      </c>
      <c r="I1354" s="2">
        <f t="shared" si="185"/>
        <v>46.115799891880279</v>
      </c>
    </row>
    <row r="1355" spans="1:9" ht="13.5" x14ac:dyDescent="0.25">
      <c r="A1355" s="3">
        <f>TITRES_STAT!B1358</f>
        <v>43985</v>
      </c>
      <c r="B1355" s="6">
        <f>TITRES_STAT!D1358</f>
        <v>1.5</v>
      </c>
      <c r="C1355" s="2">
        <f t="shared" si="189"/>
        <v>-4.0000000000000036E-2</v>
      </c>
      <c r="D1355" s="2">
        <f t="shared" si="190"/>
        <v>0</v>
      </c>
      <c r="E1355" s="2">
        <f t="shared" si="191"/>
        <v>4.0000000000000036E-2</v>
      </c>
      <c r="F1355" s="2">
        <f t="shared" si="188"/>
        <v>9.5650802570231373E-3</v>
      </c>
      <c r="G1355" s="2">
        <f t="shared" si="188"/>
        <v>1.4033501064699588E-2</v>
      </c>
      <c r="H1355" s="2">
        <f t="shared" si="184"/>
        <v>0.68158902136570254</v>
      </c>
      <c r="I1355" s="2">
        <f t="shared" si="185"/>
        <v>40.532437635216603</v>
      </c>
    </row>
    <row r="1356" spans="1:9" ht="13.5" x14ac:dyDescent="0.25">
      <c r="A1356" s="3">
        <f>TITRES_STAT!B1359</f>
        <v>43986</v>
      </c>
      <c r="B1356" s="6">
        <f>TITRES_STAT!D1359</f>
        <v>1.54</v>
      </c>
      <c r="C1356" s="2">
        <f t="shared" si="189"/>
        <v>4.0000000000000036E-2</v>
      </c>
      <c r="D1356" s="2">
        <f t="shared" si="190"/>
        <v>4.0000000000000036E-2</v>
      </c>
      <c r="E1356" s="2">
        <f t="shared" si="191"/>
        <v>0</v>
      </c>
      <c r="F1356" s="2">
        <f t="shared" si="188"/>
        <v>1.1739003095807202E-2</v>
      </c>
      <c r="G1356" s="2">
        <f t="shared" si="188"/>
        <v>1.303110813150676E-2</v>
      </c>
      <c r="H1356" s="2">
        <f t="shared" si="184"/>
        <v>0.90084457724853872</v>
      </c>
      <c r="I1356" s="2">
        <f t="shared" si="185"/>
        <v>47.391806149270025</v>
      </c>
    </row>
    <row r="1357" spans="1:9" ht="13.5" x14ac:dyDescent="0.25">
      <c r="A1357" s="3">
        <f>TITRES_STAT!B1360</f>
        <v>43987</v>
      </c>
      <c r="B1357" s="6">
        <f>TITRES_STAT!D1360</f>
        <v>1.5</v>
      </c>
      <c r="C1357" s="2">
        <f t="shared" si="189"/>
        <v>-4.0000000000000036E-2</v>
      </c>
      <c r="D1357" s="2">
        <f t="shared" si="190"/>
        <v>0</v>
      </c>
      <c r="E1357" s="2">
        <f t="shared" si="191"/>
        <v>4.0000000000000036E-2</v>
      </c>
      <c r="F1357" s="2">
        <f t="shared" ref="F1357:G1372" si="192">((F1356*13)+D1357)/14</f>
        <v>1.0900502874678116E-2</v>
      </c>
      <c r="G1357" s="2">
        <f t="shared" si="192"/>
        <v>1.4957457550684851E-2</v>
      </c>
      <c r="H1357" s="2">
        <f t="shared" si="184"/>
        <v>0.7287670941228257</v>
      </c>
      <c r="I1357" s="2">
        <f t="shared" si="185"/>
        <v>42.155308057422346</v>
      </c>
    </row>
    <row r="1358" spans="1:9" ht="13.5" x14ac:dyDescent="0.25">
      <c r="A1358" s="3">
        <f>TITRES_STAT!B1361</f>
        <v>43990</v>
      </c>
      <c r="B1358" s="6">
        <f>TITRES_STAT!D1361</f>
        <v>1.46</v>
      </c>
      <c r="C1358" s="2">
        <f t="shared" si="189"/>
        <v>-4.0000000000000036E-2</v>
      </c>
      <c r="D1358" s="2">
        <f t="shared" si="190"/>
        <v>0</v>
      </c>
      <c r="E1358" s="2">
        <f t="shared" si="191"/>
        <v>4.0000000000000036E-2</v>
      </c>
      <c r="F1358" s="2">
        <f t="shared" si="192"/>
        <v>1.0121895526486822E-2</v>
      </c>
      <c r="G1358" s="2">
        <f t="shared" si="192"/>
        <v>1.6746210582778791E-2</v>
      </c>
      <c r="H1358" s="2">
        <f t="shared" si="184"/>
        <v>0.60442901254901327</v>
      </c>
      <c r="I1358" s="2">
        <f t="shared" si="185"/>
        <v>37.672530714757862</v>
      </c>
    </row>
    <row r="1359" spans="1:9" ht="13.5" x14ac:dyDescent="0.25">
      <c r="A1359" s="3">
        <f>TITRES_STAT!B1362</f>
        <v>43991</v>
      </c>
      <c r="B1359" s="6">
        <f>TITRES_STAT!D1362</f>
        <v>1.4</v>
      </c>
      <c r="C1359" s="2">
        <f t="shared" si="189"/>
        <v>-6.0000000000000053E-2</v>
      </c>
      <c r="D1359" s="2">
        <f t="shared" si="190"/>
        <v>0</v>
      </c>
      <c r="E1359" s="2">
        <f t="shared" si="191"/>
        <v>6.0000000000000053E-2</v>
      </c>
      <c r="F1359" s="2">
        <f t="shared" si="192"/>
        <v>9.3989029888806204E-3</v>
      </c>
      <c r="G1359" s="2">
        <f t="shared" si="192"/>
        <v>1.9835766969723168E-2</v>
      </c>
      <c r="H1359" s="2">
        <f t="shared" si="184"/>
        <v>0.47383612659025875</v>
      </c>
      <c r="I1359" s="2">
        <f t="shared" si="185"/>
        <v>32.14985153651277</v>
      </c>
    </row>
    <row r="1360" spans="1:9" ht="13.5" x14ac:dyDescent="0.25">
      <c r="A1360" s="3">
        <f>TITRES_STAT!B1363</f>
        <v>43992</v>
      </c>
      <c r="B1360" s="6">
        <f>TITRES_STAT!D1363</f>
        <v>1.32</v>
      </c>
      <c r="C1360" s="2">
        <f t="shared" si="189"/>
        <v>-7.9999999999999849E-2</v>
      </c>
      <c r="D1360" s="2">
        <f t="shared" si="190"/>
        <v>0</v>
      </c>
      <c r="E1360" s="2">
        <f t="shared" si="191"/>
        <v>7.9999999999999849E-2</v>
      </c>
      <c r="F1360" s="2">
        <f t="shared" si="192"/>
        <v>8.7275527753891465E-3</v>
      </c>
      <c r="G1360" s="2">
        <f t="shared" si="192"/>
        <v>2.4133212186171503E-2</v>
      </c>
      <c r="H1360" s="2">
        <f t="shared" si="184"/>
        <v>0.36164074256099626</v>
      </c>
      <c r="I1360" s="2">
        <f t="shared" si="185"/>
        <v>26.55918931162536</v>
      </c>
    </row>
    <row r="1361" spans="1:9" ht="13.5" x14ac:dyDescent="0.25">
      <c r="A1361" s="3">
        <f>TITRES_STAT!B1364</f>
        <v>43993</v>
      </c>
      <c r="B1361" s="6">
        <f>TITRES_STAT!D1364</f>
        <v>1.35</v>
      </c>
      <c r="C1361" s="2">
        <f t="shared" si="189"/>
        <v>3.0000000000000027E-2</v>
      </c>
      <c r="D1361" s="2">
        <f t="shared" si="190"/>
        <v>3.0000000000000027E-2</v>
      </c>
      <c r="E1361" s="2">
        <f t="shared" si="191"/>
        <v>0</v>
      </c>
      <c r="F1361" s="2">
        <f t="shared" si="192"/>
        <v>1.0247013291432782E-2</v>
      </c>
      <c r="G1361" s="2">
        <f t="shared" si="192"/>
        <v>2.2409411315730682E-2</v>
      </c>
      <c r="H1361" s="2">
        <f t="shared" ref="H1361:H1424" si="193">F1361/G1361</f>
        <v>0.45726383201506549</v>
      </c>
      <c r="I1361" s="2">
        <f t="shared" ref="I1361:I1424" si="194">IF(G1361=0,100,100-(100/(1+H1361)))</f>
        <v>31.37824613287583</v>
      </c>
    </row>
    <row r="1362" spans="1:9" ht="13.5" x14ac:dyDescent="0.25">
      <c r="A1362" s="3">
        <f>TITRES_STAT!B1365</f>
        <v>43994</v>
      </c>
      <c r="B1362" s="6">
        <f>TITRES_STAT!D1365</f>
        <v>1.35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9.5150837706161531E-3</v>
      </c>
      <c r="G1362" s="2">
        <f t="shared" si="192"/>
        <v>2.0808739078892777E-2</v>
      </c>
      <c r="H1362" s="2">
        <f t="shared" si="193"/>
        <v>0.45726383201506537</v>
      </c>
      <c r="I1362" s="2">
        <f t="shared" si="194"/>
        <v>31.37824613287583</v>
      </c>
    </row>
    <row r="1363" spans="1:9" ht="13.5" x14ac:dyDescent="0.25">
      <c r="A1363" s="3">
        <f>TITRES_STAT!B1366</f>
        <v>43997</v>
      </c>
      <c r="B1363" s="6">
        <f>TITRES_STAT!D1366</f>
        <v>1.39</v>
      </c>
      <c r="C1363" s="2">
        <f t="shared" si="189"/>
        <v>3.9999999999999813E-2</v>
      </c>
      <c r="D1363" s="2">
        <f t="shared" si="190"/>
        <v>3.9999999999999813E-2</v>
      </c>
      <c r="E1363" s="2">
        <f t="shared" si="191"/>
        <v>0</v>
      </c>
      <c r="F1363" s="2">
        <f t="shared" si="192"/>
        <v>1.16925777870007E-2</v>
      </c>
      <c r="G1363" s="2">
        <f t="shared" si="192"/>
        <v>1.9322400573257577E-2</v>
      </c>
      <c r="H1363" s="2">
        <f t="shared" si="193"/>
        <v>0.60513070012549897</v>
      </c>
      <c r="I1363" s="2">
        <f t="shared" si="194"/>
        <v>37.699777350105265</v>
      </c>
    </row>
    <row r="1364" spans="1:9" ht="13.5" x14ac:dyDescent="0.25">
      <c r="A1364" s="3">
        <f>TITRES_STAT!B1367</f>
        <v>43998</v>
      </c>
      <c r="B1364" s="6">
        <f>TITRES_STAT!D1367</f>
        <v>1.33</v>
      </c>
      <c r="C1364" s="2">
        <f t="shared" si="189"/>
        <v>-5.9999999999999831E-2</v>
      </c>
      <c r="D1364" s="2">
        <f t="shared" si="190"/>
        <v>0</v>
      </c>
      <c r="E1364" s="2">
        <f t="shared" si="191"/>
        <v>5.9999999999999831E-2</v>
      </c>
      <c r="F1364" s="2">
        <f t="shared" si="192"/>
        <v>1.0857393659357794E-2</v>
      </c>
      <c r="G1364" s="2">
        <f t="shared" si="192"/>
        <v>2.2227943389453452E-2</v>
      </c>
      <c r="H1364" s="2">
        <f t="shared" si="193"/>
        <v>0.48845696019314716</v>
      </c>
      <c r="I1364" s="2">
        <f t="shared" si="194"/>
        <v>32.816330821535033</v>
      </c>
    </row>
    <row r="1365" spans="1:9" ht="13.5" x14ac:dyDescent="0.25">
      <c r="A1365" s="3">
        <f>TITRES_STAT!B1368</f>
        <v>43999</v>
      </c>
      <c r="B1365" s="6">
        <f>TITRES_STAT!D1368</f>
        <v>1.28</v>
      </c>
      <c r="C1365" s="2">
        <f t="shared" si="189"/>
        <v>-5.0000000000000044E-2</v>
      </c>
      <c r="D1365" s="2">
        <f t="shared" si="190"/>
        <v>0</v>
      </c>
      <c r="E1365" s="2">
        <f t="shared" si="191"/>
        <v>5.0000000000000044E-2</v>
      </c>
      <c r="F1365" s="2">
        <f t="shared" si="192"/>
        <v>1.0081865540832237E-2</v>
      </c>
      <c r="G1365" s="2">
        <f t="shared" si="192"/>
        <v>2.4211661718778206E-2</v>
      </c>
      <c r="H1365" s="2">
        <f t="shared" si="193"/>
        <v>0.41640535283924324</v>
      </c>
      <c r="I1365" s="2">
        <f t="shared" si="194"/>
        <v>29.398741822356257</v>
      </c>
    </row>
    <row r="1366" spans="1:9" ht="13.5" x14ac:dyDescent="0.25">
      <c r="A1366" s="3">
        <f>TITRES_STAT!B1369</f>
        <v>44000</v>
      </c>
      <c r="B1366" s="6">
        <f>TITRES_STAT!D1369</f>
        <v>1.23</v>
      </c>
      <c r="C1366" s="2">
        <f t="shared" si="189"/>
        <v>-5.0000000000000044E-2</v>
      </c>
      <c r="D1366" s="2">
        <f t="shared" si="190"/>
        <v>0</v>
      </c>
      <c r="E1366" s="2">
        <f t="shared" si="191"/>
        <v>5.0000000000000044E-2</v>
      </c>
      <c r="F1366" s="2">
        <f t="shared" si="192"/>
        <v>9.361732287915649E-3</v>
      </c>
      <c r="G1366" s="2">
        <f t="shared" si="192"/>
        <v>2.6053685881722626E-2</v>
      </c>
      <c r="H1366" s="2">
        <f t="shared" si="193"/>
        <v>0.35932467791373662</v>
      </c>
      <c r="I1366" s="2">
        <f t="shared" si="194"/>
        <v>26.434058304982784</v>
      </c>
    </row>
    <row r="1367" spans="1:9" ht="13.5" x14ac:dyDescent="0.25">
      <c r="A1367" s="3">
        <f>TITRES_STAT!B1370</f>
        <v>44001</v>
      </c>
      <c r="B1367" s="6">
        <f>TITRES_STAT!D1370</f>
        <v>1.23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8.6930371244931023E-3</v>
      </c>
      <c r="G1367" s="2">
        <f t="shared" si="192"/>
        <v>2.4192708318742435E-2</v>
      </c>
      <c r="H1367" s="2">
        <f t="shared" si="193"/>
        <v>0.35932467791373662</v>
      </c>
      <c r="I1367" s="2">
        <f t="shared" si="194"/>
        <v>26.434058304982784</v>
      </c>
    </row>
    <row r="1368" spans="1:9" ht="13.5" x14ac:dyDescent="0.25">
      <c r="A1368" s="3">
        <f>TITRES_STAT!B1371</f>
        <v>44004</v>
      </c>
      <c r="B1368" s="6">
        <f>TITRES_STAT!D1371</f>
        <v>1.23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8.0721059013150239E-3</v>
      </c>
      <c r="G1368" s="2">
        <f t="shared" si="192"/>
        <v>2.246465772454655E-2</v>
      </c>
      <c r="H1368" s="2">
        <f t="shared" si="193"/>
        <v>0.35932467791373657</v>
      </c>
      <c r="I1368" s="2">
        <f t="shared" si="194"/>
        <v>26.434058304982784</v>
      </c>
    </row>
    <row r="1369" spans="1:9" ht="13.5" x14ac:dyDescent="0.25">
      <c r="A1369" s="3">
        <f>TITRES_STAT!B1372</f>
        <v>44005</v>
      </c>
      <c r="B1369" s="6">
        <f>TITRES_STAT!D1372</f>
        <v>1.23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7.4955269083639506E-3</v>
      </c>
      <c r="G1369" s="2">
        <f t="shared" si="192"/>
        <v>2.0860039315650367E-2</v>
      </c>
      <c r="H1369" s="2">
        <f t="shared" si="193"/>
        <v>0.35932467791373662</v>
      </c>
      <c r="I1369" s="2">
        <f t="shared" si="194"/>
        <v>26.434058304982784</v>
      </c>
    </row>
    <row r="1370" spans="1:9" ht="13.5" x14ac:dyDescent="0.25">
      <c r="A1370" s="3">
        <f>TITRES_STAT!B1373</f>
        <v>44006</v>
      </c>
      <c r="B1370" s="6">
        <f>TITRES_STAT!D1373</f>
        <v>1.21</v>
      </c>
      <c r="C1370" s="2">
        <f t="shared" si="189"/>
        <v>-2.0000000000000018E-2</v>
      </c>
      <c r="D1370" s="2">
        <f t="shared" si="190"/>
        <v>0</v>
      </c>
      <c r="E1370" s="2">
        <f t="shared" si="191"/>
        <v>2.0000000000000018E-2</v>
      </c>
      <c r="F1370" s="2">
        <f t="shared" si="192"/>
        <v>6.9601321291950973E-3</v>
      </c>
      <c r="G1370" s="2">
        <f t="shared" si="192"/>
        <v>2.0798607935961055E-2</v>
      </c>
      <c r="H1370" s="2">
        <f t="shared" si="193"/>
        <v>0.33464413342591748</v>
      </c>
      <c r="I1370" s="2">
        <f t="shared" si="194"/>
        <v>25.073660089968286</v>
      </c>
    </row>
    <row r="1371" spans="1:9" ht="13.5" x14ac:dyDescent="0.25">
      <c r="A1371" s="3">
        <f>TITRES_STAT!B1374</f>
        <v>44007</v>
      </c>
      <c r="B1371" s="6">
        <f>TITRES_STAT!D1374</f>
        <v>1.21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6.4629798342525904E-3</v>
      </c>
      <c r="G1371" s="2">
        <f t="shared" si="192"/>
        <v>1.9312993083392408E-2</v>
      </c>
      <c r="H1371" s="2">
        <f t="shared" si="193"/>
        <v>0.33464413342591748</v>
      </c>
      <c r="I1371" s="2">
        <f t="shared" si="194"/>
        <v>25.073660089968286</v>
      </c>
    </row>
    <row r="1372" spans="1:9" ht="13.5" x14ac:dyDescent="0.25">
      <c r="A1372" s="3">
        <f>TITRES_STAT!B1375</f>
        <v>44008</v>
      </c>
      <c r="B1372" s="6">
        <f>TITRES_STAT!D1375</f>
        <v>1.21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6.0013384175202624E-3</v>
      </c>
      <c r="G1372" s="2">
        <f t="shared" si="192"/>
        <v>1.7933493577435809E-2</v>
      </c>
      <c r="H1372" s="2">
        <f t="shared" si="193"/>
        <v>0.33464413342591742</v>
      </c>
      <c r="I1372" s="2">
        <f t="shared" si="194"/>
        <v>25.073660089968286</v>
      </c>
    </row>
    <row r="1373" spans="1:9" ht="13.5" x14ac:dyDescent="0.25">
      <c r="A1373" s="3">
        <f>TITRES_STAT!B1376</f>
        <v>44011</v>
      </c>
      <c r="B1373" s="6">
        <f>TITRES_STAT!D1376</f>
        <v>1.21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5.5726713876973867E-3</v>
      </c>
      <c r="G1373" s="2">
        <f t="shared" si="195"/>
        <v>1.6652529750476108E-2</v>
      </c>
      <c r="H1373" s="2">
        <f t="shared" si="193"/>
        <v>0.33464413342591748</v>
      </c>
      <c r="I1373" s="2">
        <f t="shared" si="194"/>
        <v>25.073660089968286</v>
      </c>
    </row>
    <row r="1374" spans="1:9" ht="13.5" x14ac:dyDescent="0.25">
      <c r="A1374" s="3">
        <f>TITRES_STAT!B1377</f>
        <v>44012</v>
      </c>
      <c r="B1374" s="6">
        <f>TITRES_STAT!D1377</f>
        <v>1.24</v>
      </c>
      <c r="C1374" s="2">
        <f t="shared" si="189"/>
        <v>3.0000000000000027E-2</v>
      </c>
      <c r="D1374" s="2">
        <f t="shared" si="190"/>
        <v>3.0000000000000027E-2</v>
      </c>
      <c r="E1374" s="2">
        <f t="shared" si="191"/>
        <v>0</v>
      </c>
      <c r="F1374" s="2">
        <f t="shared" si="195"/>
        <v>7.3174805742904333E-3</v>
      </c>
      <c r="G1374" s="2">
        <f t="shared" si="195"/>
        <v>1.5463063339727814E-2</v>
      </c>
      <c r="H1374" s="2">
        <f t="shared" si="193"/>
        <v>0.47322321674065121</v>
      </c>
      <c r="I1374" s="2">
        <f t="shared" si="194"/>
        <v>32.12162361842266</v>
      </c>
    </row>
    <row r="1375" spans="1:9" ht="13.5" x14ac:dyDescent="0.25">
      <c r="A1375" s="3">
        <f>TITRES_STAT!B1378</f>
        <v>44013</v>
      </c>
      <c r="B1375" s="6">
        <f>TITRES_STAT!D1378</f>
        <v>1.24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6.7948033904125455E-3</v>
      </c>
      <c r="G1375" s="2">
        <f t="shared" si="195"/>
        <v>1.4358558815461541E-2</v>
      </c>
      <c r="H1375" s="2">
        <f t="shared" si="193"/>
        <v>0.47322321674065126</v>
      </c>
      <c r="I1375" s="2">
        <f t="shared" si="194"/>
        <v>32.12162361842266</v>
      </c>
    </row>
    <row r="1376" spans="1:9" ht="13.5" x14ac:dyDescent="0.25">
      <c r="A1376" s="3">
        <f>TITRES_STAT!B1379</f>
        <v>44014</v>
      </c>
      <c r="B1376" s="6">
        <f>TITRES_STAT!D1379</f>
        <v>1.21</v>
      </c>
      <c r="C1376" s="2">
        <f t="shared" si="189"/>
        <v>-3.0000000000000027E-2</v>
      </c>
      <c r="D1376" s="2">
        <f t="shared" si="190"/>
        <v>0</v>
      </c>
      <c r="E1376" s="2">
        <f t="shared" si="191"/>
        <v>3.0000000000000027E-2</v>
      </c>
      <c r="F1376" s="2">
        <f t="shared" si="195"/>
        <v>6.3094602910973635E-3</v>
      </c>
      <c r="G1376" s="2">
        <f t="shared" si="195"/>
        <v>1.5475804614357146E-2</v>
      </c>
      <c r="H1376" s="2">
        <f t="shared" si="193"/>
        <v>0.40769836840948342</v>
      </c>
      <c r="I1376" s="2">
        <f t="shared" si="194"/>
        <v>28.962054482604088</v>
      </c>
    </row>
    <row r="1377" spans="1:9" ht="13.5" x14ac:dyDescent="0.25">
      <c r="A1377" s="3">
        <f>TITRES_STAT!B1380</f>
        <v>44015</v>
      </c>
      <c r="B1377" s="6">
        <f>TITRES_STAT!D1380</f>
        <v>1.21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5.8587845560189806E-3</v>
      </c>
      <c r="G1377" s="2">
        <f t="shared" si="195"/>
        <v>1.4370389999045921E-2</v>
      </c>
      <c r="H1377" s="2">
        <f t="shared" si="193"/>
        <v>0.40769836840948342</v>
      </c>
      <c r="I1377" s="2">
        <f t="shared" si="194"/>
        <v>28.962054482604088</v>
      </c>
    </row>
    <row r="1378" spans="1:9" ht="13.5" x14ac:dyDescent="0.25">
      <c r="A1378" s="3">
        <f>TITRES_STAT!B1381</f>
        <v>44018</v>
      </c>
      <c r="B1378" s="6">
        <f>TITRES_STAT!D1381</f>
        <v>1.21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5.440299944874767E-3</v>
      </c>
      <c r="G1378" s="2">
        <f t="shared" si="195"/>
        <v>1.3343933570542641E-2</v>
      </c>
      <c r="H1378" s="2">
        <f t="shared" si="193"/>
        <v>0.40769836840948337</v>
      </c>
      <c r="I1378" s="2">
        <f t="shared" si="194"/>
        <v>28.962054482604074</v>
      </c>
    </row>
    <row r="1379" spans="1:9" ht="13.5" x14ac:dyDescent="0.25">
      <c r="A1379" s="3">
        <f>TITRES_STAT!B1382</f>
        <v>44019</v>
      </c>
      <c r="B1379" s="6">
        <f>TITRES_STAT!D1382</f>
        <v>1.24</v>
      </c>
      <c r="C1379" s="2">
        <f t="shared" si="189"/>
        <v>3.0000000000000027E-2</v>
      </c>
      <c r="D1379" s="2">
        <f t="shared" si="190"/>
        <v>3.0000000000000027E-2</v>
      </c>
      <c r="E1379" s="2">
        <f t="shared" si="191"/>
        <v>0</v>
      </c>
      <c r="F1379" s="2">
        <f t="shared" si="195"/>
        <v>7.1945642345265714E-3</v>
      </c>
      <c r="G1379" s="2">
        <f t="shared" si="195"/>
        <v>1.2390795458361024E-2</v>
      </c>
      <c r="H1379" s="2">
        <f t="shared" si="193"/>
        <v>0.58063780156033851</v>
      </c>
      <c r="I1379" s="2">
        <f t="shared" si="194"/>
        <v>36.734399303063448</v>
      </c>
    </row>
    <row r="1380" spans="1:9" ht="13.5" x14ac:dyDescent="0.25">
      <c r="A1380" s="3">
        <f>TITRES_STAT!B1383</f>
        <v>44020</v>
      </c>
      <c r="B1380" s="6">
        <f>TITRES_STAT!D1383</f>
        <v>1.24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6.6806667892032453E-3</v>
      </c>
      <c r="G1380" s="2">
        <f t="shared" si="195"/>
        <v>1.1505738639906666E-2</v>
      </c>
      <c r="H1380" s="2">
        <f t="shared" si="193"/>
        <v>0.58063780156033851</v>
      </c>
      <c r="I1380" s="2">
        <f t="shared" si="194"/>
        <v>36.734399303063448</v>
      </c>
    </row>
    <row r="1381" spans="1:9" ht="13.5" x14ac:dyDescent="0.25">
      <c r="A1381" s="3">
        <f>TITRES_STAT!B1384</f>
        <v>44021</v>
      </c>
      <c r="B1381" s="6">
        <f>TITRES_STAT!D1384</f>
        <v>1.25</v>
      </c>
      <c r="C1381" s="2">
        <f t="shared" si="189"/>
        <v>1.0000000000000009E-2</v>
      </c>
      <c r="D1381" s="2">
        <f t="shared" si="190"/>
        <v>1.0000000000000009E-2</v>
      </c>
      <c r="E1381" s="2">
        <f t="shared" si="191"/>
        <v>0</v>
      </c>
      <c r="F1381" s="2">
        <f t="shared" si="195"/>
        <v>6.9177620185458715E-3</v>
      </c>
      <c r="G1381" s="2">
        <f t="shared" si="195"/>
        <v>1.0683900165627619E-2</v>
      </c>
      <c r="H1381" s="2">
        <f t="shared" si="193"/>
        <v>0.64749407157526462</v>
      </c>
      <c r="I1381" s="2">
        <f t="shared" si="194"/>
        <v>39.301754267082615</v>
      </c>
    </row>
    <row r="1382" spans="1:9" ht="13.5" x14ac:dyDescent="0.25">
      <c r="A1382" s="3">
        <f>TITRES_STAT!B1385</f>
        <v>44022</v>
      </c>
      <c r="B1382" s="6">
        <f>TITRES_STAT!D1385</f>
        <v>1.25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6.423636160078309E-3</v>
      </c>
      <c r="G1382" s="2">
        <f t="shared" si="195"/>
        <v>9.9207644395113599E-3</v>
      </c>
      <c r="H1382" s="2">
        <f t="shared" si="193"/>
        <v>0.64749407157526473</v>
      </c>
      <c r="I1382" s="2">
        <f t="shared" si="194"/>
        <v>39.301754267082622</v>
      </c>
    </row>
    <row r="1383" spans="1:9" ht="13.5" x14ac:dyDescent="0.25">
      <c r="A1383" s="3">
        <f>TITRES_STAT!B1386</f>
        <v>44025</v>
      </c>
      <c r="B1383" s="6">
        <f>TITRES_STAT!D1386</f>
        <v>1.25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5.9648050057870012E-3</v>
      </c>
      <c r="G1383" s="2">
        <f t="shared" si="195"/>
        <v>9.2121384081176906E-3</v>
      </c>
      <c r="H1383" s="2">
        <f t="shared" si="193"/>
        <v>0.64749407157526473</v>
      </c>
      <c r="I1383" s="2">
        <f t="shared" si="194"/>
        <v>39.301754267082622</v>
      </c>
    </row>
    <row r="1384" spans="1:9" ht="13.5" x14ac:dyDescent="0.25">
      <c r="A1384" s="3">
        <f>TITRES_STAT!B1387</f>
        <v>44026</v>
      </c>
      <c r="B1384" s="6">
        <f>TITRES_STAT!D1387</f>
        <v>1.25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5.5387475053736441E-3</v>
      </c>
      <c r="G1384" s="2">
        <f t="shared" si="195"/>
        <v>8.5541285218235699E-3</v>
      </c>
      <c r="H1384" s="2">
        <f t="shared" si="193"/>
        <v>0.64749407157526473</v>
      </c>
      <c r="I1384" s="2">
        <f t="shared" si="194"/>
        <v>39.301754267082622</v>
      </c>
    </row>
    <row r="1385" spans="1:9" ht="13.5" x14ac:dyDescent="0.25">
      <c r="A1385" s="3">
        <f>TITRES_STAT!B1388</f>
        <v>44027</v>
      </c>
      <c r="B1385" s="6">
        <f>TITRES_STAT!D1388</f>
        <v>1.25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5.1431226835612414E-3</v>
      </c>
      <c r="G1385" s="2">
        <f t="shared" si="195"/>
        <v>7.9431193416933145E-3</v>
      </c>
      <c r="H1385" s="2">
        <f t="shared" si="193"/>
        <v>0.64749407157526484</v>
      </c>
      <c r="I1385" s="2">
        <f t="shared" si="194"/>
        <v>39.301754267082622</v>
      </c>
    </row>
    <row r="1386" spans="1:9" ht="13.5" x14ac:dyDescent="0.25">
      <c r="A1386" s="3">
        <f>TITRES_STAT!B1389</f>
        <v>44028</v>
      </c>
      <c r="B1386" s="6">
        <f>TITRES_STAT!D1389</f>
        <v>1.25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4.7757567775925814E-3</v>
      </c>
      <c r="G1386" s="2">
        <f t="shared" si="195"/>
        <v>7.3757536744295058E-3</v>
      </c>
      <c r="H1386" s="2">
        <f t="shared" si="193"/>
        <v>0.64749407157526484</v>
      </c>
      <c r="I1386" s="2">
        <f t="shared" si="194"/>
        <v>39.301754267082622</v>
      </c>
    </row>
    <row r="1387" spans="1:9" ht="13.5" x14ac:dyDescent="0.25">
      <c r="A1387" s="3">
        <f>TITRES_STAT!B1390</f>
        <v>44029</v>
      </c>
      <c r="B1387" s="6">
        <f>TITRES_STAT!D1390</f>
        <v>1.22</v>
      </c>
      <c r="C1387" s="2">
        <f t="shared" si="189"/>
        <v>-3.0000000000000027E-2</v>
      </c>
      <c r="D1387" s="2">
        <f t="shared" si="190"/>
        <v>0</v>
      </c>
      <c r="E1387" s="2">
        <f t="shared" si="191"/>
        <v>3.0000000000000027E-2</v>
      </c>
      <c r="F1387" s="2">
        <f t="shared" si="195"/>
        <v>4.4346312934788251E-3</v>
      </c>
      <c r="G1387" s="2">
        <f t="shared" si="195"/>
        <v>8.9917712691131146E-3</v>
      </c>
      <c r="H1387" s="2">
        <f t="shared" si="193"/>
        <v>0.49318773362394774</v>
      </c>
      <c r="I1387" s="2">
        <f t="shared" si="194"/>
        <v>33.029184644250137</v>
      </c>
    </row>
    <row r="1388" spans="1:9" ht="13.5" x14ac:dyDescent="0.25">
      <c r="A1388" s="3">
        <f>TITRES_STAT!B1391</f>
        <v>44032</v>
      </c>
      <c r="B1388" s="6">
        <f>TITRES_STAT!D1391</f>
        <v>1.22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4.1178719153731943E-3</v>
      </c>
      <c r="G1388" s="2">
        <f t="shared" si="195"/>
        <v>8.3495018927478917E-3</v>
      </c>
      <c r="H1388" s="2">
        <f t="shared" si="193"/>
        <v>0.49318773362394769</v>
      </c>
      <c r="I1388" s="2">
        <f t="shared" si="194"/>
        <v>33.029184644250137</v>
      </c>
    </row>
    <row r="1389" spans="1:9" ht="13.5" x14ac:dyDescent="0.25">
      <c r="A1389" s="3">
        <f>TITRES_STAT!B1392</f>
        <v>44033</v>
      </c>
      <c r="B1389" s="6">
        <f>TITRES_STAT!D1392</f>
        <v>1.22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3.823738207132252E-3</v>
      </c>
      <c r="G1389" s="2">
        <f t="shared" si="196"/>
        <v>7.7531089004087561E-3</v>
      </c>
      <c r="H1389" s="2">
        <f t="shared" si="193"/>
        <v>0.49318773362394774</v>
      </c>
      <c r="I1389" s="2">
        <f t="shared" si="194"/>
        <v>33.029184644250137</v>
      </c>
    </row>
    <row r="1390" spans="1:9" ht="13.5" x14ac:dyDescent="0.25">
      <c r="A1390" s="3">
        <f>TITRES_STAT!B1393</f>
        <v>44034</v>
      </c>
      <c r="B1390" s="6">
        <f>TITRES_STAT!D1393</f>
        <v>1.2</v>
      </c>
      <c r="C1390" s="2">
        <f t="shared" si="189"/>
        <v>-2.0000000000000018E-2</v>
      </c>
      <c r="D1390" s="2">
        <f t="shared" si="190"/>
        <v>0</v>
      </c>
      <c r="E1390" s="2">
        <f t="shared" si="191"/>
        <v>2.0000000000000018E-2</v>
      </c>
      <c r="F1390" s="2">
        <f t="shared" si="196"/>
        <v>3.5506140494799485E-3</v>
      </c>
      <c r="G1390" s="2">
        <f t="shared" si="196"/>
        <v>8.6278868360938465E-3</v>
      </c>
      <c r="H1390" s="2">
        <f t="shared" si="193"/>
        <v>0.41152765641597572</v>
      </c>
      <c r="I1390" s="2">
        <f t="shared" si="194"/>
        <v>29.154771041531689</v>
      </c>
    </row>
    <row r="1391" spans="1:9" ht="13.5" x14ac:dyDescent="0.25">
      <c r="A1391" s="3">
        <f>TITRES_STAT!B1394</f>
        <v>44035</v>
      </c>
      <c r="B1391" s="6">
        <f>TITRES_STAT!D1394</f>
        <v>1.2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3.2969987602313807E-3</v>
      </c>
      <c r="G1391" s="2">
        <f t="shared" si="196"/>
        <v>8.0116092049442849E-3</v>
      </c>
      <c r="H1391" s="2">
        <f t="shared" si="193"/>
        <v>0.41152765641597577</v>
      </c>
      <c r="I1391" s="2">
        <f t="shared" si="194"/>
        <v>29.154771041531689</v>
      </c>
    </row>
    <row r="1392" spans="1:9" ht="13.5" x14ac:dyDescent="0.25">
      <c r="A1392" s="3">
        <f>TITRES_STAT!B1395</f>
        <v>44036</v>
      </c>
      <c r="B1392" s="6">
        <f>TITRES_STAT!D1395</f>
        <v>1.2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3.0614988487862823E-3</v>
      </c>
      <c r="G1392" s="2">
        <f t="shared" si="196"/>
        <v>7.4393514045911213E-3</v>
      </c>
      <c r="H1392" s="2">
        <f t="shared" si="193"/>
        <v>0.41152765641597583</v>
      </c>
      <c r="I1392" s="2">
        <f t="shared" si="194"/>
        <v>29.154771041531689</v>
      </c>
    </row>
    <row r="1393" spans="1:9" ht="13.5" x14ac:dyDescent="0.25">
      <c r="A1393" s="3">
        <f>TITRES_STAT!B1396</f>
        <v>44039</v>
      </c>
      <c r="B1393" s="6">
        <f>TITRES_STAT!D1396</f>
        <v>1.2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2.8428203595872621E-3</v>
      </c>
      <c r="G1393" s="2">
        <f t="shared" si="196"/>
        <v>6.9079691614060412E-3</v>
      </c>
      <c r="H1393" s="2">
        <f t="shared" si="193"/>
        <v>0.41152765641597583</v>
      </c>
      <c r="I1393" s="2">
        <f t="shared" si="194"/>
        <v>29.154771041531689</v>
      </c>
    </row>
    <row r="1394" spans="1:9" ht="13.5" x14ac:dyDescent="0.25">
      <c r="A1394" s="3">
        <f>TITRES_STAT!B1397</f>
        <v>44040</v>
      </c>
      <c r="B1394" s="6">
        <f>TITRES_STAT!D1397</f>
        <v>1.2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2.6397617624738861E-3</v>
      </c>
      <c r="G1394" s="2">
        <f t="shared" si="196"/>
        <v>6.4145427927341809E-3</v>
      </c>
      <c r="H1394" s="2">
        <f t="shared" si="193"/>
        <v>0.41152765641597583</v>
      </c>
      <c r="I1394" s="2">
        <f t="shared" si="194"/>
        <v>29.154771041531689</v>
      </c>
    </row>
    <row r="1395" spans="1:9" ht="13.5" x14ac:dyDescent="0.25">
      <c r="A1395" s="3">
        <f>TITRES_STAT!B1398</f>
        <v>44041</v>
      </c>
      <c r="B1395" s="6">
        <f>TITRES_STAT!D1398</f>
        <v>1.18</v>
      </c>
      <c r="C1395" s="2">
        <f t="shared" si="189"/>
        <v>-2.0000000000000018E-2</v>
      </c>
      <c r="D1395" s="2">
        <f t="shared" si="190"/>
        <v>0</v>
      </c>
      <c r="E1395" s="2">
        <f t="shared" si="191"/>
        <v>2.0000000000000018E-2</v>
      </c>
      <c r="F1395" s="2">
        <f t="shared" si="196"/>
        <v>2.4512073508686084E-3</v>
      </c>
      <c r="G1395" s="2">
        <f t="shared" si="196"/>
        <v>7.38493259325317E-3</v>
      </c>
      <c r="H1395" s="2">
        <f t="shared" si="193"/>
        <v>0.33192007102515964</v>
      </c>
      <c r="I1395" s="2">
        <f t="shared" si="194"/>
        <v>24.920419644227266</v>
      </c>
    </row>
    <row r="1396" spans="1:9" ht="13.5" x14ac:dyDescent="0.25">
      <c r="A1396" s="3">
        <f>TITRES_STAT!B1399</f>
        <v>44042</v>
      </c>
      <c r="B1396" s="6">
        <f>TITRES_STAT!D1399</f>
        <v>1.18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2.2761211115208506E-3</v>
      </c>
      <c r="G1396" s="2">
        <f t="shared" si="196"/>
        <v>6.8574374080208004E-3</v>
      </c>
      <c r="H1396" s="2">
        <f t="shared" si="193"/>
        <v>0.33192007102515964</v>
      </c>
      <c r="I1396" s="2">
        <f t="shared" si="194"/>
        <v>24.920419644227266</v>
      </c>
    </row>
    <row r="1397" spans="1:9" ht="13.5" x14ac:dyDescent="0.25">
      <c r="A1397" s="3">
        <f>TITRES_STAT!B1400</f>
        <v>44046</v>
      </c>
      <c r="B1397" s="6">
        <f>TITRES_STAT!D1400</f>
        <v>1.18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2.1135410321265042E-3</v>
      </c>
      <c r="G1397" s="2">
        <f t="shared" si="196"/>
        <v>6.3676204503050286E-3</v>
      </c>
      <c r="H1397" s="2">
        <f t="shared" si="193"/>
        <v>0.33192007102515964</v>
      </c>
      <c r="I1397" s="2">
        <f t="shared" si="194"/>
        <v>24.920419644227266</v>
      </c>
    </row>
    <row r="1398" spans="1:9" ht="13.5" x14ac:dyDescent="0.25">
      <c r="A1398" s="3">
        <f>TITRES_STAT!B1401</f>
        <v>44047</v>
      </c>
      <c r="B1398" s="6">
        <f>TITRES_STAT!D1401</f>
        <v>1.1399999999999999</v>
      </c>
      <c r="C1398" s="2">
        <f t="shared" si="189"/>
        <v>-4.0000000000000036E-2</v>
      </c>
      <c r="D1398" s="2">
        <f t="shared" si="190"/>
        <v>0</v>
      </c>
      <c r="E1398" s="2">
        <f t="shared" si="191"/>
        <v>4.0000000000000036E-2</v>
      </c>
      <c r="F1398" s="2">
        <f t="shared" si="196"/>
        <v>1.9625738155460396E-3</v>
      </c>
      <c r="G1398" s="2">
        <f t="shared" si="196"/>
        <v>8.769933275283243E-3</v>
      </c>
      <c r="H1398" s="2">
        <f t="shared" si="193"/>
        <v>0.22378434977119643</v>
      </c>
      <c r="I1398" s="2">
        <f t="shared" si="194"/>
        <v>18.2862568730378</v>
      </c>
    </row>
    <row r="1399" spans="1:9" ht="13.5" x14ac:dyDescent="0.25">
      <c r="A1399" s="3">
        <f>TITRES_STAT!B1402</f>
        <v>44048</v>
      </c>
      <c r="B1399" s="6">
        <f>TITRES_STAT!D1402</f>
        <v>1.1399999999999999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1.8223899715784655E-3</v>
      </c>
      <c r="G1399" s="2">
        <f t="shared" si="196"/>
        <v>8.1435094699058679E-3</v>
      </c>
      <c r="H1399" s="2">
        <f t="shared" si="193"/>
        <v>0.22378434977119646</v>
      </c>
      <c r="I1399" s="2">
        <f t="shared" si="194"/>
        <v>18.2862568730378</v>
      </c>
    </row>
    <row r="1400" spans="1:9" ht="13.5" x14ac:dyDescent="0.25">
      <c r="A1400" s="3">
        <f>TITRES_STAT!B1403</f>
        <v>44049</v>
      </c>
      <c r="B1400" s="6">
        <f>TITRES_STAT!D1403</f>
        <v>1.1399999999999999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1.6922192593228607E-3</v>
      </c>
      <c r="G1400" s="2">
        <f t="shared" si="196"/>
        <v>7.561830222055449E-3</v>
      </c>
      <c r="H1400" s="2">
        <f t="shared" si="193"/>
        <v>0.22378434977119646</v>
      </c>
      <c r="I1400" s="2">
        <f t="shared" si="194"/>
        <v>18.2862568730378</v>
      </c>
    </row>
    <row r="1401" spans="1:9" ht="13.5" x14ac:dyDescent="0.25">
      <c r="A1401" s="3">
        <f>TITRES_STAT!B1404</f>
        <v>44050</v>
      </c>
      <c r="B1401" s="6">
        <f>TITRES_STAT!D1404</f>
        <v>1.1399999999999999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1.5713464550855135E-3</v>
      </c>
      <c r="G1401" s="2">
        <f t="shared" si="196"/>
        <v>7.0216994919086312E-3</v>
      </c>
      <c r="H1401" s="2">
        <f t="shared" si="193"/>
        <v>0.22378434977119643</v>
      </c>
      <c r="I1401" s="2">
        <f t="shared" si="194"/>
        <v>18.2862568730378</v>
      </c>
    </row>
    <row r="1402" spans="1:9" ht="13.5" x14ac:dyDescent="0.25">
      <c r="A1402" s="3">
        <f>TITRES_STAT!B1405</f>
        <v>44053</v>
      </c>
      <c r="B1402" s="6">
        <f>TITRES_STAT!D1405</f>
        <v>1.1399999999999999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1.4591074225794053E-3</v>
      </c>
      <c r="G1402" s="2">
        <f t="shared" si="196"/>
        <v>6.5201495282008722E-3</v>
      </c>
      <c r="H1402" s="2">
        <f t="shared" si="193"/>
        <v>0.22378434977119643</v>
      </c>
      <c r="I1402" s="2">
        <f t="shared" si="194"/>
        <v>18.2862568730378</v>
      </c>
    </row>
    <row r="1403" spans="1:9" ht="13.5" x14ac:dyDescent="0.25">
      <c r="A1403" s="3">
        <f>TITRES_STAT!B1406</f>
        <v>44054</v>
      </c>
      <c r="B1403" s="6">
        <f>TITRES_STAT!D1406</f>
        <v>1.1399999999999999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1.3548854638237334E-3</v>
      </c>
      <c r="G1403" s="2">
        <f t="shared" si="196"/>
        <v>6.0544245619008107E-3</v>
      </c>
      <c r="H1403" s="2">
        <f t="shared" si="193"/>
        <v>0.22378434977119638</v>
      </c>
      <c r="I1403" s="2">
        <f t="shared" si="194"/>
        <v>18.2862568730378</v>
      </c>
    </row>
    <row r="1404" spans="1:9" ht="13.5" x14ac:dyDescent="0.25">
      <c r="A1404" s="3">
        <f>TITRES_STAT!B1407</f>
        <v>44055</v>
      </c>
      <c r="B1404" s="6">
        <f>TITRES_STAT!D1407</f>
        <v>1.1399999999999999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1.2581079306934668E-3</v>
      </c>
      <c r="G1404" s="2">
        <f t="shared" si="196"/>
        <v>5.6219656646221815E-3</v>
      </c>
      <c r="H1404" s="2">
        <f t="shared" si="193"/>
        <v>0.22378434977119638</v>
      </c>
      <c r="I1404" s="2">
        <f t="shared" si="194"/>
        <v>18.2862568730378</v>
      </c>
    </row>
    <row r="1405" spans="1:9" ht="13.5" x14ac:dyDescent="0.25">
      <c r="A1405" s="3">
        <f>TITRES_STAT!B1408</f>
        <v>44057</v>
      </c>
      <c r="B1405" s="6">
        <f>TITRES_STAT!D1408</f>
        <v>1.1399999999999999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1.1682430785010763E-3</v>
      </c>
      <c r="G1405" s="2">
        <f t="shared" si="197"/>
        <v>5.2203966885777395E-3</v>
      </c>
      <c r="H1405" s="2">
        <f t="shared" si="193"/>
        <v>0.22378434977119641</v>
      </c>
      <c r="I1405" s="2">
        <f t="shared" si="194"/>
        <v>18.2862568730378</v>
      </c>
    </row>
    <row r="1406" spans="1:9" ht="13.5" x14ac:dyDescent="0.25">
      <c r="A1406" s="3">
        <f>TITRES_STAT!B1409</f>
        <v>44060</v>
      </c>
      <c r="B1406" s="6">
        <f>TITRES_STAT!D1409</f>
        <v>1.1399999999999999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1.0847971443224279E-3</v>
      </c>
      <c r="G1406" s="2">
        <f t="shared" si="197"/>
        <v>4.8475112108221866E-3</v>
      </c>
      <c r="H1406" s="2">
        <f t="shared" si="193"/>
        <v>0.22378434977119638</v>
      </c>
      <c r="I1406" s="2">
        <f t="shared" si="194"/>
        <v>18.2862568730378</v>
      </c>
    </row>
    <row r="1407" spans="1:9" ht="13.5" x14ac:dyDescent="0.25">
      <c r="A1407" s="3">
        <f>TITRES_STAT!B1410</f>
        <v>44061</v>
      </c>
      <c r="B1407" s="6">
        <f>TITRES_STAT!D1410</f>
        <v>1.1399999999999999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1.007311634013683E-3</v>
      </c>
      <c r="G1407" s="2">
        <f t="shared" si="197"/>
        <v>4.5012604100491734E-3</v>
      </c>
      <c r="H1407" s="2">
        <f t="shared" si="193"/>
        <v>0.22378434977119638</v>
      </c>
      <c r="I1407" s="2">
        <f t="shared" si="194"/>
        <v>18.2862568730378</v>
      </c>
    </row>
    <row r="1408" spans="1:9" ht="13.5" x14ac:dyDescent="0.25">
      <c r="A1408" s="3">
        <f>TITRES_STAT!B1411</f>
        <v>44062</v>
      </c>
      <c r="B1408" s="6">
        <f>TITRES_STAT!D1411</f>
        <v>1.1399999999999999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9.3536080301270558E-4</v>
      </c>
      <c r="G1408" s="2">
        <f t="shared" si="197"/>
        <v>4.1797418093313752E-3</v>
      </c>
      <c r="H1408" s="2">
        <f t="shared" si="193"/>
        <v>0.22378434977119635</v>
      </c>
      <c r="I1408" s="2">
        <f t="shared" si="194"/>
        <v>18.2862568730378</v>
      </c>
    </row>
    <row r="1409" spans="1:9" ht="13.5" x14ac:dyDescent="0.25">
      <c r="A1409" s="3">
        <f>TITRES_STAT!B1412</f>
        <v>44064</v>
      </c>
      <c r="B1409" s="6">
        <f>TITRES_STAT!D1412</f>
        <v>1.1399999999999999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8.6854931708322657E-4</v>
      </c>
      <c r="G1409" s="2">
        <f t="shared" si="197"/>
        <v>3.8811888229505626E-3</v>
      </c>
      <c r="H1409" s="2">
        <f t="shared" si="193"/>
        <v>0.22378434977119635</v>
      </c>
      <c r="I1409" s="2">
        <f t="shared" si="194"/>
        <v>18.2862568730378</v>
      </c>
    </row>
    <row r="1410" spans="1:9" ht="13.5" x14ac:dyDescent="0.25">
      <c r="A1410" s="3">
        <f>TITRES_STAT!B1413</f>
        <v>44067</v>
      </c>
      <c r="B1410" s="6">
        <f>TITRES_STAT!D1413</f>
        <v>1.1399999999999999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8.0651008014871045E-4</v>
      </c>
      <c r="G1410" s="2">
        <f t="shared" si="197"/>
        <v>3.6039610498826654E-3</v>
      </c>
      <c r="H1410" s="2">
        <f t="shared" si="193"/>
        <v>0.22378434977119635</v>
      </c>
      <c r="I1410" s="2">
        <f t="shared" si="194"/>
        <v>18.2862568730378</v>
      </c>
    </row>
    <row r="1411" spans="1:9" ht="13.5" x14ac:dyDescent="0.25">
      <c r="A1411" s="3">
        <f>TITRES_STAT!B1414</f>
        <v>44068</v>
      </c>
      <c r="B1411" s="6">
        <f>TITRES_STAT!D1414</f>
        <v>1.1399999999999999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7.4890221728094537E-4</v>
      </c>
      <c r="G1411" s="2">
        <f t="shared" si="197"/>
        <v>3.3465352606053323E-3</v>
      </c>
      <c r="H1411" s="2">
        <f t="shared" si="193"/>
        <v>0.22378434977119632</v>
      </c>
      <c r="I1411" s="2">
        <f t="shared" si="194"/>
        <v>18.286256873037786</v>
      </c>
    </row>
    <row r="1412" spans="1:9" ht="13.5" x14ac:dyDescent="0.25">
      <c r="A1412" s="3">
        <f>TITRES_STAT!B1415</f>
        <v>44069</v>
      </c>
      <c r="B1412" s="6">
        <f>TITRES_STAT!D1415</f>
        <v>1.1399999999999999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6.9540920176087788E-4</v>
      </c>
      <c r="G1412" s="2">
        <f t="shared" si="197"/>
        <v>3.1074970277049515E-3</v>
      </c>
      <c r="H1412" s="2">
        <f t="shared" si="193"/>
        <v>0.22378434977119635</v>
      </c>
      <c r="I1412" s="2">
        <f t="shared" si="194"/>
        <v>18.2862568730378</v>
      </c>
    </row>
    <row r="1413" spans="1:9" ht="13.5" x14ac:dyDescent="0.25">
      <c r="A1413" s="3">
        <f>TITRES_STAT!B1416</f>
        <v>44070</v>
      </c>
      <c r="B1413" s="6">
        <f>TITRES_STAT!D1416</f>
        <v>1.1399999999999999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6.4573711592081512E-4</v>
      </c>
      <c r="G1413" s="2">
        <f t="shared" si="197"/>
        <v>2.8855329542974545E-3</v>
      </c>
      <c r="H1413" s="2">
        <f t="shared" si="193"/>
        <v>0.22378434977119635</v>
      </c>
      <c r="I1413" s="2">
        <f t="shared" si="194"/>
        <v>18.2862568730378</v>
      </c>
    </row>
    <row r="1414" spans="1:9" ht="13.5" x14ac:dyDescent="0.25">
      <c r="A1414" s="3">
        <f>TITRES_STAT!B1417</f>
        <v>44071</v>
      </c>
      <c r="B1414" s="6">
        <f>TITRES_STAT!D1417</f>
        <v>1.1399999999999999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5.9961303621218552E-4</v>
      </c>
      <c r="G1414" s="2">
        <f t="shared" si="197"/>
        <v>2.6794234575619222E-3</v>
      </c>
      <c r="H1414" s="2">
        <f t="shared" si="193"/>
        <v>0.22378434977119638</v>
      </c>
      <c r="I1414" s="2">
        <f t="shared" si="194"/>
        <v>18.2862568730378</v>
      </c>
    </row>
    <row r="1415" spans="1:9" ht="13.5" x14ac:dyDescent="0.25">
      <c r="A1415" s="3">
        <f>TITRES_STAT!B1418</f>
        <v>44074</v>
      </c>
      <c r="B1415" s="6">
        <f>TITRES_STAT!D1418</f>
        <v>1.1399999999999999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5.5678353362560089E-4</v>
      </c>
      <c r="G1415" s="2">
        <f t="shared" si="197"/>
        <v>2.4880360677360706E-3</v>
      </c>
      <c r="H1415" s="2">
        <f t="shared" si="193"/>
        <v>0.22378434977119638</v>
      </c>
      <c r="I1415" s="2">
        <f t="shared" si="194"/>
        <v>18.2862568730378</v>
      </c>
    </row>
    <row r="1416" spans="1:9" ht="13.5" x14ac:dyDescent="0.25">
      <c r="A1416" s="3">
        <f>TITRES_STAT!B1419</f>
        <v>44075</v>
      </c>
      <c r="B1416" s="6">
        <f>TITRES_STAT!D1419</f>
        <v>1.1200000000000001</v>
      </c>
      <c r="C1416" s="2">
        <f t="shared" si="198"/>
        <v>-1.9999999999999796E-2</v>
      </c>
      <c r="D1416" s="2">
        <f t="shared" si="199"/>
        <v>0</v>
      </c>
      <c r="E1416" s="2">
        <f t="shared" si="200"/>
        <v>1.9999999999999796E-2</v>
      </c>
      <c r="F1416" s="2">
        <f t="shared" si="197"/>
        <v>5.1701328122377222E-4</v>
      </c>
      <c r="G1416" s="2">
        <f t="shared" si="197"/>
        <v>3.7388906343263366E-3</v>
      </c>
      <c r="H1416" s="2">
        <f t="shared" si="193"/>
        <v>0.13827986207382775</v>
      </c>
      <c r="I1416" s="2">
        <f t="shared" si="194"/>
        <v>12.148142709113401</v>
      </c>
    </row>
    <row r="1417" spans="1:9" ht="13.5" x14ac:dyDescent="0.25">
      <c r="A1417" s="3">
        <f>TITRES_STAT!B1420</f>
        <v>44076</v>
      </c>
      <c r="B1417" s="6">
        <f>TITRES_STAT!D1420</f>
        <v>1.1200000000000001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4.800837611363599E-4</v>
      </c>
      <c r="G1417" s="2">
        <f t="shared" si="197"/>
        <v>3.471827017588741E-3</v>
      </c>
      <c r="H1417" s="2">
        <f t="shared" si="193"/>
        <v>0.13827986207382775</v>
      </c>
      <c r="I1417" s="2">
        <f t="shared" si="194"/>
        <v>12.148142709113401</v>
      </c>
    </row>
    <row r="1418" spans="1:9" ht="13.5" x14ac:dyDescent="0.25">
      <c r="A1418" s="3">
        <f>TITRES_STAT!B1421</f>
        <v>44077</v>
      </c>
      <c r="B1418" s="6">
        <f>TITRES_STAT!D1421</f>
        <v>1.08</v>
      </c>
      <c r="C1418" s="2">
        <f t="shared" si="198"/>
        <v>-4.0000000000000036E-2</v>
      </c>
      <c r="D1418" s="2">
        <f t="shared" si="199"/>
        <v>0</v>
      </c>
      <c r="E1418" s="2">
        <f t="shared" si="200"/>
        <v>4.0000000000000036E-2</v>
      </c>
      <c r="F1418" s="2">
        <f t="shared" si="197"/>
        <v>4.4579206391233417E-4</v>
      </c>
      <c r="G1418" s="2">
        <f t="shared" si="197"/>
        <v>6.0809822306181188E-3</v>
      </c>
      <c r="H1418" s="2">
        <f t="shared" si="193"/>
        <v>7.3309219959194052E-2</v>
      </c>
      <c r="I1418" s="2">
        <f t="shared" si="194"/>
        <v>6.8302049955353255</v>
      </c>
    </row>
    <row r="1419" spans="1:9" ht="13.5" x14ac:dyDescent="0.25">
      <c r="A1419" s="3">
        <f>TITRES_STAT!B1422</f>
        <v>44078</v>
      </c>
      <c r="B1419" s="6">
        <f>TITRES_STAT!D1422</f>
        <v>1.1000000000000001</v>
      </c>
      <c r="C1419" s="2">
        <f t="shared" si="198"/>
        <v>2.0000000000000018E-2</v>
      </c>
      <c r="D1419" s="2">
        <f t="shared" si="199"/>
        <v>2.0000000000000018E-2</v>
      </c>
      <c r="E1419" s="2">
        <f t="shared" si="200"/>
        <v>0</v>
      </c>
      <c r="F1419" s="2">
        <f t="shared" si="197"/>
        <v>1.8425212022043116E-3</v>
      </c>
      <c r="G1419" s="2">
        <f t="shared" si="197"/>
        <v>5.6466263570025387E-3</v>
      </c>
      <c r="H1419" s="2">
        <f t="shared" si="193"/>
        <v>0.32630478549715791</v>
      </c>
      <c r="I1419" s="2">
        <f t="shared" si="194"/>
        <v>24.602549056991023</v>
      </c>
    </row>
    <row r="1420" spans="1:9" ht="13.5" x14ac:dyDescent="0.25">
      <c r="A1420" s="3">
        <f>TITRES_STAT!B1423</f>
        <v>44081</v>
      </c>
      <c r="B1420" s="6">
        <f>TITRES_STAT!D1423</f>
        <v>1.1000000000000001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1.7109125449040036E-3</v>
      </c>
      <c r="G1420" s="2">
        <f t="shared" si="197"/>
        <v>5.2432959029309282E-3</v>
      </c>
      <c r="H1420" s="2">
        <f t="shared" si="193"/>
        <v>0.32630478549715797</v>
      </c>
      <c r="I1420" s="2">
        <f t="shared" si="194"/>
        <v>24.602549056991023</v>
      </c>
    </row>
    <row r="1421" spans="1:9" ht="13.5" x14ac:dyDescent="0.25">
      <c r="A1421" s="3">
        <f>TITRES_STAT!B1424</f>
        <v>44082</v>
      </c>
      <c r="B1421" s="6">
        <f>TITRES_STAT!D1424</f>
        <v>1.1299999999999999</v>
      </c>
      <c r="C1421" s="2">
        <f t="shared" si="198"/>
        <v>2.9999999999999805E-2</v>
      </c>
      <c r="D1421" s="2">
        <f t="shared" si="199"/>
        <v>2.9999999999999805E-2</v>
      </c>
      <c r="E1421" s="2">
        <f t="shared" si="200"/>
        <v>0</v>
      </c>
      <c r="F1421" s="2">
        <f t="shared" ref="F1421:G1436" si="201">((F1420*13)+D1421)/14</f>
        <v>3.731561648839418E-3</v>
      </c>
      <c r="G1421" s="2">
        <f t="shared" si="201"/>
        <v>4.8687747670072903E-3</v>
      </c>
      <c r="H1421" s="2">
        <f t="shared" si="193"/>
        <v>0.76642724862236999</v>
      </c>
      <c r="I1421" s="2">
        <f t="shared" si="194"/>
        <v>43.388554451937026</v>
      </c>
    </row>
    <row r="1422" spans="1:9" ht="13.5" x14ac:dyDescent="0.25">
      <c r="A1422" s="3">
        <f>TITRES_STAT!B1425</f>
        <v>44083</v>
      </c>
      <c r="B1422" s="6">
        <f>TITRES_STAT!D1425</f>
        <v>1.1599999999999999</v>
      </c>
      <c r="C1422" s="2">
        <f t="shared" si="198"/>
        <v>3.0000000000000027E-2</v>
      </c>
      <c r="D1422" s="2">
        <f t="shared" si="199"/>
        <v>3.0000000000000027E-2</v>
      </c>
      <c r="E1422" s="2">
        <f t="shared" si="200"/>
        <v>0</v>
      </c>
      <c r="F1422" s="2">
        <f t="shared" si="201"/>
        <v>5.6078786739223183E-3</v>
      </c>
      <c r="G1422" s="2">
        <f t="shared" si="201"/>
        <v>4.5210051407924834E-3</v>
      </c>
      <c r="H1422" s="2">
        <f t="shared" si="193"/>
        <v>1.2404052858341403</v>
      </c>
      <c r="I1422" s="2">
        <f t="shared" si="194"/>
        <v>55.365218680615492</v>
      </c>
    </row>
    <row r="1423" spans="1:9" ht="13.5" x14ac:dyDescent="0.25">
      <c r="A1423" s="3">
        <f>TITRES_STAT!B1426</f>
        <v>44084</v>
      </c>
      <c r="B1423" s="6">
        <f>TITRES_STAT!D1426</f>
        <v>1.22</v>
      </c>
      <c r="C1423" s="2">
        <f t="shared" si="198"/>
        <v>6.0000000000000053E-2</v>
      </c>
      <c r="D1423" s="2">
        <f t="shared" si="199"/>
        <v>6.0000000000000053E-2</v>
      </c>
      <c r="E1423" s="2">
        <f t="shared" si="200"/>
        <v>0</v>
      </c>
      <c r="F1423" s="2">
        <f t="shared" si="201"/>
        <v>9.4930301972135835E-3</v>
      </c>
      <c r="G1423" s="2">
        <f t="shared" si="201"/>
        <v>4.1980762021644486E-3</v>
      </c>
      <c r="H1423" s="2">
        <f t="shared" si="193"/>
        <v>2.2612810582902609</v>
      </c>
      <c r="I1423" s="2">
        <f t="shared" si="194"/>
        <v>69.337202708795246</v>
      </c>
    </row>
    <row r="1424" spans="1:9" ht="13.5" x14ac:dyDescent="0.25">
      <c r="A1424" s="3">
        <f>TITRES_STAT!B1427</f>
        <v>44085</v>
      </c>
      <c r="B1424" s="6">
        <f>TITRES_STAT!D1427</f>
        <v>1.26</v>
      </c>
      <c r="C1424" s="2">
        <f t="shared" si="198"/>
        <v>4.0000000000000036E-2</v>
      </c>
      <c r="D1424" s="2">
        <f t="shared" si="199"/>
        <v>4.0000000000000036E-2</v>
      </c>
      <c r="E1424" s="2">
        <f t="shared" si="200"/>
        <v>0</v>
      </c>
      <c r="F1424" s="2">
        <f t="shared" si="201"/>
        <v>1.1672099468841188E-2</v>
      </c>
      <c r="G1424" s="2">
        <f t="shared" si="201"/>
        <v>3.8982136162955595E-3</v>
      </c>
      <c r="H1424" s="2">
        <f t="shared" si="193"/>
        <v>2.9942175103100399</v>
      </c>
      <c r="I1424" s="2">
        <f t="shared" si="194"/>
        <v>74.963807118196286</v>
      </c>
    </row>
    <row r="1425" spans="1:9" ht="13.5" x14ac:dyDescent="0.25">
      <c r="A1425" s="3">
        <f>TITRES_STAT!B1428</f>
        <v>44088</v>
      </c>
      <c r="B1425" s="6">
        <f>TITRES_STAT!D1428</f>
        <v>1.26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1.0838378078209674E-2</v>
      </c>
      <c r="G1425" s="2">
        <f t="shared" si="201"/>
        <v>3.6197697865601626E-3</v>
      </c>
      <c r="H1425" s="2">
        <f t="shared" ref="H1425:H1488" si="202">F1425/G1425</f>
        <v>2.9942175103100399</v>
      </c>
      <c r="I1425" s="2">
        <f t="shared" ref="I1425:I1488" si="203">IF(G1425=0,100,100-(100/(1+H1425)))</f>
        <v>74.963807118196286</v>
      </c>
    </row>
    <row r="1426" spans="1:9" ht="13.5" x14ac:dyDescent="0.25">
      <c r="A1426" s="3">
        <f>TITRES_STAT!B1429</f>
        <v>44089</v>
      </c>
      <c r="B1426" s="6">
        <f>TITRES_STAT!D1429</f>
        <v>1.26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1.0064208215480413E-2</v>
      </c>
      <c r="G1426" s="2">
        <f t="shared" si="201"/>
        <v>3.3612148018058651E-3</v>
      </c>
      <c r="H1426" s="2">
        <f t="shared" si="202"/>
        <v>2.9942175103100404</v>
      </c>
      <c r="I1426" s="2">
        <f t="shared" si="203"/>
        <v>74.963807118196286</v>
      </c>
    </row>
    <row r="1427" spans="1:9" ht="13.5" x14ac:dyDescent="0.25">
      <c r="A1427" s="3">
        <f>TITRES_STAT!B1430</f>
        <v>44090</v>
      </c>
      <c r="B1427" s="6">
        <f>TITRES_STAT!D1430</f>
        <v>1.21</v>
      </c>
      <c r="C1427" s="2">
        <f t="shared" si="198"/>
        <v>-5.0000000000000044E-2</v>
      </c>
      <c r="D1427" s="2">
        <f t="shared" si="199"/>
        <v>0</v>
      </c>
      <c r="E1427" s="2">
        <f t="shared" si="200"/>
        <v>5.0000000000000044E-2</v>
      </c>
      <c r="F1427" s="2">
        <f t="shared" si="201"/>
        <v>9.345336200088955E-3</v>
      </c>
      <c r="G1427" s="2">
        <f t="shared" si="201"/>
        <v>6.6925566016768773E-3</v>
      </c>
      <c r="H1427" s="2">
        <f t="shared" si="202"/>
        <v>1.3963776111728963</v>
      </c>
      <c r="I1427" s="2">
        <f t="shared" si="203"/>
        <v>58.270349575225985</v>
      </c>
    </row>
    <row r="1428" spans="1:9" ht="13.5" x14ac:dyDescent="0.25">
      <c r="A1428" s="3">
        <f>TITRES_STAT!B1431</f>
        <v>44091</v>
      </c>
      <c r="B1428" s="6">
        <f>TITRES_STAT!D1431</f>
        <v>1.1499999999999999</v>
      </c>
      <c r="C1428" s="2">
        <f t="shared" si="198"/>
        <v>-6.0000000000000053E-2</v>
      </c>
      <c r="D1428" s="2">
        <f t="shared" si="199"/>
        <v>0</v>
      </c>
      <c r="E1428" s="2">
        <f t="shared" si="200"/>
        <v>6.0000000000000053E-2</v>
      </c>
      <c r="F1428" s="2">
        <f t="shared" si="201"/>
        <v>8.6778121857968866E-3</v>
      </c>
      <c r="G1428" s="2">
        <f t="shared" si="201"/>
        <v>1.0500231130128533E-2</v>
      </c>
      <c r="H1428" s="2">
        <f t="shared" si="202"/>
        <v>0.82644011148454233</v>
      </c>
      <c r="I1428" s="2">
        <f t="shared" si="203"/>
        <v>45.248683835179598</v>
      </c>
    </row>
    <row r="1429" spans="1:9" ht="13.5" x14ac:dyDescent="0.25">
      <c r="A1429" s="3">
        <f>TITRES_STAT!B1432</f>
        <v>44092</v>
      </c>
      <c r="B1429" s="6">
        <f>TITRES_STAT!D1432</f>
        <v>1.1499999999999999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8.0579684582399672E-3</v>
      </c>
      <c r="G1429" s="2">
        <f t="shared" si="201"/>
        <v>9.7502146208336381E-3</v>
      </c>
      <c r="H1429" s="2">
        <f t="shared" si="202"/>
        <v>0.82644011148454244</v>
      </c>
      <c r="I1429" s="2">
        <f t="shared" si="203"/>
        <v>45.248683835179598</v>
      </c>
    </row>
    <row r="1430" spans="1:9" ht="13.5" x14ac:dyDescent="0.25">
      <c r="A1430" s="3">
        <f>TITRES_STAT!B1433</f>
        <v>44095</v>
      </c>
      <c r="B1430" s="6">
        <f>TITRES_STAT!D1433</f>
        <v>1.1499999999999999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7.4823992826513978E-3</v>
      </c>
      <c r="G1430" s="2">
        <f t="shared" si="201"/>
        <v>9.0537707193455198E-3</v>
      </c>
      <c r="H1430" s="2">
        <f t="shared" si="202"/>
        <v>0.82644011148454244</v>
      </c>
      <c r="I1430" s="2">
        <f t="shared" si="203"/>
        <v>45.248683835179598</v>
      </c>
    </row>
    <row r="1431" spans="1:9" ht="13.5" x14ac:dyDescent="0.25">
      <c r="A1431" s="3">
        <f>TITRES_STAT!B1434</f>
        <v>44096</v>
      </c>
      <c r="B1431" s="6">
        <f>TITRES_STAT!D1434</f>
        <v>1.1200000000000001</v>
      </c>
      <c r="C1431" s="2">
        <f t="shared" si="198"/>
        <v>-2.9999999999999805E-2</v>
      </c>
      <c r="D1431" s="2">
        <f t="shared" si="199"/>
        <v>0</v>
      </c>
      <c r="E1431" s="2">
        <f t="shared" si="200"/>
        <v>2.9999999999999805E-2</v>
      </c>
      <c r="F1431" s="2">
        <f t="shared" si="201"/>
        <v>6.9479421910334403E-3</v>
      </c>
      <c r="G1431" s="2">
        <f t="shared" si="201"/>
        <v>1.0549929953677968E-2</v>
      </c>
      <c r="H1431" s="2">
        <f t="shared" si="202"/>
        <v>0.65857709212668425</v>
      </c>
      <c r="I1431" s="2">
        <f t="shared" si="203"/>
        <v>39.707354891911244</v>
      </c>
    </row>
    <row r="1432" spans="1:9" ht="13.5" x14ac:dyDescent="0.25">
      <c r="A1432" s="3">
        <f>TITRES_STAT!B1435</f>
        <v>44097</v>
      </c>
      <c r="B1432" s="6">
        <f>TITRES_STAT!D1435</f>
        <v>1.1000000000000001</v>
      </c>
      <c r="C1432" s="2">
        <f t="shared" si="198"/>
        <v>-2.0000000000000018E-2</v>
      </c>
      <c r="D1432" s="2">
        <f t="shared" si="199"/>
        <v>0</v>
      </c>
      <c r="E1432" s="2">
        <f t="shared" si="200"/>
        <v>2.0000000000000018E-2</v>
      </c>
      <c r="F1432" s="2">
        <f t="shared" si="201"/>
        <v>6.4516606059596224E-3</v>
      </c>
      <c r="G1432" s="2">
        <f t="shared" si="201"/>
        <v>1.1224934956986687E-2</v>
      </c>
      <c r="H1432" s="2">
        <f t="shared" si="202"/>
        <v>0.57476151360181771</v>
      </c>
      <c r="I1432" s="2">
        <f t="shared" si="203"/>
        <v>36.498321087820763</v>
      </c>
    </row>
    <row r="1433" spans="1:9" ht="13.5" x14ac:dyDescent="0.25">
      <c r="A1433" s="3">
        <f>TITRES_STAT!B1436</f>
        <v>44098</v>
      </c>
      <c r="B1433" s="6">
        <f>TITRES_STAT!D1436</f>
        <v>1.1000000000000001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5.9908277055339349E-3</v>
      </c>
      <c r="G1433" s="2">
        <f t="shared" si="201"/>
        <v>1.0423153888630495E-2</v>
      </c>
      <c r="H1433" s="2">
        <f t="shared" si="202"/>
        <v>0.57476151360181771</v>
      </c>
      <c r="I1433" s="2">
        <f t="shared" si="203"/>
        <v>36.498321087820763</v>
      </c>
    </row>
    <row r="1434" spans="1:9" ht="13.5" x14ac:dyDescent="0.25">
      <c r="A1434" s="3">
        <f>TITRES_STAT!B1437</f>
        <v>44099</v>
      </c>
      <c r="B1434" s="6">
        <f>TITRES_STAT!D1437</f>
        <v>1.1000000000000001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5.5629114408529395E-3</v>
      </c>
      <c r="G1434" s="2">
        <f t="shared" si="201"/>
        <v>9.6786428965854598E-3</v>
      </c>
      <c r="H1434" s="2">
        <f t="shared" si="202"/>
        <v>0.5747615136018176</v>
      </c>
      <c r="I1434" s="2">
        <f t="shared" si="203"/>
        <v>36.498321087820763</v>
      </c>
    </row>
    <row r="1435" spans="1:9" ht="13.5" x14ac:dyDescent="0.25">
      <c r="A1435" s="3">
        <f>TITRES_STAT!B1438</f>
        <v>44102</v>
      </c>
      <c r="B1435" s="6">
        <f>TITRES_STAT!D1438</f>
        <v>1.1200000000000001</v>
      </c>
      <c r="C1435" s="2">
        <f t="shared" si="198"/>
        <v>2.0000000000000018E-2</v>
      </c>
      <c r="D1435" s="2">
        <f t="shared" si="199"/>
        <v>2.0000000000000018E-2</v>
      </c>
      <c r="E1435" s="2">
        <f t="shared" si="200"/>
        <v>0</v>
      </c>
      <c r="F1435" s="2">
        <f t="shared" si="201"/>
        <v>6.5941320522205872E-3</v>
      </c>
      <c r="G1435" s="2">
        <f t="shared" si="201"/>
        <v>8.9873112611150701E-3</v>
      </c>
      <c r="H1435" s="2">
        <f t="shared" si="202"/>
        <v>0.73371577556805823</v>
      </c>
      <c r="I1435" s="2">
        <f t="shared" si="203"/>
        <v>42.320418716133197</v>
      </c>
    </row>
    <row r="1436" spans="1:9" ht="13.5" x14ac:dyDescent="0.25">
      <c r="A1436" s="3">
        <f>TITRES_STAT!B1439</f>
        <v>44103</v>
      </c>
      <c r="B1436" s="6">
        <f>TITRES_STAT!D1439</f>
        <v>1.1499999999999999</v>
      </c>
      <c r="C1436" s="2">
        <f t="shared" si="198"/>
        <v>2.9999999999999805E-2</v>
      </c>
      <c r="D1436" s="2">
        <f t="shared" si="199"/>
        <v>2.9999999999999805E-2</v>
      </c>
      <c r="E1436" s="2">
        <f t="shared" si="200"/>
        <v>0</v>
      </c>
      <c r="F1436" s="2">
        <f t="shared" si="201"/>
        <v>8.2659797627762464E-3</v>
      </c>
      <c r="G1436" s="2">
        <f t="shared" si="201"/>
        <v>8.3453604567497071E-3</v>
      </c>
      <c r="H1436" s="2">
        <f t="shared" si="202"/>
        <v>0.99048804489813769</v>
      </c>
      <c r="I1436" s="2">
        <f t="shared" si="203"/>
        <v>49.761064751776765</v>
      </c>
    </row>
    <row r="1437" spans="1:9" ht="13.5" x14ac:dyDescent="0.25">
      <c r="A1437" s="3">
        <f>TITRES_STAT!B1440</f>
        <v>44104</v>
      </c>
      <c r="B1437" s="6">
        <f>TITRES_STAT!D1440</f>
        <v>1.2</v>
      </c>
      <c r="C1437" s="2">
        <f t="shared" si="198"/>
        <v>5.0000000000000044E-2</v>
      </c>
      <c r="D1437" s="2">
        <f t="shared" si="199"/>
        <v>5.0000000000000044E-2</v>
      </c>
      <c r="E1437" s="2">
        <f t="shared" si="200"/>
        <v>0</v>
      </c>
      <c r="F1437" s="2">
        <f t="shared" ref="F1437:G1452" si="204">((F1436*13)+D1437)/14</f>
        <v>1.1246981208292232E-2</v>
      </c>
      <c r="G1437" s="2">
        <f t="shared" si="204"/>
        <v>7.7492632812675849E-3</v>
      </c>
      <c r="H1437" s="2">
        <f t="shared" si="202"/>
        <v>1.4513613488239243</v>
      </c>
      <c r="I1437" s="2">
        <f t="shared" si="203"/>
        <v>59.20634057154551</v>
      </c>
    </row>
    <row r="1438" spans="1:9" ht="13.5" x14ac:dyDescent="0.25">
      <c r="A1438" s="3">
        <f>TITRES_STAT!B1441</f>
        <v>44105</v>
      </c>
      <c r="B1438" s="6">
        <f>TITRES_STAT!D1441</f>
        <v>1.2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1.0443625407699929E-2</v>
      </c>
      <c r="G1438" s="2">
        <f t="shared" si="204"/>
        <v>7.1957444754627573E-3</v>
      </c>
      <c r="H1438" s="2">
        <f t="shared" si="202"/>
        <v>1.4513613488239243</v>
      </c>
      <c r="I1438" s="2">
        <f t="shared" si="203"/>
        <v>59.20634057154551</v>
      </c>
    </row>
    <row r="1439" spans="1:9" ht="13.5" x14ac:dyDescent="0.25">
      <c r="A1439" s="3">
        <f>TITRES_STAT!B1442</f>
        <v>44106</v>
      </c>
      <c r="B1439" s="6">
        <f>TITRES_STAT!D1442</f>
        <v>1.2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9.6976521642927905E-3</v>
      </c>
      <c r="G1439" s="2">
        <f t="shared" si="204"/>
        <v>6.681762727215418E-3</v>
      </c>
      <c r="H1439" s="2">
        <f t="shared" si="202"/>
        <v>1.4513613488239241</v>
      </c>
      <c r="I1439" s="2">
        <f t="shared" si="203"/>
        <v>59.206340571545503</v>
      </c>
    </row>
    <row r="1440" spans="1:9" ht="13.5" x14ac:dyDescent="0.25">
      <c r="A1440" s="3">
        <f>TITRES_STAT!B1443</f>
        <v>44109</v>
      </c>
      <c r="B1440" s="6">
        <f>TITRES_STAT!D1443</f>
        <v>1.2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9.0049627239861627E-3</v>
      </c>
      <c r="G1440" s="2">
        <f t="shared" si="204"/>
        <v>6.204493960985746E-3</v>
      </c>
      <c r="H1440" s="2">
        <f t="shared" si="202"/>
        <v>1.4513613488239239</v>
      </c>
      <c r="I1440" s="2">
        <f t="shared" si="203"/>
        <v>59.206340571545503</v>
      </c>
    </row>
    <row r="1441" spans="1:9" ht="13.5" x14ac:dyDescent="0.25">
      <c r="A1441" s="3">
        <f>TITRES_STAT!B1444</f>
        <v>44110</v>
      </c>
      <c r="B1441" s="6">
        <f>TITRES_STAT!D1444</f>
        <v>1.2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8.3617511008442936E-3</v>
      </c>
      <c r="G1441" s="2">
        <f t="shared" si="204"/>
        <v>5.7613158209153361E-3</v>
      </c>
      <c r="H1441" s="2">
        <f t="shared" si="202"/>
        <v>1.4513613488239236</v>
      </c>
      <c r="I1441" s="2">
        <f t="shared" si="203"/>
        <v>59.206340571545503</v>
      </c>
    </row>
    <row r="1442" spans="1:9" ht="13.5" x14ac:dyDescent="0.25">
      <c r="A1442" s="3">
        <f>TITRES_STAT!B1445</f>
        <v>44111</v>
      </c>
      <c r="B1442" s="6">
        <f>TITRES_STAT!D1445</f>
        <v>1.26</v>
      </c>
      <c r="C1442" s="2">
        <f t="shared" si="198"/>
        <v>6.0000000000000053E-2</v>
      </c>
      <c r="D1442" s="2">
        <f t="shared" si="199"/>
        <v>6.0000000000000053E-2</v>
      </c>
      <c r="E1442" s="2">
        <f t="shared" si="200"/>
        <v>0</v>
      </c>
      <c r="F1442" s="2">
        <f t="shared" si="204"/>
        <v>1.205019745078399E-2</v>
      </c>
      <c r="G1442" s="2">
        <f t="shared" si="204"/>
        <v>5.3497932622785264E-3</v>
      </c>
      <c r="H1442" s="2">
        <f t="shared" si="202"/>
        <v>2.2524603961334573</v>
      </c>
      <c r="I1442" s="2">
        <f t="shared" si="203"/>
        <v>69.254045300941854</v>
      </c>
    </row>
    <row r="1443" spans="1:9" ht="13.5" x14ac:dyDescent="0.25">
      <c r="A1443" s="3">
        <f>TITRES_STAT!B1446</f>
        <v>44112</v>
      </c>
      <c r="B1443" s="6">
        <f>TITRES_STAT!D1446</f>
        <v>1.32</v>
      </c>
      <c r="C1443" s="2">
        <f t="shared" si="198"/>
        <v>6.0000000000000053E-2</v>
      </c>
      <c r="D1443" s="2">
        <f t="shared" si="199"/>
        <v>6.0000000000000053E-2</v>
      </c>
      <c r="E1443" s="2">
        <f t="shared" si="200"/>
        <v>0</v>
      </c>
      <c r="F1443" s="2">
        <f t="shared" si="204"/>
        <v>1.5475183347156567E-2</v>
      </c>
      <c r="G1443" s="2">
        <f t="shared" si="204"/>
        <v>4.9676651721157743E-3</v>
      </c>
      <c r="H1443" s="2">
        <f t="shared" si="202"/>
        <v>3.1151824470821863</v>
      </c>
      <c r="I1443" s="2">
        <f t="shared" si="203"/>
        <v>75.699740829011446</v>
      </c>
    </row>
    <row r="1444" spans="1:9" ht="13.5" x14ac:dyDescent="0.25">
      <c r="A1444" s="3">
        <f>TITRES_STAT!B1447</f>
        <v>44113</v>
      </c>
      <c r="B1444" s="6">
        <f>TITRES_STAT!D1447</f>
        <v>1.37</v>
      </c>
      <c r="C1444" s="2">
        <f t="shared" si="198"/>
        <v>5.0000000000000044E-2</v>
      </c>
      <c r="D1444" s="2">
        <f t="shared" si="199"/>
        <v>5.0000000000000044E-2</v>
      </c>
      <c r="E1444" s="2">
        <f t="shared" si="200"/>
        <v>0</v>
      </c>
      <c r="F1444" s="2">
        <f t="shared" si="204"/>
        <v>1.7941241679502531E-2</v>
      </c>
      <c r="G1444" s="2">
        <f t="shared" si="204"/>
        <v>4.612831945536076E-3</v>
      </c>
      <c r="H1444" s="2">
        <f t="shared" si="202"/>
        <v>3.8894201851130967</v>
      </c>
      <c r="I1444" s="2">
        <f t="shared" si="203"/>
        <v>79.547677185840612</v>
      </c>
    </row>
    <row r="1445" spans="1:9" ht="13.5" x14ac:dyDescent="0.25">
      <c r="A1445" s="3">
        <f>TITRES_STAT!B1448</f>
        <v>44116</v>
      </c>
      <c r="B1445" s="6">
        <f>TITRES_STAT!D1448</f>
        <v>1.39</v>
      </c>
      <c r="C1445" s="2">
        <f t="shared" si="198"/>
        <v>1.9999999999999796E-2</v>
      </c>
      <c r="D1445" s="2">
        <f t="shared" si="199"/>
        <v>1.9999999999999796E-2</v>
      </c>
      <c r="E1445" s="2">
        <f t="shared" si="200"/>
        <v>0</v>
      </c>
      <c r="F1445" s="2">
        <f t="shared" si="204"/>
        <v>1.8088295845252338E-2</v>
      </c>
      <c r="G1445" s="2">
        <f t="shared" si="204"/>
        <v>4.2833439494263563E-3</v>
      </c>
      <c r="H1445" s="2">
        <f t="shared" si="202"/>
        <v>4.2229379799571776</v>
      </c>
      <c r="I1445" s="2">
        <f t="shared" si="203"/>
        <v>80.853688023149772</v>
      </c>
    </row>
    <row r="1446" spans="1:9" ht="13.5" x14ac:dyDescent="0.25">
      <c r="A1446" s="3">
        <f>TITRES_STAT!B1449</f>
        <v>44117</v>
      </c>
      <c r="B1446" s="6">
        <f>TITRES_STAT!D1449</f>
        <v>1.38</v>
      </c>
      <c r="C1446" s="2">
        <f t="shared" si="198"/>
        <v>-1.0000000000000009E-2</v>
      </c>
      <c r="D1446" s="2">
        <f t="shared" si="199"/>
        <v>0</v>
      </c>
      <c r="E1446" s="2">
        <f t="shared" si="200"/>
        <v>1.0000000000000009E-2</v>
      </c>
      <c r="F1446" s="2">
        <f t="shared" si="204"/>
        <v>1.6796274713448599E-2</v>
      </c>
      <c r="G1446" s="2">
        <f t="shared" si="204"/>
        <v>4.6916765244673312E-3</v>
      </c>
      <c r="H1446" s="2">
        <f t="shared" si="202"/>
        <v>3.5800155074321882</v>
      </c>
      <c r="I1446" s="2">
        <f t="shared" si="203"/>
        <v>78.166012792374673</v>
      </c>
    </row>
    <row r="1447" spans="1:9" ht="13.5" x14ac:dyDescent="0.25">
      <c r="A1447" s="3">
        <f>TITRES_STAT!B1450</f>
        <v>44118</v>
      </c>
      <c r="B1447" s="6">
        <f>TITRES_STAT!D1450</f>
        <v>1.38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1.5596540805345128E-2</v>
      </c>
      <c r="G1447" s="2">
        <f t="shared" si="204"/>
        <v>4.3565567727196644E-3</v>
      </c>
      <c r="H1447" s="2">
        <f t="shared" si="202"/>
        <v>3.5800155074321887</v>
      </c>
      <c r="I1447" s="2">
        <f t="shared" si="203"/>
        <v>78.166012792374673</v>
      </c>
    </row>
    <row r="1448" spans="1:9" ht="13.5" x14ac:dyDescent="0.25">
      <c r="A1448" s="3">
        <f>TITRES_STAT!B1451</f>
        <v>44120</v>
      </c>
      <c r="B1448" s="6">
        <f>TITRES_STAT!D1451</f>
        <v>1.38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1.4482502176391906E-2</v>
      </c>
      <c r="G1448" s="2">
        <f t="shared" si="204"/>
        <v>4.0453741460968317E-3</v>
      </c>
      <c r="H1448" s="2">
        <f t="shared" si="202"/>
        <v>3.5800155074321887</v>
      </c>
      <c r="I1448" s="2">
        <f t="shared" si="203"/>
        <v>78.166012792374673</v>
      </c>
    </row>
    <row r="1449" spans="1:9" ht="13.5" x14ac:dyDescent="0.25">
      <c r="A1449" s="3">
        <f>TITRES_STAT!B1452</f>
        <v>44123</v>
      </c>
      <c r="B1449" s="6">
        <f>TITRES_STAT!D1452</f>
        <v>1.38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1.3448037735221055E-2</v>
      </c>
      <c r="G1449" s="2">
        <f t="shared" si="204"/>
        <v>3.7564188499470581E-3</v>
      </c>
      <c r="H1449" s="2">
        <f t="shared" si="202"/>
        <v>3.5800155074321887</v>
      </c>
      <c r="I1449" s="2">
        <f t="shared" si="203"/>
        <v>78.166012792374673</v>
      </c>
    </row>
    <row r="1450" spans="1:9" ht="13.5" x14ac:dyDescent="0.25">
      <c r="A1450" s="3">
        <f>TITRES_STAT!B1453</f>
        <v>44124</v>
      </c>
      <c r="B1450" s="6">
        <f>TITRES_STAT!D1453</f>
        <v>1.4</v>
      </c>
      <c r="C1450" s="2">
        <f t="shared" si="198"/>
        <v>2.0000000000000018E-2</v>
      </c>
      <c r="D1450" s="2">
        <f t="shared" si="199"/>
        <v>2.0000000000000018E-2</v>
      </c>
      <c r="E1450" s="2">
        <f t="shared" si="200"/>
        <v>0</v>
      </c>
      <c r="F1450" s="2">
        <f t="shared" si="204"/>
        <v>1.3916035039848123E-2</v>
      </c>
      <c r="G1450" s="2">
        <f t="shared" si="204"/>
        <v>3.4881032178079824E-3</v>
      </c>
      <c r="H1450" s="2">
        <f t="shared" si="202"/>
        <v>3.9895708844858477</v>
      </c>
      <c r="I1450" s="2">
        <f t="shared" si="203"/>
        <v>79.958196342909645</v>
      </c>
    </row>
    <row r="1451" spans="1:9" ht="13.5" x14ac:dyDescent="0.25">
      <c r="A1451" s="3">
        <f>TITRES_STAT!B1454</f>
        <v>44125</v>
      </c>
      <c r="B1451" s="6">
        <f>TITRES_STAT!D1454</f>
        <v>1.44</v>
      </c>
      <c r="C1451" s="2">
        <f t="shared" si="198"/>
        <v>4.0000000000000036E-2</v>
      </c>
      <c r="D1451" s="2">
        <f t="shared" si="199"/>
        <v>4.0000000000000036E-2</v>
      </c>
      <c r="E1451" s="2">
        <f t="shared" si="200"/>
        <v>0</v>
      </c>
      <c r="F1451" s="2">
        <f t="shared" si="204"/>
        <v>1.5779175394144689E-2</v>
      </c>
      <c r="G1451" s="2">
        <f t="shared" si="204"/>
        <v>3.238952987964555E-3</v>
      </c>
      <c r="H1451" s="2">
        <f t="shared" si="202"/>
        <v>4.8716901581398826</v>
      </c>
      <c r="I1451" s="2">
        <f t="shared" si="203"/>
        <v>82.969128597262454</v>
      </c>
    </row>
    <row r="1452" spans="1:9" ht="13.5" x14ac:dyDescent="0.25">
      <c r="A1452" s="3">
        <f>TITRES_STAT!B1455</f>
        <v>44126</v>
      </c>
      <c r="B1452" s="6">
        <f>TITRES_STAT!D1455</f>
        <v>1.5</v>
      </c>
      <c r="C1452" s="2">
        <f t="shared" si="198"/>
        <v>6.0000000000000053E-2</v>
      </c>
      <c r="D1452" s="2">
        <f t="shared" si="199"/>
        <v>6.0000000000000053E-2</v>
      </c>
      <c r="E1452" s="2">
        <f t="shared" si="200"/>
        <v>0</v>
      </c>
      <c r="F1452" s="2">
        <f t="shared" si="204"/>
        <v>1.893780572313436E-2</v>
      </c>
      <c r="G1452" s="2">
        <f t="shared" si="204"/>
        <v>3.0075992031099439E-3</v>
      </c>
      <c r="H1452" s="2">
        <f t="shared" si="202"/>
        <v>6.2966520617348634</v>
      </c>
      <c r="I1452" s="2">
        <f t="shared" si="203"/>
        <v>86.295084491636857</v>
      </c>
    </row>
    <row r="1453" spans="1:9" ht="13.5" x14ac:dyDescent="0.25">
      <c r="A1453" s="3">
        <f>TITRES_STAT!B1456</f>
        <v>44127</v>
      </c>
      <c r="B1453" s="6">
        <f>TITRES_STAT!D1456</f>
        <v>1.56</v>
      </c>
      <c r="C1453" s="2">
        <f t="shared" si="198"/>
        <v>6.0000000000000053E-2</v>
      </c>
      <c r="D1453" s="2">
        <f t="shared" si="199"/>
        <v>6.0000000000000053E-2</v>
      </c>
      <c r="E1453" s="2">
        <f t="shared" si="200"/>
        <v>0</v>
      </c>
      <c r="F1453" s="2">
        <f t="shared" ref="F1453:G1468" si="205">((F1452*13)+D1453)/14</f>
        <v>2.1870819600053337E-2</v>
      </c>
      <c r="G1453" s="2">
        <f t="shared" si="205"/>
        <v>2.7927706886020911E-3</v>
      </c>
      <c r="H1453" s="2">
        <f t="shared" si="202"/>
        <v>7.8312264194525323</v>
      </c>
      <c r="I1453" s="2">
        <f t="shared" si="203"/>
        <v>88.676544428786229</v>
      </c>
    </row>
    <row r="1454" spans="1:9" ht="13.5" x14ac:dyDescent="0.25">
      <c r="A1454" s="3">
        <f>TITRES_STAT!B1457</f>
        <v>44130</v>
      </c>
      <c r="B1454" s="6">
        <f>TITRES_STAT!D1457</f>
        <v>1.63</v>
      </c>
      <c r="C1454" s="2">
        <f t="shared" si="198"/>
        <v>6.999999999999984E-2</v>
      </c>
      <c r="D1454" s="2">
        <f t="shared" si="199"/>
        <v>6.999999999999984E-2</v>
      </c>
      <c r="E1454" s="2">
        <f t="shared" si="200"/>
        <v>0</v>
      </c>
      <c r="F1454" s="2">
        <f t="shared" si="205"/>
        <v>2.5308618200049513E-2</v>
      </c>
      <c r="G1454" s="2">
        <f t="shared" si="205"/>
        <v>2.593287067987656E-3</v>
      </c>
      <c r="H1454" s="2">
        <f t="shared" si="202"/>
        <v>9.7592813817131887</v>
      </c>
      <c r="I1454" s="2">
        <f t="shared" si="203"/>
        <v>90.705698972613249</v>
      </c>
    </row>
    <row r="1455" spans="1:9" ht="13.5" x14ac:dyDescent="0.25">
      <c r="A1455" s="3">
        <f>TITRES_STAT!B1458</f>
        <v>44131</v>
      </c>
      <c r="B1455" s="6">
        <f>TITRES_STAT!D1458</f>
        <v>1.7</v>
      </c>
      <c r="C1455" s="2">
        <f t="shared" si="198"/>
        <v>7.0000000000000062E-2</v>
      </c>
      <c r="D1455" s="2">
        <f t="shared" si="199"/>
        <v>7.0000000000000062E-2</v>
      </c>
      <c r="E1455" s="2">
        <f t="shared" si="200"/>
        <v>0</v>
      </c>
      <c r="F1455" s="2">
        <f t="shared" si="205"/>
        <v>2.8500859757188836E-2</v>
      </c>
      <c r="G1455" s="2">
        <f t="shared" si="205"/>
        <v>2.4080522774171088E-3</v>
      </c>
      <c r="H1455" s="2">
        <f t="shared" si="202"/>
        <v>11.835648264147748</v>
      </c>
      <c r="I1455" s="2">
        <f t="shared" si="203"/>
        <v>92.209197545610706</v>
      </c>
    </row>
    <row r="1456" spans="1:9" ht="13.5" x14ac:dyDescent="0.25">
      <c r="A1456" s="3">
        <f>TITRES_STAT!B1459</f>
        <v>44132</v>
      </c>
      <c r="B1456" s="6">
        <f>TITRES_STAT!D1459</f>
        <v>1.77</v>
      </c>
      <c r="C1456" s="2">
        <f t="shared" si="198"/>
        <v>7.0000000000000062E-2</v>
      </c>
      <c r="D1456" s="2">
        <f t="shared" si="199"/>
        <v>7.0000000000000062E-2</v>
      </c>
      <c r="E1456" s="2">
        <f t="shared" si="200"/>
        <v>0</v>
      </c>
      <c r="F1456" s="2">
        <f t="shared" si="205"/>
        <v>3.1465084060246777E-2</v>
      </c>
      <c r="G1456" s="2">
        <f t="shared" si="205"/>
        <v>2.2360485433158867E-3</v>
      </c>
      <c r="H1456" s="2">
        <f t="shared" si="202"/>
        <v>14.071735676000351</v>
      </c>
      <c r="I1456" s="2">
        <f t="shared" si="203"/>
        <v>93.365064107431493</v>
      </c>
    </row>
    <row r="1457" spans="1:9" ht="13.5" x14ac:dyDescent="0.25">
      <c r="A1457" s="3">
        <f>TITRES_STAT!B1460</f>
        <v>44134</v>
      </c>
      <c r="B1457" s="6">
        <f>TITRES_STAT!D1460</f>
        <v>1.8</v>
      </c>
      <c r="C1457" s="2">
        <f t="shared" si="198"/>
        <v>3.0000000000000027E-2</v>
      </c>
      <c r="D1457" s="2">
        <f t="shared" si="199"/>
        <v>3.0000000000000027E-2</v>
      </c>
      <c r="E1457" s="2">
        <f t="shared" si="200"/>
        <v>0</v>
      </c>
      <c r="F1457" s="2">
        <f t="shared" si="205"/>
        <v>3.1360435198800579E-2</v>
      </c>
      <c r="G1457" s="2">
        <f t="shared" si="205"/>
        <v>2.0763307902218948E-3</v>
      </c>
      <c r="H1457" s="2">
        <f t="shared" si="202"/>
        <v>15.103776019932321</v>
      </c>
      <c r="I1457" s="2">
        <f t="shared" si="203"/>
        <v>93.790276275810982</v>
      </c>
    </row>
    <row r="1458" spans="1:9" ht="13.5" x14ac:dyDescent="0.25">
      <c r="A1458" s="3">
        <f>TITRES_STAT!B1461</f>
        <v>44137</v>
      </c>
      <c r="B1458" s="6">
        <f>TITRES_STAT!D1461</f>
        <v>1.85</v>
      </c>
      <c r="C1458" s="2">
        <f t="shared" si="198"/>
        <v>5.0000000000000044E-2</v>
      </c>
      <c r="D1458" s="2">
        <f t="shared" si="199"/>
        <v>5.0000000000000044E-2</v>
      </c>
      <c r="E1458" s="2">
        <f t="shared" si="200"/>
        <v>0</v>
      </c>
      <c r="F1458" s="2">
        <f t="shared" si="205"/>
        <v>3.269183268460054E-2</v>
      </c>
      <c r="G1458" s="2">
        <f t="shared" si="205"/>
        <v>1.9280214480631879E-3</v>
      </c>
      <c r="H1458" s="2">
        <f t="shared" si="202"/>
        <v>16.9561561244256</v>
      </c>
      <c r="I1458" s="2">
        <f t="shared" si="203"/>
        <v>94.430879342602125</v>
      </c>
    </row>
    <row r="1459" spans="1:9" ht="13.5" x14ac:dyDescent="0.25">
      <c r="A1459" s="3">
        <f>TITRES_STAT!B1462</f>
        <v>44138</v>
      </c>
      <c r="B1459" s="6">
        <f>TITRES_STAT!D1462</f>
        <v>1.85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3.0356701778557645E-2</v>
      </c>
      <c r="G1459" s="2">
        <f t="shared" si="205"/>
        <v>1.7903056303443887E-3</v>
      </c>
      <c r="H1459" s="2">
        <f t="shared" si="202"/>
        <v>16.9561561244256</v>
      </c>
      <c r="I1459" s="2">
        <f t="shared" si="203"/>
        <v>94.430879342602125</v>
      </c>
    </row>
    <row r="1460" spans="1:9" ht="13.5" x14ac:dyDescent="0.25">
      <c r="A1460" s="3">
        <f>TITRES_STAT!B1463</f>
        <v>44139</v>
      </c>
      <c r="B1460" s="6">
        <f>TITRES_STAT!D1463</f>
        <v>1.85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2.8188365937232097E-2</v>
      </c>
      <c r="G1460" s="2">
        <f t="shared" si="205"/>
        <v>1.6624266567483608E-3</v>
      </c>
      <c r="H1460" s="2">
        <f t="shared" si="202"/>
        <v>16.956156124425604</v>
      </c>
      <c r="I1460" s="2">
        <f t="shared" si="203"/>
        <v>94.430879342602125</v>
      </c>
    </row>
    <row r="1461" spans="1:9" ht="13.5" x14ac:dyDescent="0.25">
      <c r="A1461" s="3">
        <f>TITRES_STAT!B1464</f>
        <v>44140</v>
      </c>
      <c r="B1461" s="6">
        <f>TITRES_STAT!D1464</f>
        <v>1.8</v>
      </c>
      <c r="C1461" s="2">
        <f t="shared" si="198"/>
        <v>-5.0000000000000044E-2</v>
      </c>
      <c r="D1461" s="2">
        <f t="shared" si="199"/>
        <v>0</v>
      </c>
      <c r="E1461" s="2">
        <f t="shared" si="200"/>
        <v>5.0000000000000044E-2</v>
      </c>
      <c r="F1461" s="2">
        <f t="shared" si="205"/>
        <v>2.6174911227429803E-2</v>
      </c>
      <c r="G1461" s="2">
        <f t="shared" si="205"/>
        <v>5.1151104669806243E-3</v>
      </c>
      <c r="H1461" s="2">
        <f t="shared" si="202"/>
        <v>5.1171741835089781</v>
      </c>
      <c r="I1461" s="2">
        <f t="shared" si="203"/>
        <v>83.652582548722307</v>
      </c>
    </row>
    <row r="1462" spans="1:9" ht="13.5" x14ac:dyDescent="0.25">
      <c r="A1462" s="3">
        <f>TITRES_STAT!B1465</f>
        <v>44141</v>
      </c>
      <c r="B1462" s="6">
        <f>TITRES_STAT!D1465</f>
        <v>1.8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2.4305274711184818E-2</v>
      </c>
      <c r="G1462" s="2">
        <f t="shared" si="205"/>
        <v>4.7497454336248657E-3</v>
      </c>
      <c r="H1462" s="2">
        <f t="shared" si="202"/>
        <v>5.1171741835089781</v>
      </c>
      <c r="I1462" s="2">
        <f t="shared" si="203"/>
        <v>83.652582548722307</v>
      </c>
    </row>
    <row r="1463" spans="1:9" ht="13.5" x14ac:dyDescent="0.25">
      <c r="A1463" s="3">
        <f>TITRES_STAT!B1466</f>
        <v>44144</v>
      </c>
      <c r="B1463" s="6">
        <f>TITRES_STAT!D1466</f>
        <v>1.82</v>
      </c>
      <c r="C1463" s="2">
        <f t="shared" si="198"/>
        <v>2.0000000000000018E-2</v>
      </c>
      <c r="D1463" s="2">
        <f t="shared" si="199"/>
        <v>2.0000000000000018E-2</v>
      </c>
      <c r="E1463" s="2">
        <f t="shared" si="200"/>
        <v>0</v>
      </c>
      <c r="F1463" s="2">
        <f t="shared" si="205"/>
        <v>2.399775508895733E-2</v>
      </c>
      <c r="G1463" s="2">
        <f t="shared" si="205"/>
        <v>4.4104779026516612E-3</v>
      </c>
      <c r="H1463" s="2">
        <f t="shared" si="202"/>
        <v>5.4410781821465273</v>
      </c>
      <c r="I1463" s="2">
        <f t="shared" si="203"/>
        <v>84.474648937319003</v>
      </c>
    </row>
    <row r="1464" spans="1:9" ht="13.5" x14ac:dyDescent="0.25">
      <c r="A1464" s="3">
        <f>TITRES_STAT!B1467</f>
        <v>44145</v>
      </c>
      <c r="B1464" s="6">
        <f>TITRES_STAT!D1467</f>
        <v>1.82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2.2283629725460379E-2</v>
      </c>
      <c r="G1464" s="2">
        <f t="shared" si="205"/>
        <v>4.0954437667479705E-3</v>
      </c>
      <c r="H1464" s="2">
        <f t="shared" si="202"/>
        <v>5.4410781821465282</v>
      </c>
      <c r="I1464" s="2">
        <f t="shared" si="203"/>
        <v>84.474648937319003</v>
      </c>
    </row>
    <row r="1465" spans="1:9" ht="13.5" x14ac:dyDescent="0.25">
      <c r="A1465" s="3">
        <f>TITRES_STAT!B1468</f>
        <v>44146</v>
      </c>
      <c r="B1465" s="6">
        <f>TITRES_STAT!D1468</f>
        <v>1.82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2.0691941887927494E-2</v>
      </c>
      <c r="G1465" s="2">
        <f t="shared" si="205"/>
        <v>3.8029120691231155E-3</v>
      </c>
      <c r="H1465" s="2">
        <f t="shared" si="202"/>
        <v>5.4410781821465282</v>
      </c>
      <c r="I1465" s="2">
        <f t="shared" si="203"/>
        <v>84.474648937319003</v>
      </c>
    </row>
    <row r="1466" spans="1:9" ht="13.5" x14ac:dyDescent="0.25">
      <c r="A1466" s="3">
        <f>TITRES_STAT!B1469</f>
        <v>44147</v>
      </c>
      <c r="B1466" s="6">
        <f>TITRES_STAT!D1469</f>
        <v>1.82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1.9213946038789814E-2</v>
      </c>
      <c r="G1466" s="2">
        <f t="shared" si="205"/>
        <v>3.5312754927571788E-3</v>
      </c>
      <c r="H1466" s="2">
        <f t="shared" si="202"/>
        <v>5.4410781821465282</v>
      </c>
      <c r="I1466" s="2">
        <f t="shared" si="203"/>
        <v>84.474648937319003</v>
      </c>
    </row>
    <row r="1467" spans="1:9" ht="13.5" x14ac:dyDescent="0.25">
      <c r="A1467" s="3">
        <f>TITRES_STAT!B1470</f>
        <v>44148</v>
      </c>
      <c r="B1467" s="6">
        <f>TITRES_STAT!D1470</f>
        <v>1.82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1.7841521321733399E-2</v>
      </c>
      <c r="G1467" s="2">
        <f t="shared" si="205"/>
        <v>3.2790415289888088E-3</v>
      </c>
      <c r="H1467" s="2">
        <f t="shared" si="202"/>
        <v>5.4410781821465282</v>
      </c>
      <c r="I1467" s="2">
        <f t="shared" si="203"/>
        <v>84.474648937319003</v>
      </c>
    </row>
    <row r="1468" spans="1:9" ht="13.5" x14ac:dyDescent="0.25">
      <c r="A1468" s="3">
        <f>TITRES_STAT!B1471</f>
        <v>44151</v>
      </c>
      <c r="B1468" s="6">
        <f>TITRES_STAT!D1471</f>
        <v>1.82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1.6567126941609587E-2</v>
      </c>
      <c r="G1468" s="2">
        <f t="shared" si="205"/>
        <v>3.0448242769181796E-3</v>
      </c>
      <c r="H1468" s="2">
        <f t="shared" si="202"/>
        <v>5.4410781821465282</v>
      </c>
      <c r="I1468" s="2">
        <f t="shared" si="203"/>
        <v>84.474648937319003</v>
      </c>
    </row>
    <row r="1469" spans="1:9" ht="13.5" x14ac:dyDescent="0.25">
      <c r="A1469" s="3">
        <f>TITRES_STAT!B1472</f>
        <v>44152</v>
      </c>
      <c r="B1469" s="6">
        <f>TITRES_STAT!D1472</f>
        <v>1.82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1.5383760731494616E-2</v>
      </c>
      <c r="G1469" s="2">
        <f t="shared" si="206"/>
        <v>2.8273368285668811E-3</v>
      </c>
      <c r="H1469" s="2">
        <f t="shared" si="202"/>
        <v>5.4410781821465282</v>
      </c>
      <c r="I1469" s="2">
        <f t="shared" si="203"/>
        <v>84.474648937319003</v>
      </c>
    </row>
    <row r="1470" spans="1:9" ht="13.5" x14ac:dyDescent="0.25">
      <c r="A1470" s="3">
        <f>TITRES_STAT!B1473</f>
        <v>44153</v>
      </c>
      <c r="B1470" s="6">
        <f>TITRES_STAT!D1473</f>
        <v>1.82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1.4284920679245E-2</v>
      </c>
      <c r="G1470" s="2">
        <f t="shared" si="206"/>
        <v>2.6253841979549607E-3</v>
      </c>
      <c r="H1470" s="2">
        <f t="shared" si="202"/>
        <v>5.4410781821465291</v>
      </c>
      <c r="I1470" s="2">
        <f t="shared" si="203"/>
        <v>84.474648937319003</v>
      </c>
    </row>
    <row r="1471" spans="1:9" ht="13.5" x14ac:dyDescent="0.25">
      <c r="A1471" s="3">
        <f>TITRES_STAT!B1474</f>
        <v>44154</v>
      </c>
      <c r="B1471" s="6">
        <f>TITRES_STAT!D1474</f>
        <v>1.82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1.3264569202156072E-2</v>
      </c>
      <c r="G1471" s="2">
        <f t="shared" si="206"/>
        <v>2.4378567552438917E-3</v>
      </c>
      <c r="H1471" s="2">
        <f t="shared" si="202"/>
        <v>5.4410781821465299</v>
      </c>
      <c r="I1471" s="2">
        <f t="shared" si="203"/>
        <v>84.474648937319003</v>
      </c>
    </row>
    <row r="1472" spans="1:9" ht="13.5" x14ac:dyDescent="0.25">
      <c r="A1472" s="3">
        <f>TITRES_STAT!B1475</f>
        <v>44155</v>
      </c>
      <c r="B1472" s="6">
        <f>TITRES_STAT!D1475</f>
        <v>1.82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1.2317099973430638E-2</v>
      </c>
      <c r="G1472" s="2">
        <f t="shared" si="206"/>
        <v>2.2637241298693279E-3</v>
      </c>
      <c r="H1472" s="2">
        <f t="shared" si="202"/>
        <v>5.4410781821465299</v>
      </c>
      <c r="I1472" s="2">
        <f t="shared" si="203"/>
        <v>84.474648937319003</v>
      </c>
    </row>
    <row r="1473" spans="1:9" ht="13.5" x14ac:dyDescent="0.25">
      <c r="A1473" s="3">
        <f>TITRES_STAT!B1476</f>
        <v>44158</v>
      </c>
      <c r="B1473" s="6">
        <f>TITRES_STAT!D1476</f>
        <v>1.82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1.1437307118185592E-2</v>
      </c>
      <c r="G1473" s="2">
        <f t="shared" si="206"/>
        <v>2.1020295491643759E-3</v>
      </c>
      <c r="H1473" s="2">
        <f t="shared" si="202"/>
        <v>5.4410781821465299</v>
      </c>
      <c r="I1473" s="2">
        <f t="shared" si="203"/>
        <v>84.474648937319003</v>
      </c>
    </row>
    <row r="1474" spans="1:9" ht="13.5" x14ac:dyDescent="0.25">
      <c r="A1474" s="3">
        <f>TITRES_STAT!B1477</f>
        <v>44159</v>
      </c>
      <c r="B1474" s="6">
        <f>TITRES_STAT!D1477</f>
        <v>1.79</v>
      </c>
      <c r="C1474" s="2">
        <f t="shared" si="198"/>
        <v>-3.0000000000000027E-2</v>
      </c>
      <c r="D1474" s="2">
        <f t="shared" si="199"/>
        <v>0</v>
      </c>
      <c r="E1474" s="2">
        <f t="shared" si="200"/>
        <v>3.0000000000000027E-2</v>
      </c>
      <c r="F1474" s="2">
        <f t="shared" si="206"/>
        <v>1.0620356609743765E-2</v>
      </c>
      <c r="G1474" s="2">
        <f t="shared" si="206"/>
        <v>4.094741724224066E-3</v>
      </c>
      <c r="H1474" s="2">
        <f t="shared" si="202"/>
        <v>2.5936572621698799</v>
      </c>
      <c r="I1474" s="2">
        <f t="shared" si="203"/>
        <v>72.173194964168857</v>
      </c>
    </row>
    <row r="1475" spans="1:9" ht="13.5" x14ac:dyDescent="0.25">
      <c r="A1475" s="3">
        <f>TITRES_STAT!B1478</f>
        <v>44160</v>
      </c>
      <c r="B1475" s="6">
        <f>TITRES_STAT!D1478</f>
        <v>1.8</v>
      </c>
      <c r="C1475" s="2">
        <f t="shared" ref="C1475:C1538" si="207">B1475-B1474</f>
        <v>1.0000000000000009E-2</v>
      </c>
      <c r="D1475" s="2">
        <f t="shared" ref="D1475:D1538" si="208">IF(C1475&gt;0,C1475,0)</f>
        <v>1.0000000000000009E-2</v>
      </c>
      <c r="E1475" s="2">
        <f t="shared" ref="E1475:E1538" si="209">IF(C1475&lt;0,-C1475,0)</f>
        <v>0</v>
      </c>
      <c r="F1475" s="2">
        <f t="shared" si="206"/>
        <v>1.0576045423333498E-2</v>
      </c>
      <c r="G1475" s="2">
        <f t="shared" si="206"/>
        <v>3.8022601724937754E-3</v>
      </c>
      <c r="H1475" s="2">
        <f t="shared" si="202"/>
        <v>2.781515452267703</v>
      </c>
      <c r="I1475" s="2">
        <f t="shared" si="203"/>
        <v>73.55557546643584</v>
      </c>
    </row>
    <row r="1476" spans="1:9" ht="13.5" x14ac:dyDescent="0.25">
      <c r="A1476" s="3">
        <f>TITRES_STAT!B1479</f>
        <v>44161</v>
      </c>
      <c r="B1476" s="6">
        <f>TITRES_STAT!D1479</f>
        <v>1.85</v>
      </c>
      <c r="C1476" s="2">
        <f t="shared" si="207"/>
        <v>5.0000000000000044E-2</v>
      </c>
      <c r="D1476" s="2">
        <f t="shared" si="208"/>
        <v>5.0000000000000044E-2</v>
      </c>
      <c r="E1476" s="2">
        <f t="shared" si="209"/>
        <v>0</v>
      </c>
      <c r="F1476" s="2">
        <f t="shared" si="206"/>
        <v>1.339204217880968E-2</v>
      </c>
      <c r="G1476" s="2">
        <f t="shared" si="206"/>
        <v>3.5306701601727913E-3</v>
      </c>
      <c r="H1476" s="2">
        <f t="shared" si="202"/>
        <v>3.7930595527944395</v>
      </c>
      <c r="I1476" s="2">
        <f t="shared" si="203"/>
        <v>79.136499578500292</v>
      </c>
    </row>
    <row r="1477" spans="1:9" ht="13.5" x14ac:dyDescent="0.25">
      <c r="A1477" s="3">
        <f>TITRES_STAT!B1480</f>
        <v>44162</v>
      </c>
      <c r="B1477" s="6">
        <f>TITRES_STAT!D1480</f>
        <v>1.84</v>
      </c>
      <c r="C1477" s="2">
        <f t="shared" si="207"/>
        <v>-1.0000000000000009E-2</v>
      </c>
      <c r="D1477" s="2">
        <f t="shared" si="208"/>
        <v>0</v>
      </c>
      <c r="E1477" s="2">
        <f t="shared" si="209"/>
        <v>1.0000000000000009E-2</v>
      </c>
      <c r="F1477" s="2">
        <f t="shared" si="206"/>
        <v>1.2435467737466132E-2</v>
      </c>
      <c r="G1477" s="2">
        <f t="shared" si="206"/>
        <v>3.9927651487318781E-3</v>
      </c>
      <c r="H1477" s="2">
        <f t="shared" si="202"/>
        <v>3.1145001707440012</v>
      </c>
      <c r="I1477" s="2">
        <f t="shared" si="203"/>
        <v>75.69571130144891</v>
      </c>
    </row>
    <row r="1478" spans="1:9" ht="13.5" x14ac:dyDescent="0.25">
      <c r="A1478" s="3">
        <f>TITRES_STAT!B1481</f>
        <v>44165</v>
      </c>
      <c r="B1478" s="6">
        <f>TITRES_STAT!D1481</f>
        <v>1.84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1.1547220041932838E-2</v>
      </c>
      <c r="G1478" s="2">
        <f t="shared" si="206"/>
        <v>3.7075676381081724E-3</v>
      </c>
      <c r="H1478" s="2">
        <f t="shared" si="202"/>
        <v>3.1145001707440017</v>
      </c>
      <c r="I1478" s="2">
        <f t="shared" si="203"/>
        <v>75.69571130144891</v>
      </c>
    </row>
    <row r="1479" spans="1:9" ht="13.5" x14ac:dyDescent="0.25">
      <c r="A1479" s="3">
        <f>TITRES_STAT!B1482</f>
        <v>44166</v>
      </c>
      <c r="B1479" s="6">
        <f>TITRES_STAT!D1482</f>
        <v>1.9</v>
      </c>
      <c r="C1479" s="2">
        <f t="shared" si="207"/>
        <v>5.9999999999999831E-2</v>
      </c>
      <c r="D1479" s="2">
        <f t="shared" si="208"/>
        <v>5.9999999999999831E-2</v>
      </c>
      <c r="E1479" s="2">
        <f t="shared" si="209"/>
        <v>0</v>
      </c>
      <c r="F1479" s="2">
        <f t="shared" si="206"/>
        <v>1.5008132896080481E-2</v>
      </c>
      <c r="G1479" s="2">
        <f t="shared" si="206"/>
        <v>3.442741378243303E-3</v>
      </c>
      <c r="H1479" s="2">
        <f t="shared" si="202"/>
        <v>4.3593553064792072</v>
      </c>
      <c r="I1479" s="2">
        <f t="shared" si="203"/>
        <v>81.341039307637487</v>
      </c>
    </row>
    <row r="1480" spans="1:9" ht="13.5" x14ac:dyDescent="0.25">
      <c r="A1480" s="3">
        <f>TITRES_STAT!B1483</f>
        <v>44167</v>
      </c>
      <c r="B1480" s="6">
        <f>TITRES_STAT!D1483</f>
        <v>1.88</v>
      </c>
      <c r="C1480" s="2">
        <f t="shared" si="207"/>
        <v>-2.0000000000000018E-2</v>
      </c>
      <c r="D1480" s="2">
        <f t="shared" si="208"/>
        <v>0</v>
      </c>
      <c r="E1480" s="2">
        <f t="shared" si="209"/>
        <v>2.0000000000000018E-2</v>
      </c>
      <c r="F1480" s="2">
        <f t="shared" si="206"/>
        <v>1.3936123403503305E-2</v>
      </c>
      <c r="G1480" s="2">
        <f t="shared" si="206"/>
        <v>4.6254027083687827E-3</v>
      </c>
      <c r="H1480" s="2">
        <f t="shared" si="202"/>
        <v>3.0129535268980043</v>
      </c>
      <c r="I1480" s="2">
        <f t="shared" si="203"/>
        <v>75.080698211499197</v>
      </c>
    </row>
    <row r="1481" spans="1:9" ht="13.5" x14ac:dyDescent="0.25">
      <c r="A1481" s="3">
        <f>TITRES_STAT!B1484</f>
        <v>44168</v>
      </c>
      <c r="B1481" s="6">
        <f>TITRES_STAT!D1484</f>
        <v>1.88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1.2940686017538783E-2</v>
      </c>
      <c r="G1481" s="2">
        <f t="shared" si="206"/>
        <v>4.2950168006281554E-3</v>
      </c>
      <c r="H1481" s="2">
        <f t="shared" si="202"/>
        <v>3.0129535268980043</v>
      </c>
      <c r="I1481" s="2">
        <f t="shared" si="203"/>
        <v>75.080698211499197</v>
      </c>
    </row>
    <row r="1482" spans="1:9" ht="13.5" x14ac:dyDescent="0.25">
      <c r="A1482" s="3">
        <f>TITRES_STAT!B1485</f>
        <v>44169</v>
      </c>
      <c r="B1482" s="6">
        <f>TITRES_STAT!D1485</f>
        <v>1.9</v>
      </c>
      <c r="C1482" s="2">
        <f t="shared" si="207"/>
        <v>2.0000000000000018E-2</v>
      </c>
      <c r="D1482" s="2">
        <f t="shared" si="208"/>
        <v>2.0000000000000018E-2</v>
      </c>
      <c r="E1482" s="2">
        <f t="shared" si="209"/>
        <v>0</v>
      </c>
      <c r="F1482" s="2">
        <f t="shared" si="206"/>
        <v>1.3444922730571728E-2</v>
      </c>
      <c r="G1482" s="2">
        <f t="shared" si="206"/>
        <v>3.9882298862975729E-3</v>
      </c>
      <c r="H1482" s="2">
        <f t="shared" si="202"/>
        <v>3.3711503884880534</v>
      </c>
      <c r="I1482" s="2">
        <f t="shared" si="203"/>
        <v>77.1227271742098</v>
      </c>
    </row>
    <row r="1483" spans="1:9" ht="13.5" x14ac:dyDescent="0.25">
      <c r="A1483" s="3">
        <f>TITRES_STAT!B1486</f>
        <v>44172</v>
      </c>
      <c r="B1483" s="6">
        <f>TITRES_STAT!D1486</f>
        <v>1.92</v>
      </c>
      <c r="C1483" s="2">
        <f t="shared" si="207"/>
        <v>2.0000000000000018E-2</v>
      </c>
      <c r="D1483" s="2">
        <f t="shared" si="208"/>
        <v>2.0000000000000018E-2</v>
      </c>
      <c r="E1483" s="2">
        <f t="shared" si="209"/>
        <v>0</v>
      </c>
      <c r="F1483" s="2">
        <f t="shared" si="206"/>
        <v>1.391314253553089E-2</v>
      </c>
      <c r="G1483" s="2">
        <f t="shared" si="206"/>
        <v>3.7033563229906035E-3</v>
      </c>
      <c r="H1483" s="2">
        <f t="shared" si="202"/>
        <v>3.7569008548157985</v>
      </c>
      <c r="I1483" s="2">
        <f t="shared" si="203"/>
        <v>78.977909556647191</v>
      </c>
    </row>
    <row r="1484" spans="1:9" ht="13.5" x14ac:dyDescent="0.25">
      <c r="A1484" s="3">
        <f>TITRES_STAT!B1487</f>
        <v>44173</v>
      </c>
      <c r="B1484" s="6">
        <f>TITRES_STAT!D1487</f>
        <v>1.92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1.2919346640135828E-2</v>
      </c>
      <c r="G1484" s="2">
        <f t="shared" si="206"/>
        <v>3.4388308713484174E-3</v>
      </c>
      <c r="H1484" s="2">
        <f t="shared" si="202"/>
        <v>3.7569008548157989</v>
      </c>
      <c r="I1484" s="2">
        <f t="shared" si="203"/>
        <v>78.977909556647191</v>
      </c>
    </row>
    <row r="1485" spans="1:9" ht="13.5" x14ac:dyDescent="0.25">
      <c r="A1485" s="3">
        <f>TITRES_STAT!B1488</f>
        <v>44174</v>
      </c>
      <c r="B1485" s="6">
        <f>TITRES_STAT!D1488</f>
        <v>1.88</v>
      </c>
      <c r="C1485" s="2">
        <f t="shared" si="207"/>
        <v>-4.0000000000000036E-2</v>
      </c>
      <c r="D1485" s="2">
        <f t="shared" si="208"/>
        <v>0</v>
      </c>
      <c r="E1485" s="2">
        <f t="shared" si="209"/>
        <v>4.0000000000000036E-2</v>
      </c>
      <c r="F1485" s="2">
        <f t="shared" ref="F1485:G1500" si="210">((F1484*13)+D1485)/14</f>
        <v>1.1996536165840411E-2</v>
      </c>
      <c r="G1485" s="2">
        <f t="shared" si="210"/>
        <v>6.0503429519663896E-3</v>
      </c>
      <c r="H1485" s="2">
        <f t="shared" si="202"/>
        <v>1.9827861430468965</v>
      </c>
      <c r="I1485" s="2">
        <f t="shared" si="203"/>
        <v>66.47429778594497</v>
      </c>
    </row>
    <row r="1486" spans="1:9" ht="13.5" x14ac:dyDescent="0.25">
      <c r="A1486" s="3">
        <f>TITRES_STAT!B1489</f>
        <v>44175</v>
      </c>
      <c r="B1486" s="6">
        <f>TITRES_STAT!D1489</f>
        <v>1.9</v>
      </c>
      <c r="C1486" s="2">
        <f t="shared" si="207"/>
        <v>2.0000000000000018E-2</v>
      </c>
      <c r="D1486" s="2">
        <f t="shared" si="208"/>
        <v>2.0000000000000018E-2</v>
      </c>
      <c r="E1486" s="2">
        <f t="shared" si="209"/>
        <v>0</v>
      </c>
      <c r="F1486" s="2">
        <f t="shared" si="210"/>
        <v>1.256821215399467E-2</v>
      </c>
      <c r="G1486" s="2">
        <f t="shared" si="210"/>
        <v>5.6181755982545045E-3</v>
      </c>
      <c r="H1486" s="2">
        <f t="shared" si="202"/>
        <v>2.237062892427117</v>
      </c>
      <c r="I1486" s="2">
        <f t="shared" si="203"/>
        <v>69.107798234645657</v>
      </c>
    </row>
    <row r="1487" spans="1:9" ht="13.5" x14ac:dyDescent="0.25">
      <c r="A1487" s="3">
        <f>TITRES_STAT!B1490</f>
        <v>44176</v>
      </c>
      <c r="B1487" s="6">
        <f>TITRES_STAT!D1490</f>
        <v>1.9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1.1670482714423622E-2</v>
      </c>
      <c r="G1487" s="2">
        <f t="shared" si="210"/>
        <v>5.2168773412363256E-3</v>
      </c>
      <c r="H1487" s="2">
        <f t="shared" si="202"/>
        <v>2.237062892427117</v>
      </c>
      <c r="I1487" s="2">
        <f t="shared" si="203"/>
        <v>69.107798234645657</v>
      </c>
    </row>
    <row r="1488" spans="1:9" ht="13.5" x14ac:dyDescent="0.25">
      <c r="A1488" s="3">
        <f>TITRES_STAT!B1491</f>
        <v>44179</v>
      </c>
      <c r="B1488" s="6">
        <f>TITRES_STAT!D1491</f>
        <v>1.86</v>
      </c>
      <c r="C1488" s="2">
        <f t="shared" si="207"/>
        <v>-3.9999999999999813E-2</v>
      </c>
      <c r="D1488" s="2">
        <f t="shared" si="208"/>
        <v>0</v>
      </c>
      <c r="E1488" s="2">
        <f t="shared" si="209"/>
        <v>3.9999999999999813E-2</v>
      </c>
      <c r="F1488" s="2">
        <f t="shared" si="210"/>
        <v>1.0836876806250506E-2</v>
      </c>
      <c r="G1488" s="2">
        <f t="shared" si="210"/>
        <v>7.701386102576575E-3</v>
      </c>
      <c r="H1488" s="2">
        <f t="shared" si="202"/>
        <v>1.4071332954758522</v>
      </c>
      <c r="I1488" s="2">
        <f t="shared" si="203"/>
        <v>58.456808275658211</v>
      </c>
    </row>
    <row r="1489" spans="1:9" ht="13.5" x14ac:dyDescent="0.25">
      <c r="A1489" s="3">
        <f>TITRES_STAT!B1492</f>
        <v>44180</v>
      </c>
      <c r="B1489" s="6">
        <f>TITRES_STAT!D1492</f>
        <v>1.9</v>
      </c>
      <c r="C1489" s="2">
        <f t="shared" si="207"/>
        <v>3.9999999999999813E-2</v>
      </c>
      <c r="D1489" s="2">
        <f t="shared" si="208"/>
        <v>3.9999999999999813E-2</v>
      </c>
      <c r="E1489" s="2">
        <f t="shared" si="209"/>
        <v>0</v>
      </c>
      <c r="F1489" s="2">
        <f t="shared" si="210"/>
        <v>1.2919957034375457E-2</v>
      </c>
      <c r="G1489" s="2">
        <f t="shared" si="210"/>
        <v>7.1512870952496763E-3</v>
      </c>
      <c r="H1489" s="2">
        <f t="shared" ref="H1489:H1552" si="211">F1489/G1489</f>
        <v>1.806661774627631</v>
      </c>
      <c r="I1489" s="2">
        <f t="shared" ref="I1489:I1552" si="212">IF(G1489=0,100,100-(100/(1+H1489)))</f>
        <v>64.370484215802122</v>
      </c>
    </row>
    <row r="1490" spans="1:9" ht="13.5" x14ac:dyDescent="0.25">
      <c r="A1490" s="3">
        <f>TITRES_STAT!B1493</f>
        <v>44181</v>
      </c>
      <c r="B1490" s="6">
        <f>TITRES_STAT!D1493</f>
        <v>1.9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1.1997102960491496E-2</v>
      </c>
      <c r="G1490" s="2">
        <f t="shared" si="210"/>
        <v>6.640480874160414E-3</v>
      </c>
      <c r="H1490" s="2">
        <f t="shared" si="211"/>
        <v>1.806661774627631</v>
      </c>
      <c r="I1490" s="2">
        <f t="shared" si="212"/>
        <v>64.370484215802122</v>
      </c>
    </row>
    <row r="1491" spans="1:9" ht="13.5" x14ac:dyDescent="0.25">
      <c r="A1491" s="3">
        <f>TITRES_STAT!B1494</f>
        <v>44182</v>
      </c>
      <c r="B1491" s="6">
        <f>TITRES_STAT!D1494</f>
        <v>1.85</v>
      </c>
      <c r="C1491" s="2">
        <f t="shared" si="207"/>
        <v>-4.9999999999999822E-2</v>
      </c>
      <c r="D1491" s="2">
        <f t="shared" si="208"/>
        <v>0</v>
      </c>
      <c r="E1491" s="2">
        <f t="shared" si="209"/>
        <v>4.9999999999999822E-2</v>
      </c>
      <c r="F1491" s="2">
        <f t="shared" si="210"/>
        <v>1.1140167034742104E-2</v>
      </c>
      <c r="G1491" s="2">
        <f t="shared" si="210"/>
        <v>9.7375893831489445E-3</v>
      </c>
      <c r="H1491" s="2">
        <f t="shared" si="211"/>
        <v>1.1440374610599564</v>
      </c>
      <c r="I1491" s="2">
        <f t="shared" si="212"/>
        <v>53.359023890113093</v>
      </c>
    </row>
    <row r="1492" spans="1:9" ht="13.5" x14ac:dyDescent="0.25">
      <c r="A1492" s="3">
        <f>TITRES_STAT!B1495</f>
        <v>44183</v>
      </c>
      <c r="B1492" s="6">
        <f>TITRES_STAT!D1495</f>
        <v>1.85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1.0344440817974811E-2</v>
      </c>
      <c r="G1492" s="2">
        <f t="shared" si="210"/>
        <v>9.0420472843525911E-3</v>
      </c>
      <c r="H1492" s="2">
        <f t="shared" si="211"/>
        <v>1.1440374610599564</v>
      </c>
      <c r="I1492" s="2">
        <f t="shared" si="212"/>
        <v>53.359023890113093</v>
      </c>
    </row>
    <row r="1493" spans="1:9" ht="13.5" x14ac:dyDescent="0.25">
      <c r="A1493" s="3">
        <f>TITRES_STAT!B1496</f>
        <v>44186</v>
      </c>
      <c r="B1493" s="6">
        <f>TITRES_STAT!D1496</f>
        <v>1.84</v>
      </c>
      <c r="C1493" s="2">
        <f t="shared" si="207"/>
        <v>-1.0000000000000009E-2</v>
      </c>
      <c r="D1493" s="2">
        <f t="shared" si="208"/>
        <v>0</v>
      </c>
      <c r="E1493" s="2">
        <f t="shared" si="209"/>
        <v>1.0000000000000009E-2</v>
      </c>
      <c r="F1493" s="2">
        <f t="shared" si="210"/>
        <v>9.6055521881194678E-3</v>
      </c>
      <c r="G1493" s="2">
        <f t="shared" si="210"/>
        <v>9.1104724783274051E-3</v>
      </c>
      <c r="H1493" s="2">
        <f t="shared" si="211"/>
        <v>1.0543418259557658</v>
      </c>
      <c r="I1493" s="2">
        <f t="shared" si="212"/>
        <v>51.322609150755227</v>
      </c>
    </row>
    <row r="1494" spans="1:9" ht="13.5" x14ac:dyDescent="0.25">
      <c r="A1494" s="3">
        <f>TITRES_STAT!B1497</f>
        <v>44187</v>
      </c>
      <c r="B1494" s="6">
        <f>TITRES_STAT!D1497</f>
        <v>1.84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8.9194413175395053E-3</v>
      </c>
      <c r="G1494" s="2">
        <f t="shared" si="210"/>
        <v>8.4597244441611628E-3</v>
      </c>
      <c r="H1494" s="2">
        <f t="shared" si="211"/>
        <v>1.0543418259557658</v>
      </c>
      <c r="I1494" s="2">
        <f t="shared" si="212"/>
        <v>51.322609150755227</v>
      </c>
    </row>
    <row r="1495" spans="1:9" ht="13.5" x14ac:dyDescent="0.25">
      <c r="A1495" s="3">
        <f>TITRES_STAT!B1498</f>
        <v>44188</v>
      </c>
      <c r="B1495" s="6">
        <f>TITRES_STAT!D1498</f>
        <v>1.84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8.2823383662866835E-3</v>
      </c>
      <c r="G1495" s="2">
        <f t="shared" si="210"/>
        <v>7.8554584124353646E-3</v>
      </c>
      <c r="H1495" s="2">
        <f t="shared" si="211"/>
        <v>1.0543418259557658</v>
      </c>
      <c r="I1495" s="2">
        <f t="shared" si="212"/>
        <v>51.322609150755227</v>
      </c>
    </row>
    <row r="1496" spans="1:9" ht="13.5" x14ac:dyDescent="0.25">
      <c r="A1496" s="3">
        <f>TITRES_STAT!B1499</f>
        <v>44189</v>
      </c>
      <c r="B1496" s="6">
        <f>TITRES_STAT!D1499</f>
        <v>1.84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7.6907427686947775E-3</v>
      </c>
      <c r="G1496" s="2">
        <f t="shared" si="210"/>
        <v>7.2943542401185529E-3</v>
      </c>
      <c r="H1496" s="2">
        <f t="shared" si="211"/>
        <v>1.0543418259557658</v>
      </c>
      <c r="I1496" s="2">
        <f t="shared" si="212"/>
        <v>51.322609150755227</v>
      </c>
    </row>
    <row r="1497" spans="1:9" ht="13.5" x14ac:dyDescent="0.25">
      <c r="A1497" s="3">
        <f>TITRES_STAT!B1500</f>
        <v>44190</v>
      </c>
      <c r="B1497" s="6">
        <f>TITRES_STAT!D1500</f>
        <v>1.83</v>
      </c>
      <c r="C1497" s="2">
        <f t="shared" si="207"/>
        <v>-1.0000000000000009E-2</v>
      </c>
      <c r="D1497" s="2">
        <f t="shared" si="208"/>
        <v>0</v>
      </c>
      <c r="E1497" s="2">
        <f t="shared" si="209"/>
        <v>1.0000000000000009E-2</v>
      </c>
      <c r="F1497" s="2">
        <f t="shared" si="210"/>
        <v>7.1414039995022927E-3</v>
      </c>
      <c r="G1497" s="2">
        <f t="shared" si="210"/>
        <v>7.4876146515386573E-3</v>
      </c>
      <c r="H1497" s="2">
        <f t="shared" si="211"/>
        <v>0.95376222359877716</v>
      </c>
      <c r="I1497" s="2">
        <f t="shared" si="212"/>
        <v>48.816698986121907</v>
      </c>
    </row>
    <row r="1498" spans="1:9" ht="13.5" x14ac:dyDescent="0.25">
      <c r="A1498" s="3">
        <f>TITRES_STAT!B1501</f>
        <v>44193</v>
      </c>
      <c r="B1498" s="6">
        <f>TITRES_STAT!D1501</f>
        <v>1.85</v>
      </c>
      <c r="C1498" s="2">
        <f t="shared" si="207"/>
        <v>2.0000000000000018E-2</v>
      </c>
      <c r="D1498" s="2">
        <f t="shared" si="208"/>
        <v>2.0000000000000018E-2</v>
      </c>
      <c r="E1498" s="2">
        <f t="shared" si="209"/>
        <v>0</v>
      </c>
      <c r="F1498" s="2">
        <f t="shared" si="210"/>
        <v>8.0598751423949875E-3</v>
      </c>
      <c r="G1498" s="2">
        <f t="shared" si="210"/>
        <v>6.9527850335716112E-3</v>
      </c>
      <c r="H1498" s="2">
        <f t="shared" si="211"/>
        <v>1.1592297336215311</v>
      </c>
      <c r="I1498" s="2">
        <f t="shared" si="212"/>
        <v>53.687188332537133</v>
      </c>
    </row>
    <row r="1499" spans="1:9" ht="13.5" x14ac:dyDescent="0.25">
      <c r="A1499" s="3">
        <f>TITRES_STAT!B1502</f>
        <v>44194</v>
      </c>
      <c r="B1499" s="6">
        <f>TITRES_STAT!D1502</f>
        <v>1.84</v>
      </c>
      <c r="C1499" s="2">
        <f t="shared" si="207"/>
        <v>-1.0000000000000009E-2</v>
      </c>
      <c r="D1499" s="2">
        <f t="shared" si="208"/>
        <v>0</v>
      </c>
      <c r="E1499" s="2">
        <f t="shared" si="209"/>
        <v>1.0000000000000009E-2</v>
      </c>
      <c r="F1499" s="2">
        <f t="shared" si="210"/>
        <v>7.4841697750810598E-3</v>
      </c>
      <c r="G1499" s="2">
        <f t="shared" si="210"/>
        <v>7.1704432454593537E-3</v>
      </c>
      <c r="H1499" s="2">
        <f t="shared" si="211"/>
        <v>1.0437527386916243</v>
      </c>
      <c r="I1499" s="2">
        <f t="shared" si="212"/>
        <v>51.070401958693743</v>
      </c>
    </row>
    <row r="1500" spans="1:9" ht="13.5" x14ac:dyDescent="0.25">
      <c r="A1500" s="3">
        <f>TITRES_STAT!B1503</f>
        <v>44195</v>
      </c>
      <c r="B1500" s="6">
        <f>TITRES_STAT!D1503</f>
        <v>1.85</v>
      </c>
      <c r="C1500" s="2">
        <f t="shared" si="207"/>
        <v>1.0000000000000009E-2</v>
      </c>
      <c r="D1500" s="2">
        <f t="shared" si="208"/>
        <v>1.0000000000000009E-2</v>
      </c>
      <c r="E1500" s="2">
        <f t="shared" si="209"/>
        <v>0</v>
      </c>
      <c r="F1500" s="2">
        <f t="shared" si="210"/>
        <v>7.6638719340038422E-3</v>
      </c>
      <c r="G1500" s="2">
        <f t="shared" si="210"/>
        <v>6.6582687279265421E-3</v>
      </c>
      <c r="H1500" s="2">
        <f t="shared" si="211"/>
        <v>1.1510307329380585</v>
      </c>
      <c r="I1500" s="2">
        <f t="shared" si="212"/>
        <v>53.510659578809637</v>
      </c>
    </row>
    <row r="1501" spans="1:9" ht="13.5" x14ac:dyDescent="0.25">
      <c r="A1501" s="3">
        <f>TITRES_STAT!B1504</f>
        <v>44196</v>
      </c>
      <c r="B1501" s="6">
        <f>TITRES_STAT!D1504</f>
        <v>1.9</v>
      </c>
      <c r="C1501" s="2">
        <f t="shared" si="207"/>
        <v>4.9999999999999822E-2</v>
      </c>
      <c r="D1501" s="2">
        <f t="shared" si="208"/>
        <v>4.9999999999999822E-2</v>
      </c>
      <c r="E1501" s="2">
        <f t="shared" si="209"/>
        <v>0</v>
      </c>
      <c r="F1501" s="2">
        <f t="shared" ref="F1501:G1516" si="213">((F1500*13)+D1501)/14</f>
        <v>1.0687881081574983E-2</v>
      </c>
      <c r="G1501" s="2">
        <f t="shared" si="213"/>
        <v>6.1826781045032173E-3</v>
      </c>
      <c r="H1501" s="2">
        <f t="shared" si="211"/>
        <v>1.7286814711880851</v>
      </c>
      <c r="I1501" s="2">
        <f t="shared" si="212"/>
        <v>63.352263334547665</v>
      </c>
    </row>
    <row r="1502" spans="1:9" ht="13.5" x14ac:dyDescent="0.25">
      <c r="A1502" s="3">
        <f>TITRES_STAT!B1505</f>
        <v>44200</v>
      </c>
      <c r="B1502" s="6">
        <f>TITRES_STAT!D1505</f>
        <v>1.88</v>
      </c>
      <c r="C1502" s="2">
        <f t="shared" si="207"/>
        <v>-2.0000000000000018E-2</v>
      </c>
      <c r="D1502" s="2">
        <f t="shared" si="208"/>
        <v>0</v>
      </c>
      <c r="E1502" s="2">
        <f t="shared" si="209"/>
        <v>2.0000000000000018E-2</v>
      </c>
      <c r="F1502" s="2">
        <f t="shared" si="213"/>
        <v>9.924461004319627E-3</v>
      </c>
      <c r="G1502" s="2">
        <f t="shared" si="213"/>
        <v>7.169629668467274E-3</v>
      </c>
      <c r="H1502" s="2">
        <f t="shared" si="211"/>
        <v>1.3842362106885895</v>
      </c>
      <c r="I1502" s="2">
        <f t="shared" si="212"/>
        <v>58.057846973509783</v>
      </c>
    </row>
    <row r="1503" spans="1:9" ht="13.5" x14ac:dyDescent="0.25">
      <c r="A1503" s="3">
        <f>TITRES_STAT!B1506</f>
        <v>44201</v>
      </c>
      <c r="B1503" s="6">
        <f>TITRES_STAT!D1506</f>
        <v>1.88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9.2155709325825123E-3</v>
      </c>
      <c r="G1503" s="2">
        <f t="shared" si="213"/>
        <v>6.6575132635767545E-3</v>
      </c>
      <c r="H1503" s="2">
        <f t="shared" si="211"/>
        <v>1.3842362106885897</v>
      </c>
      <c r="I1503" s="2">
        <f t="shared" si="212"/>
        <v>58.057846973509783</v>
      </c>
    </row>
    <row r="1504" spans="1:9" ht="13.5" x14ac:dyDescent="0.25">
      <c r="A1504" s="3">
        <f>TITRES_STAT!B1507</f>
        <v>44202</v>
      </c>
      <c r="B1504" s="6">
        <f>TITRES_STAT!D1507</f>
        <v>1.88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8.557315865969476E-3</v>
      </c>
      <c r="G1504" s="2">
        <f t="shared" si="213"/>
        <v>6.1819766018927002E-3</v>
      </c>
      <c r="H1504" s="2">
        <f t="shared" si="211"/>
        <v>1.3842362106885897</v>
      </c>
      <c r="I1504" s="2">
        <f t="shared" si="212"/>
        <v>58.057846973509783</v>
      </c>
    </row>
    <row r="1505" spans="1:9" ht="13.5" x14ac:dyDescent="0.25">
      <c r="A1505" s="3">
        <f>TITRES_STAT!B1508</f>
        <v>44203</v>
      </c>
      <c r="B1505" s="6">
        <f>TITRES_STAT!D1508</f>
        <v>1.82</v>
      </c>
      <c r="C1505" s="2">
        <f t="shared" si="207"/>
        <v>-5.9999999999999831E-2</v>
      </c>
      <c r="D1505" s="2">
        <f t="shared" si="208"/>
        <v>0</v>
      </c>
      <c r="E1505" s="2">
        <f t="shared" si="209"/>
        <v>5.9999999999999831E-2</v>
      </c>
      <c r="F1505" s="2">
        <f t="shared" si="213"/>
        <v>7.9460790184002275E-3</v>
      </c>
      <c r="G1505" s="2">
        <f t="shared" si="213"/>
        <v>1.0026121130328925E-2</v>
      </c>
      <c r="H1505" s="2">
        <f t="shared" si="211"/>
        <v>0.79253770377493349</v>
      </c>
      <c r="I1505" s="2">
        <f t="shared" si="212"/>
        <v>44.213167851695161</v>
      </c>
    </row>
    <row r="1506" spans="1:9" ht="13.5" x14ac:dyDescent="0.25">
      <c r="A1506" s="3">
        <f>TITRES_STAT!B1509</f>
        <v>44204</v>
      </c>
      <c r="B1506" s="6">
        <f>TITRES_STAT!D1509</f>
        <v>1.78</v>
      </c>
      <c r="C1506" s="2">
        <f t="shared" si="207"/>
        <v>-4.0000000000000036E-2</v>
      </c>
      <c r="D1506" s="2">
        <f t="shared" si="208"/>
        <v>0</v>
      </c>
      <c r="E1506" s="2">
        <f t="shared" si="209"/>
        <v>4.0000000000000036E-2</v>
      </c>
      <c r="F1506" s="2">
        <f t="shared" si="213"/>
        <v>7.3785019456573536E-3</v>
      </c>
      <c r="G1506" s="2">
        <f t="shared" si="213"/>
        <v>1.2167112478162576E-2</v>
      </c>
      <c r="H1506" s="2">
        <f t="shared" si="211"/>
        <v>0.60642999387900964</v>
      </c>
      <c r="I1506" s="2">
        <f t="shared" si="212"/>
        <v>37.750166281113628</v>
      </c>
    </row>
    <row r="1507" spans="1:9" ht="13.5" x14ac:dyDescent="0.25">
      <c r="A1507" s="3">
        <f>TITRES_STAT!B1510</f>
        <v>44207</v>
      </c>
      <c r="B1507" s="6">
        <f>TITRES_STAT!D1510</f>
        <v>1.77</v>
      </c>
      <c r="C1507" s="2">
        <f t="shared" si="207"/>
        <v>-1.0000000000000009E-2</v>
      </c>
      <c r="D1507" s="2">
        <f t="shared" si="208"/>
        <v>0</v>
      </c>
      <c r="E1507" s="2">
        <f t="shared" si="209"/>
        <v>1.0000000000000009E-2</v>
      </c>
      <c r="F1507" s="2">
        <f t="shared" si="213"/>
        <v>6.8514660923961138E-3</v>
      </c>
      <c r="G1507" s="2">
        <f t="shared" si="213"/>
        <v>1.2012318729722393E-2</v>
      </c>
      <c r="H1507" s="2">
        <f t="shared" si="211"/>
        <v>0.57036998822245311</v>
      </c>
      <c r="I1507" s="2">
        <f t="shared" si="212"/>
        <v>36.320739220702457</v>
      </c>
    </row>
    <row r="1508" spans="1:9" ht="13.5" x14ac:dyDescent="0.25">
      <c r="A1508" s="3">
        <f>TITRES_STAT!B1511</f>
        <v>44208</v>
      </c>
      <c r="B1508" s="6">
        <f>TITRES_STAT!D1511</f>
        <v>1.73</v>
      </c>
      <c r="C1508" s="2">
        <f t="shared" si="207"/>
        <v>-4.0000000000000036E-2</v>
      </c>
      <c r="D1508" s="2">
        <f t="shared" si="208"/>
        <v>0</v>
      </c>
      <c r="E1508" s="2">
        <f t="shared" si="209"/>
        <v>4.0000000000000036E-2</v>
      </c>
      <c r="F1508" s="2">
        <f t="shared" si="213"/>
        <v>6.3620756572249628E-3</v>
      </c>
      <c r="G1508" s="2">
        <f t="shared" si="213"/>
        <v>1.4011438820456509E-2</v>
      </c>
      <c r="H1508" s="2">
        <f t="shared" si="211"/>
        <v>0.45406297945193319</v>
      </c>
      <c r="I1508" s="2">
        <f t="shared" si="212"/>
        <v>31.227187946362477</v>
      </c>
    </row>
    <row r="1509" spans="1:9" ht="13.5" x14ac:dyDescent="0.25">
      <c r="A1509" s="3">
        <f>TITRES_STAT!B1512</f>
        <v>44209</v>
      </c>
      <c r="B1509" s="6">
        <f>TITRES_STAT!D1512</f>
        <v>1.78</v>
      </c>
      <c r="C1509" s="2">
        <f t="shared" si="207"/>
        <v>5.0000000000000044E-2</v>
      </c>
      <c r="D1509" s="2">
        <f t="shared" si="208"/>
        <v>5.0000000000000044E-2</v>
      </c>
      <c r="E1509" s="2">
        <f t="shared" si="209"/>
        <v>0</v>
      </c>
      <c r="F1509" s="2">
        <f t="shared" si="213"/>
        <v>9.4790702531374702E-3</v>
      </c>
      <c r="G1509" s="2">
        <f t="shared" si="213"/>
        <v>1.3010621761852473E-2</v>
      </c>
      <c r="H1509" s="2">
        <f t="shared" si="211"/>
        <v>0.72856397078042678</v>
      </c>
      <c r="I1509" s="2">
        <f t="shared" si="212"/>
        <v>42.148510734693176</v>
      </c>
    </row>
    <row r="1510" spans="1:9" ht="13.5" x14ac:dyDescent="0.25">
      <c r="A1510" s="3">
        <f>TITRES_STAT!B1513</f>
        <v>44211</v>
      </c>
      <c r="B1510" s="6">
        <f>TITRES_STAT!D1513</f>
        <v>1.77</v>
      </c>
      <c r="C1510" s="2">
        <f t="shared" si="207"/>
        <v>-1.0000000000000009E-2</v>
      </c>
      <c r="D1510" s="2">
        <f t="shared" si="208"/>
        <v>0</v>
      </c>
      <c r="E1510" s="2">
        <f t="shared" si="209"/>
        <v>1.0000000000000009E-2</v>
      </c>
      <c r="F1510" s="2">
        <f t="shared" si="213"/>
        <v>8.8019938064847932E-3</v>
      </c>
      <c r="G1510" s="2">
        <f t="shared" si="213"/>
        <v>1.2795577350291585E-2</v>
      </c>
      <c r="H1510" s="2">
        <f t="shared" si="211"/>
        <v>0.68789344673722086</v>
      </c>
      <c r="I1510" s="2">
        <f t="shared" si="212"/>
        <v>40.754554031058767</v>
      </c>
    </row>
    <row r="1511" spans="1:9" ht="13.5" x14ac:dyDescent="0.25">
      <c r="A1511" s="3">
        <f>TITRES_STAT!B1514</f>
        <v>44214</v>
      </c>
      <c r="B1511" s="6">
        <f>TITRES_STAT!D1514</f>
        <v>1.7</v>
      </c>
      <c r="C1511" s="2">
        <f t="shared" si="207"/>
        <v>-7.0000000000000062E-2</v>
      </c>
      <c r="D1511" s="2">
        <f t="shared" si="208"/>
        <v>0</v>
      </c>
      <c r="E1511" s="2">
        <f t="shared" si="209"/>
        <v>7.0000000000000062E-2</v>
      </c>
      <c r="F1511" s="2">
        <f t="shared" si="213"/>
        <v>8.1732799631644513E-3</v>
      </c>
      <c r="G1511" s="2">
        <f t="shared" si="213"/>
        <v>1.6881607539556476E-2</v>
      </c>
      <c r="H1511" s="2">
        <f t="shared" si="211"/>
        <v>0.4841529424264287</v>
      </c>
      <c r="I1511" s="2">
        <f t="shared" si="212"/>
        <v>32.62149934729041</v>
      </c>
    </row>
    <row r="1512" spans="1:9" ht="13.5" x14ac:dyDescent="0.25">
      <c r="A1512" s="3">
        <f>TITRES_STAT!B1515</f>
        <v>44215</v>
      </c>
      <c r="B1512" s="6">
        <f>TITRES_STAT!D1515</f>
        <v>1.68</v>
      </c>
      <c r="C1512" s="2">
        <f t="shared" si="207"/>
        <v>-2.0000000000000018E-2</v>
      </c>
      <c r="D1512" s="2">
        <f t="shared" si="208"/>
        <v>0</v>
      </c>
      <c r="E1512" s="2">
        <f t="shared" si="209"/>
        <v>2.0000000000000018E-2</v>
      </c>
      <c r="F1512" s="2">
        <f t="shared" si="213"/>
        <v>7.5894742515098474E-3</v>
      </c>
      <c r="G1512" s="2">
        <f t="shared" si="213"/>
        <v>1.7104349858159586E-2</v>
      </c>
      <c r="H1512" s="2">
        <f t="shared" si="211"/>
        <v>0.44371603214660088</v>
      </c>
      <c r="I1512" s="2">
        <f t="shared" si="212"/>
        <v>30.734301085986985</v>
      </c>
    </row>
    <row r="1513" spans="1:9" ht="13.5" x14ac:dyDescent="0.25">
      <c r="A1513" s="3">
        <f>TITRES_STAT!B1516</f>
        <v>44216</v>
      </c>
      <c r="B1513" s="6">
        <f>TITRES_STAT!D1516</f>
        <v>1.68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7.0473689478305719E-3</v>
      </c>
      <c r="G1513" s="2">
        <f t="shared" si="213"/>
        <v>1.588261058257676E-2</v>
      </c>
      <c r="H1513" s="2">
        <f t="shared" si="211"/>
        <v>0.44371603214660083</v>
      </c>
      <c r="I1513" s="2">
        <f t="shared" si="212"/>
        <v>30.734301085986971</v>
      </c>
    </row>
    <row r="1514" spans="1:9" ht="13.5" x14ac:dyDescent="0.25">
      <c r="A1514" s="3">
        <f>TITRES_STAT!B1517</f>
        <v>44217</v>
      </c>
      <c r="B1514" s="6">
        <f>TITRES_STAT!D1517</f>
        <v>1.68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6.5439854515569598E-3</v>
      </c>
      <c r="G1514" s="2">
        <f t="shared" si="213"/>
        <v>1.4748138398106991E-2</v>
      </c>
      <c r="H1514" s="2">
        <f t="shared" si="211"/>
        <v>0.44371603214660083</v>
      </c>
      <c r="I1514" s="2">
        <f t="shared" si="212"/>
        <v>30.734301085986971</v>
      </c>
    </row>
    <row r="1515" spans="1:9" ht="13.5" x14ac:dyDescent="0.25">
      <c r="A1515" s="3">
        <f>TITRES_STAT!B1518</f>
        <v>44218</v>
      </c>
      <c r="B1515" s="6">
        <f>TITRES_STAT!D1518</f>
        <v>1.68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6.0765579193028914E-3</v>
      </c>
      <c r="G1515" s="2">
        <f t="shared" si="213"/>
        <v>1.3694699941099347E-2</v>
      </c>
      <c r="H1515" s="2">
        <f t="shared" si="211"/>
        <v>0.44371603214660088</v>
      </c>
      <c r="I1515" s="2">
        <f t="shared" si="212"/>
        <v>30.734301085986985</v>
      </c>
    </row>
    <row r="1516" spans="1:9" ht="13.5" x14ac:dyDescent="0.25">
      <c r="A1516" s="3">
        <f>TITRES_STAT!B1519</f>
        <v>44221</v>
      </c>
      <c r="B1516" s="6">
        <f>TITRES_STAT!D1519</f>
        <v>1.63</v>
      </c>
      <c r="C1516" s="2">
        <f t="shared" si="207"/>
        <v>-5.0000000000000044E-2</v>
      </c>
      <c r="D1516" s="2">
        <f t="shared" si="208"/>
        <v>0</v>
      </c>
      <c r="E1516" s="2">
        <f t="shared" si="209"/>
        <v>5.0000000000000044E-2</v>
      </c>
      <c r="F1516" s="2">
        <f t="shared" si="213"/>
        <v>5.6425180679241143E-3</v>
      </c>
      <c r="G1516" s="2">
        <f t="shared" si="213"/>
        <v>1.6287935659592252E-2</v>
      </c>
      <c r="H1516" s="2">
        <f t="shared" si="211"/>
        <v>0.34642315550903691</v>
      </c>
      <c r="I1516" s="2">
        <f t="shared" si="212"/>
        <v>25.729144221236012</v>
      </c>
    </row>
    <row r="1517" spans="1:9" ht="13.5" x14ac:dyDescent="0.25">
      <c r="A1517" s="3">
        <f>TITRES_STAT!B1520</f>
        <v>44222</v>
      </c>
      <c r="B1517" s="6">
        <f>TITRES_STAT!D1520</f>
        <v>1.59</v>
      </c>
      <c r="C1517" s="2">
        <f t="shared" si="207"/>
        <v>-3.9999999999999813E-2</v>
      </c>
      <c r="D1517" s="2">
        <f t="shared" si="208"/>
        <v>0</v>
      </c>
      <c r="E1517" s="2">
        <f t="shared" si="209"/>
        <v>3.9999999999999813E-2</v>
      </c>
      <c r="F1517" s="2">
        <f t="shared" ref="F1517:G1532" si="214">((F1516*13)+D1517)/14</f>
        <v>5.2394810630723918E-3</v>
      </c>
      <c r="G1517" s="2">
        <f t="shared" si="214"/>
        <v>1.7981654541049934E-2</v>
      </c>
      <c r="H1517" s="2">
        <f t="shared" si="211"/>
        <v>0.29137925273290577</v>
      </c>
      <c r="I1517" s="2">
        <f t="shared" si="212"/>
        <v>22.563414435865283</v>
      </c>
    </row>
    <row r="1518" spans="1:9" ht="13.5" x14ac:dyDescent="0.25">
      <c r="A1518" s="3">
        <f>TITRES_STAT!B1521</f>
        <v>44223</v>
      </c>
      <c r="B1518" s="6">
        <f>TITRES_STAT!D1521</f>
        <v>1.66</v>
      </c>
      <c r="C1518" s="2">
        <f t="shared" si="207"/>
        <v>6.999999999999984E-2</v>
      </c>
      <c r="D1518" s="2">
        <f t="shared" si="208"/>
        <v>6.999999999999984E-2</v>
      </c>
      <c r="E1518" s="2">
        <f t="shared" si="209"/>
        <v>0</v>
      </c>
      <c r="F1518" s="2">
        <f t="shared" si="214"/>
        <v>9.8652324157100669E-3</v>
      </c>
      <c r="G1518" s="2">
        <f t="shared" si="214"/>
        <v>1.6697250645260654E-2</v>
      </c>
      <c r="H1518" s="2">
        <f t="shared" si="211"/>
        <v>0.59082974947796052</v>
      </c>
      <c r="I1518" s="2">
        <f t="shared" si="212"/>
        <v>37.139722190375458</v>
      </c>
    </row>
    <row r="1519" spans="1:9" ht="13.5" x14ac:dyDescent="0.25">
      <c r="A1519" s="3">
        <f>TITRES_STAT!B1522</f>
        <v>44224</v>
      </c>
      <c r="B1519" s="6">
        <f>TITRES_STAT!D1522</f>
        <v>1.66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9.1605729574450612E-3</v>
      </c>
      <c r="G1519" s="2">
        <f t="shared" si="214"/>
        <v>1.5504589884884892E-2</v>
      </c>
      <c r="H1519" s="2">
        <f t="shared" si="211"/>
        <v>0.59082974947796052</v>
      </c>
      <c r="I1519" s="2">
        <f t="shared" si="212"/>
        <v>37.139722190375458</v>
      </c>
    </row>
    <row r="1520" spans="1:9" ht="13.5" x14ac:dyDescent="0.25">
      <c r="A1520" s="3">
        <f>TITRES_STAT!B1523</f>
        <v>44225</v>
      </c>
      <c r="B1520" s="6">
        <f>TITRES_STAT!D1523</f>
        <v>1.66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8.5062463176275565E-3</v>
      </c>
      <c r="G1520" s="2">
        <f t="shared" si="214"/>
        <v>1.4397119178821685E-2</v>
      </c>
      <c r="H1520" s="2">
        <f t="shared" si="211"/>
        <v>0.59082974947796052</v>
      </c>
      <c r="I1520" s="2">
        <f t="shared" si="212"/>
        <v>37.139722190375458</v>
      </c>
    </row>
    <row r="1521" spans="1:9" ht="13.5" x14ac:dyDescent="0.25">
      <c r="A1521" s="3">
        <f>TITRES_STAT!B1524</f>
        <v>44228</v>
      </c>
      <c r="B1521" s="6">
        <f>TITRES_STAT!D1524</f>
        <v>1.66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7.8986572949398728E-3</v>
      </c>
      <c r="G1521" s="2">
        <f t="shared" si="214"/>
        <v>1.3368753523191565E-2</v>
      </c>
      <c r="H1521" s="2">
        <f t="shared" si="211"/>
        <v>0.59082974947796041</v>
      </c>
      <c r="I1521" s="2">
        <f t="shared" si="212"/>
        <v>37.139722190375458</v>
      </c>
    </row>
    <row r="1522" spans="1:9" ht="13.5" x14ac:dyDescent="0.25">
      <c r="A1522" s="3">
        <f>TITRES_STAT!B1525</f>
        <v>44229</v>
      </c>
      <c r="B1522" s="6">
        <f>TITRES_STAT!D1525</f>
        <v>1.66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7.3344674881584537E-3</v>
      </c>
      <c r="G1522" s="2">
        <f t="shared" si="214"/>
        <v>1.2413842557249311E-2</v>
      </c>
      <c r="H1522" s="2">
        <f t="shared" si="211"/>
        <v>0.59082974947796041</v>
      </c>
      <c r="I1522" s="2">
        <f t="shared" si="212"/>
        <v>37.139722190375458</v>
      </c>
    </row>
    <row r="1523" spans="1:9" ht="13.5" x14ac:dyDescent="0.25">
      <c r="A1523" s="3">
        <f>TITRES_STAT!B1526</f>
        <v>44230</v>
      </c>
      <c r="B1523" s="6">
        <f>TITRES_STAT!D1526</f>
        <v>1.62</v>
      </c>
      <c r="C1523" s="2">
        <f t="shared" si="207"/>
        <v>-3.9999999999999813E-2</v>
      </c>
      <c r="D1523" s="2">
        <f t="shared" si="208"/>
        <v>0</v>
      </c>
      <c r="E1523" s="2">
        <f t="shared" si="209"/>
        <v>3.9999999999999813E-2</v>
      </c>
      <c r="F1523" s="2">
        <f t="shared" si="214"/>
        <v>6.8105769532899926E-3</v>
      </c>
      <c r="G1523" s="2">
        <f t="shared" si="214"/>
        <v>1.4384282374588633E-2</v>
      </c>
      <c r="H1523" s="2">
        <f t="shared" si="211"/>
        <v>0.47347353006095055</v>
      </c>
      <c r="I1523" s="2">
        <f t="shared" si="212"/>
        <v>32.133154780280663</v>
      </c>
    </row>
    <row r="1524" spans="1:9" ht="13.5" x14ac:dyDescent="0.25">
      <c r="A1524" s="3">
        <f>TITRES_STAT!B1527</f>
        <v>44231</v>
      </c>
      <c r="B1524" s="6">
        <f>TITRES_STAT!D1527</f>
        <v>1.62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6.3241071709121358E-3</v>
      </c>
      <c r="G1524" s="2">
        <f t="shared" si="214"/>
        <v>1.3356833633546587E-2</v>
      </c>
      <c r="H1524" s="2">
        <f t="shared" si="211"/>
        <v>0.47347353006095061</v>
      </c>
      <c r="I1524" s="2">
        <f t="shared" si="212"/>
        <v>32.133154780280663</v>
      </c>
    </row>
    <row r="1525" spans="1:9" ht="13.5" x14ac:dyDescent="0.25">
      <c r="A1525" s="3">
        <f>TITRES_STAT!B1528</f>
        <v>44232</v>
      </c>
      <c r="B1525" s="6">
        <f>TITRES_STAT!D1528</f>
        <v>1.62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5.8723852301326976E-3</v>
      </c>
      <c r="G1525" s="2">
        <f t="shared" si="214"/>
        <v>1.2402774088293258E-2</v>
      </c>
      <c r="H1525" s="2">
        <f t="shared" si="211"/>
        <v>0.47347353006095061</v>
      </c>
      <c r="I1525" s="2">
        <f t="shared" si="212"/>
        <v>32.133154780280663</v>
      </c>
    </row>
    <row r="1526" spans="1:9" ht="13.5" x14ac:dyDescent="0.25">
      <c r="A1526" s="3">
        <f>TITRES_STAT!B1529</f>
        <v>44235</v>
      </c>
      <c r="B1526" s="6">
        <f>TITRES_STAT!D1529</f>
        <v>1.61</v>
      </c>
      <c r="C1526" s="2">
        <f t="shared" si="207"/>
        <v>-1.0000000000000009E-2</v>
      </c>
      <c r="D1526" s="2">
        <f t="shared" si="208"/>
        <v>0</v>
      </c>
      <c r="E1526" s="2">
        <f t="shared" si="209"/>
        <v>1.0000000000000009E-2</v>
      </c>
      <c r="F1526" s="2">
        <f t="shared" si="214"/>
        <v>5.4529291422660761E-3</v>
      </c>
      <c r="G1526" s="2">
        <f t="shared" si="214"/>
        <v>1.2231147367700883E-2</v>
      </c>
      <c r="H1526" s="2">
        <f t="shared" si="211"/>
        <v>0.44582319044456709</v>
      </c>
      <c r="I1526" s="2">
        <f t="shared" si="212"/>
        <v>30.835249661992464</v>
      </c>
    </row>
    <row r="1527" spans="1:9" ht="13.5" x14ac:dyDescent="0.25">
      <c r="A1527" s="3">
        <f>TITRES_STAT!B1530</f>
        <v>44236</v>
      </c>
      <c r="B1527" s="6">
        <f>TITRES_STAT!D1530</f>
        <v>1.61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5.0634342035327856E-3</v>
      </c>
      <c r="G1527" s="2">
        <f t="shared" si="214"/>
        <v>1.1357493984293676E-2</v>
      </c>
      <c r="H1527" s="2">
        <f t="shared" si="211"/>
        <v>0.4458231904445672</v>
      </c>
      <c r="I1527" s="2">
        <f t="shared" si="212"/>
        <v>30.835249661992464</v>
      </c>
    </row>
    <row r="1528" spans="1:9" ht="13.5" x14ac:dyDescent="0.25">
      <c r="A1528" s="3">
        <f>TITRES_STAT!B1531</f>
        <v>44237</v>
      </c>
      <c r="B1528" s="6">
        <f>TITRES_STAT!D1531</f>
        <v>1.62</v>
      </c>
      <c r="C1528" s="2">
        <f t="shared" si="207"/>
        <v>1.0000000000000009E-2</v>
      </c>
      <c r="D1528" s="2">
        <f t="shared" si="208"/>
        <v>1.0000000000000009E-2</v>
      </c>
      <c r="E1528" s="2">
        <f t="shared" si="209"/>
        <v>0</v>
      </c>
      <c r="F1528" s="2">
        <f t="shared" si="214"/>
        <v>5.4160460461375876E-3</v>
      </c>
      <c r="G1528" s="2">
        <f t="shared" si="214"/>
        <v>1.0546244413986983E-2</v>
      </c>
      <c r="H1528" s="2">
        <f t="shared" si="211"/>
        <v>0.51355210760662273</v>
      </c>
      <c r="I1528" s="2">
        <f t="shared" si="212"/>
        <v>33.930256185147257</v>
      </c>
    </row>
    <row r="1529" spans="1:9" ht="13.5" x14ac:dyDescent="0.25">
      <c r="A1529" s="3">
        <f>TITRES_STAT!B1532</f>
        <v>44238</v>
      </c>
      <c r="B1529" s="6">
        <f>TITRES_STAT!D1532</f>
        <v>1.62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5.0291856142706173E-3</v>
      </c>
      <c r="G1529" s="2">
        <f t="shared" si="214"/>
        <v>9.7929412415593414E-3</v>
      </c>
      <c r="H1529" s="2">
        <f t="shared" si="211"/>
        <v>0.51355210760662284</v>
      </c>
      <c r="I1529" s="2">
        <f t="shared" si="212"/>
        <v>33.930256185147257</v>
      </c>
    </row>
    <row r="1530" spans="1:9" ht="13.5" x14ac:dyDescent="0.25">
      <c r="A1530" s="3">
        <f>TITRES_STAT!B1533</f>
        <v>44239</v>
      </c>
      <c r="B1530" s="6">
        <f>TITRES_STAT!D1533</f>
        <v>1.58</v>
      </c>
      <c r="C1530" s="2">
        <f t="shared" si="207"/>
        <v>-4.0000000000000036E-2</v>
      </c>
      <c r="D1530" s="2">
        <f t="shared" si="208"/>
        <v>0</v>
      </c>
      <c r="E1530" s="2">
        <f t="shared" si="209"/>
        <v>4.0000000000000036E-2</v>
      </c>
      <c r="F1530" s="2">
        <f t="shared" si="214"/>
        <v>4.6699580703941446E-3</v>
      </c>
      <c r="G1530" s="2">
        <f t="shared" si="214"/>
        <v>1.1950588295733675E-2</v>
      </c>
      <c r="H1530" s="2">
        <f t="shared" si="211"/>
        <v>0.39077223269931455</v>
      </c>
      <c r="I1530" s="2">
        <f t="shared" si="212"/>
        <v>28.097500331946861</v>
      </c>
    </row>
    <row r="1531" spans="1:9" ht="13.5" x14ac:dyDescent="0.25">
      <c r="A1531" s="3">
        <f>TITRES_STAT!B1534</f>
        <v>44242</v>
      </c>
      <c r="B1531" s="6">
        <f>TITRES_STAT!D1534</f>
        <v>1.54</v>
      </c>
      <c r="C1531" s="2">
        <f t="shared" si="207"/>
        <v>-4.0000000000000036E-2</v>
      </c>
      <c r="D1531" s="2">
        <f t="shared" si="208"/>
        <v>0</v>
      </c>
      <c r="E1531" s="2">
        <f t="shared" si="209"/>
        <v>4.0000000000000036E-2</v>
      </c>
      <c r="F1531" s="2">
        <f t="shared" si="214"/>
        <v>4.3363896367945628E-3</v>
      </c>
      <c r="G1531" s="2">
        <f t="shared" si="214"/>
        <v>1.3954117703181274E-2</v>
      </c>
      <c r="H1531" s="2">
        <f t="shared" si="211"/>
        <v>0.31076057469444651</v>
      </c>
      <c r="I1531" s="2">
        <f t="shared" si="212"/>
        <v>23.708416372447601</v>
      </c>
    </row>
    <row r="1532" spans="1:9" ht="13.5" x14ac:dyDescent="0.25">
      <c r="A1532" s="3">
        <f>TITRES_STAT!B1535</f>
        <v>44243</v>
      </c>
      <c r="B1532" s="6">
        <f>TITRES_STAT!D1535</f>
        <v>1.5</v>
      </c>
      <c r="C1532" s="2">
        <f t="shared" si="207"/>
        <v>-4.0000000000000036E-2</v>
      </c>
      <c r="D1532" s="2">
        <f t="shared" si="208"/>
        <v>0</v>
      </c>
      <c r="E1532" s="2">
        <f t="shared" si="209"/>
        <v>4.0000000000000036E-2</v>
      </c>
      <c r="F1532" s="2">
        <f t="shared" si="214"/>
        <v>4.0266475198806658E-3</v>
      </c>
      <c r="G1532" s="2">
        <f t="shared" si="214"/>
        <v>1.5814537867239759E-2</v>
      </c>
      <c r="H1532" s="2">
        <f t="shared" si="211"/>
        <v>0.25461683127788226</v>
      </c>
      <c r="I1532" s="2">
        <f t="shared" si="212"/>
        <v>20.29438988304851</v>
      </c>
    </row>
    <row r="1533" spans="1:9" ht="13.5" x14ac:dyDescent="0.25">
      <c r="A1533" s="3">
        <f>TITRES_STAT!B1536</f>
        <v>44244</v>
      </c>
      <c r="B1533" s="6">
        <f>TITRES_STAT!D1536</f>
        <v>1.5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3.7390298398891899E-3</v>
      </c>
      <c r="G1533" s="2">
        <f t="shared" si="215"/>
        <v>1.4684928019579777E-2</v>
      </c>
      <c r="H1533" s="2">
        <f t="shared" si="211"/>
        <v>0.25461683127788226</v>
      </c>
      <c r="I1533" s="2">
        <f t="shared" si="212"/>
        <v>20.29438988304851</v>
      </c>
    </row>
    <row r="1534" spans="1:9" ht="13.5" x14ac:dyDescent="0.25">
      <c r="A1534" s="3">
        <f>TITRES_STAT!B1537</f>
        <v>44245</v>
      </c>
      <c r="B1534" s="6">
        <f>TITRES_STAT!D1537</f>
        <v>1.5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3.4719562798971046E-3</v>
      </c>
      <c r="G1534" s="2">
        <f t="shared" si="215"/>
        <v>1.3636004589609793E-2</v>
      </c>
      <c r="H1534" s="2">
        <f t="shared" si="211"/>
        <v>0.25461683127788226</v>
      </c>
      <c r="I1534" s="2">
        <f t="shared" si="212"/>
        <v>20.29438988304851</v>
      </c>
    </row>
    <row r="1535" spans="1:9" ht="13.5" x14ac:dyDescent="0.25">
      <c r="A1535" s="3">
        <f>TITRES_STAT!B1538</f>
        <v>44246</v>
      </c>
      <c r="B1535" s="6">
        <f>TITRES_STAT!D1538</f>
        <v>1.5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3.2239594027615973E-3</v>
      </c>
      <c r="G1535" s="2">
        <f t="shared" si="215"/>
        <v>1.2662004261780522E-2</v>
      </c>
      <c r="H1535" s="2">
        <f t="shared" si="211"/>
        <v>0.25461683127788226</v>
      </c>
      <c r="I1535" s="2">
        <f t="shared" si="212"/>
        <v>20.29438988304851</v>
      </c>
    </row>
    <row r="1536" spans="1:9" ht="13.5" x14ac:dyDescent="0.25">
      <c r="A1536" s="3">
        <f>TITRES_STAT!B1539</f>
        <v>44249</v>
      </c>
      <c r="B1536" s="6">
        <f>TITRES_STAT!D1539</f>
        <v>1.46</v>
      </c>
      <c r="C1536" s="2">
        <f t="shared" si="207"/>
        <v>-4.0000000000000036E-2</v>
      </c>
      <c r="D1536" s="2">
        <f t="shared" si="208"/>
        <v>0</v>
      </c>
      <c r="E1536" s="2">
        <f t="shared" si="209"/>
        <v>4.0000000000000036E-2</v>
      </c>
      <c r="F1536" s="2">
        <f t="shared" si="215"/>
        <v>2.9936765882786257E-3</v>
      </c>
      <c r="G1536" s="2">
        <f t="shared" si="215"/>
        <v>1.4614718243081916E-2</v>
      </c>
      <c r="H1536" s="2">
        <f t="shared" si="211"/>
        <v>0.20483984285470058</v>
      </c>
      <c r="I1536" s="2">
        <f t="shared" si="212"/>
        <v>17.001416750076999</v>
      </c>
    </row>
    <row r="1537" spans="1:9" ht="13.5" x14ac:dyDescent="0.25">
      <c r="A1537" s="3">
        <f>TITRES_STAT!B1540</f>
        <v>44250</v>
      </c>
      <c r="B1537" s="6">
        <f>TITRES_STAT!D1540</f>
        <v>1.43</v>
      </c>
      <c r="C1537" s="2">
        <f t="shared" si="207"/>
        <v>-3.0000000000000027E-2</v>
      </c>
      <c r="D1537" s="2">
        <f t="shared" si="208"/>
        <v>0</v>
      </c>
      <c r="E1537" s="2">
        <f t="shared" si="209"/>
        <v>3.0000000000000027E-2</v>
      </c>
      <c r="F1537" s="2">
        <f t="shared" si="215"/>
        <v>2.7798425462587238E-3</v>
      </c>
      <c r="G1537" s="2">
        <f t="shared" si="215"/>
        <v>1.5713666940004638E-2</v>
      </c>
      <c r="H1537" s="2">
        <f t="shared" si="211"/>
        <v>0.17690603707411298</v>
      </c>
      <c r="I1537" s="2">
        <f t="shared" si="212"/>
        <v>15.031449538139526</v>
      </c>
    </row>
    <row r="1538" spans="1:9" ht="13.5" x14ac:dyDescent="0.25">
      <c r="A1538" s="3">
        <f>TITRES_STAT!B1541</f>
        <v>44251</v>
      </c>
      <c r="B1538" s="6">
        <f>TITRES_STAT!D1541</f>
        <v>1.43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2.5812823643831008E-3</v>
      </c>
      <c r="G1538" s="2">
        <f t="shared" si="215"/>
        <v>1.4591262158575735E-2</v>
      </c>
      <c r="H1538" s="2">
        <f t="shared" si="211"/>
        <v>0.17690603707411298</v>
      </c>
      <c r="I1538" s="2">
        <f t="shared" si="212"/>
        <v>15.031449538139526</v>
      </c>
    </row>
    <row r="1539" spans="1:9" ht="13.5" x14ac:dyDescent="0.25">
      <c r="A1539" s="3">
        <f>TITRES_STAT!B1542</f>
        <v>44252</v>
      </c>
      <c r="B1539" s="6">
        <f>TITRES_STAT!D1542</f>
        <v>1.46</v>
      </c>
      <c r="C1539" s="2">
        <f t="shared" ref="C1539:C1602" si="216">B1539-B1538</f>
        <v>3.0000000000000027E-2</v>
      </c>
      <c r="D1539" s="2">
        <f t="shared" ref="D1539:D1602" si="217">IF(C1539&gt;0,C1539,0)</f>
        <v>3.0000000000000027E-2</v>
      </c>
      <c r="E1539" s="2">
        <f t="shared" ref="E1539:E1602" si="218">IF(C1539&lt;0,-C1539,0)</f>
        <v>0</v>
      </c>
      <c r="F1539" s="2">
        <f t="shared" si="215"/>
        <v>4.5397621954985949E-3</v>
      </c>
      <c r="G1539" s="2">
        <f t="shared" si="215"/>
        <v>1.3549029147248896E-2</v>
      </c>
      <c r="H1539" s="2">
        <f t="shared" si="211"/>
        <v>0.33506180746687558</v>
      </c>
      <c r="I1539" s="2">
        <f t="shared" si="212"/>
        <v>25.097100792855159</v>
      </c>
    </row>
    <row r="1540" spans="1:9" ht="13.5" x14ac:dyDescent="0.25">
      <c r="A1540" s="3">
        <f>TITRES_STAT!B1543</f>
        <v>44253</v>
      </c>
      <c r="B1540" s="6">
        <f>TITRES_STAT!D1543</f>
        <v>1.4</v>
      </c>
      <c r="C1540" s="2">
        <f t="shared" si="216"/>
        <v>-6.0000000000000053E-2</v>
      </c>
      <c r="D1540" s="2">
        <f t="shared" si="217"/>
        <v>0</v>
      </c>
      <c r="E1540" s="2">
        <f t="shared" si="218"/>
        <v>6.0000000000000053E-2</v>
      </c>
      <c r="F1540" s="2">
        <f t="shared" si="215"/>
        <v>4.2154934672486953E-3</v>
      </c>
      <c r="G1540" s="2">
        <f t="shared" si="215"/>
        <v>1.6866955636731122E-2</v>
      </c>
      <c r="H1540" s="2">
        <f t="shared" si="211"/>
        <v>0.2499261608341832</v>
      </c>
      <c r="I1540" s="2">
        <f t="shared" si="212"/>
        <v>19.995274014217443</v>
      </c>
    </row>
    <row r="1541" spans="1:9" ht="13.5" x14ac:dyDescent="0.25">
      <c r="A1541" s="3">
        <f>TITRES_STAT!B1544</f>
        <v>44256</v>
      </c>
      <c r="B1541" s="6">
        <f>TITRES_STAT!D1544</f>
        <v>1.4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3.914386791016646E-3</v>
      </c>
      <c r="G1541" s="2">
        <f t="shared" si="215"/>
        <v>1.5662173091250328E-2</v>
      </c>
      <c r="H1541" s="2">
        <f t="shared" si="211"/>
        <v>0.2499261608341832</v>
      </c>
      <c r="I1541" s="2">
        <f t="shared" si="212"/>
        <v>19.995274014217443</v>
      </c>
    </row>
    <row r="1542" spans="1:9" ht="13.5" x14ac:dyDescent="0.25">
      <c r="A1542" s="3">
        <f>TITRES_STAT!B1545</f>
        <v>44257</v>
      </c>
      <c r="B1542" s="6">
        <f>TITRES_STAT!D1545</f>
        <v>1.39</v>
      </c>
      <c r="C1542" s="2">
        <f t="shared" si="216"/>
        <v>-1.0000000000000009E-2</v>
      </c>
      <c r="D1542" s="2">
        <f t="shared" si="217"/>
        <v>0</v>
      </c>
      <c r="E1542" s="2">
        <f t="shared" si="218"/>
        <v>1.0000000000000009E-2</v>
      </c>
      <c r="F1542" s="2">
        <f t="shared" si="215"/>
        <v>3.6347877345154567E-3</v>
      </c>
      <c r="G1542" s="2">
        <f t="shared" si="215"/>
        <v>1.5257732156161021E-2</v>
      </c>
      <c r="H1542" s="2">
        <f t="shared" si="211"/>
        <v>0.23822594978820241</v>
      </c>
      <c r="I1542" s="2">
        <f t="shared" si="212"/>
        <v>19.239295528328313</v>
      </c>
    </row>
    <row r="1543" spans="1:9" ht="13.5" x14ac:dyDescent="0.25">
      <c r="A1543" s="3">
        <f>TITRES_STAT!B1546</f>
        <v>44258</v>
      </c>
      <c r="B1543" s="6">
        <f>TITRES_STAT!D1546</f>
        <v>1.39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3.3751600391929244E-3</v>
      </c>
      <c r="G1543" s="2">
        <f t="shared" si="215"/>
        <v>1.4167894145006662E-2</v>
      </c>
      <c r="H1543" s="2">
        <f t="shared" si="211"/>
        <v>0.23822594978820244</v>
      </c>
      <c r="I1543" s="2">
        <f t="shared" si="212"/>
        <v>19.239295528328313</v>
      </c>
    </row>
    <row r="1544" spans="1:9" ht="13.5" x14ac:dyDescent="0.25">
      <c r="A1544" s="3">
        <f>TITRES_STAT!B1547</f>
        <v>44259</v>
      </c>
      <c r="B1544" s="6">
        <f>TITRES_STAT!D1547</f>
        <v>1.39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3.1340771792505726E-3</v>
      </c>
      <c r="G1544" s="2">
        <f t="shared" si="215"/>
        <v>1.3155901706077614E-2</v>
      </c>
      <c r="H1544" s="2">
        <f t="shared" si="211"/>
        <v>0.23822594978820244</v>
      </c>
      <c r="I1544" s="2">
        <f t="shared" si="212"/>
        <v>19.239295528328313</v>
      </c>
    </row>
    <row r="1545" spans="1:9" ht="13.5" x14ac:dyDescent="0.25">
      <c r="A1545" s="3">
        <f>TITRES_STAT!B1548</f>
        <v>44260</v>
      </c>
      <c r="B1545" s="6">
        <f>TITRES_STAT!D1548</f>
        <v>1.39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2.9102145235898177E-3</v>
      </c>
      <c r="G1545" s="2">
        <f t="shared" si="215"/>
        <v>1.2216194441357785E-2</v>
      </c>
      <c r="H1545" s="2">
        <f t="shared" si="211"/>
        <v>0.23822594978820247</v>
      </c>
      <c r="I1545" s="2">
        <f t="shared" si="212"/>
        <v>19.239295528328313</v>
      </c>
    </row>
    <row r="1546" spans="1:9" ht="13.5" x14ac:dyDescent="0.25">
      <c r="A1546" s="3">
        <f>TITRES_STAT!B1549</f>
        <v>44263</v>
      </c>
      <c r="B1546" s="6">
        <f>TITRES_STAT!D1549</f>
        <v>1.35</v>
      </c>
      <c r="C1546" s="2">
        <f t="shared" si="216"/>
        <v>-3.9999999999999813E-2</v>
      </c>
      <c r="D1546" s="2">
        <f t="shared" si="217"/>
        <v>0</v>
      </c>
      <c r="E1546" s="2">
        <f t="shared" si="218"/>
        <v>3.9999999999999813E-2</v>
      </c>
      <c r="F1546" s="2">
        <f t="shared" si="215"/>
        <v>2.7023420576191164E-3</v>
      </c>
      <c r="G1546" s="2">
        <f t="shared" si="215"/>
        <v>1.4200751981260787E-2</v>
      </c>
      <c r="H1546" s="2">
        <f t="shared" si="211"/>
        <v>0.19029570132519094</v>
      </c>
      <c r="I1546" s="2">
        <f t="shared" si="212"/>
        <v>15.987262754400376</v>
      </c>
    </row>
    <row r="1547" spans="1:9" ht="13.5" x14ac:dyDescent="0.25">
      <c r="A1547" s="3">
        <f>TITRES_STAT!B1550</f>
        <v>44264</v>
      </c>
      <c r="B1547" s="6">
        <f>TITRES_STAT!D1550</f>
        <v>1.31</v>
      </c>
      <c r="C1547" s="2">
        <f t="shared" si="216"/>
        <v>-4.0000000000000036E-2</v>
      </c>
      <c r="D1547" s="2">
        <f t="shared" si="217"/>
        <v>0</v>
      </c>
      <c r="E1547" s="2">
        <f t="shared" si="218"/>
        <v>4.0000000000000036E-2</v>
      </c>
      <c r="F1547" s="2">
        <f t="shared" si="215"/>
        <v>2.5093176249320367E-3</v>
      </c>
      <c r="G1547" s="2">
        <f t="shared" si="215"/>
        <v>1.6043555411170734E-2</v>
      </c>
      <c r="H1547" s="2">
        <f t="shared" si="211"/>
        <v>0.15640657950324779</v>
      </c>
      <c r="I1547" s="2">
        <f t="shared" si="212"/>
        <v>13.525223937279463</v>
      </c>
    </row>
    <row r="1548" spans="1:9" ht="13.5" x14ac:dyDescent="0.25">
      <c r="A1548" s="3">
        <f>TITRES_STAT!B1551</f>
        <v>44265</v>
      </c>
      <c r="B1548" s="6">
        <f>TITRES_STAT!D1551</f>
        <v>1.31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2.3300806517226056E-3</v>
      </c>
      <c r="G1548" s="2">
        <f t="shared" si="215"/>
        <v>1.4897587167515682E-2</v>
      </c>
      <c r="H1548" s="2">
        <f t="shared" si="211"/>
        <v>0.15640657950324779</v>
      </c>
      <c r="I1548" s="2">
        <f t="shared" si="212"/>
        <v>13.525223937279463</v>
      </c>
    </row>
    <row r="1549" spans="1:9" ht="13.5" x14ac:dyDescent="0.25">
      <c r="A1549" s="3">
        <f>TITRES_STAT!B1552</f>
        <v>44266</v>
      </c>
      <c r="B1549" s="6">
        <f>TITRES_STAT!D1552</f>
        <v>1.31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2.163646319456705E-3</v>
      </c>
      <c r="G1549" s="2">
        <f t="shared" si="219"/>
        <v>1.3833473798407419E-2</v>
      </c>
      <c r="H1549" s="2">
        <f t="shared" si="211"/>
        <v>0.15640657950324777</v>
      </c>
      <c r="I1549" s="2">
        <f t="shared" si="212"/>
        <v>13.525223937279435</v>
      </c>
    </row>
    <row r="1550" spans="1:9" ht="13.5" x14ac:dyDescent="0.25">
      <c r="A1550" s="3">
        <f>TITRES_STAT!B1553</f>
        <v>44267</v>
      </c>
      <c r="B1550" s="6">
        <f>TITRES_STAT!D1553</f>
        <v>1.31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2.0091001537812262E-3</v>
      </c>
      <c r="G1550" s="2">
        <f t="shared" si="219"/>
        <v>1.2845368527092603E-2</v>
      </c>
      <c r="H1550" s="2">
        <f t="shared" si="211"/>
        <v>0.15640657950324779</v>
      </c>
      <c r="I1550" s="2">
        <f t="shared" si="212"/>
        <v>13.525223937279463</v>
      </c>
    </row>
    <row r="1551" spans="1:9" ht="13.5" x14ac:dyDescent="0.25">
      <c r="A1551" s="3">
        <f>TITRES_STAT!B1554</f>
        <v>44270</v>
      </c>
      <c r="B1551" s="6">
        <f>TITRES_STAT!D1554</f>
        <v>1.31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1.8655929999397101E-3</v>
      </c>
      <c r="G1551" s="2">
        <f t="shared" si="219"/>
        <v>1.1927842203728846E-2</v>
      </c>
      <c r="H1551" s="2">
        <f t="shared" si="211"/>
        <v>0.15640657950324779</v>
      </c>
      <c r="I1551" s="2">
        <f t="shared" si="212"/>
        <v>13.525223937279463</v>
      </c>
    </row>
    <row r="1552" spans="1:9" ht="13.5" x14ac:dyDescent="0.25">
      <c r="A1552" s="3">
        <f>TITRES_STAT!B1555</f>
        <v>44271</v>
      </c>
      <c r="B1552" s="6">
        <f>TITRES_STAT!D1555</f>
        <v>1.35</v>
      </c>
      <c r="C1552" s="2">
        <f t="shared" si="216"/>
        <v>4.0000000000000036E-2</v>
      </c>
      <c r="D1552" s="2">
        <f t="shared" si="217"/>
        <v>4.0000000000000036E-2</v>
      </c>
      <c r="E1552" s="2">
        <f t="shared" si="218"/>
        <v>0</v>
      </c>
      <c r="F1552" s="2">
        <f t="shared" si="219"/>
        <v>4.5894792142297334E-3</v>
      </c>
      <c r="G1552" s="2">
        <f t="shared" si="219"/>
        <v>1.1075853474891071E-2</v>
      </c>
      <c r="H1552" s="2">
        <f t="shared" si="211"/>
        <v>0.41436799652812939</v>
      </c>
      <c r="I1552" s="2">
        <f t="shared" si="212"/>
        <v>29.297042745967431</v>
      </c>
    </row>
    <row r="1553" spans="1:9" ht="13.5" x14ac:dyDescent="0.25">
      <c r="A1553" s="3">
        <f>TITRES_STAT!B1556</f>
        <v>44272</v>
      </c>
      <c r="B1553" s="6">
        <f>TITRES_STAT!D1556</f>
        <v>1.35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4.2616592703561811E-3</v>
      </c>
      <c r="G1553" s="2">
        <f t="shared" si="219"/>
        <v>1.0284721083827424E-2</v>
      </c>
      <c r="H1553" s="2">
        <f t="shared" ref="H1553:H1616" si="220">F1553/G1553</f>
        <v>0.41436799652812939</v>
      </c>
      <c r="I1553" s="2">
        <f t="shared" ref="I1553:I1616" si="221">IF(G1553=0,100,100-(100/(1+H1553)))</f>
        <v>29.297042745967431</v>
      </c>
    </row>
    <row r="1554" spans="1:9" ht="13.5" x14ac:dyDescent="0.25">
      <c r="A1554" s="3">
        <f>TITRES_STAT!B1557</f>
        <v>44273</v>
      </c>
      <c r="B1554" s="6">
        <f>TITRES_STAT!D1557</f>
        <v>1.35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3.9572550367593115E-3</v>
      </c>
      <c r="G1554" s="2">
        <f t="shared" si="219"/>
        <v>9.5500981492683233E-3</v>
      </c>
      <c r="H1554" s="2">
        <f t="shared" si="220"/>
        <v>0.41436799652812939</v>
      </c>
      <c r="I1554" s="2">
        <f t="shared" si="221"/>
        <v>29.297042745967431</v>
      </c>
    </row>
    <row r="1555" spans="1:9" ht="13.5" x14ac:dyDescent="0.25">
      <c r="A1555" s="3">
        <f>TITRES_STAT!B1558</f>
        <v>44274</v>
      </c>
      <c r="B1555" s="6">
        <f>TITRES_STAT!D1558</f>
        <v>1.33</v>
      </c>
      <c r="C1555" s="2">
        <f t="shared" si="216"/>
        <v>-2.0000000000000018E-2</v>
      </c>
      <c r="D1555" s="2">
        <f t="shared" si="217"/>
        <v>0</v>
      </c>
      <c r="E1555" s="2">
        <f t="shared" si="218"/>
        <v>2.0000000000000018E-2</v>
      </c>
      <c r="F1555" s="2">
        <f t="shared" si="219"/>
        <v>3.6745939627050753E-3</v>
      </c>
      <c r="G1555" s="2">
        <f t="shared" si="219"/>
        <v>1.0296519710034872E-2</v>
      </c>
      <c r="H1555" s="2">
        <f t="shared" si="220"/>
        <v>0.35687728146859737</v>
      </c>
      <c r="I1555" s="2">
        <f t="shared" si="221"/>
        <v>26.301367584424156</v>
      </c>
    </row>
    <row r="1556" spans="1:9" ht="13.5" x14ac:dyDescent="0.25">
      <c r="A1556" s="3">
        <f>TITRES_STAT!B1559</f>
        <v>44277</v>
      </c>
      <c r="B1556" s="6">
        <f>TITRES_STAT!D1559</f>
        <v>1.33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3.4121229653689988E-3</v>
      </c>
      <c r="G1556" s="2">
        <f t="shared" si="219"/>
        <v>9.5610540164609535E-3</v>
      </c>
      <c r="H1556" s="2">
        <f t="shared" si="220"/>
        <v>0.35687728146859732</v>
      </c>
      <c r="I1556" s="2">
        <f t="shared" si="221"/>
        <v>26.301367584424142</v>
      </c>
    </row>
    <row r="1557" spans="1:9" ht="13.5" x14ac:dyDescent="0.25">
      <c r="A1557" s="3">
        <f>TITRES_STAT!B1560</f>
        <v>44278</v>
      </c>
      <c r="B1557" s="6">
        <f>TITRES_STAT!D1560</f>
        <v>1.33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3.1683998964140703E-3</v>
      </c>
      <c r="G1557" s="2">
        <f t="shared" si="219"/>
        <v>8.8781215867137428E-3</v>
      </c>
      <c r="H1557" s="2">
        <f t="shared" si="220"/>
        <v>0.35687728146859732</v>
      </c>
      <c r="I1557" s="2">
        <f t="shared" si="221"/>
        <v>26.301367584424142</v>
      </c>
    </row>
    <row r="1558" spans="1:9" ht="13.5" x14ac:dyDescent="0.25">
      <c r="A1558" s="3">
        <f>TITRES_STAT!B1561</f>
        <v>44279</v>
      </c>
      <c r="B1558" s="6">
        <f>TITRES_STAT!D1561</f>
        <v>1.3</v>
      </c>
      <c r="C1558" s="2">
        <f t="shared" si="216"/>
        <v>-3.0000000000000027E-2</v>
      </c>
      <c r="D1558" s="2">
        <f t="shared" si="217"/>
        <v>0</v>
      </c>
      <c r="E1558" s="2">
        <f t="shared" si="218"/>
        <v>3.0000000000000027E-2</v>
      </c>
      <c r="F1558" s="2">
        <f t="shared" si="219"/>
        <v>2.9420856180987797E-3</v>
      </c>
      <c r="G1558" s="2">
        <f t="shared" si="219"/>
        <v>1.0386827187662763E-2</v>
      </c>
      <c r="H1558" s="2">
        <f t="shared" si="220"/>
        <v>0.28325161908858193</v>
      </c>
      <c r="I1558" s="2">
        <f t="shared" si="221"/>
        <v>22.072960195425964</v>
      </c>
    </row>
    <row r="1559" spans="1:9" ht="13.5" x14ac:dyDescent="0.25">
      <c r="A1559" s="3">
        <f>TITRES_STAT!B1562</f>
        <v>44280</v>
      </c>
      <c r="B1559" s="6">
        <f>TITRES_STAT!D1562</f>
        <v>1.3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2.7319366453774385E-3</v>
      </c>
      <c r="G1559" s="2">
        <f t="shared" si="219"/>
        <v>9.6449109599725663E-3</v>
      </c>
      <c r="H1559" s="2">
        <f t="shared" si="220"/>
        <v>0.28325161908858193</v>
      </c>
      <c r="I1559" s="2">
        <f t="shared" si="221"/>
        <v>22.072960195425964</v>
      </c>
    </row>
    <row r="1560" spans="1:9" ht="13.5" x14ac:dyDescent="0.25">
      <c r="A1560" s="3">
        <f>TITRES_STAT!B1563</f>
        <v>44281</v>
      </c>
      <c r="B1560" s="6">
        <f>TITRES_STAT!D1563</f>
        <v>1.28</v>
      </c>
      <c r="C1560" s="2">
        <f t="shared" si="216"/>
        <v>-2.0000000000000018E-2</v>
      </c>
      <c r="D1560" s="2">
        <f t="shared" si="217"/>
        <v>0</v>
      </c>
      <c r="E1560" s="2">
        <f t="shared" si="218"/>
        <v>2.0000000000000018E-2</v>
      </c>
      <c r="F1560" s="2">
        <f t="shared" si="219"/>
        <v>2.5367983135647643E-3</v>
      </c>
      <c r="G1560" s="2">
        <f t="shared" si="219"/>
        <v>1.0384560177117383E-2</v>
      </c>
      <c r="H1560" s="2">
        <f t="shared" si="220"/>
        <v>0.2442855807369346</v>
      </c>
      <c r="I1560" s="2">
        <f t="shared" si="221"/>
        <v>19.632597573963309</v>
      </c>
    </row>
    <row r="1561" spans="1:9" ht="13.5" x14ac:dyDescent="0.25">
      <c r="A1561" s="3">
        <f>TITRES_STAT!B1564</f>
        <v>44284</v>
      </c>
      <c r="B1561" s="6">
        <f>TITRES_STAT!D1564</f>
        <v>1.28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2.355598434024424E-3</v>
      </c>
      <c r="G1561" s="2">
        <f t="shared" si="219"/>
        <v>9.6428058787518551E-3</v>
      </c>
      <c r="H1561" s="2">
        <f t="shared" si="220"/>
        <v>0.24428558073693463</v>
      </c>
      <c r="I1561" s="2">
        <f t="shared" si="221"/>
        <v>19.632597573963309</v>
      </c>
    </row>
    <row r="1562" spans="1:9" ht="13.5" x14ac:dyDescent="0.25">
      <c r="A1562" s="3">
        <f>TITRES_STAT!B1565</f>
        <v>44285</v>
      </c>
      <c r="B1562" s="6">
        <f>TITRES_STAT!D1565</f>
        <v>1.27</v>
      </c>
      <c r="C1562" s="2">
        <f t="shared" si="216"/>
        <v>-1.0000000000000009E-2</v>
      </c>
      <c r="D1562" s="2">
        <f t="shared" si="217"/>
        <v>0</v>
      </c>
      <c r="E1562" s="2">
        <f t="shared" si="218"/>
        <v>1.0000000000000009E-2</v>
      </c>
      <c r="F1562" s="2">
        <f t="shared" si="219"/>
        <v>2.1873414030226792E-3</v>
      </c>
      <c r="G1562" s="2">
        <f t="shared" si="219"/>
        <v>9.6683197445552958E-3</v>
      </c>
      <c r="H1562" s="2">
        <f t="shared" si="220"/>
        <v>0.22623800834208843</v>
      </c>
      <c r="I1562" s="2">
        <f t="shared" si="221"/>
        <v>18.449763162044633</v>
      </c>
    </row>
    <row r="1563" spans="1:9" ht="13.5" x14ac:dyDescent="0.25">
      <c r="A1563" s="3">
        <f>TITRES_STAT!B1566</f>
        <v>44286</v>
      </c>
      <c r="B1563" s="6">
        <f>TITRES_STAT!D1566</f>
        <v>1.27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2.0311027313782023E-3</v>
      </c>
      <c r="G1563" s="2">
        <f t="shared" si="219"/>
        <v>8.9777254770870597E-3</v>
      </c>
      <c r="H1563" s="2">
        <f t="shared" si="220"/>
        <v>0.22623800834208846</v>
      </c>
      <c r="I1563" s="2">
        <f t="shared" si="221"/>
        <v>18.449763162044633</v>
      </c>
    </row>
    <row r="1564" spans="1:9" ht="13.5" x14ac:dyDescent="0.25">
      <c r="A1564" s="3">
        <f>TITRES_STAT!B1567</f>
        <v>44287</v>
      </c>
      <c r="B1564" s="6">
        <f>TITRES_STAT!D1567</f>
        <v>1.27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1.8860239648511878E-3</v>
      </c>
      <c r="G1564" s="2">
        <f t="shared" si="219"/>
        <v>8.3364593715808417E-3</v>
      </c>
      <c r="H1564" s="2">
        <f t="shared" si="220"/>
        <v>0.22623800834208843</v>
      </c>
      <c r="I1564" s="2">
        <f t="shared" si="221"/>
        <v>18.449763162044633</v>
      </c>
    </row>
    <row r="1565" spans="1:9" ht="13.5" x14ac:dyDescent="0.25">
      <c r="A1565" s="3">
        <f>TITRES_STAT!B1568</f>
        <v>44288</v>
      </c>
      <c r="B1565" s="6">
        <f>TITRES_STAT!D1568</f>
        <v>1.27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1.7513079673618173E-3</v>
      </c>
      <c r="G1565" s="2">
        <f t="shared" si="222"/>
        <v>7.7409979878964958E-3</v>
      </c>
      <c r="H1565" s="2">
        <f t="shared" si="220"/>
        <v>0.22623800834208843</v>
      </c>
      <c r="I1565" s="2">
        <f t="shared" si="221"/>
        <v>18.449763162044633</v>
      </c>
    </row>
    <row r="1566" spans="1:9" ht="13.5" x14ac:dyDescent="0.25">
      <c r="A1566" s="3">
        <f>TITRES_STAT!B1569</f>
        <v>44291</v>
      </c>
      <c r="B1566" s="6">
        <f>TITRES_STAT!D1569</f>
        <v>1.27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1.6262145411216876E-3</v>
      </c>
      <c r="G1566" s="2">
        <f t="shared" si="222"/>
        <v>7.1880695601896031E-3</v>
      </c>
      <c r="H1566" s="2">
        <f t="shared" si="220"/>
        <v>0.22623800834208846</v>
      </c>
      <c r="I1566" s="2">
        <f t="shared" si="221"/>
        <v>18.449763162044633</v>
      </c>
    </row>
    <row r="1567" spans="1:9" ht="13.5" x14ac:dyDescent="0.25">
      <c r="A1567" s="3">
        <f>TITRES_STAT!B1570</f>
        <v>44292</v>
      </c>
      <c r="B1567" s="6">
        <f>TITRES_STAT!D1570</f>
        <v>1.24</v>
      </c>
      <c r="C1567" s="2">
        <f t="shared" si="216"/>
        <v>-3.0000000000000027E-2</v>
      </c>
      <c r="D1567" s="2">
        <f t="shared" si="217"/>
        <v>0</v>
      </c>
      <c r="E1567" s="2">
        <f t="shared" si="218"/>
        <v>3.0000000000000027E-2</v>
      </c>
      <c r="F1567" s="2">
        <f t="shared" si="222"/>
        <v>1.5100563596129955E-3</v>
      </c>
      <c r="G1567" s="2">
        <f t="shared" si="222"/>
        <v>8.8174931630332042E-3</v>
      </c>
      <c r="H1567" s="2">
        <f t="shared" si="220"/>
        <v>0.17125687898957648</v>
      </c>
      <c r="I1567" s="2">
        <f t="shared" si="221"/>
        <v>14.62163271453457</v>
      </c>
    </row>
    <row r="1568" spans="1:9" ht="13.5" x14ac:dyDescent="0.25">
      <c r="A1568" s="3">
        <f>TITRES_STAT!B1571</f>
        <v>44293</v>
      </c>
      <c r="B1568" s="6">
        <f>TITRES_STAT!D1571</f>
        <v>1.19</v>
      </c>
      <c r="C1568" s="2">
        <f t="shared" si="216"/>
        <v>-5.0000000000000044E-2</v>
      </c>
      <c r="D1568" s="2">
        <f t="shared" si="217"/>
        <v>0</v>
      </c>
      <c r="E1568" s="2">
        <f t="shared" si="218"/>
        <v>5.0000000000000044E-2</v>
      </c>
      <c r="F1568" s="2">
        <f t="shared" si="222"/>
        <v>1.4021951910692099E-3</v>
      </c>
      <c r="G1568" s="2">
        <f t="shared" si="222"/>
        <v>1.1759100794245121E-2</v>
      </c>
      <c r="H1568" s="2">
        <f t="shared" si="220"/>
        <v>0.11924340267203436</v>
      </c>
      <c r="I1568" s="2">
        <f t="shared" si="221"/>
        <v>10.653929465865758</v>
      </c>
    </row>
    <row r="1569" spans="1:9" ht="13.5" x14ac:dyDescent="0.25">
      <c r="A1569" s="3">
        <f>TITRES_STAT!B1572</f>
        <v>44294</v>
      </c>
      <c r="B1569" s="6">
        <f>TITRES_STAT!D1572</f>
        <v>1.1399999999999999</v>
      </c>
      <c r="C1569" s="2">
        <f t="shared" si="216"/>
        <v>-5.0000000000000044E-2</v>
      </c>
      <c r="D1569" s="2">
        <f t="shared" si="217"/>
        <v>0</v>
      </c>
      <c r="E1569" s="2">
        <f t="shared" si="218"/>
        <v>5.0000000000000044E-2</v>
      </c>
      <c r="F1569" s="2">
        <f t="shared" si="222"/>
        <v>1.3020383917071235E-3</v>
      </c>
      <c r="G1569" s="2">
        <f t="shared" si="222"/>
        <v>1.4490593594656187E-2</v>
      </c>
      <c r="H1569" s="2">
        <f t="shared" si="220"/>
        <v>8.985404105096749E-2</v>
      </c>
      <c r="I1569" s="2">
        <f t="shared" si="221"/>
        <v>8.24459401593991</v>
      </c>
    </row>
    <row r="1570" spans="1:9" ht="13.5" x14ac:dyDescent="0.25">
      <c r="A1570" s="3">
        <f>TITRES_STAT!B1573</f>
        <v>44298</v>
      </c>
      <c r="B1570" s="6">
        <f>TITRES_STAT!D1573</f>
        <v>1.1399999999999999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1.2090356494423289E-3</v>
      </c>
      <c r="G1570" s="2">
        <f t="shared" si="222"/>
        <v>1.3455551195037887E-2</v>
      </c>
      <c r="H1570" s="2">
        <f t="shared" si="220"/>
        <v>8.985404105096749E-2</v>
      </c>
      <c r="I1570" s="2">
        <f t="shared" si="221"/>
        <v>8.24459401593991</v>
      </c>
    </row>
    <row r="1571" spans="1:9" ht="13.5" x14ac:dyDescent="0.25">
      <c r="A1571" s="3">
        <f>TITRES_STAT!B1574</f>
        <v>44299</v>
      </c>
      <c r="B1571" s="6">
        <f>TITRES_STAT!D1574</f>
        <v>1.1399999999999999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1.1226759601964482E-3</v>
      </c>
      <c r="G1571" s="2">
        <f t="shared" si="222"/>
        <v>1.2494440395392324E-2</v>
      </c>
      <c r="H1571" s="2">
        <f t="shared" si="220"/>
        <v>8.9854041050967476E-2</v>
      </c>
      <c r="I1571" s="2">
        <f t="shared" si="221"/>
        <v>8.24459401593991</v>
      </c>
    </row>
    <row r="1572" spans="1:9" ht="13.5" x14ac:dyDescent="0.25">
      <c r="A1572" s="3">
        <f>TITRES_STAT!B1575</f>
        <v>44300</v>
      </c>
      <c r="B1572" s="6">
        <f>TITRES_STAT!D1575</f>
        <v>1.1399999999999999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1.0424848201824161E-3</v>
      </c>
      <c r="G1572" s="2">
        <f t="shared" si="222"/>
        <v>1.1601980367150015E-2</v>
      </c>
      <c r="H1572" s="2">
        <f t="shared" si="220"/>
        <v>8.9854041050967476E-2</v>
      </c>
      <c r="I1572" s="2">
        <f t="shared" si="221"/>
        <v>8.24459401593991</v>
      </c>
    </row>
    <row r="1573" spans="1:9" ht="13.5" x14ac:dyDescent="0.25">
      <c r="A1573" s="3">
        <f>TITRES_STAT!B1576</f>
        <v>44301</v>
      </c>
      <c r="B1573" s="6">
        <f>TITRES_STAT!D1576</f>
        <v>1.1599999999999999</v>
      </c>
      <c r="C1573" s="2">
        <f t="shared" si="216"/>
        <v>2.0000000000000018E-2</v>
      </c>
      <c r="D1573" s="2">
        <f t="shared" si="217"/>
        <v>2.0000000000000018E-2</v>
      </c>
      <c r="E1573" s="2">
        <f t="shared" si="218"/>
        <v>0</v>
      </c>
      <c r="F1573" s="2">
        <f t="shared" si="222"/>
        <v>2.3965930473122446E-3</v>
      </c>
      <c r="G1573" s="2">
        <f t="shared" si="222"/>
        <v>1.0773267483782156E-2</v>
      </c>
      <c r="H1573" s="2">
        <f t="shared" si="220"/>
        <v>0.22245739752772536</v>
      </c>
      <c r="I1573" s="2">
        <f t="shared" si="221"/>
        <v>18.197558293452104</v>
      </c>
    </row>
    <row r="1574" spans="1:9" ht="13.5" x14ac:dyDescent="0.25">
      <c r="A1574" s="3">
        <f>TITRES_STAT!B1577</f>
        <v>44302</v>
      </c>
      <c r="B1574" s="6">
        <f>TITRES_STAT!D1577</f>
        <v>1.1599999999999999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2.2254078296470845E-3</v>
      </c>
      <c r="G1574" s="2">
        <f t="shared" si="222"/>
        <v>1.0003748377797717E-2</v>
      </c>
      <c r="H1574" s="2">
        <f t="shared" si="220"/>
        <v>0.22245739752772539</v>
      </c>
      <c r="I1574" s="2">
        <f t="shared" si="221"/>
        <v>18.197558293452104</v>
      </c>
    </row>
    <row r="1575" spans="1:9" ht="13.5" x14ac:dyDescent="0.25">
      <c r="A1575" s="3">
        <f>TITRES_STAT!B1578</f>
        <v>44305</v>
      </c>
      <c r="B1575" s="6">
        <f>TITRES_STAT!D1578</f>
        <v>1.18</v>
      </c>
      <c r="C1575" s="2">
        <f t="shared" si="216"/>
        <v>2.0000000000000018E-2</v>
      </c>
      <c r="D1575" s="2">
        <f t="shared" si="217"/>
        <v>2.0000000000000018E-2</v>
      </c>
      <c r="E1575" s="2">
        <f t="shared" si="218"/>
        <v>0</v>
      </c>
      <c r="F1575" s="2">
        <f t="shared" si="222"/>
        <v>3.4950215561008655E-3</v>
      </c>
      <c r="G1575" s="2">
        <f t="shared" si="222"/>
        <v>9.2891949222407375E-3</v>
      </c>
      <c r="H1575" s="2">
        <f t="shared" si="220"/>
        <v>0.37624590563094751</v>
      </c>
      <c r="I1575" s="2">
        <f t="shared" si="221"/>
        <v>27.338566755514194</v>
      </c>
    </row>
    <row r="1576" spans="1:9" ht="13.5" x14ac:dyDescent="0.25">
      <c r="A1576" s="3">
        <f>TITRES_STAT!B1579</f>
        <v>44306</v>
      </c>
      <c r="B1576" s="6">
        <f>TITRES_STAT!D1579</f>
        <v>1.18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3.2453771592365179E-3</v>
      </c>
      <c r="G1576" s="2">
        <f t="shared" si="222"/>
        <v>8.6256809992235426E-3</v>
      </c>
      <c r="H1576" s="2">
        <f t="shared" si="220"/>
        <v>0.37624590563094751</v>
      </c>
      <c r="I1576" s="2">
        <f t="shared" si="221"/>
        <v>27.338566755514194</v>
      </c>
    </row>
    <row r="1577" spans="1:9" ht="13.5" x14ac:dyDescent="0.25">
      <c r="A1577" s="3">
        <f>TITRES_STAT!B1580</f>
        <v>44307</v>
      </c>
      <c r="B1577" s="6">
        <f>TITRES_STAT!D1580</f>
        <v>1.22</v>
      </c>
      <c r="C1577" s="2">
        <f t="shared" si="216"/>
        <v>4.0000000000000036E-2</v>
      </c>
      <c r="D1577" s="2">
        <f t="shared" si="217"/>
        <v>4.0000000000000036E-2</v>
      </c>
      <c r="E1577" s="2">
        <f t="shared" si="218"/>
        <v>0</v>
      </c>
      <c r="F1577" s="2">
        <f t="shared" si="222"/>
        <v>5.870707362148197E-3</v>
      </c>
      <c r="G1577" s="2">
        <f t="shared" si="222"/>
        <v>8.0095609278504325E-3</v>
      </c>
      <c r="H1577" s="2">
        <f t="shared" si="220"/>
        <v>0.7329624451366461</v>
      </c>
      <c r="I1577" s="2">
        <f t="shared" si="221"/>
        <v>42.295345014176064</v>
      </c>
    </row>
    <row r="1578" spans="1:9" ht="13.5" x14ac:dyDescent="0.25">
      <c r="A1578" s="3">
        <f>TITRES_STAT!B1581</f>
        <v>44308</v>
      </c>
      <c r="B1578" s="6">
        <f>TITRES_STAT!D1581</f>
        <v>1.24</v>
      </c>
      <c r="C1578" s="2">
        <f t="shared" si="216"/>
        <v>2.0000000000000018E-2</v>
      </c>
      <c r="D1578" s="2">
        <f t="shared" si="217"/>
        <v>2.0000000000000018E-2</v>
      </c>
      <c r="E1578" s="2">
        <f t="shared" si="218"/>
        <v>0</v>
      </c>
      <c r="F1578" s="2">
        <f t="shared" si="222"/>
        <v>6.8799425505661838E-3</v>
      </c>
      <c r="G1578" s="2">
        <f t="shared" si="222"/>
        <v>7.4374494330039726E-3</v>
      </c>
      <c r="H1578" s="2">
        <f t="shared" si="220"/>
        <v>0.92504058179356086</v>
      </c>
      <c r="I1578" s="2">
        <f t="shared" si="221"/>
        <v>48.053043169183496</v>
      </c>
    </row>
    <row r="1579" spans="1:9" ht="13.5" x14ac:dyDescent="0.25">
      <c r="A1579" s="3">
        <f>TITRES_STAT!B1582</f>
        <v>44309</v>
      </c>
      <c r="B1579" s="6">
        <f>TITRES_STAT!D1582</f>
        <v>1.25</v>
      </c>
      <c r="C1579" s="2">
        <f t="shared" si="216"/>
        <v>1.0000000000000009E-2</v>
      </c>
      <c r="D1579" s="2">
        <f t="shared" si="217"/>
        <v>1.0000000000000009E-2</v>
      </c>
      <c r="E1579" s="2">
        <f t="shared" si="218"/>
        <v>0</v>
      </c>
      <c r="F1579" s="2">
        <f t="shared" si="222"/>
        <v>7.1028037969543137E-3</v>
      </c>
      <c r="G1579" s="2">
        <f t="shared" si="222"/>
        <v>6.9062030449322598E-3</v>
      </c>
      <c r="H1579" s="2">
        <f t="shared" si="220"/>
        <v>1.0284672707626688</v>
      </c>
      <c r="I1579" s="2">
        <f t="shared" si="221"/>
        <v>50.701694110942334</v>
      </c>
    </row>
    <row r="1580" spans="1:9" ht="13.5" x14ac:dyDescent="0.25">
      <c r="A1580" s="3">
        <f>TITRES_STAT!B1583</f>
        <v>44312</v>
      </c>
      <c r="B1580" s="6">
        <f>TITRES_STAT!D1583</f>
        <v>1.25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6.5954606686004346E-3</v>
      </c>
      <c r="G1580" s="2">
        <f t="shared" si="222"/>
        <v>6.4129028274370978E-3</v>
      </c>
      <c r="H1580" s="2">
        <f t="shared" si="220"/>
        <v>1.028467270762669</v>
      </c>
      <c r="I1580" s="2">
        <f t="shared" si="221"/>
        <v>50.701694110942348</v>
      </c>
    </row>
    <row r="1581" spans="1:9" ht="13.5" x14ac:dyDescent="0.25">
      <c r="A1581" s="3">
        <f>TITRES_STAT!B1584</f>
        <v>44313</v>
      </c>
      <c r="B1581" s="6">
        <f>TITRES_STAT!D1584</f>
        <v>1.28</v>
      </c>
      <c r="C1581" s="2">
        <f t="shared" si="216"/>
        <v>3.0000000000000027E-2</v>
      </c>
      <c r="D1581" s="2">
        <f t="shared" si="217"/>
        <v>3.0000000000000027E-2</v>
      </c>
      <c r="E1581" s="2">
        <f t="shared" si="218"/>
        <v>0</v>
      </c>
      <c r="F1581" s="2">
        <f t="shared" ref="F1581:G1596" si="223">((F1580*13)+D1581)/14</f>
        <v>8.2672134779861201E-3</v>
      </c>
      <c r="G1581" s="2">
        <f t="shared" si="223"/>
        <v>5.9548383397630194E-3</v>
      </c>
      <c r="H1581" s="2">
        <f t="shared" si="220"/>
        <v>1.388318709306074</v>
      </c>
      <c r="I1581" s="2">
        <f t="shared" si="221"/>
        <v>58.129541249938541</v>
      </c>
    </row>
    <row r="1582" spans="1:9" ht="13.5" x14ac:dyDescent="0.25">
      <c r="A1582" s="3">
        <f>TITRES_STAT!B1585</f>
        <v>44314</v>
      </c>
      <c r="B1582" s="6">
        <f>TITRES_STAT!D1585</f>
        <v>1.33</v>
      </c>
      <c r="C1582" s="2">
        <f t="shared" si="216"/>
        <v>5.0000000000000044E-2</v>
      </c>
      <c r="D1582" s="2">
        <f t="shared" si="217"/>
        <v>5.0000000000000044E-2</v>
      </c>
      <c r="E1582" s="2">
        <f t="shared" si="218"/>
        <v>0</v>
      </c>
      <c r="F1582" s="2">
        <f t="shared" si="223"/>
        <v>1.1248126800987116E-2</v>
      </c>
      <c r="G1582" s="2">
        <f t="shared" si="223"/>
        <v>5.5294927440656611E-3</v>
      </c>
      <c r="H1582" s="2">
        <f t="shared" si="220"/>
        <v>2.0342059066916733</v>
      </c>
      <c r="I1582" s="2">
        <f t="shared" si="221"/>
        <v>67.042447653450665</v>
      </c>
    </row>
    <row r="1583" spans="1:9" ht="13.5" x14ac:dyDescent="0.25">
      <c r="A1583" s="3">
        <f>TITRES_STAT!B1586</f>
        <v>44315</v>
      </c>
      <c r="B1583" s="6">
        <f>TITRES_STAT!D1586</f>
        <v>1.38</v>
      </c>
      <c r="C1583" s="2">
        <f t="shared" si="216"/>
        <v>4.9999999999999822E-2</v>
      </c>
      <c r="D1583" s="2">
        <f t="shared" si="217"/>
        <v>4.9999999999999822E-2</v>
      </c>
      <c r="E1583" s="2">
        <f t="shared" si="218"/>
        <v>0</v>
      </c>
      <c r="F1583" s="2">
        <f t="shared" si="223"/>
        <v>1.4016117743773737E-2</v>
      </c>
      <c r="G1583" s="2">
        <f t="shared" si="223"/>
        <v>5.1345289766323993E-3</v>
      </c>
      <c r="H1583" s="2">
        <f t="shared" si="220"/>
        <v>2.7297767346453918</v>
      </c>
      <c r="I1583" s="2">
        <f t="shared" si="221"/>
        <v>73.188743693124167</v>
      </c>
    </row>
    <row r="1584" spans="1:9" ht="13.5" x14ac:dyDescent="0.25">
      <c r="A1584" s="3">
        <f>TITRES_STAT!B1587</f>
        <v>44316</v>
      </c>
      <c r="B1584" s="6">
        <f>TITRES_STAT!D1587</f>
        <v>1.44</v>
      </c>
      <c r="C1584" s="2">
        <f t="shared" si="216"/>
        <v>6.0000000000000053E-2</v>
      </c>
      <c r="D1584" s="2">
        <f t="shared" si="217"/>
        <v>6.0000000000000053E-2</v>
      </c>
      <c r="E1584" s="2">
        <f t="shared" si="218"/>
        <v>0</v>
      </c>
      <c r="F1584" s="2">
        <f t="shared" si="223"/>
        <v>1.7300680762075617E-2</v>
      </c>
      <c r="G1584" s="2">
        <f t="shared" si="223"/>
        <v>4.7677769068729418E-3</v>
      </c>
      <c r="H1584" s="2">
        <f t="shared" si="220"/>
        <v>3.6286682661548175</v>
      </c>
      <c r="I1584" s="2">
        <f t="shared" si="221"/>
        <v>78.39551373097791</v>
      </c>
    </row>
    <row r="1585" spans="1:9" ht="13.5" x14ac:dyDescent="0.25">
      <c r="A1585" s="3">
        <f>TITRES_STAT!B1588</f>
        <v>44319</v>
      </c>
      <c r="B1585" s="6">
        <f>TITRES_STAT!D1588</f>
        <v>1.5</v>
      </c>
      <c r="C1585" s="2">
        <f t="shared" si="216"/>
        <v>6.0000000000000053E-2</v>
      </c>
      <c r="D1585" s="2">
        <f t="shared" si="217"/>
        <v>6.0000000000000053E-2</v>
      </c>
      <c r="E1585" s="2">
        <f t="shared" si="218"/>
        <v>0</v>
      </c>
      <c r="F1585" s="2">
        <f t="shared" si="223"/>
        <v>2.0350632136213076E-2</v>
      </c>
      <c r="G1585" s="2">
        <f t="shared" si="223"/>
        <v>4.4272214135248743E-3</v>
      </c>
      <c r="H1585" s="2">
        <f t="shared" si="220"/>
        <v>4.5967053000880451</v>
      </c>
      <c r="I1585" s="2">
        <f t="shared" si="221"/>
        <v>82.132344899698964</v>
      </c>
    </row>
    <row r="1586" spans="1:9" ht="13.5" x14ac:dyDescent="0.25">
      <c r="A1586" s="3">
        <f>TITRES_STAT!B1589</f>
        <v>44320</v>
      </c>
      <c r="B1586" s="6">
        <f>TITRES_STAT!D1589</f>
        <v>1.55</v>
      </c>
      <c r="C1586" s="2">
        <f t="shared" si="216"/>
        <v>5.0000000000000044E-2</v>
      </c>
      <c r="D1586" s="2">
        <f t="shared" si="217"/>
        <v>5.0000000000000044E-2</v>
      </c>
      <c r="E1586" s="2">
        <f t="shared" si="218"/>
        <v>0</v>
      </c>
      <c r="F1586" s="2">
        <f t="shared" si="223"/>
        <v>2.2468444126483574E-2</v>
      </c>
      <c r="G1586" s="2">
        <f t="shared" si="223"/>
        <v>4.1109913125588118E-3</v>
      </c>
      <c r="H1586" s="2">
        <f t="shared" si="220"/>
        <v>5.4654564843870954</v>
      </c>
      <c r="I1586" s="2">
        <f t="shared" si="221"/>
        <v>84.533187990440908</v>
      </c>
    </row>
    <row r="1587" spans="1:9" ht="13.5" x14ac:dyDescent="0.25">
      <c r="A1587" s="3">
        <f>TITRES_STAT!B1590</f>
        <v>44321</v>
      </c>
      <c r="B1587" s="6">
        <f>TITRES_STAT!D1590</f>
        <v>1.61</v>
      </c>
      <c r="C1587" s="2">
        <f t="shared" si="216"/>
        <v>6.0000000000000053E-2</v>
      </c>
      <c r="D1587" s="2">
        <f t="shared" si="217"/>
        <v>6.0000000000000053E-2</v>
      </c>
      <c r="E1587" s="2">
        <f t="shared" si="218"/>
        <v>0</v>
      </c>
      <c r="F1587" s="2">
        <f t="shared" si="223"/>
        <v>2.5149269546020463E-2</v>
      </c>
      <c r="G1587" s="2">
        <f t="shared" si="223"/>
        <v>3.8173490759474682E-3</v>
      </c>
      <c r="H1587" s="2">
        <f t="shared" si="220"/>
        <v>6.5881503225581746</v>
      </c>
      <c r="I1587" s="2">
        <f t="shared" si="221"/>
        <v>86.821557856765381</v>
      </c>
    </row>
    <row r="1588" spans="1:9" ht="13.5" x14ac:dyDescent="0.25">
      <c r="A1588" s="3">
        <f>TITRES_STAT!B1591</f>
        <v>44322</v>
      </c>
      <c r="B1588" s="6">
        <f>TITRES_STAT!D1591</f>
        <v>1.61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2.3352893149876146E-2</v>
      </c>
      <c r="G1588" s="2">
        <f t="shared" si="223"/>
        <v>3.5446812848083631E-3</v>
      </c>
      <c r="H1588" s="2">
        <f t="shared" si="220"/>
        <v>6.5881503225581755</v>
      </c>
      <c r="I1588" s="2">
        <f t="shared" si="221"/>
        <v>86.821557856765381</v>
      </c>
    </row>
    <row r="1589" spans="1:9" ht="13.5" x14ac:dyDescent="0.25">
      <c r="A1589" s="3">
        <f>TITRES_STAT!B1592</f>
        <v>44323</v>
      </c>
      <c r="B1589" s="6">
        <f>TITRES_STAT!D1592</f>
        <v>1.61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2.168482935345642E-2</v>
      </c>
      <c r="G1589" s="2">
        <f t="shared" si="223"/>
        <v>3.2914897644649088E-3</v>
      </c>
      <c r="H1589" s="2">
        <f t="shared" si="220"/>
        <v>6.5881503225581746</v>
      </c>
      <c r="I1589" s="2">
        <f t="shared" si="221"/>
        <v>86.821557856765381</v>
      </c>
    </row>
    <row r="1590" spans="1:9" ht="13.5" x14ac:dyDescent="0.25">
      <c r="A1590" s="3">
        <f>TITRES_STAT!B1593</f>
        <v>44326</v>
      </c>
      <c r="B1590" s="6">
        <f>TITRES_STAT!D1593</f>
        <v>1.61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2.0135912971066674E-2</v>
      </c>
      <c r="G1590" s="2">
        <f t="shared" si="223"/>
        <v>3.0563833527174149E-3</v>
      </c>
      <c r="H1590" s="2">
        <f t="shared" si="220"/>
        <v>6.5881503225581755</v>
      </c>
      <c r="I1590" s="2">
        <f t="shared" si="221"/>
        <v>86.821557856765381</v>
      </c>
    </row>
    <row r="1591" spans="1:9" ht="13.5" x14ac:dyDescent="0.25">
      <c r="A1591" s="3">
        <f>TITRES_STAT!B1594</f>
        <v>44327</v>
      </c>
      <c r="B1591" s="6">
        <f>TITRES_STAT!D1594</f>
        <v>1.61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1.869763347313334E-2</v>
      </c>
      <c r="G1591" s="2">
        <f t="shared" si="223"/>
        <v>2.838070256094742E-3</v>
      </c>
      <c r="H1591" s="2">
        <f t="shared" si="220"/>
        <v>6.5881503225581763</v>
      </c>
      <c r="I1591" s="2">
        <f t="shared" si="221"/>
        <v>86.821557856765381</v>
      </c>
    </row>
    <row r="1592" spans="1:9" ht="13.5" x14ac:dyDescent="0.25">
      <c r="A1592" s="3">
        <f>TITRES_STAT!B1595</f>
        <v>44333</v>
      </c>
      <c r="B1592" s="6">
        <f>TITRES_STAT!D1595</f>
        <v>1.61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1.7362088225052388E-2</v>
      </c>
      <c r="G1592" s="2">
        <f t="shared" si="223"/>
        <v>2.6353509520879747E-3</v>
      </c>
      <c r="H1592" s="2">
        <f t="shared" si="220"/>
        <v>6.5881503225581763</v>
      </c>
      <c r="I1592" s="2">
        <f t="shared" si="221"/>
        <v>86.821557856765381</v>
      </c>
    </row>
    <row r="1593" spans="1:9" ht="13.5" x14ac:dyDescent="0.25">
      <c r="A1593" s="3">
        <f>TITRES_STAT!B1596</f>
        <v>44334</v>
      </c>
      <c r="B1593" s="6">
        <f>TITRES_STAT!D1596</f>
        <v>1.61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1.6121939066120073E-2</v>
      </c>
      <c r="G1593" s="2">
        <f t="shared" si="223"/>
        <v>2.4471115983674052E-3</v>
      </c>
      <c r="H1593" s="2">
        <f t="shared" si="220"/>
        <v>6.5881503225581755</v>
      </c>
      <c r="I1593" s="2">
        <f t="shared" si="221"/>
        <v>86.821557856765381</v>
      </c>
    </row>
    <row r="1594" spans="1:9" ht="13.5" x14ac:dyDescent="0.25">
      <c r="A1594" s="3">
        <f>TITRES_STAT!B1597</f>
        <v>44335</v>
      </c>
      <c r="B1594" s="6">
        <f>TITRES_STAT!D1597</f>
        <v>1.61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1.497037198996864E-2</v>
      </c>
      <c r="G1594" s="2">
        <f t="shared" si="223"/>
        <v>2.2723179127697333E-3</v>
      </c>
      <c r="H1594" s="2">
        <f t="shared" si="220"/>
        <v>6.5881503225581763</v>
      </c>
      <c r="I1594" s="2">
        <f t="shared" si="221"/>
        <v>86.821557856765381</v>
      </c>
    </row>
    <row r="1595" spans="1:9" ht="13.5" x14ac:dyDescent="0.25">
      <c r="A1595" s="3">
        <f>TITRES_STAT!B1598</f>
        <v>44336</v>
      </c>
      <c r="B1595" s="6">
        <f>TITRES_STAT!D1598</f>
        <v>1.65</v>
      </c>
      <c r="C1595" s="2">
        <f t="shared" si="216"/>
        <v>3.9999999999999813E-2</v>
      </c>
      <c r="D1595" s="2">
        <f t="shared" si="217"/>
        <v>3.9999999999999813E-2</v>
      </c>
      <c r="E1595" s="2">
        <f t="shared" si="218"/>
        <v>0</v>
      </c>
      <c r="F1595" s="2">
        <f t="shared" si="223"/>
        <v>1.6758202562113723E-2</v>
      </c>
      <c r="G1595" s="2">
        <f t="shared" si="223"/>
        <v>2.110009490429038E-3</v>
      </c>
      <c r="H1595" s="2">
        <f t="shared" si="220"/>
        <v>7.9422403729123516</v>
      </c>
      <c r="I1595" s="2">
        <f t="shared" si="221"/>
        <v>88.817120114225744</v>
      </c>
    </row>
    <row r="1596" spans="1:9" ht="13.5" x14ac:dyDescent="0.25">
      <c r="A1596" s="3">
        <f>TITRES_STAT!B1599</f>
        <v>44337</v>
      </c>
      <c r="B1596" s="6">
        <f>TITRES_STAT!D1599</f>
        <v>1.64</v>
      </c>
      <c r="C1596" s="2">
        <f t="shared" si="216"/>
        <v>-1.0000000000000009E-2</v>
      </c>
      <c r="D1596" s="2">
        <f t="shared" si="217"/>
        <v>0</v>
      </c>
      <c r="E1596" s="2">
        <f t="shared" si="218"/>
        <v>1.0000000000000009E-2</v>
      </c>
      <c r="F1596" s="2">
        <f t="shared" si="223"/>
        <v>1.5561188093391314E-2</v>
      </c>
      <c r="G1596" s="2">
        <f t="shared" si="223"/>
        <v>2.6735802411126789E-3</v>
      </c>
      <c r="H1596" s="2">
        <f t="shared" si="220"/>
        <v>5.8203557365142427</v>
      </c>
      <c r="I1596" s="2">
        <f t="shared" si="221"/>
        <v>85.338008182677555</v>
      </c>
    </row>
    <row r="1597" spans="1:9" ht="13.5" x14ac:dyDescent="0.25">
      <c r="A1597" s="3">
        <f>TITRES_STAT!B1600</f>
        <v>44340</v>
      </c>
      <c r="B1597" s="6">
        <f>TITRES_STAT!D1600</f>
        <v>1.64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1.4449674658149076E-2</v>
      </c>
      <c r="G1597" s="2">
        <f t="shared" si="224"/>
        <v>2.4826102238903447E-3</v>
      </c>
      <c r="H1597" s="2">
        <f t="shared" si="220"/>
        <v>5.8203557365142427</v>
      </c>
      <c r="I1597" s="2">
        <f t="shared" si="221"/>
        <v>85.338008182677555</v>
      </c>
    </row>
    <row r="1598" spans="1:9" ht="13.5" x14ac:dyDescent="0.25">
      <c r="A1598" s="3">
        <f>TITRES_STAT!B1601</f>
        <v>44341</v>
      </c>
      <c r="B1598" s="6">
        <f>TITRES_STAT!D1601</f>
        <v>1.6</v>
      </c>
      <c r="C1598" s="2">
        <f t="shared" si="216"/>
        <v>-3.9999999999999813E-2</v>
      </c>
      <c r="D1598" s="2">
        <f t="shared" si="217"/>
        <v>0</v>
      </c>
      <c r="E1598" s="2">
        <f t="shared" si="218"/>
        <v>3.9999999999999813E-2</v>
      </c>
      <c r="F1598" s="2">
        <f t="shared" si="224"/>
        <v>1.3417555039709856E-2</v>
      </c>
      <c r="G1598" s="2">
        <f t="shared" si="224"/>
        <v>5.1624237793267353E-3</v>
      </c>
      <c r="H1598" s="2">
        <f t="shared" si="220"/>
        <v>2.5990805120341602</v>
      </c>
      <c r="I1598" s="2">
        <f t="shared" si="221"/>
        <v>72.215125595097874</v>
      </c>
    </row>
    <row r="1599" spans="1:9" ht="13.5" x14ac:dyDescent="0.25">
      <c r="A1599" s="3">
        <f>TITRES_STAT!B1602</f>
        <v>44342</v>
      </c>
      <c r="B1599" s="6">
        <f>TITRES_STAT!D1602</f>
        <v>1.6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1.2459158251159152E-2</v>
      </c>
      <c r="G1599" s="2">
        <f t="shared" si="224"/>
        <v>4.7936792236605392E-3</v>
      </c>
      <c r="H1599" s="2">
        <f t="shared" si="220"/>
        <v>2.5990805120341607</v>
      </c>
      <c r="I1599" s="2">
        <f t="shared" si="221"/>
        <v>72.215125595097874</v>
      </c>
    </row>
    <row r="1600" spans="1:9" ht="13.5" x14ac:dyDescent="0.25">
      <c r="A1600" s="3">
        <f>TITRES_STAT!B1603</f>
        <v>44343</v>
      </c>
      <c r="B1600" s="6">
        <f>TITRES_STAT!D1603</f>
        <v>1.61</v>
      </c>
      <c r="C1600" s="2">
        <f t="shared" si="216"/>
        <v>1.0000000000000009E-2</v>
      </c>
      <c r="D1600" s="2">
        <f t="shared" si="217"/>
        <v>1.0000000000000009E-2</v>
      </c>
      <c r="E1600" s="2">
        <f t="shared" si="218"/>
        <v>0</v>
      </c>
      <c r="F1600" s="2">
        <f t="shared" si="224"/>
        <v>1.2283504090362069E-2</v>
      </c>
      <c r="G1600" s="2">
        <f t="shared" si="224"/>
        <v>4.4512735648276434E-3</v>
      </c>
      <c r="H1600" s="2">
        <f t="shared" si="220"/>
        <v>2.759548230740497</v>
      </c>
      <c r="I1600" s="2">
        <f t="shared" si="221"/>
        <v>73.401059419231444</v>
      </c>
    </row>
    <row r="1601" spans="1:9" ht="13.5" x14ac:dyDescent="0.25">
      <c r="A1601" s="3">
        <f>TITRES_STAT!B1604</f>
        <v>44344</v>
      </c>
      <c r="B1601" s="6">
        <f>TITRES_STAT!D1604</f>
        <v>1.56</v>
      </c>
      <c r="C1601" s="2">
        <f t="shared" si="216"/>
        <v>-5.0000000000000044E-2</v>
      </c>
      <c r="D1601" s="2">
        <f t="shared" si="217"/>
        <v>0</v>
      </c>
      <c r="E1601" s="2">
        <f t="shared" si="218"/>
        <v>5.0000000000000044E-2</v>
      </c>
      <c r="F1601" s="2">
        <f t="shared" si="224"/>
        <v>1.1406110941050493E-2</v>
      </c>
      <c r="G1601" s="2">
        <f t="shared" si="224"/>
        <v>7.7047540244828145E-3</v>
      </c>
      <c r="H1601" s="2">
        <f t="shared" si="220"/>
        <v>1.4803991022693466</v>
      </c>
      <c r="I1601" s="2">
        <f t="shared" si="221"/>
        <v>59.68390735647791</v>
      </c>
    </row>
    <row r="1602" spans="1:9" ht="13.5" x14ac:dyDescent="0.25">
      <c r="A1602" s="3">
        <f>TITRES_STAT!B1605</f>
        <v>44347</v>
      </c>
      <c r="B1602" s="6">
        <f>TITRES_STAT!D1605</f>
        <v>1.56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1.0591388730975457E-2</v>
      </c>
      <c r="G1602" s="2">
        <f t="shared" si="224"/>
        <v>7.1544144513054709E-3</v>
      </c>
      <c r="H1602" s="2">
        <f t="shared" si="220"/>
        <v>1.4803991022693463</v>
      </c>
      <c r="I1602" s="2">
        <f t="shared" si="221"/>
        <v>59.683907356477903</v>
      </c>
    </row>
    <row r="1603" spans="1:9" ht="13.5" x14ac:dyDescent="0.25">
      <c r="A1603" s="3">
        <f>TITRES_STAT!B1606</f>
        <v>44348</v>
      </c>
      <c r="B1603" s="6">
        <f>TITRES_STAT!D1606</f>
        <v>1.56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9.8348609644772107E-3</v>
      </c>
      <c r="G1603" s="2">
        <f t="shared" si="224"/>
        <v>6.6433848476407939E-3</v>
      </c>
      <c r="H1603" s="2">
        <f t="shared" si="220"/>
        <v>1.4803991022693466</v>
      </c>
      <c r="I1603" s="2">
        <f t="shared" si="221"/>
        <v>59.68390735647791</v>
      </c>
    </row>
    <row r="1604" spans="1:9" ht="13.5" x14ac:dyDescent="0.25">
      <c r="A1604" s="3">
        <f>TITRES_STAT!B1607</f>
        <v>44349</v>
      </c>
      <c r="B1604" s="6">
        <f>TITRES_STAT!D1607</f>
        <v>1.56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9.1323708955859811E-3</v>
      </c>
      <c r="G1604" s="2">
        <f t="shared" si="224"/>
        <v>6.1688573585235943E-3</v>
      </c>
      <c r="H1604" s="2">
        <f t="shared" si="220"/>
        <v>1.4803991022693466</v>
      </c>
      <c r="I1604" s="2">
        <f t="shared" si="221"/>
        <v>59.68390735647791</v>
      </c>
    </row>
    <row r="1605" spans="1:9" ht="13.5" x14ac:dyDescent="0.25">
      <c r="A1605" s="3">
        <f>TITRES_STAT!B1608</f>
        <v>44350</v>
      </c>
      <c r="B1605" s="6">
        <f>TITRES_STAT!D1608</f>
        <v>1.55</v>
      </c>
      <c r="C1605" s="2">
        <f t="shared" si="225"/>
        <v>-1.0000000000000009E-2</v>
      </c>
      <c r="D1605" s="2">
        <f t="shared" si="226"/>
        <v>0</v>
      </c>
      <c r="E1605" s="2">
        <f t="shared" si="227"/>
        <v>1.0000000000000009E-2</v>
      </c>
      <c r="F1605" s="2">
        <f t="shared" si="224"/>
        <v>8.4800586887584118E-3</v>
      </c>
      <c r="G1605" s="2">
        <f t="shared" si="224"/>
        <v>6.4425104043433377E-3</v>
      </c>
      <c r="H1605" s="2">
        <f t="shared" si="220"/>
        <v>1.316266200057888</v>
      </c>
      <c r="I1605" s="2">
        <f t="shared" si="221"/>
        <v>56.827069359514553</v>
      </c>
    </row>
    <row r="1606" spans="1:9" ht="13.5" x14ac:dyDescent="0.25">
      <c r="A1606" s="3">
        <f>TITRES_STAT!B1609</f>
        <v>44351</v>
      </c>
      <c r="B1606" s="6">
        <f>TITRES_STAT!D1609</f>
        <v>1.55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7.8743402109899534E-3</v>
      </c>
      <c r="G1606" s="2">
        <f t="shared" si="224"/>
        <v>5.9823310897473845E-3</v>
      </c>
      <c r="H1606" s="2">
        <f t="shared" si="220"/>
        <v>1.316266200057888</v>
      </c>
      <c r="I1606" s="2">
        <f t="shared" si="221"/>
        <v>56.827069359514553</v>
      </c>
    </row>
    <row r="1607" spans="1:9" ht="13.5" x14ac:dyDescent="0.25">
      <c r="A1607" s="3">
        <f>TITRES_STAT!B1610</f>
        <v>44354</v>
      </c>
      <c r="B1607" s="6">
        <f>TITRES_STAT!D1610</f>
        <v>1.55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7.311887338776385E-3</v>
      </c>
      <c r="G1607" s="2">
        <f t="shared" si="224"/>
        <v>5.5550217261940002E-3</v>
      </c>
      <c r="H1607" s="2">
        <f t="shared" si="220"/>
        <v>1.3162662000578877</v>
      </c>
      <c r="I1607" s="2">
        <f t="shared" si="221"/>
        <v>56.827069359514546</v>
      </c>
    </row>
    <row r="1608" spans="1:9" ht="13.5" x14ac:dyDescent="0.25">
      <c r="A1608" s="3">
        <f>TITRES_STAT!B1611</f>
        <v>44355</v>
      </c>
      <c r="B1608" s="6">
        <f>TITRES_STAT!D1611</f>
        <v>1.55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6.7896096717209291E-3</v>
      </c>
      <c r="G1608" s="2">
        <f t="shared" si="224"/>
        <v>5.1582344600372854E-3</v>
      </c>
      <c r="H1608" s="2">
        <f t="shared" si="220"/>
        <v>1.316266200057888</v>
      </c>
      <c r="I1608" s="2">
        <f t="shared" si="221"/>
        <v>56.827069359514553</v>
      </c>
    </row>
    <row r="1609" spans="1:9" ht="13.5" x14ac:dyDescent="0.25">
      <c r="A1609" s="3">
        <f>TITRES_STAT!B1612</f>
        <v>44356</v>
      </c>
      <c r="B1609" s="6">
        <f>TITRES_STAT!D1612</f>
        <v>1.52</v>
      </c>
      <c r="C1609" s="2">
        <f t="shared" si="225"/>
        <v>-3.0000000000000027E-2</v>
      </c>
      <c r="D1609" s="2">
        <f t="shared" si="226"/>
        <v>0</v>
      </c>
      <c r="E1609" s="2">
        <f t="shared" si="227"/>
        <v>3.0000000000000027E-2</v>
      </c>
      <c r="F1609" s="2">
        <f t="shared" si="224"/>
        <v>6.3046375523122906E-3</v>
      </c>
      <c r="G1609" s="2">
        <f t="shared" si="224"/>
        <v>6.9326462843203387E-3</v>
      </c>
      <c r="H1609" s="2">
        <f t="shared" si="220"/>
        <v>0.90941284089043684</v>
      </c>
      <c r="I1609" s="2">
        <f t="shared" si="221"/>
        <v>47.627879179148117</v>
      </c>
    </row>
    <row r="1610" spans="1:9" ht="13.5" x14ac:dyDescent="0.25">
      <c r="A1610" s="3">
        <f>TITRES_STAT!B1613</f>
        <v>44357</v>
      </c>
      <c r="B1610" s="6">
        <f>TITRES_STAT!D1613</f>
        <v>1.52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5.8543062985756981E-3</v>
      </c>
      <c r="G1610" s="2">
        <f t="shared" si="224"/>
        <v>6.4374572640117428E-3</v>
      </c>
      <c r="H1610" s="2">
        <f t="shared" si="220"/>
        <v>0.90941284089043684</v>
      </c>
      <c r="I1610" s="2">
        <f t="shared" si="221"/>
        <v>47.627879179148117</v>
      </c>
    </row>
    <row r="1611" spans="1:9" ht="13.5" x14ac:dyDescent="0.25">
      <c r="A1611" s="3">
        <f>TITRES_STAT!B1614</f>
        <v>44358</v>
      </c>
      <c r="B1611" s="6">
        <f>TITRES_STAT!D1614</f>
        <v>1.52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5.4361415629631477E-3</v>
      </c>
      <c r="G1611" s="2">
        <f t="shared" si="224"/>
        <v>5.9776388880109039E-3</v>
      </c>
      <c r="H1611" s="2">
        <f t="shared" si="220"/>
        <v>0.90941284089043684</v>
      </c>
      <c r="I1611" s="2">
        <f t="shared" si="221"/>
        <v>47.627879179148117</v>
      </c>
    </row>
    <row r="1612" spans="1:9" ht="13.5" x14ac:dyDescent="0.25">
      <c r="A1612" s="3">
        <f>TITRES_STAT!B1615</f>
        <v>44361</v>
      </c>
      <c r="B1612" s="6">
        <f>TITRES_STAT!D1615</f>
        <v>1.52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5.0478457370372086E-3</v>
      </c>
      <c r="G1612" s="2">
        <f t="shared" si="224"/>
        <v>5.5506646817244107E-3</v>
      </c>
      <c r="H1612" s="2">
        <f t="shared" si="220"/>
        <v>0.90941284089043684</v>
      </c>
      <c r="I1612" s="2">
        <f t="shared" si="221"/>
        <v>47.627879179148117</v>
      </c>
    </row>
    <row r="1613" spans="1:9" ht="13.5" x14ac:dyDescent="0.25">
      <c r="A1613" s="3">
        <f>TITRES_STAT!B1616</f>
        <v>44362</v>
      </c>
      <c r="B1613" s="6">
        <f>TITRES_STAT!D1616</f>
        <v>1.48</v>
      </c>
      <c r="C1613" s="2">
        <f t="shared" si="225"/>
        <v>-4.0000000000000036E-2</v>
      </c>
      <c r="D1613" s="2">
        <f t="shared" si="226"/>
        <v>0</v>
      </c>
      <c r="E1613" s="2">
        <f t="shared" si="227"/>
        <v>4.0000000000000036E-2</v>
      </c>
      <c r="F1613" s="2">
        <f t="shared" ref="F1613:G1628" si="228">((F1612*13)+D1613)/14</f>
        <v>4.6872853272488368E-3</v>
      </c>
      <c r="G1613" s="2">
        <f t="shared" si="228"/>
        <v>8.0113314901726698E-3</v>
      </c>
      <c r="H1613" s="2">
        <f t="shared" si="220"/>
        <v>0.58508193463204339</v>
      </c>
      <c r="I1613" s="2">
        <f t="shared" si="221"/>
        <v>36.911778618425977</v>
      </c>
    </row>
    <row r="1614" spans="1:9" ht="13.5" x14ac:dyDescent="0.25">
      <c r="A1614" s="3">
        <f>TITRES_STAT!B1617</f>
        <v>44363</v>
      </c>
      <c r="B1614" s="6">
        <f>TITRES_STAT!D1617</f>
        <v>1.48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4.3524792324453488E-3</v>
      </c>
      <c r="G1614" s="2">
        <f t="shared" si="228"/>
        <v>7.4390935265889069E-3</v>
      </c>
      <c r="H1614" s="2">
        <f t="shared" si="220"/>
        <v>0.5850819346320435</v>
      </c>
      <c r="I1614" s="2">
        <f t="shared" si="221"/>
        <v>36.911778618425977</v>
      </c>
    </row>
    <row r="1615" spans="1:9" ht="13.5" x14ac:dyDescent="0.25">
      <c r="A1615" s="3">
        <f>TITRES_STAT!B1618</f>
        <v>44364</v>
      </c>
      <c r="B1615" s="6">
        <f>TITRES_STAT!D1618</f>
        <v>1.44</v>
      </c>
      <c r="C1615" s="2">
        <f t="shared" si="225"/>
        <v>-4.0000000000000036E-2</v>
      </c>
      <c r="D1615" s="2">
        <f t="shared" si="226"/>
        <v>0</v>
      </c>
      <c r="E1615" s="2">
        <f t="shared" si="227"/>
        <v>4.0000000000000036E-2</v>
      </c>
      <c r="F1615" s="2">
        <f t="shared" si="228"/>
        <v>4.0415878586992525E-3</v>
      </c>
      <c r="G1615" s="2">
        <f t="shared" si="228"/>
        <v>9.7648725604039897E-3</v>
      </c>
      <c r="H1615" s="2">
        <f t="shared" si="220"/>
        <v>0.41389048691609809</v>
      </c>
      <c r="I1615" s="2">
        <f t="shared" si="221"/>
        <v>29.273164417341377</v>
      </c>
    </row>
    <row r="1616" spans="1:9" ht="13.5" x14ac:dyDescent="0.25">
      <c r="A1616" s="3">
        <f>TITRES_STAT!B1619</f>
        <v>44365</v>
      </c>
      <c r="B1616" s="6">
        <f>TITRES_STAT!D1619</f>
        <v>1.48</v>
      </c>
      <c r="C1616" s="2">
        <f t="shared" si="225"/>
        <v>4.0000000000000036E-2</v>
      </c>
      <c r="D1616" s="2">
        <f t="shared" si="226"/>
        <v>4.0000000000000036E-2</v>
      </c>
      <c r="E1616" s="2">
        <f t="shared" si="227"/>
        <v>0</v>
      </c>
      <c r="F1616" s="2">
        <f t="shared" si="228"/>
        <v>6.610045868792166E-3</v>
      </c>
      <c r="G1616" s="2">
        <f t="shared" si="228"/>
        <v>9.0673816632322757E-3</v>
      </c>
      <c r="H1616" s="2">
        <f t="shared" si="220"/>
        <v>0.72899168848219231</v>
      </c>
      <c r="I1616" s="2">
        <f t="shared" si="221"/>
        <v>42.162822027336802</v>
      </c>
    </row>
    <row r="1617" spans="1:9" ht="13.5" x14ac:dyDescent="0.25">
      <c r="A1617" s="3">
        <f>TITRES_STAT!B1620</f>
        <v>44368</v>
      </c>
      <c r="B1617" s="6">
        <f>TITRES_STAT!D1620</f>
        <v>1.56</v>
      </c>
      <c r="C1617" s="2">
        <f t="shared" si="225"/>
        <v>8.0000000000000071E-2</v>
      </c>
      <c r="D1617" s="2">
        <f t="shared" si="226"/>
        <v>8.0000000000000071E-2</v>
      </c>
      <c r="E1617" s="2">
        <f t="shared" si="227"/>
        <v>0</v>
      </c>
      <c r="F1617" s="2">
        <f t="shared" si="228"/>
        <v>1.1852185449592731E-2</v>
      </c>
      <c r="G1617" s="2">
        <f t="shared" si="228"/>
        <v>8.4197115444299715E-3</v>
      </c>
      <c r="H1617" s="2">
        <f t="shared" ref="H1617:H1680" si="229">F1617/G1617</f>
        <v>1.4076711995476257</v>
      </c>
      <c r="I1617" s="2">
        <f t="shared" ref="I1617:I1680" si="230">IF(G1617=0,100,100-(100/(1+H1617)))</f>
        <v>58.466089547946218</v>
      </c>
    </row>
    <row r="1618" spans="1:9" ht="13.5" x14ac:dyDescent="0.25">
      <c r="A1618" s="3">
        <f>TITRES_STAT!B1621</f>
        <v>44369</v>
      </c>
      <c r="B1618" s="6">
        <f>TITRES_STAT!D1621</f>
        <v>1.63</v>
      </c>
      <c r="C1618" s="2">
        <f t="shared" si="225"/>
        <v>6.999999999999984E-2</v>
      </c>
      <c r="D1618" s="2">
        <f t="shared" si="226"/>
        <v>6.999999999999984E-2</v>
      </c>
      <c r="E1618" s="2">
        <f t="shared" si="227"/>
        <v>0</v>
      </c>
      <c r="F1618" s="2">
        <f t="shared" si="228"/>
        <v>1.6005600774621809E-2</v>
      </c>
      <c r="G1618" s="2">
        <f t="shared" si="228"/>
        <v>7.8183035769706886E-3</v>
      </c>
      <c r="H1618" s="2">
        <f t="shared" si="229"/>
        <v>2.0471961234362053</v>
      </c>
      <c r="I1618" s="2">
        <f t="shared" si="230"/>
        <v>67.182945911852272</v>
      </c>
    </row>
    <row r="1619" spans="1:9" ht="13.5" x14ac:dyDescent="0.25">
      <c r="A1619" s="3">
        <f>TITRES_STAT!B1622</f>
        <v>44370</v>
      </c>
      <c r="B1619" s="6">
        <f>TITRES_STAT!D1622</f>
        <v>1.68</v>
      </c>
      <c r="C1619" s="2">
        <f t="shared" si="225"/>
        <v>5.0000000000000044E-2</v>
      </c>
      <c r="D1619" s="2">
        <f t="shared" si="226"/>
        <v>5.0000000000000044E-2</v>
      </c>
      <c r="E1619" s="2">
        <f t="shared" si="227"/>
        <v>0</v>
      </c>
      <c r="F1619" s="2">
        <f t="shared" si="228"/>
        <v>1.8433772147863108E-2</v>
      </c>
      <c r="G1619" s="2">
        <f t="shared" si="228"/>
        <v>7.2598533214727826E-3</v>
      </c>
      <c r="H1619" s="2">
        <f t="shared" si="229"/>
        <v>2.5391383725812671</v>
      </c>
      <c r="I1619" s="2">
        <f t="shared" si="230"/>
        <v>71.744535117719877</v>
      </c>
    </row>
    <row r="1620" spans="1:9" ht="13.5" x14ac:dyDescent="0.25">
      <c r="A1620" s="3">
        <f>TITRES_STAT!B1623</f>
        <v>44371</v>
      </c>
      <c r="B1620" s="6">
        <f>TITRES_STAT!D1623</f>
        <v>1.68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1.7117074137301458E-2</v>
      </c>
      <c r="G1620" s="2">
        <f t="shared" si="228"/>
        <v>6.741292369939012E-3</v>
      </c>
      <c r="H1620" s="2">
        <f t="shared" si="229"/>
        <v>2.5391383725812675</v>
      </c>
      <c r="I1620" s="2">
        <f t="shared" si="230"/>
        <v>71.744535117719892</v>
      </c>
    </row>
    <row r="1621" spans="1:9" ht="13.5" x14ac:dyDescent="0.25">
      <c r="A1621" s="3">
        <f>TITRES_STAT!B1624</f>
        <v>44372</v>
      </c>
      <c r="B1621" s="6">
        <f>TITRES_STAT!D1624</f>
        <v>1.68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1.5894425984637067E-2</v>
      </c>
      <c r="G1621" s="2">
        <f t="shared" si="228"/>
        <v>6.25977148637194E-3</v>
      </c>
      <c r="H1621" s="2">
        <f t="shared" si="229"/>
        <v>2.5391383725812671</v>
      </c>
      <c r="I1621" s="2">
        <f t="shared" si="230"/>
        <v>71.744535117719877</v>
      </c>
    </row>
    <row r="1622" spans="1:9" ht="13.5" x14ac:dyDescent="0.25">
      <c r="A1622" s="3">
        <f>TITRES_STAT!B1625</f>
        <v>44375</v>
      </c>
      <c r="B1622" s="6">
        <f>TITRES_STAT!D1625</f>
        <v>1.7</v>
      </c>
      <c r="C1622" s="2">
        <f t="shared" si="225"/>
        <v>2.0000000000000018E-2</v>
      </c>
      <c r="D1622" s="2">
        <f t="shared" si="226"/>
        <v>2.0000000000000018E-2</v>
      </c>
      <c r="E1622" s="2">
        <f t="shared" si="227"/>
        <v>0</v>
      </c>
      <c r="F1622" s="2">
        <f t="shared" si="228"/>
        <v>1.6187681271448706E-2</v>
      </c>
      <c r="G1622" s="2">
        <f t="shared" si="228"/>
        <v>5.8126449516310869E-3</v>
      </c>
      <c r="H1622" s="2">
        <f t="shared" si="229"/>
        <v>2.7849079732465474</v>
      </c>
      <c r="I1622" s="2">
        <f t="shared" si="230"/>
        <v>73.579278358457984</v>
      </c>
    </row>
    <row r="1623" spans="1:9" ht="13.5" x14ac:dyDescent="0.25">
      <c r="A1623" s="3">
        <f>TITRES_STAT!B1626</f>
        <v>44376</v>
      </c>
      <c r="B1623" s="6">
        <f>TITRES_STAT!D1626</f>
        <v>1.71</v>
      </c>
      <c r="C1623" s="2">
        <f t="shared" si="225"/>
        <v>1.0000000000000009E-2</v>
      </c>
      <c r="D1623" s="2">
        <f t="shared" si="226"/>
        <v>1.0000000000000009E-2</v>
      </c>
      <c r="E1623" s="2">
        <f t="shared" si="227"/>
        <v>0</v>
      </c>
      <c r="F1623" s="2">
        <f t="shared" si="228"/>
        <v>1.5745704037773801E-2</v>
      </c>
      <c r="G1623" s="2">
        <f t="shared" si="228"/>
        <v>5.3974560265145815E-3</v>
      </c>
      <c r="H1623" s="2">
        <f t="shared" si="229"/>
        <v>2.9172454505278522</v>
      </c>
      <c r="I1623" s="2">
        <f t="shared" si="230"/>
        <v>74.471857517499984</v>
      </c>
    </row>
    <row r="1624" spans="1:9" ht="13.5" x14ac:dyDescent="0.25">
      <c r="A1624" s="3">
        <f>TITRES_STAT!B1627</f>
        <v>44377</v>
      </c>
      <c r="B1624" s="6">
        <f>TITRES_STAT!D1627</f>
        <v>1.71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1.4621010892218528E-2</v>
      </c>
      <c r="G1624" s="2">
        <f t="shared" si="228"/>
        <v>5.0119234531921112E-3</v>
      </c>
      <c r="H1624" s="2">
        <f t="shared" si="229"/>
        <v>2.9172454505278522</v>
      </c>
      <c r="I1624" s="2">
        <f t="shared" si="230"/>
        <v>74.471857517499984</v>
      </c>
    </row>
    <row r="1625" spans="1:9" ht="13.5" x14ac:dyDescent="0.25">
      <c r="A1625" s="3">
        <f>TITRES_STAT!B1628</f>
        <v>44378</v>
      </c>
      <c r="B1625" s="6">
        <f>TITRES_STAT!D1628</f>
        <v>1.71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1.3576652971345776E-2</v>
      </c>
      <c r="G1625" s="2">
        <f t="shared" si="228"/>
        <v>4.6539289208212464E-3</v>
      </c>
      <c r="H1625" s="2">
        <f t="shared" si="229"/>
        <v>2.9172454505278518</v>
      </c>
      <c r="I1625" s="2">
        <f t="shared" si="230"/>
        <v>74.471857517499984</v>
      </c>
    </row>
    <row r="1626" spans="1:9" ht="13.5" x14ac:dyDescent="0.25">
      <c r="A1626" s="3">
        <f>TITRES_STAT!B1629</f>
        <v>44379</v>
      </c>
      <c r="B1626" s="6">
        <f>TITRES_STAT!D1629</f>
        <v>1.71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1.2606892044821077E-2</v>
      </c>
      <c r="G1626" s="2">
        <f t="shared" si="228"/>
        <v>4.3215054264768718E-3</v>
      </c>
      <c r="H1626" s="2">
        <f t="shared" si="229"/>
        <v>2.9172454505278513</v>
      </c>
      <c r="I1626" s="2">
        <f t="shared" si="230"/>
        <v>74.47185751749997</v>
      </c>
    </row>
    <row r="1627" spans="1:9" ht="13.5" x14ac:dyDescent="0.25">
      <c r="A1627" s="3">
        <f>TITRES_STAT!B1630</f>
        <v>44382</v>
      </c>
      <c r="B1627" s="6">
        <f>TITRES_STAT!D1630</f>
        <v>1.71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1.1706399755905286E-2</v>
      </c>
      <c r="G1627" s="2">
        <f t="shared" si="228"/>
        <v>4.0128264674428099E-3</v>
      </c>
      <c r="H1627" s="2">
        <f t="shared" si="229"/>
        <v>2.9172454505278513</v>
      </c>
      <c r="I1627" s="2">
        <f t="shared" si="230"/>
        <v>74.47185751749997</v>
      </c>
    </row>
    <row r="1628" spans="1:9" ht="13.5" x14ac:dyDescent="0.25">
      <c r="A1628" s="3">
        <f>TITRES_STAT!B1631</f>
        <v>44383</v>
      </c>
      <c r="B1628" s="6">
        <f>TITRES_STAT!D1631</f>
        <v>1.71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1.0870228344769193E-2</v>
      </c>
      <c r="G1628" s="2">
        <f t="shared" si="228"/>
        <v>3.7261960054826089E-3</v>
      </c>
      <c r="H1628" s="2">
        <f t="shared" si="229"/>
        <v>2.9172454505278513</v>
      </c>
      <c r="I1628" s="2">
        <f t="shared" si="230"/>
        <v>74.47185751749997</v>
      </c>
    </row>
    <row r="1629" spans="1:9" ht="13.5" x14ac:dyDescent="0.25">
      <c r="A1629" s="3">
        <f>TITRES_STAT!B1632</f>
        <v>44384</v>
      </c>
      <c r="B1629" s="6">
        <f>TITRES_STAT!D1632</f>
        <v>1.71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1.0093783462999965E-2</v>
      </c>
      <c r="G1629" s="2">
        <f t="shared" si="231"/>
        <v>3.4600391479481371E-3</v>
      </c>
      <c r="H1629" s="2">
        <f t="shared" si="229"/>
        <v>2.9172454505278509</v>
      </c>
      <c r="I1629" s="2">
        <f t="shared" si="230"/>
        <v>74.47185751749997</v>
      </c>
    </row>
    <row r="1630" spans="1:9" ht="13.5" x14ac:dyDescent="0.25">
      <c r="A1630" s="3">
        <f>TITRES_STAT!B1633</f>
        <v>44385</v>
      </c>
      <c r="B1630" s="6">
        <f>TITRES_STAT!D1633</f>
        <v>1.71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9.3727989299285386E-3</v>
      </c>
      <c r="G1630" s="2">
        <f t="shared" si="231"/>
        <v>3.2128934945232701E-3</v>
      </c>
      <c r="H1630" s="2">
        <f t="shared" si="229"/>
        <v>2.9172454505278509</v>
      </c>
      <c r="I1630" s="2">
        <f t="shared" si="230"/>
        <v>74.47185751749997</v>
      </c>
    </row>
    <row r="1631" spans="1:9" ht="13.5" x14ac:dyDescent="0.25">
      <c r="A1631" s="3">
        <f>TITRES_STAT!B1634</f>
        <v>44386</v>
      </c>
      <c r="B1631" s="6">
        <f>TITRES_STAT!D1634</f>
        <v>1.66</v>
      </c>
      <c r="C1631" s="2">
        <f t="shared" si="225"/>
        <v>-5.0000000000000044E-2</v>
      </c>
      <c r="D1631" s="2">
        <f t="shared" si="226"/>
        <v>0</v>
      </c>
      <c r="E1631" s="2">
        <f t="shared" si="227"/>
        <v>5.0000000000000044E-2</v>
      </c>
      <c r="F1631" s="2">
        <f t="shared" si="231"/>
        <v>8.7033132920765009E-3</v>
      </c>
      <c r="G1631" s="2">
        <f t="shared" si="231"/>
        <v>6.5548296734858963E-3</v>
      </c>
      <c r="H1631" s="2">
        <f t="shared" si="229"/>
        <v>1.3277710826386779</v>
      </c>
      <c r="I1631" s="2">
        <f t="shared" si="230"/>
        <v>57.040449232386038</v>
      </c>
    </row>
    <row r="1632" spans="1:9" ht="13.5" x14ac:dyDescent="0.25">
      <c r="A1632" s="3">
        <f>TITRES_STAT!B1635</f>
        <v>44389</v>
      </c>
      <c r="B1632" s="6">
        <f>TITRES_STAT!D1635</f>
        <v>1.66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8.0816480569281795E-3</v>
      </c>
      <c r="G1632" s="2">
        <f t="shared" si="231"/>
        <v>6.0866275539511894E-3</v>
      </c>
      <c r="H1632" s="2">
        <f t="shared" si="229"/>
        <v>1.3277710826386779</v>
      </c>
      <c r="I1632" s="2">
        <f t="shared" si="230"/>
        <v>57.040449232386038</v>
      </c>
    </row>
    <row r="1633" spans="1:9" ht="13.5" x14ac:dyDescent="0.25">
      <c r="A1633" s="3">
        <f>TITRES_STAT!B1636</f>
        <v>44390</v>
      </c>
      <c r="B1633" s="6">
        <f>TITRES_STAT!D1636</f>
        <v>1.66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7.5043874814333094E-3</v>
      </c>
      <c r="G1633" s="2">
        <f t="shared" si="231"/>
        <v>5.6518684429546764E-3</v>
      </c>
      <c r="H1633" s="2">
        <f t="shared" si="229"/>
        <v>1.3277710826386779</v>
      </c>
      <c r="I1633" s="2">
        <f t="shared" si="230"/>
        <v>57.040449232386038</v>
      </c>
    </row>
    <row r="1634" spans="1:9" ht="13.5" x14ac:dyDescent="0.25">
      <c r="A1634" s="3">
        <f>TITRES_STAT!B1637</f>
        <v>44391</v>
      </c>
      <c r="B1634" s="6">
        <f>TITRES_STAT!D1637</f>
        <v>1.7</v>
      </c>
      <c r="C1634" s="2">
        <f t="shared" si="225"/>
        <v>4.0000000000000036E-2</v>
      </c>
      <c r="D1634" s="2">
        <f t="shared" si="226"/>
        <v>4.0000000000000036E-2</v>
      </c>
      <c r="E1634" s="2">
        <f t="shared" si="227"/>
        <v>0</v>
      </c>
      <c r="F1634" s="2">
        <f t="shared" si="231"/>
        <v>9.8255026613309326E-3</v>
      </c>
      <c r="G1634" s="2">
        <f t="shared" si="231"/>
        <v>5.2481635541721996E-3</v>
      </c>
      <c r="H1634" s="2">
        <f t="shared" si="229"/>
        <v>1.8721792032414515</v>
      </c>
      <c r="I1634" s="2">
        <f t="shared" si="230"/>
        <v>65.183230946334007</v>
      </c>
    </row>
    <row r="1635" spans="1:9" ht="13.5" x14ac:dyDescent="0.25">
      <c r="A1635" s="3">
        <f>TITRES_STAT!B1638</f>
        <v>44392</v>
      </c>
      <c r="B1635" s="6">
        <f>TITRES_STAT!D1638</f>
        <v>1.7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9.1236810426644378E-3</v>
      </c>
      <c r="G1635" s="2">
        <f t="shared" si="231"/>
        <v>4.8732947288741852E-3</v>
      </c>
      <c r="H1635" s="2">
        <f t="shared" si="229"/>
        <v>1.8721792032414515</v>
      </c>
      <c r="I1635" s="2">
        <f t="shared" si="230"/>
        <v>65.183230946334007</v>
      </c>
    </row>
    <row r="1636" spans="1:9" ht="13.5" x14ac:dyDescent="0.25">
      <c r="A1636" s="3">
        <f>TITRES_STAT!B1639</f>
        <v>44393</v>
      </c>
      <c r="B1636" s="6">
        <f>TITRES_STAT!D1639</f>
        <v>1.7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8.4719895396169788E-3</v>
      </c>
      <c r="G1636" s="2">
        <f t="shared" si="231"/>
        <v>4.5252022482403153E-3</v>
      </c>
      <c r="H1636" s="2">
        <f t="shared" si="229"/>
        <v>1.8721792032414515</v>
      </c>
      <c r="I1636" s="2">
        <f t="shared" si="230"/>
        <v>65.183230946334007</v>
      </c>
    </row>
    <row r="1637" spans="1:9" ht="13.5" x14ac:dyDescent="0.25">
      <c r="A1637" s="3">
        <f>TITRES_STAT!B1640</f>
        <v>44396</v>
      </c>
      <c r="B1637" s="6">
        <f>TITRES_STAT!D1640</f>
        <v>1.74</v>
      </c>
      <c r="C1637" s="2">
        <f t="shared" si="225"/>
        <v>4.0000000000000036E-2</v>
      </c>
      <c r="D1637" s="2">
        <f t="shared" si="226"/>
        <v>4.0000000000000036E-2</v>
      </c>
      <c r="E1637" s="2">
        <f t="shared" si="227"/>
        <v>0</v>
      </c>
      <c r="F1637" s="2">
        <f t="shared" si="231"/>
        <v>1.0723990286787197E-2</v>
      </c>
      <c r="G1637" s="2">
        <f t="shared" si="231"/>
        <v>4.2019735162231496E-3</v>
      </c>
      <c r="H1637" s="2">
        <f t="shared" si="229"/>
        <v>2.5521318126788715</v>
      </c>
      <c r="I1637" s="2">
        <f t="shared" si="230"/>
        <v>71.847891555413838</v>
      </c>
    </row>
    <row r="1638" spans="1:9" ht="13.5" x14ac:dyDescent="0.25">
      <c r="A1638" s="3">
        <f>TITRES_STAT!B1641</f>
        <v>44399</v>
      </c>
      <c r="B1638" s="6">
        <f>TITRES_STAT!D1641</f>
        <v>1.7</v>
      </c>
      <c r="C1638" s="2">
        <f t="shared" si="225"/>
        <v>-4.0000000000000036E-2</v>
      </c>
      <c r="D1638" s="2">
        <f t="shared" si="226"/>
        <v>0</v>
      </c>
      <c r="E1638" s="2">
        <f t="shared" si="227"/>
        <v>4.0000000000000036E-2</v>
      </c>
      <c r="F1638" s="2">
        <f t="shared" si="231"/>
        <v>9.9579909805881123E-3</v>
      </c>
      <c r="G1638" s="2">
        <f t="shared" si="231"/>
        <v>6.7589754079214982E-3</v>
      </c>
      <c r="H1638" s="2">
        <f t="shared" si="229"/>
        <v>1.4732988921541832</v>
      </c>
      <c r="I1638" s="2">
        <f t="shared" si="230"/>
        <v>59.568170140203947</v>
      </c>
    </row>
    <row r="1639" spans="1:9" ht="13.5" x14ac:dyDescent="0.25">
      <c r="A1639" s="3">
        <f>TITRES_STAT!B1642</f>
        <v>44400</v>
      </c>
      <c r="B1639" s="6">
        <f>TITRES_STAT!D1642</f>
        <v>1.7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9.2467059105461047E-3</v>
      </c>
      <c r="G1639" s="2">
        <f t="shared" si="231"/>
        <v>6.2761914502128197E-3</v>
      </c>
      <c r="H1639" s="2">
        <f t="shared" si="229"/>
        <v>1.4732988921541834</v>
      </c>
      <c r="I1639" s="2">
        <f t="shared" si="230"/>
        <v>59.568170140203947</v>
      </c>
    </row>
    <row r="1640" spans="1:9" ht="13.5" x14ac:dyDescent="0.25">
      <c r="A1640" s="3">
        <f>TITRES_STAT!B1643</f>
        <v>44403</v>
      </c>
      <c r="B1640" s="6">
        <f>TITRES_STAT!D1643</f>
        <v>1.7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8.5862269169356686E-3</v>
      </c>
      <c r="G1640" s="2">
        <f t="shared" si="231"/>
        <v>5.8278920609119034E-3</v>
      </c>
      <c r="H1640" s="2">
        <f t="shared" si="229"/>
        <v>1.4732988921541834</v>
      </c>
      <c r="I1640" s="2">
        <f t="shared" si="230"/>
        <v>59.568170140203947</v>
      </c>
    </row>
    <row r="1641" spans="1:9" ht="13.5" x14ac:dyDescent="0.25">
      <c r="A1641" s="3">
        <f>TITRES_STAT!B1644</f>
        <v>44404</v>
      </c>
      <c r="B1641" s="6">
        <f>TITRES_STAT!D1644</f>
        <v>1.7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7.9729249942974059E-3</v>
      </c>
      <c r="G1641" s="2">
        <f t="shared" si="231"/>
        <v>5.4116140565610539E-3</v>
      </c>
      <c r="H1641" s="2">
        <f t="shared" si="229"/>
        <v>1.4732988921541832</v>
      </c>
      <c r="I1641" s="2">
        <f t="shared" si="230"/>
        <v>59.568170140203947</v>
      </c>
    </row>
    <row r="1642" spans="1:9" ht="13.5" x14ac:dyDescent="0.25">
      <c r="A1642" s="3">
        <f>TITRES_STAT!B1645</f>
        <v>44405</v>
      </c>
      <c r="B1642" s="6">
        <f>TITRES_STAT!D1645</f>
        <v>1.7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7.4034303518475909E-3</v>
      </c>
      <c r="G1642" s="2">
        <f t="shared" si="231"/>
        <v>5.0250701953781221E-3</v>
      </c>
      <c r="H1642" s="2">
        <f t="shared" si="229"/>
        <v>1.473298892154183</v>
      </c>
      <c r="I1642" s="2">
        <f t="shared" si="230"/>
        <v>59.568170140203947</v>
      </c>
    </row>
    <row r="1643" spans="1:9" ht="13.5" x14ac:dyDescent="0.25">
      <c r="A1643" s="3">
        <f>TITRES_STAT!B1646</f>
        <v>44406</v>
      </c>
      <c r="B1643" s="6">
        <f>TITRES_STAT!D1646</f>
        <v>1.7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6.8746138981441917E-3</v>
      </c>
      <c r="G1643" s="2">
        <f t="shared" si="231"/>
        <v>4.6661366099939707E-3</v>
      </c>
      <c r="H1643" s="2">
        <f t="shared" si="229"/>
        <v>1.473298892154183</v>
      </c>
      <c r="I1643" s="2">
        <f t="shared" si="230"/>
        <v>59.568170140203947</v>
      </c>
    </row>
    <row r="1644" spans="1:9" ht="13.5" x14ac:dyDescent="0.25">
      <c r="A1644" s="3">
        <f>TITRES_STAT!B1647</f>
        <v>44407</v>
      </c>
      <c r="B1644" s="6">
        <f>TITRES_STAT!D1647</f>
        <v>1.7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6.3835700482767497E-3</v>
      </c>
      <c r="G1644" s="2">
        <f t="shared" si="231"/>
        <v>4.332841137851544E-3</v>
      </c>
      <c r="H1644" s="2">
        <f t="shared" si="229"/>
        <v>1.473298892154183</v>
      </c>
      <c r="I1644" s="2">
        <f t="shared" si="230"/>
        <v>59.568170140203947</v>
      </c>
    </row>
    <row r="1645" spans="1:9" ht="13.5" x14ac:dyDescent="0.25">
      <c r="A1645" s="3">
        <f>TITRES_STAT!B1648</f>
        <v>44410</v>
      </c>
      <c r="B1645" s="6">
        <f>TITRES_STAT!D1648</f>
        <v>1.65</v>
      </c>
      <c r="C1645" s="2">
        <f t="shared" si="225"/>
        <v>-5.0000000000000044E-2</v>
      </c>
      <c r="D1645" s="2">
        <f t="shared" si="226"/>
        <v>0</v>
      </c>
      <c r="E1645" s="2">
        <f t="shared" si="227"/>
        <v>5.0000000000000044E-2</v>
      </c>
      <c r="F1645" s="2">
        <f t="shared" ref="F1645:G1660" si="232">((F1644*13)+D1645)/14</f>
        <v>5.9276007591141247E-3</v>
      </c>
      <c r="G1645" s="2">
        <f t="shared" si="232"/>
        <v>7.5947810565764372E-3</v>
      </c>
      <c r="H1645" s="2">
        <f t="shared" si="229"/>
        <v>0.78048342868045217</v>
      </c>
      <c r="I1645" s="2">
        <f t="shared" si="230"/>
        <v>43.835478393577766</v>
      </c>
    </row>
    <row r="1646" spans="1:9" ht="13.5" x14ac:dyDescent="0.25">
      <c r="A1646" s="3">
        <f>TITRES_STAT!B1649</f>
        <v>44411</v>
      </c>
      <c r="B1646" s="6">
        <f>TITRES_STAT!D1649</f>
        <v>1.65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5.5042007048916874E-3</v>
      </c>
      <c r="G1646" s="2">
        <f t="shared" si="232"/>
        <v>7.0522966953924055E-3</v>
      </c>
      <c r="H1646" s="2">
        <f t="shared" si="229"/>
        <v>0.78048342868045217</v>
      </c>
      <c r="I1646" s="2">
        <f t="shared" si="230"/>
        <v>43.835478393577766</v>
      </c>
    </row>
    <row r="1647" spans="1:9" ht="13.5" x14ac:dyDescent="0.25">
      <c r="A1647" s="3">
        <f>TITRES_STAT!B1650</f>
        <v>44412</v>
      </c>
      <c r="B1647" s="6">
        <f>TITRES_STAT!D1650</f>
        <v>1.65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5.1110435116851387E-3</v>
      </c>
      <c r="G1647" s="2">
        <f t="shared" si="232"/>
        <v>6.5485612171500909E-3</v>
      </c>
      <c r="H1647" s="2">
        <f t="shared" si="229"/>
        <v>0.78048342868045228</v>
      </c>
      <c r="I1647" s="2">
        <f t="shared" si="230"/>
        <v>43.835478393577766</v>
      </c>
    </row>
    <row r="1648" spans="1:9" ht="13.5" x14ac:dyDescent="0.25">
      <c r="A1648" s="3">
        <f>TITRES_STAT!B1651</f>
        <v>44413</v>
      </c>
      <c r="B1648" s="6">
        <f>TITRES_STAT!D1651</f>
        <v>1.65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4.7459689751361998E-3</v>
      </c>
      <c r="G1648" s="2">
        <f t="shared" si="232"/>
        <v>6.0808068444965129E-3</v>
      </c>
      <c r="H1648" s="2">
        <f t="shared" si="229"/>
        <v>0.78048342868045217</v>
      </c>
      <c r="I1648" s="2">
        <f t="shared" si="230"/>
        <v>43.835478393577766</v>
      </c>
    </row>
    <row r="1649" spans="1:9" ht="13.5" x14ac:dyDescent="0.25">
      <c r="A1649" s="3">
        <f>TITRES_STAT!B1652</f>
        <v>44414</v>
      </c>
      <c r="B1649" s="6">
        <f>TITRES_STAT!D1652</f>
        <v>1.65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4.4069711911978995E-3</v>
      </c>
      <c r="G1649" s="2">
        <f t="shared" si="232"/>
        <v>5.6464634984610476E-3</v>
      </c>
      <c r="H1649" s="2">
        <f t="shared" si="229"/>
        <v>0.78048342868045217</v>
      </c>
      <c r="I1649" s="2">
        <f t="shared" si="230"/>
        <v>43.835478393577766</v>
      </c>
    </row>
    <row r="1650" spans="1:9" ht="13.5" x14ac:dyDescent="0.25">
      <c r="A1650" s="3">
        <f>TITRES_STAT!B1653</f>
        <v>44417</v>
      </c>
      <c r="B1650" s="6">
        <f>TITRES_STAT!D1653</f>
        <v>1.65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4.092187534683764E-3</v>
      </c>
      <c r="G1650" s="2">
        <f t="shared" si="232"/>
        <v>5.2431446771424011E-3</v>
      </c>
      <c r="H1650" s="2">
        <f t="shared" si="229"/>
        <v>0.78048342868045228</v>
      </c>
      <c r="I1650" s="2">
        <f t="shared" si="230"/>
        <v>43.835478393577766</v>
      </c>
    </row>
    <row r="1651" spans="1:9" ht="13.5" x14ac:dyDescent="0.25">
      <c r="A1651" s="3">
        <f>TITRES_STAT!B1654</f>
        <v>44419</v>
      </c>
      <c r="B1651" s="6">
        <f>TITRES_STAT!D1654</f>
        <v>1.65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3.7998884250634952E-3</v>
      </c>
      <c r="G1651" s="2">
        <f t="shared" si="232"/>
        <v>4.8686343430608004E-3</v>
      </c>
      <c r="H1651" s="2">
        <f t="shared" si="229"/>
        <v>0.7804834286804524</v>
      </c>
      <c r="I1651" s="2">
        <f t="shared" si="230"/>
        <v>43.835478393577766</v>
      </c>
    </row>
    <row r="1652" spans="1:9" ht="13.5" x14ac:dyDescent="0.25">
      <c r="A1652" s="3">
        <f>TITRES_STAT!B1655</f>
        <v>44420</v>
      </c>
      <c r="B1652" s="6">
        <f>TITRES_STAT!D1655</f>
        <v>1.65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3.5284678232732456E-3</v>
      </c>
      <c r="G1652" s="2">
        <f t="shared" si="232"/>
        <v>4.5208747471278867E-3</v>
      </c>
      <c r="H1652" s="2">
        <f t="shared" si="229"/>
        <v>0.78048342868045228</v>
      </c>
      <c r="I1652" s="2">
        <f t="shared" si="230"/>
        <v>43.835478393577766</v>
      </c>
    </row>
    <row r="1653" spans="1:9" ht="13.5" x14ac:dyDescent="0.25">
      <c r="A1653" s="3">
        <f>TITRES_STAT!B1656</f>
        <v>44424</v>
      </c>
      <c r="B1653" s="6">
        <f>TITRES_STAT!D1656</f>
        <v>1.66</v>
      </c>
      <c r="C1653" s="2">
        <f t="shared" si="225"/>
        <v>1.0000000000000009E-2</v>
      </c>
      <c r="D1653" s="2">
        <f t="shared" si="226"/>
        <v>1.0000000000000009E-2</v>
      </c>
      <c r="E1653" s="2">
        <f t="shared" si="227"/>
        <v>0</v>
      </c>
      <c r="F1653" s="2">
        <f t="shared" si="232"/>
        <v>3.9907201216108712E-3</v>
      </c>
      <c r="G1653" s="2">
        <f t="shared" si="232"/>
        <v>4.1979551223330375E-3</v>
      </c>
      <c r="H1653" s="2">
        <f t="shared" si="229"/>
        <v>0.95063429820398027</v>
      </c>
      <c r="I1653" s="2">
        <f t="shared" si="230"/>
        <v>48.734624377273775</v>
      </c>
    </row>
    <row r="1654" spans="1:9" ht="13.5" x14ac:dyDescent="0.25">
      <c r="A1654" s="3">
        <f>TITRES_STAT!B1657</f>
        <v>44425</v>
      </c>
      <c r="B1654" s="6">
        <f>TITRES_STAT!D1657</f>
        <v>1.66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3.705668684352952E-3</v>
      </c>
      <c r="G1654" s="2">
        <f t="shared" si="232"/>
        <v>3.8981011850235349E-3</v>
      </c>
      <c r="H1654" s="2">
        <f t="shared" si="229"/>
        <v>0.95063429820398027</v>
      </c>
      <c r="I1654" s="2">
        <f t="shared" si="230"/>
        <v>48.734624377273775</v>
      </c>
    </row>
    <row r="1655" spans="1:9" ht="13.5" x14ac:dyDescent="0.25">
      <c r="A1655" s="3">
        <f>TITRES_STAT!B1658</f>
        <v>44426</v>
      </c>
      <c r="B1655" s="6">
        <f>TITRES_STAT!D1658</f>
        <v>1.66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3.4409780640420268E-3</v>
      </c>
      <c r="G1655" s="2">
        <f t="shared" si="232"/>
        <v>3.6196653860932826E-3</v>
      </c>
      <c r="H1655" s="2">
        <f t="shared" si="229"/>
        <v>0.95063429820398027</v>
      </c>
      <c r="I1655" s="2">
        <f t="shared" si="230"/>
        <v>48.734624377273775</v>
      </c>
    </row>
    <row r="1656" spans="1:9" ht="13.5" x14ac:dyDescent="0.25">
      <c r="A1656" s="3">
        <f>TITRES_STAT!B1659</f>
        <v>44427</v>
      </c>
      <c r="B1656" s="6">
        <f>TITRES_STAT!D1659</f>
        <v>1.66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3.1951939166104536E-3</v>
      </c>
      <c r="G1656" s="2">
        <f t="shared" si="232"/>
        <v>3.3611178585151906E-3</v>
      </c>
      <c r="H1656" s="2">
        <f t="shared" si="229"/>
        <v>0.95063429820398038</v>
      </c>
      <c r="I1656" s="2">
        <f t="shared" si="230"/>
        <v>48.734624377273782</v>
      </c>
    </row>
    <row r="1657" spans="1:9" ht="13.5" x14ac:dyDescent="0.25">
      <c r="A1657" s="3">
        <f>TITRES_STAT!B1660</f>
        <v>44428</v>
      </c>
      <c r="B1657" s="6">
        <f>TITRES_STAT!D1660</f>
        <v>1.66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2.9669657797097072E-3</v>
      </c>
      <c r="G1657" s="2">
        <f t="shared" si="232"/>
        <v>3.1210380114783912E-3</v>
      </c>
      <c r="H1657" s="2">
        <f t="shared" si="229"/>
        <v>0.95063429820398049</v>
      </c>
      <c r="I1657" s="2">
        <f t="shared" si="230"/>
        <v>48.734624377273789</v>
      </c>
    </row>
    <row r="1658" spans="1:9" ht="13.5" x14ac:dyDescent="0.25">
      <c r="A1658" s="3">
        <f>TITRES_STAT!B1661</f>
        <v>44431</v>
      </c>
      <c r="B1658" s="6">
        <f>TITRES_STAT!D1661</f>
        <v>1.66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2.7550396525875855E-3</v>
      </c>
      <c r="G1658" s="2">
        <f t="shared" si="232"/>
        <v>2.8981067249442202E-3</v>
      </c>
      <c r="H1658" s="2">
        <f t="shared" si="229"/>
        <v>0.9506342982039806</v>
      </c>
      <c r="I1658" s="2">
        <f t="shared" si="230"/>
        <v>48.734624377273789</v>
      </c>
    </row>
    <row r="1659" spans="1:9" ht="13.5" x14ac:dyDescent="0.25">
      <c r="A1659" s="3">
        <f>TITRES_STAT!B1662</f>
        <v>44432</v>
      </c>
      <c r="B1659" s="6">
        <f>TITRES_STAT!D1662</f>
        <v>1.66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2.5582511059741861E-3</v>
      </c>
      <c r="G1659" s="2">
        <f t="shared" si="232"/>
        <v>2.6910991017339188E-3</v>
      </c>
      <c r="H1659" s="2">
        <f t="shared" si="229"/>
        <v>0.95063429820398049</v>
      </c>
      <c r="I1659" s="2">
        <f t="shared" si="230"/>
        <v>48.734624377273789</v>
      </c>
    </row>
    <row r="1660" spans="1:9" ht="13.5" x14ac:dyDescent="0.25">
      <c r="A1660" s="3">
        <f>TITRES_STAT!B1663</f>
        <v>44433</v>
      </c>
      <c r="B1660" s="6">
        <f>TITRES_STAT!D1663</f>
        <v>1.68</v>
      </c>
      <c r="C1660" s="2">
        <f t="shared" si="225"/>
        <v>2.0000000000000018E-2</v>
      </c>
      <c r="D1660" s="2">
        <f t="shared" si="226"/>
        <v>2.0000000000000018E-2</v>
      </c>
      <c r="E1660" s="2">
        <f t="shared" si="227"/>
        <v>0</v>
      </c>
      <c r="F1660" s="2">
        <f t="shared" si="232"/>
        <v>3.8040903126903172E-3</v>
      </c>
      <c r="G1660" s="2">
        <f t="shared" si="232"/>
        <v>2.4988777373243531E-3</v>
      </c>
      <c r="H1660" s="2">
        <f t="shared" si="229"/>
        <v>1.5223195020191371</v>
      </c>
      <c r="I1660" s="2">
        <f t="shared" si="230"/>
        <v>60.353952019183453</v>
      </c>
    </row>
    <row r="1661" spans="1:9" ht="13.5" x14ac:dyDescent="0.25">
      <c r="A1661" s="3">
        <f>TITRES_STAT!B1664</f>
        <v>44434</v>
      </c>
      <c r="B1661" s="6">
        <f>TITRES_STAT!D1664</f>
        <v>1.7</v>
      </c>
      <c r="C1661" s="2">
        <f t="shared" si="225"/>
        <v>2.0000000000000018E-2</v>
      </c>
      <c r="D1661" s="2">
        <f t="shared" si="226"/>
        <v>2.0000000000000018E-2</v>
      </c>
      <c r="E1661" s="2">
        <f t="shared" si="227"/>
        <v>0</v>
      </c>
      <c r="F1661" s="2">
        <f t="shared" ref="F1661:G1676" si="233">((F1660*13)+D1661)/14</f>
        <v>4.9609410046410106E-3</v>
      </c>
      <c r="G1661" s="2">
        <f t="shared" si="233"/>
        <v>2.3203864703726135E-3</v>
      </c>
      <c r="H1661" s="2">
        <f t="shared" si="229"/>
        <v>2.1379804907431521</v>
      </c>
      <c r="I1661" s="2">
        <f t="shared" si="230"/>
        <v>68.132370390767633</v>
      </c>
    </row>
    <row r="1662" spans="1:9" ht="13.5" x14ac:dyDescent="0.25">
      <c r="A1662" s="3">
        <f>TITRES_STAT!B1665</f>
        <v>44435</v>
      </c>
      <c r="B1662" s="6">
        <f>TITRES_STAT!D1665</f>
        <v>1.7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4.6065880757380816E-3</v>
      </c>
      <c r="G1662" s="2">
        <f t="shared" si="233"/>
        <v>2.1546445796317127E-3</v>
      </c>
      <c r="H1662" s="2">
        <f t="shared" si="229"/>
        <v>2.1379804907431521</v>
      </c>
      <c r="I1662" s="2">
        <f t="shared" si="230"/>
        <v>68.132370390767633</v>
      </c>
    </row>
    <row r="1663" spans="1:9" ht="13.5" x14ac:dyDescent="0.25">
      <c r="A1663" s="3">
        <f>TITRES_STAT!B1666</f>
        <v>44438</v>
      </c>
      <c r="B1663" s="6">
        <f>TITRES_STAT!D1666</f>
        <v>1.7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4.2775460703282182E-3</v>
      </c>
      <c r="G1663" s="2">
        <f t="shared" si="233"/>
        <v>2.0007413953723047E-3</v>
      </c>
      <c r="H1663" s="2">
        <f t="shared" si="229"/>
        <v>2.1379804907431517</v>
      </c>
      <c r="I1663" s="2">
        <f t="shared" si="230"/>
        <v>68.132370390767619</v>
      </c>
    </row>
    <row r="1664" spans="1:9" ht="13.5" x14ac:dyDescent="0.25">
      <c r="A1664" s="3">
        <f>TITRES_STAT!B1667</f>
        <v>44439</v>
      </c>
      <c r="B1664" s="6">
        <f>TITRES_STAT!D1667</f>
        <v>1.7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3.9720070653047742E-3</v>
      </c>
      <c r="G1664" s="2">
        <f t="shared" si="233"/>
        <v>1.8578312957028542E-3</v>
      </c>
      <c r="H1664" s="2">
        <f t="shared" si="229"/>
        <v>2.1379804907431521</v>
      </c>
      <c r="I1664" s="2">
        <f t="shared" si="230"/>
        <v>68.132370390767633</v>
      </c>
    </row>
    <row r="1665" spans="1:9" ht="13.5" x14ac:dyDescent="0.25">
      <c r="A1665" s="3">
        <f>TITRES_STAT!B1668</f>
        <v>44440</v>
      </c>
      <c r="B1665" s="6">
        <f>TITRES_STAT!D1668</f>
        <v>1.7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3.6882922749258617E-3</v>
      </c>
      <c r="G1665" s="2">
        <f t="shared" si="233"/>
        <v>1.7251290602955075E-3</v>
      </c>
      <c r="H1665" s="2">
        <f t="shared" si="229"/>
        <v>2.1379804907431521</v>
      </c>
      <c r="I1665" s="2">
        <f t="shared" si="230"/>
        <v>68.132370390767633</v>
      </c>
    </row>
    <row r="1666" spans="1:9" ht="13.5" x14ac:dyDescent="0.25">
      <c r="A1666" s="3">
        <f>TITRES_STAT!B1669</f>
        <v>44441</v>
      </c>
      <c r="B1666" s="6">
        <f>TITRES_STAT!D1669</f>
        <v>1.7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3.4248428267168716E-3</v>
      </c>
      <c r="G1666" s="2">
        <f t="shared" si="233"/>
        <v>1.6019055559886857E-3</v>
      </c>
      <c r="H1666" s="2">
        <f t="shared" si="229"/>
        <v>2.1379804907431517</v>
      </c>
      <c r="I1666" s="2">
        <f t="shared" si="230"/>
        <v>68.132370390767619</v>
      </c>
    </row>
    <row r="1667" spans="1:9" ht="13.5" x14ac:dyDescent="0.25">
      <c r="A1667" s="3">
        <f>TITRES_STAT!B1670</f>
        <v>44442</v>
      </c>
      <c r="B1667" s="6">
        <f>TITRES_STAT!D1670</f>
        <v>1.7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3.1802111962370952E-3</v>
      </c>
      <c r="G1667" s="2">
        <f t="shared" si="233"/>
        <v>1.4874837305609225E-3</v>
      </c>
      <c r="H1667" s="2">
        <f t="shared" si="229"/>
        <v>2.1379804907431517</v>
      </c>
      <c r="I1667" s="2">
        <f t="shared" si="230"/>
        <v>68.132370390767619</v>
      </c>
    </row>
    <row r="1668" spans="1:9" ht="13.5" x14ac:dyDescent="0.25">
      <c r="A1668" s="3">
        <f>TITRES_STAT!B1671</f>
        <v>44445</v>
      </c>
      <c r="B1668" s="6">
        <f>TITRES_STAT!D1671</f>
        <v>1.7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2.9530532536487311E-3</v>
      </c>
      <c r="G1668" s="2">
        <f t="shared" si="233"/>
        <v>1.3812348926637138E-3</v>
      </c>
      <c r="H1668" s="2">
        <f t="shared" si="229"/>
        <v>2.1379804907431517</v>
      </c>
      <c r="I1668" s="2">
        <f t="shared" si="230"/>
        <v>68.132370390767619</v>
      </c>
    </row>
    <row r="1669" spans="1:9" ht="13.5" x14ac:dyDescent="0.25">
      <c r="A1669" s="3">
        <f>TITRES_STAT!B1672</f>
        <v>44446</v>
      </c>
      <c r="B1669" s="6">
        <f>TITRES_STAT!D1672</f>
        <v>1.7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2.7421208783881073E-3</v>
      </c>
      <c r="G1669" s="2">
        <f t="shared" si="233"/>
        <v>1.2825752574734486E-3</v>
      </c>
      <c r="H1669" s="2">
        <f t="shared" si="229"/>
        <v>2.1379804907431512</v>
      </c>
      <c r="I1669" s="2">
        <f t="shared" si="230"/>
        <v>68.132370390767619</v>
      </c>
    </row>
    <row r="1670" spans="1:9" ht="13.5" x14ac:dyDescent="0.25">
      <c r="A1670" s="3">
        <f>TITRES_STAT!B1673</f>
        <v>44447</v>
      </c>
      <c r="B1670" s="6">
        <f>TITRES_STAT!D1673</f>
        <v>1.75</v>
      </c>
      <c r="C1670" s="2">
        <f t="shared" si="234"/>
        <v>5.0000000000000044E-2</v>
      </c>
      <c r="D1670" s="2">
        <f t="shared" si="235"/>
        <v>5.0000000000000044E-2</v>
      </c>
      <c r="E1670" s="2">
        <f t="shared" si="236"/>
        <v>0</v>
      </c>
      <c r="F1670" s="2">
        <f t="shared" si="233"/>
        <v>6.1176836727889605E-3</v>
      </c>
      <c r="G1670" s="2">
        <f t="shared" si="233"/>
        <v>1.190962739082488E-3</v>
      </c>
      <c r="H1670" s="2">
        <f t="shared" si="229"/>
        <v>5.1367548891596684</v>
      </c>
      <c r="I1670" s="2">
        <f t="shared" si="230"/>
        <v>83.704742684664495</v>
      </c>
    </row>
    <row r="1671" spans="1:9" ht="13.5" x14ac:dyDescent="0.25">
      <c r="A1671" s="3">
        <f>TITRES_STAT!B1674</f>
        <v>44448</v>
      </c>
      <c r="B1671" s="6">
        <f>TITRES_STAT!D1674</f>
        <v>1.75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5.6807062675897487E-3</v>
      </c>
      <c r="G1671" s="2">
        <f t="shared" si="233"/>
        <v>1.1058939720051673E-3</v>
      </c>
      <c r="H1671" s="2">
        <f t="shared" si="229"/>
        <v>5.1367548891596684</v>
      </c>
      <c r="I1671" s="2">
        <f t="shared" si="230"/>
        <v>83.704742684664495</v>
      </c>
    </row>
    <row r="1672" spans="1:9" ht="13.5" x14ac:dyDescent="0.25">
      <c r="A1672" s="3">
        <f>TITRES_STAT!B1675</f>
        <v>44449</v>
      </c>
      <c r="B1672" s="6">
        <f>TITRES_STAT!D1675</f>
        <v>1.75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5.2749415341904809E-3</v>
      </c>
      <c r="G1672" s="2">
        <f t="shared" si="233"/>
        <v>1.0269015454333695E-3</v>
      </c>
      <c r="H1672" s="2">
        <f t="shared" si="229"/>
        <v>5.1367548891596693</v>
      </c>
      <c r="I1672" s="2">
        <f t="shared" si="230"/>
        <v>83.704742684664495</v>
      </c>
    </row>
    <row r="1673" spans="1:9" ht="13.5" x14ac:dyDescent="0.25">
      <c r="A1673" s="3">
        <f>TITRES_STAT!B1676</f>
        <v>44452</v>
      </c>
      <c r="B1673" s="6">
        <f>TITRES_STAT!D1676</f>
        <v>1.75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4.8981599960340183E-3</v>
      </c>
      <c r="G1673" s="2">
        <f t="shared" si="233"/>
        <v>9.5355143504527169E-4</v>
      </c>
      <c r="H1673" s="2">
        <f t="shared" si="229"/>
        <v>5.1367548891596693</v>
      </c>
      <c r="I1673" s="2">
        <f t="shared" si="230"/>
        <v>83.704742684664495</v>
      </c>
    </row>
    <row r="1674" spans="1:9" ht="13.5" x14ac:dyDescent="0.25">
      <c r="A1674" s="3">
        <f>TITRES_STAT!B1677</f>
        <v>44453</v>
      </c>
      <c r="B1674" s="6">
        <f>TITRES_STAT!D1677</f>
        <v>1.75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4.5482914248887313E-3</v>
      </c>
      <c r="G1674" s="2">
        <f t="shared" si="233"/>
        <v>8.8544061825632377E-4</v>
      </c>
      <c r="H1674" s="2">
        <f t="shared" si="229"/>
        <v>5.1367548891596693</v>
      </c>
      <c r="I1674" s="2">
        <f t="shared" si="230"/>
        <v>83.704742684664495</v>
      </c>
    </row>
    <row r="1675" spans="1:9" ht="13.5" x14ac:dyDescent="0.25">
      <c r="A1675" s="3">
        <f>TITRES_STAT!B1678</f>
        <v>44454</v>
      </c>
      <c r="B1675" s="6">
        <f>TITRES_STAT!D1678</f>
        <v>1.75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4.2234134659681075E-3</v>
      </c>
      <c r="G1675" s="2">
        <f t="shared" si="233"/>
        <v>8.2219485980944353E-4</v>
      </c>
      <c r="H1675" s="2">
        <f t="shared" si="229"/>
        <v>5.1367548891596684</v>
      </c>
      <c r="I1675" s="2">
        <f t="shared" si="230"/>
        <v>83.704742684664495</v>
      </c>
    </row>
    <row r="1676" spans="1:9" ht="13.5" x14ac:dyDescent="0.25">
      <c r="A1676" s="3">
        <f>TITRES_STAT!B1679</f>
        <v>44455</v>
      </c>
      <c r="B1676" s="6">
        <f>TITRES_STAT!D1679</f>
        <v>1.75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3.9217410755418144E-3</v>
      </c>
      <c r="G1676" s="2">
        <f t="shared" si="233"/>
        <v>7.6346665553734042E-4</v>
      </c>
      <c r="H1676" s="2">
        <f t="shared" si="229"/>
        <v>5.1367548891596693</v>
      </c>
      <c r="I1676" s="2">
        <f t="shared" si="230"/>
        <v>83.704742684664495</v>
      </c>
    </row>
    <row r="1677" spans="1:9" ht="13.5" x14ac:dyDescent="0.25">
      <c r="A1677" s="3">
        <f>TITRES_STAT!B1680</f>
        <v>44456</v>
      </c>
      <c r="B1677" s="6">
        <f>TITRES_STAT!D1680</f>
        <v>1.75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3.641616713003113E-3</v>
      </c>
      <c r="G1677" s="2">
        <f t="shared" si="237"/>
        <v>7.0893332299895898E-4</v>
      </c>
      <c r="H1677" s="2">
        <f t="shared" si="229"/>
        <v>5.1367548891596684</v>
      </c>
      <c r="I1677" s="2">
        <f t="shared" si="230"/>
        <v>83.704742684664495</v>
      </c>
    </row>
    <row r="1678" spans="1:9" ht="13.5" x14ac:dyDescent="0.25">
      <c r="A1678" s="3">
        <f>TITRES_STAT!B1681</f>
        <v>44459</v>
      </c>
      <c r="B1678" s="6">
        <f>TITRES_STAT!D1681</f>
        <v>1.75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3.3815012335028905E-3</v>
      </c>
      <c r="G1678" s="2">
        <f t="shared" si="237"/>
        <v>6.5829522849903343E-4</v>
      </c>
      <c r="H1678" s="2">
        <f t="shared" si="229"/>
        <v>5.1367548891596675</v>
      </c>
      <c r="I1678" s="2">
        <f t="shared" si="230"/>
        <v>83.704742684664495</v>
      </c>
    </row>
    <row r="1679" spans="1:9" ht="13.5" x14ac:dyDescent="0.25">
      <c r="A1679" s="3">
        <f>TITRES_STAT!B1682</f>
        <v>44460</v>
      </c>
      <c r="B1679" s="6">
        <f>TITRES_STAT!D1682</f>
        <v>1.75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3.1399654311098269E-3</v>
      </c>
      <c r="G1679" s="2">
        <f t="shared" si="237"/>
        <v>6.1127414074910245E-4</v>
      </c>
      <c r="H1679" s="2">
        <f t="shared" si="229"/>
        <v>5.1367548891596675</v>
      </c>
      <c r="I1679" s="2">
        <f t="shared" si="230"/>
        <v>83.704742684664495</v>
      </c>
    </row>
    <row r="1680" spans="1:9" ht="13.5" x14ac:dyDescent="0.25">
      <c r="A1680" s="3">
        <f>TITRES_STAT!B1683</f>
        <v>44461</v>
      </c>
      <c r="B1680" s="6">
        <f>TITRES_STAT!D1683</f>
        <v>1.75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2.9156821860305535E-3</v>
      </c>
      <c r="G1680" s="2">
        <f t="shared" si="237"/>
        <v>5.6761170212416662E-4</v>
      </c>
      <c r="H1680" s="2">
        <f t="shared" si="229"/>
        <v>5.1367548891596675</v>
      </c>
      <c r="I1680" s="2">
        <f t="shared" si="230"/>
        <v>83.704742684664495</v>
      </c>
    </row>
    <row r="1681" spans="1:9" ht="13.5" x14ac:dyDescent="0.25">
      <c r="A1681" s="3">
        <f>TITRES_STAT!B1684</f>
        <v>44462</v>
      </c>
      <c r="B1681" s="6">
        <f>TITRES_STAT!D1684</f>
        <v>1.75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2.707419172742657E-3</v>
      </c>
      <c r="G1681" s="2">
        <f t="shared" si="237"/>
        <v>5.270680091152976E-4</v>
      </c>
      <c r="H1681" s="2">
        <f t="shared" ref="H1681:H1744" si="238">F1681/G1681</f>
        <v>5.1367548891596675</v>
      </c>
      <c r="I1681" s="2">
        <f t="shared" ref="I1681:I1744" si="239">IF(G1681=0,100,100-(100/(1+H1681)))</f>
        <v>83.704742684664495</v>
      </c>
    </row>
    <row r="1682" spans="1:9" ht="13.5" x14ac:dyDescent="0.25">
      <c r="A1682" s="3">
        <f>TITRES_STAT!B1685</f>
        <v>44463</v>
      </c>
      <c r="B1682" s="6">
        <f>TITRES_STAT!D1685</f>
        <v>1.75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2.5140320889753243E-3</v>
      </c>
      <c r="G1682" s="2">
        <f t="shared" si="237"/>
        <v>4.8942029417849066E-4</v>
      </c>
      <c r="H1682" s="2">
        <f t="shared" si="238"/>
        <v>5.1367548891596666</v>
      </c>
      <c r="I1682" s="2">
        <f t="shared" si="239"/>
        <v>83.704742684664495</v>
      </c>
    </row>
    <row r="1683" spans="1:9" ht="13.5" x14ac:dyDescent="0.25">
      <c r="A1683" s="3">
        <f>TITRES_STAT!B1686</f>
        <v>44466</v>
      </c>
      <c r="B1683" s="6">
        <f>TITRES_STAT!D1686</f>
        <v>1.75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2.3344583683342296E-3</v>
      </c>
      <c r="G1683" s="2">
        <f t="shared" si="237"/>
        <v>4.5446170173716992E-4</v>
      </c>
      <c r="H1683" s="2">
        <f t="shared" si="238"/>
        <v>5.1367548891596666</v>
      </c>
      <c r="I1683" s="2">
        <f t="shared" si="239"/>
        <v>83.704742684664495</v>
      </c>
    </row>
    <row r="1684" spans="1:9" ht="13.5" x14ac:dyDescent="0.25">
      <c r="A1684" s="3">
        <f>TITRES_STAT!B1687</f>
        <v>44467</v>
      </c>
      <c r="B1684" s="6">
        <f>TITRES_STAT!D1687</f>
        <v>1.75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2.1677113420246418E-3</v>
      </c>
      <c r="G1684" s="2">
        <f t="shared" si="237"/>
        <v>4.2200015161308636E-4</v>
      </c>
      <c r="H1684" s="2">
        <f t="shared" si="238"/>
        <v>5.1367548891596666</v>
      </c>
      <c r="I1684" s="2">
        <f t="shared" si="239"/>
        <v>83.704742684664495</v>
      </c>
    </row>
    <row r="1685" spans="1:9" ht="13.5" x14ac:dyDescent="0.25">
      <c r="A1685" s="3">
        <f>TITRES_STAT!B1688</f>
        <v>44468</v>
      </c>
      <c r="B1685" s="6">
        <f>TITRES_STAT!D1688</f>
        <v>1.75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2.0128748175943104E-3</v>
      </c>
      <c r="G1685" s="2">
        <f t="shared" si="237"/>
        <v>3.9185728364072306E-4</v>
      </c>
      <c r="H1685" s="2">
        <f t="shared" si="238"/>
        <v>5.1367548891596666</v>
      </c>
      <c r="I1685" s="2">
        <f t="shared" si="239"/>
        <v>83.704742684664495</v>
      </c>
    </row>
    <row r="1686" spans="1:9" ht="13.5" x14ac:dyDescent="0.25">
      <c r="A1686" s="3">
        <f>TITRES_STAT!B1689</f>
        <v>44469</v>
      </c>
      <c r="B1686" s="6">
        <f>TITRES_STAT!D1689</f>
        <v>1.75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1.8690980449090025E-3</v>
      </c>
      <c r="G1686" s="2">
        <f t="shared" si="237"/>
        <v>3.638674776663857E-4</v>
      </c>
      <c r="H1686" s="2">
        <f t="shared" si="238"/>
        <v>5.1367548891596666</v>
      </c>
      <c r="I1686" s="2">
        <f t="shared" si="239"/>
        <v>83.704742684664495</v>
      </c>
    </row>
    <row r="1687" spans="1:9" ht="13.5" x14ac:dyDescent="0.25">
      <c r="A1687" s="3">
        <f>TITRES_STAT!B1690</f>
        <v>44470</v>
      </c>
      <c r="B1687" s="6">
        <f>TITRES_STAT!D1690</f>
        <v>1.75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1.7355910417012168E-3</v>
      </c>
      <c r="G1687" s="2">
        <f t="shared" si="237"/>
        <v>3.3787694354735817E-4</v>
      </c>
      <c r="H1687" s="2">
        <f t="shared" si="238"/>
        <v>5.1367548891596666</v>
      </c>
      <c r="I1687" s="2">
        <f t="shared" si="239"/>
        <v>83.704742684664495</v>
      </c>
    </row>
    <row r="1688" spans="1:9" ht="13.5" x14ac:dyDescent="0.25">
      <c r="A1688" s="3">
        <f>TITRES_STAT!B1691</f>
        <v>44473</v>
      </c>
      <c r="B1688" s="6">
        <f>TITRES_STAT!D1691</f>
        <v>1.75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1.6116202530082728E-3</v>
      </c>
      <c r="G1688" s="2">
        <f t="shared" si="237"/>
        <v>3.1374287615111828E-4</v>
      </c>
      <c r="H1688" s="2">
        <f t="shared" si="238"/>
        <v>5.1367548891596675</v>
      </c>
      <c r="I1688" s="2">
        <f t="shared" si="239"/>
        <v>83.704742684664495</v>
      </c>
    </row>
    <row r="1689" spans="1:9" ht="13.5" x14ac:dyDescent="0.25">
      <c r="A1689" s="3">
        <f>TITRES_STAT!B1692</f>
        <v>44474</v>
      </c>
      <c r="B1689" s="6">
        <f>TITRES_STAT!D1692</f>
        <v>1.75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1.496504520650539E-3</v>
      </c>
      <c r="G1689" s="2">
        <f t="shared" si="237"/>
        <v>2.9133267071175268E-4</v>
      </c>
      <c r="H1689" s="2">
        <f t="shared" si="238"/>
        <v>5.1367548891596675</v>
      </c>
      <c r="I1689" s="2">
        <f t="shared" si="239"/>
        <v>83.704742684664495</v>
      </c>
    </row>
    <row r="1690" spans="1:9" ht="13.5" x14ac:dyDescent="0.25">
      <c r="A1690" s="3">
        <f>TITRES_STAT!B1693</f>
        <v>44475</v>
      </c>
      <c r="B1690" s="6">
        <f>TITRES_STAT!D1693</f>
        <v>1.75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1.3896113406040719E-3</v>
      </c>
      <c r="G1690" s="2">
        <f t="shared" si="237"/>
        <v>2.705231942323418E-4</v>
      </c>
      <c r="H1690" s="2">
        <f t="shared" si="238"/>
        <v>5.1367548891596666</v>
      </c>
      <c r="I1690" s="2">
        <f t="shared" si="239"/>
        <v>83.704742684664495</v>
      </c>
    </row>
    <row r="1691" spans="1:9" ht="13.5" x14ac:dyDescent="0.25">
      <c r="A1691" s="3">
        <f>TITRES_STAT!B1694</f>
        <v>44476</v>
      </c>
      <c r="B1691" s="6">
        <f>TITRES_STAT!D1694</f>
        <v>1.75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1.2903533877037811E-3</v>
      </c>
      <c r="G1691" s="2">
        <f t="shared" si="237"/>
        <v>2.5120010893003164E-4</v>
      </c>
      <c r="H1691" s="2">
        <f t="shared" si="238"/>
        <v>5.1367548891596675</v>
      </c>
      <c r="I1691" s="2">
        <f t="shared" si="239"/>
        <v>83.704742684664495</v>
      </c>
    </row>
    <row r="1692" spans="1:9" ht="13.5" x14ac:dyDescent="0.25">
      <c r="A1692" s="3">
        <f>TITRES_STAT!B1695</f>
        <v>44477</v>
      </c>
      <c r="B1692" s="6">
        <f>TITRES_STAT!D1695</f>
        <v>1.75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1.1981852885820825E-3</v>
      </c>
      <c r="G1692" s="2">
        <f t="shared" si="237"/>
        <v>2.3325724400645795E-4</v>
      </c>
      <c r="H1692" s="2">
        <f t="shared" si="238"/>
        <v>5.1367548891596684</v>
      </c>
      <c r="I1692" s="2">
        <f t="shared" si="239"/>
        <v>83.704742684664495</v>
      </c>
    </row>
    <row r="1693" spans="1:9" ht="13.5" x14ac:dyDescent="0.25">
      <c r="A1693" s="3">
        <f>TITRES_STAT!B1696</f>
        <v>44480</v>
      </c>
      <c r="B1693" s="6">
        <f>TITRES_STAT!D1696</f>
        <v>1.75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1.1126006251119338E-3</v>
      </c>
      <c r="G1693" s="2">
        <f t="shared" si="240"/>
        <v>2.1659601229171094E-4</v>
      </c>
      <c r="H1693" s="2">
        <f t="shared" si="238"/>
        <v>5.1367548891596684</v>
      </c>
      <c r="I1693" s="2">
        <f t="shared" si="239"/>
        <v>83.704742684664495</v>
      </c>
    </row>
    <row r="1694" spans="1:9" ht="13.5" x14ac:dyDescent="0.25">
      <c r="A1694" s="3">
        <f>TITRES_STAT!B1697</f>
        <v>44481</v>
      </c>
      <c r="B1694" s="6">
        <f>TITRES_STAT!D1697</f>
        <v>1.75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1.0331291518896528E-3</v>
      </c>
      <c r="G1694" s="2">
        <f t="shared" si="240"/>
        <v>2.0112486855658872E-4</v>
      </c>
      <c r="H1694" s="2">
        <f t="shared" si="238"/>
        <v>5.1367548891596684</v>
      </c>
      <c r="I1694" s="2">
        <f t="shared" si="239"/>
        <v>83.704742684664495</v>
      </c>
    </row>
    <row r="1695" spans="1:9" ht="13.5" x14ac:dyDescent="0.25">
      <c r="A1695" s="3">
        <f>TITRES_STAT!B1698</f>
        <v>44482</v>
      </c>
      <c r="B1695" s="6">
        <f>TITRES_STAT!D1698</f>
        <v>1.75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9.5933421246896338E-4</v>
      </c>
      <c r="G1695" s="2">
        <f t="shared" si="240"/>
        <v>1.8675880651683238E-4</v>
      </c>
      <c r="H1695" s="2">
        <f t="shared" si="238"/>
        <v>5.1367548891596693</v>
      </c>
      <c r="I1695" s="2">
        <f t="shared" si="239"/>
        <v>83.704742684664495</v>
      </c>
    </row>
    <row r="1696" spans="1:9" ht="13.5" x14ac:dyDescent="0.25">
      <c r="A1696" s="3">
        <f>TITRES_STAT!B1699</f>
        <v>44483</v>
      </c>
      <c r="B1696" s="6">
        <f>TITRES_STAT!D1699</f>
        <v>1.7</v>
      </c>
      <c r="C1696" s="2">
        <f t="shared" si="234"/>
        <v>-5.0000000000000044E-2</v>
      </c>
      <c r="D1696" s="2">
        <f t="shared" si="235"/>
        <v>0</v>
      </c>
      <c r="E1696" s="2">
        <f t="shared" si="236"/>
        <v>5.0000000000000044E-2</v>
      </c>
      <c r="F1696" s="2">
        <f t="shared" si="240"/>
        <v>8.908103401497517E-4</v>
      </c>
      <c r="G1696" s="2">
        <f t="shared" si="240"/>
        <v>3.7448474631942047E-3</v>
      </c>
      <c r="H1696" s="2">
        <f t="shared" si="238"/>
        <v>0.23787626836739731</v>
      </c>
      <c r="I1696" s="2">
        <f t="shared" si="239"/>
        <v>19.216481844435563</v>
      </c>
    </row>
    <row r="1697" spans="1:9" ht="13.5" x14ac:dyDescent="0.25">
      <c r="A1697" s="3">
        <f>TITRES_STAT!B1700</f>
        <v>44488</v>
      </c>
      <c r="B1697" s="6">
        <f>TITRES_STAT!D1700</f>
        <v>1.7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8.2718103013905517E-4</v>
      </c>
      <c r="G1697" s="2">
        <f t="shared" si="240"/>
        <v>3.4773583586803327E-3</v>
      </c>
      <c r="H1697" s="2">
        <f t="shared" si="238"/>
        <v>0.23787626836739734</v>
      </c>
      <c r="I1697" s="2">
        <f t="shared" si="239"/>
        <v>19.216481844435563</v>
      </c>
    </row>
    <row r="1698" spans="1:9" ht="13.5" x14ac:dyDescent="0.25">
      <c r="A1698" s="3">
        <f>TITRES_STAT!B1701</f>
        <v>44489</v>
      </c>
      <c r="B1698" s="6">
        <f>TITRES_STAT!D1701</f>
        <v>1.7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7.6809667084340829E-4</v>
      </c>
      <c r="G1698" s="2">
        <f t="shared" si="240"/>
        <v>3.2289756187745947E-3</v>
      </c>
      <c r="H1698" s="2">
        <f t="shared" si="238"/>
        <v>0.23787626836739731</v>
      </c>
      <c r="I1698" s="2">
        <f t="shared" si="239"/>
        <v>19.216481844435563</v>
      </c>
    </row>
    <row r="1699" spans="1:9" ht="13.5" x14ac:dyDescent="0.25">
      <c r="A1699" s="3">
        <f>TITRES_STAT!B1702</f>
        <v>44490</v>
      </c>
      <c r="B1699" s="6">
        <f>TITRES_STAT!D1702</f>
        <v>1.7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7.1323262292602191E-4</v>
      </c>
      <c r="G1699" s="2">
        <f t="shared" si="240"/>
        <v>2.9983345031478381E-3</v>
      </c>
      <c r="H1699" s="2">
        <f t="shared" si="238"/>
        <v>0.23787626836739728</v>
      </c>
      <c r="I1699" s="2">
        <f t="shared" si="239"/>
        <v>19.216481844435549</v>
      </c>
    </row>
    <row r="1700" spans="1:9" ht="13.5" x14ac:dyDescent="0.25">
      <c r="A1700" s="3">
        <f>TITRES_STAT!B1703</f>
        <v>44491</v>
      </c>
      <c r="B1700" s="6">
        <f>TITRES_STAT!D1703</f>
        <v>1.7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6.6228743557416312E-4</v>
      </c>
      <c r="G1700" s="2">
        <f t="shared" si="240"/>
        <v>2.7841677529229923E-3</v>
      </c>
      <c r="H1700" s="2">
        <f t="shared" si="238"/>
        <v>0.23787626836739725</v>
      </c>
      <c r="I1700" s="2">
        <f t="shared" si="239"/>
        <v>19.216481844435549</v>
      </c>
    </row>
    <row r="1701" spans="1:9" ht="13.5" x14ac:dyDescent="0.25">
      <c r="A1701" s="3">
        <f>TITRES_STAT!B1704</f>
        <v>44494</v>
      </c>
      <c r="B1701" s="6">
        <f>TITRES_STAT!D1704</f>
        <v>1.7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6.1498119017600853E-4</v>
      </c>
      <c r="G1701" s="2">
        <f t="shared" si="240"/>
        <v>2.5852986277142072E-3</v>
      </c>
      <c r="H1701" s="2">
        <f t="shared" si="238"/>
        <v>0.23787626836739723</v>
      </c>
      <c r="I1701" s="2">
        <f t="shared" si="239"/>
        <v>19.216481844435549</v>
      </c>
    </row>
    <row r="1702" spans="1:9" ht="13.5" x14ac:dyDescent="0.25">
      <c r="A1702" s="3">
        <f>TITRES_STAT!B1705</f>
        <v>44495</v>
      </c>
      <c r="B1702" s="6">
        <f>TITRES_STAT!D1705</f>
        <v>1.7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5.7105396230629365E-4</v>
      </c>
      <c r="G1702" s="2">
        <f t="shared" si="240"/>
        <v>2.4006344400203353E-3</v>
      </c>
      <c r="H1702" s="2">
        <f t="shared" si="238"/>
        <v>0.23787626836739723</v>
      </c>
      <c r="I1702" s="2">
        <f t="shared" si="239"/>
        <v>19.216481844435549</v>
      </c>
    </row>
    <row r="1703" spans="1:9" ht="13.5" x14ac:dyDescent="0.25">
      <c r="A1703" s="3">
        <f>TITRES_STAT!B1706</f>
        <v>44496</v>
      </c>
      <c r="B1703" s="6">
        <f>TITRES_STAT!D1706</f>
        <v>1.7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5.3026439357012985E-4</v>
      </c>
      <c r="G1703" s="2">
        <f t="shared" si="240"/>
        <v>2.2291605514474541E-3</v>
      </c>
      <c r="H1703" s="2">
        <f t="shared" si="238"/>
        <v>0.23787626836739725</v>
      </c>
      <c r="I1703" s="2">
        <f t="shared" si="239"/>
        <v>19.216481844435549</v>
      </c>
    </row>
    <row r="1704" spans="1:9" ht="13.5" x14ac:dyDescent="0.25">
      <c r="A1704" s="3">
        <f>TITRES_STAT!B1707</f>
        <v>44497</v>
      </c>
      <c r="B1704" s="6">
        <f>TITRES_STAT!D1707</f>
        <v>1.7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4.9238836545797775E-4</v>
      </c>
      <c r="G1704" s="2">
        <f t="shared" si="240"/>
        <v>2.069934797772636E-3</v>
      </c>
      <c r="H1704" s="2">
        <f t="shared" si="238"/>
        <v>0.23787626836739728</v>
      </c>
      <c r="I1704" s="2">
        <f t="shared" si="239"/>
        <v>19.216481844435549</v>
      </c>
    </row>
    <row r="1705" spans="1:9" ht="13.5" x14ac:dyDescent="0.25">
      <c r="A1705" s="3">
        <f>TITRES_STAT!B1708</f>
        <v>44498</v>
      </c>
      <c r="B1705" s="6">
        <f>TITRES_STAT!D1708</f>
        <v>1.7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4.5721776792526509E-4</v>
      </c>
      <c r="G1705" s="2">
        <f t="shared" si="240"/>
        <v>1.9220823122174477E-3</v>
      </c>
      <c r="H1705" s="2">
        <f t="shared" si="238"/>
        <v>0.23787626836739728</v>
      </c>
      <c r="I1705" s="2">
        <f t="shared" si="239"/>
        <v>19.216481844435549</v>
      </c>
    </row>
    <row r="1706" spans="1:9" ht="13.5" x14ac:dyDescent="0.25">
      <c r="A1706" s="3">
        <f>TITRES_STAT!B1709</f>
        <v>44501</v>
      </c>
      <c r="B1706" s="6">
        <f>TITRES_STAT!D1709</f>
        <v>1.7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4.2455935593060332E-4</v>
      </c>
      <c r="G1706" s="2">
        <f t="shared" si="240"/>
        <v>1.7847907184876301E-3</v>
      </c>
      <c r="H1706" s="2">
        <f t="shared" si="238"/>
        <v>0.23787626836739728</v>
      </c>
      <c r="I1706" s="2">
        <f t="shared" si="239"/>
        <v>19.216481844435549</v>
      </c>
    </row>
    <row r="1707" spans="1:9" ht="13.5" x14ac:dyDescent="0.25">
      <c r="A1707" s="3">
        <f>TITRES_STAT!B1710</f>
        <v>44502</v>
      </c>
      <c r="B1707" s="6">
        <f>TITRES_STAT!D1710</f>
        <v>1.7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3.9423368764984594E-4</v>
      </c>
      <c r="G1707" s="2">
        <f t="shared" si="240"/>
        <v>1.6573056671670852E-3</v>
      </c>
      <c r="H1707" s="2">
        <f t="shared" si="238"/>
        <v>0.23787626836739725</v>
      </c>
      <c r="I1707" s="2">
        <f t="shared" si="239"/>
        <v>19.216481844435549</v>
      </c>
    </row>
    <row r="1708" spans="1:9" ht="13.5" x14ac:dyDescent="0.25">
      <c r="A1708" s="3">
        <f>TITRES_STAT!B1711</f>
        <v>44503</v>
      </c>
      <c r="B1708" s="6">
        <f>TITRES_STAT!D1711</f>
        <v>1.7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3.6607413853199981E-4</v>
      </c>
      <c r="G1708" s="2">
        <f t="shared" si="240"/>
        <v>1.5389266909408648E-3</v>
      </c>
      <c r="H1708" s="2">
        <f t="shared" si="238"/>
        <v>0.23787626836739728</v>
      </c>
      <c r="I1708" s="2">
        <f t="shared" si="239"/>
        <v>19.216481844435549</v>
      </c>
    </row>
    <row r="1709" spans="1:9" ht="13.5" x14ac:dyDescent="0.25">
      <c r="A1709" s="3">
        <f>TITRES_STAT!B1712</f>
        <v>44504</v>
      </c>
      <c r="B1709" s="6">
        <f>TITRES_STAT!D1712</f>
        <v>1.7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3.3992598577971408E-4</v>
      </c>
      <c r="G1709" s="2">
        <f t="shared" si="241"/>
        <v>1.4290033558736601E-3</v>
      </c>
      <c r="H1709" s="2">
        <f t="shared" si="238"/>
        <v>0.23787626836739728</v>
      </c>
      <c r="I1709" s="2">
        <f t="shared" si="239"/>
        <v>19.216481844435549</v>
      </c>
    </row>
    <row r="1710" spans="1:9" ht="13.5" x14ac:dyDescent="0.25">
      <c r="A1710" s="3">
        <f>TITRES_STAT!B1713</f>
        <v>44505</v>
      </c>
      <c r="B1710" s="6">
        <f>TITRES_STAT!D1713</f>
        <v>1.7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3.1564555822402021E-4</v>
      </c>
      <c r="G1710" s="2">
        <f t="shared" si="241"/>
        <v>1.3269316875969702E-3</v>
      </c>
      <c r="H1710" s="2">
        <f t="shared" si="238"/>
        <v>0.23787626836739725</v>
      </c>
      <c r="I1710" s="2">
        <f t="shared" si="239"/>
        <v>19.216481844435549</v>
      </c>
    </row>
    <row r="1711" spans="1:9" ht="13.5" x14ac:dyDescent="0.25">
      <c r="A1711" s="3">
        <f>TITRES_STAT!B1714</f>
        <v>44508</v>
      </c>
      <c r="B1711" s="6">
        <f>TITRES_STAT!D1714</f>
        <v>1.7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2.9309944692230451E-4</v>
      </c>
      <c r="G1711" s="2">
        <f t="shared" si="241"/>
        <v>1.2321508527686153E-3</v>
      </c>
      <c r="H1711" s="2">
        <f t="shared" si="238"/>
        <v>0.23787626836739725</v>
      </c>
      <c r="I1711" s="2">
        <f t="shared" si="239"/>
        <v>19.216481844435549</v>
      </c>
    </row>
    <row r="1712" spans="1:9" ht="13.5" x14ac:dyDescent="0.25">
      <c r="A1712" s="3">
        <f>TITRES_STAT!B1715</f>
        <v>44509</v>
      </c>
      <c r="B1712" s="6">
        <f>TITRES_STAT!D1715</f>
        <v>1.7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2.721637721421399E-4</v>
      </c>
      <c r="G1712" s="2">
        <f t="shared" si="241"/>
        <v>1.1441400775708572E-3</v>
      </c>
      <c r="H1712" s="2">
        <f t="shared" si="238"/>
        <v>0.23787626836739723</v>
      </c>
      <c r="I1712" s="2">
        <f t="shared" si="239"/>
        <v>19.216481844435549</v>
      </c>
    </row>
    <row r="1713" spans="1:9" ht="13.5" x14ac:dyDescent="0.25">
      <c r="A1713" s="3">
        <f>TITRES_STAT!B1716</f>
        <v>44510</v>
      </c>
      <c r="B1713" s="6">
        <f>TITRES_STAT!D1716</f>
        <v>1.7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2.5272350270341562E-4</v>
      </c>
      <c r="G1713" s="2">
        <f t="shared" si="241"/>
        <v>1.0624157863157958E-3</v>
      </c>
      <c r="H1713" s="2">
        <f t="shared" si="238"/>
        <v>0.23787626836739725</v>
      </c>
      <c r="I1713" s="2">
        <f t="shared" si="239"/>
        <v>19.216481844435549</v>
      </c>
    </row>
    <row r="1714" spans="1:9" ht="13.5" x14ac:dyDescent="0.25">
      <c r="A1714" s="3">
        <f>TITRES_STAT!B1717</f>
        <v>44511</v>
      </c>
      <c r="B1714" s="6">
        <f>TITRES_STAT!D1717</f>
        <v>1.74</v>
      </c>
      <c r="C1714" s="2">
        <f t="shared" si="234"/>
        <v>4.0000000000000036E-2</v>
      </c>
      <c r="D1714" s="2">
        <f t="shared" si="235"/>
        <v>4.0000000000000036E-2</v>
      </c>
      <c r="E1714" s="2">
        <f t="shared" si="236"/>
        <v>0</v>
      </c>
      <c r="F1714" s="2">
        <f t="shared" si="241"/>
        <v>3.0918146810817457E-3</v>
      </c>
      <c r="G1714" s="2">
        <f t="shared" si="241"/>
        <v>9.8652894443609614E-4</v>
      </c>
      <c r="H1714" s="2">
        <f t="shared" si="238"/>
        <v>3.1340334194138006</v>
      </c>
      <c r="I1714" s="2">
        <f t="shared" si="239"/>
        <v>75.810548717291255</v>
      </c>
    </row>
    <row r="1715" spans="1:9" ht="13.5" x14ac:dyDescent="0.25">
      <c r="A1715" s="3">
        <f>TITRES_STAT!B1718</f>
        <v>44512</v>
      </c>
      <c r="B1715" s="6">
        <f>TITRES_STAT!D1718</f>
        <v>1.74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2.8709707752901928E-3</v>
      </c>
      <c r="G1715" s="2">
        <f t="shared" si="241"/>
        <v>9.1606259126208924E-4</v>
      </c>
      <c r="H1715" s="2">
        <f t="shared" si="238"/>
        <v>3.1340334194138011</v>
      </c>
      <c r="I1715" s="2">
        <f t="shared" si="239"/>
        <v>75.810548717291255</v>
      </c>
    </row>
    <row r="1716" spans="1:9" ht="13.5" x14ac:dyDescent="0.25">
      <c r="A1716" s="3">
        <f>TITRES_STAT!B1719</f>
        <v>44515</v>
      </c>
      <c r="B1716" s="6">
        <f>TITRES_STAT!D1719</f>
        <v>1.74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2.6659014341980361E-3</v>
      </c>
      <c r="G1716" s="2">
        <f t="shared" si="241"/>
        <v>8.5062954902908293E-4</v>
      </c>
      <c r="H1716" s="2">
        <f t="shared" si="238"/>
        <v>3.1340334194138006</v>
      </c>
      <c r="I1716" s="2">
        <f t="shared" si="239"/>
        <v>75.810548717291255</v>
      </c>
    </row>
    <row r="1717" spans="1:9" ht="13.5" x14ac:dyDescent="0.25">
      <c r="A1717" s="3">
        <f>TITRES_STAT!B1720</f>
        <v>44516</v>
      </c>
      <c r="B1717" s="6">
        <f>TITRES_STAT!D1720</f>
        <v>1.75</v>
      </c>
      <c r="C1717" s="2">
        <f t="shared" si="234"/>
        <v>1.0000000000000009E-2</v>
      </c>
      <c r="D1717" s="2">
        <f t="shared" si="235"/>
        <v>1.0000000000000009E-2</v>
      </c>
      <c r="E1717" s="2">
        <f t="shared" si="236"/>
        <v>0</v>
      </c>
      <c r="F1717" s="2">
        <f t="shared" si="241"/>
        <v>3.1897656174696052E-3</v>
      </c>
      <c r="G1717" s="2">
        <f t="shared" si="241"/>
        <v>7.8987029552700556E-4</v>
      </c>
      <c r="H1717" s="2">
        <f t="shared" si="238"/>
        <v>4.0383410232453123</v>
      </c>
      <c r="I1717" s="2">
        <f t="shared" si="239"/>
        <v>80.152197015122312</v>
      </c>
    </row>
    <row r="1718" spans="1:9" ht="13.5" x14ac:dyDescent="0.25">
      <c r="A1718" s="3">
        <f>TITRES_STAT!B1721</f>
        <v>44517</v>
      </c>
      <c r="B1718" s="6">
        <f>TITRES_STAT!D1721</f>
        <v>1.73</v>
      </c>
      <c r="C1718" s="2">
        <f t="shared" si="234"/>
        <v>-2.0000000000000018E-2</v>
      </c>
      <c r="D1718" s="2">
        <f t="shared" si="235"/>
        <v>0</v>
      </c>
      <c r="E1718" s="2">
        <f t="shared" si="236"/>
        <v>2.0000000000000018E-2</v>
      </c>
      <c r="F1718" s="2">
        <f t="shared" si="241"/>
        <v>2.9619252162217764E-3</v>
      </c>
      <c r="G1718" s="2">
        <f t="shared" si="241"/>
        <v>2.1620224172750778E-3</v>
      </c>
      <c r="H1718" s="2">
        <f t="shared" si="238"/>
        <v>1.3699789569965988</v>
      </c>
      <c r="I1718" s="2">
        <f t="shared" si="239"/>
        <v>57.805532532353411</v>
      </c>
    </row>
    <row r="1719" spans="1:9" ht="13.5" x14ac:dyDescent="0.25">
      <c r="A1719" s="3">
        <f>TITRES_STAT!B1722</f>
        <v>44518</v>
      </c>
      <c r="B1719" s="6">
        <f>TITRES_STAT!D1722</f>
        <v>1.73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2.7503591293487925E-3</v>
      </c>
      <c r="G1719" s="2">
        <f t="shared" si="241"/>
        <v>2.0075922446125723E-3</v>
      </c>
      <c r="H1719" s="2">
        <f t="shared" si="238"/>
        <v>1.3699789569965988</v>
      </c>
      <c r="I1719" s="2">
        <f t="shared" si="239"/>
        <v>57.805532532353411</v>
      </c>
    </row>
    <row r="1720" spans="1:9" ht="13.5" x14ac:dyDescent="0.25">
      <c r="A1720" s="3">
        <f>TITRES_STAT!B1723</f>
        <v>44519</v>
      </c>
      <c r="B1720" s="6">
        <f>TITRES_STAT!D1723</f>
        <v>1.73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2.5539049058238791E-3</v>
      </c>
      <c r="G1720" s="2">
        <f t="shared" si="241"/>
        <v>1.8641927985688172E-3</v>
      </c>
      <c r="H1720" s="2">
        <f t="shared" si="238"/>
        <v>1.369978956996599</v>
      </c>
      <c r="I1720" s="2">
        <f t="shared" si="239"/>
        <v>57.805532532353411</v>
      </c>
    </row>
    <row r="1721" spans="1:9" ht="13.5" x14ac:dyDescent="0.25">
      <c r="A1721" s="3">
        <f>TITRES_STAT!B1724</f>
        <v>44522</v>
      </c>
      <c r="B1721" s="6">
        <f>TITRES_STAT!D1724</f>
        <v>1.73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2.3714831268364591E-3</v>
      </c>
      <c r="G1721" s="2">
        <f t="shared" si="241"/>
        <v>1.7310361700996161E-3</v>
      </c>
      <c r="H1721" s="2">
        <f t="shared" si="238"/>
        <v>1.3699789569965988</v>
      </c>
      <c r="I1721" s="2">
        <f t="shared" si="239"/>
        <v>57.805532532353411</v>
      </c>
    </row>
    <row r="1722" spans="1:9" ht="13.5" x14ac:dyDescent="0.25">
      <c r="A1722" s="3">
        <f>TITRES_STAT!B1725</f>
        <v>44523</v>
      </c>
      <c r="B1722" s="6">
        <f>TITRES_STAT!D1725</f>
        <v>1.72</v>
      </c>
      <c r="C1722" s="2">
        <f t="shared" si="234"/>
        <v>-1.0000000000000009E-2</v>
      </c>
      <c r="D1722" s="2">
        <f t="shared" si="235"/>
        <v>0</v>
      </c>
      <c r="E1722" s="2">
        <f t="shared" si="236"/>
        <v>1.0000000000000009E-2</v>
      </c>
      <c r="F1722" s="2">
        <f t="shared" si="241"/>
        <v>2.2020914749195692E-3</v>
      </c>
      <c r="G1722" s="2">
        <f t="shared" si="241"/>
        <v>2.3216764436639298E-3</v>
      </c>
      <c r="H1722" s="2">
        <f t="shared" si="238"/>
        <v>0.94849197480953085</v>
      </c>
      <c r="I1722" s="2">
        <f t="shared" si="239"/>
        <v>48.678259242111992</v>
      </c>
    </row>
    <row r="1723" spans="1:9" ht="13.5" x14ac:dyDescent="0.25">
      <c r="A1723" s="3">
        <f>TITRES_STAT!B1726</f>
        <v>44524</v>
      </c>
      <c r="B1723" s="6">
        <f>TITRES_STAT!D1726</f>
        <v>1.7</v>
      </c>
      <c r="C1723" s="2">
        <f t="shared" si="234"/>
        <v>-2.0000000000000018E-2</v>
      </c>
      <c r="D1723" s="2">
        <f t="shared" si="235"/>
        <v>0</v>
      </c>
      <c r="E1723" s="2">
        <f t="shared" si="236"/>
        <v>2.0000000000000018E-2</v>
      </c>
      <c r="F1723" s="2">
        <f t="shared" si="241"/>
        <v>2.0447992267110288E-3</v>
      </c>
      <c r="G1723" s="2">
        <f t="shared" si="241"/>
        <v>3.5844138405450787E-3</v>
      </c>
      <c r="H1723" s="2">
        <f t="shared" si="238"/>
        <v>0.57046962702277648</v>
      </c>
      <c r="I1723" s="2">
        <f t="shared" si="239"/>
        <v>36.324779365790498</v>
      </c>
    </row>
    <row r="1724" spans="1:9" ht="13.5" x14ac:dyDescent="0.25">
      <c r="A1724" s="3">
        <f>TITRES_STAT!B1727</f>
        <v>44525</v>
      </c>
      <c r="B1724" s="6">
        <f>TITRES_STAT!D1727</f>
        <v>1.7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1.8987421390888124E-3</v>
      </c>
      <c r="G1724" s="2">
        <f t="shared" si="241"/>
        <v>3.3283842805061441E-3</v>
      </c>
      <c r="H1724" s="2">
        <f t="shared" si="238"/>
        <v>0.57046962702277648</v>
      </c>
      <c r="I1724" s="2">
        <f t="shared" si="239"/>
        <v>36.324779365790498</v>
      </c>
    </row>
    <row r="1725" spans="1:9" ht="13.5" x14ac:dyDescent="0.25">
      <c r="A1725" s="3">
        <f>TITRES_STAT!B1728</f>
        <v>44526</v>
      </c>
      <c r="B1725" s="6">
        <f>TITRES_STAT!D1728</f>
        <v>1.7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1.7631177005824686E-3</v>
      </c>
      <c r="G1725" s="2">
        <f t="shared" si="242"/>
        <v>3.0906425461842764E-3</v>
      </c>
      <c r="H1725" s="2">
        <f t="shared" si="238"/>
        <v>0.57046962702277659</v>
      </c>
      <c r="I1725" s="2">
        <f t="shared" si="239"/>
        <v>36.324779365790498</v>
      </c>
    </row>
    <row r="1726" spans="1:9" ht="13.5" x14ac:dyDescent="0.25">
      <c r="A1726" s="3">
        <f>TITRES_STAT!B1729</f>
        <v>44529</v>
      </c>
      <c r="B1726" s="6">
        <f>TITRES_STAT!D1729</f>
        <v>1.75</v>
      </c>
      <c r="C1726" s="2">
        <f t="shared" si="234"/>
        <v>5.0000000000000044E-2</v>
      </c>
      <c r="D1726" s="2">
        <f t="shared" si="235"/>
        <v>5.0000000000000044E-2</v>
      </c>
      <c r="E1726" s="2">
        <f t="shared" si="236"/>
        <v>0</v>
      </c>
      <c r="F1726" s="2">
        <f t="shared" si="242"/>
        <v>5.2086092933980093E-3</v>
      </c>
      <c r="G1726" s="2">
        <f t="shared" si="242"/>
        <v>2.8698823643139712E-3</v>
      </c>
      <c r="H1726" s="2">
        <f t="shared" si="238"/>
        <v>1.8149208337475176</v>
      </c>
      <c r="I1726" s="2">
        <f t="shared" si="239"/>
        <v>64.475022245343382</v>
      </c>
    </row>
    <row r="1727" spans="1:9" ht="13.5" x14ac:dyDescent="0.25">
      <c r="A1727" s="3">
        <f>TITRES_STAT!B1730</f>
        <v>44530</v>
      </c>
      <c r="B1727" s="6">
        <f>TITRES_STAT!D1730</f>
        <v>1.82</v>
      </c>
      <c r="C1727" s="2">
        <f t="shared" si="234"/>
        <v>7.0000000000000062E-2</v>
      </c>
      <c r="D1727" s="2">
        <f t="shared" si="235"/>
        <v>7.0000000000000062E-2</v>
      </c>
      <c r="E1727" s="2">
        <f t="shared" si="236"/>
        <v>0</v>
      </c>
      <c r="F1727" s="2">
        <f t="shared" si="242"/>
        <v>9.8365657724410142E-3</v>
      </c>
      <c r="G1727" s="2">
        <f t="shared" si="242"/>
        <v>2.6648907668629729E-3</v>
      </c>
      <c r="H1727" s="2">
        <f t="shared" si="238"/>
        <v>3.6911703454248204</v>
      </c>
      <c r="I1727" s="2">
        <f t="shared" si="239"/>
        <v>78.683357747277825</v>
      </c>
    </row>
    <row r="1728" spans="1:9" ht="13.5" x14ac:dyDescent="0.25">
      <c r="A1728" s="3">
        <f>TITRES_STAT!B1731</f>
        <v>44531</v>
      </c>
      <c r="B1728" s="6">
        <f>TITRES_STAT!D1731</f>
        <v>1.9</v>
      </c>
      <c r="C1728" s="2">
        <f t="shared" si="234"/>
        <v>7.9999999999999849E-2</v>
      </c>
      <c r="D1728" s="2">
        <f t="shared" si="235"/>
        <v>7.9999999999999849E-2</v>
      </c>
      <c r="E1728" s="2">
        <f t="shared" si="236"/>
        <v>0</v>
      </c>
      <c r="F1728" s="2">
        <f t="shared" si="242"/>
        <v>1.4848239645838075E-2</v>
      </c>
      <c r="G1728" s="2">
        <f t="shared" si="242"/>
        <v>2.4745414263727607E-3</v>
      </c>
      <c r="H1728" s="2">
        <f t="shared" si="238"/>
        <v>6.0004005136430321</v>
      </c>
      <c r="I1728" s="2">
        <f t="shared" si="239"/>
        <v>85.715103042302985</v>
      </c>
    </row>
    <row r="1729" spans="1:9" ht="13.5" x14ac:dyDescent="0.25">
      <c r="A1729" s="3">
        <f>TITRES_STAT!B1732</f>
        <v>44532</v>
      </c>
      <c r="B1729" s="6">
        <f>TITRES_STAT!D1732</f>
        <v>1.98</v>
      </c>
      <c r="C1729" s="2">
        <f t="shared" si="234"/>
        <v>8.0000000000000071E-2</v>
      </c>
      <c r="D1729" s="2">
        <f t="shared" si="235"/>
        <v>8.0000000000000071E-2</v>
      </c>
      <c r="E1729" s="2">
        <f t="shared" si="236"/>
        <v>0</v>
      </c>
      <c r="F1729" s="2">
        <f t="shared" si="242"/>
        <v>1.9501936813992506E-2</v>
      </c>
      <c r="G1729" s="2">
        <f t="shared" si="242"/>
        <v>2.2977884673461351E-3</v>
      </c>
      <c r="H1729" s="2">
        <f t="shared" si="238"/>
        <v>8.4872637717241908</v>
      </c>
      <c r="I1729" s="2">
        <f t="shared" si="239"/>
        <v>89.459553101280932</v>
      </c>
    </row>
    <row r="1730" spans="1:9" ht="13.5" x14ac:dyDescent="0.25">
      <c r="A1730" s="3">
        <f>TITRES_STAT!B1733</f>
        <v>44533</v>
      </c>
      <c r="B1730" s="6">
        <f>TITRES_STAT!D1733</f>
        <v>2.06</v>
      </c>
      <c r="C1730" s="2">
        <f t="shared" si="234"/>
        <v>8.0000000000000071E-2</v>
      </c>
      <c r="D1730" s="2">
        <f t="shared" si="235"/>
        <v>8.0000000000000071E-2</v>
      </c>
      <c r="E1730" s="2">
        <f t="shared" si="236"/>
        <v>0</v>
      </c>
      <c r="F1730" s="2">
        <f t="shared" si="242"/>
        <v>2.3823227041564476E-2</v>
      </c>
      <c r="G1730" s="2">
        <f t="shared" si="242"/>
        <v>2.1336607196785541E-3</v>
      </c>
      <c r="H1730" s="2">
        <f t="shared" si="238"/>
        <v>11.1654242035039</v>
      </c>
      <c r="I1730" s="2">
        <f t="shared" si="239"/>
        <v>91.779982487483025</v>
      </c>
    </row>
    <row r="1731" spans="1:9" ht="13.5" x14ac:dyDescent="0.25">
      <c r="A1731" s="3">
        <f>TITRES_STAT!B1734</f>
        <v>44536</v>
      </c>
      <c r="B1731" s="6">
        <f>TITRES_STAT!D1734</f>
        <v>2.09</v>
      </c>
      <c r="C1731" s="2">
        <f t="shared" ref="C1731:C1794" si="243">B1731-B1730</f>
        <v>2.9999999999999805E-2</v>
      </c>
      <c r="D1731" s="2">
        <f t="shared" ref="D1731:D1794" si="244">IF(C1731&gt;0,C1731,0)</f>
        <v>2.9999999999999805E-2</v>
      </c>
      <c r="E1731" s="2">
        <f t="shared" ref="E1731:E1794" si="245">IF(C1731&lt;0,-C1731,0)</f>
        <v>0</v>
      </c>
      <c r="F1731" s="2">
        <f t="shared" si="242"/>
        <v>2.4264425110024142E-2</v>
      </c>
      <c r="G1731" s="2">
        <f t="shared" si="242"/>
        <v>1.9812563825586573E-3</v>
      </c>
      <c r="H1731" s="2">
        <f t="shared" si="238"/>
        <v>12.24698899326108</v>
      </c>
      <c r="I1731" s="2">
        <f t="shared" si="239"/>
        <v>92.451114736271663</v>
      </c>
    </row>
    <row r="1732" spans="1:9" ht="13.5" x14ac:dyDescent="0.25">
      <c r="A1732" s="3">
        <f>TITRES_STAT!B1735</f>
        <v>44537</v>
      </c>
      <c r="B1732" s="6">
        <f>TITRES_STAT!D1735</f>
        <v>2</v>
      </c>
      <c r="C1732" s="2">
        <f t="shared" si="243"/>
        <v>-8.9999999999999858E-2</v>
      </c>
      <c r="D1732" s="2">
        <f t="shared" si="244"/>
        <v>0</v>
      </c>
      <c r="E1732" s="2">
        <f t="shared" si="245"/>
        <v>8.9999999999999858E-2</v>
      </c>
      <c r="F1732" s="2">
        <f t="shared" si="242"/>
        <v>2.253125188787956E-2</v>
      </c>
      <c r="G1732" s="2">
        <f t="shared" si="242"/>
        <v>8.2683094980901713E-3</v>
      </c>
      <c r="H1732" s="2">
        <f t="shared" si="238"/>
        <v>2.725013123067523</v>
      </c>
      <c r="I1732" s="2">
        <f t="shared" si="239"/>
        <v>73.154456992180826</v>
      </c>
    </row>
    <row r="1733" spans="1:9" ht="13.5" x14ac:dyDescent="0.25">
      <c r="A1733" s="3">
        <f>TITRES_STAT!B1736</f>
        <v>44538</v>
      </c>
      <c r="B1733" s="6">
        <f>TITRES_STAT!D1736</f>
        <v>2.09</v>
      </c>
      <c r="C1733" s="2">
        <f t="shared" si="243"/>
        <v>8.9999999999999858E-2</v>
      </c>
      <c r="D1733" s="2">
        <f t="shared" si="244"/>
        <v>8.9999999999999858E-2</v>
      </c>
      <c r="E1733" s="2">
        <f t="shared" si="245"/>
        <v>0</v>
      </c>
      <c r="F1733" s="2">
        <f t="shared" si="242"/>
        <v>2.7350448181602437E-2</v>
      </c>
      <c r="G1733" s="2">
        <f t="shared" si="242"/>
        <v>7.6777159625123015E-3</v>
      </c>
      <c r="H1733" s="2">
        <f t="shared" si="238"/>
        <v>3.5623157088834043</v>
      </c>
      <c r="I1733" s="2">
        <f t="shared" si="239"/>
        <v>78.081306428380799</v>
      </c>
    </row>
    <row r="1734" spans="1:9" ht="13.5" x14ac:dyDescent="0.25">
      <c r="A1734" s="3">
        <f>TITRES_STAT!B1737</f>
        <v>44539</v>
      </c>
      <c r="B1734" s="6">
        <f>TITRES_STAT!D1737</f>
        <v>2.09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2.5396844740059404E-2</v>
      </c>
      <c r="G1734" s="2">
        <f t="shared" si="242"/>
        <v>7.129307679475708E-3</v>
      </c>
      <c r="H1734" s="2">
        <f t="shared" si="238"/>
        <v>3.5623157088834043</v>
      </c>
      <c r="I1734" s="2">
        <f t="shared" si="239"/>
        <v>78.081306428380799</v>
      </c>
    </row>
    <row r="1735" spans="1:9" ht="13.5" x14ac:dyDescent="0.25">
      <c r="A1735" s="3">
        <f>TITRES_STAT!B1738</f>
        <v>44540</v>
      </c>
      <c r="B1735" s="6">
        <f>TITRES_STAT!D1738</f>
        <v>2.09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2.3582784401483734E-2</v>
      </c>
      <c r="G1735" s="2">
        <f t="shared" si="242"/>
        <v>6.6200714166560143E-3</v>
      </c>
      <c r="H1735" s="2">
        <f t="shared" si="238"/>
        <v>3.5623157088834048</v>
      </c>
      <c r="I1735" s="2">
        <f t="shared" si="239"/>
        <v>78.081306428380799</v>
      </c>
    </row>
    <row r="1736" spans="1:9" ht="13.5" x14ac:dyDescent="0.25">
      <c r="A1736" s="3">
        <f>TITRES_STAT!B1739</f>
        <v>44543</v>
      </c>
      <c r="B1736" s="6">
        <f>TITRES_STAT!D1739</f>
        <v>2.08</v>
      </c>
      <c r="C1736" s="2">
        <f t="shared" si="243"/>
        <v>-9.9999999999997868E-3</v>
      </c>
      <c r="D1736" s="2">
        <f t="shared" si="244"/>
        <v>0</v>
      </c>
      <c r="E1736" s="2">
        <f t="shared" si="245"/>
        <v>9.9999999999997868E-3</v>
      </c>
      <c r="F1736" s="2">
        <f t="shared" si="242"/>
        <v>2.1898299801377752E-2</v>
      </c>
      <c r="G1736" s="2">
        <f t="shared" si="242"/>
        <v>6.8614948868948545E-3</v>
      </c>
      <c r="H1736" s="2">
        <f t="shared" si="238"/>
        <v>3.1914765167576697</v>
      </c>
      <c r="I1736" s="2">
        <f t="shared" si="239"/>
        <v>76.142058866321563</v>
      </c>
    </row>
    <row r="1737" spans="1:9" ht="13.5" x14ac:dyDescent="0.25">
      <c r="A1737" s="3">
        <f>TITRES_STAT!B1740</f>
        <v>44544</v>
      </c>
      <c r="B1737" s="6">
        <f>TITRES_STAT!D1740</f>
        <v>2.08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2.0334135529850771E-2</v>
      </c>
      <c r="G1737" s="2">
        <f t="shared" si="242"/>
        <v>6.3713881092595081E-3</v>
      </c>
      <c r="H1737" s="2">
        <f t="shared" si="238"/>
        <v>3.1914765167576697</v>
      </c>
      <c r="I1737" s="2">
        <f t="shared" si="239"/>
        <v>76.142058866321563</v>
      </c>
    </row>
    <row r="1738" spans="1:9" ht="13.5" x14ac:dyDescent="0.25">
      <c r="A1738" s="3">
        <f>TITRES_STAT!B1741</f>
        <v>44545</v>
      </c>
      <c r="B1738" s="6">
        <f>TITRES_STAT!D1741</f>
        <v>2.08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1.8881697277718573E-2</v>
      </c>
      <c r="G1738" s="2">
        <f t="shared" si="242"/>
        <v>5.9162889585981145E-3</v>
      </c>
      <c r="H1738" s="2">
        <f t="shared" si="238"/>
        <v>3.1914765167576697</v>
      </c>
      <c r="I1738" s="2">
        <f t="shared" si="239"/>
        <v>76.142058866321563</v>
      </c>
    </row>
    <row r="1739" spans="1:9" ht="13.5" x14ac:dyDescent="0.25">
      <c r="A1739" s="3">
        <f>TITRES_STAT!B1742</f>
        <v>44546</v>
      </c>
      <c r="B1739" s="6">
        <f>TITRES_STAT!D1742</f>
        <v>2.08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1.753300461502439E-2</v>
      </c>
      <c r="G1739" s="2">
        <f t="shared" si="242"/>
        <v>5.4936968901268205E-3</v>
      </c>
      <c r="H1739" s="2">
        <f t="shared" si="238"/>
        <v>3.1914765167576702</v>
      </c>
      <c r="I1739" s="2">
        <f t="shared" si="239"/>
        <v>76.142058866321577</v>
      </c>
    </row>
    <row r="1740" spans="1:9" ht="13.5" x14ac:dyDescent="0.25">
      <c r="A1740" s="3">
        <f>TITRES_STAT!B1743</f>
        <v>44550</v>
      </c>
      <c r="B1740" s="6">
        <f>TITRES_STAT!D1743</f>
        <v>2.08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1.6280647142522649E-2</v>
      </c>
      <c r="G1740" s="2">
        <f t="shared" si="242"/>
        <v>5.1012899694034761E-3</v>
      </c>
      <c r="H1740" s="2">
        <f t="shared" si="238"/>
        <v>3.1914765167576702</v>
      </c>
      <c r="I1740" s="2">
        <f t="shared" si="239"/>
        <v>76.142058866321577</v>
      </c>
    </row>
    <row r="1741" spans="1:9" ht="13.5" x14ac:dyDescent="0.25">
      <c r="A1741" s="3">
        <f>TITRES_STAT!B1744</f>
        <v>44551</v>
      </c>
      <c r="B1741" s="6">
        <f>TITRES_STAT!D1744</f>
        <v>2.08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1.5117743775199602E-2</v>
      </c>
      <c r="G1741" s="2">
        <f t="shared" si="246"/>
        <v>4.7369121144460857E-3</v>
      </c>
      <c r="H1741" s="2">
        <f t="shared" si="238"/>
        <v>3.1914765167576697</v>
      </c>
      <c r="I1741" s="2">
        <f t="shared" si="239"/>
        <v>76.142058866321563</v>
      </c>
    </row>
    <row r="1742" spans="1:9" ht="13.5" x14ac:dyDescent="0.25">
      <c r="A1742" s="3">
        <f>TITRES_STAT!B1745</f>
        <v>44552</v>
      </c>
      <c r="B1742" s="6">
        <f>TITRES_STAT!D1745</f>
        <v>2.1</v>
      </c>
      <c r="C1742" s="2">
        <f t="shared" si="243"/>
        <v>2.0000000000000018E-2</v>
      </c>
      <c r="D1742" s="2">
        <f t="shared" si="244"/>
        <v>2.0000000000000018E-2</v>
      </c>
      <c r="E1742" s="2">
        <f t="shared" si="245"/>
        <v>0</v>
      </c>
      <c r="F1742" s="2">
        <f t="shared" si="246"/>
        <v>1.5466476362685345E-2</v>
      </c>
      <c r="G1742" s="2">
        <f t="shared" si="246"/>
        <v>4.3985612491285082E-3</v>
      </c>
      <c r="H1742" s="2">
        <f t="shared" si="238"/>
        <v>3.5162580413651701</v>
      </c>
      <c r="I1742" s="2">
        <f t="shared" si="239"/>
        <v>77.857775378624709</v>
      </c>
    </row>
    <row r="1743" spans="1:9" ht="13.5" x14ac:dyDescent="0.25">
      <c r="A1743" s="3">
        <f>TITRES_STAT!B1746</f>
        <v>44553</v>
      </c>
      <c r="B1743" s="6">
        <f>TITRES_STAT!D1746</f>
        <v>2.15</v>
      </c>
      <c r="C1743" s="2">
        <f t="shared" si="243"/>
        <v>4.9999999999999822E-2</v>
      </c>
      <c r="D1743" s="2">
        <f t="shared" si="244"/>
        <v>4.9999999999999822E-2</v>
      </c>
      <c r="E1743" s="2">
        <f t="shared" si="245"/>
        <v>0</v>
      </c>
      <c r="F1743" s="2">
        <f t="shared" si="246"/>
        <v>1.7933156622493524E-2</v>
      </c>
      <c r="G1743" s="2">
        <f t="shared" si="246"/>
        <v>4.0843783027621856E-3</v>
      </c>
      <c r="H1743" s="2">
        <f t="shared" si="238"/>
        <v>4.390669838385362</v>
      </c>
      <c r="I1743" s="2">
        <f t="shared" si="239"/>
        <v>81.449429663094989</v>
      </c>
    </row>
    <row r="1744" spans="1:9" ht="13.5" x14ac:dyDescent="0.25">
      <c r="A1744" s="3">
        <f>TITRES_STAT!B1747</f>
        <v>44554</v>
      </c>
      <c r="B1744" s="6">
        <f>TITRES_STAT!D1747</f>
        <v>2.19</v>
      </c>
      <c r="C1744" s="2">
        <f t="shared" si="243"/>
        <v>4.0000000000000036E-2</v>
      </c>
      <c r="D1744" s="2">
        <f t="shared" si="244"/>
        <v>4.0000000000000036E-2</v>
      </c>
      <c r="E1744" s="2">
        <f t="shared" si="245"/>
        <v>0</v>
      </c>
      <c r="F1744" s="2">
        <f t="shared" si="246"/>
        <v>1.9509359720886847E-2</v>
      </c>
      <c r="G1744" s="2">
        <f t="shared" si="246"/>
        <v>3.7926369954220294E-3</v>
      </c>
      <c r="H1744" s="2">
        <f t="shared" si="238"/>
        <v>5.1440092327412223</v>
      </c>
      <c r="I1744" s="2">
        <f t="shared" si="239"/>
        <v>83.723982791708181</v>
      </c>
    </row>
    <row r="1745" spans="1:9" ht="13.5" x14ac:dyDescent="0.25">
      <c r="A1745" s="3">
        <f>TITRES_STAT!B1748</f>
        <v>44557</v>
      </c>
      <c r="B1745" s="6">
        <f>TITRES_STAT!D1748</f>
        <v>2.19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1.8115834026537787E-2</v>
      </c>
      <c r="G1745" s="2">
        <f t="shared" si="246"/>
        <v>3.5217343528918844E-3</v>
      </c>
      <c r="H1745" s="2">
        <f t="shared" ref="H1745:H1808" si="247">F1745/G1745</f>
        <v>5.1440092327412223</v>
      </c>
      <c r="I1745" s="2">
        <f t="shared" ref="I1745:I1808" si="248">IF(G1745=0,100,100-(100/(1+H1745)))</f>
        <v>83.723982791708181</v>
      </c>
    </row>
    <row r="1746" spans="1:9" ht="13.5" x14ac:dyDescent="0.25">
      <c r="A1746" s="3">
        <f>TITRES_STAT!B1749</f>
        <v>44558</v>
      </c>
      <c r="B1746" s="6">
        <f>TITRES_STAT!D1749</f>
        <v>2.1800000000000002</v>
      </c>
      <c r="C1746" s="2">
        <f t="shared" si="243"/>
        <v>-9.9999999999997868E-3</v>
      </c>
      <c r="D1746" s="2">
        <f t="shared" si="244"/>
        <v>0</v>
      </c>
      <c r="E1746" s="2">
        <f t="shared" si="245"/>
        <v>9.9999999999997868E-3</v>
      </c>
      <c r="F1746" s="2">
        <f t="shared" si="246"/>
        <v>1.6821845881785088E-2</v>
      </c>
      <c r="G1746" s="2">
        <f t="shared" si="246"/>
        <v>3.9844676133995918E-3</v>
      </c>
      <c r="H1746" s="2">
        <f t="shared" si="247"/>
        <v>4.221855342785056</v>
      </c>
      <c r="I1746" s="2">
        <f t="shared" si="248"/>
        <v>80.849718455305691</v>
      </c>
    </row>
    <row r="1747" spans="1:9" ht="13.5" x14ac:dyDescent="0.25">
      <c r="A1747" s="3">
        <f>TITRES_STAT!B1750</f>
        <v>44559</v>
      </c>
      <c r="B1747" s="6">
        <f>TITRES_STAT!D1750</f>
        <v>2.1800000000000002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1.5620285461657581E-2</v>
      </c>
      <c r="G1747" s="2">
        <f t="shared" si="246"/>
        <v>3.6998627838710496E-3</v>
      </c>
      <c r="H1747" s="2">
        <f t="shared" si="247"/>
        <v>4.221855342785056</v>
      </c>
      <c r="I1747" s="2">
        <f t="shared" si="248"/>
        <v>80.849718455305691</v>
      </c>
    </row>
    <row r="1748" spans="1:9" ht="13.5" x14ac:dyDescent="0.25">
      <c r="A1748" s="3">
        <f>TITRES_STAT!B1751</f>
        <v>44560</v>
      </c>
      <c r="B1748" s="6">
        <f>TITRES_STAT!D1751</f>
        <v>2.1800000000000002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1.4504550785824896E-2</v>
      </c>
      <c r="G1748" s="2">
        <f t="shared" si="246"/>
        <v>3.4355868707374032E-3</v>
      </c>
      <c r="H1748" s="2">
        <f t="shared" si="247"/>
        <v>4.221855342785056</v>
      </c>
      <c r="I1748" s="2">
        <f t="shared" si="248"/>
        <v>80.849718455305691</v>
      </c>
    </row>
    <row r="1749" spans="1:9" ht="13.5" x14ac:dyDescent="0.25">
      <c r="A1749" s="3">
        <f>TITRES_STAT!B1752</f>
        <v>44561</v>
      </c>
      <c r="B1749" s="6">
        <f>TITRES_STAT!D1752</f>
        <v>2.1800000000000002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1.3468511443980261E-2</v>
      </c>
      <c r="G1749" s="2">
        <f t="shared" si="246"/>
        <v>3.1901878085418742E-3</v>
      </c>
      <c r="H1749" s="2">
        <f t="shared" si="247"/>
        <v>4.221855342785056</v>
      </c>
      <c r="I1749" s="2">
        <f t="shared" si="248"/>
        <v>80.849718455305691</v>
      </c>
    </row>
    <row r="1750" spans="1:9" ht="13.5" x14ac:dyDescent="0.25">
      <c r="A1750" s="3">
        <f>TITRES_STAT!B1753</f>
        <v>44564</v>
      </c>
      <c r="B1750" s="6">
        <f>TITRES_STAT!D1753</f>
        <v>2.1800000000000002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1.2506474912267387E-2</v>
      </c>
      <c r="G1750" s="2">
        <f t="shared" si="246"/>
        <v>2.9623172507888831E-3</v>
      </c>
      <c r="H1750" s="2">
        <f t="shared" si="247"/>
        <v>4.2218553427850569</v>
      </c>
      <c r="I1750" s="2">
        <f t="shared" si="248"/>
        <v>80.849718455305705</v>
      </c>
    </row>
    <row r="1751" spans="1:9" ht="13.5" x14ac:dyDescent="0.25">
      <c r="A1751" s="3">
        <f>TITRES_STAT!B1754</f>
        <v>44565</v>
      </c>
      <c r="B1751" s="6">
        <f>TITRES_STAT!D1754</f>
        <v>2.09</v>
      </c>
      <c r="C1751" s="2">
        <f t="shared" si="243"/>
        <v>-9.0000000000000302E-2</v>
      </c>
      <c r="D1751" s="2">
        <f t="shared" si="244"/>
        <v>0</v>
      </c>
      <c r="E1751" s="2">
        <f t="shared" si="245"/>
        <v>9.0000000000000302E-2</v>
      </c>
      <c r="F1751" s="2">
        <f t="shared" si="246"/>
        <v>1.1613155275676858E-2</v>
      </c>
      <c r="G1751" s="2">
        <f t="shared" si="246"/>
        <v>9.1792945900182697E-3</v>
      </c>
      <c r="H1751" s="2">
        <f t="shared" si="247"/>
        <v>1.2651468107696655</v>
      </c>
      <c r="I1751" s="2">
        <f t="shared" si="248"/>
        <v>55.852751122113183</v>
      </c>
    </row>
    <row r="1752" spans="1:9" ht="13.5" x14ac:dyDescent="0.25">
      <c r="A1752" s="3">
        <f>TITRES_STAT!B1755</f>
        <v>44566</v>
      </c>
      <c r="B1752" s="6">
        <f>TITRES_STAT!D1755</f>
        <v>2.15</v>
      </c>
      <c r="C1752" s="2">
        <f t="shared" si="243"/>
        <v>6.0000000000000053E-2</v>
      </c>
      <c r="D1752" s="2">
        <f t="shared" si="244"/>
        <v>6.0000000000000053E-2</v>
      </c>
      <c r="E1752" s="2">
        <f t="shared" si="245"/>
        <v>0</v>
      </c>
      <c r="F1752" s="2">
        <f t="shared" si="246"/>
        <v>1.5069358470271372E-2</v>
      </c>
      <c r="G1752" s="2">
        <f t="shared" si="246"/>
        <v>8.5236306907312508E-3</v>
      </c>
      <c r="H1752" s="2">
        <f t="shared" si="247"/>
        <v>1.7679506558933933</v>
      </c>
      <c r="I1752" s="2">
        <f t="shared" si="248"/>
        <v>63.872188332879205</v>
      </c>
    </row>
    <row r="1753" spans="1:9" ht="13.5" x14ac:dyDescent="0.25">
      <c r="A1753" s="3">
        <f>TITRES_STAT!B1756</f>
        <v>44567</v>
      </c>
      <c r="B1753" s="6">
        <f>TITRES_STAT!D1756</f>
        <v>2.14</v>
      </c>
      <c r="C1753" s="2">
        <f t="shared" si="243"/>
        <v>-9.9999999999997868E-3</v>
      </c>
      <c r="D1753" s="2">
        <f t="shared" si="244"/>
        <v>0</v>
      </c>
      <c r="E1753" s="2">
        <f t="shared" si="245"/>
        <v>9.9999999999997868E-3</v>
      </c>
      <c r="F1753" s="2">
        <f t="shared" si="246"/>
        <v>1.3992975722394845E-2</v>
      </c>
      <c r="G1753" s="2">
        <f t="shared" si="246"/>
        <v>8.6290856413932891E-3</v>
      </c>
      <c r="H1753" s="2">
        <f t="shared" si="247"/>
        <v>1.6216058460784357</v>
      </c>
      <c r="I1753" s="2">
        <f t="shared" si="248"/>
        <v>61.855440569151021</v>
      </c>
    </row>
    <row r="1754" spans="1:9" ht="13.5" x14ac:dyDescent="0.25">
      <c r="A1754" s="3">
        <f>TITRES_STAT!B1757</f>
        <v>44568</v>
      </c>
      <c r="B1754" s="6">
        <f>TITRES_STAT!D1757</f>
        <v>2.14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1.2993477456509498E-2</v>
      </c>
      <c r="G1754" s="2">
        <f t="shared" si="246"/>
        <v>8.012722381293769E-3</v>
      </c>
      <c r="H1754" s="2">
        <f t="shared" si="247"/>
        <v>1.6216058460784355</v>
      </c>
      <c r="I1754" s="2">
        <f t="shared" si="248"/>
        <v>61.855440569151021</v>
      </c>
    </row>
    <row r="1755" spans="1:9" ht="13.5" x14ac:dyDescent="0.25">
      <c r="A1755" s="3">
        <f>TITRES_STAT!B1758</f>
        <v>44571</v>
      </c>
      <c r="B1755" s="6">
        <f>TITRES_STAT!D1758</f>
        <v>2.1</v>
      </c>
      <c r="C1755" s="2">
        <f t="shared" si="243"/>
        <v>-4.0000000000000036E-2</v>
      </c>
      <c r="D1755" s="2">
        <f t="shared" si="244"/>
        <v>0</v>
      </c>
      <c r="E1755" s="2">
        <f t="shared" si="245"/>
        <v>4.0000000000000036E-2</v>
      </c>
      <c r="F1755" s="2">
        <f t="shared" si="246"/>
        <v>1.2065371923901677E-2</v>
      </c>
      <c r="G1755" s="2">
        <f t="shared" si="246"/>
        <v>1.0297527925487073E-2</v>
      </c>
      <c r="H1755" s="2">
        <f t="shared" si="247"/>
        <v>1.1716765432642404</v>
      </c>
      <c r="I1755" s="2">
        <f t="shared" si="248"/>
        <v>53.952626918514163</v>
      </c>
    </row>
    <row r="1756" spans="1:9" ht="13.5" x14ac:dyDescent="0.25">
      <c r="A1756" s="3">
        <f>TITRES_STAT!B1759</f>
        <v>44572</v>
      </c>
      <c r="B1756" s="6">
        <f>TITRES_STAT!D1759</f>
        <v>2.1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1.1203559643622987E-2</v>
      </c>
      <c r="G1756" s="2">
        <f t="shared" si="246"/>
        <v>9.5619902165237098E-3</v>
      </c>
      <c r="H1756" s="2">
        <f t="shared" si="247"/>
        <v>1.1716765432642404</v>
      </c>
      <c r="I1756" s="2">
        <f t="shared" si="248"/>
        <v>53.952626918514163</v>
      </c>
    </row>
    <row r="1757" spans="1:9" ht="13.5" x14ac:dyDescent="0.25">
      <c r="A1757" s="3">
        <f>TITRES_STAT!B1760</f>
        <v>44573</v>
      </c>
      <c r="B1757" s="6">
        <f>TITRES_STAT!D1760</f>
        <v>2.1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1.0403305383364201E-2</v>
      </c>
      <c r="G1757" s="2">
        <f t="shared" si="249"/>
        <v>8.8789909153434449E-3</v>
      </c>
      <c r="H1757" s="2">
        <f t="shared" si="247"/>
        <v>1.1716765432642404</v>
      </c>
      <c r="I1757" s="2">
        <f t="shared" si="248"/>
        <v>53.952626918514163</v>
      </c>
    </row>
    <row r="1758" spans="1:9" ht="13.5" x14ac:dyDescent="0.25">
      <c r="A1758" s="3">
        <f>TITRES_STAT!B1761</f>
        <v>44574</v>
      </c>
      <c r="B1758" s="6">
        <f>TITRES_STAT!D1761</f>
        <v>2.1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9.6602121416953287E-3</v>
      </c>
      <c r="G1758" s="2">
        <f t="shared" si="249"/>
        <v>8.2447772785332E-3</v>
      </c>
      <c r="H1758" s="2">
        <f t="shared" si="247"/>
        <v>1.1716765432642402</v>
      </c>
      <c r="I1758" s="2">
        <f t="shared" si="248"/>
        <v>53.952626918514163</v>
      </c>
    </row>
    <row r="1759" spans="1:9" ht="13.5" x14ac:dyDescent="0.25">
      <c r="A1759" s="3">
        <f>TITRES_STAT!B1762</f>
        <v>44575</v>
      </c>
      <c r="B1759" s="6">
        <f>TITRES_STAT!D1762</f>
        <v>2.1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8.9701969887170906E-3</v>
      </c>
      <c r="G1759" s="2">
        <f t="shared" si="249"/>
        <v>7.6558646157808283E-3</v>
      </c>
      <c r="H1759" s="2">
        <f t="shared" si="247"/>
        <v>1.1716765432642402</v>
      </c>
      <c r="I1759" s="2">
        <f t="shared" si="248"/>
        <v>53.952626918514163</v>
      </c>
    </row>
    <row r="1760" spans="1:9" ht="13.5" x14ac:dyDescent="0.25">
      <c r="A1760" s="3">
        <f>TITRES_STAT!B1763</f>
        <v>44578</v>
      </c>
      <c r="B1760" s="6">
        <f>TITRES_STAT!D1763</f>
        <v>2.1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8.3294686323801565E-3</v>
      </c>
      <c r="G1760" s="2">
        <f t="shared" si="249"/>
        <v>7.1090171432250547E-3</v>
      </c>
      <c r="H1760" s="2">
        <f t="shared" si="247"/>
        <v>1.1716765432642402</v>
      </c>
      <c r="I1760" s="2">
        <f t="shared" si="248"/>
        <v>53.952626918514163</v>
      </c>
    </row>
    <row r="1761" spans="1:9" ht="13.5" x14ac:dyDescent="0.25">
      <c r="A1761" s="3">
        <f>TITRES_STAT!B1764</f>
        <v>44579</v>
      </c>
      <c r="B1761" s="6">
        <f>TITRES_STAT!D1764</f>
        <v>2.1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7.7345065872101455E-3</v>
      </c>
      <c r="G1761" s="2">
        <f t="shared" si="249"/>
        <v>6.6012302044232644E-3</v>
      </c>
      <c r="H1761" s="2">
        <f t="shared" si="247"/>
        <v>1.1716765432642404</v>
      </c>
      <c r="I1761" s="2">
        <f t="shared" si="248"/>
        <v>53.952626918514163</v>
      </c>
    </row>
    <row r="1762" spans="1:9" ht="13.5" x14ac:dyDescent="0.25">
      <c r="A1762" s="3">
        <f>TITRES_STAT!B1765</f>
        <v>44580</v>
      </c>
      <c r="B1762" s="6">
        <f>TITRES_STAT!D1765</f>
        <v>2.1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7.1820418309808494E-3</v>
      </c>
      <c r="G1762" s="2">
        <f t="shared" si="249"/>
        <v>6.1297137612501742E-3</v>
      </c>
      <c r="H1762" s="2">
        <f t="shared" si="247"/>
        <v>1.1716765432642404</v>
      </c>
      <c r="I1762" s="2">
        <f t="shared" si="248"/>
        <v>53.952626918514163</v>
      </c>
    </row>
    <row r="1763" spans="1:9" ht="13.5" x14ac:dyDescent="0.25">
      <c r="A1763" s="3">
        <f>TITRES_STAT!B1766</f>
        <v>44581</v>
      </c>
      <c r="B1763" s="6">
        <f>TITRES_STAT!D1766</f>
        <v>2.08</v>
      </c>
      <c r="C1763" s="2">
        <f t="shared" si="243"/>
        <v>-2.0000000000000018E-2</v>
      </c>
      <c r="D1763" s="2">
        <f t="shared" si="244"/>
        <v>0</v>
      </c>
      <c r="E1763" s="2">
        <f t="shared" si="245"/>
        <v>2.0000000000000018E-2</v>
      </c>
      <c r="F1763" s="2">
        <f t="shared" si="249"/>
        <v>6.6690388430536455E-3</v>
      </c>
      <c r="G1763" s="2">
        <f t="shared" si="249"/>
        <v>7.120448492589449E-3</v>
      </c>
      <c r="H1763" s="2">
        <f t="shared" si="247"/>
        <v>0.93660376168641557</v>
      </c>
      <c r="I1763" s="2">
        <f t="shared" si="248"/>
        <v>48.363210906438127</v>
      </c>
    </row>
    <row r="1764" spans="1:9" ht="13.5" x14ac:dyDescent="0.25">
      <c r="A1764" s="3">
        <f>TITRES_STAT!B1767</f>
        <v>44582</v>
      </c>
      <c r="B1764" s="6">
        <f>TITRES_STAT!D1767</f>
        <v>2.08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6.1926789256926702E-3</v>
      </c>
      <c r="G1764" s="2">
        <f t="shared" si="249"/>
        <v>6.6118450288330599E-3</v>
      </c>
      <c r="H1764" s="2">
        <f t="shared" si="247"/>
        <v>0.93660376168641546</v>
      </c>
      <c r="I1764" s="2">
        <f t="shared" si="248"/>
        <v>48.363210906438127</v>
      </c>
    </row>
    <row r="1765" spans="1:9" ht="13.5" x14ac:dyDescent="0.25">
      <c r="A1765" s="3">
        <f>TITRES_STAT!B1768</f>
        <v>44585</v>
      </c>
      <c r="B1765" s="6">
        <f>TITRES_STAT!D1768</f>
        <v>2.08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5.7503447167146227E-3</v>
      </c>
      <c r="G1765" s="2">
        <f t="shared" si="249"/>
        <v>6.1395703839164121E-3</v>
      </c>
      <c r="H1765" s="2">
        <f t="shared" si="247"/>
        <v>0.93660376168641568</v>
      </c>
      <c r="I1765" s="2">
        <f t="shared" si="248"/>
        <v>48.363210906438127</v>
      </c>
    </row>
    <row r="1766" spans="1:9" ht="13.5" x14ac:dyDescent="0.25">
      <c r="A1766" s="3">
        <f>TITRES_STAT!B1769</f>
        <v>44586</v>
      </c>
      <c r="B1766" s="6">
        <f>TITRES_STAT!D1769</f>
        <v>2.04</v>
      </c>
      <c r="C1766" s="2">
        <f t="shared" si="243"/>
        <v>-4.0000000000000036E-2</v>
      </c>
      <c r="D1766" s="2">
        <f t="shared" si="244"/>
        <v>0</v>
      </c>
      <c r="E1766" s="2">
        <f t="shared" si="245"/>
        <v>4.0000000000000036E-2</v>
      </c>
      <c r="F1766" s="2">
        <f t="shared" si="249"/>
        <v>5.3396058083778637E-3</v>
      </c>
      <c r="G1766" s="2">
        <f t="shared" si="249"/>
        <v>8.5581724993509557E-3</v>
      </c>
      <c r="H1766" s="2">
        <f t="shared" si="247"/>
        <v>0.62391892764288337</v>
      </c>
      <c r="I1766" s="2">
        <f t="shared" si="248"/>
        <v>38.420571188766239</v>
      </c>
    </row>
    <row r="1767" spans="1:9" ht="13.5" x14ac:dyDescent="0.25">
      <c r="A1767" s="3">
        <f>TITRES_STAT!B1770</f>
        <v>44587</v>
      </c>
      <c r="B1767" s="6">
        <f>TITRES_STAT!D1770</f>
        <v>1.99</v>
      </c>
      <c r="C1767" s="2">
        <f t="shared" si="243"/>
        <v>-5.0000000000000044E-2</v>
      </c>
      <c r="D1767" s="2">
        <f t="shared" si="244"/>
        <v>0</v>
      </c>
      <c r="E1767" s="2">
        <f t="shared" si="245"/>
        <v>5.0000000000000044E-2</v>
      </c>
      <c r="F1767" s="2">
        <f t="shared" si="249"/>
        <v>4.9582053934937309E-3</v>
      </c>
      <c r="G1767" s="2">
        <f t="shared" si="249"/>
        <v>1.1518303035111603E-2</v>
      </c>
      <c r="H1767" s="2">
        <f t="shared" si="247"/>
        <v>0.43046318354183583</v>
      </c>
      <c r="I1767" s="2">
        <f t="shared" si="248"/>
        <v>30.092573405210345</v>
      </c>
    </row>
    <row r="1768" spans="1:9" ht="13.5" x14ac:dyDescent="0.25">
      <c r="A1768" s="3">
        <f>TITRES_STAT!B1771</f>
        <v>44588</v>
      </c>
      <c r="B1768" s="6">
        <f>TITRES_STAT!D1771</f>
        <v>1.99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4.6040478653870355E-3</v>
      </c>
      <c r="G1768" s="2">
        <f t="shared" si="249"/>
        <v>1.0695567104032203E-2</v>
      </c>
      <c r="H1768" s="2">
        <f t="shared" si="247"/>
        <v>0.43046318354183583</v>
      </c>
      <c r="I1768" s="2">
        <f t="shared" si="248"/>
        <v>30.092573405210345</v>
      </c>
    </row>
    <row r="1769" spans="1:9" ht="13.5" x14ac:dyDescent="0.25">
      <c r="A1769" s="3">
        <f>TITRES_STAT!B1772</f>
        <v>44589</v>
      </c>
      <c r="B1769" s="6">
        <f>TITRES_STAT!D1772</f>
        <v>1.99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4.2751873035736755E-3</v>
      </c>
      <c r="G1769" s="2">
        <f t="shared" si="249"/>
        <v>9.9315980251727578E-3</v>
      </c>
      <c r="H1769" s="2">
        <f t="shared" si="247"/>
        <v>0.43046318354183588</v>
      </c>
      <c r="I1769" s="2">
        <f t="shared" si="248"/>
        <v>30.092573405210359</v>
      </c>
    </row>
    <row r="1770" spans="1:9" ht="13.5" x14ac:dyDescent="0.25">
      <c r="A1770" s="3">
        <f>TITRES_STAT!B1773</f>
        <v>44592</v>
      </c>
      <c r="B1770" s="6">
        <f>TITRES_STAT!D1773</f>
        <v>1.97</v>
      </c>
      <c r="C1770" s="2">
        <f t="shared" si="243"/>
        <v>-2.0000000000000018E-2</v>
      </c>
      <c r="D1770" s="2">
        <f t="shared" si="244"/>
        <v>0</v>
      </c>
      <c r="E1770" s="2">
        <f t="shared" si="245"/>
        <v>2.0000000000000018E-2</v>
      </c>
      <c r="F1770" s="2">
        <f t="shared" si="249"/>
        <v>3.9698167818898412E-3</v>
      </c>
      <c r="G1770" s="2">
        <f t="shared" si="249"/>
        <v>1.0650769594803277E-2</v>
      </c>
      <c r="H1770" s="2">
        <f t="shared" si="247"/>
        <v>0.37272581540274741</v>
      </c>
      <c r="I1770" s="2">
        <f t="shared" si="248"/>
        <v>27.152240543636353</v>
      </c>
    </row>
    <row r="1771" spans="1:9" ht="13.5" x14ac:dyDescent="0.25">
      <c r="A1771" s="3">
        <f>TITRES_STAT!B1774</f>
        <v>44593</v>
      </c>
      <c r="B1771" s="6">
        <f>TITRES_STAT!D1774</f>
        <v>1.97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3.6862584403262811E-3</v>
      </c>
      <c r="G1771" s="2">
        <f t="shared" si="249"/>
        <v>9.8900003380316143E-3</v>
      </c>
      <c r="H1771" s="2">
        <f t="shared" si="247"/>
        <v>0.37272581540274741</v>
      </c>
      <c r="I1771" s="2">
        <f t="shared" si="248"/>
        <v>27.152240543636353</v>
      </c>
    </row>
    <row r="1772" spans="1:9" ht="13.5" x14ac:dyDescent="0.25">
      <c r="A1772" s="3">
        <f>TITRES_STAT!B1775</f>
        <v>44594</v>
      </c>
      <c r="B1772" s="6">
        <f>TITRES_STAT!D1775</f>
        <v>1.89</v>
      </c>
      <c r="C1772" s="2">
        <f t="shared" si="243"/>
        <v>-8.0000000000000071E-2</v>
      </c>
      <c r="D1772" s="2">
        <f t="shared" si="244"/>
        <v>0</v>
      </c>
      <c r="E1772" s="2">
        <f t="shared" si="245"/>
        <v>8.0000000000000071E-2</v>
      </c>
      <c r="F1772" s="2">
        <f t="shared" si="249"/>
        <v>3.4229542660172614E-3</v>
      </c>
      <c r="G1772" s="2">
        <f t="shared" si="249"/>
        <v>1.4897857456743647E-2</v>
      </c>
      <c r="H1772" s="2">
        <f t="shared" si="247"/>
        <v>0.22976151275147494</v>
      </c>
      <c r="I1772" s="2">
        <f t="shared" si="248"/>
        <v>18.683420351756283</v>
      </c>
    </row>
    <row r="1773" spans="1:9" ht="13.5" x14ac:dyDescent="0.25">
      <c r="A1773" s="3">
        <f>TITRES_STAT!B1776</f>
        <v>44595</v>
      </c>
      <c r="B1773" s="6">
        <f>TITRES_STAT!D1776</f>
        <v>1.89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3.1784575327303143E-3</v>
      </c>
      <c r="G1773" s="2">
        <f t="shared" si="250"/>
        <v>1.3833724781261958E-2</v>
      </c>
      <c r="H1773" s="2">
        <f t="shared" si="247"/>
        <v>0.22976151275147494</v>
      </c>
      <c r="I1773" s="2">
        <f t="shared" si="248"/>
        <v>18.683420351756283</v>
      </c>
    </row>
    <row r="1774" spans="1:9" ht="13.5" x14ac:dyDescent="0.25">
      <c r="A1774" s="3">
        <f>TITRES_STAT!B1777</f>
        <v>44596</v>
      </c>
      <c r="B1774" s="6">
        <f>TITRES_STAT!D1777</f>
        <v>1.81</v>
      </c>
      <c r="C1774" s="2">
        <f t="shared" si="243"/>
        <v>-7.9999999999999849E-2</v>
      </c>
      <c r="D1774" s="2">
        <f t="shared" si="244"/>
        <v>0</v>
      </c>
      <c r="E1774" s="2">
        <f t="shared" si="245"/>
        <v>7.9999999999999849E-2</v>
      </c>
      <c r="F1774" s="2">
        <f t="shared" si="250"/>
        <v>2.9514248518210063E-3</v>
      </c>
      <c r="G1774" s="2">
        <f t="shared" si="250"/>
        <v>1.8559887296886093E-2</v>
      </c>
      <c r="H1774" s="2">
        <f t="shared" si="247"/>
        <v>0.15902170118868045</v>
      </c>
      <c r="I1774" s="2">
        <f t="shared" si="248"/>
        <v>13.720338542892648</v>
      </c>
    </row>
    <row r="1775" spans="1:9" ht="13.5" x14ac:dyDescent="0.25">
      <c r="A1775" s="3">
        <f>TITRES_STAT!B1778</f>
        <v>44599</v>
      </c>
      <c r="B1775" s="6">
        <f>TITRES_STAT!D1778</f>
        <v>1.73</v>
      </c>
      <c r="C1775" s="2">
        <f t="shared" si="243"/>
        <v>-8.0000000000000071E-2</v>
      </c>
      <c r="D1775" s="2">
        <f t="shared" si="244"/>
        <v>0</v>
      </c>
      <c r="E1775" s="2">
        <f t="shared" si="245"/>
        <v>8.0000000000000071E-2</v>
      </c>
      <c r="F1775" s="2">
        <f t="shared" si="250"/>
        <v>2.7406087909766486E-3</v>
      </c>
      <c r="G1775" s="2">
        <f t="shared" si="250"/>
        <v>2.2948466775679948E-2</v>
      </c>
      <c r="H1775" s="2">
        <f t="shared" si="247"/>
        <v>0.1194244834640133</v>
      </c>
      <c r="I1775" s="2">
        <f t="shared" si="248"/>
        <v>10.668382300738955</v>
      </c>
    </row>
    <row r="1776" spans="1:9" ht="13.5" x14ac:dyDescent="0.25">
      <c r="A1776" s="3">
        <f>TITRES_STAT!B1779</f>
        <v>44600</v>
      </c>
      <c r="B1776" s="6">
        <f>TITRES_STAT!D1779</f>
        <v>1.73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2.5448510201926022E-3</v>
      </c>
      <c r="G1776" s="2">
        <f t="shared" si="250"/>
        <v>2.1309290577417095E-2</v>
      </c>
      <c r="H1776" s="2">
        <f t="shared" si="247"/>
        <v>0.1194244834640133</v>
      </c>
      <c r="I1776" s="2">
        <f t="shared" si="248"/>
        <v>10.668382300738955</v>
      </c>
    </row>
    <row r="1777" spans="1:9" ht="13.5" x14ac:dyDescent="0.25">
      <c r="A1777" s="3">
        <f>TITRES_STAT!B1780</f>
        <v>44601</v>
      </c>
      <c r="B1777" s="6">
        <f>TITRES_STAT!D1780</f>
        <v>1.66</v>
      </c>
      <c r="C1777" s="2">
        <f t="shared" si="243"/>
        <v>-7.0000000000000062E-2</v>
      </c>
      <c r="D1777" s="2">
        <f t="shared" si="244"/>
        <v>0</v>
      </c>
      <c r="E1777" s="2">
        <f t="shared" si="245"/>
        <v>7.0000000000000062E-2</v>
      </c>
      <c r="F1777" s="2">
        <f t="shared" si="250"/>
        <v>2.3630759473217021E-3</v>
      </c>
      <c r="G1777" s="2">
        <f t="shared" si="250"/>
        <v>2.478719839331588E-2</v>
      </c>
      <c r="H1777" s="2">
        <f t="shared" si="247"/>
        <v>9.5334531552340729E-2</v>
      </c>
      <c r="I1777" s="2">
        <f t="shared" si="248"/>
        <v>8.7036908639436064</v>
      </c>
    </row>
    <row r="1778" spans="1:9" ht="13.5" x14ac:dyDescent="0.25">
      <c r="A1778" s="3">
        <f>TITRES_STAT!B1781</f>
        <v>44602</v>
      </c>
      <c r="B1778" s="6">
        <f>TITRES_STAT!D1781</f>
        <v>1.66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2.1942848082272949E-3</v>
      </c>
      <c r="G1778" s="2">
        <f t="shared" si="250"/>
        <v>2.3016684222364747E-2</v>
      </c>
      <c r="H1778" s="2">
        <f t="shared" si="247"/>
        <v>9.5334531552340729E-2</v>
      </c>
      <c r="I1778" s="2">
        <f t="shared" si="248"/>
        <v>8.7036908639436064</v>
      </c>
    </row>
    <row r="1779" spans="1:9" ht="13.5" x14ac:dyDescent="0.25">
      <c r="A1779" s="3">
        <f>TITRES_STAT!B1782</f>
        <v>44603</v>
      </c>
      <c r="B1779" s="6">
        <f>TITRES_STAT!D1782</f>
        <v>1.6</v>
      </c>
      <c r="C1779" s="2">
        <f t="shared" si="243"/>
        <v>-5.9999999999999831E-2</v>
      </c>
      <c r="D1779" s="2">
        <f t="shared" si="244"/>
        <v>0</v>
      </c>
      <c r="E1779" s="2">
        <f t="shared" si="245"/>
        <v>5.9999999999999831E-2</v>
      </c>
      <c r="F1779" s="2">
        <f t="shared" si="250"/>
        <v>2.0375501790682025E-3</v>
      </c>
      <c r="G1779" s="2">
        <f t="shared" si="250"/>
        <v>2.5658349635052969E-2</v>
      </c>
      <c r="H1779" s="2">
        <f t="shared" si="247"/>
        <v>7.9410804204048183E-2</v>
      </c>
      <c r="I1779" s="2">
        <f t="shared" si="248"/>
        <v>7.3568657914819795</v>
      </c>
    </row>
    <row r="1780" spans="1:9" ht="13.5" x14ac:dyDescent="0.25">
      <c r="A1780" s="3">
        <f>TITRES_STAT!B1783</f>
        <v>44606</v>
      </c>
      <c r="B1780" s="6">
        <f>TITRES_STAT!D1783</f>
        <v>1.6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1.8920108805633308E-3</v>
      </c>
      <c r="G1780" s="2">
        <f t="shared" si="250"/>
        <v>2.3825610375406332E-2</v>
      </c>
      <c r="H1780" s="2">
        <f t="shared" si="247"/>
        <v>7.9410804204048169E-2</v>
      </c>
      <c r="I1780" s="2">
        <f t="shared" si="248"/>
        <v>7.3568657914819795</v>
      </c>
    </row>
    <row r="1781" spans="1:9" ht="13.5" x14ac:dyDescent="0.25">
      <c r="A1781" s="3">
        <f>TITRES_STAT!B1784</f>
        <v>44607</v>
      </c>
      <c r="B1781" s="6">
        <f>TITRES_STAT!D1784</f>
        <v>1.67</v>
      </c>
      <c r="C1781" s="2">
        <f t="shared" si="243"/>
        <v>6.999999999999984E-2</v>
      </c>
      <c r="D1781" s="2">
        <f t="shared" si="244"/>
        <v>6.999999999999984E-2</v>
      </c>
      <c r="E1781" s="2">
        <f t="shared" si="245"/>
        <v>0</v>
      </c>
      <c r="F1781" s="2">
        <f t="shared" si="250"/>
        <v>6.7568672462373679E-3</v>
      </c>
      <c r="G1781" s="2">
        <f t="shared" si="250"/>
        <v>2.2123781062877306E-2</v>
      </c>
      <c r="H1781" s="2">
        <f t="shared" si="247"/>
        <v>0.3054119558964124</v>
      </c>
      <c r="I1781" s="2">
        <f t="shared" si="248"/>
        <v>23.395829532347832</v>
      </c>
    </row>
    <row r="1782" spans="1:9" ht="13.5" x14ac:dyDescent="0.25">
      <c r="A1782" s="3">
        <f>TITRES_STAT!B1785</f>
        <v>44608</v>
      </c>
      <c r="B1782" s="6">
        <f>TITRES_STAT!D1785</f>
        <v>1.67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6.2742338715061274E-3</v>
      </c>
      <c r="G1782" s="2">
        <f t="shared" si="250"/>
        <v>2.0543510986957499E-2</v>
      </c>
      <c r="H1782" s="2">
        <f t="shared" si="247"/>
        <v>0.3054119558964124</v>
      </c>
      <c r="I1782" s="2">
        <f t="shared" si="248"/>
        <v>23.395829532347832</v>
      </c>
    </row>
    <row r="1783" spans="1:9" ht="13.5" x14ac:dyDescent="0.25">
      <c r="A1783" s="3">
        <f>TITRES_STAT!B1786</f>
        <v>44609</v>
      </c>
      <c r="B1783" s="6">
        <f>TITRES_STAT!D1786</f>
        <v>1.74</v>
      </c>
      <c r="C1783" s="2">
        <f t="shared" si="243"/>
        <v>7.0000000000000062E-2</v>
      </c>
      <c r="D1783" s="2">
        <f t="shared" si="244"/>
        <v>7.0000000000000062E-2</v>
      </c>
      <c r="E1783" s="2">
        <f t="shared" si="245"/>
        <v>0</v>
      </c>
      <c r="F1783" s="2">
        <f t="shared" si="250"/>
        <v>1.0826074309255695E-2</v>
      </c>
      <c r="G1783" s="2">
        <f t="shared" si="250"/>
        <v>1.9076117345031961E-2</v>
      </c>
      <c r="H1783" s="2">
        <f t="shared" si="247"/>
        <v>0.56751980046270556</v>
      </c>
      <c r="I1783" s="2">
        <f t="shared" si="248"/>
        <v>36.204952581471908</v>
      </c>
    </row>
    <row r="1784" spans="1:9" ht="13.5" x14ac:dyDescent="0.25">
      <c r="A1784" s="3">
        <f>TITRES_STAT!B1787</f>
        <v>44610</v>
      </c>
      <c r="B1784" s="6">
        <f>TITRES_STAT!D1787</f>
        <v>1.81</v>
      </c>
      <c r="C1784" s="2">
        <f t="shared" si="243"/>
        <v>7.0000000000000062E-2</v>
      </c>
      <c r="D1784" s="2">
        <f t="shared" si="244"/>
        <v>7.0000000000000062E-2</v>
      </c>
      <c r="E1784" s="2">
        <f t="shared" si="245"/>
        <v>0</v>
      </c>
      <c r="F1784" s="2">
        <f t="shared" si="250"/>
        <v>1.5052783287166008E-2</v>
      </c>
      <c r="G1784" s="2">
        <f t="shared" si="250"/>
        <v>1.7713537534672537E-2</v>
      </c>
      <c r="H1784" s="2">
        <f t="shared" si="247"/>
        <v>0.84978978691871343</v>
      </c>
      <c r="I1784" s="2">
        <f t="shared" si="248"/>
        <v>45.9398031564576</v>
      </c>
    </row>
    <row r="1785" spans="1:9" ht="13.5" x14ac:dyDescent="0.25">
      <c r="A1785" s="3">
        <f>TITRES_STAT!B1788</f>
        <v>44613</v>
      </c>
      <c r="B1785" s="6">
        <f>TITRES_STAT!D1788</f>
        <v>1.81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1.3977584480939864E-2</v>
      </c>
      <c r="G1785" s="2">
        <f t="shared" si="250"/>
        <v>1.6448284853624498E-2</v>
      </c>
      <c r="H1785" s="2">
        <f t="shared" si="247"/>
        <v>0.84978978691871343</v>
      </c>
      <c r="I1785" s="2">
        <f t="shared" si="248"/>
        <v>45.9398031564576</v>
      </c>
    </row>
    <row r="1786" spans="1:9" ht="13.5" x14ac:dyDescent="0.25">
      <c r="A1786" s="3">
        <f>TITRES_STAT!B1789</f>
        <v>44614</v>
      </c>
      <c r="B1786" s="6">
        <f>TITRES_STAT!D1789</f>
        <v>1.81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1.2979185589444159E-2</v>
      </c>
      <c r="G1786" s="2">
        <f t="shared" si="250"/>
        <v>1.527340736407989E-2</v>
      </c>
      <c r="H1786" s="2">
        <f t="shared" si="247"/>
        <v>0.84978978691871343</v>
      </c>
      <c r="I1786" s="2">
        <f t="shared" si="248"/>
        <v>45.9398031564576</v>
      </c>
    </row>
    <row r="1787" spans="1:9" ht="13.5" x14ac:dyDescent="0.25">
      <c r="A1787" s="3">
        <f>TITRES_STAT!B1790</f>
        <v>44615</v>
      </c>
      <c r="B1787" s="6">
        <f>TITRES_STAT!D1790</f>
        <v>1.8</v>
      </c>
      <c r="C1787" s="2">
        <f t="shared" si="243"/>
        <v>-1.0000000000000009E-2</v>
      </c>
      <c r="D1787" s="2">
        <f t="shared" si="244"/>
        <v>0</v>
      </c>
      <c r="E1787" s="2">
        <f t="shared" si="245"/>
        <v>1.0000000000000009E-2</v>
      </c>
      <c r="F1787" s="2">
        <f t="shared" si="250"/>
        <v>1.2052100904483862E-2</v>
      </c>
      <c r="G1787" s="2">
        <f t="shared" si="250"/>
        <v>1.4896735409502756E-2</v>
      </c>
      <c r="H1787" s="2">
        <f t="shared" si="247"/>
        <v>0.80904309388456508</v>
      </c>
      <c r="I1787" s="2">
        <f t="shared" si="248"/>
        <v>44.722157068536369</v>
      </c>
    </row>
    <row r="1788" spans="1:9" ht="13.5" x14ac:dyDescent="0.25">
      <c r="A1788" s="3">
        <f>TITRES_STAT!B1791</f>
        <v>44616</v>
      </c>
      <c r="B1788" s="6">
        <f>TITRES_STAT!D1791</f>
        <v>1.8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1.1191236554163587E-2</v>
      </c>
      <c r="G1788" s="2">
        <f t="shared" si="250"/>
        <v>1.3832682880252559E-2</v>
      </c>
      <c r="H1788" s="2">
        <f t="shared" si="247"/>
        <v>0.80904309388456508</v>
      </c>
      <c r="I1788" s="2">
        <f t="shared" si="248"/>
        <v>44.722157068536369</v>
      </c>
    </row>
    <row r="1789" spans="1:9" ht="13.5" x14ac:dyDescent="0.25">
      <c r="A1789" s="3">
        <f>TITRES_STAT!B1792</f>
        <v>44617</v>
      </c>
      <c r="B1789" s="6">
        <f>TITRES_STAT!D1792</f>
        <v>1.8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1.0391862514580474E-2</v>
      </c>
      <c r="G1789" s="2">
        <f t="shared" si="251"/>
        <v>1.2844634103091663E-2</v>
      </c>
      <c r="H1789" s="2">
        <f t="shared" si="247"/>
        <v>0.80904309388456508</v>
      </c>
      <c r="I1789" s="2">
        <f t="shared" si="248"/>
        <v>44.722157068536369</v>
      </c>
    </row>
    <row r="1790" spans="1:9" ht="13.5" x14ac:dyDescent="0.25">
      <c r="A1790" s="3">
        <f>TITRES_STAT!B1793</f>
        <v>44620</v>
      </c>
      <c r="B1790" s="6">
        <f>TITRES_STAT!D1793</f>
        <v>1.8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9.6495866206818687E-3</v>
      </c>
      <c r="G1790" s="2">
        <f t="shared" si="251"/>
        <v>1.1927160238585116E-2</v>
      </c>
      <c r="H1790" s="2">
        <f t="shared" si="247"/>
        <v>0.80904309388456497</v>
      </c>
      <c r="I1790" s="2">
        <f t="shared" si="248"/>
        <v>44.722157068536369</v>
      </c>
    </row>
    <row r="1791" spans="1:9" ht="13.5" x14ac:dyDescent="0.25">
      <c r="A1791" s="3">
        <f>TITRES_STAT!B1794</f>
        <v>44621</v>
      </c>
      <c r="B1791" s="6">
        <f>TITRES_STAT!D1794</f>
        <v>1.83</v>
      </c>
      <c r="C1791" s="2">
        <f t="shared" si="243"/>
        <v>3.0000000000000027E-2</v>
      </c>
      <c r="D1791" s="2">
        <f t="shared" si="244"/>
        <v>3.0000000000000027E-2</v>
      </c>
      <c r="E1791" s="2">
        <f t="shared" si="245"/>
        <v>0</v>
      </c>
      <c r="F1791" s="2">
        <f t="shared" si="251"/>
        <v>1.1103187576347453E-2</v>
      </c>
      <c r="G1791" s="2">
        <f t="shared" si="251"/>
        <v>1.1075220221543322E-2</v>
      </c>
      <c r="H1791" s="2">
        <f t="shared" si="247"/>
        <v>1.0025252188439313</v>
      </c>
      <c r="I1791" s="2">
        <f t="shared" si="248"/>
        <v>50.063050862485248</v>
      </c>
    </row>
    <row r="1792" spans="1:9" ht="13.5" x14ac:dyDescent="0.25">
      <c r="A1792" s="3">
        <f>TITRES_STAT!B1795</f>
        <v>44622</v>
      </c>
      <c r="B1792" s="6">
        <f>TITRES_STAT!D1795</f>
        <v>1.84</v>
      </c>
      <c r="C1792" s="2">
        <f t="shared" si="243"/>
        <v>1.0000000000000009E-2</v>
      </c>
      <c r="D1792" s="2">
        <f t="shared" si="244"/>
        <v>1.0000000000000009E-2</v>
      </c>
      <c r="E1792" s="2">
        <f t="shared" si="245"/>
        <v>0</v>
      </c>
      <c r="F1792" s="2">
        <f t="shared" si="251"/>
        <v>1.1024388463751205E-2</v>
      </c>
      <c r="G1792" s="2">
        <f t="shared" si="251"/>
        <v>1.0284133062861658E-2</v>
      </c>
      <c r="H1792" s="2">
        <f t="shared" si="247"/>
        <v>1.0719803406242163</v>
      </c>
      <c r="I1792" s="2">
        <f t="shared" si="248"/>
        <v>51.736993812463759</v>
      </c>
    </row>
    <row r="1793" spans="1:9" ht="13.5" x14ac:dyDescent="0.25">
      <c r="A1793" s="3">
        <f>TITRES_STAT!B1796</f>
        <v>44623</v>
      </c>
      <c r="B1793" s="6">
        <f>TITRES_STAT!D1796</f>
        <v>1.85</v>
      </c>
      <c r="C1793" s="2">
        <f t="shared" si="243"/>
        <v>1.0000000000000009E-2</v>
      </c>
      <c r="D1793" s="2">
        <f t="shared" si="244"/>
        <v>1.0000000000000009E-2</v>
      </c>
      <c r="E1793" s="2">
        <f t="shared" si="245"/>
        <v>0</v>
      </c>
      <c r="F1793" s="2">
        <f t="shared" si="251"/>
        <v>1.0951217859197547E-2</v>
      </c>
      <c r="G1793" s="2">
        <f t="shared" si="251"/>
        <v>9.5495521298001092E-3</v>
      </c>
      <c r="H1793" s="2">
        <f t="shared" si="247"/>
        <v>1.1467781640799084</v>
      </c>
      <c r="I1793" s="2">
        <f t="shared" si="248"/>
        <v>53.41856849803613</v>
      </c>
    </row>
    <row r="1794" spans="1:9" ht="13.5" x14ac:dyDescent="0.25">
      <c r="A1794" s="3">
        <f>TITRES_STAT!B1797</f>
        <v>44624</v>
      </c>
      <c r="B1794" s="6">
        <f>TITRES_STAT!D1797</f>
        <v>1.85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1.0168988012112008E-2</v>
      </c>
      <c r="G1794" s="2">
        <f t="shared" si="251"/>
        <v>8.8674412633858151E-3</v>
      </c>
      <c r="H1794" s="2">
        <f t="shared" si="247"/>
        <v>1.1467781640799084</v>
      </c>
      <c r="I1794" s="2">
        <f t="shared" si="248"/>
        <v>53.41856849803613</v>
      </c>
    </row>
    <row r="1795" spans="1:9" ht="13.5" x14ac:dyDescent="0.25">
      <c r="A1795" s="3">
        <f>TITRES_STAT!B1798</f>
        <v>44627</v>
      </c>
      <c r="B1795" s="6">
        <f>TITRES_STAT!D1798</f>
        <v>1.85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9.4426317255325801E-3</v>
      </c>
      <c r="G1795" s="2">
        <f t="shared" si="251"/>
        <v>8.2340526017154001E-3</v>
      </c>
      <c r="H1795" s="2">
        <f t="shared" si="247"/>
        <v>1.1467781640799084</v>
      </c>
      <c r="I1795" s="2">
        <f t="shared" si="248"/>
        <v>53.41856849803613</v>
      </c>
    </row>
    <row r="1796" spans="1:9" ht="13.5" x14ac:dyDescent="0.25">
      <c r="A1796" s="3">
        <f>TITRES_STAT!B1799</f>
        <v>44628</v>
      </c>
      <c r="B1796" s="6">
        <f>TITRES_STAT!D1799</f>
        <v>1.85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8.7681580308516822E-3</v>
      </c>
      <c r="G1796" s="2">
        <f t="shared" si="251"/>
        <v>7.6459059873071568E-3</v>
      </c>
      <c r="H1796" s="2">
        <f t="shared" si="247"/>
        <v>1.1467781640799086</v>
      </c>
      <c r="I1796" s="2">
        <f t="shared" si="248"/>
        <v>53.418568498036137</v>
      </c>
    </row>
    <row r="1797" spans="1:9" ht="13.5" x14ac:dyDescent="0.25">
      <c r="A1797" s="3">
        <f>TITRES_STAT!B1800</f>
        <v>44629</v>
      </c>
      <c r="B1797" s="6">
        <f>TITRES_STAT!D1800</f>
        <v>1.85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8.1418610286479905E-3</v>
      </c>
      <c r="G1797" s="2">
        <f t="shared" si="251"/>
        <v>7.0997698453566455E-3</v>
      </c>
      <c r="H1797" s="2">
        <f t="shared" si="247"/>
        <v>1.1467781640799086</v>
      </c>
      <c r="I1797" s="2">
        <f t="shared" si="248"/>
        <v>53.418568498036137</v>
      </c>
    </row>
    <row r="1798" spans="1:9" ht="13.5" x14ac:dyDescent="0.25">
      <c r="A1798" s="3">
        <f>TITRES_STAT!B1801</f>
        <v>44630</v>
      </c>
      <c r="B1798" s="6">
        <f>TITRES_STAT!D1801</f>
        <v>1.85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7.5602995266017053E-3</v>
      </c>
      <c r="G1798" s="2">
        <f t="shared" si="251"/>
        <v>6.5926434278311703E-3</v>
      </c>
      <c r="H1798" s="2">
        <f t="shared" si="247"/>
        <v>1.1467781640799086</v>
      </c>
      <c r="I1798" s="2">
        <f t="shared" si="248"/>
        <v>53.418568498036137</v>
      </c>
    </row>
    <row r="1799" spans="1:9" ht="13.5" x14ac:dyDescent="0.25">
      <c r="A1799" s="3">
        <f>TITRES_STAT!B1802</f>
        <v>44631</v>
      </c>
      <c r="B1799" s="6">
        <f>TITRES_STAT!D1802</f>
        <v>1.85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7.0202781318444412E-3</v>
      </c>
      <c r="G1799" s="2">
        <f t="shared" si="251"/>
        <v>6.1217403258432296E-3</v>
      </c>
      <c r="H1799" s="2">
        <f t="shared" si="247"/>
        <v>1.1467781640799088</v>
      </c>
      <c r="I1799" s="2">
        <f t="shared" si="248"/>
        <v>53.418568498036144</v>
      </c>
    </row>
    <row r="1800" spans="1:9" ht="13.5" x14ac:dyDescent="0.25">
      <c r="A1800" s="3">
        <f>TITRES_STAT!B1803</f>
        <v>44634</v>
      </c>
      <c r="B1800" s="6">
        <f>TITRES_STAT!D1803</f>
        <v>1.85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6.5188296938555523E-3</v>
      </c>
      <c r="G1800" s="2">
        <f t="shared" si="251"/>
        <v>5.684473159711571E-3</v>
      </c>
      <c r="H1800" s="2">
        <f t="shared" si="247"/>
        <v>1.1467781640799086</v>
      </c>
      <c r="I1800" s="2">
        <f t="shared" si="248"/>
        <v>53.418568498036137</v>
      </c>
    </row>
    <row r="1801" spans="1:9" ht="13.5" x14ac:dyDescent="0.25">
      <c r="A1801" s="3">
        <f>TITRES_STAT!B1804</f>
        <v>44635</v>
      </c>
      <c r="B1801" s="6">
        <f>TITRES_STAT!D1804</f>
        <v>1.84</v>
      </c>
      <c r="C1801" s="2">
        <f t="shared" si="252"/>
        <v>-1.0000000000000009E-2</v>
      </c>
      <c r="D1801" s="2">
        <f t="shared" si="253"/>
        <v>0</v>
      </c>
      <c r="E1801" s="2">
        <f t="shared" si="254"/>
        <v>1.0000000000000009E-2</v>
      </c>
      <c r="F1801" s="2">
        <f t="shared" si="251"/>
        <v>6.0531990014372986E-3</v>
      </c>
      <c r="G1801" s="2">
        <f t="shared" si="251"/>
        <v>5.9927250768750306E-3</v>
      </c>
      <c r="H1801" s="2">
        <f t="shared" si="247"/>
        <v>1.0100912229055237</v>
      </c>
      <c r="I1801" s="2">
        <f t="shared" si="248"/>
        <v>50.251014053256171</v>
      </c>
    </row>
    <row r="1802" spans="1:9" ht="13.5" x14ac:dyDescent="0.25">
      <c r="A1802" s="3">
        <f>TITRES_STAT!B1805</f>
        <v>44636</v>
      </c>
      <c r="B1802" s="6">
        <f>TITRES_STAT!D1805</f>
        <v>1.84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5.6208276441917773E-3</v>
      </c>
      <c r="G1802" s="2">
        <f t="shared" si="251"/>
        <v>5.564673285669672E-3</v>
      </c>
      <c r="H1802" s="2">
        <f t="shared" si="247"/>
        <v>1.0100912229055237</v>
      </c>
      <c r="I1802" s="2">
        <f t="shared" si="248"/>
        <v>50.251014053256171</v>
      </c>
    </row>
    <row r="1803" spans="1:9" ht="13.5" x14ac:dyDescent="0.25">
      <c r="A1803" s="3">
        <f>TITRES_STAT!B1806</f>
        <v>44637</v>
      </c>
      <c r="B1803" s="6">
        <f>TITRES_STAT!D1806</f>
        <v>1.85</v>
      </c>
      <c r="C1803" s="2">
        <f t="shared" si="252"/>
        <v>1.0000000000000009E-2</v>
      </c>
      <c r="D1803" s="2">
        <f t="shared" si="253"/>
        <v>1.0000000000000009E-2</v>
      </c>
      <c r="E1803" s="2">
        <f t="shared" si="254"/>
        <v>0</v>
      </c>
      <c r="F1803" s="2">
        <f t="shared" si="251"/>
        <v>5.933625669606651E-3</v>
      </c>
      <c r="G1803" s="2">
        <f t="shared" si="251"/>
        <v>5.1671966224075532E-3</v>
      </c>
      <c r="H1803" s="2">
        <f t="shared" si="247"/>
        <v>1.1483258918144275</v>
      </c>
      <c r="I1803" s="2">
        <f t="shared" si="248"/>
        <v>53.452127360648127</v>
      </c>
    </row>
    <row r="1804" spans="1:9" ht="13.5" x14ac:dyDescent="0.25">
      <c r="A1804" s="3">
        <f>TITRES_STAT!B1807</f>
        <v>44638</v>
      </c>
      <c r="B1804" s="6">
        <f>TITRES_STAT!D1807</f>
        <v>1.85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5.5097952646347478E-3</v>
      </c>
      <c r="G1804" s="2">
        <f t="shared" si="251"/>
        <v>4.7981111493784418E-3</v>
      </c>
      <c r="H1804" s="2">
        <f t="shared" si="247"/>
        <v>1.1483258918144277</v>
      </c>
      <c r="I1804" s="2">
        <f t="shared" si="248"/>
        <v>53.452127360648127</v>
      </c>
    </row>
    <row r="1805" spans="1:9" ht="13.5" x14ac:dyDescent="0.25">
      <c r="A1805" s="3">
        <f>TITRES_STAT!B1808</f>
        <v>44641</v>
      </c>
      <c r="B1805" s="6">
        <f>TITRES_STAT!D1808</f>
        <v>1.85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5.1162384600179798E-3</v>
      </c>
      <c r="G1805" s="2">
        <f t="shared" si="255"/>
        <v>4.4553889244228389E-3</v>
      </c>
      <c r="H1805" s="2">
        <f t="shared" si="247"/>
        <v>1.1483258918144277</v>
      </c>
      <c r="I1805" s="2">
        <f t="shared" si="248"/>
        <v>53.452127360648127</v>
      </c>
    </row>
    <row r="1806" spans="1:9" ht="13.5" x14ac:dyDescent="0.25">
      <c r="A1806" s="3">
        <f>TITRES_STAT!B1809</f>
        <v>44642</v>
      </c>
      <c r="B1806" s="6">
        <f>TITRES_STAT!D1809</f>
        <v>1.85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4.7507928557309811E-3</v>
      </c>
      <c r="G1806" s="2">
        <f t="shared" si="255"/>
        <v>4.137146858392636E-3</v>
      </c>
      <c r="H1806" s="2">
        <f t="shared" si="247"/>
        <v>1.1483258918144277</v>
      </c>
      <c r="I1806" s="2">
        <f t="shared" si="248"/>
        <v>53.452127360648127</v>
      </c>
    </row>
    <row r="1807" spans="1:9" ht="13.5" x14ac:dyDescent="0.25">
      <c r="A1807" s="3">
        <f>TITRES_STAT!B1810</f>
        <v>44643</v>
      </c>
      <c r="B1807" s="6">
        <f>TITRES_STAT!D1810</f>
        <v>1.85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4.4114505088930544E-3</v>
      </c>
      <c r="G1807" s="2">
        <f t="shared" si="255"/>
        <v>3.8416363685074479E-3</v>
      </c>
      <c r="H1807" s="2">
        <f t="shared" si="247"/>
        <v>1.1483258918144277</v>
      </c>
      <c r="I1807" s="2">
        <f t="shared" si="248"/>
        <v>53.452127360648127</v>
      </c>
    </row>
    <row r="1808" spans="1:9" ht="13.5" x14ac:dyDescent="0.25">
      <c r="A1808" s="3">
        <f>TITRES_STAT!B1811</f>
        <v>44644</v>
      </c>
      <c r="B1808" s="6">
        <f>TITRES_STAT!D1811</f>
        <v>1.85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4.0963469011149794E-3</v>
      </c>
      <c r="G1808" s="2">
        <f t="shared" si="255"/>
        <v>3.5672337707569161E-3</v>
      </c>
      <c r="H1808" s="2">
        <f t="shared" si="247"/>
        <v>1.1483258918144277</v>
      </c>
      <c r="I1808" s="2">
        <f t="shared" si="248"/>
        <v>53.452127360648127</v>
      </c>
    </row>
    <row r="1809" spans="1:9" ht="13.5" x14ac:dyDescent="0.25">
      <c r="A1809" s="3">
        <f>TITRES_STAT!B1812</f>
        <v>44645</v>
      </c>
      <c r="B1809" s="6">
        <f>TITRES_STAT!D1812</f>
        <v>1.85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3.8037506938924806E-3</v>
      </c>
      <c r="G1809" s="2">
        <f t="shared" si="255"/>
        <v>3.312431358559994E-3</v>
      </c>
      <c r="H1809" s="2">
        <f t="shared" ref="H1809:H1872" si="256">F1809/G1809</f>
        <v>1.1483258918144275</v>
      </c>
      <c r="I1809" s="2">
        <f t="shared" ref="I1809:I1872" si="257">IF(G1809=0,100,100-(100/(1+H1809)))</f>
        <v>53.452127360648127</v>
      </c>
    </row>
    <row r="1810" spans="1:9" ht="13.5" x14ac:dyDescent="0.25">
      <c r="A1810" s="3">
        <f>TITRES_STAT!B1813</f>
        <v>44648</v>
      </c>
      <c r="B1810" s="6">
        <f>TITRES_STAT!D1813</f>
        <v>1.85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3.5320542157573037E-3</v>
      </c>
      <c r="G1810" s="2">
        <f t="shared" si="255"/>
        <v>3.0758291186628517E-3</v>
      </c>
      <c r="H1810" s="2">
        <f t="shared" si="256"/>
        <v>1.1483258918144275</v>
      </c>
      <c r="I1810" s="2">
        <f t="shared" si="257"/>
        <v>53.452127360648127</v>
      </c>
    </row>
    <row r="1811" spans="1:9" ht="13.5" x14ac:dyDescent="0.25">
      <c r="A1811" s="3">
        <f>TITRES_STAT!B1814</f>
        <v>44649</v>
      </c>
      <c r="B1811" s="6">
        <f>TITRES_STAT!D1814</f>
        <v>1.85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3.2797646289174963E-3</v>
      </c>
      <c r="G1811" s="2">
        <f t="shared" si="255"/>
        <v>2.8561270387583619E-3</v>
      </c>
      <c r="H1811" s="2">
        <f t="shared" si="256"/>
        <v>1.1483258918144277</v>
      </c>
      <c r="I1811" s="2">
        <f t="shared" si="257"/>
        <v>53.452127360648127</v>
      </c>
    </row>
    <row r="1812" spans="1:9" ht="13.5" x14ac:dyDescent="0.25">
      <c r="A1812" s="3">
        <f>TITRES_STAT!B1815</f>
        <v>44650</v>
      </c>
      <c r="B1812" s="6">
        <f>TITRES_STAT!D1815</f>
        <v>1.84</v>
      </c>
      <c r="C1812" s="2">
        <f t="shared" si="252"/>
        <v>-1.0000000000000009E-2</v>
      </c>
      <c r="D1812" s="2">
        <f t="shared" si="253"/>
        <v>0</v>
      </c>
      <c r="E1812" s="2">
        <f t="shared" si="254"/>
        <v>1.0000000000000009E-2</v>
      </c>
      <c r="F1812" s="2">
        <f t="shared" si="255"/>
        <v>3.0454957268519606E-3</v>
      </c>
      <c r="G1812" s="2">
        <f t="shared" si="255"/>
        <v>3.3664036788470511E-3</v>
      </c>
      <c r="H1812" s="2">
        <f t="shared" si="256"/>
        <v>0.90467335987911079</v>
      </c>
      <c r="I1812" s="2">
        <f t="shared" si="257"/>
        <v>47.497559368212627</v>
      </c>
    </row>
    <row r="1813" spans="1:9" ht="13.5" x14ac:dyDescent="0.25">
      <c r="A1813" s="3">
        <f>TITRES_STAT!B1816</f>
        <v>44651</v>
      </c>
      <c r="B1813" s="6">
        <f>TITRES_STAT!D1816</f>
        <v>1.84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2.8279603177911064E-3</v>
      </c>
      <c r="G1813" s="2">
        <f t="shared" si="255"/>
        <v>3.1259462732151186E-3</v>
      </c>
      <c r="H1813" s="2">
        <f t="shared" si="256"/>
        <v>0.90467335987911091</v>
      </c>
      <c r="I1813" s="2">
        <f t="shared" si="257"/>
        <v>47.497559368212627</v>
      </c>
    </row>
    <row r="1814" spans="1:9" ht="13.5" x14ac:dyDescent="0.25">
      <c r="A1814" s="3">
        <f>TITRES_STAT!B1817</f>
        <v>44652</v>
      </c>
      <c r="B1814" s="6">
        <f>TITRES_STAT!D1817</f>
        <v>1.76</v>
      </c>
      <c r="C1814" s="2">
        <f t="shared" si="252"/>
        <v>-8.0000000000000071E-2</v>
      </c>
      <c r="D1814" s="2">
        <f t="shared" si="253"/>
        <v>0</v>
      </c>
      <c r="E1814" s="2">
        <f t="shared" si="254"/>
        <v>8.0000000000000071E-2</v>
      </c>
      <c r="F1814" s="2">
        <f t="shared" si="255"/>
        <v>2.6259631522345989E-3</v>
      </c>
      <c r="G1814" s="2">
        <f t="shared" si="255"/>
        <v>8.6169501108426146E-3</v>
      </c>
      <c r="H1814" s="2">
        <f t="shared" si="256"/>
        <v>0.30474391965323994</v>
      </c>
      <c r="I1814" s="2">
        <f t="shared" si="257"/>
        <v>23.356607765164469</v>
      </c>
    </row>
    <row r="1815" spans="1:9" ht="13.5" x14ac:dyDescent="0.25">
      <c r="A1815" s="3">
        <f>TITRES_STAT!B1818</f>
        <v>44655</v>
      </c>
      <c r="B1815" s="6">
        <f>TITRES_STAT!D1818</f>
        <v>1.69</v>
      </c>
      <c r="C1815" s="2">
        <f t="shared" si="252"/>
        <v>-7.0000000000000062E-2</v>
      </c>
      <c r="D1815" s="2">
        <f t="shared" si="253"/>
        <v>0</v>
      </c>
      <c r="E1815" s="2">
        <f t="shared" si="254"/>
        <v>7.0000000000000062E-2</v>
      </c>
      <c r="F1815" s="2">
        <f t="shared" si="255"/>
        <v>2.4383943556464129E-3</v>
      </c>
      <c r="G1815" s="2">
        <f t="shared" si="255"/>
        <v>1.3001453674353861E-2</v>
      </c>
      <c r="H1815" s="2">
        <f t="shared" si="256"/>
        <v>0.1875478247833387</v>
      </c>
      <c r="I1815" s="2">
        <f t="shared" si="257"/>
        <v>15.792865000410046</v>
      </c>
    </row>
    <row r="1816" spans="1:9" ht="13.5" x14ac:dyDescent="0.25">
      <c r="A1816" s="3">
        <f>TITRES_STAT!B1819</f>
        <v>44656</v>
      </c>
      <c r="B1816" s="6">
        <f>TITRES_STAT!D1819</f>
        <v>1.63</v>
      </c>
      <c r="C1816" s="2">
        <f t="shared" si="252"/>
        <v>-6.0000000000000053E-2</v>
      </c>
      <c r="D1816" s="2">
        <f t="shared" si="253"/>
        <v>0</v>
      </c>
      <c r="E1816" s="2">
        <f t="shared" si="254"/>
        <v>6.0000000000000053E-2</v>
      </c>
      <c r="F1816" s="2">
        <f t="shared" si="255"/>
        <v>2.2642233302430973E-3</v>
      </c>
      <c r="G1816" s="2">
        <f t="shared" si="255"/>
        <v>1.6358492697614302E-2</v>
      </c>
      <c r="H1816" s="2">
        <f t="shared" si="256"/>
        <v>0.13841271149470319</v>
      </c>
      <c r="I1816" s="2">
        <f t="shared" si="257"/>
        <v>12.158394762912579</v>
      </c>
    </row>
    <row r="1817" spans="1:9" ht="13.5" x14ac:dyDescent="0.25">
      <c r="A1817" s="3">
        <f>TITRES_STAT!B1820</f>
        <v>44657</v>
      </c>
      <c r="B1817" s="6">
        <f>TITRES_STAT!D1820</f>
        <v>1.56</v>
      </c>
      <c r="C1817" s="2">
        <f t="shared" si="252"/>
        <v>-6.999999999999984E-2</v>
      </c>
      <c r="D1817" s="2">
        <f t="shared" si="253"/>
        <v>0</v>
      </c>
      <c r="E1817" s="2">
        <f t="shared" si="254"/>
        <v>6.999999999999984E-2</v>
      </c>
      <c r="F1817" s="2">
        <f t="shared" si="255"/>
        <v>2.1024930923685902E-3</v>
      </c>
      <c r="G1817" s="2">
        <f t="shared" si="255"/>
        <v>2.0190028933498982E-2</v>
      </c>
      <c r="H1817" s="2">
        <f t="shared" si="256"/>
        <v>0.10413521938446391</v>
      </c>
      <c r="I1817" s="2">
        <f t="shared" si="257"/>
        <v>9.4313828194446501</v>
      </c>
    </row>
    <row r="1818" spans="1:9" ht="13.5" x14ac:dyDescent="0.25">
      <c r="A1818" s="3">
        <f>TITRES_STAT!B1821</f>
        <v>44658</v>
      </c>
      <c r="B1818" s="6">
        <f>TITRES_STAT!D1821</f>
        <v>1.56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1.9523150143422624E-3</v>
      </c>
      <c r="G1818" s="2">
        <f t="shared" si="255"/>
        <v>1.8747884009677623E-2</v>
      </c>
      <c r="H1818" s="2">
        <f t="shared" si="256"/>
        <v>0.10413521938446392</v>
      </c>
      <c r="I1818" s="2">
        <f t="shared" si="257"/>
        <v>9.4313828194446643</v>
      </c>
    </row>
    <row r="1819" spans="1:9" ht="13.5" x14ac:dyDescent="0.25">
      <c r="A1819" s="3">
        <f>TITRES_STAT!B1822</f>
        <v>44659</v>
      </c>
      <c r="B1819" s="6">
        <f>TITRES_STAT!D1822</f>
        <v>1.63</v>
      </c>
      <c r="C1819" s="2">
        <f t="shared" si="252"/>
        <v>6.999999999999984E-2</v>
      </c>
      <c r="D1819" s="2">
        <f t="shared" si="253"/>
        <v>6.999999999999984E-2</v>
      </c>
      <c r="E1819" s="2">
        <f t="shared" si="254"/>
        <v>0</v>
      </c>
      <c r="F1819" s="2">
        <f t="shared" si="255"/>
        <v>6.812863941889233E-3</v>
      </c>
      <c r="G1819" s="2">
        <f t="shared" si="255"/>
        <v>1.7408749437557793E-2</v>
      </c>
      <c r="H1819" s="2">
        <f t="shared" si="256"/>
        <v>0.3913471192359802</v>
      </c>
      <c r="I1819" s="2">
        <f t="shared" si="257"/>
        <v>28.127209509793488</v>
      </c>
    </row>
    <row r="1820" spans="1:9" ht="13.5" x14ac:dyDescent="0.25">
      <c r="A1820" s="3">
        <f>TITRES_STAT!B1823</f>
        <v>44662</v>
      </c>
      <c r="B1820" s="6">
        <f>TITRES_STAT!D1823</f>
        <v>1.7</v>
      </c>
      <c r="C1820" s="2">
        <f t="shared" si="252"/>
        <v>7.0000000000000062E-2</v>
      </c>
      <c r="D1820" s="2">
        <f t="shared" si="253"/>
        <v>7.0000000000000062E-2</v>
      </c>
      <c r="E1820" s="2">
        <f t="shared" si="254"/>
        <v>0</v>
      </c>
      <c r="F1820" s="2">
        <f t="shared" si="255"/>
        <v>1.1326230803182864E-2</v>
      </c>
      <c r="G1820" s="2">
        <f t="shared" si="255"/>
        <v>1.6165267334875093E-2</v>
      </c>
      <c r="H1820" s="2">
        <f t="shared" si="256"/>
        <v>0.70065224215299871</v>
      </c>
      <c r="I1820" s="2">
        <f t="shared" si="257"/>
        <v>41.199030865121735</v>
      </c>
    </row>
    <row r="1821" spans="1:9" ht="13.5" x14ac:dyDescent="0.25">
      <c r="A1821" s="3">
        <f>TITRES_STAT!B1824</f>
        <v>44663</v>
      </c>
      <c r="B1821" s="6">
        <f>TITRES_STAT!D1824</f>
        <v>1.7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1.051721431724123E-2</v>
      </c>
      <c r="G1821" s="2">
        <f t="shared" si="258"/>
        <v>1.5010605382384015E-2</v>
      </c>
      <c r="H1821" s="2">
        <f t="shared" si="256"/>
        <v>0.70065224215299871</v>
      </c>
      <c r="I1821" s="2">
        <f t="shared" si="257"/>
        <v>41.199030865121735</v>
      </c>
    </row>
    <row r="1822" spans="1:9" ht="13.5" x14ac:dyDescent="0.25">
      <c r="A1822" s="3">
        <f>TITRES_STAT!B1825</f>
        <v>44664</v>
      </c>
      <c r="B1822" s="6">
        <f>TITRES_STAT!D1825</f>
        <v>1.63</v>
      </c>
      <c r="C1822" s="2">
        <f t="shared" si="252"/>
        <v>-7.0000000000000062E-2</v>
      </c>
      <c r="D1822" s="2">
        <f t="shared" si="253"/>
        <v>0</v>
      </c>
      <c r="E1822" s="2">
        <f t="shared" si="254"/>
        <v>7.0000000000000062E-2</v>
      </c>
      <c r="F1822" s="2">
        <f t="shared" si="258"/>
        <v>9.7659847231525709E-3</v>
      </c>
      <c r="G1822" s="2">
        <f t="shared" si="258"/>
        <v>1.8938419283642306E-2</v>
      </c>
      <c r="H1822" s="2">
        <f t="shared" si="256"/>
        <v>0.51567053072838831</v>
      </c>
      <c r="I1822" s="2">
        <f t="shared" si="257"/>
        <v>34.022600576694714</v>
      </c>
    </row>
    <row r="1823" spans="1:9" ht="13.5" x14ac:dyDescent="0.25">
      <c r="A1823" s="3">
        <f>TITRES_STAT!B1826</f>
        <v>44665</v>
      </c>
      <c r="B1823" s="6">
        <f>TITRES_STAT!D1826</f>
        <v>1.56</v>
      </c>
      <c r="C1823" s="2">
        <f t="shared" si="252"/>
        <v>-6.999999999999984E-2</v>
      </c>
      <c r="D1823" s="2">
        <f t="shared" si="253"/>
        <v>0</v>
      </c>
      <c r="E1823" s="2">
        <f t="shared" si="254"/>
        <v>6.999999999999984E-2</v>
      </c>
      <c r="F1823" s="2">
        <f t="shared" si="258"/>
        <v>9.0684143857845297E-3</v>
      </c>
      <c r="G1823" s="2">
        <f t="shared" si="258"/>
        <v>2.2585675049096414E-2</v>
      </c>
      <c r="H1823" s="2">
        <f t="shared" si="256"/>
        <v>0.40151177089335349</v>
      </c>
      <c r="I1823" s="2">
        <f t="shared" si="257"/>
        <v>28.648476540259196</v>
      </c>
    </row>
    <row r="1824" spans="1:9" ht="13.5" x14ac:dyDescent="0.25">
      <c r="A1824" s="3">
        <f>TITRES_STAT!B1827</f>
        <v>44666</v>
      </c>
      <c r="B1824" s="6">
        <f>TITRES_STAT!D1827</f>
        <v>1.63</v>
      </c>
      <c r="C1824" s="2">
        <f t="shared" si="252"/>
        <v>6.999999999999984E-2</v>
      </c>
      <c r="D1824" s="2">
        <f t="shared" si="253"/>
        <v>6.999999999999984E-2</v>
      </c>
      <c r="E1824" s="2">
        <f t="shared" si="254"/>
        <v>0</v>
      </c>
      <c r="F1824" s="2">
        <f t="shared" si="258"/>
        <v>1.3420670501085624E-2</v>
      </c>
      <c r="G1824" s="2">
        <f t="shared" si="258"/>
        <v>2.0972412545589524E-2</v>
      </c>
      <c r="H1824" s="2">
        <f t="shared" si="256"/>
        <v>0.63992020335819577</v>
      </c>
      <c r="I1824" s="2">
        <f t="shared" si="257"/>
        <v>39.021423240458887</v>
      </c>
    </row>
    <row r="1825" spans="1:9" ht="13.5" x14ac:dyDescent="0.25">
      <c r="A1825" s="3">
        <f>TITRES_STAT!B1828</f>
        <v>44669</v>
      </c>
      <c r="B1825" s="6">
        <f>TITRES_STAT!D1828</f>
        <v>1.7</v>
      </c>
      <c r="C1825" s="2">
        <f t="shared" si="252"/>
        <v>7.0000000000000062E-2</v>
      </c>
      <c r="D1825" s="2">
        <f t="shared" si="253"/>
        <v>7.0000000000000062E-2</v>
      </c>
      <c r="E1825" s="2">
        <f t="shared" si="254"/>
        <v>0</v>
      </c>
      <c r="F1825" s="2">
        <f t="shared" si="258"/>
        <v>1.7462051179579514E-2</v>
      </c>
      <c r="G1825" s="2">
        <f t="shared" si="258"/>
        <v>1.9474383078047414E-2</v>
      </c>
      <c r="H1825" s="2">
        <f t="shared" si="256"/>
        <v>0.8966677460126421</v>
      </c>
      <c r="I1825" s="2">
        <f t="shared" si="257"/>
        <v>47.275952675301383</v>
      </c>
    </row>
    <row r="1826" spans="1:9" ht="13.5" x14ac:dyDescent="0.25">
      <c r="A1826" s="3">
        <f>TITRES_STAT!B1829</f>
        <v>44670</v>
      </c>
      <c r="B1826" s="6">
        <f>TITRES_STAT!D1829</f>
        <v>1.63</v>
      </c>
      <c r="C1826" s="2">
        <f t="shared" si="252"/>
        <v>-7.0000000000000062E-2</v>
      </c>
      <c r="D1826" s="2">
        <f t="shared" si="253"/>
        <v>0</v>
      </c>
      <c r="E1826" s="2">
        <f t="shared" si="254"/>
        <v>7.0000000000000062E-2</v>
      </c>
      <c r="F1826" s="2">
        <f t="shared" si="258"/>
        <v>1.6214761809609547E-2</v>
      </c>
      <c r="G1826" s="2">
        <f t="shared" si="258"/>
        <v>2.3083355715329743E-2</v>
      </c>
      <c r="H1826" s="2">
        <f t="shared" si="256"/>
        <v>0.70244387382729034</v>
      </c>
      <c r="I1826" s="2">
        <f t="shared" si="257"/>
        <v>41.260912305327011</v>
      </c>
    </row>
    <row r="1827" spans="1:9" ht="13.5" x14ac:dyDescent="0.25">
      <c r="A1827" s="3">
        <f>TITRES_STAT!B1830</f>
        <v>44671</v>
      </c>
      <c r="B1827" s="6">
        <f>TITRES_STAT!D1830</f>
        <v>1.7</v>
      </c>
      <c r="C1827" s="2">
        <f t="shared" si="252"/>
        <v>7.0000000000000062E-2</v>
      </c>
      <c r="D1827" s="2">
        <f t="shared" si="253"/>
        <v>7.0000000000000062E-2</v>
      </c>
      <c r="E1827" s="2">
        <f t="shared" si="254"/>
        <v>0</v>
      </c>
      <c r="F1827" s="2">
        <f t="shared" si="258"/>
        <v>2.0056564537494583E-2</v>
      </c>
      <c r="G1827" s="2">
        <f t="shared" si="258"/>
        <v>2.1434544592806189E-2</v>
      </c>
      <c r="H1827" s="2">
        <f t="shared" si="256"/>
        <v>0.93571218416396484</v>
      </c>
      <c r="I1827" s="2">
        <f t="shared" si="257"/>
        <v>48.339427308409462</v>
      </c>
    </row>
    <row r="1828" spans="1:9" ht="13.5" x14ac:dyDescent="0.25">
      <c r="A1828" s="3">
        <f>TITRES_STAT!B1831</f>
        <v>44672</v>
      </c>
      <c r="B1828" s="6">
        <f>TITRES_STAT!D1831</f>
        <v>1.63</v>
      </c>
      <c r="C1828" s="2">
        <f t="shared" si="252"/>
        <v>-7.0000000000000062E-2</v>
      </c>
      <c r="D1828" s="2">
        <f t="shared" si="253"/>
        <v>0</v>
      </c>
      <c r="E1828" s="2">
        <f t="shared" si="254"/>
        <v>7.0000000000000062E-2</v>
      </c>
      <c r="F1828" s="2">
        <f t="shared" si="258"/>
        <v>1.8623952784816399E-2</v>
      </c>
      <c r="G1828" s="2">
        <f t="shared" si="258"/>
        <v>2.4903505693320036E-2</v>
      </c>
      <c r="H1828" s="2">
        <f t="shared" si="256"/>
        <v>0.74784462132220897</v>
      </c>
      <c r="I1828" s="2">
        <f t="shared" si="257"/>
        <v>42.786676355503481</v>
      </c>
    </row>
    <row r="1829" spans="1:9" ht="13.5" x14ac:dyDescent="0.25">
      <c r="A1829" s="3">
        <f>TITRES_STAT!B1832</f>
        <v>44673</v>
      </c>
      <c r="B1829" s="6">
        <f>TITRES_STAT!D1832</f>
        <v>1.56</v>
      </c>
      <c r="C1829" s="2">
        <f t="shared" si="252"/>
        <v>-6.999999999999984E-2</v>
      </c>
      <c r="D1829" s="2">
        <f t="shared" si="253"/>
        <v>0</v>
      </c>
      <c r="E1829" s="2">
        <f t="shared" si="254"/>
        <v>6.999999999999984E-2</v>
      </c>
      <c r="F1829" s="2">
        <f t="shared" si="258"/>
        <v>1.72936704430438E-2</v>
      </c>
      <c r="G1829" s="2">
        <f t="shared" si="258"/>
        <v>2.8124683858082877E-2</v>
      </c>
      <c r="H1829" s="2">
        <f t="shared" si="256"/>
        <v>0.61489297196397452</v>
      </c>
      <c r="I1829" s="2">
        <f t="shared" si="257"/>
        <v>38.076391602358875</v>
      </c>
    </row>
    <row r="1830" spans="1:9" ht="13.5" x14ac:dyDescent="0.25">
      <c r="A1830" s="3">
        <f>TITRES_STAT!B1833</f>
        <v>44676</v>
      </c>
      <c r="B1830" s="6">
        <f>TITRES_STAT!D1833</f>
        <v>1.53</v>
      </c>
      <c r="C1830" s="2">
        <f t="shared" si="252"/>
        <v>-3.0000000000000027E-2</v>
      </c>
      <c r="D1830" s="2">
        <f t="shared" si="253"/>
        <v>0</v>
      </c>
      <c r="E1830" s="2">
        <f t="shared" si="254"/>
        <v>3.0000000000000027E-2</v>
      </c>
      <c r="F1830" s="2">
        <f t="shared" si="258"/>
        <v>1.6058408268540672E-2</v>
      </c>
      <c r="G1830" s="2">
        <f t="shared" si="258"/>
        <v>2.8258635011076956E-2</v>
      </c>
      <c r="H1830" s="2">
        <f t="shared" si="256"/>
        <v>0.56826553236722221</v>
      </c>
      <c r="I1830" s="2">
        <f t="shared" si="257"/>
        <v>36.235288006964758</v>
      </c>
    </row>
    <row r="1831" spans="1:9" ht="13.5" x14ac:dyDescent="0.25">
      <c r="A1831" s="3">
        <f>TITRES_STAT!B1834</f>
        <v>44677</v>
      </c>
      <c r="B1831" s="6">
        <f>TITRES_STAT!D1834</f>
        <v>1.56</v>
      </c>
      <c r="C1831" s="2">
        <f t="shared" si="252"/>
        <v>3.0000000000000027E-2</v>
      </c>
      <c r="D1831" s="2">
        <f t="shared" si="253"/>
        <v>3.0000000000000027E-2</v>
      </c>
      <c r="E1831" s="2">
        <f t="shared" si="254"/>
        <v>0</v>
      </c>
      <c r="F1831" s="2">
        <f t="shared" si="258"/>
        <v>1.7054236249359197E-2</v>
      </c>
      <c r="G1831" s="2">
        <f t="shared" si="258"/>
        <v>2.6240161081714317E-2</v>
      </c>
      <c r="H1831" s="2">
        <f t="shared" si="256"/>
        <v>0.64992879412023075</v>
      </c>
      <c r="I1831" s="2">
        <f t="shared" si="257"/>
        <v>39.391323821752167</v>
      </c>
    </row>
    <row r="1832" spans="1:9" ht="13.5" x14ac:dyDescent="0.25">
      <c r="A1832" s="3">
        <f>TITRES_STAT!B1835</f>
        <v>44678</v>
      </c>
      <c r="B1832" s="6">
        <f>TITRES_STAT!D1835</f>
        <v>1.63</v>
      </c>
      <c r="C1832" s="2">
        <f t="shared" si="252"/>
        <v>6.999999999999984E-2</v>
      </c>
      <c r="D1832" s="2">
        <f t="shared" si="253"/>
        <v>6.999999999999984E-2</v>
      </c>
      <c r="E1832" s="2">
        <f t="shared" si="254"/>
        <v>0</v>
      </c>
      <c r="F1832" s="2">
        <f t="shared" si="258"/>
        <v>2.08360765172621E-2</v>
      </c>
      <c r="G1832" s="2">
        <f t="shared" si="258"/>
        <v>2.4365863861591865E-2</v>
      </c>
      <c r="H1832" s="2">
        <f t="shared" si="256"/>
        <v>0.85513391339702094</v>
      </c>
      <c r="I1832" s="2">
        <f t="shared" si="257"/>
        <v>46.0955355956566</v>
      </c>
    </row>
    <row r="1833" spans="1:9" ht="13.5" x14ac:dyDescent="0.25">
      <c r="A1833" s="3">
        <f>TITRES_STAT!B1836</f>
        <v>44679</v>
      </c>
      <c r="B1833" s="6">
        <f>TITRES_STAT!D1836</f>
        <v>1.7</v>
      </c>
      <c r="C1833" s="2">
        <f t="shared" si="252"/>
        <v>7.0000000000000062E-2</v>
      </c>
      <c r="D1833" s="2">
        <f t="shared" si="253"/>
        <v>7.0000000000000062E-2</v>
      </c>
      <c r="E1833" s="2">
        <f t="shared" si="254"/>
        <v>0</v>
      </c>
      <c r="F1833" s="2">
        <f t="shared" si="258"/>
        <v>2.4347785337457666E-2</v>
      </c>
      <c r="G1833" s="2">
        <f t="shared" si="258"/>
        <v>2.2625445014335305E-2</v>
      </c>
      <c r="H1833" s="2">
        <f t="shared" si="256"/>
        <v>1.0761240418489493</v>
      </c>
      <c r="I1833" s="2">
        <f t="shared" si="257"/>
        <v>51.833321138681939</v>
      </c>
    </row>
    <row r="1834" spans="1:9" ht="13.5" x14ac:dyDescent="0.25">
      <c r="A1834" s="3">
        <f>TITRES_STAT!B1837</f>
        <v>44680</v>
      </c>
      <c r="B1834" s="6">
        <f>TITRES_STAT!D1837</f>
        <v>1.76</v>
      </c>
      <c r="C1834" s="2">
        <f t="shared" si="252"/>
        <v>6.0000000000000053E-2</v>
      </c>
      <c r="D1834" s="2">
        <f t="shared" si="253"/>
        <v>6.0000000000000053E-2</v>
      </c>
      <c r="E1834" s="2">
        <f t="shared" si="254"/>
        <v>0</v>
      </c>
      <c r="F1834" s="2">
        <f t="shared" si="258"/>
        <v>2.6894372099067837E-2</v>
      </c>
      <c r="G1834" s="2">
        <f t="shared" si="258"/>
        <v>2.1009341799025638E-2</v>
      </c>
      <c r="H1834" s="2">
        <f t="shared" si="256"/>
        <v>1.2801149296507295</v>
      </c>
      <c r="I1834" s="2">
        <f t="shared" si="257"/>
        <v>56.142561631611215</v>
      </c>
    </row>
    <row r="1835" spans="1:9" ht="13.5" x14ac:dyDescent="0.25">
      <c r="A1835" s="3">
        <f>TITRES_STAT!B1838</f>
        <v>44685</v>
      </c>
      <c r="B1835" s="6">
        <f>TITRES_STAT!D1838</f>
        <v>1.8</v>
      </c>
      <c r="C1835" s="2">
        <f t="shared" si="252"/>
        <v>4.0000000000000036E-2</v>
      </c>
      <c r="D1835" s="2">
        <f t="shared" si="253"/>
        <v>4.0000000000000036E-2</v>
      </c>
      <c r="E1835" s="2">
        <f t="shared" si="254"/>
        <v>0</v>
      </c>
      <c r="F1835" s="2">
        <f t="shared" si="258"/>
        <v>2.7830488377705853E-2</v>
      </c>
      <c r="G1835" s="2">
        <f t="shared" si="258"/>
        <v>1.9508674527666664E-2</v>
      </c>
      <c r="H1835" s="2">
        <f t="shared" si="256"/>
        <v>1.4265699260212386</v>
      </c>
      <c r="I1835" s="2">
        <f t="shared" si="257"/>
        <v>58.789565910442775</v>
      </c>
    </row>
    <row r="1836" spans="1:9" ht="13.5" x14ac:dyDescent="0.25">
      <c r="A1836" s="3">
        <f>TITRES_STAT!B1839</f>
        <v>44686</v>
      </c>
      <c r="B1836" s="6">
        <f>TITRES_STAT!D1839</f>
        <v>1.8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2.5842596350726863E-2</v>
      </c>
      <c r="G1836" s="2">
        <f t="shared" si="258"/>
        <v>1.8115197775690477E-2</v>
      </c>
      <c r="H1836" s="2">
        <f t="shared" si="256"/>
        <v>1.4265699260212383</v>
      </c>
      <c r="I1836" s="2">
        <f t="shared" si="257"/>
        <v>58.789565910442768</v>
      </c>
    </row>
    <row r="1837" spans="1:9" ht="13.5" x14ac:dyDescent="0.25">
      <c r="A1837" s="3">
        <f>TITRES_STAT!B1840</f>
        <v>44687</v>
      </c>
      <c r="B1837" s="6">
        <f>TITRES_STAT!D1840</f>
        <v>1.72</v>
      </c>
      <c r="C1837" s="2">
        <f t="shared" si="252"/>
        <v>-8.0000000000000071E-2</v>
      </c>
      <c r="D1837" s="2">
        <f t="shared" si="253"/>
        <v>0</v>
      </c>
      <c r="E1837" s="2">
        <f t="shared" si="254"/>
        <v>8.0000000000000071E-2</v>
      </c>
      <c r="F1837" s="2">
        <f t="shared" ref="F1837:G1852" si="259">((F1836*13)+D1837)/14</f>
        <v>2.3996696611389229E-2</v>
      </c>
      <c r="G1837" s="2">
        <f t="shared" si="259"/>
        <v>2.2535540791712588E-2</v>
      </c>
      <c r="H1837" s="2">
        <f t="shared" si="256"/>
        <v>1.0648378413982407</v>
      </c>
      <c r="I1837" s="2">
        <f t="shared" si="257"/>
        <v>51.570046811868153</v>
      </c>
    </row>
    <row r="1838" spans="1:9" ht="13.5" x14ac:dyDescent="0.25">
      <c r="A1838" s="3">
        <f>TITRES_STAT!B1841</f>
        <v>44690</v>
      </c>
      <c r="B1838" s="6">
        <f>TITRES_STAT!D1841</f>
        <v>1.65</v>
      </c>
      <c r="C1838" s="2">
        <f t="shared" si="252"/>
        <v>-7.0000000000000062E-2</v>
      </c>
      <c r="D1838" s="2">
        <f t="shared" si="253"/>
        <v>0</v>
      </c>
      <c r="E1838" s="2">
        <f t="shared" si="254"/>
        <v>7.0000000000000062E-2</v>
      </c>
      <c r="F1838" s="2">
        <f t="shared" si="259"/>
        <v>2.2282646853432859E-2</v>
      </c>
      <c r="G1838" s="2">
        <f t="shared" si="259"/>
        <v>2.5925859306590266E-2</v>
      </c>
      <c r="H1838" s="2">
        <f t="shared" si="256"/>
        <v>0.8594757300009217</v>
      </c>
      <c r="I1838" s="2">
        <f t="shared" si="257"/>
        <v>46.221400803144427</v>
      </c>
    </row>
    <row r="1839" spans="1:9" ht="13.5" x14ac:dyDescent="0.25">
      <c r="A1839" s="3">
        <f>TITRES_STAT!B1842</f>
        <v>44691</v>
      </c>
      <c r="B1839" s="6">
        <f>TITRES_STAT!D1842</f>
        <v>1.58</v>
      </c>
      <c r="C1839" s="2">
        <f t="shared" si="252"/>
        <v>-6.999999999999984E-2</v>
      </c>
      <c r="D1839" s="2">
        <f t="shared" si="253"/>
        <v>0</v>
      </c>
      <c r="E1839" s="2">
        <f t="shared" si="254"/>
        <v>6.999999999999984E-2</v>
      </c>
      <c r="F1839" s="2">
        <f t="shared" si="259"/>
        <v>2.0691029221044797E-2</v>
      </c>
      <c r="G1839" s="2">
        <f t="shared" si="259"/>
        <v>2.907401221326238E-2</v>
      </c>
      <c r="H1839" s="2">
        <f t="shared" si="256"/>
        <v>0.71166748742048036</v>
      </c>
      <c r="I1839" s="2">
        <f t="shared" si="257"/>
        <v>41.577437945788084</v>
      </c>
    </row>
    <row r="1840" spans="1:9" ht="13.5" x14ac:dyDescent="0.25">
      <c r="A1840" s="3">
        <f>TITRES_STAT!B1843</f>
        <v>44692</v>
      </c>
      <c r="B1840" s="6">
        <f>TITRES_STAT!D1843</f>
        <v>1.51</v>
      </c>
      <c r="C1840" s="2">
        <f t="shared" si="252"/>
        <v>-7.0000000000000062E-2</v>
      </c>
      <c r="D1840" s="2">
        <f t="shared" si="253"/>
        <v>0</v>
      </c>
      <c r="E1840" s="2">
        <f t="shared" si="254"/>
        <v>7.0000000000000062E-2</v>
      </c>
      <c r="F1840" s="2">
        <f t="shared" si="259"/>
        <v>1.921309856239874E-2</v>
      </c>
      <c r="G1840" s="2">
        <f t="shared" si="259"/>
        <v>3.1997297055172215E-2</v>
      </c>
      <c r="H1840" s="2">
        <f t="shared" si="256"/>
        <v>0.60046004914946505</v>
      </c>
      <c r="I1840" s="2">
        <f t="shared" si="257"/>
        <v>37.517965504266627</v>
      </c>
    </row>
    <row r="1841" spans="1:9" ht="13.5" x14ac:dyDescent="0.25">
      <c r="A1841" s="3">
        <f>TITRES_STAT!B1844</f>
        <v>44693</v>
      </c>
      <c r="B1841" s="6">
        <f>TITRES_STAT!D1844</f>
        <v>1.57</v>
      </c>
      <c r="C1841" s="2">
        <f t="shared" si="252"/>
        <v>6.0000000000000053E-2</v>
      </c>
      <c r="D1841" s="2">
        <f t="shared" si="253"/>
        <v>6.0000000000000053E-2</v>
      </c>
      <c r="E1841" s="2">
        <f t="shared" si="254"/>
        <v>0</v>
      </c>
      <c r="F1841" s="2">
        <f t="shared" si="259"/>
        <v>2.2126448665084546E-2</v>
      </c>
      <c r="G1841" s="2">
        <f t="shared" si="259"/>
        <v>2.9711775836945627E-2</v>
      </c>
      <c r="H1841" s="2">
        <f t="shared" si="256"/>
        <v>0.74470300215347707</v>
      </c>
      <c r="I1841" s="2">
        <f t="shared" si="257"/>
        <v>42.683654538009868</v>
      </c>
    </row>
    <row r="1842" spans="1:9" ht="13.5" x14ac:dyDescent="0.25">
      <c r="A1842" s="3">
        <f>TITRES_STAT!B1845</f>
        <v>44694</v>
      </c>
      <c r="B1842" s="6">
        <f>TITRES_STAT!D1845</f>
        <v>1.64</v>
      </c>
      <c r="C1842" s="2">
        <f t="shared" si="252"/>
        <v>6.999999999999984E-2</v>
      </c>
      <c r="D1842" s="2">
        <f t="shared" si="253"/>
        <v>6.999999999999984E-2</v>
      </c>
      <c r="E1842" s="2">
        <f t="shared" si="254"/>
        <v>0</v>
      </c>
      <c r="F1842" s="2">
        <f t="shared" si="259"/>
        <v>2.5545988046149926E-2</v>
      </c>
      <c r="G1842" s="2">
        <f t="shared" si="259"/>
        <v>2.7589506134306656E-2</v>
      </c>
      <c r="H1842" s="2">
        <f t="shared" si="256"/>
        <v>0.92593132772261988</v>
      </c>
      <c r="I1842" s="2">
        <f t="shared" si="257"/>
        <v>48.077068709273114</v>
      </c>
    </row>
    <row r="1843" spans="1:9" ht="13.5" x14ac:dyDescent="0.25">
      <c r="A1843" s="3">
        <f>TITRES_STAT!B1846</f>
        <v>44697</v>
      </c>
      <c r="B1843" s="6">
        <f>TITRES_STAT!D1846</f>
        <v>1.57</v>
      </c>
      <c r="C1843" s="2">
        <f t="shared" si="252"/>
        <v>-6.999999999999984E-2</v>
      </c>
      <c r="D1843" s="2">
        <f t="shared" si="253"/>
        <v>0</v>
      </c>
      <c r="E1843" s="2">
        <f t="shared" si="254"/>
        <v>6.999999999999984E-2</v>
      </c>
      <c r="F1843" s="2">
        <f t="shared" si="259"/>
        <v>2.3721274614282077E-2</v>
      </c>
      <c r="G1843" s="2">
        <f t="shared" si="259"/>
        <v>3.061882712471331E-2</v>
      </c>
      <c r="H1843" s="2">
        <f t="shared" si="256"/>
        <v>0.77472838909417185</v>
      </c>
      <c r="I1843" s="2">
        <f t="shared" si="257"/>
        <v>43.653349653667071</v>
      </c>
    </row>
    <row r="1844" spans="1:9" ht="13.5" x14ac:dyDescent="0.25">
      <c r="A1844" s="3">
        <f>TITRES_STAT!B1847</f>
        <v>44698</v>
      </c>
      <c r="B1844" s="6">
        <f>TITRES_STAT!D1847</f>
        <v>1.5</v>
      </c>
      <c r="C1844" s="2">
        <f t="shared" si="252"/>
        <v>-7.0000000000000062E-2</v>
      </c>
      <c r="D1844" s="2">
        <f t="shared" si="253"/>
        <v>0</v>
      </c>
      <c r="E1844" s="2">
        <f t="shared" si="254"/>
        <v>7.0000000000000062E-2</v>
      </c>
      <c r="F1844" s="2">
        <f t="shared" si="259"/>
        <v>2.2026897856119072E-2</v>
      </c>
      <c r="G1844" s="2">
        <f t="shared" si="259"/>
        <v>3.3431768044376649E-2</v>
      </c>
      <c r="H1844" s="2">
        <f t="shared" si="256"/>
        <v>0.65886129105948021</v>
      </c>
      <c r="I1844" s="2">
        <f t="shared" si="257"/>
        <v>39.717684330235905</v>
      </c>
    </row>
    <row r="1845" spans="1:9" ht="13.5" x14ac:dyDescent="0.25">
      <c r="A1845" s="3">
        <f>TITRES_STAT!B1848</f>
        <v>44699</v>
      </c>
      <c r="B1845" s="6">
        <f>TITRES_STAT!D1848</f>
        <v>1.44</v>
      </c>
      <c r="C1845" s="2">
        <f t="shared" si="252"/>
        <v>-6.0000000000000053E-2</v>
      </c>
      <c r="D1845" s="2">
        <f t="shared" si="253"/>
        <v>0</v>
      </c>
      <c r="E1845" s="2">
        <f t="shared" si="254"/>
        <v>6.0000000000000053E-2</v>
      </c>
      <c r="F1845" s="2">
        <f t="shared" si="259"/>
        <v>2.0453548009253423E-2</v>
      </c>
      <c r="G1845" s="2">
        <f t="shared" si="259"/>
        <v>3.532949889834975E-2</v>
      </c>
      <c r="H1845" s="2">
        <f t="shared" si="256"/>
        <v>0.57893682749654884</v>
      </c>
      <c r="I1845" s="2">
        <f t="shared" si="257"/>
        <v>36.666243855650023</v>
      </c>
    </row>
    <row r="1846" spans="1:9" ht="13.5" x14ac:dyDescent="0.25">
      <c r="A1846" s="3">
        <f>TITRES_STAT!B1849</f>
        <v>44700</v>
      </c>
      <c r="B1846" s="6">
        <f>TITRES_STAT!D1849</f>
        <v>1.5</v>
      </c>
      <c r="C1846" s="2">
        <f t="shared" si="252"/>
        <v>6.0000000000000053E-2</v>
      </c>
      <c r="D1846" s="2">
        <f t="shared" si="253"/>
        <v>6.0000000000000053E-2</v>
      </c>
      <c r="E1846" s="2">
        <f t="shared" si="254"/>
        <v>0</v>
      </c>
      <c r="F1846" s="2">
        <f t="shared" si="259"/>
        <v>2.327829458002104E-2</v>
      </c>
      <c r="G1846" s="2">
        <f t="shared" si="259"/>
        <v>3.280596326275334E-2</v>
      </c>
      <c r="H1846" s="2">
        <f t="shared" si="256"/>
        <v>0.70957509747779124</v>
      </c>
      <c r="I1846" s="2">
        <f t="shared" si="257"/>
        <v>41.5059331716201</v>
      </c>
    </row>
    <row r="1847" spans="1:9" ht="13.5" x14ac:dyDescent="0.25">
      <c r="A1847" s="3">
        <f>TITRES_STAT!B1850</f>
        <v>44701</v>
      </c>
      <c r="B1847" s="6">
        <f>TITRES_STAT!D1850</f>
        <v>1.5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2.1615559252876677E-2</v>
      </c>
      <c r="G1847" s="2">
        <f t="shared" si="259"/>
        <v>3.0462680172556673E-2</v>
      </c>
      <c r="H1847" s="2">
        <f t="shared" si="256"/>
        <v>0.70957509747779113</v>
      </c>
      <c r="I1847" s="2">
        <f t="shared" si="257"/>
        <v>41.5059331716201</v>
      </c>
    </row>
    <row r="1848" spans="1:9" ht="13.5" x14ac:dyDescent="0.25">
      <c r="A1848" s="3">
        <f>TITRES_STAT!B1851</f>
        <v>44704</v>
      </c>
      <c r="B1848" s="6">
        <f>TITRES_STAT!D1851</f>
        <v>1.5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2.0071590734814061E-2</v>
      </c>
      <c r="G1848" s="2">
        <f t="shared" si="259"/>
        <v>2.8286774445945483E-2</v>
      </c>
      <c r="H1848" s="2">
        <f t="shared" si="256"/>
        <v>0.70957509747779124</v>
      </c>
      <c r="I1848" s="2">
        <f t="shared" si="257"/>
        <v>41.5059331716201</v>
      </c>
    </row>
    <row r="1849" spans="1:9" ht="13.5" x14ac:dyDescent="0.25">
      <c r="A1849" s="3">
        <f>TITRES_STAT!B1852</f>
        <v>44705</v>
      </c>
      <c r="B1849" s="6">
        <f>TITRES_STAT!D1852</f>
        <v>1.5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1.8637905682327344E-2</v>
      </c>
      <c r="G1849" s="2">
        <f t="shared" si="259"/>
        <v>2.6266290556949377E-2</v>
      </c>
      <c r="H1849" s="2">
        <f t="shared" si="256"/>
        <v>0.70957509747779135</v>
      </c>
      <c r="I1849" s="2">
        <f t="shared" si="257"/>
        <v>41.5059331716201</v>
      </c>
    </row>
    <row r="1850" spans="1:9" ht="13.5" x14ac:dyDescent="0.25">
      <c r="A1850" s="3">
        <f>TITRES_STAT!B1853</f>
        <v>44706</v>
      </c>
      <c r="B1850" s="6">
        <f>TITRES_STAT!D1853</f>
        <v>1.5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1.7306626705018247E-2</v>
      </c>
      <c r="G1850" s="2">
        <f t="shared" si="259"/>
        <v>2.4390126945738704E-2</v>
      </c>
      <c r="H1850" s="2">
        <f t="shared" si="256"/>
        <v>0.70957509747779135</v>
      </c>
      <c r="I1850" s="2">
        <f t="shared" si="257"/>
        <v>41.5059331716201</v>
      </c>
    </row>
    <row r="1851" spans="1:9" ht="13.5" x14ac:dyDescent="0.25">
      <c r="A1851" s="3">
        <f>TITRES_STAT!B1854</f>
        <v>44707</v>
      </c>
      <c r="B1851" s="6">
        <f>TITRES_STAT!D1854</f>
        <v>1.44</v>
      </c>
      <c r="C1851" s="2">
        <f t="shared" si="252"/>
        <v>-6.0000000000000053E-2</v>
      </c>
      <c r="D1851" s="2">
        <f t="shared" si="253"/>
        <v>0</v>
      </c>
      <c r="E1851" s="2">
        <f t="shared" si="254"/>
        <v>6.0000000000000053E-2</v>
      </c>
      <c r="F1851" s="2">
        <f t="shared" si="259"/>
        <v>1.607043908323123E-2</v>
      </c>
      <c r="G1851" s="2">
        <f t="shared" si="259"/>
        <v>2.6933689306757373E-2</v>
      </c>
      <c r="H1851" s="2">
        <f t="shared" si="256"/>
        <v>0.59666683238969898</v>
      </c>
      <c r="I1851" s="2">
        <f t="shared" si="257"/>
        <v>37.36952633359833</v>
      </c>
    </row>
    <row r="1852" spans="1:9" ht="13.5" x14ac:dyDescent="0.25">
      <c r="A1852" s="3">
        <f>TITRES_STAT!B1855</f>
        <v>44708</v>
      </c>
      <c r="B1852" s="6">
        <f>TITRES_STAT!D1855</f>
        <v>1.5</v>
      </c>
      <c r="C1852" s="2">
        <f t="shared" si="252"/>
        <v>6.0000000000000053E-2</v>
      </c>
      <c r="D1852" s="2">
        <f t="shared" si="253"/>
        <v>6.0000000000000053E-2</v>
      </c>
      <c r="E1852" s="2">
        <f t="shared" si="254"/>
        <v>0</v>
      </c>
      <c r="F1852" s="2">
        <f t="shared" si="259"/>
        <v>1.9208264863000431E-2</v>
      </c>
      <c r="G1852" s="2">
        <f t="shared" si="259"/>
        <v>2.5009854356274702E-2</v>
      </c>
      <c r="H1852" s="2">
        <f t="shared" si="256"/>
        <v>0.76802785771446469</v>
      </c>
      <c r="I1852" s="2">
        <f t="shared" si="257"/>
        <v>43.439805224975181</v>
      </c>
    </row>
    <row r="1853" spans="1:9" ht="13.5" x14ac:dyDescent="0.25">
      <c r="A1853" s="3">
        <f>TITRES_STAT!B1856</f>
        <v>44711</v>
      </c>
      <c r="B1853" s="6">
        <f>TITRES_STAT!D1856</f>
        <v>1.56</v>
      </c>
      <c r="C1853" s="2">
        <f t="shared" si="252"/>
        <v>6.0000000000000053E-2</v>
      </c>
      <c r="D1853" s="2">
        <f t="shared" si="253"/>
        <v>6.0000000000000053E-2</v>
      </c>
      <c r="E1853" s="2">
        <f t="shared" si="254"/>
        <v>0</v>
      </c>
      <c r="F1853" s="2">
        <f t="shared" ref="F1853:G1868" si="260">((F1852*13)+D1853)/14</f>
        <v>2.2121960229928978E-2</v>
      </c>
      <c r="G1853" s="2">
        <f t="shared" si="260"/>
        <v>2.3223436187969366E-2</v>
      </c>
      <c r="H1853" s="2">
        <f t="shared" si="256"/>
        <v>0.95257050037190472</v>
      </c>
      <c r="I1853" s="2">
        <f t="shared" si="257"/>
        <v>48.785459996987015</v>
      </c>
    </row>
    <row r="1854" spans="1:9" ht="13.5" x14ac:dyDescent="0.25">
      <c r="A1854" s="3">
        <f>TITRES_STAT!B1857</f>
        <v>44712</v>
      </c>
      <c r="B1854" s="6">
        <f>TITRES_STAT!D1857</f>
        <v>1.49</v>
      </c>
      <c r="C1854" s="2">
        <f t="shared" si="252"/>
        <v>-7.0000000000000062E-2</v>
      </c>
      <c r="D1854" s="2">
        <f t="shared" si="253"/>
        <v>0</v>
      </c>
      <c r="E1854" s="2">
        <f t="shared" si="254"/>
        <v>7.0000000000000062E-2</v>
      </c>
      <c r="F1854" s="2">
        <f t="shared" si="260"/>
        <v>2.0541820213505479E-2</v>
      </c>
      <c r="G1854" s="2">
        <f t="shared" si="260"/>
        <v>2.6564619317400128E-2</v>
      </c>
      <c r="H1854" s="2">
        <f t="shared" si="256"/>
        <v>0.7732774171565242</v>
      </c>
      <c r="I1854" s="2">
        <f t="shared" si="257"/>
        <v>43.607244398143052</v>
      </c>
    </row>
    <row r="1855" spans="1:9" ht="13.5" x14ac:dyDescent="0.25">
      <c r="A1855" s="3">
        <f>TITRES_STAT!B1858</f>
        <v>44713</v>
      </c>
      <c r="B1855" s="6">
        <f>TITRES_STAT!D1858</f>
        <v>1.54</v>
      </c>
      <c r="C1855" s="2">
        <f t="shared" si="252"/>
        <v>5.0000000000000044E-2</v>
      </c>
      <c r="D1855" s="2">
        <f t="shared" si="253"/>
        <v>5.0000000000000044E-2</v>
      </c>
      <c r="E1855" s="2">
        <f t="shared" si="254"/>
        <v>0</v>
      </c>
      <c r="F1855" s="2">
        <f t="shared" si="260"/>
        <v>2.2645975912540806E-2</v>
      </c>
      <c r="G1855" s="2">
        <f t="shared" si="260"/>
        <v>2.4667146509014404E-2</v>
      </c>
      <c r="H1855" s="2">
        <f t="shared" si="256"/>
        <v>0.91806224543503734</v>
      </c>
      <c r="I1855" s="2">
        <f t="shared" si="257"/>
        <v>47.864048605305342</v>
      </c>
    </row>
    <row r="1856" spans="1:9" ht="13.5" x14ac:dyDescent="0.25">
      <c r="A1856" s="3">
        <f>TITRES_STAT!B1859</f>
        <v>44714</v>
      </c>
      <c r="B1856" s="6">
        <f>TITRES_STAT!D1859</f>
        <v>1.54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2.1028406204502175E-2</v>
      </c>
      <c r="G1856" s="2">
        <f t="shared" si="260"/>
        <v>2.2905207472656234E-2</v>
      </c>
      <c r="H1856" s="2">
        <f t="shared" si="256"/>
        <v>0.91806224543503723</v>
      </c>
      <c r="I1856" s="2">
        <f t="shared" si="257"/>
        <v>47.864048605305335</v>
      </c>
    </row>
    <row r="1857" spans="1:9" ht="13.5" x14ac:dyDescent="0.25">
      <c r="A1857" s="3">
        <f>TITRES_STAT!B1860</f>
        <v>44715</v>
      </c>
      <c r="B1857" s="6">
        <f>TITRES_STAT!D1860</f>
        <v>1.56</v>
      </c>
      <c r="C1857" s="2">
        <f t="shared" si="252"/>
        <v>2.0000000000000018E-2</v>
      </c>
      <c r="D1857" s="2">
        <f t="shared" si="253"/>
        <v>2.0000000000000018E-2</v>
      </c>
      <c r="E1857" s="2">
        <f t="shared" si="254"/>
        <v>0</v>
      </c>
      <c r="F1857" s="2">
        <f t="shared" si="260"/>
        <v>2.0954948618466307E-2</v>
      </c>
      <c r="G1857" s="2">
        <f t="shared" si="260"/>
        <v>2.1269121224609361E-2</v>
      </c>
      <c r="H1857" s="2">
        <f t="shared" si="256"/>
        <v>0.98522869831690363</v>
      </c>
      <c r="I1857" s="2">
        <f t="shared" si="257"/>
        <v>49.62796977256022</v>
      </c>
    </row>
    <row r="1858" spans="1:9" ht="13.5" x14ac:dyDescent="0.25">
      <c r="A1858" s="3">
        <f>TITRES_STAT!B1861</f>
        <v>44718</v>
      </c>
      <c r="B1858" s="6">
        <f>TITRES_STAT!D1861</f>
        <v>1.49</v>
      </c>
      <c r="C1858" s="2">
        <f t="shared" si="252"/>
        <v>-7.0000000000000062E-2</v>
      </c>
      <c r="D1858" s="2">
        <f t="shared" si="253"/>
        <v>0</v>
      </c>
      <c r="E1858" s="2">
        <f t="shared" si="254"/>
        <v>7.0000000000000062E-2</v>
      </c>
      <c r="F1858" s="2">
        <f t="shared" si="260"/>
        <v>1.9458166574290142E-2</v>
      </c>
      <c r="G1858" s="2">
        <f t="shared" si="260"/>
        <v>2.4749898279994409E-2</v>
      </c>
      <c r="H1858" s="2">
        <f t="shared" si="256"/>
        <v>0.78619177962514586</v>
      </c>
      <c r="I1858" s="2">
        <f t="shared" si="257"/>
        <v>44.014970206062522</v>
      </c>
    </row>
    <row r="1859" spans="1:9" ht="13.5" x14ac:dyDescent="0.25">
      <c r="A1859" s="3">
        <f>TITRES_STAT!B1862</f>
        <v>44719</v>
      </c>
      <c r="B1859" s="6">
        <f>TITRES_STAT!D1862</f>
        <v>1.53</v>
      </c>
      <c r="C1859" s="2">
        <f t="shared" ref="C1859:C1922" si="261">B1859-B1858</f>
        <v>4.0000000000000036E-2</v>
      </c>
      <c r="D1859" s="2">
        <f t="shared" ref="D1859:D1922" si="262">IF(C1859&gt;0,C1859,0)</f>
        <v>4.0000000000000036E-2</v>
      </c>
      <c r="E1859" s="2">
        <f t="shared" ref="E1859:E1922" si="263">IF(C1859&lt;0,-C1859,0)</f>
        <v>0</v>
      </c>
      <c r="F1859" s="2">
        <f t="shared" si="260"/>
        <v>2.0925440390412275E-2</v>
      </c>
      <c r="G1859" s="2">
        <f t="shared" si="260"/>
        <v>2.2982048402851951E-2</v>
      </c>
      <c r="H1859" s="2">
        <f t="shared" si="256"/>
        <v>0.91051241489055168</v>
      </c>
      <c r="I1859" s="2">
        <f t="shared" si="257"/>
        <v>47.658021366101018</v>
      </c>
    </row>
    <row r="1860" spans="1:9" ht="13.5" x14ac:dyDescent="0.25">
      <c r="A1860" s="3">
        <f>TITRES_STAT!B1863</f>
        <v>44720</v>
      </c>
      <c r="B1860" s="6">
        <f>TITRES_STAT!D1863</f>
        <v>1.47</v>
      </c>
      <c r="C1860" s="2">
        <f t="shared" si="261"/>
        <v>-6.0000000000000053E-2</v>
      </c>
      <c r="D1860" s="2">
        <f t="shared" si="262"/>
        <v>0</v>
      </c>
      <c r="E1860" s="2">
        <f t="shared" si="263"/>
        <v>6.0000000000000053E-2</v>
      </c>
      <c r="F1860" s="2">
        <f t="shared" si="260"/>
        <v>1.94307660768114E-2</v>
      </c>
      <c r="G1860" s="2">
        <f t="shared" si="260"/>
        <v>2.5626187802648245E-2</v>
      </c>
      <c r="H1860" s="2">
        <f t="shared" si="256"/>
        <v>0.75823865127545031</v>
      </c>
      <c r="I1860" s="2">
        <f t="shared" si="257"/>
        <v>43.124899496744298</v>
      </c>
    </row>
    <row r="1861" spans="1:9" ht="13.5" x14ac:dyDescent="0.25">
      <c r="A1861" s="3">
        <f>TITRES_STAT!B1864</f>
        <v>44721</v>
      </c>
      <c r="B1861" s="6">
        <f>TITRES_STAT!D1864</f>
        <v>1.41</v>
      </c>
      <c r="C1861" s="2">
        <f t="shared" si="261"/>
        <v>-6.0000000000000053E-2</v>
      </c>
      <c r="D1861" s="2">
        <f t="shared" si="262"/>
        <v>0</v>
      </c>
      <c r="E1861" s="2">
        <f t="shared" si="263"/>
        <v>6.0000000000000053E-2</v>
      </c>
      <c r="F1861" s="2">
        <f t="shared" si="260"/>
        <v>1.8042854214182013E-2</v>
      </c>
      <c r="G1861" s="2">
        <f t="shared" si="260"/>
        <v>2.8081460102459089E-2</v>
      </c>
      <c r="H1861" s="2">
        <f t="shared" si="256"/>
        <v>0.6425183786152916</v>
      </c>
      <c r="I1861" s="2">
        <f t="shared" si="257"/>
        <v>39.11788062651452</v>
      </c>
    </row>
    <row r="1862" spans="1:9" ht="13.5" x14ac:dyDescent="0.25">
      <c r="A1862" s="3">
        <f>TITRES_STAT!B1865</f>
        <v>44722</v>
      </c>
      <c r="B1862" s="6">
        <f>TITRES_STAT!D1865</f>
        <v>1.43</v>
      </c>
      <c r="C1862" s="2">
        <f t="shared" si="261"/>
        <v>2.0000000000000018E-2</v>
      </c>
      <c r="D1862" s="2">
        <f t="shared" si="262"/>
        <v>2.0000000000000018E-2</v>
      </c>
      <c r="E1862" s="2">
        <f t="shared" si="263"/>
        <v>0</v>
      </c>
      <c r="F1862" s="2">
        <f t="shared" si="260"/>
        <v>1.8182650341740443E-2</v>
      </c>
      <c r="G1862" s="2">
        <f t="shared" si="260"/>
        <v>2.6075641523712011E-2</v>
      </c>
      <c r="H1862" s="2">
        <f t="shared" si="256"/>
        <v>0.69730404619982067</v>
      </c>
      <c r="I1862" s="2">
        <f t="shared" si="257"/>
        <v>41.083036817183689</v>
      </c>
    </row>
    <row r="1863" spans="1:9" ht="13.5" x14ac:dyDescent="0.25">
      <c r="A1863" s="3">
        <f>TITRES_STAT!B1866</f>
        <v>44725</v>
      </c>
      <c r="B1863" s="6">
        <f>TITRES_STAT!D1866</f>
        <v>1.43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1.6883889603044697E-2</v>
      </c>
      <c r="G1863" s="2">
        <f t="shared" si="260"/>
        <v>2.4213095700589722E-2</v>
      </c>
      <c r="H1863" s="2">
        <f t="shared" si="256"/>
        <v>0.69730404619982078</v>
      </c>
      <c r="I1863" s="2">
        <f t="shared" si="257"/>
        <v>41.083036817183689</v>
      </c>
    </row>
    <row r="1864" spans="1:9" ht="13.5" x14ac:dyDescent="0.25">
      <c r="A1864" s="3">
        <f>TITRES_STAT!B1867</f>
        <v>44726</v>
      </c>
      <c r="B1864" s="6">
        <f>TITRES_STAT!D1867</f>
        <v>1.43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1.5677897488541506E-2</v>
      </c>
      <c r="G1864" s="2">
        <f t="shared" si="260"/>
        <v>2.2483588864833315E-2</v>
      </c>
      <c r="H1864" s="2">
        <f t="shared" si="256"/>
        <v>0.69730404619982078</v>
      </c>
      <c r="I1864" s="2">
        <f t="shared" si="257"/>
        <v>41.083036817183689</v>
      </c>
    </row>
    <row r="1865" spans="1:9" ht="13.5" x14ac:dyDescent="0.25">
      <c r="A1865" s="3">
        <f>TITRES_STAT!B1868</f>
        <v>44727</v>
      </c>
      <c r="B1865" s="6">
        <f>TITRES_STAT!D1868</f>
        <v>1.43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1.4558047667931397E-2</v>
      </c>
      <c r="G1865" s="2">
        <f t="shared" si="260"/>
        <v>2.0877618231630934E-2</v>
      </c>
      <c r="H1865" s="2">
        <f t="shared" si="256"/>
        <v>0.69730404619982078</v>
      </c>
      <c r="I1865" s="2">
        <f t="shared" si="257"/>
        <v>41.083036817183689</v>
      </c>
    </row>
    <row r="1866" spans="1:9" ht="13.5" x14ac:dyDescent="0.25">
      <c r="A1866" s="3">
        <f>TITRES_STAT!B1869</f>
        <v>44728</v>
      </c>
      <c r="B1866" s="6">
        <f>TITRES_STAT!D1869</f>
        <v>1.49</v>
      </c>
      <c r="C1866" s="2">
        <f t="shared" si="261"/>
        <v>6.0000000000000053E-2</v>
      </c>
      <c r="D1866" s="2">
        <f t="shared" si="262"/>
        <v>6.0000000000000053E-2</v>
      </c>
      <c r="E1866" s="2">
        <f t="shared" si="263"/>
        <v>0</v>
      </c>
      <c r="F1866" s="2">
        <f t="shared" si="260"/>
        <v>1.7803901405936302E-2</v>
      </c>
      <c r="G1866" s="2">
        <f t="shared" si="260"/>
        <v>1.9386359786514436E-2</v>
      </c>
      <c r="H1866" s="2">
        <f t="shared" si="256"/>
        <v>0.91837258783988296</v>
      </c>
      <c r="I1866" s="2">
        <f t="shared" si="257"/>
        <v>47.872482835776161</v>
      </c>
    </row>
    <row r="1867" spans="1:9" ht="13.5" x14ac:dyDescent="0.25">
      <c r="A1867" s="3">
        <f>TITRES_STAT!B1870</f>
        <v>44729</v>
      </c>
      <c r="B1867" s="6">
        <f>TITRES_STAT!D1870</f>
        <v>1.55</v>
      </c>
      <c r="C1867" s="2">
        <f t="shared" si="261"/>
        <v>6.0000000000000053E-2</v>
      </c>
      <c r="D1867" s="2">
        <f t="shared" si="262"/>
        <v>6.0000000000000053E-2</v>
      </c>
      <c r="E1867" s="2">
        <f t="shared" si="263"/>
        <v>0</v>
      </c>
      <c r="F1867" s="2">
        <f t="shared" si="260"/>
        <v>2.0817908448369424E-2</v>
      </c>
      <c r="G1867" s="2">
        <f t="shared" si="260"/>
        <v>1.8001619801763406E-2</v>
      </c>
      <c r="H1867" s="2">
        <f t="shared" si="256"/>
        <v>1.1564464019137957</v>
      </c>
      <c r="I1867" s="2">
        <f t="shared" si="257"/>
        <v>53.627412250426282</v>
      </c>
    </row>
    <row r="1868" spans="1:9" ht="13.5" x14ac:dyDescent="0.25">
      <c r="A1868" s="3">
        <f>TITRES_STAT!B1871</f>
        <v>44732</v>
      </c>
      <c r="B1868" s="6">
        <f>TITRES_STAT!D1871</f>
        <v>1.56</v>
      </c>
      <c r="C1868" s="2">
        <f t="shared" si="261"/>
        <v>1.0000000000000009E-2</v>
      </c>
      <c r="D1868" s="2">
        <f t="shared" si="262"/>
        <v>1.0000000000000009E-2</v>
      </c>
      <c r="E1868" s="2">
        <f t="shared" si="263"/>
        <v>0</v>
      </c>
      <c r="F1868" s="2">
        <f t="shared" si="260"/>
        <v>2.0045200702057321E-2</v>
      </c>
      <c r="G1868" s="2">
        <f t="shared" si="260"/>
        <v>1.6715789815923164E-2</v>
      </c>
      <c r="H1868" s="2">
        <f t="shared" si="256"/>
        <v>1.1991775993116771</v>
      </c>
      <c r="I1868" s="2">
        <f t="shared" si="257"/>
        <v>54.528456441490178</v>
      </c>
    </row>
    <row r="1869" spans="1:9" ht="13.5" x14ac:dyDescent="0.25">
      <c r="A1869" s="3">
        <f>TITRES_STAT!B1872</f>
        <v>44733</v>
      </c>
      <c r="B1869" s="6">
        <f>TITRES_STAT!D1872</f>
        <v>1.63</v>
      </c>
      <c r="C1869" s="2">
        <f t="shared" si="261"/>
        <v>6.999999999999984E-2</v>
      </c>
      <c r="D1869" s="2">
        <f t="shared" si="262"/>
        <v>6.999999999999984E-2</v>
      </c>
      <c r="E1869" s="2">
        <f t="shared" si="263"/>
        <v>0</v>
      </c>
      <c r="F1869" s="2">
        <f t="shared" ref="F1869:G1884" si="264">((F1868*13)+D1869)/14</f>
        <v>2.3613400651910359E-2</v>
      </c>
      <c r="G1869" s="2">
        <f t="shared" si="264"/>
        <v>1.552180482907151E-2</v>
      </c>
      <c r="H1869" s="2">
        <f t="shared" si="256"/>
        <v>1.5213050873880158</v>
      </c>
      <c r="I1869" s="2">
        <f t="shared" si="257"/>
        <v>60.338000942362548</v>
      </c>
    </row>
    <row r="1870" spans="1:9" ht="13.5" x14ac:dyDescent="0.25">
      <c r="A1870" s="3">
        <f>TITRES_STAT!B1873</f>
        <v>44734</v>
      </c>
      <c r="B1870" s="6">
        <f>TITRES_STAT!D1873</f>
        <v>1.66</v>
      </c>
      <c r="C1870" s="2">
        <f t="shared" si="261"/>
        <v>3.0000000000000027E-2</v>
      </c>
      <c r="D1870" s="2">
        <f t="shared" si="262"/>
        <v>3.0000000000000027E-2</v>
      </c>
      <c r="E1870" s="2">
        <f t="shared" si="263"/>
        <v>0</v>
      </c>
      <c r="F1870" s="2">
        <f t="shared" si="264"/>
        <v>2.4069586319631048E-2</v>
      </c>
      <c r="G1870" s="2">
        <f t="shared" si="264"/>
        <v>1.4413104484137832E-2</v>
      </c>
      <c r="H1870" s="2">
        <f t="shared" si="256"/>
        <v>1.6699793126540186</v>
      </c>
      <c r="I1870" s="2">
        <f t="shared" si="257"/>
        <v>62.546526287277565</v>
      </c>
    </row>
    <row r="1871" spans="1:9" ht="13.5" x14ac:dyDescent="0.25">
      <c r="A1871" s="3">
        <f>TITRES_STAT!B1874</f>
        <v>44735</v>
      </c>
      <c r="B1871" s="6">
        <f>TITRES_STAT!D1874</f>
        <v>1.7</v>
      </c>
      <c r="C1871" s="2">
        <f t="shared" si="261"/>
        <v>4.0000000000000036E-2</v>
      </c>
      <c r="D1871" s="2">
        <f t="shared" si="262"/>
        <v>4.0000000000000036E-2</v>
      </c>
      <c r="E1871" s="2">
        <f t="shared" si="263"/>
        <v>0</v>
      </c>
      <c r="F1871" s="2">
        <f t="shared" si="264"/>
        <v>2.5207473011085977E-2</v>
      </c>
      <c r="G1871" s="2">
        <f t="shared" si="264"/>
        <v>1.3383597020985129E-2</v>
      </c>
      <c r="H1871" s="2">
        <f t="shared" si="256"/>
        <v>1.8834602514975101</v>
      </c>
      <c r="I1871" s="2">
        <f t="shared" si="257"/>
        <v>65.319445638945254</v>
      </c>
    </row>
    <row r="1872" spans="1:9" ht="13.5" x14ac:dyDescent="0.25">
      <c r="A1872" s="3">
        <f>TITRES_STAT!B1875</f>
        <v>44736</v>
      </c>
      <c r="B1872" s="6">
        <f>TITRES_STAT!D1875</f>
        <v>1.7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2.3406939224579836E-2</v>
      </c>
      <c r="G1872" s="2">
        <f t="shared" si="264"/>
        <v>1.2427625805200477E-2</v>
      </c>
      <c r="H1872" s="2">
        <f t="shared" si="256"/>
        <v>1.8834602514975101</v>
      </c>
      <c r="I1872" s="2">
        <f t="shared" si="257"/>
        <v>65.319445638945254</v>
      </c>
    </row>
    <row r="1873" spans="1:9" ht="13.5" x14ac:dyDescent="0.25">
      <c r="A1873" s="3">
        <f>TITRES_STAT!B1876</f>
        <v>44739</v>
      </c>
      <c r="B1873" s="6">
        <f>TITRES_STAT!D1876</f>
        <v>1.7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2.1735014994252705E-2</v>
      </c>
      <c r="G1873" s="2">
        <f t="shared" si="264"/>
        <v>1.1539938247686158E-2</v>
      </c>
      <c r="H1873" s="2">
        <f t="shared" ref="H1873:H1936" si="265">F1873/G1873</f>
        <v>1.8834602514975101</v>
      </c>
      <c r="I1873" s="2">
        <f t="shared" ref="I1873:I1936" si="266">IF(G1873=0,100,100-(100/(1+H1873)))</f>
        <v>65.319445638945254</v>
      </c>
    </row>
    <row r="1874" spans="1:9" ht="13.5" x14ac:dyDescent="0.25">
      <c r="A1874" s="3">
        <f>TITRES_STAT!B1877</f>
        <v>44740</v>
      </c>
      <c r="B1874" s="6">
        <f>TITRES_STAT!D1877</f>
        <v>1.7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2.0182513923234651E-2</v>
      </c>
      <c r="G1874" s="2">
        <f t="shared" si="264"/>
        <v>1.0715656944280004E-2</v>
      </c>
      <c r="H1874" s="2">
        <f t="shared" si="265"/>
        <v>1.8834602514975096</v>
      </c>
      <c r="I1874" s="2">
        <f t="shared" si="266"/>
        <v>65.31944563894524</v>
      </c>
    </row>
    <row r="1875" spans="1:9" ht="13.5" x14ac:dyDescent="0.25">
      <c r="A1875" s="3">
        <f>TITRES_STAT!B1878</f>
        <v>44741</v>
      </c>
      <c r="B1875" s="6">
        <f>TITRES_STAT!D1878</f>
        <v>1.7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1.8740905785860747E-2</v>
      </c>
      <c r="G1875" s="2">
        <f t="shared" si="264"/>
        <v>9.9502528768314318E-3</v>
      </c>
      <c r="H1875" s="2">
        <f t="shared" si="265"/>
        <v>1.8834602514975096</v>
      </c>
      <c r="I1875" s="2">
        <f t="shared" si="266"/>
        <v>65.31944563894524</v>
      </c>
    </row>
    <row r="1876" spans="1:9" ht="13.5" x14ac:dyDescent="0.25">
      <c r="A1876" s="3">
        <f>TITRES_STAT!B1879</f>
        <v>44742</v>
      </c>
      <c r="B1876" s="6">
        <f>TITRES_STAT!D1879</f>
        <v>1.63</v>
      </c>
      <c r="C1876" s="2">
        <f t="shared" si="261"/>
        <v>-7.0000000000000062E-2</v>
      </c>
      <c r="D1876" s="2">
        <f t="shared" si="262"/>
        <v>0</v>
      </c>
      <c r="E1876" s="2">
        <f t="shared" si="263"/>
        <v>7.0000000000000062E-2</v>
      </c>
      <c r="F1876" s="2">
        <f t="shared" si="264"/>
        <v>1.7402269658299264E-2</v>
      </c>
      <c r="G1876" s="2">
        <f t="shared" si="264"/>
        <v>1.4239520528486333E-2</v>
      </c>
      <c r="H1876" s="2">
        <f t="shared" si="265"/>
        <v>1.2221106478610577</v>
      </c>
      <c r="I1876" s="2">
        <f t="shared" si="266"/>
        <v>54.997740505740687</v>
      </c>
    </row>
    <row r="1877" spans="1:9" ht="13.5" x14ac:dyDescent="0.25">
      <c r="A1877" s="3">
        <f>TITRES_STAT!B1880</f>
        <v>44743</v>
      </c>
      <c r="B1877" s="6">
        <f>TITRES_STAT!D1880</f>
        <v>1.62</v>
      </c>
      <c r="C1877" s="2">
        <f t="shared" si="261"/>
        <v>-9.9999999999997868E-3</v>
      </c>
      <c r="D1877" s="2">
        <f t="shared" si="262"/>
        <v>0</v>
      </c>
      <c r="E1877" s="2">
        <f t="shared" si="263"/>
        <v>9.9999999999997868E-3</v>
      </c>
      <c r="F1877" s="2">
        <f t="shared" si="264"/>
        <v>1.6159250396992172E-2</v>
      </c>
      <c r="G1877" s="2">
        <f t="shared" si="264"/>
        <v>1.3936697633594437E-2</v>
      </c>
      <c r="H1877" s="2">
        <f t="shared" si="265"/>
        <v>1.1594748499128134</v>
      </c>
      <c r="I1877" s="2">
        <f t="shared" si="266"/>
        <v>53.692445177568331</v>
      </c>
    </row>
    <row r="1878" spans="1:9" ht="13.5" x14ac:dyDescent="0.25">
      <c r="A1878" s="3">
        <f>TITRES_STAT!B1881</f>
        <v>44746</v>
      </c>
      <c r="B1878" s="6">
        <f>TITRES_STAT!D1881</f>
        <v>1.61</v>
      </c>
      <c r="C1878" s="2">
        <f t="shared" si="261"/>
        <v>-1.0000000000000009E-2</v>
      </c>
      <c r="D1878" s="2">
        <f t="shared" si="262"/>
        <v>0</v>
      </c>
      <c r="E1878" s="2">
        <f t="shared" si="263"/>
        <v>1.0000000000000009E-2</v>
      </c>
      <c r="F1878" s="2">
        <f t="shared" si="264"/>
        <v>1.5005018225778445E-2</v>
      </c>
      <c r="G1878" s="2">
        <f t="shared" si="264"/>
        <v>1.365550494548055E-2</v>
      </c>
      <c r="H1878" s="2">
        <f t="shared" si="265"/>
        <v>1.0988255861416925</v>
      </c>
      <c r="I1878" s="2">
        <f t="shared" si="266"/>
        <v>52.354306779806443</v>
      </c>
    </row>
    <row r="1879" spans="1:9" ht="13.5" x14ac:dyDescent="0.25">
      <c r="A1879" s="3">
        <f>TITRES_STAT!B1882</f>
        <v>44747</v>
      </c>
      <c r="B1879" s="6">
        <f>TITRES_STAT!D1882</f>
        <v>1.62</v>
      </c>
      <c r="C1879" s="2">
        <f t="shared" si="261"/>
        <v>1.0000000000000009E-2</v>
      </c>
      <c r="D1879" s="2">
        <f t="shared" si="262"/>
        <v>1.0000000000000009E-2</v>
      </c>
      <c r="E1879" s="2">
        <f t="shared" si="263"/>
        <v>0</v>
      </c>
      <c r="F1879" s="2">
        <f t="shared" si="264"/>
        <v>1.4647516923937129E-2</v>
      </c>
      <c r="G1879" s="2">
        <f t="shared" si="264"/>
        <v>1.2680111735089082E-2</v>
      </c>
      <c r="H1879" s="2">
        <f t="shared" si="265"/>
        <v>1.1551567706934109</v>
      </c>
      <c r="I1879" s="2">
        <f t="shared" si="266"/>
        <v>53.599663207876297</v>
      </c>
    </row>
    <row r="1880" spans="1:9" ht="13.5" x14ac:dyDescent="0.25">
      <c r="A1880" s="3">
        <f>TITRES_STAT!B1883</f>
        <v>44748</v>
      </c>
      <c r="B1880" s="6">
        <f>TITRES_STAT!D1883</f>
        <v>1.58</v>
      </c>
      <c r="C1880" s="2">
        <f t="shared" si="261"/>
        <v>-4.0000000000000036E-2</v>
      </c>
      <c r="D1880" s="2">
        <f t="shared" si="262"/>
        <v>0</v>
      </c>
      <c r="E1880" s="2">
        <f t="shared" si="263"/>
        <v>4.0000000000000036E-2</v>
      </c>
      <c r="F1880" s="2">
        <f t="shared" si="264"/>
        <v>1.3601265715084477E-2</v>
      </c>
      <c r="G1880" s="2">
        <f t="shared" si="264"/>
        <v>1.4631532325439863E-2</v>
      </c>
      <c r="H1880" s="2">
        <f t="shared" si="265"/>
        <v>0.92958587060877684</v>
      </c>
      <c r="I1880" s="2">
        <f t="shared" si="266"/>
        <v>48.175408245267477</v>
      </c>
    </row>
    <row r="1881" spans="1:9" ht="13.5" x14ac:dyDescent="0.25">
      <c r="A1881" s="3">
        <f>TITRES_STAT!B1884</f>
        <v>44749</v>
      </c>
      <c r="B1881" s="6">
        <f>TITRES_STAT!D1884</f>
        <v>1.65</v>
      </c>
      <c r="C1881" s="2">
        <f t="shared" si="261"/>
        <v>6.999999999999984E-2</v>
      </c>
      <c r="D1881" s="2">
        <f t="shared" si="262"/>
        <v>6.999999999999984E-2</v>
      </c>
      <c r="E1881" s="2">
        <f t="shared" si="263"/>
        <v>0</v>
      </c>
      <c r="F1881" s="2">
        <f t="shared" si="264"/>
        <v>1.7629746735435575E-2</v>
      </c>
      <c r="G1881" s="2">
        <f t="shared" si="264"/>
        <v>1.358642287362273E-2</v>
      </c>
      <c r="H1881" s="2">
        <f t="shared" si="265"/>
        <v>1.2976003249289942</v>
      </c>
      <c r="I1881" s="2">
        <f t="shared" si="266"/>
        <v>56.476329274940177</v>
      </c>
    </row>
    <row r="1882" spans="1:9" ht="13.5" x14ac:dyDescent="0.25">
      <c r="A1882" s="3">
        <f>TITRES_STAT!B1885</f>
        <v>44750</v>
      </c>
      <c r="B1882" s="6">
        <f>TITRES_STAT!D1885</f>
        <v>1.72</v>
      </c>
      <c r="C1882" s="2">
        <f t="shared" si="261"/>
        <v>7.0000000000000062E-2</v>
      </c>
      <c r="D1882" s="2">
        <f t="shared" si="262"/>
        <v>7.0000000000000062E-2</v>
      </c>
      <c r="E1882" s="2">
        <f t="shared" si="263"/>
        <v>0</v>
      </c>
      <c r="F1882" s="2">
        <f t="shared" si="264"/>
        <v>2.1370479111475899E-2</v>
      </c>
      <c r="G1882" s="2">
        <f t="shared" si="264"/>
        <v>1.2615964096935392E-2</v>
      </c>
      <c r="H1882" s="2">
        <f t="shared" si="265"/>
        <v>1.6939235834276916</v>
      </c>
      <c r="I1882" s="2">
        <f t="shared" si="266"/>
        <v>62.879422187335358</v>
      </c>
    </row>
    <row r="1883" spans="1:9" ht="13.5" x14ac:dyDescent="0.25">
      <c r="A1883" s="3">
        <f>TITRES_STAT!B1886</f>
        <v>44753</v>
      </c>
      <c r="B1883" s="6">
        <f>TITRES_STAT!D1886</f>
        <v>1.71</v>
      </c>
      <c r="C1883" s="2">
        <f t="shared" si="261"/>
        <v>-1.0000000000000009E-2</v>
      </c>
      <c r="D1883" s="2">
        <f t="shared" si="262"/>
        <v>0</v>
      </c>
      <c r="E1883" s="2">
        <f t="shared" si="263"/>
        <v>1.0000000000000009E-2</v>
      </c>
      <c r="F1883" s="2">
        <f t="shared" si="264"/>
        <v>1.984401631779905E-2</v>
      </c>
      <c r="G1883" s="2">
        <f t="shared" si="264"/>
        <v>1.2429109518582865E-2</v>
      </c>
      <c r="H1883" s="2">
        <f t="shared" si="265"/>
        <v>1.5965758679759074</v>
      </c>
      <c r="I1883" s="2">
        <f t="shared" si="266"/>
        <v>61.487741901432535</v>
      </c>
    </row>
    <row r="1884" spans="1:9" ht="13.5" x14ac:dyDescent="0.25">
      <c r="A1884" s="3">
        <f>TITRES_STAT!B1887</f>
        <v>44754</v>
      </c>
      <c r="B1884" s="6">
        <f>TITRES_STAT!D1887</f>
        <v>1.71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1.8426586580813403E-2</v>
      </c>
      <c r="G1884" s="2">
        <f t="shared" si="264"/>
        <v>1.1541315981541232E-2</v>
      </c>
      <c r="H1884" s="2">
        <f t="shared" si="265"/>
        <v>1.5965758679759072</v>
      </c>
      <c r="I1884" s="2">
        <f t="shared" si="266"/>
        <v>61.487741901432528</v>
      </c>
    </row>
    <row r="1885" spans="1:9" ht="13.5" x14ac:dyDescent="0.25">
      <c r="A1885" s="3">
        <f>TITRES_STAT!B1888</f>
        <v>44755</v>
      </c>
      <c r="B1885" s="6">
        <f>TITRES_STAT!D1888</f>
        <v>1.71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1.7110401825041015E-2</v>
      </c>
      <c r="G1885" s="2">
        <f t="shared" si="267"/>
        <v>1.0716936268574001E-2</v>
      </c>
      <c r="H1885" s="2">
        <f t="shared" si="265"/>
        <v>1.596575867975907</v>
      </c>
      <c r="I1885" s="2">
        <f t="shared" si="266"/>
        <v>61.487741901432521</v>
      </c>
    </row>
    <row r="1886" spans="1:9" ht="13.5" x14ac:dyDescent="0.25">
      <c r="A1886" s="3">
        <f>TITRES_STAT!B1889</f>
        <v>44756</v>
      </c>
      <c r="B1886" s="6">
        <f>TITRES_STAT!D1889</f>
        <v>1.64</v>
      </c>
      <c r="C1886" s="2">
        <f t="shared" si="261"/>
        <v>-7.0000000000000062E-2</v>
      </c>
      <c r="D1886" s="2">
        <f t="shared" si="262"/>
        <v>0</v>
      </c>
      <c r="E1886" s="2">
        <f t="shared" si="263"/>
        <v>7.0000000000000062E-2</v>
      </c>
      <c r="F1886" s="2">
        <f t="shared" si="267"/>
        <v>1.5888230266109516E-2</v>
      </c>
      <c r="G1886" s="2">
        <f t="shared" si="267"/>
        <v>1.495144082081872E-2</v>
      </c>
      <c r="H1886" s="2">
        <f t="shared" si="265"/>
        <v>1.0626554628759517</v>
      </c>
      <c r="I1886" s="2">
        <f t="shared" si="266"/>
        <v>51.518805830727338</v>
      </c>
    </row>
    <row r="1887" spans="1:9" ht="13.5" x14ac:dyDescent="0.25">
      <c r="A1887" s="3">
        <f>TITRES_STAT!B1890</f>
        <v>44757</v>
      </c>
      <c r="B1887" s="6">
        <f>TITRES_STAT!D1890</f>
        <v>1.58</v>
      </c>
      <c r="C1887" s="2">
        <f t="shared" si="261"/>
        <v>-5.9999999999999831E-2</v>
      </c>
      <c r="D1887" s="2">
        <f t="shared" si="262"/>
        <v>0</v>
      </c>
      <c r="E1887" s="2">
        <f t="shared" si="263"/>
        <v>5.9999999999999831E-2</v>
      </c>
      <c r="F1887" s="2">
        <f t="shared" si="267"/>
        <v>1.4753356675673122E-2</v>
      </c>
      <c r="G1887" s="2">
        <f t="shared" si="267"/>
        <v>1.8169195047903087E-2</v>
      </c>
      <c r="H1887" s="2">
        <f t="shared" si="265"/>
        <v>0.81199836518766488</v>
      </c>
      <c r="I1887" s="2">
        <f t="shared" si="266"/>
        <v>44.812312239783282</v>
      </c>
    </row>
    <row r="1888" spans="1:9" ht="13.5" x14ac:dyDescent="0.25">
      <c r="A1888" s="3">
        <f>TITRES_STAT!B1891</f>
        <v>44760</v>
      </c>
      <c r="B1888" s="6">
        <f>TITRES_STAT!D1891</f>
        <v>1.53</v>
      </c>
      <c r="C1888" s="2">
        <f t="shared" si="261"/>
        <v>-5.0000000000000044E-2</v>
      </c>
      <c r="D1888" s="2">
        <f t="shared" si="262"/>
        <v>0</v>
      </c>
      <c r="E1888" s="2">
        <f t="shared" si="263"/>
        <v>5.0000000000000044E-2</v>
      </c>
      <c r="F1888" s="2">
        <f t="shared" si="267"/>
        <v>1.3699545484553613E-2</v>
      </c>
      <c r="G1888" s="2">
        <f t="shared" si="267"/>
        <v>2.0442823973052866E-2</v>
      </c>
      <c r="H1888" s="2">
        <f t="shared" si="265"/>
        <v>0.67013958064756385</v>
      </c>
      <c r="I1888" s="2">
        <f t="shared" si="266"/>
        <v>40.124764924601713</v>
      </c>
    </row>
    <row r="1889" spans="1:9" ht="13.5" x14ac:dyDescent="0.25">
      <c r="A1889" s="3">
        <f>TITRES_STAT!B1892</f>
        <v>44761</v>
      </c>
      <c r="B1889" s="6">
        <f>TITRES_STAT!D1892</f>
        <v>1.52</v>
      </c>
      <c r="C1889" s="2">
        <f t="shared" si="261"/>
        <v>-1.0000000000000009E-2</v>
      </c>
      <c r="D1889" s="2">
        <f t="shared" si="262"/>
        <v>0</v>
      </c>
      <c r="E1889" s="2">
        <f t="shared" si="263"/>
        <v>1.0000000000000009E-2</v>
      </c>
      <c r="F1889" s="2">
        <f t="shared" si="267"/>
        <v>1.2721006521371212E-2</v>
      </c>
      <c r="G1889" s="2">
        <f t="shared" si="267"/>
        <v>1.9696907974977664E-2</v>
      </c>
      <c r="H1889" s="2">
        <f t="shared" si="265"/>
        <v>0.64583773948335343</v>
      </c>
      <c r="I1889" s="2">
        <f t="shared" si="266"/>
        <v>39.240668991226862</v>
      </c>
    </row>
    <row r="1890" spans="1:9" ht="13.5" x14ac:dyDescent="0.25">
      <c r="A1890" s="3">
        <f>TITRES_STAT!B1893</f>
        <v>44762</v>
      </c>
      <c r="B1890" s="6">
        <f>TITRES_STAT!D1893</f>
        <v>1.58</v>
      </c>
      <c r="C1890" s="2">
        <f t="shared" si="261"/>
        <v>6.0000000000000053E-2</v>
      </c>
      <c r="D1890" s="2">
        <f t="shared" si="262"/>
        <v>6.0000000000000053E-2</v>
      </c>
      <c r="E1890" s="2">
        <f t="shared" si="263"/>
        <v>0</v>
      </c>
      <c r="F1890" s="2">
        <f t="shared" si="267"/>
        <v>1.6098077484130415E-2</v>
      </c>
      <c r="G1890" s="2">
        <f t="shared" si="267"/>
        <v>1.8289985976764976E-2</v>
      </c>
      <c r="H1890" s="2">
        <f t="shared" si="265"/>
        <v>0.88015800037140035</v>
      </c>
      <c r="I1890" s="2">
        <f t="shared" si="266"/>
        <v>46.812980621710345</v>
      </c>
    </row>
    <row r="1891" spans="1:9" ht="13.5" x14ac:dyDescent="0.25">
      <c r="A1891" s="3">
        <f>TITRES_STAT!B1894</f>
        <v>44763</v>
      </c>
      <c r="B1891" s="6">
        <f>TITRES_STAT!D1894</f>
        <v>1.64</v>
      </c>
      <c r="C1891" s="2">
        <f t="shared" si="261"/>
        <v>5.9999999999999831E-2</v>
      </c>
      <c r="D1891" s="2">
        <f t="shared" si="262"/>
        <v>5.9999999999999831E-2</v>
      </c>
      <c r="E1891" s="2">
        <f t="shared" si="263"/>
        <v>0</v>
      </c>
      <c r="F1891" s="2">
        <f t="shared" si="267"/>
        <v>1.9233929092406805E-2</v>
      </c>
      <c r="G1891" s="2">
        <f t="shared" si="267"/>
        <v>1.6983558406996051E-2</v>
      </c>
      <c r="H1891" s="2">
        <f t="shared" si="265"/>
        <v>1.1325028967123731</v>
      </c>
      <c r="I1891" s="2">
        <f t="shared" si="266"/>
        <v>53.10674599590579</v>
      </c>
    </row>
    <row r="1892" spans="1:9" ht="13.5" x14ac:dyDescent="0.25">
      <c r="A1892" s="3">
        <f>TITRES_STAT!B1895</f>
        <v>44764</v>
      </c>
      <c r="B1892" s="6">
        <f>TITRES_STAT!D1895</f>
        <v>1.6</v>
      </c>
      <c r="C1892" s="2">
        <f t="shared" si="261"/>
        <v>-3.9999999999999813E-2</v>
      </c>
      <c r="D1892" s="2">
        <f t="shared" si="262"/>
        <v>0</v>
      </c>
      <c r="E1892" s="2">
        <f t="shared" si="263"/>
        <v>3.9999999999999813E-2</v>
      </c>
      <c r="F1892" s="2">
        <f t="shared" si="267"/>
        <v>1.7860077014377748E-2</v>
      </c>
      <c r="G1892" s="2">
        <f t="shared" si="267"/>
        <v>1.862758994935346E-2</v>
      </c>
      <c r="H1892" s="2">
        <f t="shared" si="265"/>
        <v>0.95879698140969905</v>
      </c>
      <c r="I1892" s="2">
        <f t="shared" si="266"/>
        <v>48.948257042936419</v>
      </c>
    </row>
    <row r="1893" spans="1:9" ht="13.5" x14ac:dyDescent="0.25">
      <c r="A1893" s="3">
        <f>TITRES_STAT!B1896</f>
        <v>44768</v>
      </c>
      <c r="B1893" s="6">
        <f>TITRES_STAT!D1896</f>
        <v>1.59</v>
      </c>
      <c r="C1893" s="2">
        <f t="shared" si="261"/>
        <v>-1.0000000000000009E-2</v>
      </c>
      <c r="D1893" s="2">
        <f t="shared" si="262"/>
        <v>0</v>
      </c>
      <c r="E1893" s="2">
        <f t="shared" si="263"/>
        <v>1.0000000000000009E-2</v>
      </c>
      <c r="F1893" s="2">
        <f t="shared" si="267"/>
        <v>1.658435722763648E-2</v>
      </c>
      <c r="G1893" s="2">
        <f t="shared" si="267"/>
        <v>1.8011333524399646E-2</v>
      </c>
      <c r="H1893" s="2">
        <f t="shared" si="265"/>
        <v>0.92077342330982515</v>
      </c>
      <c r="I1893" s="2">
        <f t="shared" si="266"/>
        <v>47.93763866865531</v>
      </c>
    </row>
    <row r="1894" spans="1:9" ht="13.5" x14ac:dyDescent="0.25">
      <c r="A1894" s="3">
        <f>TITRES_STAT!B1897</f>
        <v>44769</v>
      </c>
      <c r="B1894" s="6">
        <f>TITRES_STAT!D1897</f>
        <v>1.52</v>
      </c>
      <c r="C1894" s="2">
        <f t="shared" si="261"/>
        <v>-7.0000000000000062E-2</v>
      </c>
      <c r="D1894" s="2">
        <f t="shared" si="262"/>
        <v>0</v>
      </c>
      <c r="E1894" s="2">
        <f t="shared" si="263"/>
        <v>7.0000000000000062E-2</v>
      </c>
      <c r="F1894" s="2">
        <f t="shared" si="267"/>
        <v>1.5399760282805304E-2</v>
      </c>
      <c r="G1894" s="2">
        <f t="shared" si="267"/>
        <v>2.1724809701228247E-2</v>
      </c>
      <c r="H1894" s="2">
        <f t="shared" si="265"/>
        <v>0.70885593450950479</v>
      </c>
      <c r="I1894" s="2">
        <f t="shared" si="266"/>
        <v>41.481316253436461</v>
      </c>
    </row>
    <row r="1895" spans="1:9" ht="13.5" x14ac:dyDescent="0.25">
      <c r="A1895" s="3">
        <f>TITRES_STAT!B1898</f>
        <v>44770</v>
      </c>
      <c r="B1895" s="6">
        <f>TITRES_STAT!D1898</f>
        <v>1.52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1.4299777405462068E-2</v>
      </c>
      <c r="G1895" s="2">
        <f t="shared" si="267"/>
        <v>2.0173037579711943E-2</v>
      </c>
      <c r="H1895" s="2">
        <f t="shared" si="265"/>
        <v>0.70885593450950479</v>
      </c>
      <c r="I1895" s="2">
        <f t="shared" si="266"/>
        <v>41.481316253436461</v>
      </c>
    </row>
    <row r="1896" spans="1:9" ht="13.5" x14ac:dyDescent="0.25">
      <c r="A1896" s="3">
        <f>TITRES_STAT!B1899</f>
        <v>44771</v>
      </c>
      <c r="B1896" s="6">
        <f>TITRES_STAT!D1899</f>
        <v>1.46</v>
      </c>
      <c r="C1896" s="2">
        <f t="shared" si="261"/>
        <v>-6.0000000000000053E-2</v>
      </c>
      <c r="D1896" s="2">
        <f t="shared" si="262"/>
        <v>0</v>
      </c>
      <c r="E1896" s="2">
        <f t="shared" si="263"/>
        <v>6.0000000000000053E-2</v>
      </c>
      <c r="F1896" s="2">
        <f t="shared" si="267"/>
        <v>1.327836473364335E-2</v>
      </c>
      <c r="G1896" s="2">
        <f t="shared" si="267"/>
        <v>2.3017820609732519E-2</v>
      </c>
      <c r="H1896" s="2">
        <f t="shared" si="265"/>
        <v>0.57687323916448108</v>
      </c>
      <c r="I1896" s="2">
        <f t="shared" si="266"/>
        <v>36.583361606804992</v>
      </c>
    </row>
    <row r="1897" spans="1:9" ht="13.5" x14ac:dyDescent="0.25">
      <c r="A1897" s="3">
        <f>TITRES_STAT!B1900</f>
        <v>44774</v>
      </c>
      <c r="B1897" s="6">
        <f>TITRES_STAT!D1900</f>
        <v>1.4</v>
      </c>
      <c r="C1897" s="2">
        <f t="shared" si="261"/>
        <v>-6.0000000000000053E-2</v>
      </c>
      <c r="D1897" s="2">
        <f t="shared" si="262"/>
        <v>0</v>
      </c>
      <c r="E1897" s="2">
        <f t="shared" si="263"/>
        <v>6.0000000000000053E-2</v>
      </c>
      <c r="F1897" s="2">
        <f t="shared" si="267"/>
        <v>1.2329910109811684E-2</v>
      </c>
      <c r="G1897" s="2">
        <f t="shared" si="267"/>
        <v>2.5659404851894486E-2</v>
      </c>
      <c r="H1897" s="2">
        <f t="shared" si="265"/>
        <v>0.48052206124731461</v>
      </c>
      <c r="I1897" s="2">
        <f t="shared" si="266"/>
        <v>32.456258087939801</v>
      </c>
    </row>
    <row r="1898" spans="1:9" ht="13.5" x14ac:dyDescent="0.25">
      <c r="A1898" s="3">
        <f>TITRES_STAT!B1901</f>
        <v>44775</v>
      </c>
      <c r="B1898" s="6">
        <f>TITRES_STAT!D1901</f>
        <v>1.34</v>
      </c>
      <c r="C1898" s="2">
        <f t="shared" si="261"/>
        <v>-5.9999999999999831E-2</v>
      </c>
      <c r="D1898" s="2">
        <f t="shared" si="262"/>
        <v>0</v>
      </c>
      <c r="E1898" s="2">
        <f t="shared" si="263"/>
        <v>5.9999999999999831E-2</v>
      </c>
      <c r="F1898" s="2">
        <f t="shared" si="267"/>
        <v>1.1449202244825134E-2</v>
      </c>
      <c r="G1898" s="2">
        <f t="shared" si="267"/>
        <v>2.8112304505330584E-2</v>
      </c>
      <c r="H1898" s="2">
        <f t="shared" si="265"/>
        <v>0.40726658473175564</v>
      </c>
      <c r="I1898" s="2">
        <f t="shared" si="266"/>
        <v>28.940258310005007</v>
      </c>
    </row>
    <row r="1899" spans="1:9" ht="13.5" x14ac:dyDescent="0.25">
      <c r="A1899" s="3">
        <f>TITRES_STAT!B1902</f>
        <v>44776</v>
      </c>
      <c r="B1899" s="6">
        <f>TITRES_STAT!D1902</f>
        <v>1.28</v>
      </c>
      <c r="C1899" s="2">
        <f t="shared" si="261"/>
        <v>-6.0000000000000053E-2</v>
      </c>
      <c r="D1899" s="2">
        <f t="shared" si="262"/>
        <v>0</v>
      </c>
      <c r="E1899" s="2">
        <f t="shared" si="263"/>
        <v>6.0000000000000053E-2</v>
      </c>
      <c r="F1899" s="2">
        <f t="shared" si="267"/>
        <v>1.0631402084480482E-2</v>
      </c>
      <c r="G1899" s="2">
        <f t="shared" si="267"/>
        <v>3.0389997040664116E-2</v>
      </c>
      <c r="H1899" s="2">
        <f t="shared" si="265"/>
        <v>0.34983228429587737</v>
      </c>
      <c r="I1899" s="2">
        <f t="shared" si="266"/>
        <v>25.916722274750072</v>
      </c>
    </row>
    <row r="1900" spans="1:9" ht="13.5" x14ac:dyDescent="0.25">
      <c r="A1900" s="3">
        <f>TITRES_STAT!B1903</f>
        <v>44777</v>
      </c>
      <c r="B1900" s="6">
        <f>TITRES_STAT!D1903</f>
        <v>1.23</v>
      </c>
      <c r="C1900" s="2">
        <f t="shared" si="261"/>
        <v>-5.0000000000000044E-2</v>
      </c>
      <c r="D1900" s="2">
        <f t="shared" si="262"/>
        <v>0</v>
      </c>
      <c r="E1900" s="2">
        <f t="shared" si="263"/>
        <v>5.0000000000000044E-2</v>
      </c>
      <c r="F1900" s="2">
        <f t="shared" si="267"/>
        <v>9.8720162213033046E-3</v>
      </c>
      <c r="G1900" s="2">
        <f t="shared" si="267"/>
        <v>3.1790711537759538E-2</v>
      </c>
      <c r="H1900" s="2">
        <f t="shared" si="265"/>
        <v>0.31053146481411026</v>
      </c>
      <c r="I1900" s="2">
        <f t="shared" si="266"/>
        <v>23.695078916564356</v>
      </c>
    </row>
    <row r="1901" spans="1:9" ht="13.5" x14ac:dyDescent="0.25">
      <c r="A1901" s="3">
        <f>TITRES_STAT!B1904</f>
        <v>44778</v>
      </c>
      <c r="B1901" s="6">
        <f>TITRES_STAT!D1904</f>
        <v>1.28</v>
      </c>
      <c r="C1901" s="2">
        <f t="shared" si="261"/>
        <v>5.0000000000000044E-2</v>
      </c>
      <c r="D1901" s="2">
        <f t="shared" si="262"/>
        <v>5.0000000000000044E-2</v>
      </c>
      <c r="E1901" s="2">
        <f t="shared" si="263"/>
        <v>0</v>
      </c>
      <c r="F1901" s="2">
        <f t="shared" ref="F1901:G1916" si="268">((F1900*13)+D1901)/14</f>
        <v>1.2738300776924501E-2</v>
      </c>
      <c r="G1901" s="2">
        <f t="shared" si="268"/>
        <v>2.9519946427919573E-2</v>
      </c>
      <c r="H1901" s="2">
        <f t="shared" si="265"/>
        <v>0.43151503706242456</v>
      </c>
      <c r="I1901" s="2">
        <f t="shared" si="266"/>
        <v>30.143940223493956</v>
      </c>
    </row>
    <row r="1902" spans="1:9" ht="13.5" x14ac:dyDescent="0.25">
      <c r="A1902" s="3">
        <f>TITRES_STAT!B1905</f>
        <v>44781</v>
      </c>
      <c r="B1902" s="6">
        <f>TITRES_STAT!D1905</f>
        <v>1.3</v>
      </c>
      <c r="C1902" s="2">
        <f t="shared" si="261"/>
        <v>2.0000000000000018E-2</v>
      </c>
      <c r="D1902" s="2">
        <f t="shared" si="262"/>
        <v>2.0000000000000018E-2</v>
      </c>
      <c r="E1902" s="2">
        <f t="shared" si="263"/>
        <v>0</v>
      </c>
      <c r="F1902" s="2">
        <f t="shared" si="268"/>
        <v>1.3256993578572752E-2</v>
      </c>
      <c r="G1902" s="2">
        <f t="shared" si="268"/>
        <v>2.7411378825925318E-2</v>
      </c>
      <c r="H1902" s="2">
        <f t="shared" si="265"/>
        <v>0.48363103741554453</v>
      </c>
      <c r="I1902" s="2">
        <f t="shared" si="266"/>
        <v>32.59779724331058</v>
      </c>
    </row>
    <row r="1903" spans="1:9" ht="13.5" x14ac:dyDescent="0.25">
      <c r="A1903" s="3">
        <f>TITRES_STAT!B1906</f>
        <v>44782</v>
      </c>
      <c r="B1903" s="6">
        <f>TITRES_STAT!D1906</f>
        <v>1.31</v>
      </c>
      <c r="C1903" s="2">
        <f t="shared" si="261"/>
        <v>1.0000000000000009E-2</v>
      </c>
      <c r="D1903" s="2">
        <f t="shared" si="262"/>
        <v>1.0000000000000009E-2</v>
      </c>
      <c r="E1903" s="2">
        <f t="shared" si="263"/>
        <v>0</v>
      </c>
      <c r="F1903" s="2">
        <f t="shared" si="268"/>
        <v>1.3024351180103271E-2</v>
      </c>
      <c r="G1903" s="2">
        <f t="shared" si="268"/>
        <v>2.5453423195502083E-2</v>
      </c>
      <c r="H1903" s="2">
        <f t="shared" si="265"/>
        <v>0.51169349914414752</v>
      </c>
      <c r="I1903" s="2">
        <f t="shared" si="266"/>
        <v>33.849024252194326</v>
      </c>
    </row>
    <row r="1904" spans="1:9" ht="13.5" x14ac:dyDescent="0.25">
      <c r="A1904" s="3">
        <f>TITRES_STAT!B1907</f>
        <v>44783</v>
      </c>
      <c r="B1904" s="6">
        <f>TITRES_STAT!D1907</f>
        <v>1.31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1.2094040381524465E-2</v>
      </c>
      <c r="G1904" s="2">
        <f t="shared" si="268"/>
        <v>2.3635321538680504E-2</v>
      </c>
      <c r="H1904" s="2">
        <f t="shared" si="265"/>
        <v>0.51169349914414752</v>
      </c>
      <c r="I1904" s="2">
        <f t="shared" si="266"/>
        <v>33.849024252194326</v>
      </c>
    </row>
    <row r="1905" spans="1:9" ht="13.5" x14ac:dyDescent="0.25">
      <c r="A1905" s="3">
        <f>TITRES_STAT!B1908</f>
        <v>44784</v>
      </c>
      <c r="B1905" s="6">
        <f>TITRES_STAT!D1908</f>
        <v>1.31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1.1230180354272716E-2</v>
      </c>
      <c r="G1905" s="2">
        <f t="shared" si="268"/>
        <v>2.1947084285917611E-2</v>
      </c>
      <c r="H1905" s="2">
        <f t="shared" si="265"/>
        <v>0.51169349914414752</v>
      </c>
      <c r="I1905" s="2">
        <f t="shared" si="266"/>
        <v>33.849024252194326</v>
      </c>
    </row>
    <row r="1906" spans="1:9" ht="13.5" x14ac:dyDescent="0.25">
      <c r="A1906" s="3">
        <f>TITRES_STAT!B1909</f>
        <v>44785</v>
      </c>
      <c r="B1906" s="6">
        <f>TITRES_STAT!D1909</f>
        <v>1.31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1.0428024614681808E-2</v>
      </c>
      <c r="G1906" s="2">
        <f t="shared" si="268"/>
        <v>2.0379435408352069E-2</v>
      </c>
      <c r="H1906" s="2">
        <f t="shared" si="265"/>
        <v>0.51169349914414752</v>
      </c>
      <c r="I1906" s="2">
        <f t="shared" si="266"/>
        <v>33.849024252194326</v>
      </c>
    </row>
    <row r="1907" spans="1:9" ht="13.5" x14ac:dyDescent="0.25">
      <c r="A1907" s="3">
        <f>TITRES_STAT!B1910</f>
        <v>44788</v>
      </c>
      <c r="B1907" s="6">
        <f>TITRES_STAT!D1910</f>
        <v>1.31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9.683165713633108E-3</v>
      </c>
      <c r="G1907" s="2">
        <f t="shared" si="268"/>
        <v>1.8923761450612635E-2</v>
      </c>
      <c r="H1907" s="2">
        <f t="shared" si="265"/>
        <v>0.51169349914414752</v>
      </c>
      <c r="I1907" s="2">
        <f t="shared" si="266"/>
        <v>33.849024252194326</v>
      </c>
    </row>
    <row r="1908" spans="1:9" ht="13.5" x14ac:dyDescent="0.25">
      <c r="A1908" s="3">
        <f>TITRES_STAT!B1911</f>
        <v>44789</v>
      </c>
      <c r="B1908" s="6">
        <f>TITRES_STAT!D1911</f>
        <v>1.31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8.991511019802171E-3</v>
      </c>
      <c r="G1908" s="2">
        <f t="shared" si="268"/>
        <v>1.7572064204140304E-2</v>
      </c>
      <c r="H1908" s="2">
        <f t="shared" si="265"/>
        <v>0.51169349914414752</v>
      </c>
      <c r="I1908" s="2">
        <f t="shared" si="266"/>
        <v>33.849024252194326</v>
      </c>
    </row>
    <row r="1909" spans="1:9" ht="13.5" x14ac:dyDescent="0.25">
      <c r="A1909" s="3">
        <f>TITRES_STAT!B1912</f>
        <v>44790</v>
      </c>
      <c r="B1909" s="6">
        <f>TITRES_STAT!D1912</f>
        <v>1.28</v>
      </c>
      <c r="C1909" s="2">
        <f t="shared" si="261"/>
        <v>-3.0000000000000027E-2</v>
      </c>
      <c r="D1909" s="2">
        <f t="shared" si="262"/>
        <v>0</v>
      </c>
      <c r="E1909" s="2">
        <f t="shared" si="263"/>
        <v>3.0000000000000027E-2</v>
      </c>
      <c r="F1909" s="2">
        <f t="shared" si="268"/>
        <v>8.3492602326734437E-3</v>
      </c>
      <c r="G1909" s="2">
        <f t="shared" si="268"/>
        <v>1.8459773903844567E-2</v>
      </c>
      <c r="H1909" s="2">
        <f t="shared" si="265"/>
        <v>0.45229482637024965</v>
      </c>
      <c r="I1909" s="2">
        <f t="shared" si="266"/>
        <v>31.143457799177014</v>
      </c>
    </row>
    <row r="1910" spans="1:9" ht="13.5" x14ac:dyDescent="0.25">
      <c r="A1910" s="3">
        <f>TITRES_STAT!B1913</f>
        <v>44791</v>
      </c>
      <c r="B1910" s="6">
        <f>TITRES_STAT!D1913</f>
        <v>1.23</v>
      </c>
      <c r="C1910" s="2">
        <f t="shared" si="261"/>
        <v>-5.0000000000000044E-2</v>
      </c>
      <c r="D1910" s="2">
        <f t="shared" si="262"/>
        <v>0</v>
      </c>
      <c r="E1910" s="2">
        <f t="shared" si="263"/>
        <v>5.0000000000000044E-2</v>
      </c>
      <c r="F1910" s="2">
        <f t="shared" si="268"/>
        <v>7.752884501768198E-3</v>
      </c>
      <c r="G1910" s="2">
        <f t="shared" si="268"/>
        <v>2.0712647196427101E-2</v>
      </c>
      <c r="H1910" s="2">
        <f t="shared" si="265"/>
        <v>0.37430679083384177</v>
      </c>
      <c r="I1910" s="2">
        <f t="shared" si="266"/>
        <v>27.236043169570337</v>
      </c>
    </row>
    <row r="1911" spans="1:9" ht="13.5" x14ac:dyDescent="0.25">
      <c r="A1911" s="3">
        <f>TITRES_STAT!B1914</f>
        <v>44792</v>
      </c>
      <c r="B1911" s="6">
        <f>TITRES_STAT!D1914</f>
        <v>1.23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7.1991070373561838E-3</v>
      </c>
      <c r="G1911" s="2">
        <f t="shared" si="268"/>
        <v>1.9233172396682308E-2</v>
      </c>
      <c r="H1911" s="2">
        <f t="shared" si="265"/>
        <v>0.37430679083384177</v>
      </c>
      <c r="I1911" s="2">
        <f t="shared" si="266"/>
        <v>27.236043169570337</v>
      </c>
    </row>
    <row r="1912" spans="1:9" ht="13.5" x14ac:dyDescent="0.25">
      <c r="A1912" s="3">
        <f>TITRES_STAT!B1915</f>
        <v>44795</v>
      </c>
      <c r="B1912" s="6">
        <f>TITRES_STAT!D1915</f>
        <v>1.25</v>
      </c>
      <c r="C1912" s="2">
        <f t="shared" si="261"/>
        <v>2.0000000000000018E-2</v>
      </c>
      <c r="D1912" s="2">
        <f t="shared" si="262"/>
        <v>2.0000000000000018E-2</v>
      </c>
      <c r="E1912" s="2">
        <f t="shared" si="263"/>
        <v>0</v>
      </c>
      <c r="F1912" s="2">
        <f t="shared" si="268"/>
        <v>8.1134565346878858E-3</v>
      </c>
      <c r="G1912" s="2">
        <f t="shared" si="268"/>
        <v>1.785937436834786E-2</v>
      </c>
      <c r="H1912" s="2">
        <f t="shared" si="265"/>
        <v>0.45429679491277991</v>
      </c>
      <c r="I1912" s="2">
        <f t="shared" si="266"/>
        <v>31.238244937480303</v>
      </c>
    </row>
    <row r="1913" spans="1:9" ht="13.5" x14ac:dyDescent="0.25">
      <c r="A1913" s="3">
        <f>TITRES_STAT!B1916</f>
        <v>44796</v>
      </c>
      <c r="B1913" s="6">
        <f>TITRES_STAT!D1916</f>
        <v>1.26</v>
      </c>
      <c r="C1913" s="2">
        <f t="shared" si="261"/>
        <v>1.0000000000000009E-2</v>
      </c>
      <c r="D1913" s="2">
        <f t="shared" si="262"/>
        <v>1.0000000000000009E-2</v>
      </c>
      <c r="E1913" s="2">
        <f t="shared" si="263"/>
        <v>0</v>
      </c>
      <c r="F1913" s="2">
        <f t="shared" si="268"/>
        <v>8.2482096393530369E-3</v>
      </c>
      <c r="G1913" s="2">
        <f t="shared" si="268"/>
        <v>1.6583704770608727E-2</v>
      </c>
      <c r="H1913" s="2">
        <f t="shared" si="265"/>
        <v>0.49736833557066967</v>
      </c>
      <c r="I1913" s="2">
        <f t="shared" si="266"/>
        <v>33.21616490448325</v>
      </c>
    </row>
    <row r="1914" spans="1:9" ht="13.5" x14ac:dyDescent="0.25">
      <c r="A1914" s="3">
        <f>TITRES_STAT!B1917</f>
        <v>44797</v>
      </c>
      <c r="B1914" s="6">
        <f>TITRES_STAT!D1917</f>
        <v>1.26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7.6590518079706774E-3</v>
      </c>
      <c r="G1914" s="2">
        <f t="shared" si="268"/>
        <v>1.539915442985096E-2</v>
      </c>
      <c r="H1914" s="2">
        <f t="shared" si="265"/>
        <v>0.49736833557066973</v>
      </c>
      <c r="I1914" s="2">
        <f t="shared" si="266"/>
        <v>33.21616490448325</v>
      </c>
    </row>
    <row r="1915" spans="1:9" ht="13.5" x14ac:dyDescent="0.25">
      <c r="A1915" s="3">
        <f>TITRES_STAT!B1918</f>
        <v>44798</v>
      </c>
      <c r="B1915" s="6">
        <f>TITRES_STAT!D1918</f>
        <v>1.3</v>
      </c>
      <c r="C1915" s="2">
        <f t="shared" si="261"/>
        <v>4.0000000000000036E-2</v>
      </c>
      <c r="D1915" s="2">
        <f t="shared" si="262"/>
        <v>4.0000000000000036E-2</v>
      </c>
      <c r="E1915" s="2">
        <f t="shared" si="263"/>
        <v>0</v>
      </c>
      <c r="F1915" s="2">
        <f t="shared" si="268"/>
        <v>9.9691195359727751E-3</v>
      </c>
      <c r="G1915" s="2">
        <f t="shared" si="268"/>
        <v>1.4299214827718749E-2</v>
      </c>
      <c r="H1915" s="2">
        <f t="shared" si="265"/>
        <v>0.69717950643330651</v>
      </c>
      <c r="I1915" s="2">
        <f t="shared" si="266"/>
        <v>41.078713464933266</v>
      </c>
    </row>
    <row r="1916" spans="1:9" ht="13.5" x14ac:dyDescent="0.25">
      <c r="A1916" s="3">
        <f>TITRES_STAT!B1919</f>
        <v>44799</v>
      </c>
      <c r="B1916" s="6">
        <f>TITRES_STAT!D1919</f>
        <v>1.29</v>
      </c>
      <c r="C1916" s="2">
        <f t="shared" si="261"/>
        <v>-1.0000000000000009E-2</v>
      </c>
      <c r="D1916" s="2">
        <f t="shared" si="262"/>
        <v>0</v>
      </c>
      <c r="E1916" s="2">
        <f t="shared" si="263"/>
        <v>1.0000000000000009E-2</v>
      </c>
      <c r="F1916" s="2">
        <f t="shared" si="268"/>
        <v>9.2570395691175776E-3</v>
      </c>
      <c r="G1916" s="2">
        <f t="shared" si="268"/>
        <v>1.3992128054310268E-2</v>
      </c>
      <c r="H1916" s="2">
        <f t="shared" si="265"/>
        <v>0.66158911161951173</v>
      </c>
      <c r="I1916" s="2">
        <f t="shared" si="266"/>
        <v>39.816649434749628</v>
      </c>
    </row>
    <row r="1917" spans="1:9" ht="13.5" x14ac:dyDescent="0.25">
      <c r="A1917" s="3">
        <f>TITRES_STAT!B1920</f>
        <v>44802</v>
      </c>
      <c r="B1917" s="6">
        <f>TITRES_STAT!D1920</f>
        <v>1.29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8.5958224570377509E-3</v>
      </c>
      <c r="G1917" s="2">
        <f t="shared" si="269"/>
        <v>1.2992690336145248E-2</v>
      </c>
      <c r="H1917" s="2">
        <f t="shared" si="265"/>
        <v>0.66158911161951184</v>
      </c>
      <c r="I1917" s="2">
        <f t="shared" si="266"/>
        <v>39.816649434749635</v>
      </c>
    </row>
    <row r="1918" spans="1:9" ht="13.5" x14ac:dyDescent="0.25">
      <c r="A1918" s="3">
        <f>TITRES_STAT!B1921</f>
        <v>44803</v>
      </c>
      <c r="B1918" s="6">
        <f>TITRES_STAT!D1921</f>
        <v>1.29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7.9818351386779108E-3</v>
      </c>
      <c r="G1918" s="2">
        <f t="shared" si="269"/>
        <v>1.2064641026420587E-2</v>
      </c>
      <c r="H1918" s="2">
        <f t="shared" si="265"/>
        <v>0.66158911161951173</v>
      </c>
      <c r="I1918" s="2">
        <f t="shared" si="266"/>
        <v>39.816649434749628</v>
      </c>
    </row>
    <row r="1919" spans="1:9" ht="13.5" x14ac:dyDescent="0.25">
      <c r="A1919" s="3">
        <f>TITRES_STAT!B1922</f>
        <v>44804</v>
      </c>
      <c r="B1919" s="6">
        <f>TITRES_STAT!D1922</f>
        <v>1.25</v>
      </c>
      <c r="C1919" s="2">
        <f t="shared" si="261"/>
        <v>-4.0000000000000036E-2</v>
      </c>
      <c r="D1919" s="2">
        <f t="shared" si="262"/>
        <v>0</v>
      </c>
      <c r="E1919" s="2">
        <f t="shared" si="263"/>
        <v>4.0000000000000036E-2</v>
      </c>
      <c r="F1919" s="2">
        <f t="shared" si="269"/>
        <v>7.4117040573437746E-3</v>
      </c>
      <c r="G1919" s="2">
        <f t="shared" si="269"/>
        <v>1.4060023810247691E-2</v>
      </c>
      <c r="H1919" s="2">
        <f t="shared" si="265"/>
        <v>0.52714733327419627</v>
      </c>
      <c r="I1919" s="2">
        <f t="shared" si="266"/>
        <v>34.518433276768064</v>
      </c>
    </row>
    <row r="1920" spans="1:9" ht="13.5" x14ac:dyDescent="0.25">
      <c r="A1920" s="3">
        <f>TITRES_STAT!B1923</f>
        <v>44805</v>
      </c>
      <c r="B1920" s="6">
        <f>TITRES_STAT!D1923</f>
        <v>1.25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6.8822966246763623E-3</v>
      </c>
      <c r="G1920" s="2">
        <f t="shared" si="269"/>
        <v>1.305573639523E-2</v>
      </c>
      <c r="H1920" s="2">
        <f t="shared" si="265"/>
        <v>0.52714733327419627</v>
      </c>
      <c r="I1920" s="2">
        <f t="shared" si="266"/>
        <v>34.518433276768064</v>
      </c>
    </row>
    <row r="1921" spans="1:9" ht="13.5" x14ac:dyDescent="0.25">
      <c r="A1921" s="3">
        <f>TITRES_STAT!B1924</f>
        <v>44806</v>
      </c>
      <c r="B1921" s="6">
        <f>TITRES_STAT!D1924</f>
        <v>1.3</v>
      </c>
      <c r="C1921" s="2">
        <f t="shared" si="261"/>
        <v>5.0000000000000044E-2</v>
      </c>
      <c r="D1921" s="2">
        <f t="shared" si="262"/>
        <v>5.0000000000000044E-2</v>
      </c>
      <c r="E1921" s="2">
        <f t="shared" si="263"/>
        <v>0</v>
      </c>
      <c r="F1921" s="2">
        <f t="shared" si="269"/>
        <v>9.9621325800566263E-3</v>
      </c>
      <c r="G1921" s="2">
        <f t="shared" si="269"/>
        <v>1.2123183795570714E-2</v>
      </c>
      <c r="H1921" s="2">
        <f t="shared" si="265"/>
        <v>0.8217422706811025</v>
      </c>
      <c r="I1921" s="2">
        <f t="shared" si="266"/>
        <v>45.10749318968562</v>
      </c>
    </row>
    <row r="1922" spans="1:9" ht="13.5" x14ac:dyDescent="0.25">
      <c r="A1922" s="3">
        <f>TITRES_STAT!B1925</f>
        <v>44809</v>
      </c>
      <c r="B1922" s="6">
        <f>TITRES_STAT!D1925</f>
        <v>1.35</v>
      </c>
      <c r="C1922" s="2">
        <f t="shared" si="261"/>
        <v>5.0000000000000044E-2</v>
      </c>
      <c r="D1922" s="2">
        <f t="shared" si="262"/>
        <v>5.0000000000000044E-2</v>
      </c>
      <c r="E1922" s="2">
        <f t="shared" si="263"/>
        <v>0</v>
      </c>
      <c r="F1922" s="2">
        <f t="shared" si="269"/>
        <v>1.2821980252909728E-2</v>
      </c>
      <c r="G1922" s="2">
        <f t="shared" si="269"/>
        <v>1.1257242095887092E-2</v>
      </c>
      <c r="H1922" s="2">
        <f t="shared" si="265"/>
        <v>1.1389983571193092</v>
      </c>
      <c r="I1922" s="2">
        <f t="shared" si="266"/>
        <v>53.249145953213933</v>
      </c>
    </row>
    <row r="1923" spans="1:9" ht="13.5" x14ac:dyDescent="0.25">
      <c r="A1923" s="3">
        <f>TITRES_STAT!B1926</f>
        <v>44810</v>
      </c>
      <c r="B1923" s="6">
        <f>TITRES_STAT!D1926</f>
        <v>1.38</v>
      </c>
      <c r="C1923" s="2">
        <f t="shared" ref="C1923:C1986" si="270">B1923-B1922</f>
        <v>2.9999999999999805E-2</v>
      </c>
      <c r="D1923" s="2">
        <f t="shared" ref="D1923:D1986" si="271">IF(C1923&gt;0,C1923,0)</f>
        <v>2.9999999999999805E-2</v>
      </c>
      <c r="E1923" s="2">
        <f t="shared" ref="E1923:E1986" si="272">IF(C1923&lt;0,-C1923,0)</f>
        <v>0</v>
      </c>
      <c r="F1923" s="2">
        <f t="shared" si="269"/>
        <v>1.4048981663416161E-2</v>
      </c>
      <c r="G1923" s="2">
        <f t="shared" si="269"/>
        <v>1.04531533747523E-2</v>
      </c>
      <c r="H1923" s="2">
        <f t="shared" si="265"/>
        <v>1.343994597587072</v>
      </c>
      <c r="I1923" s="2">
        <f t="shared" si="266"/>
        <v>57.337785631869259</v>
      </c>
    </row>
    <row r="1924" spans="1:9" ht="13.5" x14ac:dyDescent="0.25">
      <c r="A1924" s="3">
        <f>TITRES_STAT!B1927</f>
        <v>44811</v>
      </c>
      <c r="B1924" s="6">
        <f>TITRES_STAT!D1927</f>
        <v>1.38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1.3045482973172149E-2</v>
      </c>
      <c r="G1924" s="2">
        <f t="shared" si="269"/>
        <v>9.7064995622699931E-3</v>
      </c>
      <c r="H1924" s="2">
        <f t="shared" si="265"/>
        <v>1.343994597587072</v>
      </c>
      <c r="I1924" s="2">
        <f t="shared" si="266"/>
        <v>57.337785631869259</v>
      </c>
    </row>
    <row r="1925" spans="1:9" ht="13.5" x14ac:dyDescent="0.25">
      <c r="A1925" s="3">
        <f>TITRES_STAT!B1928</f>
        <v>44812</v>
      </c>
      <c r="B1925" s="6">
        <f>TITRES_STAT!D1928</f>
        <v>1.39</v>
      </c>
      <c r="C1925" s="2">
        <f t="shared" si="270"/>
        <v>1.0000000000000009E-2</v>
      </c>
      <c r="D1925" s="2">
        <f t="shared" si="271"/>
        <v>1.0000000000000009E-2</v>
      </c>
      <c r="E1925" s="2">
        <f t="shared" si="272"/>
        <v>0</v>
      </c>
      <c r="F1925" s="2">
        <f t="shared" si="269"/>
        <v>1.2827948475088424E-2</v>
      </c>
      <c r="G1925" s="2">
        <f t="shared" si="269"/>
        <v>9.0131781649649932E-3</v>
      </c>
      <c r="H1925" s="2">
        <f t="shared" si="265"/>
        <v>1.423243637294531</v>
      </c>
      <c r="I1925" s="2">
        <f t="shared" si="266"/>
        <v>58.732998011026829</v>
      </c>
    </row>
    <row r="1926" spans="1:9" ht="13.5" x14ac:dyDescent="0.25">
      <c r="A1926" s="3">
        <f>TITRES_STAT!B1929</f>
        <v>44813</v>
      </c>
      <c r="B1926" s="6">
        <f>TITRES_STAT!D1929</f>
        <v>1.4</v>
      </c>
      <c r="C1926" s="2">
        <f t="shared" si="270"/>
        <v>1.0000000000000009E-2</v>
      </c>
      <c r="D1926" s="2">
        <f t="shared" si="271"/>
        <v>1.0000000000000009E-2</v>
      </c>
      <c r="E1926" s="2">
        <f t="shared" si="272"/>
        <v>0</v>
      </c>
      <c r="F1926" s="2">
        <f t="shared" si="269"/>
        <v>1.2625952155439251E-2</v>
      </c>
      <c r="G1926" s="2">
        <f t="shared" si="269"/>
        <v>8.3693797246103506E-3</v>
      </c>
      <c r="H1926" s="2">
        <f t="shared" si="265"/>
        <v>1.5085887569794871</v>
      </c>
      <c r="I1926" s="2">
        <f t="shared" si="266"/>
        <v>60.136949620866972</v>
      </c>
    </row>
    <row r="1927" spans="1:9" ht="13.5" x14ac:dyDescent="0.25">
      <c r="A1927" s="3">
        <f>TITRES_STAT!B1930</f>
        <v>44816</v>
      </c>
      <c r="B1927" s="6">
        <f>TITRES_STAT!D1930</f>
        <v>1.34</v>
      </c>
      <c r="C1927" s="2">
        <f t="shared" si="270"/>
        <v>-5.9999999999999831E-2</v>
      </c>
      <c r="D1927" s="2">
        <f t="shared" si="271"/>
        <v>0</v>
      </c>
      <c r="E1927" s="2">
        <f t="shared" si="272"/>
        <v>5.9999999999999831E-2</v>
      </c>
      <c r="F1927" s="2">
        <f t="shared" si="269"/>
        <v>1.1724098430050733E-2</v>
      </c>
      <c r="G1927" s="2">
        <f t="shared" si="269"/>
        <v>1.2057281172852458E-2</v>
      </c>
      <c r="H1927" s="2">
        <f t="shared" si="265"/>
        <v>0.97236667719486369</v>
      </c>
      <c r="I1927" s="2">
        <f t="shared" si="266"/>
        <v>49.299488195459759</v>
      </c>
    </row>
    <row r="1928" spans="1:9" ht="13.5" x14ac:dyDescent="0.25">
      <c r="A1928" s="3">
        <f>TITRES_STAT!B1931</f>
        <v>44817</v>
      </c>
      <c r="B1928" s="6">
        <f>TITRES_STAT!D1931</f>
        <v>1.34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1.0886662827904252E-2</v>
      </c>
      <c r="G1928" s="2">
        <f t="shared" si="269"/>
        <v>1.1196046803362997E-2</v>
      </c>
      <c r="H1928" s="2">
        <f t="shared" si="265"/>
        <v>0.97236667719486358</v>
      </c>
      <c r="I1928" s="2">
        <f t="shared" si="266"/>
        <v>49.299488195459752</v>
      </c>
    </row>
    <row r="1929" spans="1:9" ht="13.5" x14ac:dyDescent="0.25">
      <c r="A1929" s="3">
        <f>TITRES_STAT!B1932</f>
        <v>44818</v>
      </c>
      <c r="B1929" s="6">
        <f>TITRES_STAT!D1932</f>
        <v>1.3</v>
      </c>
      <c r="C1929" s="2">
        <f t="shared" si="270"/>
        <v>-4.0000000000000036E-2</v>
      </c>
      <c r="D1929" s="2">
        <f t="shared" si="271"/>
        <v>0</v>
      </c>
      <c r="E1929" s="2">
        <f t="shared" si="272"/>
        <v>4.0000000000000036E-2</v>
      </c>
      <c r="F1929" s="2">
        <f t="shared" si="269"/>
        <v>1.0109044054482519E-2</v>
      </c>
      <c r="G1929" s="2">
        <f t="shared" si="269"/>
        <v>1.3253472031694215E-2</v>
      </c>
      <c r="H1929" s="2">
        <f t="shared" si="265"/>
        <v>0.76274685081070492</v>
      </c>
      <c r="I1929" s="2">
        <f t="shared" si="266"/>
        <v>43.270356742371149</v>
      </c>
    </row>
    <row r="1930" spans="1:9" ht="13.5" x14ac:dyDescent="0.25">
      <c r="A1930" s="3">
        <f>TITRES_STAT!B1933</f>
        <v>44819</v>
      </c>
      <c r="B1930" s="6">
        <f>TITRES_STAT!D1933</f>
        <v>1.3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9.3869694791623385E-3</v>
      </c>
      <c r="G1930" s="2">
        <f t="shared" si="269"/>
        <v>1.2306795458001771E-2</v>
      </c>
      <c r="H1930" s="2">
        <f t="shared" si="265"/>
        <v>0.76274685081070503</v>
      </c>
      <c r="I1930" s="2">
        <f t="shared" si="266"/>
        <v>43.270356742371149</v>
      </c>
    </row>
    <row r="1931" spans="1:9" ht="13.5" x14ac:dyDescent="0.25">
      <c r="A1931" s="3">
        <f>TITRES_STAT!B1934</f>
        <v>44820</v>
      </c>
      <c r="B1931" s="6">
        <f>TITRES_STAT!D1934</f>
        <v>1.3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8.7164716592221716E-3</v>
      </c>
      <c r="G1931" s="2">
        <f t="shared" si="269"/>
        <v>1.1427738639573073E-2</v>
      </c>
      <c r="H1931" s="2">
        <f t="shared" si="265"/>
        <v>0.76274685081070503</v>
      </c>
      <c r="I1931" s="2">
        <f t="shared" si="266"/>
        <v>43.270356742371149</v>
      </c>
    </row>
    <row r="1932" spans="1:9" ht="13.5" x14ac:dyDescent="0.25">
      <c r="A1932" s="3">
        <f>TITRES_STAT!B1935</f>
        <v>44823</v>
      </c>
      <c r="B1932" s="6">
        <f>TITRES_STAT!D1935</f>
        <v>1.3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8.0938665407063026E-3</v>
      </c>
      <c r="G1932" s="2">
        <f t="shared" si="269"/>
        <v>1.0611471593889282E-2</v>
      </c>
      <c r="H1932" s="2">
        <f t="shared" si="265"/>
        <v>0.76274685081070503</v>
      </c>
      <c r="I1932" s="2">
        <f t="shared" si="266"/>
        <v>43.270356742371149</v>
      </c>
    </row>
    <row r="1933" spans="1:9" ht="13.5" x14ac:dyDescent="0.25">
      <c r="A1933" s="3">
        <f>TITRES_STAT!B1936</f>
        <v>44824</v>
      </c>
      <c r="B1933" s="6">
        <f>TITRES_STAT!D1936</f>
        <v>1.35</v>
      </c>
      <c r="C1933" s="2">
        <f t="shared" si="270"/>
        <v>5.0000000000000044E-2</v>
      </c>
      <c r="D1933" s="2">
        <f t="shared" si="271"/>
        <v>5.0000000000000044E-2</v>
      </c>
      <c r="E1933" s="2">
        <f t="shared" si="272"/>
        <v>0</v>
      </c>
      <c r="F1933" s="2">
        <f t="shared" ref="F1933:G1948" si="273">((F1932*13)+D1933)/14</f>
        <v>1.1087161787798712E-2</v>
      </c>
      <c r="G1933" s="2">
        <f t="shared" si="273"/>
        <v>9.8535093371829047E-3</v>
      </c>
      <c r="H1933" s="2">
        <f t="shared" si="265"/>
        <v>1.1251992978745686</v>
      </c>
      <c r="I1933" s="2">
        <f t="shared" si="266"/>
        <v>52.945589573640973</v>
      </c>
    </row>
    <row r="1934" spans="1:9" ht="13.5" x14ac:dyDescent="0.25">
      <c r="A1934" s="3">
        <f>TITRES_STAT!B1937</f>
        <v>44825</v>
      </c>
      <c r="B1934" s="6">
        <f>TITRES_STAT!D1937</f>
        <v>1.29</v>
      </c>
      <c r="C1934" s="2">
        <f t="shared" si="270"/>
        <v>-6.0000000000000053E-2</v>
      </c>
      <c r="D1934" s="2">
        <f t="shared" si="271"/>
        <v>0</v>
      </c>
      <c r="E1934" s="2">
        <f t="shared" si="272"/>
        <v>6.0000000000000053E-2</v>
      </c>
      <c r="F1934" s="2">
        <f t="shared" si="273"/>
        <v>1.0295221660098804E-2</v>
      </c>
      <c r="G1934" s="2">
        <f t="shared" si="273"/>
        <v>1.3435401527384131E-2</v>
      </c>
      <c r="H1934" s="2">
        <f t="shared" si="265"/>
        <v>0.7662756962726428</v>
      </c>
      <c r="I1934" s="2">
        <f t="shared" si="266"/>
        <v>43.383697000966961</v>
      </c>
    </row>
    <row r="1935" spans="1:9" ht="13.5" x14ac:dyDescent="0.25">
      <c r="A1935" s="3">
        <f>TITRES_STAT!B1938</f>
        <v>44826</v>
      </c>
      <c r="B1935" s="6">
        <f>TITRES_STAT!D1938</f>
        <v>1.24</v>
      </c>
      <c r="C1935" s="2">
        <f t="shared" si="270"/>
        <v>-5.0000000000000044E-2</v>
      </c>
      <c r="D1935" s="2">
        <f t="shared" si="271"/>
        <v>0</v>
      </c>
      <c r="E1935" s="2">
        <f t="shared" si="272"/>
        <v>5.0000000000000044E-2</v>
      </c>
      <c r="F1935" s="2">
        <f t="shared" si="273"/>
        <v>9.5598486843774619E-3</v>
      </c>
      <c r="G1935" s="2">
        <f t="shared" si="273"/>
        <v>1.6047158561142409E-2</v>
      </c>
      <c r="H1935" s="2">
        <f t="shared" si="265"/>
        <v>0.59573466841203127</v>
      </c>
      <c r="I1935" s="2">
        <f t="shared" si="266"/>
        <v>37.332940131260457</v>
      </c>
    </row>
    <row r="1936" spans="1:9" ht="13.5" x14ac:dyDescent="0.25">
      <c r="A1936" s="3">
        <f>TITRES_STAT!B1939</f>
        <v>44827</v>
      </c>
      <c r="B1936" s="6">
        <f>TITRES_STAT!D1939</f>
        <v>1.24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8.8770023497790722E-3</v>
      </c>
      <c r="G1936" s="2">
        <f t="shared" si="273"/>
        <v>1.4900932949632238E-2</v>
      </c>
      <c r="H1936" s="2">
        <f t="shared" si="265"/>
        <v>0.59573466841203127</v>
      </c>
      <c r="I1936" s="2">
        <f t="shared" si="266"/>
        <v>37.332940131260457</v>
      </c>
    </row>
    <row r="1937" spans="1:9" ht="13.5" x14ac:dyDescent="0.25">
      <c r="A1937" s="3">
        <f>TITRES_STAT!B1940</f>
        <v>44830</v>
      </c>
      <c r="B1937" s="6">
        <f>TITRES_STAT!D1940</f>
        <v>1.24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8.2429307533662816E-3</v>
      </c>
      <c r="G1937" s="2">
        <f t="shared" si="273"/>
        <v>1.3836580596087078E-2</v>
      </c>
      <c r="H1937" s="2">
        <f t="shared" ref="H1937:H2000" si="274">F1937/G1937</f>
        <v>0.59573466841203127</v>
      </c>
      <c r="I1937" s="2">
        <f t="shared" ref="I1937:I2000" si="275">IF(G1937=0,100,100-(100/(1+H1937)))</f>
        <v>37.332940131260457</v>
      </c>
    </row>
    <row r="1938" spans="1:9" ht="13.5" x14ac:dyDescent="0.25">
      <c r="A1938" s="3">
        <f>TITRES_STAT!B1941</f>
        <v>44831</v>
      </c>
      <c r="B1938" s="6">
        <f>TITRES_STAT!D1941</f>
        <v>1.24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7.6541499852686903E-3</v>
      </c>
      <c r="G1938" s="2">
        <f t="shared" si="273"/>
        <v>1.2848253410652289E-2</v>
      </c>
      <c r="H1938" s="2">
        <f t="shared" si="274"/>
        <v>0.59573466841203127</v>
      </c>
      <c r="I1938" s="2">
        <f t="shared" si="275"/>
        <v>37.332940131260457</v>
      </c>
    </row>
    <row r="1939" spans="1:9" ht="13.5" x14ac:dyDescent="0.25">
      <c r="A1939" s="3">
        <f>TITRES_STAT!B1942</f>
        <v>44832</v>
      </c>
      <c r="B1939" s="6">
        <f>TITRES_STAT!D1942</f>
        <v>1.24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7.107424986320927E-3</v>
      </c>
      <c r="G1939" s="2">
        <f t="shared" si="273"/>
        <v>1.1930521024177127E-2</v>
      </c>
      <c r="H1939" s="2">
        <f t="shared" si="274"/>
        <v>0.59573466841203115</v>
      </c>
      <c r="I1939" s="2">
        <f t="shared" si="275"/>
        <v>37.332940131260457</v>
      </c>
    </row>
    <row r="1940" spans="1:9" ht="13.5" x14ac:dyDescent="0.25">
      <c r="A1940" s="3">
        <f>TITRES_STAT!B1943</f>
        <v>44833</v>
      </c>
      <c r="B1940" s="6">
        <f>TITRES_STAT!D1943</f>
        <v>1.24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6.5997517730122888E-3</v>
      </c>
      <c r="G1940" s="2">
        <f t="shared" si="273"/>
        <v>1.1078340951021618E-2</v>
      </c>
      <c r="H1940" s="2">
        <f t="shared" si="274"/>
        <v>0.59573466841203104</v>
      </c>
      <c r="I1940" s="2">
        <f t="shared" si="275"/>
        <v>37.33294013126045</v>
      </c>
    </row>
    <row r="1941" spans="1:9" ht="13.5" x14ac:dyDescent="0.25">
      <c r="A1941" s="3">
        <f>TITRES_STAT!B1944</f>
        <v>44834</v>
      </c>
      <c r="B1941" s="6">
        <f>TITRES_STAT!D1944</f>
        <v>1.29</v>
      </c>
      <c r="C1941" s="2">
        <f t="shared" si="270"/>
        <v>5.0000000000000044E-2</v>
      </c>
      <c r="D1941" s="2">
        <f t="shared" si="271"/>
        <v>5.0000000000000044E-2</v>
      </c>
      <c r="E1941" s="2">
        <f t="shared" si="272"/>
        <v>0</v>
      </c>
      <c r="F1941" s="2">
        <f t="shared" si="273"/>
        <v>9.6997695035114136E-3</v>
      </c>
      <c r="G1941" s="2">
        <f t="shared" si="273"/>
        <v>1.0287030883091504E-2</v>
      </c>
      <c r="H1941" s="2">
        <f t="shared" si="274"/>
        <v>0.94291245100222698</v>
      </c>
      <c r="I1941" s="2">
        <f t="shared" si="275"/>
        <v>48.530876958240569</v>
      </c>
    </row>
    <row r="1942" spans="1:9" ht="13.5" x14ac:dyDescent="0.25">
      <c r="A1942" s="3">
        <f>TITRES_STAT!B1945</f>
        <v>44837</v>
      </c>
      <c r="B1942" s="6">
        <f>TITRES_STAT!D1945</f>
        <v>1.33</v>
      </c>
      <c r="C1942" s="2">
        <f t="shared" si="270"/>
        <v>4.0000000000000036E-2</v>
      </c>
      <c r="D1942" s="2">
        <f t="shared" si="271"/>
        <v>4.0000000000000036E-2</v>
      </c>
      <c r="E1942" s="2">
        <f t="shared" si="272"/>
        <v>0</v>
      </c>
      <c r="F1942" s="2">
        <f t="shared" si="273"/>
        <v>1.1864071681832029E-2</v>
      </c>
      <c r="G1942" s="2">
        <f t="shared" si="273"/>
        <v>9.5522429628706832E-3</v>
      </c>
      <c r="H1942" s="2">
        <f t="shared" si="274"/>
        <v>1.2420194636953188</v>
      </c>
      <c r="I1942" s="2">
        <f t="shared" si="275"/>
        <v>55.397354207095503</v>
      </c>
    </row>
    <row r="1943" spans="1:9" ht="13.5" x14ac:dyDescent="0.25">
      <c r="A1943" s="3">
        <f>TITRES_STAT!B1946</f>
        <v>44838</v>
      </c>
      <c r="B1943" s="6">
        <f>TITRES_STAT!D1946</f>
        <v>1.36</v>
      </c>
      <c r="C1943" s="2">
        <f t="shared" si="270"/>
        <v>3.0000000000000027E-2</v>
      </c>
      <c r="D1943" s="2">
        <f t="shared" si="271"/>
        <v>3.0000000000000027E-2</v>
      </c>
      <c r="E1943" s="2">
        <f t="shared" si="272"/>
        <v>0</v>
      </c>
      <c r="F1943" s="2">
        <f t="shared" si="273"/>
        <v>1.3159495133129742E-2</v>
      </c>
      <c r="G1943" s="2">
        <f t="shared" si="273"/>
        <v>8.8699398940942052E-3</v>
      </c>
      <c r="H1943" s="2">
        <f t="shared" si="274"/>
        <v>1.4836058970243546</v>
      </c>
      <c r="I1943" s="2">
        <f t="shared" si="275"/>
        <v>59.735962891773006</v>
      </c>
    </row>
    <row r="1944" spans="1:9" ht="13.5" x14ac:dyDescent="0.25">
      <c r="A1944" s="3">
        <f>TITRES_STAT!B1947</f>
        <v>44839</v>
      </c>
      <c r="B1944" s="6">
        <f>TITRES_STAT!D1947</f>
        <v>1.38</v>
      </c>
      <c r="C1944" s="2">
        <f t="shared" si="270"/>
        <v>1.9999999999999796E-2</v>
      </c>
      <c r="D1944" s="2">
        <f t="shared" si="271"/>
        <v>1.9999999999999796E-2</v>
      </c>
      <c r="E1944" s="2">
        <f t="shared" si="272"/>
        <v>0</v>
      </c>
      <c r="F1944" s="2">
        <f t="shared" si="273"/>
        <v>1.364810262362046E-2</v>
      </c>
      <c r="G1944" s="2">
        <f t="shared" si="273"/>
        <v>8.2363727588017615E-3</v>
      </c>
      <c r="H1944" s="2">
        <f t="shared" si="274"/>
        <v>1.6570525671067373</v>
      </c>
      <c r="I1944" s="2">
        <f t="shared" si="275"/>
        <v>62.364312532630876</v>
      </c>
    </row>
    <row r="1945" spans="1:9" ht="13.5" x14ac:dyDescent="0.25">
      <c r="A1945" s="3">
        <f>TITRES_STAT!B1948</f>
        <v>44840</v>
      </c>
      <c r="B1945" s="6">
        <f>TITRES_STAT!D1948</f>
        <v>1.37</v>
      </c>
      <c r="C1945" s="2">
        <f t="shared" si="270"/>
        <v>-9.9999999999997868E-3</v>
      </c>
      <c r="D1945" s="2">
        <f t="shared" si="271"/>
        <v>0</v>
      </c>
      <c r="E1945" s="2">
        <f t="shared" si="272"/>
        <v>9.9999999999997868E-3</v>
      </c>
      <c r="F1945" s="2">
        <f t="shared" si="273"/>
        <v>1.2673238150504713E-2</v>
      </c>
      <c r="G1945" s="2">
        <f t="shared" si="273"/>
        <v>8.3623461331730486E-3</v>
      </c>
      <c r="H1945" s="2">
        <f t="shared" si="274"/>
        <v>1.5155122675717225</v>
      </c>
      <c r="I1945" s="2">
        <f t="shared" si="275"/>
        <v>60.246665743144185</v>
      </c>
    </row>
    <row r="1946" spans="1:9" ht="13.5" x14ac:dyDescent="0.25">
      <c r="A1946" s="3">
        <f>TITRES_STAT!B1949</f>
        <v>44841</v>
      </c>
      <c r="B1946" s="6">
        <f>TITRES_STAT!D1949</f>
        <v>1.31</v>
      </c>
      <c r="C1946" s="2">
        <f t="shared" si="270"/>
        <v>-6.0000000000000053E-2</v>
      </c>
      <c r="D1946" s="2">
        <f t="shared" si="271"/>
        <v>0</v>
      </c>
      <c r="E1946" s="2">
        <f t="shared" si="272"/>
        <v>6.0000000000000053E-2</v>
      </c>
      <c r="F1946" s="2">
        <f t="shared" si="273"/>
        <v>1.176800685404009E-2</v>
      </c>
      <c r="G1946" s="2">
        <f t="shared" si="273"/>
        <v>1.2050749980803549E-2</v>
      </c>
      <c r="H1946" s="2">
        <f t="shared" si="274"/>
        <v>0.97653730039923992</v>
      </c>
      <c r="I1946" s="2">
        <f t="shared" si="275"/>
        <v>49.406469597208691</v>
      </c>
    </row>
    <row r="1947" spans="1:9" ht="13.5" x14ac:dyDescent="0.25">
      <c r="A1947" s="3">
        <f>TITRES_STAT!B1950</f>
        <v>44844</v>
      </c>
      <c r="B1947" s="6">
        <f>TITRES_STAT!D1950</f>
        <v>1.26</v>
      </c>
      <c r="C1947" s="2">
        <f t="shared" si="270"/>
        <v>-5.0000000000000044E-2</v>
      </c>
      <c r="D1947" s="2">
        <f t="shared" si="271"/>
        <v>0</v>
      </c>
      <c r="E1947" s="2">
        <f t="shared" si="272"/>
        <v>5.0000000000000044E-2</v>
      </c>
      <c r="F1947" s="2">
        <f t="shared" si="273"/>
        <v>1.092743493589437E-2</v>
      </c>
      <c r="G1947" s="2">
        <f t="shared" si="273"/>
        <v>1.4761410696460442E-2</v>
      </c>
      <c r="H1947" s="2">
        <f t="shared" si="274"/>
        <v>0.7402703685030998</v>
      </c>
      <c r="I1947" s="2">
        <f t="shared" si="275"/>
        <v>42.537664371073916</v>
      </c>
    </row>
    <row r="1948" spans="1:9" ht="13.5" x14ac:dyDescent="0.25">
      <c r="A1948" s="3">
        <f>TITRES_STAT!B1951</f>
        <v>44845</v>
      </c>
      <c r="B1948" s="6">
        <f>TITRES_STAT!D1951</f>
        <v>1.24</v>
      </c>
      <c r="C1948" s="2">
        <f t="shared" si="270"/>
        <v>-2.0000000000000018E-2</v>
      </c>
      <c r="D1948" s="2">
        <f t="shared" si="271"/>
        <v>0</v>
      </c>
      <c r="E1948" s="2">
        <f t="shared" si="272"/>
        <v>2.0000000000000018E-2</v>
      </c>
      <c r="F1948" s="2">
        <f t="shared" si="273"/>
        <v>1.0146903869044774E-2</v>
      </c>
      <c r="G1948" s="2">
        <f t="shared" si="273"/>
        <v>1.513559564671327E-2</v>
      </c>
      <c r="H1948" s="2">
        <f t="shared" si="274"/>
        <v>0.67040003617222677</v>
      </c>
      <c r="I1948" s="2">
        <f t="shared" si="275"/>
        <v>40.134100913244062</v>
      </c>
    </row>
    <row r="1949" spans="1:9" ht="13.5" x14ac:dyDescent="0.25">
      <c r="A1949" s="3">
        <f>TITRES_STAT!B1952</f>
        <v>44846</v>
      </c>
      <c r="B1949" s="6">
        <f>TITRES_STAT!D1952</f>
        <v>1.24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9.4221250212558616E-3</v>
      </c>
      <c r="G1949" s="2">
        <f t="shared" si="276"/>
        <v>1.4054481671948036E-2</v>
      </c>
      <c r="H1949" s="2">
        <f t="shared" si="274"/>
        <v>0.67040003617222677</v>
      </c>
      <c r="I1949" s="2">
        <f t="shared" si="275"/>
        <v>40.134100913244062</v>
      </c>
    </row>
    <row r="1950" spans="1:9" ht="13.5" x14ac:dyDescent="0.25">
      <c r="A1950" s="3">
        <f>TITRES_STAT!B1953</f>
        <v>44847</v>
      </c>
      <c r="B1950" s="6">
        <f>TITRES_STAT!D1953</f>
        <v>1.29</v>
      </c>
      <c r="C1950" s="2">
        <f t="shared" si="270"/>
        <v>5.0000000000000044E-2</v>
      </c>
      <c r="D1950" s="2">
        <f t="shared" si="271"/>
        <v>5.0000000000000044E-2</v>
      </c>
      <c r="E1950" s="2">
        <f t="shared" si="272"/>
        <v>0</v>
      </c>
      <c r="F1950" s="2">
        <f t="shared" si="276"/>
        <v>1.2320544662594732E-2</v>
      </c>
      <c r="G1950" s="2">
        <f t="shared" si="276"/>
        <v>1.3050590123951749E-2</v>
      </c>
      <c r="H1950" s="2">
        <f t="shared" si="274"/>
        <v>0.94406034865678878</v>
      </c>
      <c r="I1950" s="2">
        <f t="shared" si="275"/>
        <v>48.56126762263677</v>
      </c>
    </row>
    <row r="1951" spans="1:9" ht="13.5" x14ac:dyDescent="0.25">
      <c r="A1951" s="3">
        <f>TITRES_STAT!B1954</f>
        <v>44848</v>
      </c>
      <c r="B1951" s="6">
        <f>TITRES_STAT!D1954</f>
        <v>1.29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1.144050575812368E-2</v>
      </c>
      <c r="G1951" s="2">
        <f t="shared" si="276"/>
        <v>1.2118405115098053E-2</v>
      </c>
      <c r="H1951" s="2">
        <f t="shared" si="274"/>
        <v>0.94406034865678878</v>
      </c>
      <c r="I1951" s="2">
        <f t="shared" si="275"/>
        <v>48.56126762263677</v>
      </c>
    </row>
    <row r="1952" spans="1:9" ht="13.5" x14ac:dyDescent="0.25">
      <c r="A1952" s="3">
        <f>TITRES_STAT!B1955</f>
        <v>44851</v>
      </c>
      <c r="B1952" s="6">
        <f>TITRES_STAT!D1955</f>
        <v>1.34</v>
      </c>
      <c r="C1952" s="2">
        <f t="shared" si="270"/>
        <v>5.0000000000000044E-2</v>
      </c>
      <c r="D1952" s="2">
        <f t="shared" si="271"/>
        <v>5.0000000000000044E-2</v>
      </c>
      <c r="E1952" s="2">
        <f t="shared" si="272"/>
        <v>0</v>
      </c>
      <c r="F1952" s="2">
        <f t="shared" si="276"/>
        <v>1.4194755346829135E-2</v>
      </c>
      <c r="G1952" s="2">
        <f t="shared" si="276"/>
        <v>1.1252804749733907E-2</v>
      </c>
      <c r="H1952" s="2">
        <f t="shared" si="274"/>
        <v>1.2614415394672867</v>
      </c>
      <c r="I1952" s="2">
        <f t="shared" si="275"/>
        <v>55.780417819884761</v>
      </c>
    </row>
    <row r="1953" spans="1:9" ht="13.5" x14ac:dyDescent="0.25">
      <c r="A1953" s="3">
        <f>TITRES_STAT!B1956</f>
        <v>44852</v>
      </c>
      <c r="B1953" s="6">
        <f>TITRES_STAT!D1956</f>
        <v>1.34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1.3180844250627054E-2</v>
      </c>
      <c r="G1953" s="2">
        <f t="shared" si="276"/>
        <v>1.044903298189577E-2</v>
      </c>
      <c r="H1953" s="2">
        <f t="shared" si="274"/>
        <v>1.2614415394672869</v>
      </c>
      <c r="I1953" s="2">
        <f t="shared" si="275"/>
        <v>55.780417819884768</v>
      </c>
    </row>
    <row r="1954" spans="1:9" ht="13.5" x14ac:dyDescent="0.25">
      <c r="A1954" s="3">
        <f>TITRES_STAT!B1957</f>
        <v>44853</v>
      </c>
      <c r="B1954" s="6">
        <f>TITRES_STAT!D1957</f>
        <v>1.31</v>
      </c>
      <c r="C1954" s="2">
        <f t="shared" si="270"/>
        <v>-3.0000000000000027E-2</v>
      </c>
      <c r="D1954" s="2">
        <f t="shared" si="271"/>
        <v>0</v>
      </c>
      <c r="E1954" s="2">
        <f t="shared" si="272"/>
        <v>3.0000000000000027E-2</v>
      </c>
      <c r="F1954" s="2">
        <f t="shared" si="276"/>
        <v>1.2239355375582265E-2</v>
      </c>
      <c r="G1954" s="2">
        <f t="shared" si="276"/>
        <v>1.1845530626046073E-2</v>
      </c>
      <c r="H1954" s="2">
        <f t="shared" si="274"/>
        <v>1.0332466954810995</v>
      </c>
      <c r="I1954" s="2">
        <f t="shared" si="275"/>
        <v>50.817576528096431</v>
      </c>
    </row>
    <row r="1955" spans="1:9" ht="13.5" x14ac:dyDescent="0.25">
      <c r="A1955" s="3">
        <f>TITRES_STAT!B1958</f>
        <v>44854</v>
      </c>
      <c r="B1955" s="6">
        <f>TITRES_STAT!D1958</f>
        <v>1.31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1.1365115705897818E-2</v>
      </c>
      <c r="G1955" s="2">
        <f t="shared" si="276"/>
        <v>1.0999421295614211E-2</v>
      </c>
      <c r="H1955" s="2">
        <f t="shared" si="274"/>
        <v>1.0332466954810995</v>
      </c>
      <c r="I1955" s="2">
        <f t="shared" si="275"/>
        <v>50.817576528096431</v>
      </c>
    </row>
    <row r="1956" spans="1:9" ht="13.5" x14ac:dyDescent="0.25">
      <c r="A1956" s="3">
        <f>TITRES_STAT!B1959</f>
        <v>44855</v>
      </c>
      <c r="B1956" s="6">
        <f>TITRES_STAT!D1959</f>
        <v>1.28</v>
      </c>
      <c r="C1956" s="2">
        <f t="shared" si="270"/>
        <v>-3.0000000000000027E-2</v>
      </c>
      <c r="D1956" s="2">
        <f t="shared" si="271"/>
        <v>0</v>
      </c>
      <c r="E1956" s="2">
        <f t="shared" si="272"/>
        <v>3.0000000000000027E-2</v>
      </c>
      <c r="F1956" s="2">
        <f t="shared" si="276"/>
        <v>1.0553321726905115E-2</v>
      </c>
      <c r="G1956" s="2">
        <f t="shared" si="276"/>
        <v>1.2356605488784627E-2</v>
      </c>
      <c r="H1956" s="2">
        <f t="shared" si="274"/>
        <v>0.85406317588465153</v>
      </c>
      <c r="I1956" s="2">
        <f t="shared" si="275"/>
        <v>46.064405301461321</v>
      </c>
    </row>
    <row r="1957" spans="1:9" ht="13.5" x14ac:dyDescent="0.25">
      <c r="A1957" s="3">
        <f>TITRES_STAT!B1960</f>
        <v>44858</v>
      </c>
      <c r="B1957" s="6">
        <f>TITRES_STAT!D1960</f>
        <v>1.24</v>
      </c>
      <c r="C1957" s="2">
        <f t="shared" si="270"/>
        <v>-4.0000000000000036E-2</v>
      </c>
      <c r="D1957" s="2">
        <f t="shared" si="271"/>
        <v>0</v>
      </c>
      <c r="E1957" s="2">
        <f t="shared" si="272"/>
        <v>4.0000000000000036E-2</v>
      </c>
      <c r="F1957" s="2">
        <f t="shared" si="276"/>
        <v>9.7995130321261777E-3</v>
      </c>
      <c r="G1957" s="2">
        <f t="shared" si="276"/>
        <v>1.4331133668157156E-2</v>
      </c>
      <c r="H1957" s="2">
        <f t="shared" si="274"/>
        <v>0.68379189386112949</v>
      </c>
      <c r="I1957" s="2">
        <f t="shared" si="275"/>
        <v>40.61023790137839</v>
      </c>
    </row>
    <row r="1958" spans="1:9" ht="13.5" x14ac:dyDescent="0.25">
      <c r="A1958" s="3">
        <f>TITRES_STAT!B1961</f>
        <v>44859</v>
      </c>
      <c r="B1958" s="6">
        <f>TITRES_STAT!D1961</f>
        <v>1.24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9.0995478155457363E-3</v>
      </c>
      <c r="G1958" s="2">
        <f t="shared" si="276"/>
        <v>1.3307481263288788E-2</v>
      </c>
      <c r="H1958" s="2">
        <f t="shared" si="274"/>
        <v>0.68379189386112949</v>
      </c>
      <c r="I1958" s="2">
        <f t="shared" si="275"/>
        <v>40.61023790137839</v>
      </c>
    </row>
    <row r="1959" spans="1:9" ht="13.5" x14ac:dyDescent="0.25">
      <c r="A1959" s="3">
        <f>TITRES_STAT!B1962</f>
        <v>44860</v>
      </c>
      <c r="B1959" s="6">
        <f>TITRES_STAT!D1962</f>
        <v>1.24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8.4495801144353257E-3</v>
      </c>
      <c r="G1959" s="2">
        <f t="shared" si="276"/>
        <v>1.2356946887339588E-2</v>
      </c>
      <c r="H1959" s="2">
        <f t="shared" si="274"/>
        <v>0.68379189386112949</v>
      </c>
      <c r="I1959" s="2">
        <f t="shared" si="275"/>
        <v>40.61023790137839</v>
      </c>
    </row>
    <row r="1960" spans="1:9" ht="13.5" x14ac:dyDescent="0.25">
      <c r="A1960" s="3">
        <f>TITRES_STAT!B1963</f>
        <v>44861</v>
      </c>
      <c r="B1960" s="6">
        <f>TITRES_STAT!D1963</f>
        <v>1.24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7.8460386776899455E-3</v>
      </c>
      <c r="G1960" s="2">
        <f t="shared" si="276"/>
        <v>1.1474307823958188E-2</v>
      </c>
      <c r="H1960" s="2">
        <f t="shared" si="274"/>
        <v>0.6837918938611296</v>
      </c>
      <c r="I1960" s="2">
        <f t="shared" si="275"/>
        <v>40.610237901378397</v>
      </c>
    </row>
    <row r="1961" spans="1:9" ht="13.5" x14ac:dyDescent="0.25">
      <c r="A1961" s="3">
        <f>TITRES_STAT!B1964</f>
        <v>44862</v>
      </c>
      <c r="B1961" s="6">
        <f>TITRES_STAT!D1964</f>
        <v>1.24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7.2856073435692351E-3</v>
      </c>
      <c r="G1961" s="2">
        <f t="shared" si="276"/>
        <v>1.0654714407961174E-2</v>
      </c>
      <c r="H1961" s="2">
        <f t="shared" si="274"/>
        <v>0.6837918938611296</v>
      </c>
      <c r="I1961" s="2">
        <f t="shared" si="275"/>
        <v>40.610237901378397</v>
      </c>
    </row>
    <row r="1962" spans="1:9" ht="13.5" x14ac:dyDescent="0.25">
      <c r="A1962" s="3">
        <f>TITRES_STAT!B1965</f>
        <v>44865</v>
      </c>
      <c r="B1962" s="6">
        <f>TITRES_STAT!D1965</f>
        <v>1.24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6.7652068190285752E-3</v>
      </c>
      <c r="G1962" s="2">
        <f t="shared" si="276"/>
        <v>9.8936633788210913E-3</v>
      </c>
      <c r="H1962" s="2">
        <f t="shared" si="274"/>
        <v>0.68379189386112949</v>
      </c>
      <c r="I1962" s="2">
        <f t="shared" si="275"/>
        <v>40.61023790137839</v>
      </c>
    </row>
    <row r="1963" spans="1:9" ht="13.5" x14ac:dyDescent="0.25">
      <c r="A1963" s="3">
        <f>TITRES_STAT!B1966</f>
        <v>44866</v>
      </c>
      <c r="B1963" s="6">
        <f>TITRES_STAT!D1966</f>
        <v>1.24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6.2819777605265335E-3</v>
      </c>
      <c r="G1963" s="2">
        <f t="shared" si="276"/>
        <v>9.1869731374767272E-3</v>
      </c>
      <c r="H1963" s="2">
        <f t="shared" si="274"/>
        <v>0.68379189386112937</v>
      </c>
      <c r="I1963" s="2">
        <f t="shared" si="275"/>
        <v>40.61023790137839</v>
      </c>
    </row>
    <row r="1964" spans="1:9" ht="13.5" x14ac:dyDescent="0.25">
      <c r="A1964" s="3">
        <f>TITRES_STAT!B1967</f>
        <v>44867</v>
      </c>
      <c r="B1964" s="6">
        <f>TITRES_STAT!D1967</f>
        <v>1.24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5.8332650633460669E-3</v>
      </c>
      <c r="G1964" s="2">
        <f t="shared" si="276"/>
        <v>8.530760770514104E-3</v>
      </c>
      <c r="H1964" s="2">
        <f t="shared" si="274"/>
        <v>0.68379189386112949</v>
      </c>
      <c r="I1964" s="2">
        <f t="shared" si="275"/>
        <v>40.61023790137839</v>
      </c>
    </row>
    <row r="1965" spans="1:9" ht="13.5" x14ac:dyDescent="0.25">
      <c r="A1965" s="3">
        <f>TITRES_STAT!B1968</f>
        <v>44868</v>
      </c>
      <c r="B1965" s="6">
        <f>TITRES_STAT!D1968</f>
        <v>1.24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5.416603273107062E-3</v>
      </c>
      <c r="G1965" s="2">
        <f t="shared" si="277"/>
        <v>7.9214207154773824E-3</v>
      </c>
      <c r="H1965" s="2">
        <f t="shared" si="274"/>
        <v>0.68379189386112937</v>
      </c>
      <c r="I1965" s="2">
        <f t="shared" si="275"/>
        <v>40.61023790137839</v>
      </c>
    </row>
    <row r="1966" spans="1:9" ht="13.5" x14ac:dyDescent="0.25">
      <c r="A1966" s="3">
        <f>TITRES_STAT!B1969</f>
        <v>44869</v>
      </c>
      <c r="B1966" s="6">
        <f>TITRES_STAT!D1969</f>
        <v>1.2</v>
      </c>
      <c r="C1966" s="2">
        <f t="shared" si="270"/>
        <v>-4.0000000000000036E-2</v>
      </c>
      <c r="D1966" s="2">
        <f t="shared" si="271"/>
        <v>0</v>
      </c>
      <c r="E1966" s="2">
        <f t="shared" si="272"/>
        <v>4.0000000000000036E-2</v>
      </c>
      <c r="F1966" s="2">
        <f t="shared" si="277"/>
        <v>5.0297030393137007E-3</v>
      </c>
      <c r="G1966" s="2">
        <f t="shared" si="277"/>
        <v>1.0212747807229E-2</v>
      </c>
      <c r="H1966" s="2">
        <f t="shared" si="274"/>
        <v>0.49249263119505127</v>
      </c>
      <c r="I1966" s="2">
        <f t="shared" si="275"/>
        <v>32.997994154296649</v>
      </c>
    </row>
    <row r="1967" spans="1:9" ht="13.5" x14ac:dyDescent="0.25">
      <c r="A1967" s="3">
        <f>TITRES_STAT!B1970</f>
        <v>44872</v>
      </c>
      <c r="B1967" s="6">
        <f>TITRES_STAT!D1970</f>
        <v>1.2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4.6704385365055794E-3</v>
      </c>
      <c r="G1967" s="2">
        <f t="shared" si="277"/>
        <v>9.4832658209983572E-3</v>
      </c>
      <c r="H1967" s="2">
        <f t="shared" si="274"/>
        <v>0.49249263119505132</v>
      </c>
      <c r="I1967" s="2">
        <f t="shared" si="275"/>
        <v>32.997994154296649</v>
      </c>
    </row>
    <row r="1968" spans="1:9" ht="13.5" x14ac:dyDescent="0.25">
      <c r="A1968" s="3">
        <f>TITRES_STAT!B1971</f>
        <v>44873</v>
      </c>
      <c r="B1968" s="6">
        <f>TITRES_STAT!D1971</f>
        <v>1.2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4.3368357838980383E-3</v>
      </c>
      <c r="G1968" s="2">
        <f t="shared" si="277"/>
        <v>8.8058896909270455E-3</v>
      </c>
      <c r="H1968" s="2">
        <f t="shared" si="274"/>
        <v>0.49249263119505138</v>
      </c>
      <c r="I1968" s="2">
        <f t="shared" si="275"/>
        <v>32.997994154296649</v>
      </c>
    </row>
    <row r="1969" spans="1:9" ht="13.5" x14ac:dyDescent="0.25">
      <c r="A1969" s="3">
        <f>TITRES_STAT!B1972</f>
        <v>44874</v>
      </c>
      <c r="B1969" s="6">
        <f>TITRES_STAT!D1972</f>
        <v>1.2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4.0270617993338927E-3</v>
      </c>
      <c r="G1969" s="2">
        <f t="shared" si="277"/>
        <v>8.1768975701465418E-3</v>
      </c>
      <c r="H1969" s="2">
        <f t="shared" si="274"/>
        <v>0.49249263119505138</v>
      </c>
      <c r="I1969" s="2">
        <f t="shared" si="275"/>
        <v>32.997994154296649</v>
      </c>
    </row>
    <row r="1970" spans="1:9" ht="13.5" x14ac:dyDescent="0.25">
      <c r="A1970" s="3">
        <f>TITRES_STAT!B1973</f>
        <v>44875</v>
      </c>
      <c r="B1970" s="6">
        <f>TITRES_STAT!D1973</f>
        <v>1.2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3.7394145279529001E-3</v>
      </c>
      <c r="G1970" s="2">
        <f t="shared" si="277"/>
        <v>7.5928334579932174E-3</v>
      </c>
      <c r="H1970" s="2">
        <f t="shared" si="274"/>
        <v>0.49249263119505138</v>
      </c>
      <c r="I1970" s="2">
        <f t="shared" si="275"/>
        <v>32.997994154296649</v>
      </c>
    </row>
    <row r="1971" spans="1:9" ht="13.5" x14ac:dyDescent="0.25">
      <c r="A1971" s="3">
        <f>TITRES_STAT!B1974</f>
        <v>44876</v>
      </c>
      <c r="B1971" s="6">
        <f>TITRES_STAT!D1974</f>
        <v>1.2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3.4723134902419788E-3</v>
      </c>
      <c r="G1971" s="2">
        <f t="shared" si="277"/>
        <v>7.0504882109937023E-3</v>
      </c>
      <c r="H1971" s="2">
        <f t="shared" si="274"/>
        <v>0.49249263119505138</v>
      </c>
      <c r="I1971" s="2">
        <f t="shared" si="275"/>
        <v>32.997994154296649</v>
      </c>
    </row>
    <row r="1972" spans="1:9" ht="13.5" x14ac:dyDescent="0.25">
      <c r="A1972" s="3">
        <f>TITRES_STAT!B1975</f>
        <v>44879</v>
      </c>
      <c r="B1972" s="6">
        <f>TITRES_STAT!D1975</f>
        <v>1.2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3.2242910980818376E-3</v>
      </c>
      <c r="G1972" s="2">
        <f t="shared" si="277"/>
        <v>6.5468819102084382E-3</v>
      </c>
      <c r="H1972" s="2">
        <f t="shared" si="274"/>
        <v>0.49249263119505132</v>
      </c>
      <c r="I1972" s="2">
        <f t="shared" si="275"/>
        <v>32.997994154296649</v>
      </c>
    </row>
    <row r="1973" spans="1:9" ht="13.5" x14ac:dyDescent="0.25">
      <c r="A1973" s="3">
        <f>TITRES_STAT!B1976</f>
        <v>44880</v>
      </c>
      <c r="B1973" s="6">
        <f>TITRES_STAT!D1976</f>
        <v>1.2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2.9939845910759919E-3</v>
      </c>
      <c r="G1973" s="2">
        <f t="shared" si="277"/>
        <v>6.079247488050693E-3</v>
      </c>
      <c r="H1973" s="2">
        <f t="shared" si="274"/>
        <v>0.49249263119505127</v>
      </c>
      <c r="I1973" s="2">
        <f t="shared" si="275"/>
        <v>32.997994154296649</v>
      </c>
    </row>
    <row r="1974" spans="1:9" ht="13.5" x14ac:dyDescent="0.25">
      <c r="A1974" s="3">
        <f>TITRES_STAT!B1977</f>
        <v>44881</v>
      </c>
      <c r="B1974" s="6">
        <f>TITRES_STAT!D1977</f>
        <v>1.2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2.7801285488562783E-3</v>
      </c>
      <c r="G1974" s="2">
        <f t="shared" si="277"/>
        <v>5.6450155246185003E-3</v>
      </c>
      <c r="H1974" s="2">
        <f t="shared" si="274"/>
        <v>0.49249263119505132</v>
      </c>
      <c r="I1974" s="2">
        <f t="shared" si="275"/>
        <v>32.997994154296649</v>
      </c>
    </row>
    <row r="1975" spans="1:9" ht="13.5" x14ac:dyDescent="0.25">
      <c r="A1975" s="3">
        <f>TITRES_STAT!B1978</f>
        <v>44882</v>
      </c>
      <c r="B1975" s="6">
        <f>TITRES_STAT!D1978</f>
        <v>1.2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2.5815479382236871E-3</v>
      </c>
      <c r="G1975" s="2">
        <f t="shared" si="277"/>
        <v>5.2418001300028935E-3</v>
      </c>
      <c r="H1975" s="2">
        <f t="shared" si="274"/>
        <v>0.49249263119505132</v>
      </c>
      <c r="I1975" s="2">
        <f t="shared" si="275"/>
        <v>32.997994154296649</v>
      </c>
    </row>
    <row r="1976" spans="1:9" ht="13.5" x14ac:dyDescent="0.25">
      <c r="A1976" s="3">
        <f>TITRES_STAT!B1979</f>
        <v>44883</v>
      </c>
      <c r="B1976" s="6">
        <f>TITRES_STAT!D1979</f>
        <v>1.18</v>
      </c>
      <c r="C1976" s="2">
        <f t="shared" si="270"/>
        <v>-2.0000000000000018E-2</v>
      </c>
      <c r="D1976" s="2">
        <f t="shared" si="271"/>
        <v>0</v>
      </c>
      <c r="E1976" s="2">
        <f t="shared" si="272"/>
        <v>2.0000000000000018E-2</v>
      </c>
      <c r="F1976" s="2">
        <f t="shared" si="277"/>
        <v>2.3971516569219952E-3</v>
      </c>
      <c r="G1976" s="2">
        <f t="shared" si="277"/>
        <v>6.295957263574117E-3</v>
      </c>
      <c r="H1976" s="2">
        <f t="shared" si="274"/>
        <v>0.38074458840293485</v>
      </c>
      <c r="I1976" s="2">
        <f t="shared" si="275"/>
        <v>27.575309119504169</v>
      </c>
    </row>
    <row r="1977" spans="1:9" ht="13.5" x14ac:dyDescent="0.25">
      <c r="A1977" s="3">
        <f>TITRES_STAT!B1980</f>
        <v>44886</v>
      </c>
      <c r="B1977" s="6">
        <f>TITRES_STAT!D1980</f>
        <v>1.23</v>
      </c>
      <c r="C1977" s="2">
        <f t="shared" si="270"/>
        <v>5.0000000000000044E-2</v>
      </c>
      <c r="D1977" s="2">
        <f t="shared" si="271"/>
        <v>5.0000000000000044E-2</v>
      </c>
      <c r="E1977" s="2">
        <f t="shared" si="272"/>
        <v>0</v>
      </c>
      <c r="F1977" s="2">
        <f t="shared" si="277"/>
        <v>5.7973551099989992E-3</v>
      </c>
      <c r="G1977" s="2">
        <f t="shared" si="277"/>
        <v>5.8462460304616803E-3</v>
      </c>
      <c r="H1977" s="2">
        <f t="shared" si="274"/>
        <v>0.99163721126207549</v>
      </c>
      <c r="I1977" s="2">
        <f t="shared" si="275"/>
        <v>49.790052407872388</v>
      </c>
    </row>
    <row r="1978" spans="1:9" ht="13.5" x14ac:dyDescent="0.25">
      <c r="A1978" s="3">
        <f>TITRES_STAT!B1981</f>
        <v>44887</v>
      </c>
      <c r="B1978" s="6">
        <f>TITRES_STAT!D1981</f>
        <v>1.28</v>
      </c>
      <c r="C1978" s="2">
        <f t="shared" si="270"/>
        <v>5.0000000000000044E-2</v>
      </c>
      <c r="D1978" s="2">
        <f t="shared" si="271"/>
        <v>5.0000000000000044E-2</v>
      </c>
      <c r="E1978" s="2">
        <f t="shared" si="272"/>
        <v>0</v>
      </c>
      <c r="F1978" s="2">
        <f t="shared" si="277"/>
        <v>8.9546868878562173E-3</v>
      </c>
      <c r="G1978" s="2">
        <f t="shared" si="277"/>
        <v>5.4286570282858467E-3</v>
      </c>
      <c r="H1978" s="2">
        <f t="shared" si="274"/>
        <v>1.6495215743411498</v>
      </c>
      <c r="I1978" s="2">
        <f t="shared" si="275"/>
        <v>62.257336959082224</v>
      </c>
    </row>
    <row r="1979" spans="1:9" ht="13.5" x14ac:dyDescent="0.25">
      <c r="A1979" s="3">
        <f>TITRES_STAT!B1982</f>
        <v>44888</v>
      </c>
      <c r="B1979" s="6">
        <f>TITRES_STAT!D1982</f>
        <v>1.28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8.3150663958664866E-3</v>
      </c>
      <c r="G1979" s="2">
        <f t="shared" si="277"/>
        <v>5.0408958119797153E-3</v>
      </c>
      <c r="H1979" s="2">
        <f t="shared" si="274"/>
        <v>1.6495215743411493</v>
      </c>
      <c r="I1979" s="2">
        <f t="shared" si="275"/>
        <v>62.257336959082217</v>
      </c>
    </row>
    <row r="1980" spans="1:9" ht="13.5" x14ac:dyDescent="0.25">
      <c r="A1980" s="3">
        <f>TITRES_STAT!B1983</f>
        <v>44889</v>
      </c>
      <c r="B1980" s="6">
        <f>TITRES_STAT!D1983</f>
        <v>1.33</v>
      </c>
      <c r="C1980" s="2">
        <f t="shared" si="270"/>
        <v>5.0000000000000044E-2</v>
      </c>
      <c r="D1980" s="2">
        <f t="shared" si="271"/>
        <v>5.0000000000000044E-2</v>
      </c>
      <c r="E1980" s="2">
        <f t="shared" si="272"/>
        <v>0</v>
      </c>
      <c r="F1980" s="2">
        <f t="shared" si="277"/>
        <v>1.1292561653304597E-2</v>
      </c>
      <c r="G1980" s="2">
        <f t="shared" si="277"/>
        <v>4.6808318254097361E-3</v>
      </c>
      <c r="H1980" s="2">
        <f t="shared" si="274"/>
        <v>2.4125117232375901</v>
      </c>
      <c r="I1980" s="2">
        <f t="shared" si="275"/>
        <v>70.696071366129729</v>
      </c>
    </row>
    <row r="1981" spans="1:9" ht="13.5" x14ac:dyDescent="0.25">
      <c r="A1981" s="3">
        <f>TITRES_STAT!B1984</f>
        <v>44890</v>
      </c>
      <c r="B1981" s="6">
        <f>TITRES_STAT!D1984</f>
        <v>1.35</v>
      </c>
      <c r="C1981" s="2">
        <f t="shared" si="270"/>
        <v>2.0000000000000018E-2</v>
      </c>
      <c r="D1981" s="2">
        <f t="shared" si="271"/>
        <v>2.0000000000000018E-2</v>
      </c>
      <c r="E1981" s="2">
        <f t="shared" si="272"/>
        <v>0</v>
      </c>
      <c r="F1981" s="2">
        <f t="shared" ref="F1981:G1996" si="278">((F1980*13)+D1981)/14</f>
        <v>1.1914521535211414E-2</v>
      </c>
      <c r="G1981" s="2">
        <f t="shared" si="278"/>
        <v>4.3464866950233263E-3</v>
      </c>
      <c r="H1981" s="2">
        <f t="shared" si="274"/>
        <v>2.7411844027622112</v>
      </c>
      <c r="I1981" s="2">
        <f t="shared" si="275"/>
        <v>73.270496924405151</v>
      </c>
    </row>
    <row r="1982" spans="1:9" ht="13.5" x14ac:dyDescent="0.25">
      <c r="A1982" s="3">
        <f>TITRES_STAT!B1985</f>
        <v>44893</v>
      </c>
      <c r="B1982" s="6">
        <f>TITRES_STAT!D1985</f>
        <v>1.35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1.1063484282696313E-2</v>
      </c>
      <c r="G1982" s="2">
        <f t="shared" si="278"/>
        <v>4.0360233596645175E-3</v>
      </c>
      <c r="H1982" s="2">
        <f t="shared" si="274"/>
        <v>2.7411844027622112</v>
      </c>
      <c r="I1982" s="2">
        <f t="shared" si="275"/>
        <v>73.270496924405151</v>
      </c>
    </row>
    <row r="1983" spans="1:9" ht="13.5" x14ac:dyDescent="0.25">
      <c r="A1983" s="3">
        <f>TITRES_STAT!B1986</f>
        <v>44894</v>
      </c>
      <c r="B1983" s="6">
        <f>TITRES_STAT!D1986</f>
        <v>1.35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1.0273235405360862E-2</v>
      </c>
      <c r="G1983" s="2">
        <f t="shared" si="278"/>
        <v>3.7477359768313375E-3</v>
      </c>
      <c r="H1983" s="2">
        <f t="shared" si="274"/>
        <v>2.7411844027622112</v>
      </c>
      <c r="I1983" s="2">
        <f t="shared" si="275"/>
        <v>73.270496924405151</v>
      </c>
    </row>
    <row r="1984" spans="1:9" ht="13.5" x14ac:dyDescent="0.25">
      <c r="A1984" s="3">
        <f>TITRES_STAT!B1987</f>
        <v>44895</v>
      </c>
      <c r="B1984" s="6">
        <f>TITRES_STAT!D1987</f>
        <v>1.4</v>
      </c>
      <c r="C1984" s="2">
        <f t="shared" si="270"/>
        <v>4.9999999999999822E-2</v>
      </c>
      <c r="D1984" s="2">
        <f t="shared" si="271"/>
        <v>4.9999999999999822E-2</v>
      </c>
      <c r="E1984" s="2">
        <f t="shared" si="272"/>
        <v>0</v>
      </c>
      <c r="F1984" s="2">
        <f t="shared" si="278"/>
        <v>1.3110861447835073E-2</v>
      </c>
      <c r="G1984" s="2">
        <f t="shared" si="278"/>
        <v>3.4800405499148131E-3</v>
      </c>
      <c r="H1984" s="2">
        <f t="shared" si="274"/>
        <v>3.7674450224886056</v>
      </c>
      <c r="I1984" s="2">
        <f t="shared" si="275"/>
        <v>79.024404156044142</v>
      </c>
    </row>
    <row r="1985" spans="1:9" ht="13.5" x14ac:dyDescent="0.25">
      <c r="A1985" s="3">
        <f>TITRES_STAT!B1988</f>
        <v>44896</v>
      </c>
      <c r="B1985" s="6">
        <f>TITRES_STAT!D1988</f>
        <v>1.44</v>
      </c>
      <c r="C1985" s="2">
        <f t="shared" si="270"/>
        <v>4.0000000000000036E-2</v>
      </c>
      <c r="D1985" s="2">
        <f t="shared" si="271"/>
        <v>4.0000000000000036E-2</v>
      </c>
      <c r="E1985" s="2">
        <f t="shared" si="272"/>
        <v>0</v>
      </c>
      <c r="F1985" s="2">
        <f t="shared" si="278"/>
        <v>1.503151420156114E-2</v>
      </c>
      <c r="G1985" s="2">
        <f t="shared" si="278"/>
        <v>3.2314662249208976E-3</v>
      </c>
      <c r="H1985" s="2">
        <f t="shared" si="274"/>
        <v>4.651608017945196</v>
      </c>
      <c r="I1985" s="2">
        <f t="shared" si="275"/>
        <v>82.305920778214571</v>
      </c>
    </row>
    <row r="1986" spans="1:9" ht="13.5" x14ac:dyDescent="0.25">
      <c r="A1986" s="3">
        <f>TITRES_STAT!B1989</f>
        <v>44897</v>
      </c>
      <c r="B1986" s="6">
        <f>TITRES_STAT!D1989</f>
        <v>1.48</v>
      </c>
      <c r="C1986" s="2">
        <f t="shared" si="270"/>
        <v>4.0000000000000036E-2</v>
      </c>
      <c r="D1986" s="2">
        <f t="shared" si="271"/>
        <v>4.0000000000000036E-2</v>
      </c>
      <c r="E1986" s="2">
        <f t="shared" si="272"/>
        <v>0</v>
      </c>
      <c r="F1986" s="2">
        <f t="shared" si="278"/>
        <v>1.6814977472878204E-2</v>
      </c>
      <c r="G1986" s="2">
        <f t="shared" si="278"/>
        <v>3.0006472088551193E-3</v>
      </c>
      <c r="H1986" s="2">
        <f t="shared" si="274"/>
        <v>5.603783551513831</v>
      </c>
      <c r="I1986" s="2">
        <f t="shared" si="275"/>
        <v>84.857165711151097</v>
      </c>
    </row>
    <row r="1987" spans="1:9" ht="13.5" x14ac:dyDescent="0.25">
      <c r="A1987" s="3">
        <f>TITRES_STAT!B1990</f>
        <v>44900</v>
      </c>
      <c r="B1987" s="6">
        <f>TITRES_STAT!D1990</f>
        <v>1.49</v>
      </c>
      <c r="C1987" s="2">
        <f t="shared" ref="C1987:C2050" si="279">B1987-B1986</f>
        <v>1.0000000000000009E-2</v>
      </c>
      <c r="D1987" s="2">
        <f t="shared" ref="D1987:D2050" si="280">IF(C1987&gt;0,C1987,0)</f>
        <v>1.0000000000000009E-2</v>
      </c>
      <c r="E1987" s="2">
        <f t="shared" ref="E1987:E2050" si="281">IF(C1987&lt;0,-C1987,0)</f>
        <v>0</v>
      </c>
      <c r="F1987" s="2">
        <f t="shared" si="278"/>
        <v>1.6328193367672616E-2</v>
      </c>
      <c r="G1987" s="2">
        <f t="shared" si="278"/>
        <v>2.786315265365468E-3</v>
      </c>
      <c r="H1987" s="2">
        <f t="shared" si="274"/>
        <v>5.8601385028592317</v>
      </c>
      <c r="I1987" s="2">
        <f t="shared" si="275"/>
        <v>85.423034832558983</v>
      </c>
    </row>
    <row r="1988" spans="1:9" ht="13.5" x14ac:dyDescent="0.25">
      <c r="A1988" s="3">
        <f>TITRES_STAT!B1991</f>
        <v>44901</v>
      </c>
      <c r="B1988" s="6">
        <f>TITRES_STAT!D1991</f>
        <v>1.49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1.5161893841410286E-2</v>
      </c>
      <c r="G1988" s="2">
        <f t="shared" si="278"/>
        <v>2.5872927464107918E-3</v>
      </c>
      <c r="H1988" s="2">
        <f t="shared" si="274"/>
        <v>5.8601385028592308</v>
      </c>
      <c r="I1988" s="2">
        <f t="shared" si="275"/>
        <v>85.423034832558983</v>
      </c>
    </row>
    <row r="1989" spans="1:9" ht="13.5" x14ac:dyDescent="0.25">
      <c r="A1989" s="3">
        <f>TITRES_STAT!B1992</f>
        <v>44902</v>
      </c>
      <c r="B1989" s="6">
        <f>TITRES_STAT!D1992</f>
        <v>1.54</v>
      </c>
      <c r="C1989" s="2">
        <f t="shared" si="279"/>
        <v>5.0000000000000044E-2</v>
      </c>
      <c r="D1989" s="2">
        <f t="shared" si="280"/>
        <v>5.0000000000000044E-2</v>
      </c>
      <c r="E1989" s="2">
        <f t="shared" si="281"/>
        <v>0</v>
      </c>
      <c r="F1989" s="2">
        <f t="shared" si="278"/>
        <v>1.7650329995595269E-2</v>
      </c>
      <c r="G1989" s="2">
        <f t="shared" si="278"/>
        <v>2.4024861216671639E-3</v>
      </c>
      <c r="H1989" s="2">
        <f t="shared" si="274"/>
        <v>7.3466938420219163</v>
      </c>
      <c r="I1989" s="2">
        <f t="shared" si="275"/>
        <v>88.019208336533907</v>
      </c>
    </row>
    <row r="1990" spans="1:9" ht="13.5" x14ac:dyDescent="0.25">
      <c r="A1990" s="3">
        <f>TITRES_STAT!B1993</f>
        <v>44903</v>
      </c>
      <c r="B1990" s="6">
        <f>TITRES_STAT!D1993</f>
        <v>1.49</v>
      </c>
      <c r="C1990" s="2">
        <f t="shared" si="279"/>
        <v>-5.0000000000000044E-2</v>
      </c>
      <c r="D1990" s="2">
        <f t="shared" si="280"/>
        <v>0</v>
      </c>
      <c r="E1990" s="2">
        <f t="shared" si="281"/>
        <v>5.0000000000000044E-2</v>
      </c>
      <c r="F1990" s="2">
        <f t="shared" si="278"/>
        <v>1.6389592138767037E-2</v>
      </c>
      <c r="G1990" s="2">
        <f t="shared" si="278"/>
        <v>5.8023085415480841E-3</v>
      </c>
      <c r="H1990" s="2">
        <f t="shared" si="274"/>
        <v>2.8246674614780507</v>
      </c>
      <c r="I1990" s="2">
        <f t="shared" si="275"/>
        <v>73.853936059226754</v>
      </c>
    </row>
    <row r="1991" spans="1:9" ht="13.5" x14ac:dyDescent="0.25">
      <c r="A1991" s="3">
        <f>TITRES_STAT!B1994</f>
        <v>44904</v>
      </c>
      <c r="B1991" s="6">
        <f>TITRES_STAT!D1994</f>
        <v>1.55</v>
      </c>
      <c r="C1991" s="2">
        <f t="shared" si="279"/>
        <v>6.0000000000000053E-2</v>
      </c>
      <c r="D1991" s="2">
        <f t="shared" si="280"/>
        <v>6.0000000000000053E-2</v>
      </c>
      <c r="E1991" s="2">
        <f t="shared" si="281"/>
        <v>0</v>
      </c>
      <c r="F1991" s="2">
        <f t="shared" si="278"/>
        <v>1.9504621271712257E-2</v>
      </c>
      <c r="G1991" s="2">
        <f t="shared" si="278"/>
        <v>5.3878579314375064E-3</v>
      </c>
      <c r="H1991" s="2">
        <f t="shared" si="274"/>
        <v>3.620106825368413</v>
      </c>
      <c r="I1991" s="2">
        <f t="shared" si="275"/>
        <v>78.355478827694455</v>
      </c>
    </row>
    <row r="1992" spans="1:9" ht="13.5" x14ac:dyDescent="0.25">
      <c r="A1992" s="3">
        <f>TITRES_STAT!B1995</f>
        <v>44907</v>
      </c>
      <c r="B1992" s="6">
        <f>TITRES_STAT!D1995</f>
        <v>1.6</v>
      </c>
      <c r="C1992" s="2">
        <f t="shared" si="279"/>
        <v>5.0000000000000044E-2</v>
      </c>
      <c r="D1992" s="2">
        <f t="shared" si="280"/>
        <v>5.0000000000000044E-2</v>
      </c>
      <c r="E1992" s="2">
        <f t="shared" si="281"/>
        <v>0</v>
      </c>
      <c r="F1992" s="2">
        <f t="shared" si="278"/>
        <v>2.1682862609447098E-2</v>
      </c>
      <c r="G1992" s="2">
        <f t="shared" si="278"/>
        <v>5.003010936334827E-3</v>
      </c>
      <c r="H1992" s="2">
        <f t="shared" si="274"/>
        <v>4.3339626647571992</v>
      </c>
      <c r="I1992" s="2">
        <f t="shared" si="275"/>
        <v>81.252212232244418</v>
      </c>
    </row>
    <row r="1993" spans="1:9" ht="13.5" x14ac:dyDescent="0.25">
      <c r="A1993" s="3">
        <f>TITRES_STAT!B1996</f>
        <v>44908</v>
      </c>
      <c r="B1993" s="6">
        <f>TITRES_STAT!D1996</f>
        <v>1.67</v>
      </c>
      <c r="C1993" s="2">
        <f t="shared" si="279"/>
        <v>6.999999999999984E-2</v>
      </c>
      <c r="D1993" s="2">
        <f t="shared" si="280"/>
        <v>6.999999999999984E-2</v>
      </c>
      <c r="E1993" s="2">
        <f t="shared" si="281"/>
        <v>0</v>
      </c>
      <c r="F1993" s="2">
        <f t="shared" si="278"/>
        <v>2.5134086708772294E-2</v>
      </c>
      <c r="G1993" s="2">
        <f t="shared" si="278"/>
        <v>4.6456530123109106E-3</v>
      </c>
      <c r="H1993" s="2">
        <f t="shared" si="274"/>
        <v>5.4102376226049049</v>
      </c>
      <c r="I1993" s="2">
        <f t="shared" si="275"/>
        <v>84.399954278237288</v>
      </c>
    </row>
    <row r="1994" spans="1:9" ht="13.5" x14ac:dyDescent="0.25">
      <c r="A1994" s="3">
        <f>TITRES_STAT!B1997</f>
        <v>44909</v>
      </c>
      <c r="B1994" s="6">
        <f>TITRES_STAT!D1997</f>
        <v>1.68</v>
      </c>
      <c r="C1994" s="2">
        <f t="shared" si="279"/>
        <v>1.0000000000000009E-2</v>
      </c>
      <c r="D1994" s="2">
        <f t="shared" si="280"/>
        <v>1.0000000000000009E-2</v>
      </c>
      <c r="E1994" s="2">
        <f t="shared" si="281"/>
        <v>0</v>
      </c>
      <c r="F1994" s="2">
        <f t="shared" si="278"/>
        <v>2.4053080515288559E-2</v>
      </c>
      <c r="G1994" s="2">
        <f t="shared" si="278"/>
        <v>4.3138206542887025E-3</v>
      </c>
      <c r="H1994" s="2">
        <f t="shared" si="274"/>
        <v>5.575818385350706</v>
      </c>
      <c r="I1994" s="2">
        <f t="shared" si="275"/>
        <v>84.792767357630311</v>
      </c>
    </row>
    <row r="1995" spans="1:9" ht="13.5" x14ac:dyDescent="0.25">
      <c r="A1995" s="3">
        <f>TITRES_STAT!B1998</f>
        <v>44910</v>
      </c>
      <c r="B1995" s="6">
        <f>TITRES_STAT!D1998</f>
        <v>1.68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2.2335003335625093E-2</v>
      </c>
      <c r="G1995" s="2">
        <f t="shared" si="278"/>
        <v>4.0056906075537956E-3</v>
      </c>
      <c r="H1995" s="2">
        <f t="shared" si="274"/>
        <v>5.575818385350706</v>
      </c>
      <c r="I1995" s="2">
        <f t="shared" si="275"/>
        <v>84.792767357630311</v>
      </c>
    </row>
    <row r="1996" spans="1:9" ht="13.5" x14ac:dyDescent="0.25">
      <c r="A1996" s="3">
        <f>TITRES_STAT!B1999</f>
        <v>44911</v>
      </c>
      <c r="B1996" s="6">
        <f>TITRES_STAT!D1999</f>
        <v>1.7</v>
      </c>
      <c r="C1996" s="2">
        <f t="shared" si="279"/>
        <v>2.0000000000000018E-2</v>
      </c>
      <c r="D1996" s="2">
        <f t="shared" si="280"/>
        <v>2.0000000000000018E-2</v>
      </c>
      <c r="E1996" s="2">
        <f t="shared" si="281"/>
        <v>0</v>
      </c>
      <c r="F1996" s="2">
        <f t="shared" si="278"/>
        <v>2.2168217383080446E-2</v>
      </c>
      <c r="G1996" s="2">
        <f t="shared" si="278"/>
        <v>3.7195698498713814E-3</v>
      </c>
      <c r="H1996" s="2">
        <f t="shared" si="274"/>
        <v>5.9598873734948139</v>
      </c>
      <c r="I1996" s="2">
        <f t="shared" si="275"/>
        <v>85.631951404727062</v>
      </c>
    </row>
    <row r="1997" spans="1:9" ht="13.5" x14ac:dyDescent="0.25">
      <c r="A1997" s="3">
        <f>TITRES_STAT!B2000</f>
        <v>44914</v>
      </c>
      <c r="B1997" s="6">
        <f>TITRES_STAT!D2000</f>
        <v>1.74</v>
      </c>
      <c r="C1997" s="2">
        <f t="shared" si="279"/>
        <v>4.0000000000000036E-2</v>
      </c>
      <c r="D1997" s="2">
        <f t="shared" si="280"/>
        <v>4.0000000000000036E-2</v>
      </c>
      <c r="E1997" s="2">
        <f t="shared" si="281"/>
        <v>0</v>
      </c>
      <c r="F1997" s="2">
        <f t="shared" ref="F1997:G2012" si="282">((F1996*13)+D1997)/14</f>
        <v>2.3441916141431846E-2</v>
      </c>
      <c r="G1997" s="2">
        <f t="shared" si="282"/>
        <v>3.4538862891662831E-3</v>
      </c>
      <c r="H1997" s="2">
        <f t="shared" si="274"/>
        <v>6.7871128864205819</v>
      </c>
      <c r="I1997" s="2">
        <f t="shared" si="275"/>
        <v>87.158270149854488</v>
      </c>
    </row>
    <row r="1998" spans="1:9" ht="13.5" x14ac:dyDescent="0.25">
      <c r="A1998" s="3">
        <f>TITRES_STAT!B2001</f>
        <v>44915</v>
      </c>
      <c r="B1998" s="6">
        <f>TITRES_STAT!D2001</f>
        <v>1.75</v>
      </c>
      <c r="C1998" s="2">
        <f t="shared" si="279"/>
        <v>1.0000000000000009E-2</v>
      </c>
      <c r="D1998" s="2">
        <f t="shared" si="280"/>
        <v>1.0000000000000009E-2</v>
      </c>
      <c r="E1998" s="2">
        <f t="shared" si="281"/>
        <v>0</v>
      </c>
      <c r="F1998" s="2">
        <f t="shared" si="282"/>
        <v>2.2481779274186715E-2</v>
      </c>
      <c r="G1998" s="2">
        <f t="shared" si="282"/>
        <v>3.2071801256544062E-3</v>
      </c>
      <c r="H1998" s="2">
        <f t="shared" si="274"/>
        <v>7.0098274475929037</v>
      </c>
      <c r="I1998" s="2">
        <f t="shared" si="275"/>
        <v>87.515336546974964</v>
      </c>
    </row>
    <row r="1999" spans="1:9" ht="13.5" x14ac:dyDescent="0.25">
      <c r="A1999" s="3">
        <f>TITRES_STAT!B2002</f>
        <v>44916</v>
      </c>
      <c r="B1999" s="6">
        <f>TITRES_STAT!D2002</f>
        <v>1.75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2.0875937897459094E-2</v>
      </c>
      <c r="G1999" s="2">
        <f t="shared" si="282"/>
        <v>2.9780958309648061E-3</v>
      </c>
      <c r="H1999" s="2">
        <f t="shared" si="274"/>
        <v>7.0098274475929037</v>
      </c>
      <c r="I1999" s="2">
        <f t="shared" si="275"/>
        <v>87.515336546974964</v>
      </c>
    </row>
    <row r="2000" spans="1:9" ht="13.5" x14ac:dyDescent="0.25">
      <c r="A2000" s="3">
        <f>TITRES_STAT!B2003</f>
        <v>44917</v>
      </c>
      <c r="B2000" s="6">
        <f>TITRES_STAT!D2003</f>
        <v>1.78</v>
      </c>
      <c r="C2000" s="2">
        <f t="shared" si="279"/>
        <v>3.0000000000000027E-2</v>
      </c>
      <c r="D2000" s="2">
        <f t="shared" si="280"/>
        <v>3.0000000000000027E-2</v>
      </c>
      <c r="E2000" s="2">
        <f t="shared" si="281"/>
        <v>0</v>
      </c>
      <c r="F2000" s="2">
        <f t="shared" si="282"/>
        <v>2.152765661906916E-2</v>
      </c>
      <c r="G2000" s="2">
        <f t="shared" si="282"/>
        <v>2.7653747001816055E-3</v>
      </c>
      <c r="H2000" s="2">
        <f t="shared" si="274"/>
        <v>7.7847159799557764</v>
      </c>
      <c r="I2000" s="2">
        <f t="shared" si="275"/>
        <v>88.616592701668267</v>
      </c>
    </row>
    <row r="2001" spans="1:9" ht="13.5" x14ac:dyDescent="0.25">
      <c r="A2001" s="3">
        <f>TITRES_STAT!B2004</f>
        <v>44918</v>
      </c>
      <c r="B2001" s="6">
        <f>TITRES_STAT!D2004</f>
        <v>1.78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1.9989966860564222E-2</v>
      </c>
      <c r="G2001" s="2">
        <f t="shared" si="282"/>
        <v>2.5678479358829192E-3</v>
      </c>
      <c r="H2001" s="2">
        <f t="shared" ref="H2001:H2064" si="283">F2001/G2001</f>
        <v>7.7847159799557781</v>
      </c>
      <c r="I2001" s="2">
        <f t="shared" ref="I2001:I2064" si="284">IF(G2001=0,100,100-(100/(1+H2001)))</f>
        <v>88.616592701668267</v>
      </c>
    </row>
    <row r="2002" spans="1:9" ht="13.5" x14ac:dyDescent="0.25">
      <c r="A2002" s="3">
        <f>TITRES_STAT!B2005</f>
        <v>44921</v>
      </c>
      <c r="B2002" s="6">
        <f>TITRES_STAT!D2005</f>
        <v>1.78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1.8562112084809634E-2</v>
      </c>
      <c r="G2002" s="2">
        <f t="shared" si="282"/>
        <v>2.3844302261769963E-3</v>
      </c>
      <c r="H2002" s="2">
        <f t="shared" si="283"/>
        <v>7.7847159799557781</v>
      </c>
      <c r="I2002" s="2">
        <f t="shared" si="284"/>
        <v>88.616592701668267</v>
      </c>
    </row>
    <row r="2003" spans="1:9" ht="13.5" x14ac:dyDescent="0.25">
      <c r="A2003" s="3">
        <f>TITRES_STAT!B2006</f>
        <v>44922</v>
      </c>
      <c r="B2003" s="6">
        <f>TITRES_STAT!D2006</f>
        <v>1.75</v>
      </c>
      <c r="C2003" s="2">
        <f t="shared" si="279"/>
        <v>-3.0000000000000027E-2</v>
      </c>
      <c r="D2003" s="2">
        <f t="shared" si="280"/>
        <v>0</v>
      </c>
      <c r="E2003" s="2">
        <f t="shared" si="281"/>
        <v>3.0000000000000027E-2</v>
      </c>
      <c r="F2003" s="2">
        <f t="shared" si="282"/>
        <v>1.7236246935894661E-2</v>
      </c>
      <c r="G2003" s="2">
        <f t="shared" si="282"/>
        <v>4.3569709243072132E-3</v>
      </c>
      <c r="H2003" s="2">
        <f t="shared" si="283"/>
        <v>3.9560160568744984</v>
      </c>
      <c r="I2003" s="2">
        <f t="shared" si="284"/>
        <v>79.822502822344603</v>
      </c>
    </row>
    <row r="2004" spans="1:9" ht="13.5" x14ac:dyDescent="0.25">
      <c r="A2004" s="3">
        <f>TITRES_STAT!B2007</f>
        <v>44923</v>
      </c>
      <c r="B2004" s="6">
        <f>TITRES_STAT!D2007</f>
        <v>1.75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1.6005086440473614E-2</v>
      </c>
      <c r="G2004" s="2">
        <f t="shared" si="282"/>
        <v>4.0457587154281265E-3</v>
      </c>
      <c r="H2004" s="2">
        <f t="shared" si="283"/>
        <v>3.9560160568744989</v>
      </c>
      <c r="I2004" s="2">
        <f t="shared" si="284"/>
        <v>79.822502822344603</v>
      </c>
    </row>
    <row r="2005" spans="1:9" ht="13.5" x14ac:dyDescent="0.25">
      <c r="A2005" s="3">
        <f>TITRES_STAT!B2008</f>
        <v>44924</v>
      </c>
      <c r="B2005" s="6">
        <f>TITRES_STAT!D2008</f>
        <v>1.75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1.4861865980439785E-2</v>
      </c>
      <c r="G2005" s="2">
        <f t="shared" si="282"/>
        <v>3.7567759500404035E-3</v>
      </c>
      <c r="H2005" s="2">
        <f t="shared" si="283"/>
        <v>3.9560160568744984</v>
      </c>
      <c r="I2005" s="2">
        <f t="shared" si="284"/>
        <v>79.822502822344603</v>
      </c>
    </row>
    <row r="2006" spans="1:9" ht="13.5" x14ac:dyDescent="0.25">
      <c r="A2006" s="3">
        <f>TITRES_STAT!B2009</f>
        <v>44925</v>
      </c>
      <c r="B2006" s="6">
        <f>TITRES_STAT!D2009</f>
        <v>1.75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1.3800304124694086E-2</v>
      </c>
      <c r="G2006" s="2">
        <f t="shared" si="282"/>
        <v>3.4884348107518033E-3</v>
      </c>
      <c r="H2006" s="2">
        <f t="shared" si="283"/>
        <v>3.9560160568744984</v>
      </c>
      <c r="I2006" s="2">
        <f t="shared" si="284"/>
        <v>79.822502822344603</v>
      </c>
    </row>
    <row r="2007" spans="1:9" ht="13.5" x14ac:dyDescent="0.25">
      <c r="A2007" s="3">
        <f>TITRES_STAT!B2010</f>
        <v>44928</v>
      </c>
      <c r="B2007" s="6">
        <f>TITRES_STAT!D2010</f>
        <v>1.75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1.2814568115787366E-2</v>
      </c>
      <c r="G2007" s="2">
        <f t="shared" si="282"/>
        <v>3.2392608956981032E-3</v>
      </c>
      <c r="H2007" s="2">
        <f t="shared" si="283"/>
        <v>3.9560160568744984</v>
      </c>
      <c r="I2007" s="2">
        <f t="shared" si="284"/>
        <v>79.822502822344603</v>
      </c>
    </row>
    <row r="2008" spans="1:9" ht="13.5" x14ac:dyDescent="0.25">
      <c r="A2008" s="3">
        <f>TITRES_STAT!B2011</f>
        <v>44929</v>
      </c>
      <c r="B2008" s="6">
        <f>TITRES_STAT!D2011</f>
        <v>1.68</v>
      </c>
      <c r="C2008" s="2">
        <f t="shared" si="279"/>
        <v>-7.0000000000000062E-2</v>
      </c>
      <c r="D2008" s="2">
        <f t="shared" si="280"/>
        <v>0</v>
      </c>
      <c r="E2008" s="2">
        <f t="shared" si="281"/>
        <v>7.0000000000000062E-2</v>
      </c>
      <c r="F2008" s="2">
        <f t="shared" si="282"/>
        <v>1.1899241821802553E-2</v>
      </c>
      <c r="G2008" s="2">
        <f t="shared" si="282"/>
        <v>8.0078851174339577E-3</v>
      </c>
      <c r="H2008" s="2">
        <f t="shared" si="283"/>
        <v>1.4859406256836436</v>
      </c>
      <c r="I2008" s="2">
        <f t="shared" si="284"/>
        <v>59.773777793868433</v>
      </c>
    </row>
    <row r="2009" spans="1:9" ht="13.5" x14ac:dyDescent="0.25">
      <c r="A2009" s="3">
        <f>TITRES_STAT!B2012</f>
        <v>44930</v>
      </c>
      <c r="B2009" s="6">
        <f>TITRES_STAT!D2012</f>
        <v>1.61</v>
      </c>
      <c r="C2009" s="2">
        <f t="shared" si="279"/>
        <v>-6.999999999999984E-2</v>
      </c>
      <c r="D2009" s="2">
        <f t="shared" si="280"/>
        <v>0</v>
      </c>
      <c r="E2009" s="2">
        <f t="shared" si="281"/>
        <v>6.999999999999984E-2</v>
      </c>
      <c r="F2009" s="2">
        <f t="shared" si="282"/>
        <v>1.1049295977388084E-2</v>
      </c>
      <c r="G2009" s="2">
        <f t="shared" si="282"/>
        <v>1.2435893323331519E-2</v>
      </c>
      <c r="H2009" s="2">
        <f t="shared" si="283"/>
        <v>0.8885003827314939</v>
      </c>
      <c r="I2009" s="2">
        <f t="shared" si="284"/>
        <v>47.047932362416709</v>
      </c>
    </row>
    <row r="2010" spans="1:9" ht="13.5" x14ac:dyDescent="0.25">
      <c r="A2010" s="3">
        <f>TITRES_STAT!B2013</f>
        <v>44931</v>
      </c>
      <c r="B2010" s="6">
        <f>TITRES_STAT!D2013</f>
        <v>1.54</v>
      </c>
      <c r="C2010" s="2">
        <f t="shared" si="279"/>
        <v>-7.0000000000000062E-2</v>
      </c>
      <c r="D2010" s="2">
        <f t="shared" si="280"/>
        <v>0</v>
      </c>
      <c r="E2010" s="2">
        <f t="shared" si="281"/>
        <v>7.0000000000000062E-2</v>
      </c>
      <c r="F2010" s="2">
        <f t="shared" si="282"/>
        <v>1.0260060550431794E-2</v>
      </c>
      <c r="G2010" s="2">
        <f t="shared" si="282"/>
        <v>1.6547615228807842E-2</v>
      </c>
      <c r="H2010" s="2">
        <f t="shared" si="283"/>
        <v>0.62003257923051003</v>
      </c>
      <c r="I2010" s="2">
        <f t="shared" si="284"/>
        <v>38.272846310598005</v>
      </c>
    </row>
    <row r="2011" spans="1:9" ht="13.5" x14ac:dyDescent="0.25">
      <c r="A2011" s="3">
        <f>TITRES_STAT!B2014</f>
        <v>44932</v>
      </c>
      <c r="B2011" s="6">
        <f>TITRES_STAT!D2014</f>
        <v>1.51</v>
      </c>
      <c r="C2011" s="2">
        <f t="shared" si="279"/>
        <v>-3.0000000000000027E-2</v>
      </c>
      <c r="D2011" s="2">
        <f t="shared" si="280"/>
        <v>0</v>
      </c>
      <c r="E2011" s="2">
        <f t="shared" si="281"/>
        <v>3.0000000000000027E-2</v>
      </c>
      <c r="F2011" s="2">
        <f t="shared" si="282"/>
        <v>9.5271990825438087E-3</v>
      </c>
      <c r="G2011" s="2">
        <f t="shared" si="282"/>
        <v>1.7508499855321571E-2</v>
      </c>
      <c r="H2011" s="2">
        <f t="shared" si="283"/>
        <v>0.54414708063341544</v>
      </c>
      <c r="I2011" s="2">
        <f t="shared" si="284"/>
        <v>35.239329689384519</v>
      </c>
    </row>
    <row r="2012" spans="1:9" ht="13.5" x14ac:dyDescent="0.25">
      <c r="A2012" s="3">
        <f>TITRES_STAT!B2015</f>
        <v>44935</v>
      </c>
      <c r="B2012" s="6">
        <f>TITRES_STAT!D2015</f>
        <v>1.45</v>
      </c>
      <c r="C2012" s="2">
        <f t="shared" si="279"/>
        <v>-6.0000000000000053E-2</v>
      </c>
      <c r="D2012" s="2">
        <f t="shared" si="280"/>
        <v>0</v>
      </c>
      <c r="E2012" s="2">
        <f t="shared" si="281"/>
        <v>6.0000000000000053E-2</v>
      </c>
      <c r="F2012" s="2">
        <f t="shared" si="282"/>
        <v>8.8466848623621076E-3</v>
      </c>
      <c r="G2012" s="2">
        <f t="shared" si="282"/>
        <v>2.0543607008512894E-2</v>
      </c>
      <c r="H2012" s="2">
        <f t="shared" si="283"/>
        <v>0.43062958022396963</v>
      </c>
      <c r="I2012" s="2">
        <f t="shared" si="284"/>
        <v>30.100704345603788</v>
      </c>
    </row>
    <row r="2013" spans="1:9" ht="13.5" x14ac:dyDescent="0.25">
      <c r="A2013" s="3">
        <f>TITRES_STAT!B2016</f>
        <v>44936</v>
      </c>
      <c r="B2013" s="6">
        <f>TITRES_STAT!D2016</f>
        <v>1.39</v>
      </c>
      <c r="C2013" s="2">
        <f t="shared" si="279"/>
        <v>-6.0000000000000053E-2</v>
      </c>
      <c r="D2013" s="2">
        <f t="shared" si="280"/>
        <v>0</v>
      </c>
      <c r="E2013" s="2">
        <f t="shared" si="281"/>
        <v>6.0000000000000053E-2</v>
      </c>
      <c r="F2013" s="2">
        <f t="shared" ref="F2013:G2028" si="285">((F2012*13)+D2013)/14</f>
        <v>8.2147788007648145E-3</v>
      </c>
      <c r="G2013" s="2">
        <f t="shared" si="285"/>
        <v>2.336192079361912E-2</v>
      </c>
      <c r="H2013" s="2">
        <f t="shared" si="283"/>
        <v>0.35163113826704401</v>
      </c>
      <c r="I2013" s="2">
        <f t="shared" si="284"/>
        <v>26.015317960037379</v>
      </c>
    </row>
    <row r="2014" spans="1:9" ht="13.5" x14ac:dyDescent="0.25">
      <c r="A2014" s="3">
        <f>TITRES_STAT!B2017</f>
        <v>44937</v>
      </c>
      <c r="B2014" s="6">
        <f>TITRES_STAT!D2017</f>
        <v>1.33</v>
      </c>
      <c r="C2014" s="2">
        <f t="shared" si="279"/>
        <v>-5.9999999999999831E-2</v>
      </c>
      <c r="D2014" s="2">
        <f t="shared" si="280"/>
        <v>0</v>
      </c>
      <c r="E2014" s="2">
        <f t="shared" si="281"/>
        <v>5.9999999999999831E-2</v>
      </c>
      <c r="F2014" s="2">
        <f t="shared" si="285"/>
        <v>7.6280088864244715E-3</v>
      </c>
      <c r="G2014" s="2">
        <f t="shared" si="285"/>
        <v>2.5978926451217743E-2</v>
      </c>
      <c r="H2014" s="2">
        <f t="shared" si="283"/>
        <v>0.29362294476440592</v>
      </c>
      <c r="I2014" s="2">
        <f t="shared" si="284"/>
        <v>22.697722389106232</v>
      </c>
    </row>
    <row r="2015" spans="1:9" ht="13.5" x14ac:dyDescent="0.25">
      <c r="A2015" s="3">
        <f>TITRES_STAT!B2018</f>
        <v>44938</v>
      </c>
      <c r="B2015" s="6">
        <f>TITRES_STAT!D2018</f>
        <v>1.38</v>
      </c>
      <c r="C2015" s="2">
        <f t="shared" si="279"/>
        <v>4.9999999999999822E-2</v>
      </c>
      <c r="D2015" s="2">
        <f t="shared" si="280"/>
        <v>4.9999999999999822E-2</v>
      </c>
      <c r="E2015" s="2">
        <f t="shared" si="281"/>
        <v>0</v>
      </c>
      <c r="F2015" s="2">
        <f t="shared" si="285"/>
        <v>1.0654579680251281E-2</v>
      </c>
      <c r="G2015" s="2">
        <f t="shared" si="285"/>
        <v>2.4123288847559331E-2</v>
      </c>
      <c r="H2015" s="2">
        <f t="shared" si="283"/>
        <v>0.44167193567925361</v>
      </c>
      <c r="I2015" s="2">
        <f t="shared" si="284"/>
        <v>30.636091661946438</v>
      </c>
    </row>
    <row r="2016" spans="1:9" ht="13.5" x14ac:dyDescent="0.25">
      <c r="A2016" s="3">
        <f>TITRES_STAT!B2019</f>
        <v>44939</v>
      </c>
      <c r="B2016" s="6">
        <f>TITRES_STAT!D2019</f>
        <v>1.43</v>
      </c>
      <c r="C2016" s="2">
        <f t="shared" si="279"/>
        <v>5.0000000000000044E-2</v>
      </c>
      <c r="D2016" s="2">
        <f t="shared" si="280"/>
        <v>5.0000000000000044E-2</v>
      </c>
      <c r="E2016" s="2">
        <f t="shared" si="281"/>
        <v>0</v>
      </c>
      <c r="F2016" s="2">
        <f t="shared" si="285"/>
        <v>1.3464966845947623E-2</v>
      </c>
      <c r="G2016" s="2">
        <f t="shared" si="285"/>
        <v>2.2400196787019377E-2</v>
      </c>
      <c r="H2016" s="2">
        <f t="shared" si="283"/>
        <v>0.60110931051062888</v>
      </c>
      <c r="I2016" s="2">
        <f t="shared" si="284"/>
        <v>37.543302419428308</v>
      </c>
    </row>
    <row r="2017" spans="1:9" ht="13.5" x14ac:dyDescent="0.25">
      <c r="A2017" s="3">
        <f>TITRES_STAT!B2020</f>
        <v>44942</v>
      </c>
      <c r="B2017" s="6">
        <f>TITRES_STAT!D2020</f>
        <v>1.43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1.2503183499808506E-2</v>
      </c>
      <c r="G2017" s="2">
        <f t="shared" si="285"/>
        <v>2.0800182730803706E-2</v>
      </c>
      <c r="H2017" s="2">
        <f t="shared" si="283"/>
        <v>0.60110931051062888</v>
      </c>
      <c r="I2017" s="2">
        <f t="shared" si="284"/>
        <v>37.543302419428308</v>
      </c>
    </row>
    <row r="2018" spans="1:9" ht="13.5" x14ac:dyDescent="0.25">
      <c r="A2018" s="3">
        <f>TITRES_STAT!B2021</f>
        <v>44943</v>
      </c>
      <c r="B2018" s="6">
        <f>TITRES_STAT!D2021</f>
        <v>1.43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1.1610098964107899E-2</v>
      </c>
      <c r="G2018" s="2">
        <f t="shared" si="285"/>
        <v>1.9314455392889153E-2</v>
      </c>
      <c r="H2018" s="2">
        <f t="shared" si="283"/>
        <v>0.60110931051062899</v>
      </c>
      <c r="I2018" s="2">
        <f t="shared" si="284"/>
        <v>37.543302419428308</v>
      </c>
    </row>
    <row r="2019" spans="1:9" ht="13.5" x14ac:dyDescent="0.25">
      <c r="A2019" s="3">
        <f>TITRES_STAT!B2022</f>
        <v>44944</v>
      </c>
      <c r="B2019" s="6">
        <f>TITRES_STAT!D2022</f>
        <v>1.43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1.0780806180957335E-2</v>
      </c>
      <c r="G2019" s="2">
        <f t="shared" si="285"/>
        <v>1.7934851436254211E-2</v>
      </c>
      <c r="H2019" s="2">
        <f t="shared" si="283"/>
        <v>0.6011093105106291</v>
      </c>
      <c r="I2019" s="2">
        <f t="shared" si="284"/>
        <v>37.543302419428322</v>
      </c>
    </row>
    <row r="2020" spans="1:9" ht="13.5" x14ac:dyDescent="0.25">
      <c r="A2020" s="3">
        <f>TITRES_STAT!B2023</f>
        <v>44945</v>
      </c>
      <c r="B2020" s="6">
        <f>TITRES_STAT!D2023</f>
        <v>1.43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1.0010748596603239E-2</v>
      </c>
      <c r="G2020" s="2">
        <f t="shared" si="285"/>
        <v>1.6653790619378911E-2</v>
      </c>
      <c r="H2020" s="2">
        <f t="shared" si="283"/>
        <v>0.60110931051062899</v>
      </c>
      <c r="I2020" s="2">
        <f t="shared" si="284"/>
        <v>37.543302419428308</v>
      </c>
    </row>
    <row r="2021" spans="1:9" ht="13.5" x14ac:dyDescent="0.25">
      <c r="A2021" s="3">
        <f>TITRES_STAT!B2024</f>
        <v>44946</v>
      </c>
      <c r="B2021" s="6">
        <f>TITRES_STAT!D2024</f>
        <v>1.43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9.2956951254172925E-3</v>
      </c>
      <c r="G2021" s="2">
        <f t="shared" si="285"/>
        <v>1.5464234146566131E-2</v>
      </c>
      <c r="H2021" s="2">
        <f t="shared" si="283"/>
        <v>0.60110931051062899</v>
      </c>
      <c r="I2021" s="2">
        <f t="shared" si="284"/>
        <v>37.543302419428308</v>
      </c>
    </row>
    <row r="2022" spans="1:9" ht="13.5" x14ac:dyDescent="0.25">
      <c r="A2022" s="3">
        <f>TITRES_STAT!B2025</f>
        <v>44949</v>
      </c>
      <c r="B2022" s="6">
        <f>TITRES_STAT!D2025</f>
        <v>1.37</v>
      </c>
      <c r="C2022" s="2">
        <f t="shared" si="279"/>
        <v>-5.9999999999999831E-2</v>
      </c>
      <c r="D2022" s="2">
        <f t="shared" si="280"/>
        <v>0</v>
      </c>
      <c r="E2022" s="2">
        <f t="shared" si="281"/>
        <v>5.9999999999999831E-2</v>
      </c>
      <c r="F2022" s="2">
        <f t="shared" si="285"/>
        <v>8.6317169021732001E-3</v>
      </c>
      <c r="G2022" s="2">
        <f t="shared" si="285"/>
        <v>1.8645360278954252E-2</v>
      </c>
      <c r="H2022" s="2">
        <f t="shared" si="283"/>
        <v>0.4629418135682879</v>
      </c>
      <c r="I2022" s="2">
        <f t="shared" si="284"/>
        <v>31.644581436845954</v>
      </c>
    </row>
    <row r="2023" spans="1:9" ht="13.5" x14ac:dyDescent="0.25">
      <c r="A2023" s="3">
        <f>TITRES_STAT!B2026</f>
        <v>44950</v>
      </c>
      <c r="B2023" s="6">
        <f>TITRES_STAT!D2026</f>
        <v>1.31</v>
      </c>
      <c r="C2023" s="2">
        <f t="shared" si="279"/>
        <v>-6.0000000000000053E-2</v>
      </c>
      <c r="D2023" s="2">
        <f t="shared" si="280"/>
        <v>0</v>
      </c>
      <c r="E2023" s="2">
        <f t="shared" si="281"/>
        <v>6.0000000000000053E-2</v>
      </c>
      <c r="F2023" s="2">
        <f t="shared" si="285"/>
        <v>8.0151656948751152E-3</v>
      </c>
      <c r="G2023" s="2">
        <f t="shared" si="285"/>
        <v>2.1599263116171809E-2</v>
      </c>
      <c r="H2023" s="2">
        <f t="shared" si="283"/>
        <v>0.37108514544063298</v>
      </c>
      <c r="I2023" s="2">
        <f t="shared" si="284"/>
        <v>27.065069348510477</v>
      </c>
    </row>
    <row r="2024" spans="1:9" ht="13.5" x14ac:dyDescent="0.25">
      <c r="A2024" s="3">
        <f>TITRES_STAT!B2027</f>
        <v>44951</v>
      </c>
      <c r="B2024" s="6">
        <f>TITRES_STAT!D2027</f>
        <v>1.31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7.4426538595268928E-3</v>
      </c>
      <c r="G2024" s="2">
        <f t="shared" si="285"/>
        <v>2.0056458607873823E-2</v>
      </c>
      <c r="H2024" s="2">
        <f t="shared" si="283"/>
        <v>0.37108514544063298</v>
      </c>
      <c r="I2024" s="2">
        <f t="shared" si="284"/>
        <v>27.065069348510477</v>
      </c>
    </row>
    <row r="2025" spans="1:9" ht="13.5" x14ac:dyDescent="0.25">
      <c r="A2025" s="3">
        <f>TITRES_STAT!B2028</f>
        <v>44952</v>
      </c>
      <c r="B2025" s="6">
        <f>TITRES_STAT!D2028</f>
        <v>1.31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6.9110357267035431E-3</v>
      </c>
      <c r="G2025" s="2">
        <f t="shared" si="285"/>
        <v>1.8623854421597121E-2</v>
      </c>
      <c r="H2025" s="2">
        <f t="shared" si="283"/>
        <v>0.37108514544063298</v>
      </c>
      <c r="I2025" s="2">
        <f t="shared" si="284"/>
        <v>27.065069348510477</v>
      </c>
    </row>
    <row r="2026" spans="1:9" ht="13.5" x14ac:dyDescent="0.25">
      <c r="A2026" s="3">
        <f>TITRES_STAT!B2029</f>
        <v>44953</v>
      </c>
      <c r="B2026" s="6">
        <f>TITRES_STAT!D2029</f>
        <v>1.31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6.4173903176532893E-3</v>
      </c>
      <c r="G2026" s="2">
        <f t="shared" si="285"/>
        <v>1.7293579105768755E-2</v>
      </c>
      <c r="H2026" s="2">
        <f t="shared" si="283"/>
        <v>0.37108514544063292</v>
      </c>
      <c r="I2026" s="2">
        <f t="shared" si="284"/>
        <v>27.065069348510477</v>
      </c>
    </row>
    <row r="2027" spans="1:9" ht="13.5" x14ac:dyDescent="0.25">
      <c r="A2027" s="3">
        <f>TITRES_STAT!B2030</f>
        <v>44956</v>
      </c>
      <c r="B2027" s="6">
        <f>TITRES_STAT!D2030</f>
        <v>1.31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5.9590052949637694E-3</v>
      </c>
      <c r="G2027" s="2">
        <f t="shared" si="285"/>
        <v>1.60583234553567E-2</v>
      </c>
      <c r="H2027" s="2">
        <f t="shared" si="283"/>
        <v>0.37108514544063304</v>
      </c>
      <c r="I2027" s="2">
        <f t="shared" si="284"/>
        <v>27.065069348510477</v>
      </c>
    </row>
    <row r="2028" spans="1:9" ht="13.5" x14ac:dyDescent="0.25">
      <c r="A2028" s="3">
        <f>TITRES_STAT!B2031</f>
        <v>44957</v>
      </c>
      <c r="B2028" s="6">
        <f>TITRES_STAT!D2031</f>
        <v>1.31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5.5333620596092143E-3</v>
      </c>
      <c r="G2028" s="2">
        <f t="shared" si="285"/>
        <v>1.4911300351402649E-2</v>
      </c>
      <c r="H2028" s="2">
        <f t="shared" si="283"/>
        <v>0.37108514544063304</v>
      </c>
      <c r="I2028" s="2">
        <f t="shared" si="284"/>
        <v>27.065069348510477</v>
      </c>
    </row>
    <row r="2029" spans="1:9" ht="13.5" x14ac:dyDescent="0.25">
      <c r="A2029" s="3">
        <f>TITRES_STAT!B2032</f>
        <v>44958</v>
      </c>
      <c r="B2029" s="6">
        <f>TITRES_STAT!D2032</f>
        <v>1.26</v>
      </c>
      <c r="C2029" s="2">
        <f t="shared" si="279"/>
        <v>-5.0000000000000044E-2</v>
      </c>
      <c r="D2029" s="2">
        <f t="shared" si="280"/>
        <v>0</v>
      </c>
      <c r="E2029" s="2">
        <f t="shared" si="281"/>
        <v>5.0000000000000044E-2</v>
      </c>
      <c r="F2029" s="2">
        <f t="shared" ref="F2029:G2044" si="286">((F2028*13)+D2029)/14</f>
        <v>5.1381219124942701E-3</v>
      </c>
      <c r="G2029" s="2">
        <f t="shared" si="286"/>
        <v>1.7417636040588179E-2</v>
      </c>
      <c r="H2029" s="2">
        <f t="shared" si="283"/>
        <v>0.29499536564668966</v>
      </c>
      <c r="I2029" s="2">
        <f t="shared" si="284"/>
        <v>22.779646435211461</v>
      </c>
    </row>
    <row r="2030" spans="1:9" ht="13.5" x14ac:dyDescent="0.25">
      <c r="A2030" s="3">
        <f>TITRES_STAT!B2033</f>
        <v>44959</v>
      </c>
      <c r="B2030" s="6">
        <f>TITRES_STAT!D2033</f>
        <v>1.27</v>
      </c>
      <c r="C2030" s="2">
        <f t="shared" si="279"/>
        <v>1.0000000000000009E-2</v>
      </c>
      <c r="D2030" s="2">
        <f t="shared" si="280"/>
        <v>1.0000000000000009E-2</v>
      </c>
      <c r="E2030" s="2">
        <f t="shared" si="281"/>
        <v>0</v>
      </c>
      <c r="F2030" s="2">
        <f t="shared" si="286"/>
        <v>5.48539891874468E-3</v>
      </c>
      <c r="G2030" s="2">
        <f t="shared" si="286"/>
        <v>1.6173519180546166E-2</v>
      </c>
      <c r="H2030" s="2">
        <f t="shared" si="283"/>
        <v>0.33915926753545561</v>
      </c>
      <c r="I2030" s="2">
        <f t="shared" si="284"/>
        <v>25.326283120874265</v>
      </c>
    </row>
    <row r="2031" spans="1:9" ht="13.5" x14ac:dyDescent="0.25">
      <c r="A2031" s="3">
        <f>TITRES_STAT!B2034</f>
        <v>44960</v>
      </c>
      <c r="B2031" s="6">
        <f>TITRES_STAT!D2034</f>
        <v>1.29</v>
      </c>
      <c r="C2031" s="2">
        <f t="shared" si="279"/>
        <v>2.0000000000000018E-2</v>
      </c>
      <c r="D2031" s="2">
        <f t="shared" si="280"/>
        <v>2.0000000000000018E-2</v>
      </c>
      <c r="E2031" s="2">
        <f t="shared" si="281"/>
        <v>0</v>
      </c>
      <c r="F2031" s="2">
        <f t="shared" si="286"/>
        <v>6.5221561388343471E-3</v>
      </c>
      <c r="G2031" s="2">
        <f t="shared" si="286"/>
        <v>1.5018267810507153E-2</v>
      </c>
      <c r="H2031" s="2">
        <f t="shared" si="283"/>
        <v>0.43428151775741308</v>
      </c>
      <c r="I2031" s="2">
        <f t="shared" si="284"/>
        <v>30.278680466889014</v>
      </c>
    </row>
    <row r="2032" spans="1:9" ht="13.5" x14ac:dyDescent="0.25">
      <c r="A2032" s="3">
        <f>TITRES_STAT!B2035</f>
        <v>44963</v>
      </c>
      <c r="B2032" s="6">
        <f>TITRES_STAT!D2035</f>
        <v>1.29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6.0562878432033219E-3</v>
      </c>
      <c r="G2032" s="2">
        <f t="shared" si="286"/>
        <v>1.3945534395470928E-2</v>
      </c>
      <c r="H2032" s="2">
        <f t="shared" si="283"/>
        <v>0.43428151775741303</v>
      </c>
      <c r="I2032" s="2">
        <f t="shared" si="284"/>
        <v>30.278680466889014</v>
      </c>
    </row>
    <row r="2033" spans="1:9" ht="13.5" x14ac:dyDescent="0.25">
      <c r="A2033" s="3">
        <f>TITRES_STAT!B2036</f>
        <v>44964</v>
      </c>
      <c r="B2033" s="6">
        <f>TITRES_STAT!D2036</f>
        <v>1.3</v>
      </c>
      <c r="C2033" s="2">
        <f t="shared" si="279"/>
        <v>1.0000000000000009E-2</v>
      </c>
      <c r="D2033" s="2">
        <f t="shared" si="280"/>
        <v>1.0000000000000009E-2</v>
      </c>
      <c r="E2033" s="2">
        <f t="shared" si="281"/>
        <v>0</v>
      </c>
      <c r="F2033" s="2">
        <f t="shared" si="286"/>
        <v>6.3379815686887995E-3</v>
      </c>
      <c r="G2033" s="2">
        <f t="shared" si="286"/>
        <v>1.2949424795794433E-2</v>
      </c>
      <c r="H2033" s="2">
        <f t="shared" si="283"/>
        <v>0.48944116581511615</v>
      </c>
      <c r="I2033" s="2">
        <f t="shared" si="284"/>
        <v>32.860725018786695</v>
      </c>
    </row>
    <row r="2034" spans="1:9" ht="13.5" x14ac:dyDescent="0.25">
      <c r="A2034" s="3">
        <f>TITRES_STAT!B2037</f>
        <v>44965</v>
      </c>
      <c r="B2034" s="6">
        <f>TITRES_STAT!D2037</f>
        <v>1.3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5.8852685994967421E-3</v>
      </c>
      <c r="G2034" s="2">
        <f t="shared" si="286"/>
        <v>1.2024465881809115E-2</v>
      </c>
      <c r="H2034" s="2">
        <f t="shared" si="283"/>
        <v>0.48944116581511615</v>
      </c>
      <c r="I2034" s="2">
        <f t="shared" si="284"/>
        <v>32.860725018786695</v>
      </c>
    </row>
    <row r="2035" spans="1:9" ht="13.5" x14ac:dyDescent="0.25">
      <c r="A2035" s="3">
        <f>TITRES_STAT!B2038</f>
        <v>44966</v>
      </c>
      <c r="B2035" s="6">
        <f>TITRES_STAT!D2038</f>
        <v>1.29</v>
      </c>
      <c r="C2035" s="2">
        <f t="shared" si="279"/>
        <v>-1.0000000000000009E-2</v>
      </c>
      <c r="D2035" s="2">
        <f t="shared" si="280"/>
        <v>0</v>
      </c>
      <c r="E2035" s="2">
        <f t="shared" si="281"/>
        <v>1.0000000000000009E-2</v>
      </c>
      <c r="F2035" s="2">
        <f t="shared" si="286"/>
        <v>5.4648922709612602E-3</v>
      </c>
      <c r="G2035" s="2">
        <f t="shared" si="286"/>
        <v>1.1879861175965607E-2</v>
      </c>
      <c r="H2035" s="2">
        <f t="shared" si="283"/>
        <v>0.46001314241090602</v>
      </c>
      <c r="I2035" s="2">
        <f t="shared" si="284"/>
        <v>31.507465860977845</v>
      </c>
    </row>
    <row r="2036" spans="1:9" ht="13.5" x14ac:dyDescent="0.25">
      <c r="A2036" s="3">
        <f>TITRES_STAT!B2039</f>
        <v>44967</v>
      </c>
      <c r="B2036" s="6">
        <f>TITRES_STAT!D2039</f>
        <v>1.29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5.0745428230354554E-3</v>
      </c>
      <c r="G2036" s="2">
        <f t="shared" si="286"/>
        <v>1.1031299663396636E-2</v>
      </c>
      <c r="H2036" s="2">
        <f t="shared" si="283"/>
        <v>0.46001314241090596</v>
      </c>
      <c r="I2036" s="2">
        <f t="shared" si="284"/>
        <v>31.507465860977845</v>
      </c>
    </row>
    <row r="2037" spans="1:9" ht="13.5" x14ac:dyDescent="0.25">
      <c r="A2037" s="3">
        <f>TITRES_STAT!B2040</f>
        <v>44970</v>
      </c>
      <c r="B2037" s="6">
        <f>TITRES_STAT!D2040</f>
        <v>1.29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4.712075478532923E-3</v>
      </c>
      <c r="G2037" s="2">
        <f t="shared" si="286"/>
        <v>1.0243349687439732E-2</v>
      </c>
      <c r="H2037" s="2">
        <f t="shared" si="283"/>
        <v>0.46001314241090596</v>
      </c>
      <c r="I2037" s="2">
        <f t="shared" si="284"/>
        <v>31.507465860977845</v>
      </c>
    </row>
    <row r="2038" spans="1:9" ht="13.5" x14ac:dyDescent="0.25">
      <c r="A2038" s="3">
        <f>TITRES_STAT!B2041</f>
        <v>44971</v>
      </c>
      <c r="B2038" s="6">
        <f>TITRES_STAT!D2041</f>
        <v>1.29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4.375498658637714E-3</v>
      </c>
      <c r="G2038" s="2">
        <f t="shared" si="286"/>
        <v>9.5116818526226089E-3</v>
      </c>
      <c r="H2038" s="2">
        <f t="shared" si="283"/>
        <v>0.46001314241090596</v>
      </c>
      <c r="I2038" s="2">
        <f t="shared" si="284"/>
        <v>31.507465860977845</v>
      </c>
    </row>
    <row r="2039" spans="1:9" ht="13.5" x14ac:dyDescent="0.25">
      <c r="A2039" s="3">
        <f>TITRES_STAT!B2042</f>
        <v>44972</v>
      </c>
      <c r="B2039" s="6">
        <f>TITRES_STAT!D2042</f>
        <v>1.24</v>
      </c>
      <c r="C2039" s="2">
        <f t="shared" si="279"/>
        <v>-5.0000000000000044E-2</v>
      </c>
      <c r="D2039" s="2">
        <f t="shared" si="280"/>
        <v>0</v>
      </c>
      <c r="E2039" s="2">
        <f t="shared" si="281"/>
        <v>5.0000000000000044E-2</v>
      </c>
      <c r="F2039" s="2">
        <f t="shared" si="286"/>
        <v>4.0629630401635914E-3</v>
      </c>
      <c r="G2039" s="2">
        <f t="shared" si="286"/>
        <v>1.2403704577435282E-2</v>
      </c>
      <c r="H2039" s="2">
        <f t="shared" si="283"/>
        <v>0.32756044896094194</v>
      </c>
      <c r="I2039" s="2">
        <f t="shared" si="284"/>
        <v>24.673863191489147</v>
      </c>
    </row>
    <row r="2040" spans="1:9" ht="13.5" x14ac:dyDescent="0.25">
      <c r="A2040" s="3">
        <f>TITRES_STAT!B2043</f>
        <v>44973</v>
      </c>
      <c r="B2040" s="6">
        <f>TITRES_STAT!D2043</f>
        <v>1.24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3.7727513944376206E-3</v>
      </c>
      <c r="G2040" s="2">
        <f t="shared" si="286"/>
        <v>1.1517725679047047E-2</v>
      </c>
      <c r="H2040" s="2">
        <f t="shared" si="283"/>
        <v>0.32756044896094194</v>
      </c>
      <c r="I2040" s="2">
        <f t="shared" si="284"/>
        <v>24.673863191489147</v>
      </c>
    </row>
    <row r="2041" spans="1:9" ht="13.5" x14ac:dyDescent="0.25">
      <c r="A2041" s="3">
        <f>TITRES_STAT!B2044</f>
        <v>44974</v>
      </c>
      <c r="B2041" s="6">
        <f>TITRES_STAT!D2044</f>
        <v>1.24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3.5032691519777904E-3</v>
      </c>
      <c r="G2041" s="2">
        <f t="shared" si="286"/>
        <v>1.0695030987686543E-2</v>
      </c>
      <c r="H2041" s="2">
        <f t="shared" si="283"/>
        <v>0.32756044896094194</v>
      </c>
      <c r="I2041" s="2">
        <f t="shared" si="284"/>
        <v>24.673863191489147</v>
      </c>
    </row>
    <row r="2042" spans="1:9" ht="13.5" x14ac:dyDescent="0.25">
      <c r="A2042" s="3">
        <f>TITRES_STAT!B2045</f>
        <v>44977</v>
      </c>
      <c r="B2042" s="6">
        <f>TITRES_STAT!D2045</f>
        <v>1.24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3.2530356411222339E-3</v>
      </c>
      <c r="G2042" s="2">
        <f t="shared" si="286"/>
        <v>9.9311002028517892E-3</v>
      </c>
      <c r="H2042" s="2">
        <f t="shared" si="283"/>
        <v>0.32756044896094194</v>
      </c>
      <c r="I2042" s="2">
        <f t="shared" si="284"/>
        <v>24.673863191489147</v>
      </c>
    </row>
    <row r="2043" spans="1:9" ht="13.5" x14ac:dyDescent="0.25">
      <c r="A2043" s="3">
        <f>TITRES_STAT!B2046</f>
        <v>44978</v>
      </c>
      <c r="B2043" s="6">
        <f>TITRES_STAT!D2046</f>
        <v>1.24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3.0206759524706458E-3</v>
      </c>
      <c r="G2043" s="2">
        <f t="shared" si="286"/>
        <v>9.22173590264809E-3</v>
      </c>
      <c r="H2043" s="2">
        <f t="shared" si="283"/>
        <v>0.32756044896094194</v>
      </c>
      <c r="I2043" s="2">
        <f t="shared" si="284"/>
        <v>24.673863191489147</v>
      </c>
    </row>
    <row r="2044" spans="1:9" ht="13.5" x14ac:dyDescent="0.25">
      <c r="A2044" s="3">
        <f>TITRES_STAT!B2047</f>
        <v>44979</v>
      </c>
      <c r="B2044" s="6">
        <f>TITRES_STAT!D2047</f>
        <v>1.24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2.8049133844370278E-3</v>
      </c>
      <c r="G2044" s="2">
        <f t="shared" si="286"/>
        <v>8.5630404810303692E-3</v>
      </c>
      <c r="H2044" s="2">
        <f t="shared" si="283"/>
        <v>0.32756044896094194</v>
      </c>
      <c r="I2044" s="2">
        <f t="shared" si="284"/>
        <v>24.673863191489147</v>
      </c>
    </row>
    <row r="2045" spans="1:9" ht="13.5" x14ac:dyDescent="0.25">
      <c r="A2045" s="3">
        <f>TITRES_STAT!B2048</f>
        <v>44980</v>
      </c>
      <c r="B2045" s="6">
        <f>TITRES_STAT!D2048</f>
        <v>1.24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2.6045624284058116E-3</v>
      </c>
      <c r="G2045" s="2">
        <f t="shared" si="287"/>
        <v>7.9513947323853439E-3</v>
      </c>
      <c r="H2045" s="2">
        <f t="shared" si="283"/>
        <v>0.32756044896094189</v>
      </c>
      <c r="I2045" s="2">
        <f t="shared" si="284"/>
        <v>24.673863191489147</v>
      </c>
    </row>
    <row r="2046" spans="1:9" ht="13.5" x14ac:dyDescent="0.25">
      <c r="A2046" s="3">
        <f>TITRES_STAT!B2049</f>
        <v>44981</v>
      </c>
      <c r="B2046" s="6">
        <f>TITRES_STAT!D2049</f>
        <v>1.2</v>
      </c>
      <c r="C2046" s="2">
        <f t="shared" si="279"/>
        <v>-4.0000000000000036E-2</v>
      </c>
      <c r="D2046" s="2">
        <f t="shared" si="280"/>
        <v>0</v>
      </c>
      <c r="E2046" s="2">
        <f t="shared" si="281"/>
        <v>4.0000000000000036E-2</v>
      </c>
      <c r="F2046" s="2">
        <f t="shared" si="287"/>
        <v>2.4185222549482537E-3</v>
      </c>
      <c r="G2046" s="2">
        <f t="shared" si="287"/>
        <v>1.0240580822929252E-2</v>
      </c>
      <c r="H2046" s="2">
        <f t="shared" si="283"/>
        <v>0.23617041814005732</v>
      </c>
      <c r="I2046" s="2">
        <f t="shared" si="284"/>
        <v>19.105004833831842</v>
      </c>
    </row>
    <row r="2047" spans="1:9" ht="13.5" x14ac:dyDescent="0.25">
      <c r="A2047" s="3">
        <f>TITRES_STAT!B2050</f>
        <v>44984</v>
      </c>
      <c r="B2047" s="6">
        <f>TITRES_STAT!D2050</f>
        <v>1.2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2.2457706653090928E-3</v>
      </c>
      <c r="G2047" s="2">
        <f t="shared" si="287"/>
        <v>9.5091107641485911E-3</v>
      </c>
      <c r="H2047" s="2">
        <f t="shared" si="283"/>
        <v>0.23617041814005732</v>
      </c>
      <c r="I2047" s="2">
        <f t="shared" si="284"/>
        <v>19.105004833831842</v>
      </c>
    </row>
    <row r="2048" spans="1:9" ht="13.5" x14ac:dyDescent="0.25">
      <c r="A2048" s="3">
        <f>TITRES_STAT!B2051</f>
        <v>44985</v>
      </c>
      <c r="B2048" s="6">
        <f>TITRES_STAT!D2051</f>
        <v>1.1499999999999999</v>
      </c>
      <c r="C2048" s="2">
        <f t="shared" si="279"/>
        <v>-5.0000000000000044E-2</v>
      </c>
      <c r="D2048" s="2">
        <f t="shared" si="280"/>
        <v>0</v>
      </c>
      <c r="E2048" s="2">
        <f t="shared" si="281"/>
        <v>5.0000000000000044E-2</v>
      </c>
      <c r="F2048" s="2">
        <f t="shared" si="287"/>
        <v>2.0853584749298717E-3</v>
      </c>
      <c r="G2048" s="2">
        <f t="shared" si="287"/>
        <v>1.240131713813798E-2</v>
      </c>
      <c r="H2048" s="2">
        <f t="shared" si="283"/>
        <v>0.16815620886887359</v>
      </c>
      <c r="I2048" s="2">
        <f t="shared" si="284"/>
        <v>14.395010495359969</v>
      </c>
    </row>
    <row r="2049" spans="1:9" ht="13.5" x14ac:dyDescent="0.25">
      <c r="A2049" s="3">
        <f>TITRES_STAT!B2052</f>
        <v>44986</v>
      </c>
      <c r="B2049" s="6">
        <f>TITRES_STAT!D2052</f>
        <v>1.19</v>
      </c>
      <c r="C2049" s="2">
        <f t="shared" si="279"/>
        <v>4.0000000000000036E-2</v>
      </c>
      <c r="D2049" s="2">
        <f t="shared" si="280"/>
        <v>4.0000000000000036E-2</v>
      </c>
      <c r="E2049" s="2">
        <f t="shared" si="281"/>
        <v>0</v>
      </c>
      <c r="F2049" s="2">
        <f t="shared" si="287"/>
        <v>4.7935471552920262E-3</v>
      </c>
      <c r="G2049" s="2">
        <f t="shared" si="287"/>
        <v>1.1515508771128126E-2</v>
      </c>
      <c r="H2049" s="2">
        <f t="shared" si="283"/>
        <v>0.41626881196169874</v>
      </c>
      <c r="I2049" s="2">
        <f t="shared" si="284"/>
        <v>29.391935234746683</v>
      </c>
    </row>
    <row r="2050" spans="1:9" ht="13.5" x14ac:dyDescent="0.25">
      <c r="A2050" s="3">
        <f>TITRES_STAT!B2053</f>
        <v>44987</v>
      </c>
      <c r="B2050" s="6">
        <f>TITRES_STAT!D2053</f>
        <v>1.19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4.4511509299140243E-3</v>
      </c>
      <c r="G2050" s="2">
        <f t="shared" si="287"/>
        <v>1.0692972430333261E-2</v>
      </c>
      <c r="H2050" s="2">
        <f t="shared" si="283"/>
        <v>0.41626881196169868</v>
      </c>
      <c r="I2050" s="2">
        <f t="shared" si="284"/>
        <v>29.391935234746668</v>
      </c>
    </row>
    <row r="2051" spans="1:9" ht="13.5" x14ac:dyDescent="0.25">
      <c r="A2051" s="3">
        <f>TITRES_STAT!B2054</f>
        <v>44988</v>
      </c>
      <c r="B2051" s="6">
        <f>TITRES_STAT!D2054</f>
        <v>1.19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4.1332115777773081E-3</v>
      </c>
      <c r="G2051" s="2">
        <f t="shared" si="287"/>
        <v>9.9291886853094553E-3</v>
      </c>
      <c r="H2051" s="2">
        <f t="shared" si="283"/>
        <v>0.41626881196169874</v>
      </c>
      <c r="I2051" s="2">
        <f t="shared" si="284"/>
        <v>29.391935234746683</v>
      </c>
    </row>
    <row r="2052" spans="1:9" ht="13.5" x14ac:dyDescent="0.25">
      <c r="A2052" s="3">
        <f>TITRES_STAT!B2055</f>
        <v>44991</v>
      </c>
      <c r="B2052" s="6">
        <f>TITRES_STAT!D2055</f>
        <v>1.19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3.8379821793646436E-3</v>
      </c>
      <c r="G2052" s="2">
        <f t="shared" si="287"/>
        <v>9.2199609220730665E-3</v>
      </c>
      <c r="H2052" s="2">
        <f t="shared" si="283"/>
        <v>0.41626881196169874</v>
      </c>
      <c r="I2052" s="2">
        <f t="shared" si="284"/>
        <v>29.391935234746683</v>
      </c>
    </row>
    <row r="2053" spans="1:9" ht="13.5" x14ac:dyDescent="0.25">
      <c r="A2053" s="3">
        <f>TITRES_STAT!B2056</f>
        <v>44992</v>
      </c>
      <c r="B2053" s="6">
        <f>TITRES_STAT!D2056</f>
        <v>1.19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3.5638405951243122E-3</v>
      </c>
      <c r="G2053" s="2">
        <f t="shared" si="287"/>
        <v>8.5613922847821329E-3</v>
      </c>
      <c r="H2053" s="2">
        <f t="shared" si="283"/>
        <v>0.41626881196169874</v>
      </c>
      <c r="I2053" s="2">
        <f t="shared" si="284"/>
        <v>29.391935234746683</v>
      </c>
    </row>
    <row r="2054" spans="1:9" ht="13.5" x14ac:dyDescent="0.25">
      <c r="A2054" s="3">
        <f>TITRES_STAT!B2057</f>
        <v>44993</v>
      </c>
      <c r="B2054" s="6">
        <f>TITRES_STAT!D2057</f>
        <v>1.19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3.309280552615433E-3</v>
      </c>
      <c r="G2054" s="2">
        <f t="shared" si="287"/>
        <v>7.949864264440552E-3</v>
      </c>
      <c r="H2054" s="2">
        <f t="shared" si="283"/>
        <v>0.41626881196169879</v>
      </c>
      <c r="I2054" s="2">
        <f t="shared" si="284"/>
        <v>29.391935234746683</v>
      </c>
    </row>
    <row r="2055" spans="1:9" ht="13.5" x14ac:dyDescent="0.25">
      <c r="A2055" s="3">
        <f>TITRES_STAT!B2058</f>
        <v>44994</v>
      </c>
      <c r="B2055" s="6">
        <f>TITRES_STAT!D2058</f>
        <v>1.19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3.0729033702857592E-3</v>
      </c>
      <c r="G2055" s="2">
        <f t="shared" si="287"/>
        <v>7.3820168169805118E-3</v>
      </c>
      <c r="H2055" s="2">
        <f t="shared" si="283"/>
        <v>0.41626881196169885</v>
      </c>
      <c r="I2055" s="2">
        <f t="shared" si="284"/>
        <v>29.391935234746683</v>
      </c>
    </row>
    <row r="2056" spans="1:9" ht="13.5" x14ac:dyDescent="0.25">
      <c r="A2056" s="3">
        <f>TITRES_STAT!B2059</f>
        <v>44995</v>
      </c>
      <c r="B2056" s="6">
        <f>TITRES_STAT!D2059</f>
        <v>1.19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2.8534102724082047E-3</v>
      </c>
      <c r="G2056" s="2">
        <f t="shared" si="287"/>
        <v>6.8547299014819043E-3</v>
      </c>
      <c r="H2056" s="2">
        <f t="shared" si="283"/>
        <v>0.41626881196169879</v>
      </c>
      <c r="I2056" s="2">
        <f t="shared" si="284"/>
        <v>29.391935234746683</v>
      </c>
    </row>
    <row r="2057" spans="1:9" ht="13.5" x14ac:dyDescent="0.25">
      <c r="A2057" s="3">
        <f>TITRES_STAT!B2060</f>
        <v>44998</v>
      </c>
      <c r="B2057" s="6">
        <f>TITRES_STAT!D2060</f>
        <v>1.19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2.6495952529504755E-3</v>
      </c>
      <c r="G2057" s="2">
        <f t="shared" si="287"/>
        <v>6.3651063370903397E-3</v>
      </c>
      <c r="H2057" s="2">
        <f t="shared" si="283"/>
        <v>0.41626881196169874</v>
      </c>
      <c r="I2057" s="2">
        <f t="shared" si="284"/>
        <v>29.391935234746683</v>
      </c>
    </row>
    <row r="2058" spans="1:9" ht="13.5" x14ac:dyDescent="0.25">
      <c r="A2058" s="3">
        <f>TITRES_STAT!B2061</f>
        <v>44999</v>
      </c>
      <c r="B2058" s="6">
        <f>TITRES_STAT!D2061</f>
        <v>1.19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2.4603384491682988E-3</v>
      </c>
      <c r="G2058" s="2">
        <f t="shared" si="287"/>
        <v>5.9104558844410293E-3</v>
      </c>
      <c r="H2058" s="2">
        <f t="shared" si="283"/>
        <v>0.41626881196169874</v>
      </c>
      <c r="I2058" s="2">
        <f t="shared" si="284"/>
        <v>29.391935234746683</v>
      </c>
    </row>
    <row r="2059" spans="1:9" ht="13.5" x14ac:dyDescent="0.25">
      <c r="A2059" s="3">
        <f>TITRES_STAT!B2062</f>
        <v>45000</v>
      </c>
      <c r="B2059" s="6">
        <f>TITRES_STAT!D2062</f>
        <v>1.19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2.28459998851342E-3</v>
      </c>
      <c r="G2059" s="2">
        <f t="shared" si="287"/>
        <v>5.4882804641238131E-3</v>
      </c>
      <c r="H2059" s="2">
        <f t="shared" si="283"/>
        <v>0.41626881196169868</v>
      </c>
      <c r="I2059" s="2">
        <f t="shared" si="284"/>
        <v>29.391935234746668</v>
      </c>
    </row>
    <row r="2060" spans="1:9" ht="13.5" x14ac:dyDescent="0.25">
      <c r="A2060" s="3">
        <f>TITRES_STAT!B2063</f>
        <v>45001</v>
      </c>
      <c r="B2060" s="6">
        <f>TITRES_STAT!D2063</f>
        <v>1.1499999999999999</v>
      </c>
      <c r="C2060" s="2">
        <f t="shared" si="288"/>
        <v>-4.0000000000000036E-2</v>
      </c>
      <c r="D2060" s="2">
        <f t="shared" si="289"/>
        <v>0</v>
      </c>
      <c r="E2060" s="2">
        <f t="shared" si="290"/>
        <v>4.0000000000000036E-2</v>
      </c>
      <c r="F2060" s="2">
        <f t="shared" si="287"/>
        <v>2.1214142750481759E-3</v>
      </c>
      <c r="G2060" s="2">
        <f t="shared" si="287"/>
        <v>7.9534032881149724E-3</v>
      </c>
      <c r="H2060" s="2">
        <f t="shared" si="283"/>
        <v>0.2667303792099005</v>
      </c>
      <c r="I2060" s="2">
        <f t="shared" si="284"/>
        <v>21.056602382605575</v>
      </c>
    </row>
    <row r="2061" spans="1:9" ht="13.5" x14ac:dyDescent="0.25">
      <c r="A2061" s="3">
        <f>TITRES_STAT!B2064</f>
        <v>45002</v>
      </c>
      <c r="B2061" s="6">
        <f>TITRES_STAT!D2064</f>
        <v>1.1200000000000001</v>
      </c>
      <c r="C2061" s="2">
        <f t="shared" si="288"/>
        <v>-2.9999999999999805E-2</v>
      </c>
      <c r="D2061" s="2">
        <f t="shared" si="289"/>
        <v>0</v>
      </c>
      <c r="E2061" s="2">
        <f t="shared" si="290"/>
        <v>2.9999999999999805E-2</v>
      </c>
      <c r="F2061" s="2">
        <f t="shared" ref="F2061:G2076" si="291">((F2060*13)+D2061)/14</f>
        <v>1.9698846839733062E-3</v>
      </c>
      <c r="G2061" s="2">
        <f t="shared" si="291"/>
        <v>9.5281601961067462E-3</v>
      </c>
      <c r="H2061" s="2">
        <f t="shared" si="283"/>
        <v>0.20674344715344006</v>
      </c>
      <c r="I2061" s="2">
        <f t="shared" si="284"/>
        <v>17.132344711804521</v>
      </c>
    </row>
    <row r="2062" spans="1:9" ht="13.5" x14ac:dyDescent="0.25">
      <c r="A2062" s="3">
        <f>TITRES_STAT!B2065</f>
        <v>45006</v>
      </c>
      <c r="B2062" s="6">
        <f>TITRES_STAT!D2065</f>
        <v>1.1000000000000001</v>
      </c>
      <c r="C2062" s="2">
        <f t="shared" si="288"/>
        <v>-2.0000000000000018E-2</v>
      </c>
      <c r="D2062" s="2">
        <f t="shared" si="289"/>
        <v>0</v>
      </c>
      <c r="E2062" s="2">
        <f t="shared" si="290"/>
        <v>2.0000000000000018E-2</v>
      </c>
      <c r="F2062" s="2">
        <f t="shared" si="291"/>
        <v>1.82917863511807E-3</v>
      </c>
      <c r="G2062" s="2">
        <f t="shared" si="291"/>
        <v>1.0276148753527694E-2</v>
      </c>
      <c r="H2062" s="2">
        <f t="shared" si="283"/>
        <v>0.17800235078244972</v>
      </c>
      <c r="I2062" s="2">
        <f t="shared" si="284"/>
        <v>15.110525939461624</v>
      </c>
    </row>
    <row r="2063" spans="1:9" ht="13.5" x14ac:dyDescent="0.25">
      <c r="A2063" s="3">
        <f>TITRES_STAT!B2066</f>
        <v>45007</v>
      </c>
      <c r="B2063" s="6">
        <f>TITRES_STAT!D2066</f>
        <v>1.1200000000000001</v>
      </c>
      <c r="C2063" s="2">
        <f t="shared" si="288"/>
        <v>2.0000000000000018E-2</v>
      </c>
      <c r="D2063" s="2">
        <f t="shared" si="289"/>
        <v>2.0000000000000018E-2</v>
      </c>
      <c r="E2063" s="2">
        <f t="shared" si="290"/>
        <v>0</v>
      </c>
      <c r="F2063" s="2">
        <f t="shared" si="291"/>
        <v>3.1270944468953519E-3</v>
      </c>
      <c r="G2063" s="2">
        <f t="shared" si="291"/>
        <v>9.5421381282757151E-3</v>
      </c>
      <c r="H2063" s="2">
        <f t="shared" si="283"/>
        <v>0.32771422975202985</v>
      </c>
      <c r="I2063" s="2">
        <f t="shared" si="284"/>
        <v>24.682587744294594</v>
      </c>
    </row>
    <row r="2064" spans="1:9" ht="13.5" x14ac:dyDescent="0.25">
      <c r="A2064" s="3">
        <f>TITRES_STAT!B2067</f>
        <v>45008</v>
      </c>
      <c r="B2064" s="6">
        <f>TITRES_STAT!D2067</f>
        <v>1.1200000000000001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2.9037305578313985E-3</v>
      </c>
      <c r="G2064" s="2">
        <f t="shared" si="291"/>
        <v>8.860556833398878E-3</v>
      </c>
      <c r="H2064" s="2">
        <f t="shared" si="283"/>
        <v>0.32771422975202991</v>
      </c>
      <c r="I2064" s="2">
        <f t="shared" si="284"/>
        <v>24.682587744294594</v>
      </c>
    </row>
    <row r="2065" spans="1:9" ht="13.5" x14ac:dyDescent="0.25">
      <c r="A2065" s="3">
        <f>TITRES_STAT!B2068</f>
        <v>45009</v>
      </c>
      <c r="B2065" s="6">
        <f>TITRES_STAT!D2068</f>
        <v>1.1200000000000001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2.6963212322720126E-3</v>
      </c>
      <c r="G2065" s="2">
        <f t="shared" si="291"/>
        <v>8.227659916727529E-3</v>
      </c>
      <c r="H2065" s="2">
        <f t="shared" ref="H2065:H2128" si="292">F2065/G2065</f>
        <v>0.32771422975202991</v>
      </c>
      <c r="I2065" s="2">
        <f t="shared" ref="I2065:I2128" si="293">IF(G2065=0,100,100-(100/(1+H2065)))</f>
        <v>24.682587744294594</v>
      </c>
    </row>
    <row r="2066" spans="1:9" ht="13.5" x14ac:dyDescent="0.25">
      <c r="A2066" s="3">
        <f>TITRES_STAT!B2069</f>
        <v>45012</v>
      </c>
      <c r="B2066" s="6">
        <f>TITRES_STAT!D2069</f>
        <v>1.1200000000000001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2.5037268585382973E-3</v>
      </c>
      <c r="G2066" s="2">
        <f t="shared" si="291"/>
        <v>7.6399699226755626E-3</v>
      </c>
      <c r="H2066" s="2">
        <f t="shared" si="292"/>
        <v>0.32771422975202985</v>
      </c>
      <c r="I2066" s="2">
        <f t="shared" si="293"/>
        <v>24.682587744294594</v>
      </c>
    </row>
    <row r="2067" spans="1:9" ht="13.5" x14ac:dyDescent="0.25">
      <c r="A2067" s="3">
        <f>TITRES_STAT!B2070</f>
        <v>45013</v>
      </c>
      <c r="B2067" s="6">
        <f>TITRES_STAT!D2070</f>
        <v>1.1200000000000001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2.3248892257855614E-3</v>
      </c>
      <c r="G2067" s="2">
        <f t="shared" si="291"/>
        <v>7.0942577853415944E-3</v>
      </c>
      <c r="H2067" s="2">
        <f t="shared" si="292"/>
        <v>0.3277142297520298</v>
      </c>
      <c r="I2067" s="2">
        <f t="shared" si="293"/>
        <v>24.68258774429458</v>
      </c>
    </row>
    <row r="2068" spans="1:9" ht="13.5" x14ac:dyDescent="0.25">
      <c r="A2068" s="3">
        <f>TITRES_STAT!B2071</f>
        <v>45014</v>
      </c>
      <c r="B2068" s="6">
        <f>TITRES_STAT!D2071</f>
        <v>1.1200000000000001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2.1588257096580212E-3</v>
      </c>
      <c r="G2068" s="2">
        <f t="shared" si="291"/>
        <v>6.5875250863886231E-3</v>
      </c>
      <c r="H2068" s="2">
        <f t="shared" si="292"/>
        <v>0.3277142297520298</v>
      </c>
      <c r="I2068" s="2">
        <f t="shared" si="293"/>
        <v>24.68258774429458</v>
      </c>
    </row>
    <row r="2069" spans="1:9" ht="13.5" x14ac:dyDescent="0.25">
      <c r="A2069" s="3">
        <f>TITRES_STAT!B2072</f>
        <v>45015</v>
      </c>
      <c r="B2069" s="6">
        <f>TITRES_STAT!D2072</f>
        <v>1.1200000000000001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2.0046238732538768E-3</v>
      </c>
      <c r="G2069" s="2">
        <f t="shared" si="291"/>
        <v>6.1169875802180073E-3</v>
      </c>
      <c r="H2069" s="2">
        <f t="shared" si="292"/>
        <v>0.3277142297520298</v>
      </c>
      <c r="I2069" s="2">
        <f t="shared" si="293"/>
        <v>24.68258774429458</v>
      </c>
    </row>
    <row r="2070" spans="1:9" ht="13.5" x14ac:dyDescent="0.25">
      <c r="A2070" s="3">
        <f>TITRES_STAT!B2073</f>
        <v>45016</v>
      </c>
      <c r="B2070" s="6">
        <f>TITRES_STAT!D2073</f>
        <v>1.1000000000000001</v>
      </c>
      <c r="C2070" s="2">
        <f t="shared" si="288"/>
        <v>-2.0000000000000018E-2</v>
      </c>
      <c r="D2070" s="2">
        <f t="shared" si="289"/>
        <v>0</v>
      </c>
      <c r="E2070" s="2">
        <f t="shared" si="290"/>
        <v>2.0000000000000018E-2</v>
      </c>
      <c r="F2070" s="2">
        <f t="shared" si="291"/>
        <v>1.8614364537357427E-3</v>
      </c>
      <c r="G2070" s="2">
        <f t="shared" si="291"/>
        <v>7.1086313244881506E-3</v>
      </c>
      <c r="H2070" s="2">
        <f t="shared" si="292"/>
        <v>0.26185581566501809</v>
      </c>
      <c r="I2070" s="2">
        <f t="shared" si="293"/>
        <v>20.751643128657761</v>
      </c>
    </row>
    <row r="2071" spans="1:9" ht="13.5" x14ac:dyDescent="0.25">
      <c r="A2071" s="3">
        <f>TITRES_STAT!B2074</f>
        <v>45019</v>
      </c>
      <c r="B2071" s="6">
        <f>TITRES_STAT!D2074</f>
        <v>1.1000000000000001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1.7284767070403326E-3</v>
      </c>
      <c r="G2071" s="2">
        <f t="shared" si="291"/>
        <v>6.6008719441675691E-3</v>
      </c>
      <c r="H2071" s="2">
        <f t="shared" si="292"/>
        <v>0.26185581566501809</v>
      </c>
      <c r="I2071" s="2">
        <f t="shared" si="293"/>
        <v>20.751643128657761</v>
      </c>
    </row>
    <row r="2072" spans="1:9" ht="13.5" x14ac:dyDescent="0.25">
      <c r="A2072" s="3">
        <f>TITRES_STAT!B2075</f>
        <v>45020</v>
      </c>
      <c r="B2072" s="6">
        <f>TITRES_STAT!D2075</f>
        <v>1.06</v>
      </c>
      <c r="C2072" s="2">
        <f t="shared" si="288"/>
        <v>-4.0000000000000036E-2</v>
      </c>
      <c r="D2072" s="2">
        <f t="shared" si="289"/>
        <v>0</v>
      </c>
      <c r="E2072" s="2">
        <f t="shared" si="290"/>
        <v>4.0000000000000036E-2</v>
      </c>
      <c r="F2072" s="2">
        <f t="shared" si="291"/>
        <v>1.6050140851088803E-3</v>
      </c>
      <c r="G2072" s="2">
        <f t="shared" si="291"/>
        <v>8.9865239481556024E-3</v>
      </c>
      <c r="H2072" s="2">
        <f t="shared" si="292"/>
        <v>0.17860232659128383</v>
      </c>
      <c r="I2072" s="2">
        <f t="shared" si="293"/>
        <v>15.153739523646777</v>
      </c>
    </row>
    <row r="2073" spans="1:9" ht="13.5" x14ac:dyDescent="0.25">
      <c r="A2073" s="3">
        <f>TITRES_STAT!B2076</f>
        <v>45021</v>
      </c>
      <c r="B2073" s="6">
        <f>TITRES_STAT!D2076</f>
        <v>1.02</v>
      </c>
      <c r="C2073" s="2">
        <f t="shared" si="288"/>
        <v>-4.0000000000000036E-2</v>
      </c>
      <c r="D2073" s="2">
        <f t="shared" si="289"/>
        <v>0</v>
      </c>
      <c r="E2073" s="2">
        <f t="shared" si="290"/>
        <v>4.0000000000000036E-2</v>
      </c>
      <c r="F2073" s="2">
        <f t="shared" si="291"/>
        <v>1.4903702218868175E-3</v>
      </c>
      <c r="G2073" s="2">
        <f t="shared" si="291"/>
        <v>1.1201772237573062E-2</v>
      </c>
      <c r="H2073" s="2">
        <f t="shared" si="292"/>
        <v>0.13304771693962919</v>
      </c>
      <c r="I2073" s="2">
        <f t="shared" si="293"/>
        <v>11.742463706558809</v>
      </c>
    </row>
    <row r="2074" spans="1:9" ht="13.5" x14ac:dyDescent="0.25">
      <c r="A2074" s="3">
        <f>TITRES_STAT!B2077</f>
        <v>45022</v>
      </c>
      <c r="B2074" s="6">
        <f>TITRES_STAT!D2077</f>
        <v>0.98</v>
      </c>
      <c r="C2074" s="2">
        <f t="shared" si="288"/>
        <v>-4.0000000000000036E-2</v>
      </c>
      <c r="D2074" s="2">
        <f t="shared" si="289"/>
        <v>0</v>
      </c>
      <c r="E2074" s="2">
        <f t="shared" si="290"/>
        <v>4.0000000000000036E-2</v>
      </c>
      <c r="F2074" s="2">
        <f t="shared" si="291"/>
        <v>1.3839152060377592E-3</v>
      </c>
      <c r="G2074" s="2">
        <f t="shared" si="291"/>
        <v>1.3258788506317846E-2</v>
      </c>
      <c r="H2074" s="2">
        <f t="shared" si="292"/>
        <v>0.10437719897095576</v>
      </c>
      <c r="I2074" s="2">
        <f t="shared" si="293"/>
        <v>9.4512272680215546</v>
      </c>
    </row>
    <row r="2075" spans="1:9" ht="13.5" x14ac:dyDescent="0.25">
      <c r="A2075" s="3">
        <f>TITRES_STAT!B2078</f>
        <v>45023</v>
      </c>
      <c r="B2075" s="6">
        <f>TITRES_STAT!D2078</f>
        <v>0.98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1.2850641198922049E-3</v>
      </c>
      <c r="G2075" s="2">
        <f t="shared" si="291"/>
        <v>1.2311732184438E-2</v>
      </c>
      <c r="H2075" s="2">
        <f t="shared" si="292"/>
        <v>0.10437719897095576</v>
      </c>
      <c r="I2075" s="2">
        <f t="shared" si="293"/>
        <v>9.4512272680215546</v>
      </c>
    </row>
    <row r="2076" spans="1:9" ht="13.5" x14ac:dyDescent="0.25">
      <c r="A2076" s="3">
        <f>TITRES_STAT!B2079</f>
        <v>45026</v>
      </c>
      <c r="B2076" s="6">
        <f>TITRES_STAT!D2079</f>
        <v>0.94</v>
      </c>
      <c r="C2076" s="2">
        <f t="shared" si="288"/>
        <v>-4.0000000000000036E-2</v>
      </c>
      <c r="D2076" s="2">
        <f t="shared" si="289"/>
        <v>0</v>
      </c>
      <c r="E2076" s="2">
        <f t="shared" si="290"/>
        <v>4.0000000000000036E-2</v>
      </c>
      <c r="F2076" s="2">
        <f t="shared" si="291"/>
        <v>1.1932738256141902E-3</v>
      </c>
      <c r="G2076" s="2">
        <f t="shared" si="291"/>
        <v>1.4289465599835289E-2</v>
      </c>
      <c r="H2076" s="2">
        <f t="shared" si="292"/>
        <v>8.3507239460931609E-2</v>
      </c>
      <c r="I2076" s="2">
        <f t="shared" si="293"/>
        <v>7.7071233508765715</v>
      </c>
    </row>
    <row r="2077" spans="1:9" ht="13.5" x14ac:dyDescent="0.25">
      <c r="A2077" s="3">
        <f>TITRES_STAT!B2080</f>
        <v>45027</v>
      </c>
      <c r="B2077" s="6">
        <f>TITRES_STAT!D2080</f>
        <v>0.9</v>
      </c>
      <c r="C2077" s="2">
        <f t="shared" si="288"/>
        <v>-3.9999999999999925E-2</v>
      </c>
      <c r="D2077" s="2">
        <f t="shared" si="289"/>
        <v>0</v>
      </c>
      <c r="E2077" s="2">
        <f t="shared" si="290"/>
        <v>3.9999999999999925E-2</v>
      </c>
      <c r="F2077" s="2">
        <f t="shared" ref="F2077:G2092" si="294">((F2076*13)+D2077)/14</f>
        <v>1.1080399809274622E-3</v>
      </c>
      <c r="G2077" s="2">
        <f t="shared" si="294"/>
        <v>1.612593234270419E-2</v>
      </c>
      <c r="H2077" s="2">
        <f t="shared" si="292"/>
        <v>6.871168484275389E-2</v>
      </c>
      <c r="I2077" s="2">
        <f t="shared" si="293"/>
        <v>6.4293939906593067</v>
      </c>
    </row>
    <row r="2078" spans="1:9" ht="13.5" x14ac:dyDescent="0.25">
      <c r="A2078" s="3">
        <f>TITRES_STAT!B2081</f>
        <v>45028</v>
      </c>
      <c r="B2078" s="6">
        <f>TITRES_STAT!D2081</f>
        <v>0.86</v>
      </c>
      <c r="C2078" s="2">
        <f t="shared" si="288"/>
        <v>-4.0000000000000036E-2</v>
      </c>
      <c r="D2078" s="2">
        <f t="shared" si="289"/>
        <v>0</v>
      </c>
      <c r="E2078" s="2">
        <f t="shared" si="290"/>
        <v>4.0000000000000036E-2</v>
      </c>
      <c r="F2078" s="2">
        <f t="shared" si="294"/>
        <v>1.0288942680040721E-3</v>
      </c>
      <c r="G2078" s="2">
        <f t="shared" si="294"/>
        <v>1.7831222889653893E-2</v>
      </c>
      <c r="H2078" s="2">
        <f t="shared" si="292"/>
        <v>5.7701834269654126E-2</v>
      </c>
      <c r="I2078" s="2">
        <f t="shared" si="293"/>
        <v>5.455397012665415</v>
      </c>
    </row>
    <row r="2079" spans="1:9" ht="13.5" x14ac:dyDescent="0.25">
      <c r="A2079" s="3">
        <f>TITRES_STAT!B2082</f>
        <v>45029</v>
      </c>
      <c r="B2079" s="6">
        <f>TITRES_STAT!D2082</f>
        <v>0.83</v>
      </c>
      <c r="C2079" s="2">
        <f t="shared" si="288"/>
        <v>-3.0000000000000027E-2</v>
      </c>
      <c r="D2079" s="2">
        <f t="shared" si="289"/>
        <v>0</v>
      </c>
      <c r="E2079" s="2">
        <f t="shared" si="290"/>
        <v>3.0000000000000027E-2</v>
      </c>
      <c r="F2079" s="2">
        <f t="shared" si="294"/>
        <v>9.5540182028949555E-4</v>
      </c>
      <c r="G2079" s="2">
        <f t="shared" si="294"/>
        <v>1.8700421254678617E-2</v>
      </c>
      <c r="H2079" s="2">
        <f t="shared" si="292"/>
        <v>5.108985553202261E-2</v>
      </c>
      <c r="I2079" s="2">
        <f t="shared" si="293"/>
        <v>4.8606553724336834</v>
      </c>
    </row>
    <row r="2080" spans="1:9" ht="13.5" x14ac:dyDescent="0.25">
      <c r="A2080" s="3">
        <f>TITRES_STAT!B2083</f>
        <v>45030</v>
      </c>
      <c r="B2080" s="6">
        <f>TITRES_STAT!D2083</f>
        <v>0.83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8.8715883312596023E-4</v>
      </c>
      <c r="G2080" s="2">
        <f t="shared" si="294"/>
        <v>1.736467687934443E-2</v>
      </c>
      <c r="H2080" s="2">
        <f t="shared" si="292"/>
        <v>5.1089855532022617E-2</v>
      </c>
      <c r="I2080" s="2">
        <f t="shared" si="293"/>
        <v>4.8606553724336834</v>
      </c>
    </row>
    <row r="2081" spans="1:9" ht="13.5" x14ac:dyDescent="0.25">
      <c r="A2081" s="3">
        <f>TITRES_STAT!B2084</f>
        <v>45033</v>
      </c>
      <c r="B2081" s="6">
        <f>TITRES_STAT!D2084</f>
        <v>0.8</v>
      </c>
      <c r="C2081" s="2">
        <f t="shared" si="288"/>
        <v>-2.9999999999999916E-2</v>
      </c>
      <c r="D2081" s="2">
        <f t="shared" si="289"/>
        <v>0</v>
      </c>
      <c r="E2081" s="2">
        <f t="shared" si="290"/>
        <v>2.9999999999999916E-2</v>
      </c>
      <c r="F2081" s="2">
        <f t="shared" si="294"/>
        <v>8.2379034504553449E-4</v>
      </c>
      <c r="G2081" s="2">
        <f t="shared" si="294"/>
        <v>1.8267199959391252E-2</v>
      </c>
      <c r="H2081" s="2">
        <f t="shared" si="292"/>
        <v>4.5096694998513993E-2</v>
      </c>
      <c r="I2081" s="2">
        <f t="shared" si="293"/>
        <v>4.3150739270664502</v>
      </c>
    </row>
    <row r="2082" spans="1:9" ht="13.5" x14ac:dyDescent="0.25">
      <c r="A2082" s="3">
        <f>TITRES_STAT!B2085</f>
        <v>45034</v>
      </c>
      <c r="B2082" s="6">
        <f>TITRES_STAT!D2085</f>
        <v>0.77</v>
      </c>
      <c r="C2082" s="2">
        <f t="shared" si="288"/>
        <v>-3.0000000000000027E-2</v>
      </c>
      <c r="D2082" s="2">
        <f t="shared" si="289"/>
        <v>0</v>
      </c>
      <c r="E2082" s="2">
        <f t="shared" si="290"/>
        <v>3.0000000000000027E-2</v>
      </c>
      <c r="F2082" s="2">
        <f t="shared" si="294"/>
        <v>7.6494817754228198E-4</v>
      </c>
      <c r="G2082" s="2">
        <f t="shared" si="294"/>
        <v>1.9105257105149018E-2</v>
      </c>
      <c r="H2082" s="2">
        <f t="shared" si="292"/>
        <v>4.00386225284622E-2</v>
      </c>
      <c r="I2082" s="2">
        <f t="shared" si="293"/>
        <v>3.8497245834124243</v>
      </c>
    </row>
    <row r="2083" spans="1:9" ht="13.5" x14ac:dyDescent="0.25">
      <c r="A2083" s="3">
        <f>TITRES_STAT!B2086</f>
        <v>45035</v>
      </c>
      <c r="B2083" s="6">
        <f>TITRES_STAT!D2086</f>
        <v>0.74</v>
      </c>
      <c r="C2083" s="2">
        <f t="shared" si="288"/>
        <v>-3.0000000000000027E-2</v>
      </c>
      <c r="D2083" s="2">
        <f t="shared" si="289"/>
        <v>0</v>
      </c>
      <c r="E2083" s="2">
        <f t="shared" si="290"/>
        <v>3.0000000000000027E-2</v>
      </c>
      <c r="F2083" s="2">
        <f t="shared" si="294"/>
        <v>7.1030902200354754E-4</v>
      </c>
      <c r="G2083" s="2">
        <f t="shared" si="294"/>
        <v>1.9883453026209807E-2</v>
      </c>
      <c r="H2083" s="2">
        <f t="shared" si="292"/>
        <v>3.5723625120206146E-2</v>
      </c>
      <c r="I2083" s="2">
        <f t="shared" si="293"/>
        <v>3.449146495626195</v>
      </c>
    </row>
    <row r="2084" spans="1:9" ht="13.5" x14ac:dyDescent="0.25">
      <c r="A2084" s="3">
        <f>TITRES_STAT!B2087</f>
        <v>45036</v>
      </c>
      <c r="B2084" s="6">
        <f>TITRES_STAT!D2087</f>
        <v>0.71</v>
      </c>
      <c r="C2084" s="2">
        <f t="shared" si="288"/>
        <v>-3.0000000000000027E-2</v>
      </c>
      <c r="D2084" s="2">
        <f t="shared" si="289"/>
        <v>0</v>
      </c>
      <c r="E2084" s="2">
        <f t="shared" si="290"/>
        <v>3.0000000000000027E-2</v>
      </c>
      <c r="F2084" s="2">
        <f t="shared" si="294"/>
        <v>6.5957266328900844E-4</v>
      </c>
      <c r="G2084" s="2">
        <f t="shared" si="294"/>
        <v>2.0606063524337682E-2</v>
      </c>
      <c r="H2084" s="2">
        <f t="shared" si="292"/>
        <v>3.2008668832355661E-2</v>
      </c>
      <c r="I2084" s="2">
        <f t="shared" si="293"/>
        <v>3.1015891434876437</v>
      </c>
    </row>
    <row r="2085" spans="1:9" ht="13.5" x14ac:dyDescent="0.25">
      <c r="A2085" s="3">
        <f>TITRES_STAT!B2088</f>
        <v>45040</v>
      </c>
      <c r="B2085" s="6">
        <f>TITRES_STAT!D2088</f>
        <v>0.74</v>
      </c>
      <c r="C2085" s="2">
        <f t="shared" si="288"/>
        <v>3.0000000000000027E-2</v>
      </c>
      <c r="D2085" s="2">
        <f t="shared" si="289"/>
        <v>3.0000000000000027E-2</v>
      </c>
      <c r="E2085" s="2">
        <f t="shared" si="290"/>
        <v>0</v>
      </c>
      <c r="F2085" s="2">
        <f t="shared" si="294"/>
        <v>2.7553174730540813E-3</v>
      </c>
      <c r="G2085" s="2">
        <f t="shared" si="294"/>
        <v>1.9134201844027848E-2</v>
      </c>
      <c r="H2085" s="2">
        <f t="shared" si="292"/>
        <v>0.14399960319818977</v>
      </c>
      <c r="I2085" s="2">
        <f t="shared" si="293"/>
        <v>12.587382267932739</v>
      </c>
    </row>
    <row r="2086" spans="1:9" ht="13.5" x14ac:dyDescent="0.25">
      <c r="A2086" s="3">
        <f>TITRES_STAT!B2089</f>
        <v>45041</v>
      </c>
      <c r="B2086" s="6">
        <f>TITRES_STAT!D2089</f>
        <v>0.75</v>
      </c>
      <c r="C2086" s="2">
        <f t="shared" si="288"/>
        <v>1.0000000000000009E-2</v>
      </c>
      <c r="D2086" s="2">
        <f t="shared" si="289"/>
        <v>1.0000000000000009E-2</v>
      </c>
      <c r="E2086" s="2">
        <f t="shared" si="290"/>
        <v>0</v>
      </c>
      <c r="F2086" s="2">
        <f t="shared" si="294"/>
        <v>3.2727947964073618E-3</v>
      </c>
      <c r="G2086" s="2">
        <f t="shared" si="294"/>
        <v>1.7767473140883002E-2</v>
      </c>
      <c r="H2086" s="2">
        <f t="shared" si="292"/>
        <v>0.18420147707310458</v>
      </c>
      <c r="I2086" s="2">
        <f t="shared" si="293"/>
        <v>15.554910261417731</v>
      </c>
    </row>
    <row r="2087" spans="1:9" ht="13.5" x14ac:dyDescent="0.25">
      <c r="A2087" s="3">
        <f>TITRES_STAT!B2090</f>
        <v>45042</v>
      </c>
      <c r="B2087" s="6">
        <f>TITRES_STAT!D2090</f>
        <v>0.75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3.0390237395211219E-3</v>
      </c>
      <c r="G2087" s="2">
        <f t="shared" si="294"/>
        <v>1.6498367916534216E-2</v>
      </c>
      <c r="H2087" s="2">
        <f t="shared" si="292"/>
        <v>0.18420147707310461</v>
      </c>
      <c r="I2087" s="2">
        <f t="shared" si="293"/>
        <v>15.554910261417731</v>
      </c>
    </row>
    <row r="2088" spans="1:9" ht="13.5" x14ac:dyDescent="0.25">
      <c r="A2088" s="3">
        <f>TITRES_STAT!B2091</f>
        <v>45043</v>
      </c>
      <c r="B2088" s="6">
        <f>TITRES_STAT!D2091</f>
        <v>0.78</v>
      </c>
      <c r="C2088" s="2">
        <f t="shared" si="288"/>
        <v>3.0000000000000027E-2</v>
      </c>
      <c r="D2088" s="2">
        <f t="shared" si="289"/>
        <v>3.0000000000000027E-2</v>
      </c>
      <c r="E2088" s="2">
        <f t="shared" si="290"/>
        <v>0</v>
      </c>
      <c r="F2088" s="2">
        <f t="shared" si="294"/>
        <v>4.9648077581267575E-3</v>
      </c>
      <c r="G2088" s="2">
        <f t="shared" si="294"/>
        <v>1.5319913065353201E-2</v>
      </c>
      <c r="H2088" s="2">
        <f t="shared" si="292"/>
        <v>0.3240754524485478</v>
      </c>
      <c r="I2088" s="2">
        <f t="shared" si="293"/>
        <v>24.47560309718385</v>
      </c>
    </row>
    <row r="2089" spans="1:9" ht="13.5" x14ac:dyDescent="0.25">
      <c r="A2089" s="3">
        <f>TITRES_STAT!B2092</f>
        <v>45044</v>
      </c>
      <c r="B2089" s="6">
        <f>TITRES_STAT!D2092</f>
        <v>0.81</v>
      </c>
      <c r="C2089" s="2">
        <f t="shared" si="288"/>
        <v>3.0000000000000027E-2</v>
      </c>
      <c r="D2089" s="2">
        <f t="shared" si="289"/>
        <v>3.0000000000000027E-2</v>
      </c>
      <c r="E2089" s="2">
        <f t="shared" si="290"/>
        <v>0</v>
      </c>
      <c r="F2089" s="2">
        <f t="shared" si="294"/>
        <v>6.7530357754034195E-3</v>
      </c>
      <c r="G2089" s="2">
        <f t="shared" si="294"/>
        <v>1.4225633560685114E-2</v>
      </c>
      <c r="H2089" s="2">
        <f t="shared" si="292"/>
        <v>0.47470896439133287</v>
      </c>
      <c r="I2089" s="2">
        <f t="shared" si="293"/>
        <v>32.190010086991165</v>
      </c>
    </row>
    <row r="2090" spans="1:9" ht="13.5" x14ac:dyDescent="0.25">
      <c r="A2090" s="3">
        <f>TITRES_STAT!B2093</f>
        <v>45048</v>
      </c>
      <c r="B2090" s="6">
        <f>TITRES_STAT!D2093</f>
        <v>0.84</v>
      </c>
      <c r="C2090" s="2">
        <f t="shared" si="288"/>
        <v>2.9999999999999916E-2</v>
      </c>
      <c r="D2090" s="2">
        <f t="shared" si="289"/>
        <v>2.9999999999999916E-2</v>
      </c>
      <c r="E2090" s="2">
        <f t="shared" si="290"/>
        <v>0</v>
      </c>
      <c r="F2090" s="2">
        <f t="shared" si="294"/>
        <v>8.4135332200174547E-3</v>
      </c>
      <c r="G2090" s="2">
        <f t="shared" si="294"/>
        <v>1.3209516877779034E-2</v>
      </c>
      <c r="H2090" s="2">
        <f t="shared" si="292"/>
        <v>0.63692966956048536</v>
      </c>
      <c r="I2090" s="2">
        <f t="shared" si="293"/>
        <v>38.910020473359772</v>
      </c>
    </row>
    <row r="2091" spans="1:9" ht="13.5" x14ac:dyDescent="0.25">
      <c r="A2091" s="3">
        <f>TITRES_STAT!B2094</f>
        <v>45049</v>
      </c>
      <c r="B2091" s="6">
        <f>TITRES_STAT!D2094</f>
        <v>0.84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7.8125665614447795E-3</v>
      </c>
      <c r="G2091" s="2">
        <f t="shared" si="294"/>
        <v>1.2265979957937675E-2</v>
      </c>
      <c r="H2091" s="2">
        <f t="shared" si="292"/>
        <v>0.63692966956048536</v>
      </c>
      <c r="I2091" s="2">
        <f t="shared" si="293"/>
        <v>38.910020473359772</v>
      </c>
    </row>
    <row r="2092" spans="1:9" ht="13.5" x14ac:dyDescent="0.25">
      <c r="A2092" s="3">
        <f>TITRES_STAT!B2095</f>
        <v>45050</v>
      </c>
      <c r="B2092" s="6">
        <f>TITRES_STAT!D2095</f>
        <v>0.87</v>
      </c>
      <c r="C2092" s="2">
        <f t="shared" si="288"/>
        <v>3.0000000000000027E-2</v>
      </c>
      <c r="D2092" s="2">
        <f t="shared" si="289"/>
        <v>3.0000000000000027E-2</v>
      </c>
      <c r="E2092" s="2">
        <f t="shared" si="290"/>
        <v>0</v>
      </c>
      <c r="F2092" s="2">
        <f t="shared" si="294"/>
        <v>9.3973832356272959E-3</v>
      </c>
      <c r="G2092" s="2">
        <f t="shared" si="294"/>
        <v>1.1389838532370699E-2</v>
      </c>
      <c r="H2092" s="2">
        <f t="shared" si="292"/>
        <v>0.8250672921235267</v>
      </c>
      <c r="I2092" s="2">
        <f t="shared" si="293"/>
        <v>45.207499782845453</v>
      </c>
    </row>
    <row r="2093" spans="1:9" ht="13.5" x14ac:dyDescent="0.25">
      <c r="A2093" s="3">
        <f>TITRES_STAT!B2096</f>
        <v>45051</v>
      </c>
      <c r="B2093" s="6">
        <f>TITRES_STAT!D2096</f>
        <v>0.88</v>
      </c>
      <c r="C2093" s="2">
        <f t="shared" si="288"/>
        <v>1.0000000000000009E-2</v>
      </c>
      <c r="D2093" s="2">
        <f t="shared" si="289"/>
        <v>1.0000000000000009E-2</v>
      </c>
      <c r="E2093" s="2">
        <f t="shared" si="290"/>
        <v>0</v>
      </c>
      <c r="F2093" s="2">
        <f t="shared" ref="F2093:G2108" si="295">((F2092*13)+D2093)/14</f>
        <v>9.4404272902253467E-3</v>
      </c>
      <c r="G2093" s="2">
        <f t="shared" si="295"/>
        <v>1.0576278637201364E-2</v>
      </c>
      <c r="H2093" s="2">
        <f t="shared" si="292"/>
        <v>0.89260387458205426</v>
      </c>
      <c r="I2093" s="2">
        <f t="shared" si="293"/>
        <v>47.162741584219198</v>
      </c>
    </row>
    <row r="2094" spans="1:9" ht="13.5" x14ac:dyDescent="0.25">
      <c r="A2094" s="3">
        <f>TITRES_STAT!B2097</f>
        <v>45054</v>
      </c>
      <c r="B2094" s="6">
        <f>TITRES_STAT!D2097</f>
        <v>0.91</v>
      </c>
      <c r="C2094" s="2">
        <f t="shared" si="288"/>
        <v>3.0000000000000027E-2</v>
      </c>
      <c r="D2094" s="2">
        <f t="shared" si="289"/>
        <v>3.0000000000000027E-2</v>
      </c>
      <c r="E2094" s="2">
        <f t="shared" si="290"/>
        <v>0</v>
      </c>
      <c r="F2094" s="2">
        <f t="shared" si="295"/>
        <v>1.0908968198066396E-2</v>
      </c>
      <c r="G2094" s="2">
        <f t="shared" si="295"/>
        <v>9.8208301631155532E-3</v>
      </c>
      <c r="H2094" s="2">
        <f t="shared" si="292"/>
        <v>1.1107989871403745</v>
      </c>
      <c r="I2094" s="2">
        <f t="shared" si="293"/>
        <v>52.624574576153286</v>
      </c>
    </row>
    <row r="2095" spans="1:9" ht="13.5" x14ac:dyDescent="0.25">
      <c r="A2095" s="3">
        <f>TITRES_STAT!B2098</f>
        <v>45055</v>
      </c>
      <c r="B2095" s="6">
        <f>TITRES_STAT!D2098</f>
        <v>0.95</v>
      </c>
      <c r="C2095" s="2">
        <f t="shared" si="288"/>
        <v>3.9999999999999925E-2</v>
      </c>
      <c r="D2095" s="2">
        <f t="shared" si="289"/>
        <v>3.9999999999999925E-2</v>
      </c>
      <c r="E2095" s="2">
        <f t="shared" si="290"/>
        <v>0</v>
      </c>
      <c r="F2095" s="2">
        <f t="shared" si="295"/>
        <v>1.2986899041061649E-2</v>
      </c>
      <c r="G2095" s="2">
        <f t="shared" si="295"/>
        <v>9.1193422943215852E-3</v>
      </c>
      <c r="H2095" s="2">
        <f t="shared" si="292"/>
        <v>1.4241047897882182</v>
      </c>
      <c r="I2095" s="2">
        <f t="shared" si="293"/>
        <v>58.747657930771013</v>
      </c>
    </row>
    <row r="2096" spans="1:9" ht="13.5" x14ac:dyDescent="0.25">
      <c r="A2096" s="3">
        <f>TITRES_STAT!B2099</f>
        <v>45056</v>
      </c>
      <c r="B2096" s="6">
        <f>TITRES_STAT!D2099</f>
        <v>0.95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1.205926339527153E-2</v>
      </c>
      <c r="G2096" s="2">
        <f t="shared" si="295"/>
        <v>8.4679607018700431E-3</v>
      </c>
      <c r="H2096" s="2">
        <f t="shared" si="292"/>
        <v>1.4241047897882182</v>
      </c>
      <c r="I2096" s="2">
        <f t="shared" si="293"/>
        <v>58.747657930771013</v>
      </c>
    </row>
    <row r="2097" spans="1:9" ht="13.5" x14ac:dyDescent="0.25">
      <c r="A2097" s="3">
        <f>TITRES_STAT!B2100</f>
        <v>45057</v>
      </c>
      <c r="B2097" s="6">
        <f>TITRES_STAT!D2100</f>
        <v>0.96</v>
      </c>
      <c r="C2097" s="2">
        <f t="shared" si="288"/>
        <v>1.0000000000000009E-2</v>
      </c>
      <c r="D2097" s="2">
        <f t="shared" si="289"/>
        <v>1.0000000000000009E-2</v>
      </c>
      <c r="E2097" s="2">
        <f t="shared" si="290"/>
        <v>0</v>
      </c>
      <c r="F2097" s="2">
        <f t="shared" si="295"/>
        <v>1.1912173152752134E-2</v>
      </c>
      <c r="G2097" s="2">
        <f t="shared" si="295"/>
        <v>7.863106366022183E-3</v>
      </c>
      <c r="H2097" s="2">
        <f t="shared" si="292"/>
        <v>1.5149449337512024</v>
      </c>
      <c r="I2097" s="2">
        <f t="shared" si="293"/>
        <v>60.237697987747367</v>
      </c>
    </row>
    <row r="2098" spans="1:9" ht="13.5" x14ac:dyDescent="0.25">
      <c r="A2098" s="3">
        <f>TITRES_STAT!B2101</f>
        <v>45058</v>
      </c>
      <c r="B2098" s="6">
        <f>TITRES_STAT!D2101</f>
        <v>0.99</v>
      </c>
      <c r="C2098" s="2">
        <f t="shared" si="288"/>
        <v>3.0000000000000027E-2</v>
      </c>
      <c r="D2098" s="2">
        <f t="shared" si="289"/>
        <v>3.0000000000000027E-2</v>
      </c>
      <c r="E2098" s="2">
        <f t="shared" si="290"/>
        <v>0</v>
      </c>
      <c r="F2098" s="2">
        <f t="shared" si="295"/>
        <v>1.3204160784698412E-2</v>
      </c>
      <c r="G2098" s="2">
        <f t="shared" si="295"/>
        <v>7.3014559113063126E-3</v>
      </c>
      <c r="H2098" s="2">
        <f t="shared" si="292"/>
        <v>1.8084284757854601</v>
      </c>
      <c r="I2098" s="2">
        <f t="shared" si="293"/>
        <v>64.392897714074053</v>
      </c>
    </row>
    <row r="2099" spans="1:9" ht="13.5" x14ac:dyDescent="0.25">
      <c r="A2099" s="3">
        <f>TITRES_STAT!B2102</f>
        <v>45061</v>
      </c>
      <c r="B2099" s="6">
        <f>TITRES_STAT!D2102</f>
        <v>1</v>
      </c>
      <c r="C2099" s="2">
        <f t="shared" si="288"/>
        <v>1.0000000000000009E-2</v>
      </c>
      <c r="D2099" s="2">
        <f t="shared" si="289"/>
        <v>1.0000000000000009E-2</v>
      </c>
      <c r="E2099" s="2">
        <f t="shared" si="290"/>
        <v>0</v>
      </c>
      <c r="F2099" s="2">
        <f t="shared" si="295"/>
        <v>1.2975292157219955E-2</v>
      </c>
      <c r="G2099" s="2">
        <f t="shared" si="295"/>
        <v>6.7799233462130046E-3</v>
      </c>
      <c r="H2099" s="2">
        <f t="shared" si="292"/>
        <v>1.9137815421567321</v>
      </c>
      <c r="I2099" s="2">
        <f t="shared" si="293"/>
        <v>65.680337199891227</v>
      </c>
    </row>
    <row r="2100" spans="1:9" ht="13.5" x14ac:dyDescent="0.25">
      <c r="A2100" s="3">
        <f>TITRES_STAT!B2103</f>
        <v>45062</v>
      </c>
      <c r="B2100" s="6">
        <f>TITRES_STAT!D2103</f>
        <v>1.04</v>
      </c>
      <c r="C2100" s="2">
        <f t="shared" si="288"/>
        <v>4.0000000000000036E-2</v>
      </c>
      <c r="D2100" s="2">
        <f t="shared" si="289"/>
        <v>4.0000000000000036E-2</v>
      </c>
      <c r="E2100" s="2">
        <f t="shared" si="290"/>
        <v>0</v>
      </c>
      <c r="F2100" s="2">
        <f t="shared" si="295"/>
        <v>1.4905628431704246E-2</v>
      </c>
      <c r="G2100" s="2">
        <f t="shared" si="295"/>
        <v>6.2956431071977898E-3</v>
      </c>
      <c r="H2100" s="2">
        <f t="shared" si="292"/>
        <v>2.3676101357560575</v>
      </c>
      <c r="I2100" s="2">
        <f t="shared" si="293"/>
        <v>70.305351282134339</v>
      </c>
    </row>
    <row r="2101" spans="1:9" ht="13.5" x14ac:dyDescent="0.25">
      <c r="A2101" s="3">
        <f>TITRES_STAT!B2104</f>
        <v>45063</v>
      </c>
      <c r="B2101" s="6">
        <f>TITRES_STAT!D2104</f>
        <v>1.06</v>
      </c>
      <c r="C2101" s="2">
        <f t="shared" si="288"/>
        <v>2.0000000000000018E-2</v>
      </c>
      <c r="D2101" s="2">
        <f t="shared" si="289"/>
        <v>2.0000000000000018E-2</v>
      </c>
      <c r="E2101" s="2">
        <f t="shared" si="290"/>
        <v>0</v>
      </c>
      <c r="F2101" s="2">
        <f t="shared" si="295"/>
        <v>1.5269512115153943E-2</v>
      </c>
      <c r="G2101" s="2">
        <f t="shared" si="295"/>
        <v>5.845954313826519E-3</v>
      </c>
      <c r="H2101" s="2">
        <f t="shared" si="292"/>
        <v>2.6119793784633862</v>
      </c>
      <c r="I2101" s="2">
        <f t="shared" si="293"/>
        <v>72.31434913602908</v>
      </c>
    </row>
    <row r="2102" spans="1:9" ht="13.5" x14ac:dyDescent="0.25">
      <c r="A2102" s="3">
        <f>TITRES_STAT!B2105</f>
        <v>45064</v>
      </c>
      <c r="B2102" s="6">
        <f>TITRES_STAT!D2105</f>
        <v>1.07</v>
      </c>
      <c r="C2102" s="2">
        <f t="shared" si="288"/>
        <v>1.0000000000000009E-2</v>
      </c>
      <c r="D2102" s="2">
        <f t="shared" si="289"/>
        <v>1.0000000000000009E-2</v>
      </c>
      <c r="E2102" s="2">
        <f t="shared" si="290"/>
        <v>0</v>
      </c>
      <c r="F2102" s="2">
        <f t="shared" si="295"/>
        <v>1.4893118392642946E-2</v>
      </c>
      <c r="G2102" s="2">
        <f t="shared" si="295"/>
        <v>5.4283861485531961E-3</v>
      </c>
      <c r="H2102" s="2">
        <f t="shared" si="292"/>
        <v>2.7435628168442556</v>
      </c>
      <c r="I2102" s="2">
        <f t="shared" si="293"/>
        <v>73.287479096103993</v>
      </c>
    </row>
    <row r="2103" spans="1:9" ht="13.5" x14ac:dyDescent="0.25">
      <c r="A2103" s="3">
        <f>TITRES_STAT!B2106</f>
        <v>45065</v>
      </c>
      <c r="B2103" s="6">
        <f>TITRES_STAT!D2106</f>
        <v>1.07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1.3829324221739879E-2</v>
      </c>
      <c r="G2103" s="2">
        <f t="shared" si="295"/>
        <v>5.0406442807993963E-3</v>
      </c>
      <c r="H2103" s="2">
        <f t="shared" si="292"/>
        <v>2.7435628168442556</v>
      </c>
      <c r="I2103" s="2">
        <f t="shared" si="293"/>
        <v>73.287479096103993</v>
      </c>
    </row>
    <row r="2104" spans="1:9" ht="13.5" x14ac:dyDescent="0.25">
      <c r="A2104" s="3">
        <f>TITRES_STAT!B2107</f>
        <v>45068</v>
      </c>
      <c r="B2104" s="6">
        <f>TITRES_STAT!D2107</f>
        <v>1.07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1.2841515348758459E-2</v>
      </c>
      <c r="G2104" s="2">
        <f t="shared" si="295"/>
        <v>4.6805982607422969E-3</v>
      </c>
      <c r="H2104" s="2">
        <f t="shared" si="292"/>
        <v>2.7435628168442556</v>
      </c>
      <c r="I2104" s="2">
        <f t="shared" si="293"/>
        <v>73.287479096103993</v>
      </c>
    </row>
    <row r="2105" spans="1:9" ht="13.5" x14ac:dyDescent="0.25">
      <c r="A2105" s="3">
        <f>TITRES_STAT!B2108</f>
        <v>45069</v>
      </c>
      <c r="B2105" s="6">
        <f>TITRES_STAT!D2108</f>
        <v>1.07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1.1924264252418571E-2</v>
      </c>
      <c r="G2105" s="2">
        <f t="shared" si="295"/>
        <v>4.3462698135464184E-3</v>
      </c>
      <c r="H2105" s="2">
        <f t="shared" si="292"/>
        <v>2.7435628168442561</v>
      </c>
      <c r="I2105" s="2">
        <f t="shared" si="293"/>
        <v>73.287479096103993</v>
      </c>
    </row>
    <row r="2106" spans="1:9" ht="13.5" x14ac:dyDescent="0.25">
      <c r="A2106" s="3">
        <f>TITRES_STAT!B2109</f>
        <v>45070</v>
      </c>
      <c r="B2106" s="6">
        <f>TITRES_STAT!D2109</f>
        <v>1.06</v>
      </c>
      <c r="C2106" s="2">
        <f t="shared" si="288"/>
        <v>-1.0000000000000009E-2</v>
      </c>
      <c r="D2106" s="2">
        <f t="shared" si="289"/>
        <v>0</v>
      </c>
      <c r="E2106" s="2">
        <f t="shared" si="290"/>
        <v>1.0000000000000009E-2</v>
      </c>
      <c r="F2106" s="2">
        <f t="shared" si="295"/>
        <v>1.1072531091531531E-2</v>
      </c>
      <c r="G2106" s="2">
        <f t="shared" si="295"/>
        <v>4.7501076840073897E-3</v>
      </c>
      <c r="H2106" s="2">
        <f t="shared" si="292"/>
        <v>2.3310063325112411</v>
      </c>
      <c r="I2106" s="2">
        <f t="shared" si="293"/>
        <v>69.979042362068967</v>
      </c>
    </row>
    <row r="2107" spans="1:9" ht="13.5" x14ac:dyDescent="0.25">
      <c r="A2107" s="3">
        <f>TITRES_STAT!B2110</f>
        <v>45071</v>
      </c>
      <c r="B2107" s="6">
        <f>TITRES_STAT!D2110</f>
        <v>1.05</v>
      </c>
      <c r="C2107" s="2">
        <f t="shared" si="288"/>
        <v>-1.0000000000000009E-2</v>
      </c>
      <c r="D2107" s="2">
        <f t="shared" si="289"/>
        <v>0</v>
      </c>
      <c r="E2107" s="2">
        <f t="shared" si="290"/>
        <v>1.0000000000000009E-2</v>
      </c>
      <c r="F2107" s="2">
        <f t="shared" si="295"/>
        <v>1.0281636013564993E-2</v>
      </c>
      <c r="G2107" s="2">
        <f t="shared" si="295"/>
        <v>5.1250999922925772E-3</v>
      </c>
      <c r="H2107" s="2">
        <f t="shared" si="292"/>
        <v>2.006133739639639</v>
      </c>
      <c r="I2107" s="2">
        <f t="shared" si="293"/>
        <v>66.734680270084226</v>
      </c>
    </row>
    <row r="2108" spans="1:9" ht="13.5" x14ac:dyDescent="0.25">
      <c r="A2108" s="3">
        <f>TITRES_STAT!B2111</f>
        <v>45072</v>
      </c>
      <c r="B2108" s="6">
        <f>TITRES_STAT!D2111</f>
        <v>1.05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9.5472334411674936E-3</v>
      </c>
      <c r="G2108" s="2">
        <f t="shared" si="295"/>
        <v>4.7590214214145365E-3</v>
      </c>
      <c r="H2108" s="2">
        <f t="shared" si="292"/>
        <v>2.006133739639639</v>
      </c>
      <c r="I2108" s="2">
        <f t="shared" si="293"/>
        <v>66.734680270084226</v>
      </c>
    </row>
    <row r="2109" spans="1:9" ht="13.5" x14ac:dyDescent="0.25">
      <c r="A2109" s="3">
        <f>TITRES_STAT!B2112</f>
        <v>45075</v>
      </c>
      <c r="B2109" s="6">
        <f>TITRES_STAT!D2112</f>
        <v>1.01</v>
      </c>
      <c r="C2109" s="2">
        <f t="shared" si="288"/>
        <v>-4.0000000000000036E-2</v>
      </c>
      <c r="D2109" s="2">
        <f t="shared" si="289"/>
        <v>0</v>
      </c>
      <c r="E2109" s="2">
        <f t="shared" si="290"/>
        <v>4.0000000000000036E-2</v>
      </c>
      <c r="F2109" s="2">
        <f t="shared" ref="F2109:G2124" si="296">((F2108*13)+D2109)/14</f>
        <v>8.8652881953698148E-3</v>
      </c>
      <c r="G2109" s="2">
        <f t="shared" si="296"/>
        <v>7.276234177027786E-3</v>
      </c>
      <c r="H2109" s="2">
        <f t="shared" si="292"/>
        <v>1.2183896201910216</v>
      </c>
      <c r="I2109" s="2">
        <f t="shared" si="293"/>
        <v>54.922255725579355</v>
      </c>
    </row>
    <row r="2110" spans="1:9" ht="13.5" x14ac:dyDescent="0.25">
      <c r="A2110" s="3">
        <f>TITRES_STAT!B2113</f>
        <v>45076</v>
      </c>
      <c r="B2110" s="6">
        <f>TITRES_STAT!D2113</f>
        <v>1.05</v>
      </c>
      <c r="C2110" s="2">
        <f t="shared" si="288"/>
        <v>4.0000000000000036E-2</v>
      </c>
      <c r="D2110" s="2">
        <f t="shared" si="289"/>
        <v>4.0000000000000036E-2</v>
      </c>
      <c r="E2110" s="2">
        <f t="shared" si="290"/>
        <v>0</v>
      </c>
      <c r="F2110" s="2">
        <f t="shared" si="296"/>
        <v>1.1089196181414832E-2</v>
      </c>
      <c r="G2110" s="2">
        <f t="shared" si="296"/>
        <v>6.7565031643829435E-3</v>
      </c>
      <c r="H2110" s="2">
        <f t="shared" si="292"/>
        <v>1.6412626341791381</v>
      </c>
      <c r="I2110" s="2">
        <f t="shared" si="293"/>
        <v>62.139319768524878</v>
      </c>
    </row>
    <row r="2111" spans="1:9" ht="13.5" x14ac:dyDescent="0.25">
      <c r="A2111" s="3">
        <f>TITRES_STAT!B2114</f>
        <v>45077</v>
      </c>
      <c r="B2111" s="6">
        <f>TITRES_STAT!D2114</f>
        <v>1.01</v>
      </c>
      <c r="C2111" s="2">
        <f t="shared" si="288"/>
        <v>-4.0000000000000036E-2</v>
      </c>
      <c r="D2111" s="2">
        <f t="shared" si="289"/>
        <v>0</v>
      </c>
      <c r="E2111" s="2">
        <f t="shared" si="290"/>
        <v>4.0000000000000036E-2</v>
      </c>
      <c r="F2111" s="2">
        <f t="shared" si="296"/>
        <v>1.0297110739885202E-2</v>
      </c>
      <c r="G2111" s="2">
        <f t="shared" si="296"/>
        <v>9.1310386526413066E-3</v>
      </c>
      <c r="H2111" s="2">
        <f t="shared" si="292"/>
        <v>1.127704211054521</v>
      </c>
      <c r="I2111" s="2">
        <f t="shared" si="293"/>
        <v>53.000986001508849</v>
      </c>
    </row>
    <row r="2112" spans="1:9" ht="13.5" x14ac:dyDescent="0.25">
      <c r="A2112" s="3">
        <f>TITRES_STAT!B2115</f>
        <v>45078</v>
      </c>
      <c r="B2112" s="6">
        <f>TITRES_STAT!D2115</f>
        <v>1.01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9.5616028298934029E-3</v>
      </c>
      <c r="G2112" s="2">
        <f t="shared" si="296"/>
        <v>8.4788216060240704E-3</v>
      </c>
      <c r="H2112" s="2">
        <f t="shared" si="292"/>
        <v>1.1277042110545212</v>
      </c>
      <c r="I2112" s="2">
        <f t="shared" si="293"/>
        <v>53.000986001508849</v>
      </c>
    </row>
    <row r="2113" spans="1:9" ht="13.5" x14ac:dyDescent="0.25">
      <c r="A2113" s="3">
        <f>TITRES_STAT!B2116</f>
        <v>45079</v>
      </c>
      <c r="B2113" s="6">
        <f>TITRES_STAT!D2116</f>
        <v>1.01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8.878631199186731E-3</v>
      </c>
      <c r="G2113" s="2">
        <f t="shared" si="296"/>
        <v>7.8731914913080653E-3</v>
      </c>
      <c r="H2113" s="2">
        <f t="shared" si="292"/>
        <v>1.1277042110545212</v>
      </c>
      <c r="I2113" s="2">
        <f t="shared" si="293"/>
        <v>53.000986001508849</v>
      </c>
    </row>
    <row r="2114" spans="1:9" ht="13.5" x14ac:dyDescent="0.25">
      <c r="A2114" s="3">
        <f>TITRES_STAT!B2117</f>
        <v>45082</v>
      </c>
      <c r="B2114" s="6">
        <f>TITRES_STAT!D2117</f>
        <v>1.02</v>
      </c>
      <c r="C2114" s="2">
        <f t="shared" si="288"/>
        <v>1.0000000000000009E-2</v>
      </c>
      <c r="D2114" s="2">
        <f t="shared" si="289"/>
        <v>1.0000000000000009E-2</v>
      </c>
      <c r="E2114" s="2">
        <f t="shared" si="290"/>
        <v>0</v>
      </c>
      <c r="F2114" s="2">
        <f t="shared" si="296"/>
        <v>8.9587289706733932E-3</v>
      </c>
      <c r="G2114" s="2">
        <f t="shared" si="296"/>
        <v>7.3108206705003462E-3</v>
      </c>
      <c r="H2114" s="2">
        <f t="shared" si="292"/>
        <v>1.2254067463072194</v>
      </c>
      <c r="I2114" s="2">
        <f t="shared" si="293"/>
        <v>55.064394333333738</v>
      </c>
    </row>
    <row r="2115" spans="1:9" ht="13.5" x14ac:dyDescent="0.25">
      <c r="A2115" s="3">
        <f>TITRES_STAT!B2118</f>
        <v>45083</v>
      </c>
      <c r="B2115" s="6">
        <f>TITRES_STAT!D2118</f>
        <v>1.04</v>
      </c>
      <c r="C2115" s="2">
        <f t="shared" ref="C2115:C2178" si="297">B2115-B2114</f>
        <v>2.0000000000000018E-2</v>
      </c>
      <c r="D2115" s="2">
        <f t="shared" ref="D2115:D2178" si="298">IF(C2115&gt;0,C2115,0)</f>
        <v>2.0000000000000018E-2</v>
      </c>
      <c r="E2115" s="2">
        <f t="shared" ref="E2115:E2178" si="299">IF(C2115&lt;0,-C2115,0)</f>
        <v>0</v>
      </c>
      <c r="F2115" s="2">
        <f t="shared" si="296"/>
        <v>9.7473911870538665E-3</v>
      </c>
      <c r="G2115" s="2">
        <f t="shared" si="296"/>
        <v>6.7886191940360356E-3</v>
      </c>
      <c r="H2115" s="2">
        <f t="shared" si="292"/>
        <v>1.4358429760822617</v>
      </c>
      <c r="I2115" s="2">
        <f t="shared" si="293"/>
        <v>58.946450579159638</v>
      </c>
    </row>
    <row r="2116" spans="1:9" ht="13.5" x14ac:dyDescent="0.25">
      <c r="A2116" s="3">
        <f>TITRES_STAT!B2119</f>
        <v>45084</v>
      </c>
      <c r="B2116" s="6">
        <f>TITRES_STAT!D2119</f>
        <v>1.04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9.0511489594071615E-3</v>
      </c>
      <c r="G2116" s="2">
        <f t="shared" si="296"/>
        <v>6.3037178230334612E-3</v>
      </c>
      <c r="H2116" s="2">
        <f t="shared" si="292"/>
        <v>1.4358429760822617</v>
      </c>
      <c r="I2116" s="2">
        <f t="shared" si="293"/>
        <v>58.946450579159638</v>
      </c>
    </row>
    <row r="2117" spans="1:9" ht="13.5" x14ac:dyDescent="0.25">
      <c r="A2117" s="3">
        <f>TITRES_STAT!B2120</f>
        <v>45085</v>
      </c>
      <c r="B2117" s="6">
        <f>TITRES_STAT!D2120</f>
        <v>1.05</v>
      </c>
      <c r="C2117" s="2">
        <f t="shared" si="297"/>
        <v>1.0000000000000009E-2</v>
      </c>
      <c r="D2117" s="2">
        <f t="shared" si="298"/>
        <v>1.0000000000000009E-2</v>
      </c>
      <c r="E2117" s="2">
        <f t="shared" si="299"/>
        <v>0</v>
      </c>
      <c r="F2117" s="2">
        <f t="shared" si="296"/>
        <v>9.1189240337352217E-3</v>
      </c>
      <c r="G2117" s="2">
        <f t="shared" si="296"/>
        <v>5.8534522642453568E-3</v>
      </c>
      <c r="H2117" s="2">
        <f t="shared" si="292"/>
        <v>1.557871085655955</v>
      </c>
      <c r="I2117" s="2">
        <f t="shared" si="293"/>
        <v>60.904988308136161</v>
      </c>
    </row>
    <row r="2118" spans="1:9" ht="13.5" x14ac:dyDescent="0.25">
      <c r="A2118" s="3">
        <f>TITRES_STAT!B2121</f>
        <v>45086</v>
      </c>
      <c r="B2118" s="6">
        <f>TITRES_STAT!D2121</f>
        <v>1.05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8.4675723170398488E-3</v>
      </c>
      <c r="G2118" s="2">
        <f t="shared" si="296"/>
        <v>5.4353485310849742E-3</v>
      </c>
      <c r="H2118" s="2">
        <f t="shared" si="292"/>
        <v>1.557871085655955</v>
      </c>
      <c r="I2118" s="2">
        <f t="shared" si="293"/>
        <v>60.904988308136161</v>
      </c>
    </row>
    <row r="2119" spans="1:9" ht="13.5" x14ac:dyDescent="0.25">
      <c r="A2119" s="3">
        <f>TITRES_STAT!B2122</f>
        <v>45089</v>
      </c>
      <c r="B2119" s="6">
        <f>TITRES_STAT!D2122</f>
        <v>1.05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7.8627457229655737E-3</v>
      </c>
      <c r="G2119" s="2">
        <f t="shared" si="296"/>
        <v>5.0471093502931904E-3</v>
      </c>
      <c r="H2119" s="2">
        <f t="shared" si="292"/>
        <v>1.5578710856559548</v>
      </c>
      <c r="I2119" s="2">
        <f t="shared" si="293"/>
        <v>60.904988308136161</v>
      </c>
    </row>
    <row r="2120" spans="1:9" ht="13.5" x14ac:dyDescent="0.25">
      <c r="A2120" s="3">
        <f>TITRES_STAT!B2123</f>
        <v>45090</v>
      </c>
      <c r="B2120" s="6">
        <f>TITRES_STAT!D2123</f>
        <v>1.06</v>
      </c>
      <c r="C2120" s="2">
        <f t="shared" si="297"/>
        <v>1.0000000000000009E-2</v>
      </c>
      <c r="D2120" s="2">
        <f t="shared" si="298"/>
        <v>1.0000000000000009E-2</v>
      </c>
      <c r="E2120" s="2">
        <f t="shared" si="299"/>
        <v>0</v>
      </c>
      <c r="F2120" s="2">
        <f t="shared" si="296"/>
        <v>8.0154067427537484E-3</v>
      </c>
      <c r="G2120" s="2">
        <f t="shared" si="296"/>
        <v>4.686601539557962E-3</v>
      </c>
      <c r="H2120" s="2">
        <f t="shared" si="292"/>
        <v>1.7102812507311551</v>
      </c>
      <c r="I2120" s="2">
        <f t="shared" si="293"/>
        <v>63.10346021357639</v>
      </c>
    </row>
    <row r="2121" spans="1:9" ht="13.5" x14ac:dyDescent="0.25">
      <c r="A2121" s="3">
        <f>TITRES_STAT!B2124</f>
        <v>45091</v>
      </c>
      <c r="B2121" s="6">
        <f>TITRES_STAT!D2124</f>
        <v>1.06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7.4428776896999088E-3</v>
      </c>
      <c r="G2121" s="2">
        <f t="shared" si="296"/>
        <v>4.3518442867323936E-3</v>
      </c>
      <c r="H2121" s="2">
        <f t="shared" si="292"/>
        <v>1.7102812507311549</v>
      </c>
      <c r="I2121" s="2">
        <f t="shared" si="293"/>
        <v>63.10346021357639</v>
      </c>
    </row>
    <row r="2122" spans="1:9" ht="13.5" x14ac:dyDescent="0.25">
      <c r="A2122" s="3">
        <f>TITRES_STAT!B2125</f>
        <v>45092</v>
      </c>
      <c r="B2122" s="6">
        <f>TITRES_STAT!D2125</f>
        <v>1.06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6.9112435690070586E-3</v>
      </c>
      <c r="G2122" s="2">
        <f t="shared" si="296"/>
        <v>4.0409982662515083E-3</v>
      </c>
      <c r="H2122" s="2">
        <f t="shared" si="292"/>
        <v>1.7102812507311549</v>
      </c>
      <c r="I2122" s="2">
        <f t="shared" si="293"/>
        <v>63.10346021357639</v>
      </c>
    </row>
    <row r="2123" spans="1:9" ht="13.5" x14ac:dyDescent="0.25">
      <c r="A2123" s="3">
        <f>TITRES_STAT!B2126</f>
        <v>45093</v>
      </c>
      <c r="B2123" s="6">
        <f>TITRES_STAT!D2126</f>
        <v>1.07</v>
      </c>
      <c r="C2123" s="2">
        <f t="shared" si="297"/>
        <v>1.0000000000000009E-2</v>
      </c>
      <c r="D2123" s="2">
        <f t="shared" si="298"/>
        <v>1.0000000000000009E-2</v>
      </c>
      <c r="E2123" s="2">
        <f t="shared" si="299"/>
        <v>0</v>
      </c>
      <c r="F2123" s="2">
        <f t="shared" si="296"/>
        <v>7.1318690283636984E-3</v>
      </c>
      <c r="G2123" s="2">
        <f t="shared" si="296"/>
        <v>3.7523555329478293E-3</v>
      </c>
      <c r="H2123" s="2">
        <f t="shared" si="292"/>
        <v>1.9006378701969486</v>
      </c>
      <c r="I2123" s="2">
        <f t="shared" si="293"/>
        <v>65.524824374850297</v>
      </c>
    </row>
    <row r="2124" spans="1:9" ht="13.5" x14ac:dyDescent="0.25">
      <c r="A2124" s="3">
        <f>TITRES_STAT!B2127</f>
        <v>45096</v>
      </c>
      <c r="B2124" s="6">
        <f>TITRES_STAT!D2127</f>
        <v>1.07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6.6224498120520054E-3</v>
      </c>
      <c r="G2124" s="2">
        <f t="shared" si="296"/>
        <v>3.4843301377372703E-3</v>
      </c>
      <c r="H2124" s="2">
        <f t="shared" si="292"/>
        <v>1.9006378701969484</v>
      </c>
      <c r="I2124" s="2">
        <f t="shared" si="293"/>
        <v>65.524824374850283</v>
      </c>
    </row>
    <row r="2125" spans="1:9" ht="13.5" x14ac:dyDescent="0.25">
      <c r="A2125" s="3">
        <f>TITRES_STAT!B2128</f>
        <v>45097</v>
      </c>
      <c r="B2125" s="6">
        <f>TITRES_STAT!D2128</f>
        <v>1.08</v>
      </c>
      <c r="C2125" s="2">
        <f t="shared" si="297"/>
        <v>1.0000000000000009E-2</v>
      </c>
      <c r="D2125" s="2">
        <f t="shared" si="298"/>
        <v>1.0000000000000009E-2</v>
      </c>
      <c r="E2125" s="2">
        <f t="shared" si="299"/>
        <v>0</v>
      </c>
      <c r="F2125" s="2">
        <f t="shared" ref="F2125:G2140" si="300">((F2124*13)+D2125)/14</f>
        <v>6.8637033969054335E-3</v>
      </c>
      <c r="G2125" s="2">
        <f t="shared" si="300"/>
        <v>3.2354494136131798E-3</v>
      </c>
      <c r="H2125" s="2">
        <f t="shared" si="292"/>
        <v>2.1214064939560933</v>
      </c>
      <c r="I2125" s="2">
        <f t="shared" si="293"/>
        <v>67.963160135141749</v>
      </c>
    </row>
    <row r="2126" spans="1:9" ht="13.5" x14ac:dyDescent="0.25">
      <c r="A2126" s="3">
        <f>TITRES_STAT!B2129</f>
        <v>45098</v>
      </c>
      <c r="B2126" s="6">
        <f>TITRES_STAT!D2129</f>
        <v>1.0900000000000001</v>
      </c>
      <c r="C2126" s="2">
        <f t="shared" si="297"/>
        <v>1.0000000000000009E-2</v>
      </c>
      <c r="D2126" s="2">
        <f t="shared" si="298"/>
        <v>1.0000000000000009E-2</v>
      </c>
      <c r="E2126" s="2">
        <f t="shared" si="299"/>
        <v>0</v>
      </c>
      <c r="F2126" s="2">
        <f t="shared" si="300"/>
        <v>7.0877245828407601E-3</v>
      </c>
      <c r="G2126" s="2">
        <f t="shared" si="300"/>
        <v>3.0043458840693813E-3</v>
      </c>
      <c r="H2126" s="2">
        <f t="shared" si="292"/>
        <v>2.3591573195428648</v>
      </c>
      <c r="I2126" s="2">
        <f t="shared" si="293"/>
        <v>70.230629146714506</v>
      </c>
    </row>
    <row r="2127" spans="1:9" ht="13.5" x14ac:dyDescent="0.25">
      <c r="A2127" s="3">
        <f>TITRES_STAT!B2130</f>
        <v>45099</v>
      </c>
      <c r="B2127" s="6">
        <f>TITRES_STAT!D2130</f>
        <v>1.0900000000000001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6.5814585412092771E-3</v>
      </c>
      <c r="G2127" s="2">
        <f t="shared" si="300"/>
        <v>2.789749749492997E-3</v>
      </c>
      <c r="H2127" s="2">
        <f t="shared" si="292"/>
        <v>2.3591573195428648</v>
      </c>
      <c r="I2127" s="2">
        <f t="shared" si="293"/>
        <v>70.230629146714506</v>
      </c>
    </row>
    <row r="2128" spans="1:9" ht="13.5" x14ac:dyDescent="0.25">
      <c r="A2128" s="3">
        <f>TITRES_STAT!B2131</f>
        <v>45100</v>
      </c>
      <c r="B2128" s="6">
        <f>TITRES_STAT!D2131</f>
        <v>1.0900000000000001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6.1113543596943293E-3</v>
      </c>
      <c r="G2128" s="2">
        <f t="shared" si="300"/>
        <v>2.5904819102434973E-3</v>
      </c>
      <c r="H2128" s="2">
        <f t="shared" si="292"/>
        <v>2.3591573195428648</v>
      </c>
      <c r="I2128" s="2">
        <f t="shared" si="293"/>
        <v>70.230629146714506</v>
      </c>
    </row>
    <row r="2129" spans="1:9" ht="13.5" x14ac:dyDescent="0.25">
      <c r="A2129" s="3">
        <f>TITRES_STAT!B2132</f>
        <v>45103</v>
      </c>
      <c r="B2129" s="6">
        <f>TITRES_STAT!D2132</f>
        <v>1.0900000000000001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5.6748290482875911E-3</v>
      </c>
      <c r="G2129" s="2">
        <f t="shared" si="300"/>
        <v>2.4054474880832477E-3</v>
      </c>
      <c r="H2129" s="2">
        <f t="shared" ref="H2129:H2192" si="301">F2129/G2129</f>
        <v>2.3591573195428643</v>
      </c>
      <c r="I2129" s="2">
        <f t="shared" ref="I2129:I2192" si="302">IF(G2129=0,100,100-(100/(1+H2129)))</f>
        <v>70.230629146714506</v>
      </c>
    </row>
    <row r="2130" spans="1:9" ht="13.5" x14ac:dyDescent="0.25">
      <c r="A2130" s="3">
        <f>TITRES_STAT!B2133</f>
        <v>45104</v>
      </c>
      <c r="B2130" s="6">
        <f>TITRES_STAT!D2133</f>
        <v>1.07</v>
      </c>
      <c r="C2130" s="2">
        <f t="shared" si="297"/>
        <v>-2.0000000000000018E-2</v>
      </c>
      <c r="D2130" s="2">
        <f t="shared" si="298"/>
        <v>0</v>
      </c>
      <c r="E2130" s="2">
        <f t="shared" si="299"/>
        <v>2.0000000000000018E-2</v>
      </c>
      <c r="F2130" s="2">
        <f t="shared" si="300"/>
        <v>5.2694841162670486E-3</v>
      </c>
      <c r="G2130" s="2">
        <f t="shared" si="300"/>
        <v>3.6622012389344455E-3</v>
      </c>
      <c r="H2130" s="2">
        <f t="shared" si="301"/>
        <v>1.4388843682987389</v>
      </c>
      <c r="I2130" s="2">
        <f t="shared" si="302"/>
        <v>58.99764609596653</v>
      </c>
    </row>
    <row r="2131" spans="1:9" ht="13.5" x14ac:dyDescent="0.25">
      <c r="A2131" s="3">
        <f>TITRES_STAT!B2134</f>
        <v>45107</v>
      </c>
      <c r="B2131" s="6">
        <f>TITRES_STAT!D2134</f>
        <v>1.07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4.8930923936765453E-3</v>
      </c>
      <c r="G2131" s="2">
        <f t="shared" si="300"/>
        <v>3.4006154361534138E-3</v>
      </c>
      <c r="H2131" s="2">
        <f t="shared" si="301"/>
        <v>1.4388843682987389</v>
      </c>
      <c r="I2131" s="2">
        <f t="shared" si="302"/>
        <v>58.99764609596653</v>
      </c>
    </row>
    <row r="2132" spans="1:9" ht="13.5" x14ac:dyDescent="0.25">
      <c r="A2132" s="3">
        <f>TITRES_STAT!B2135</f>
        <v>45110</v>
      </c>
      <c r="B2132" s="6">
        <f>TITRES_STAT!D2135</f>
        <v>1.0900000000000001</v>
      </c>
      <c r="C2132" s="2">
        <f t="shared" si="297"/>
        <v>2.0000000000000018E-2</v>
      </c>
      <c r="D2132" s="2">
        <f t="shared" si="298"/>
        <v>2.0000000000000018E-2</v>
      </c>
      <c r="E2132" s="2">
        <f t="shared" si="299"/>
        <v>0</v>
      </c>
      <c r="F2132" s="2">
        <f t="shared" si="300"/>
        <v>5.97215722269965E-3</v>
      </c>
      <c r="G2132" s="2">
        <f t="shared" si="300"/>
        <v>3.157714333571027E-3</v>
      </c>
      <c r="H2132" s="2">
        <f t="shared" si="301"/>
        <v>1.8912911656406228</v>
      </c>
      <c r="I2132" s="2">
        <f t="shared" si="302"/>
        <v>65.413376145448495</v>
      </c>
    </row>
    <row r="2133" spans="1:9" ht="13.5" x14ac:dyDescent="0.25">
      <c r="A2133" s="3">
        <f>TITRES_STAT!B2136</f>
        <v>45111</v>
      </c>
      <c r="B2133" s="6">
        <f>TITRES_STAT!D2136</f>
        <v>1.07</v>
      </c>
      <c r="C2133" s="2">
        <f t="shared" si="297"/>
        <v>-2.0000000000000018E-2</v>
      </c>
      <c r="D2133" s="2">
        <f t="shared" si="298"/>
        <v>0</v>
      </c>
      <c r="E2133" s="2">
        <f t="shared" si="299"/>
        <v>2.0000000000000018E-2</v>
      </c>
      <c r="F2133" s="2">
        <f t="shared" si="300"/>
        <v>5.545574563935389E-3</v>
      </c>
      <c r="G2133" s="2">
        <f t="shared" si="300"/>
        <v>4.360734738315955E-3</v>
      </c>
      <c r="H2133" s="2">
        <f t="shared" si="301"/>
        <v>1.2717064661623971</v>
      </c>
      <c r="I2133" s="2">
        <f t="shared" si="302"/>
        <v>55.980228304350256</v>
      </c>
    </row>
    <row r="2134" spans="1:9" ht="13.5" x14ac:dyDescent="0.25">
      <c r="A2134" s="3">
        <f>TITRES_STAT!B2137</f>
        <v>45112</v>
      </c>
      <c r="B2134" s="6">
        <f>TITRES_STAT!D2137</f>
        <v>1.08</v>
      </c>
      <c r="C2134" s="2">
        <f t="shared" si="297"/>
        <v>1.0000000000000009E-2</v>
      </c>
      <c r="D2134" s="2">
        <f t="shared" si="298"/>
        <v>1.0000000000000009E-2</v>
      </c>
      <c r="E2134" s="2">
        <f t="shared" si="299"/>
        <v>0</v>
      </c>
      <c r="F2134" s="2">
        <f t="shared" si="300"/>
        <v>5.8637478093685764E-3</v>
      </c>
      <c r="G2134" s="2">
        <f t="shared" si="300"/>
        <v>4.0492536855791014E-3</v>
      </c>
      <c r="H2134" s="2">
        <f t="shared" si="301"/>
        <v>1.4481058152151749</v>
      </c>
      <c r="I2134" s="2">
        <f t="shared" si="302"/>
        <v>59.152092455116957</v>
      </c>
    </row>
    <row r="2135" spans="1:9" ht="13.5" x14ac:dyDescent="0.25">
      <c r="A2135" s="3">
        <f>TITRES_STAT!B2138</f>
        <v>45113</v>
      </c>
      <c r="B2135" s="6">
        <f>TITRES_STAT!D2138</f>
        <v>1.08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5.4449086801279644E-3</v>
      </c>
      <c r="G2135" s="2">
        <f t="shared" si="300"/>
        <v>3.7600212794663087E-3</v>
      </c>
      <c r="H2135" s="2">
        <f t="shared" si="301"/>
        <v>1.4481058152151751</v>
      </c>
      <c r="I2135" s="2">
        <f t="shared" si="302"/>
        <v>59.152092455116964</v>
      </c>
    </row>
    <row r="2136" spans="1:9" ht="13.5" x14ac:dyDescent="0.25">
      <c r="A2136" s="3">
        <f>TITRES_STAT!B2139</f>
        <v>45114</v>
      </c>
      <c r="B2136" s="6">
        <f>TITRES_STAT!D2139</f>
        <v>1.08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5.0559866315473953E-3</v>
      </c>
      <c r="G2136" s="2">
        <f t="shared" si="300"/>
        <v>3.4914483309330009E-3</v>
      </c>
      <c r="H2136" s="2">
        <f t="shared" si="301"/>
        <v>1.4481058152151749</v>
      </c>
      <c r="I2136" s="2">
        <f t="shared" si="302"/>
        <v>59.152092455116957</v>
      </c>
    </row>
    <row r="2137" spans="1:9" ht="13.5" x14ac:dyDescent="0.25">
      <c r="A2137" s="3">
        <f>TITRES_STAT!B2140</f>
        <v>45117</v>
      </c>
      <c r="B2137" s="6">
        <f>TITRES_STAT!D2140</f>
        <v>1.08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4.6948447292940098E-3</v>
      </c>
      <c r="G2137" s="2">
        <f t="shared" si="300"/>
        <v>3.2420591644377861E-3</v>
      </c>
      <c r="H2137" s="2">
        <f t="shared" si="301"/>
        <v>1.4481058152151751</v>
      </c>
      <c r="I2137" s="2">
        <f t="shared" si="302"/>
        <v>59.152092455116964</v>
      </c>
    </row>
    <row r="2138" spans="1:9" ht="13.5" x14ac:dyDescent="0.25">
      <c r="A2138" s="3">
        <f>TITRES_STAT!B2141</f>
        <v>45118</v>
      </c>
      <c r="B2138" s="6">
        <f>TITRES_STAT!D2141</f>
        <v>1.08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4.3594986772015802E-3</v>
      </c>
      <c r="G2138" s="2">
        <f t="shared" si="300"/>
        <v>3.0104835098350873E-3</v>
      </c>
      <c r="H2138" s="2">
        <f t="shared" si="301"/>
        <v>1.4481058152151749</v>
      </c>
      <c r="I2138" s="2">
        <f t="shared" si="302"/>
        <v>59.152092455116957</v>
      </c>
    </row>
    <row r="2139" spans="1:9" ht="13.5" x14ac:dyDescent="0.25">
      <c r="A2139" s="3">
        <f>TITRES_STAT!B2142</f>
        <v>45119</v>
      </c>
      <c r="B2139" s="6">
        <f>TITRES_STAT!D2142</f>
        <v>1.08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4.0481059145443246E-3</v>
      </c>
      <c r="G2139" s="2">
        <f t="shared" si="300"/>
        <v>2.7954489734182955E-3</v>
      </c>
      <c r="H2139" s="2">
        <f t="shared" si="301"/>
        <v>1.4481058152151749</v>
      </c>
      <c r="I2139" s="2">
        <f t="shared" si="302"/>
        <v>59.152092455116957</v>
      </c>
    </row>
    <row r="2140" spans="1:9" ht="13.5" x14ac:dyDescent="0.25">
      <c r="A2140" s="3">
        <f>TITRES_STAT!B2143</f>
        <v>45120</v>
      </c>
      <c r="B2140" s="6">
        <f>TITRES_STAT!D2143</f>
        <v>1.08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3.7589554920768728E-3</v>
      </c>
      <c r="G2140" s="2">
        <f t="shared" si="300"/>
        <v>2.59577404674556E-3</v>
      </c>
      <c r="H2140" s="2">
        <f t="shared" si="301"/>
        <v>1.4481058152151749</v>
      </c>
      <c r="I2140" s="2">
        <f t="shared" si="302"/>
        <v>59.152092455116957</v>
      </c>
    </row>
    <row r="2141" spans="1:9" ht="13.5" x14ac:dyDescent="0.25">
      <c r="A2141" s="3">
        <f>TITRES_STAT!B2144</f>
        <v>45121</v>
      </c>
      <c r="B2141" s="6">
        <f>TITRES_STAT!D2144</f>
        <v>1.08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3.4904586712142388E-3</v>
      </c>
      <c r="G2141" s="2">
        <f t="shared" si="303"/>
        <v>2.4103616148351626E-3</v>
      </c>
      <c r="H2141" s="2">
        <f t="shared" si="301"/>
        <v>1.4481058152151751</v>
      </c>
      <c r="I2141" s="2">
        <f t="shared" si="302"/>
        <v>59.152092455116964</v>
      </c>
    </row>
    <row r="2142" spans="1:9" ht="13.5" x14ac:dyDescent="0.25">
      <c r="A2142" s="3">
        <f>TITRES_STAT!B2145</f>
        <v>45124</v>
      </c>
      <c r="B2142" s="6">
        <f>TITRES_STAT!D2145</f>
        <v>1.08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3.2411401946989362E-3</v>
      </c>
      <c r="G2142" s="2">
        <f t="shared" si="303"/>
        <v>2.2381929280612224E-3</v>
      </c>
      <c r="H2142" s="2">
        <f t="shared" si="301"/>
        <v>1.4481058152151751</v>
      </c>
      <c r="I2142" s="2">
        <f t="shared" si="302"/>
        <v>59.152092455116964</v>
      </c>
    </row>
    <row r="2143" spans="1:9" ht="13.5" x14ac:dyDescent="0.25">
      <c r="A2143" s="3">
        <f>TITRES_STAT!B2146</f>
        <v>45125</v>
      </c>
      <c r="B2143" s="6">
        <f>TITRES_STAT!D2146</f>
        <v>1.08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3.0096301807918694E-3</v>
      </c>
      <c r="G2143" s="2">
        <f t="shared" si="303"/>
        <v>2.0783220046282779E-3</v>
      </c>
      <c r="H2143" s="2">
        <f t="shared" si="301"/>
        <v>1.4481058152151751</v>
      </c>
      <c r="I2143" s="2">
        <f t="shared" si="302"/>
        <v>59.152092455116964</v>
      </c>
    </row>
    <row r="2144" spans="1:9" ht="13.5" x14ac:dyDescent="0.25">
      <c r="A2144" s="3">
        <f>TITRES_STAT!B2147</f>
        <v>45127</v>
      </c>
      <c r="B2144" s="6">
        <f>TITRES_STAT!D2147</f>
        <v>1.08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2.7946565964495932E-3</v>
      </c>
      <c r="G2144" s="2">
        <f t="shared" si="303"/>
        <v>1.9298704328691153E-3</v>
      </c>
      <c r="H2144" s="2">
        <f t="shared" si="301"/>
        <v>1.4481058152151751</v>
      </c>
      <c r="I2144" s="2">
        <f t="shared" si="302"/>
        <v>59.152092455116964</v>
      </c>
    </row>
    <row r="2145" spans="1:9" ht="13.5" x14ac:dyDescent="0.25">
      <c r="A2145" s="3">
        <f>TITRES_STAT!B2148</f>
        <v>45128</v>
      </c>
      <c r="B2145" s="6">
        <f>TITRES_STAT!D2148</f>
        <v>1.07</v>
      </c>
      <c r="C2145" s="2">
        <f t="shared" si="297"/>
        <v>-1.0000000000000009E-2</v>
      </c>
      <c r="D2145" s="2">
        <f t="shared" si="298"/>
        <v>0</v>
      </c>
      <c r="E2145" s="2">
        <f t="shared" si="299"/>
        <v>1.0000000000000009E-2</v>
      </c>
      <c r="F2145" s="2">
        <f t="shared" si="303"/>
        <v>2.5950382681317651E-3</v>
      </c>
      <c r="G2145" s="2">
        <f t="shared" si="303"/>
        <v>2.5063082590927504E-3</v>
      </c>
      <c r="H2145" s="2">
        <f t="shared" si="301"/>
        <v>1.0354026719247751</v>
      </c>
      <c r="I2145" s="2">
        <f t="shared" si="302"/>
        <v>50.869672434184643</v>
      </c>
    </row>
    <row r="2146" spans="1:9" ht="13.5" x14ac:dyDescent="0.25">
      <c r="A2146" s="3">
        <f>TITRES_STAT!B2149</f>
        <v>45131</v>
      </c>
      <c r="B2146" s="6">
        <f>TITRES_STAT!D2149</f>
        <v>1.07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2.4096783918366388E-3</v>
      </c>
      <c r="G2146" s="2">
        <f t="shared" si="303"/>
        <v>2.3272862405861253E-3</v>
      </c>
      <c r="H2146" s="2">
        <f t="shared" si="301"/>
        <v>1.0354026719247751</v>
      </c>
      <c r="I2146" s="2">
        <f t="shared" si="302"/>
        <v>50.869672434184643</v>
      </c>
    </row>
    <row r="2147" spans="1:9" ht="13.5" x14ac:dyDescent="0.25">
      <c r="A2147" s="3">
        <f>TITRES_STAT!B2150</f>
        <v>45133</v>
      </c>
      <c r="B2147" s="6">
        <f>TITRES_STAT!D2150</f>
        <v>1.07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2.2375585067054503E-3</v>
      </c>
      <c r="G2147" s="2">
        <f t="shared" si="303"/>
        <v>2.1610515091156877E-3</v>
      </c>
      <c r="H2147" s="2">
        <f t="shared" si="301"/>
        <v>1.0354026719247751</v>
      </c>
      <c r="I2147" s="2">
        <f t="shared" si="302"/>
        <v>50.869672434184643</v>
      </c>
    </row>
    <row r="2148" spans="1:9" ht="13.5" x14ac:dyDescent="0.25">
      <c r="A2148" s="3">
        <f>TITRES_STAT!B2151</f>
        <v>45134</v>
      </c>
      <c r="B2148" s="6">
        <f>TITRES_STAT!D2151</f>
        <v>1.07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2.0777328990836323E-3</v>
      </c>
      <c r="G2148" s="2">
        <f t="shared" si="303"/>
        <v>2.0066906870359956E-3</v>
      </c>
      <c r="H2148" s="2">
        <f t="shared" si="301"/>
        <v>1.0354026719247751</v>
      </c>
      <c r="I2148" s="2">
        <f t="shared" si="302"/>
        <v>50.869672434184643</v>
      </c>
    </row>
    <row r="2149" spans="1:9" ht="13.5" x14ac:dyDescent="0.25">
      <c r="A2149" s="3">
        <f>TITRES_STAT!B2152</f>
        <v>45135</v>
      </c>
      <c r="B2149" s="6">
        <f>TITRES_STAT!D2152</f>
        <v>1.07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1.9293234062919442E-3</v>
      </c>
      <c r="G2149" s="2">
        <f t="shared" si="303"/>
        <v>1.8633556379619959E-3</v>
      </c>
      <c r="H2149" s="2">
        <f t="shared" si="301"/>
        <v>1.0354026719247751</v>
      </c>
      <c r="I2149" s="2">
        <f t="shared" si="302"/>
        <v>50.869672434184643</v>
      </c>
    </row>
    <row r="2150" spans="1:9" ht="13.5" x14ac:dyDescent="0.25">
      <c r="A2150" s="3">
        <f>TITRES_STAT!B2153</f>
        <v>45138</v>
      </c>
      <c r="B2150" s="6">
        <f>TITRES_STAT!D2153</f>
        <v>1.07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1.7915145915568052E-3</v>
      </c>
      <c r="G2150" s="2">
        <f t="shared" si="303"/>
        <v>1.7302588066789961E-3</v>
      </c>
      <c r="H2150" s="2">
        <f t="shared" si="301"/>
        <v>1.0354026719247749</v>
      </c>
      <c r="I2150" s="2">
        <f t="shared" si="302"/>
        <v>50.869672434184643</v>
      </c>
    </row>
    <row r="2151" spans="1:9" ht="13.5" x14ac:dyDescent="0.25">
      <c r="A2151" s="3">
        <f>TITRES_STAT!B2154</f>
        <v>45139</v>
      </c>
      <c r="B2151" s="6">
        <f>TITRES_STAT!D2154</f>
        <v>1.05</v>
      </c>
      <c r="C2151" s="2">
        <f t="shared" si="297"/>
        <v>-2.0000000000000018E-2</v>
      </c>
      <c r="D2151" s="2">
        <f t="shared" si="298"/>
        <v>0</v>
      </c>
      <c r="E2151" s="2">
        <f t="shared" si="299"/>
        <v>2.0000000000000018E-2</v>
      </c>
      <c r="F2151" s="2">
        <f t="shared" si="303"/>
        <v>1.6635492635884619E-3</v>
      </c>
      <c r="G2151" s="2">
        <f t="shared" si="303"/>
        <v>3.0352403204876406E-3</v>
      </c>
      <c r="H2151" s="2">
        <f t="shared" si="301"/>
        <v>0.54807826990160591</v>
      </c>
      <c r="I2151" s="2">
        <f t="shared" si="302"/>
        <v>35.403782906689926</v>
      </c>
    </row>
    <row r="2152" spans="1:9" ht="13.5" x14ac:dyDescent="0.25">
      <c r="A2152" s="3">
        <f>TITRES_STAT!B2155</f>
        <v>45140</v>
      </c>
      <c r="B2152" s="6">
        <f>TITRES_STAT!D2155</f>
        <v>1.05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1.544724316189286E-3</v>
      </c>
      <c r="G2152" s="2">
        <f t="shared" si="303"/>
        <v>2.8184374404528092E-3</v>
      </c>
      <c r="H2152" s="2">
        <f t="shared" si="301"/>
        <v>0.54807826990160591</v>
      </c>
      <c r="I2152" s="2">
        <f t="shared" si="302"/>
        <v>35.403782906689926</v>
      </c>
    </row>
    <row r="2153" spans="1:9" ht="13.5" x14ac:dyDescent="0.25">
      <c r="A2153" s="3">
        <f>TITRES_STAT!B2156</f>
        <v>45141</v>
      </c>
      <c r="B2153" s="6">
        <f>TITRES_STAT!D2156</f>
        <v>1.05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1.4343868650329085E-3</v>
      </c>
      <c r="G2153" s="2">
        <f t="shared" si="303"/>
        <v>2.6171204804204657E-3</v>
      </c>
      <c r="H2153" s="2">
        <f t="shared" si="301"/>
        <v>0.54807826990160591</v>
      </c>
      <c r="I2153" s="2">
        <f t="shared" si="302"/>
        <v>35.403782906689926</v>
      </c>
    </row>
    <row r="2154" spans="1:9" ht="13.5" x14ac:dyDescent="0.25">
      <c r="A2154" s="3">
        <f>TITRES_STAT!B2157</f>
        <v>45142</v>
      </c>
      <c r="B2154" s="6">
        <f>TITRES_STAT!D2157</f>
        <v>1.05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1.331930660387701E-3</v>
      </c>
      <c r="G2154" s="2">
        <f t="shared" si="303"/>
        <v>2.4301833032475753E-3</v>
      </c>
      <c r="H2154" s="2">
        <f t="shared" si="301"/>
        <v>0.54807826990160602</v>
      </c>
      <c r="I2154" s="2">
        <f t="shared" si="302"/>
        <v>35.403782906689926</v>
      </c>
    </row>
    <row r="2155" spans="1:9" ht="13.5" x14ac:dyDescent="0.25">
      <c r="A2155" s="3">
        <f>TITRES_STAT!B2158</f>
        <v>45145</v>
      </c>
      <c r="B2155" s="6">
        <f>TITRES_STAT!D2158</f>
        <v>1.05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1.2367927560742937E-3</v>
      </c>
      <c r="G2155" s="2">
        <f t="shared" si="303"/>
        <v>2.2565987815870341E-3</v>
      </c>
      <c r="H2155" s="2">
        <f t="shared" si="301"/>
        <v>0.54807826990160602</v>
      </c>
      <c r="I2155" s="2">
        <f t="shared" si="302"/>
        <v>35.403782906689926</v>
      </c>
    </row>
    <row r="2156" spans="1:9" ht="13.5" x14ac:dyDescent="0.25">
      <c r="A2156" s="3">
        <f>TITRES_STAT!B2159</f>
        <v>45146</v>
      </c>
      <c r="B2156" s="6">
        <f>TITRES_STAT!D2159</f>
        <v>1.05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1.1484504163547012E-3</v>
      </c>
      <c r="G2156" s="2">
        <f t="shared" si="303"/>
        <v>2.0954131543308172E-3</v>
      </c>
      <c r="H2156" s="2">
        <f t="shared" si="301"/>
        <v>0.54807826990160602</v>
      </c>
      <c r="I2156" s="2">
        <f t="shared" si="302"/>
        <v>35.403782906689926</v>
      </c>
    </row>
    <row r="2157" spans="1:9" ht="13.5" x14ac:dyDescent="0.25">
      <c r="A2157" s="3">
        <f>TITRES_STAT!B2160</f>
        <v>45147</v>
      </c>
      <c r="B2157" s="6">
        <f>TITRES_STAT!D2160</f>
        <v>1.05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1.0664182437579368E-3</v>
      </c>
      <c r="G2157" s="2">
        <f t="shared" si="304"/>
        <v>1.9457407861643301E-3</v>
      </c>
      <c r="H2157" s="2">
        <f t="shared" si="301"/>
        <v>0.54807826990160602</v>
      </c>
      <c r="I2157" s="2">
        <f t="shared" si="302"/>
        <v>35.403782906689926</v>
      </c>
    </row>
    <row r="2158" spans="1:9" ht="13.5" x14ac:dyDescent="0.25">
      <c r="A2158" s="3">
        <f>TITRES_STAT!B2161</f>
        <v>45148</v>
      </c>
      <c r="B2158" s="6">
        <f>TITRES_STAT!D2161</f>
        <v>1.05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9.9024551206094123E-4</v>
      </c>
      <c r="G2158" s="2">
        <f t="shared" si="304"/>
        <v>1.8067593014383064E-3</v>
      </c>
      <c r="H2158" s="2">
        <f t="shared" si="301"/>
        <v>0.54807826990160602</v>
      </c>
      <c r="I2158" s="2">
        <f t="shared" si="302"/>
        <v>35.403782906689926</v>
      </c>
    </row>
    <row r="2159" spans="1:9" ht="13.5" x14ac:dyDescent="0.25">
      <c r="A2159" s="3">
        <f>TITRES_STAT!B2162</f>
        <v>45149</v>
      </c>
      <c r="B2159" s="6">
        <f>TITRES_STAT!D2162</f>
        <v>1.05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9.1951368977087405E-4</v>
      </c>
      <c r="G2159" s="2">
        <f t="shared" si="304"/>
        <v>1.6777050656212845E-3</v>
      </c>
      <c r="H2159" s="2">
        <f t="shared" si="301"/>
        <v>0.54807826990160602</v>
      </c>
      <c r="I2159" s="2">
        <f t="shared" si="302"/>
        <v>35.403782906689926</v>
      </c>
    </row>
    <row r="2160" spans="1:9" ht="13.5" x14ac:dyDescent="0.25">
      <c r="A2160" s="3">
        <f>TITRES_STAT!B2163</f>
        <v>45152</v>
      </c>
      <c r="B2160" s="6">
        <f>TITRES_STAT!D2163</f>
        <v>1.05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8.5383414050152593E-4</v>
      </c>
      <c r="G2160" s="2">
        <f t="shared" si="304"/>
        <v>1.5578689895054784E-3</v>
      </c>
      <c r="H2160" s="2">
        <f t="shared" si="301"/>
        <v>0.54807826990160602</v>
      </c>
      <c r="I2160" s="2">
        <f t="shared" si="302"/>
        <v>35.403782906689926</v>
      </c>
    </row>
    <row r="2161" spans="1:9" ht="13.5" x14ac:dyDescent="0.25">
      <c r="A2161" s="3">
        <f>TITRES_STAT!B2164</f>
        <v>45153</v>
      </c>
      <c r="B2161" s="6">
        <f>TITRES_STAT!D2164</f>
        <v>1.04</v>
      </c>
      <c r="C2161" s="2">
        <f t="shared" si="297"/>
        <v>-1.0000000000000009E-2</v>
      </c>
      <c r="D2161" s="2">
        <f t="shared" si="298"/>
        <v>0</v>
      </c>
      <c r="E2161" s="2">
        <f t="shared" si="299"/>
        <v>1.0000000000000009E-2</v>
      </c>
      <c r="F2161" s="2">
        <f t="shared" si="304"/>
        <v>7.9284598760855974E-4</v>
      </c>
      <c r="G2161" s="2">
        <f t="shared" si="304"/>
        <v>2.1608783473979448E-3</v>
      </c>
      <c r="H2161" s="2">
        <f t="shared" si="301"/>
        <v>0.36690912682024768</v>
      </c>
      <c r="I2161" s="2">
        <f t="shared" si="302"/>
        <v>26.842247199985025</v>
      </c>
    </row>
    <row r="2162" spans="1:9" ht="13.5" x14ac:dyDescent="0.25">
      <c r="A2162" s="3">
        <f>TITRES_STAT!B2165</f>
        <v>45154</v>
      </c>
      <c r="B2162" s="6">
        <f>TITRES_STAT!D2165</f>
        <v>1.04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7.3621413135080557E-4</v>
      </c>
      <c r="G2162" s="2">
        <f t="shared" si="304"/>
        <v>2.0065298940123771E-3</v>
      </c>
      <c r="H2162" s="2">
        <f t="shared" si="301"/>
        <v>0.36690912682024773</v>
      </c>
      <c r="I2162" s="2">
        <f t="shared" si="302"/>
        <v>26.842247199985025</v>
      </c>
    </row>
    <row r="2163" spans="1:9" ht="13.5" x14ac:dyDescent="0.25">
      <c r="A2163" s="3">
        <f>TITRES_STAT!B2166</f>
        <v>45155</v>
      </c>
      <c r="B2163" s="6">
        <f>TITRES_STAT!D2166</f>
        <v>1.05</v>
      </c>
      <c r="C2163" s="2">
        <f t="shared" si="297"/>
        <v>1.0000000000000009E-2</v>
      </c>
      <c r="D2163" s="2">
        <f t="shared" si="298"/>
        <v>1.0000000000000009E-2</v>
      </c>
      <c r="E2163" s="2">
        <f t="shared" si="299"/>
        <v>0</v>
      </c>
      <c r="F2163" s="2">
        <f t="shared" si="304"/>
        <v>1.397913121968606E-3</v>
      </c>
      <c r="G2163" s="2">
        <f t="shared" si="304"/>
        <v>1.8632063301543503E-3</v>
      </c>
      <c r="H2163" s="2">
        <f t="shared" si="301"/>
        <v>0.75027284919797432</v>
      </c>
      <c r="I2163" s="2">
        <f t="shared" si="302"/>
        <v>42.866050829833256</v>
      </c>
    </row>
    <row r="2164" spans="1:9" ht="13.5" x14ac:dyDescent="0.25">
      <c r="A2164" s="3">
        <f>TITRES_STAT!B2167</f>
        <v>45156</v>
      </c>
      <c r="B2164" s="6">
        <f>TITRES_STAT!D2167</f>
        <v>1.05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1.2980621846851342E-3</v>
      </c>
      <c r="G2164" s="2">
        <f t="shared" si="304"/>
        <v>1.7301201637147539E-3</v>
      </c>
      <c r="H2164" s="2">
        <f t="shared" si="301"/>
        <v>0.75027284919797432</v>
      </c>
      <c r="I2164" s="2">
        <f t="shared" si="302"/>
        <v>42.866050829833256</v>
      </c>
    </row>
    <row r="2165" spans="1:9" ht="13.5" x14ac:dyDescent="0.25">
      <c r="A2165" s="3">
        <f>TITRES_STAT!B2168</f>
        <v>45159</v>
      </c>
      <c r="B2165" s="6">
        <f>TITRES_STAT!D2168</f>
        <v>1.05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1.2053434572076246E-3</v>
      </c>
      <c r="G2165" s="2">
        <f t="shared" si="304"/>
        <v>1.6065401520208428E-3</v>
      </c>
      <c r="H2165" s="2">
        <f t="shared" si="301"/>
        <v>0.75027284919797432</v>
      </c>
      <c r="I2165" s="2">
        <f t="shared" si="302"/>
        <v>42.866050829833256</v>
      </c>
    </row>
    <row r="2166" spans="1:9" ht="13.5" x14ac:dyDescent="0.25">
      <c r="A2166" s="3">
        <f>TITRES_STAT!B2169</f>
        <v>45160</v>
      </c>
      <c r="B2166" s="6">
        <f>TITRES_STAT!D2169</f>
        <v>1.05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1.1192474959785086E-3</v>
      </c>
      <c r="G2166" s="2">
        <f t="shared" si="304"/>
        <v>1.4917872840193541E-3</v>
      </c>
      <c r="H2166" s="2">
        <f t="shared" si="301"/>
        <v>0.75027284919797432</v>
      </c>
      <c r="I2166" s="2">
        <f t="shared" si="302"/>
        <v>42.866050829833256</v>
      </c>
    </row>
    <row r="2167" spans="1:9" ht="13.5" x14ac:dyDescent="0.25">
      <c r="A2167" s="3">
        <f>TITRES_STAT!B2170</f>
        <v>45161</v>
      </c>
      <c r="B2167" s="6">
        <f>TITRES_STAT!D2170</f>
        <v>1.01</v>
      </c>
      <c r="C2167" s="2">
        <f t="shared" si="297"/>
        <v>-4.0000000000000036E-2</v>
      </c>
      <c r="D2167" s="2">
        <f t="shared" si="298"/>
        <v>0</v>
      </c>
      <c r="E2167" s="2">
        <f t="shared" si="299"/>
        <v>4.0000000000000036E-2</v>
      </c>
      <c r="F2167" s="2">
        <f t="shared" si="304"/>
        <v>1.0393012462657579E-3</v>
      </c>
      <c r="G2167" s="2">
        <f t="shared" si="304"/>
        <v>4.2423739065894023E-3</v>
      </c>
      <c r="H2167" s="2">
        <f t="shared" si="301"/>
        <v>0.24498105757521257</v>
      </c>
      <c r="I2167" s="2">
        <f t="shared" si="302"/>
        <v>19.677492768632959</v>
      </c>
    </row>
    <row r="2168" spans="1:9" ht="13.5" x14ac:dyDescent="0.25">
      <c r="A2168" s="3">
        <f>TITRES_STAT!B2171</f>
        <v>45162</v>
      </c>
      <c r="B2168" s="6">
        <f>TITRES_STAT!D2171</f>
        <v>1.01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9.6506544296106093E-4</v>
      </c>
      <c r="G2168" s="2">
        <f t="shared" si="304"/>
        <v>3.9393471989758741E-3</v>
      </c>
      <c r="H2168" s="2">
        <f t="shared" si="301"/>
        <v>0.24498105757521255</v>
      </c>
      <c r="I2168" s="2">
        <f t="shared" si="302"/>
        <v>19.677492768632959</v>
      </c>
    </row>
    <row r="2169" spans="1:9" ht="13.5" x14ac:dyDescent="0.25">
      <c r="A2169" s="3">
        <f>TITRES_STAT!B2172</f>
        <v>45163</v>
      </c>
      <c r="B2169" s="6">
        <f>TITRES_STAT!D2172</f>
        <v>1.01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8.9613219703527092E-4</v>
      </c>
      <c r="G2169" s="2">
        <f t="shared" si="304"/>
        <v>3.6579652561918832E-3</v>
      </c>
      <c r="H2169" s="2">
        <f t="shared" si="301"/>
        <v>0.24498105757521257</v>
      </c>
      <c r="I2169" s="2">
        <f t="shared" si="302"/>
        <v>19.677492768632959</v>
      </c>
    </row>
    <row r="2170" spans="1:9" ht="13.5" x14ac:dyDescent="0.25">
      <c r="A2170" s="3">
        <f>TITRES_STAT!B2173</f>
        <v>45166</v>
      </c>
      <c r="B2170" s="6">
        <f>TITRES_STAT!D2173</f>
        <v>1.01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8.3212275438989444E-4</v>
      </c>
      <c r="G2170" s="2">
        <f t="shared" si="304"/>
        <v>3.3966820236067488E-3</v>
      </c>
      <c r="H2170" s="2">
        <f t="shared" si="301"/>
        <v>0.24498105757521257</v>
      </c>
      <c r="I2170" s="2">
        <f t="shared" si="302"/>
        <v>19.677492768632959</v>
      </c>
    </row>
    <row r="2171" spans="1:9" ht="13.5" x14ac:dyDescent="0.25">
      <c r="A2171" s="3">
        <f>TITRES_STAT!B2174</f>
        <v>45167</v>
      </c>
      <c r="B2171" s="6">
        <f>TITRES_STAT!D2174</f>
        <v>0.97</v>
      </c>
      <c r="C2171" s="2">
        <f t="shared" si="297"/>
        <v>-4.0000000000000036E-2</v>
      </c>
      <c r="D2171" s="2">
        <f t="shared" si="298"/>
        <v>0</v>
      </c>
      <c r="E2171" s="2">
        <f t="shared" si="299"/>
        <v>4.0000000000000036E-2</v>
      </c>
      <c r="F2171" s="2">
        <f t="shared" si="304"/>
        <v>7.726854147906163E-4</v>
      </c>
      <c r="G2171" s="2">
        <f t="shared" si="304"/>
        <v>6.0112047362062687E-3</v>
      </c>
      <c r="H2171" s="2">
        <f t="shared" si="301"/>
        <v>0.12854085806404686</v>
      </c>
      <c r="I2171" s="2">
        <f t="shared" si="302"/>
        <v>11.39000481422994</v>
      </c>
    </row>
    <row r="2172" spans="1:9" ht="13.5" x14ac:dyDescent="0.25">
      <c r="A2172" s="3">
        <f>TITRES_STAT!B2175</f>
        <v>45168</v>
      </c>
      <c r="B2172" s="6">
        <f>TITRES_STAT!D2175</f>
        <v>0.97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7.1749359944842952E-4</v>
      </c>
      <c r="G2172" s="2">
        <f t="shared" si="304"/>
        <v>5.5818329693343924E-3</v>
      </c>
      <c r="H2172" s="2">
        <f t="shared" si="301"/>
        <v>0.12854085806404689</v>
      </c>
      <c r="I2172" s="2">
        <f t="shared" si="302"/>
        <v>11.39000481422994</v>
      </c>
    </row>
    <row r="2173" spans="1:9" ht="13.5" x14ac:dyDescent="0.25">
      <c r="A2173" s="3">
        <f>TITRES_STAT!B2176</f>
        <v>45169</v>
      </c>
      <c r="B2173" s="6">
        <f>TITRES_STAT!D2176</f>
        <v>0.93</v>
      </c>
      <c r="C2173" s="2">
        <f t="shared" si="297"/>
        <v>-3.9999999999999925E-2</v>
      </c>
      <c r="D2173" s="2">
        <f t="shared" si="298"/>
        <v>0</v>
      </c>
      <c r="E2173" s="2">
        <f t="shared" si="299"/>
        <v>3.9999999999999925E-2</v>
      </c>
      <c r="F2173" s="2">
        <f t="shared" ref="F2173:G2188" si="305">((F2172*13)+D2173)/14</f>
        <v>6.6624405663068449E-4</v>
      </c>
      <c r="G2173" s="2">
        <f t="shared" si="305"/>
        <v>8.0402734715247885E-3</v>
      </c>
      <c r="H2173" s="2">
        <f t="shared" si="301"/>
        <v>8.2863357694267004E-2</v>
      </c>
      <c r="I2173" s="2">
        <f t="shared" si="302"/>
        <v>7.6522450506319899</v>
      </c>
    </row>
    <row r="2174" spans="1:9" ht="13.5" x14ac:dyDescent="0.25">
      <c r="A2174" s="3">
        <f>TITRES_STAT!B2177</f>
        <v>45170</v>
      </c>
      <c r="B2174" s="6">
        <f>TITRES_STAT!D2177</f>
        <v>0.93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6.1865519544277846E-4</v>
      </c>
      <c r="G2174" s="2">
        <f t="shared" si="305"/>
        <v>7.4659682235587322E-3</v>
      </c>
      <c r="H2174" s="2">
        <f t="shared" si="301"/>
        <v>8.2863357694267004E-2</v>
      </c>
      <c r="I2174" s="2">
        <f t="shared" si="302"/>
        <v>7.6522450506319899</v>
      </c>
    </row>
    <row r="2175" spans="1:9" ht="13.5" x14ac:dyDescent="0.25">
      <c r="A2175" s="3">
        <f>TITRES_STAT!B2178</f>
        <v>45173</v>
      </c>
      <c r="B2175" s="6">
        <f>TITRES_STAT!D2178</f>
        <v>0.89</v>
      </c>
      <c r="C2175" s="2">
        <f t="shared" si="297"/>
        <v>-4.0000000000000036E-2</v>
      </c>
      <c r="D2175" s="2">
        <f t="shared" si="298"/>
        <v>0</v>
      </c>
      <c r="E2175" s="2">
        <f t="shared" si="299"/>
        <v>4.0000000000000036E-2</v>
      </c>
      <c r="F2175" s="2">
        <f t="shared" si="305"/>
        <v>5.7446553862543714E-4</v>
      </c>
      <c r="G2175" s="2">
        <f t="shared" si="305"/>
        <v>9.7898276361616833E-3</v>
      </c>
      <c r="H2175" s="2">
        <f t="shared" si="301"/>
        <v>5.8679841972240174E-2</v>
      </c>
      <c r="I2175" s="2">
        <f t="shared" si="302"/>
        <v>5.5427372512282886</v>
      </c>
    </row>
    <row r="2176" spans="1:9" ht="13.5" x14ac:dyDescent="0.25">
      <c r="A2176" s="3">
        <f>TITRES_STAT!B2179</f>
        <v>45174</v>
      </c>
      <c r="B2176" s="6">
        <f>TITRES_STAT!D2179</f>
        <v>0.89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5.3343228586647732E-4</v>
      </c>
      <c r="G2176" s="2">
        <f t="shared" si="305"/>
        <v>9.0905542335787074E-3</v>
      </c>
      <c r="H2176" s="2">
        <f t="shared" si="301"/>
        <v>5.867984197224016E-2</v>
      </c>
      <c r="I2176" s="2">
        <f t="shared" si="302"/>
        <v>5.5427372512282886</v>
      </c>
    </row>
    <row r="2177" spans="1:9" ht="13.5" x14ac:dyDescent="0.25">
      <c r="A2177" s="3">
        <f>TITRES_STAT!B2180</f>
        <v>45175</v>
      </c>
      <c r="B2177" s="6">
        <f>TITRES_STAT!D2180</f>
        <v>0.89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4.9532997973315753E-4</v>
      </c>
      <c r="G2177" s="2">
        <f t="shared" si="305"/>
        <v>8.4412289311802287E-3</v>
      </c>
      <c r="H2177" s="2">
        <f t="shared" si="301"/>
        <v>5.867984197224016E-2</v>
      </c>
      <c r="I2177" s="2">
        <f t="shared" si="302"/>
        <v>5.5427372512282886</v>
      </c>
    </row>
    <row r="2178" spans="1:9" ht="13.5" x14ac:dyDescent="0.25">
      <c r="A2178" s="3">
        <f>TITRES_STAT!B2181</f>
        <v>45176</v>
      </c>
      <c r="B2178" s="6">
        <f>TITRES_STAT!D2181</f>
        <v>0.9</v>
      </c>
      <c r="C2178" s="2">
        <f t="shared" si="297"/>
        <v>1.0000000000000009E-2</v>
      </c>
      <c r="D2178" s="2">
        <f t="shared" si="298"/>
        <v>1.0000000000000009E-2</v>
      </c>
      <c r="E2178" s="2">
        <f t="shared" si="299"/>
        <v>0</v>
      </c>
      <c r="F2178" s="2">
        <f t="shared" si="305"/>
        <v>1.1742349811807897E-3</v>
      </c>
      <c r="G2178" s="2">
        <f t="shared" si="305"/>
        <v>7.8382840075244976E-3</v>
      </c>
      <c r="H2178" s="2">
        <f t="shared" si="301"/>
        <v>0.14980765943841309</v>
      </c>
      <c r="I2178" s="2">
        <f t="shared" si="302"/>
        <v>13.028932118227658</v>
      </c>
    </row>
    <row r="2179" spans="1:9" ht="13.5" x14ac:dyDescent="0.25">
      <c r="A2179" s="3">
        <f>TITRES_STAT!B2182</f>
        <v>45177</v>
      </c>
      <c r="B2179" s="6">
        <f>TITRES_STAT!D2182</f>
        <v>0.9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1.0903610539535905E-3</v>
      </c>
      <c r="G2179" s="2">
        <f t="shared" si="305"/>
        <v>7.2784065784156056E-3</v>
      </c>
      <c r="H2179" s="2">
        <f t="shared" si="301"/>
        <v>0.14980765943841309</v>
      </c>
      <c r="I2179" s="2">
        <f t="shared" si="302"/>
        <v>13.028932118227658</v>
      </c>
    </row>
    <row r="2180" spans="1:9" ht="13.5" x14ac:dyDescent="0.25">
      <c r="A2180" s="3">
        <f>TITRES_STAT!B2183</f>
        <v>45180</v>
      </c>
      <c r="B2180" s="6">
        <f>TITRES_STAT!D2183</f>
        <v>0.9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1.0124781215283339E-3</v>
      </c>
      <c r="G2180" s="2">
        <f t="shared" si="305"/>
        <v>6.7585203942430632E-3</v>
      </c>
      <c r="H2180" s="2">
        <f t="shared" si="301"/>
        <v>0.14980765943841304</v>
      </c>
      <c r="I2180" s="2">
        <f t="shared" si="302"/>
        <v>13.028932118227658</v>
      </c>
    </row>
    <row r="2181" spans="1:9" ht="13.5" x14ac:dyDescent="0.25">
      <c r="A2181" s="3">
        <f>TITRES_STAT!B2184</f>
        <v>45181</v>
      </c>
      <c r="B2181" s="6">
        <f>TITRES_STAT!D2184</f>
        <v>0.9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9.401582557048815E-4</v>
      </c>
      <c r="G2181" s="2">
        <f t="shared" si="305"/>
        <v>6.2757689375114159E-3</v>
      </c>
      <c r="H2181" s="2">
        <f t="shared" si="301"/>
        <v>0.14980765943841304</v>
      </c>
      <c r="I2181" s="2">
        <f t="shared" si="302"/>
        <v>13.028932118227658</v>
      </c>
    </row>
    <row r="2182" spans="1:9" ht="13.5" x14ac:dyDescent="0.25">
      <c r="A2182" s="3">
        <f>TITRES_STAT!B2185</f>
        <v>45182</v>
      </c>
      <c r="B2182" s="6">
        <f>TITRES_STAT!D2185</f>
        <v>0.9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8.7300409458310429E-4</v>
      </c>
      <c r="G2182" s="2">
        <f t="shared" si="305"/>
        <v>5.8274997276891718E-3</v>
      </c>
      <c r="H2182" s="2">
        <f t="shared" si="301"/>
        <v>0.14980765943841307</v>
      </c>
      <c r="I2182" s="2">
        <f t="shared" si="302"/>
        <v>13.028932118227658</v>
      </c>
    </row>
    <row r="2183" spans="1:9" ht="13.5" x14ac:dyDescent="0.25">
      <c r="A2183" s="3">
        <f>TITRES_STAT!B2186</f>
        <v>45183</v>
      </c>
      <c r="B2183" s="6">
        <f>TITRES_STAT!D2186</f>
        <v>0.9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8.1064665925573967E-4</v>
      </c>
      <c r="G2183" s="2">
        <f t="shared" si="305"/>
        <v>5.4112497471399453E-3</v>
      </c>
      <c r="H2183" s="2">
        <f t="shared" si="301"/>
        <v>0.14980765943841307</v>
      </c>
      <c r="I2183" s="2">
        <f t="shared" si="302"/>
        <v>13.028932118227658</v>
      </c>
    </row>
    <row r="2184" spans="1:9" ht="13.5" x14ac:dyDescent="0.25">
      <c r="A2184" s="3">
        <f>TITRES_STAT!B2187</f>
        <v>45184</v>
      </c>
      <c r="B2184" s="6">
        <f>TITRES_STAT!D2187</f>
        <v>0.94</v>
      </c>
      <c r="C2184" s="2">
        <f t="shared" si="306"/>
        <v>3.9999999999999925E-2</v>
      </c>
      <c r="D2184" s="2">
        <f t="shared" si="307"/>
        <v>3.9999999999999925E-2</v>
      </c>
      <c r="E2184" s="2">
        <f t="shared" si="308"/>
        <v>0</v>
      </c>
      <c r="F2184" s="2">
        <f t="shared" si="305"/>
        <v>3.6098861835946101E-3</v>
      </c>
      <c r="G2184" s="2">
        <f t="shared" si="305"/>
        <v>5.0247319080585209E-3</v>
      </c>
      <c r="H2184" s="2">
        <f t="shared" si="301"/>
        <v>0.71842363924036989</v>
      </c>
      <c r="I2184" s="2">
        <f t="shared" si="302"/>
        <v>41.807132003721129</v>
      </c>
    </row>
    <row r="2185" spans="1:9" ht="13.5" x14ac:dyDescent="0.25">
      <c r="A2185" s="3">
        <f>TITRES_STAT!B2188</f>
        <v>45187</v>
      </c>
      <c r="B2185" s="6">
        <f>TITRES_STAT!D2188</f>
        <v>0.94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3.3520371704807094E-3</v>
      </c>
      <c r="G2185" s="2">
        <f t="shared" si="305"/>
        <v>4.6658224860543409E-3</v>
      </c>
      <c r="H2185" s="2">
        <f t="shared" si="301"/>
        <v>0.71842363924036989</v>
      </c>
      <c r="I2185" s="2">
        <f t="shared" si="302"/>
        <v>41.807132003721129</v>
      </c>
    </row>
    <row r="2186" spans="1:9" ht="13.5" x14ac:dyDescent="0.25">
      <c r="A2186" s="3">
        <f>TITRES_STAT!B2189</f>
        <v>45188</v>
      </c>
      <c r="B2186" s="6">
        <f>TITRES_STAT!D2189</f>
        <v>0.94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3.1126059440178015E-3</v>
      </c>
      <c r="G2186" s="2">
        <f t="shared" si="305"/>
        <v>4.3325494513361739E-3</v>
      </c>
      <c r="H2186" s="2">
        <f t="shared" si="301"/>
        <v>0.71842363924036978</v>
      </c>
      <c r="I2186" s="2">
        <f t="shared" si="302"/>
        <v>41.807132003721122</v>
      </c>
    </row>
    <row r="2187" spans="1:9" ht="13.5" x14ac:dyDescent="0.25">
      <c r="A2187" s="3">
        <f>TITRES_STAT!B2190</f>
        <v>45189</v>
      </c>
      <c r="B2187" s="6">
        <f>TITRES_STAT!D2190</f>
        <v>0.94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2.8902769480165301E-3</v>
      </c>
      <c r="G2187" s="2">
        <f t="shared" si="305"/>
        <v>4.0230816333835899E-3</v>
      </c>
      <c r="H2187" s="2">
        <f t="shared" si="301"/>
        <v>0.71842363924036989</v>
      </c>
      <c r="I2187" s="2">
        <f t="shared" si="302"/>
        <v>41.807132003721129</v>
      </c>
    </row>
    <row r="2188" spans="1:9" ht="13.5" x14ac:dyDescent="0.25">
      <c r="A2188" s="3">
        <f>TITRES_STAT!B2191</f>
        <v>45190</v>
      </c>
      <c r="B2188" s="6">
        <f>TITRES_STAT!D2191</f>
        <v>0.92</v>
      </c>
      <c r="C2188" s="2">
        <f t="shared" si="306"/>
        <v>-1.9999999999999907E-2</v>
      </c>
      <c r="D2188" s="2">
        <f t="shared" si="307"/>
        <v>0</v>
      </c>
      <c r="E2188" s="2">
        <f t="shared" si="308"/>
        <v>1.9999999999999907E-2</v>
      </c>
      <c r="F2188" s="2">
        <f t="shared" si="305"/>
        <v>2.6838285945867779E-3</v>
      </c>
      <c r="G2188" s="2">
        <f t="shared" si="305"/>
        <v>5.1642900881418985E-3</v>
      </c>
      <c r="H2188" s="2">
        <f t="shared" si="301"/>
        <v>0.51968974414301616</v>
      </c>
      <c r="I2188" s="2">
        <f t="shared" si="302"/>
        <v>34.197094910058752</v>
      </c>
    </row>
    <row r="2189" spans="1:9" ht="13.5" x14ac:dyDescent="0.25">
      <c r="A2189" s="3">
        <f>TITRES_STAT!B2192</f>
        <v>45191</v>
      </c>
      <c r="B2189" s="6">
        <f>TITRES_STAT!D2192</f>
        <v>0.89</v>
      </c>
      <c r="C2189" s="2">
        <f t="shared" si="306"/>
        <v>-3.0000000000000027E-2</v>
      </c>
      <c r="D2189" s="2">
        <f t="shared" si="307"/>
        <v>0</v>
      </c>
      <c r="E2189" s="2">
        <f t="shared" si="308"/>
        <v>3.0000000000000027E-2</v>
      </c>
      <c r="F2189" s="2">
        <f t="shared" ref="F2189:G2204" si="309">((F2188*13)+D2189)/14</f>
        <v>2.492126552116294E-3</v>
      </c>
      <c r="G2189" s="2">
        <f t="shared" si="309"/>
        <v>6.9382693675603358E-3</v>
      </c>
      <c r="H2189" s="2">
        <f t="shared" si="301"/>
        <v>0.35918561533055415</v>
      </c>
      <c r="I2189" s="2">
        <f t="shared" si="302"/>
        <v>26.426531540594638</v>
      </c>
    </row>
    <row r="2190" spans="1:9" ht="13.5" x14ac:dyDescent="0.25">
      <c r="A2190" s="3">
        <f>TITRES_STAT!B2193</f>
        <v>45194</v>
      </c>
      <c r="B2190" s="6">
        <f>TITRES_STAT!D2193</f>
        <v>0.86</v>
      </c>
      <c r="C2190" s="2">
        <f t="shared" si="306"/>
        <v>-3.0000000000000027E-2</v>
      </c>
      <c r="D2190" s="2">
        <f t="shared" si="307"/>
        <v>0</v>
      </c>
      <c r="E2190" s="2">
        <f t="shared" si="308"/>
        <v>3.0000000000000027E-2</v>
      </c>
      <c r="F2190" s="2">
        <f t="shared" si="309"/>
        <v>2.3141175126794159E-3</v>
      </c>
      <c r="G2190" s="2">
        <f t="shared" si="309"/>
        <v>8.5855358413060284E-3</v>
      </c>
      <c r="H2190" s="2">
        <f t="shared" si="301"/>
        <v>0.26953675990098636</v>
      </c>
      <c r="I2190" s="2">
        <f t="shared" si="302"/>
        <v>21.231111096145654</v>
      </c>
    </row>
    <row r="2191" spans="1:9" ht="13.5" x14ac:dyDescent="0.25">
      <c r="A2191" s="3">
        <f>TITRES_STAT!B2194</f>
        <v>45195</v>
      </c>
      <c r="B2191" s="6">
        <f>TITRES_STAT!D2194</f>
        <v>0.89</v>
      </c>
      <c r="C2191" s="2">
        <f t="shared" si="306"/>
        <v>3.0000000000000027E-2</v>
      </c>
      <c r="D2191" s="2">
        <f t="shared" si="307"/>
        <v>3.0000000000000027E-2</v>
      </c>
      <c r="E2191" s="2">
        <f t="shared" si="308"/>
        <v>0</v>
      </c>
      <c r="F2191" s="2">
        <f t="shared" si="309"/>
        <v>4.2916805474880314E-3</v>
      </c>
      <c r="G2191" s="2">
        <f t="shared" si="309"/>
        <v>7.9722832812127407E-3</v>
      </c>
      <c r="H2191" s="2">
        <f t="shared" si="301"/>
        <v>0.53832514426597022</v>
      </c>
      <c r="I2191" s="2">
        <f t="shared" si="302"/>
        <v>34.994236834296714</v>
      </c>
    </row>
    <row r="2192" spans="1:9" ht="13.5" x14ac:dyDescent="0.25">
      <c r="A2192" s="3">
        <f>TITRES_STAT!B2195</f>
        <v>45197</v>
      </c>
      <c r="B2192" s="6">
        <f>TITRES_STAT!D2195</f>
        <v>0.89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3.9851319369531724E-3</v>
      </c>
      <c r="G2192" s="2">
        <f t="shared" si="309"/>
        <v>7.4028344754118311E-3</v>
      </c>
      <c r="H2192" s="2">
        <f t="shared" si="301"/>
        <v>0.53832514426597033</v>
      </c>
      <c r="I2192" s="2">
        <f t="shared" si="302"/>
        <v>34.994236834296714</v>
      </c>
    </row>
    <row r="2193" spans="1:9" ht="13.5" x14ac:dyDescent="0.25">
      <c r="A2193" s="3">
        <f>TITRES_STAT!B2196</f>
        <v>45198</v>
      </c>
      <c r="B2193" s="6">
        <f>TITRES_STAT!D2196</f>
        <v>0.89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3.7004796557422314E-3</v>
      </c>
      <c r="G2193" s="2">
        <f t="shared" si="309"/>
        <v>6.8740605843109854E-3</v>
      </c>
      <c r="H2193" s="2">
        <f t="shared" ref="H2193:H2256" si="310">F2193/G2193</f>
        <v>0.53832514426597033</v>
      </c>
      <c r="I2193" s="2">
        <f t="shared" ref="I2193:I2256" si="311">IF(G2193=0,100,100-(100/(1+H2193)))</f>
        <v>34.994236834296714</v>
      </c>
    </row>
    <row r="2194" spans="1:9" ht="13.5" x14ac:dyDescent="0.25">
      <c r="A2194" s="3">
        <f>TITRES_STAT!B2197</f>
        <v>45201</v>
      </c>
      <c r="B2194" s="6">
        <f>TITRES_STAT!D2197</f>
        <v>0.89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3.4361596803320722E-3</v>
      </c>
      <c r="G2194" s="2">
        <f t="shared" si="309"/>
        <v>6.3830562568602004E-3</v>
      </c>
      <c r="H2194" s="2">
        <f t="shared" si="310"/>
        <v>0.53832514426597033</v>
      </c>
      <c r="I2194" s="2">
        <f t="shared" si="311"/>
        <v>34.994236834296714</v>
      </c>
    </row>
    <row r="2195" spans="1:9" ht="13.5" x14ac:dyDescent="0.25">
      <c r="A2195" s="3">
        <f>TITRES_STAT!B2198</f>
        <v>45202</v>
      </c>
      <c r="B2195" s="6">
        <f>TITRES_STAT!D2198</f>
        <v>0.89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3.1907197031654957E-3</v>
      </c>
      <c r="G2195" s="2">
        <f t="shared" si="309"/>
        <v>5.9271236670844713E-3</v>
      </c>
      <c r="H2195" s="2">
        <f t="shared" si="310"/>
        <v>0.53832514426597045</v>
      </c>
      <c r="I2195" s="2">
        <f t="shared" si="311"/>
        <v>34.994236834296728</v>
      </c>
    </row>
    <row r="2196" spans="1:9" ht="13.5" x14ac:dyDescent="0.25">
      <c r="A2196" s="3">
        <f>TITRES_STAT!B2199</f>
        <v>45203</v>
      </c>
      <c r="B2196" s="6">
        <f>TITRES_STAT!D2199</f>
        <v>0.89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2.9628111529393891E-3</v>
      </c>
      <c r="G2196" s="2">
        <f t="shared" si="309"/>
        <v>5.5037576908641512E-3</v>
      </c>
      <c r="H2196" s="2">
        <f t="shared" si="310"/>
        <v>0.53832514426597056</v>
      </c>
      <c r="I2196" s="2">
        <f t="shared" si="311"/>
        <v>34.994236834296728</v>
      </c>
    </row>
    <row r="2197" spans="1:9" ht="13.5" x14ac:dyDescent="0.25">
      <c r="A2197" s="3">
        <f>TITRES_STAT!B2200</f>
        <v>45204</v>
      </c>
      <c r="B2197" s="6">
        <f>TITRES_STAT!D2200</f>
        <v>0.89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2.7511817848722901E-3</v>
      </c>
      <c r="G2197" s="2">
        <f t="shared" si="309"/>
        <v>5.1106321415167119E-3</v>
      </c>
      <c r="H2197" s="2">
        <f t="shared" si="310"/>
        <v>0.53832514426597056</v>
      </c>
      <c r="I2197" s="2">
        <f t="shared" si="311"/>
        <v>34.994236834296728</v>
      </c>
    </row>
    <row r="2198" spans="1:9" ht="13.5" x14ac:dyDescent="0.25">
      <c r="A2198" s="3">
        <f>TITRES_STAT!B2201</f>
        <v>45205</v>
      </c>
      <c r="B2198" s="6">
        <f>TITRES_STAT!D2201</f>
        <v>0.89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2.5546688002385551E-3</v>
      </c>
      <c r="G2198" s="2">
        <f t="shared" si="309"/>
        <v>4.7455869885512326E-3</v>
      </c>
      <c r="H2198" s="2">
        <f t="shared" si="310"/>
        <v>0.53832514426597056</v>
      </c>
      <c r="I2198" s="2">
        <f t="shared" si="311"/>
        <v>34.994236834296728</v>
      </c>
    </row>
    <row r="2199" spans="1:9" ht="13.5" x14ac:dyDescent="0.25">
      <c r="A2199" s="3">
        <f>TITRES_STAT!B2202</f>
        <v>45208</v>
      </c>
      <c r="B2199" s="6">
        <f>TITRES_STAT!D2202</f>
        <v>0.89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2.3721924573643729E-3</v>
      </c>
      <c r="G2199" s="2">
        <f t="shared" si="309"/>
        <v>4.4066164893690014E-3</v>
      </c>
      <c r="H2199" s="2">
        <f t="shared" si="310"/>
        <v>0.53832514426597067</v>
      </c>
      <c r="I2199" s="2">
        <f t="shared" si="311"/>
        <v>34.994236834296728</v>
      </c>
    </row>
    <row r="2200" spans="1:9" ht="13.5" x14ac:dyDescent="0.25">
      <c r="A2200" s="3">
        <f>TITRES_STAT!B2203</f>
        <v>45209</v>
      </c>
      <c r="B2200" s="6">
        <f>TITRES_STAT!D2203</f>
        <v>0.89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2.2027501389812036E-3</v>
      </c>
      <c r="G2200" s="2">
        <f t="shared" si="309"/>
        <v>4.0918581686997871E-3</v>
      </c>
      <c r="H2200" s="2">
        <f t="shared" si="310"/>
        <v>0.53832514426597067</v>
      </c>
      <c r="I2200" s="2">
        <f t="shared" si="311"/>
        <v>34.994236834296728</v>
      </c>
    </row>
    <row r="2201" spans="1:9" ht="13.5" x14ac:dyDescent="0.25">
      <c r="A2201" s="3">
        <f>TITRES_STAT!B2204</f>
        <v>45210</v>
      </c>
      <c r="B2201" s="6">
        <f>TITRES_STAT!D2204</f>
        <v>0.89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2.045410843339689E-3</v>
      </c>
      <c r="G2201" s="2">
        <f t="shared" si="309"/>
        <v>3.799582585221231E-3</v>
      </c>
      <c r="H2201" s="2">
        <f t="shared" si="310"/>
        <v>0.53832514426597067</v>
      </c>
      <c r="I2201" s="2">
        <f t="shared" si="311"/>
        <v>34.994236834296728</v>
      </c>
    </row>
    <row r="2202" spans="1:9" ht="13.5" x14ac:dyDescent="0.25">
      <c r="A2202" s="3">
        <f>TITRES_STAT!B2205</f>
        <v>45211</v>
      </c>
      <c r="B2202" s="6">
        <f>TITRES_STAT!D2205</f>
        <v>0.89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1.8993100688154253E-3</v>
      </c>
      <c r="G2202" s="2">
        <f t="shared" si="309"/>
        <v>3.5281838291340004E-3</v>
      </c>
      <c r="H2202" s="2">
        <f t="shared" si="310"/>
        <v>0.53832514426597056</v>
      </c>
      <c r="I2202" s="2">
        <f t="shared" si="311"/>
        <v>34.994236834296728</v>
      </c>
    </row>
    <row r="2203" spans="1:9" ht="13.5" x14ac:dyDescent="0.25">
      <c r="A2203" s="3">
        <f>TITRES_STAT!B2206</f>
        <v>45212</v>
      </c>
      <c r="B2203" s="6">
        <f>TITRES_STAT!D2206</f>
        <v>0.89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1.7636450639000377E-3</v>
      </c>
      <c r="G2203" s="2">
        <f t="shared" si="309"/>
        <v>3.2761706984815722E-3</v>
      </c>
      <c r="H2203" s="2">
        <f t="shared" si="310"/>
        <v>0.53832514426597056</v>
      </c>
      <c r="I2203" s="2">
        <f t="shared" si="311"/>
        <v>34.994236834296728</v>
      </c>
    </row>
    <row r="2204" spans="1:9" ht="13.5" x14ac:dyDescent="0.25">
      <c r="A2204" s="3">
        <f>TITRES_STAT!B2207</f>
        <v>45215</v>
      </c>
      <c r="B2204" s="6">
        <f>TITRES_STAT!D2207</f>
        <v>0.89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1.6376704164786063E-3</v>
      </c>
      <c r="G2204" s="2">
        <f t="shared" si="309"/>
        <v>3.0421585057328884E-3</v>
      </c>
      <c r="H2204" s="2">
        <f t="shared" si="310"/>
        <v>0.53832514426597045</v>
      </c>
      <c r="I2204" s="2">
        <f t="shared" si="311"/>
        <v>34.994236834296728</v>
      </c>
    </row>
    <row r="2205" spans="1:9" ht="13.5" x14ac:dyDescent="0.25">
      <c r="A2205" s="3">
        <f>TITRES_STAT!B2208</f>
        <v>45216</v>
      </c>
      <c r="B2205" s="6">
        <f>TITRES_STAT!D2208</f>
        <v>0.89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1.5206939581587059E-3</v>
      </c>
      <c r="G2205" s="2">
        <f t="shared" si="312"/>
        <v>2.8248614696091104E-3</v>
      </c>
      <c r="H2205" s="2">
        <f t="shared" si="310"/>
        <v>0.53832514426597056</v>
      </c>
      <c r="I2205" s="2">
        <f t="shared" si="311"/>
        <v>34.994236834296728</v>
      </c>
    </row>
    <row r="2206" spans="1:9" ht="13.5" x14ac:dyDescent="0.25">
      <c r="A2206" s="3">
        <f>TITRES_STAT!B2209</f>
        <v>45217</v>
      </c>
      <c r="B2206" s="6">
        <f>TITRES_STAT!D2209</f>
        <v>0.89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1.4120729611473697E-3</v>
      </c>
      <c r="G2206" s="2">
        <f t="shared" si="312"/>
        <v>2.6230856503513165E-3</v>
      </c>
      <c r="H2206" s="2">
        <f t="shared" si="310"/>
        <v>0.53832514426597056</v>
      </c>
      <c r="I2206" s="2">
        <f t="shared" si="311"/>
        <v>34.994236834296728</v>
      </c>
    </row>
    <row r="2207" spans="1:9" ht="13.5" x14ac:dyDescent="0.25">
      <c r="A2207" s="3">
        <f>TITRES_STAT!B2210</f>
        <v>45218</v>
      </c>
      <c r="B2207" s="6">
        <f>TITRES_STAT!D2210</f>
        <v>0.89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1.3112106067797006E-3</v>
      </c>
      <c r="G2207" s="2">
        <f t="shared" si="312"/>
        <v>2.4357223896119369E-3</v>
      </c>
      <c r="H2207" s="2">
        <f t="shared" si="310"/>
        <v>0.53832514426597067</v>
      </c>
      <c r="I2207" s="2">
        <f t="shared" si="311"/>
        <v>34.994236834296728</v>
      </c>
    </row>
    <row r="2208" spans="1:9" ht="13.5" x14ac:dyDescent="0.25">
      <c r="A2208" s="3">
        <f>TITRES_STAT!B2211</f>
        <v>45219</v>
      </c>
      <c r="B2208" s="6">
        <f>TITRES_STAT!D2211</f>
        <v>0.85</v>
      </c>
      <c r="C2208" s="2">
        <f t="shared" si="306"/>
        <v>-4.0000000000000036E-2</v>
      </c>
      <c r="D2208" s="2">
        <f t="shared" si="307"/>
        <v>0</v>
      </c>
      <c r="E2208" s="2">
        <f t="shared" si="308"/>
        <v>4.0000000000000036E-2</v>
      </c>
      <c r="F2208" s="2">
        <f t="shared" si="312"/>
        <v>1.2175527062954362E-3</v>
      </c>
      <c r="G2208" s="2">
        <f t="shared" si="312"/>
        <v>5.1188850760682299E-3</v>
      </c>
      <c r="H2208" s="2">
        <f t="shared" si="310"/>
        <v>0.23785505792808842</v>
      </c>
      <c r="I2208" s="2">
        <f t="shared" si="311"/>
        <v>19.215097632368071</v>
      </c>
    </row>
    <row r="2209" spans="1:9" ht="13.5" x14ac:dyDescent="0.25">
      <c r="A2209" s="3">
        <f>TITRES_STAT!B2212</f>
        <v>45222</v>
      </c>
      <c r="B2209" s="6">
        <f>TITRES_STAT!D2212</f>
        <v>0.85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1.130584655845762E-3</v>
      </c>
      <c r="G2209" s="2">
        <f t="shared" si="312"/>
        <v>4.753250427777642E-3</v>
      </c>
      <c r="H2209" s="2">
        <f t="shared" si="310"/>
        <v>0.23785505792808842</v>
      </c>
      <c r="I2209" s="2">
        <f t="shared" si="311"/>
        <v>19.215097632368071</v>
      </c>
    </row>
    <row r="2210" spans="1:9" ht="13.5" x14ac:dyDescent="0.25">
      <c r="A2210" s="3">
        <f>TITRES_STAT!B2213</f>
        <v>45223</v>
      </c>
      <c r="B2210" s="6">
        <f>TITRES_STAT!D2213</f>
        <v>0.85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1.0498286089996361E-3</v>
      </c>
      <c r="G2210" s="2">
        <f t="shared" si="312"/>
        <v>4.4137325400792392E-3</v>
      </c>
      <c r="H2210" s="2">
        <f t="shared" si="310"/>
        <v>0.23785505792808839</v>
      </c>
      <c r="I2210" s="2">
        <f t="shared" si="311"/>
        <v>19.215097632368071</v>
      </c>
    </row>
    <row r="2211" spans="1:9" ht="13.5" x14ac:dyDescent="0.25">
      <c r="A2211" s="3">
        <f>TITRES_STAT!B2214</f>
        <v>45224</v>
      </c>
      <c r="B2211" s="6">
        <f>TITRES_STAT!D2214</f>
        <v>0.85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9.7484085121394778E-4</v>
      </c>
      <c r="G2211" s="2">
        <f t="shared" si="312"/>
        <v>4.0984659300735788E-3</v>
      </c>
      <c r="H2211" s="2">
        <f t="shared" si="310"/>
        <v>0.23785505792808839</v>
      </c>
      <c r="I2211" s="2">
        <f t="shared" si="311"/>
        <v>19.215097632368071</v>
      </c>
    </row>
    <row r="2212" spans="1:9" ht="13.5" x14ac:dyDescent="0.25">
      <c r="A2212" s="3">
        <f>TITRES_STAT!B2215</f>
        <v>45225</v>
      </c>
      <c r="B2212" s="6">
        <f>TITRES_STAT!D2215</f>
        <v>0.85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9.0520936184152292E-4</v>
      </c>
      <c r="G2212" s="2">
        <f t="shared" si="312"/>
        <v>3.805718363639752E-3</v>
      </c>
      <c r="H2212" s="2">
        <f t="shared" si="310"/>
        <v>0.23785505792808836</v>
      </c>
      <c r="I2212" s="2">
        <f t="shared" si="311"/>
        <v>19.215097632368057</v>
      </c>
    </row>
    <row r="2213" spans="1:9" ht="13.5" x14ac:dyDescent="0.25">
      <c r="A2213" s="3">
        <f>TITRES_STAT!B2216</f>
        <v>45226</v>
      </c>
      <c r="B2213" s="6">
        <f>TITRES_STAT!D2216</f>
        <v>0.88</v>
      </c>
      <c r="C2213" s="2">
        <f t="shared" si="306"/>
        <v>3.0000000000000027E-2</v>
      </c>
      <c r="D2213" s="2">
        <f t="shared" si="307"/>
        <v>3.0000000000000027E-2</v>
      </c>
      <c r="E2213" s="2">
        <f t="shared" si="308"/>
        <v>0</v>
      </c>
      <c r="F2213" s="2">
        <f t="shared" si="312"/>
        <v>2.983408693138559E-3</v>
      </c>
      <c r="G2213" s="2">
        <f t="shared" si="312"/>
        <v>3.5338813376654841E-3</v>
      </c>
      <c r="H2213" s="2">
        <f t="shared" si="310"/>
        <v>0.84423001455658031</v>
      </c>
      <c r="I2213" s="2">
        <f t="shared" si="311"/>
        <v>45.776828697778448</v>
      </c>
    </row>
    <row r="2214" spans="1:9" ht="13.5" x14ac:dyDescent="0.25">
      <c r="A2214" s="3">
        <f>TITRES_STAT!B2217</f>
        <v>45229</v>
      </c>
      <c r="B2214" s="6">
        <f>TITRES_STAT!D2217</f>
        <v>0.88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2.7703080722000909E-3</v>
      </c>
      <c r="G2214" s="2">
        <f t="shared" si="312"/>
        <v>3.2814612421179497E-3</v>
      </c>
      <c r="H2214" s="2">
        <f t="shared" si="310"/>
        <v>0.84423001455658031</v>
      </c>
      <c r="I2214" s="2">
        <f t="shared" si="311"/>
        <v>45.776828697778448</v>
      </c>
    </row>
    <row r="2215" spans="1:9" ht="13.5" x14ac:dyDescent="0.25">
      <c r="A2215" s="3">
        <f>TITRES_STAT!B2218</f>
        <v>45230</v>
      </c>
      <c r="B2215" s="6">
        <f>TITRES_STAT!D2218</f>
        <v>0.88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2.5724289241857989E-3</v>
      </c>
      <c r="G2215" s="2">
        <f t="shared" si="312"/>
        <v>3.0470711533952389E-3</v>
      </c>
      <c r="H2215" s="2">
        <f t="shared" si="310"/>
        <v>0.84423001455658042</v>
      </c>
      <c r="I2215" s="2">
        <f t="shared" si="311"/>
        <v>45.776828697778448</v>
      </c>
    </row>
    <row r="2216" spans="1:9" ht="13.5" x14ac:dyDescent="0.25">
      <c r="A2216" s="3">
        <f>TITRES_STAT!B2219</f>
        <v>45231</v>
      </c>
      <c r="B2216" s="6">
        <f>TITRES_STAT!D2219</f>
        <v>0.88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2.3886840010296706E-3</v>
      </c>
      <c r="G2216" s="2">
        <f t="shared" si="312"/>
        <v>2.8294232138670076E-3</v>
      </c>
      <c r="H2216" s="2">
        <f t="shared" si="310"/>
        <v>0.84423001455658053</v>
      </c>
      <c r="I2216" s="2">
        <f t="shared" si="311"/>
        <v>45.776828697778448</v>
      </c>
    </row>
    <row r="2217" spans="1:9" ht="13.5" x14ac:dyDescent="0.25">
      <c r="A2217" s="3">
        <f>TITRES_STAT!B2220</f>
        <v>45232</v>
      </c>
      <c r="B2217" s="6">
        <f>TITRES_STAT!D2220</f>
        <v>0.88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2.2180637152418368E-3</v>
      </c>
      <c r="G2217" s="2">
        <f t="shared" si="312"/>
        <v>2.6273215557336498E-3</v>
      </c>
      <c r="H2217" s="2">
        <f t="shared" si="310"/>
        <v>0.84423001455658042</v>
      </c>
      <c r="I2217" s="2">
        <f t="shared" si="311"/>
        <v>45.776828697778448</v>
      </c>
    </row>
    <row r="2218" spans="1:9" ht="13.5" x14ac:dyDescent="0.25">
      <c r="A2218" s="3">
        <f>TITRES_STAT!B2221</f>
        <v>45233</v>
      </c>
      <c r="B2218" s="6">
        <f>TITRES_STAT!D2221</f>
        <v>0.85</v>
      </c>
      <c r="C2218" s="2">
        <f t="shared" si="306"/>
        <v>-3.0000000000000027E-2</v>
      </c>
      <c r="D2218" s="2">
        <f t="shared" si="307"/>
        <v>0</v>
      </c>
      <c r="E2218" s="2">
        <f t="shared" si="308"/>
        <v>3.0000000000000027E-2</v>
      </c>
      <c r="F2218" s="2">
        <f t="shared" si="312"/>
        <v>2.0596305927245628E-3</v>
      </c>
      <c r="G2218" s="2">
        <f t="shared" si="312"/>
        <v>4.5825128731812482E-3</v>
      </c>
      <c r="H2218" s="2">
        <f t="shared" si="310"/>
        <v>0.44945440410617699</v>
      </c>
      <c r="I2218" s="2">
        <f t="shared" si="311"/>
        <v>31.008523126557975</v>
      </c>
    </row>
    <row r="2219" spans="1:9" ht="13.5" x14ac:dyDescent="0.25">
      <c r="A2219" s="3">
        <f>TITRES_STAT!B2222</f>
        <v>45236</v>
      </c>
      <c r="B2219" s="6">
        <f>TITRES_STAT!D2222</f>
        <v>0.85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1.9125141218156656E-3</v>
      </c>
      <c r="G2219" s="2">
        <f t="shared" si="312"/>
        <v>4.2551905250968729E-3</v>
      </c>
      <c r="H2219" s="2">
        <f t="shared" si="310"/>
        <v>0.44945440410617704</v>
      </c>
      <c r="I2219" s="2">
        <f t="shared" si="311"/>
        <v>31.008523126557975</v>
      </c>
    </row>
    <row r="2220" spans="1:9" ht="13.5" x14ac:dyDescent="0.25">
      <c r="A2220" s="3">
        <f>TITRES_STAT!B2223</f>
        <v>45237</v>
      </c>
      <c r="B2220" s="6">
        <f>TITRES_STAT!D2223</f>
        <v>0.84</v>
      </c>
      <c r="C2220" s="2">
        <f t="shared" si="306"/>
        <v>-1.0000000000000009E-2</v>
      </c>
      <c r="D2220" s="2">
        <f t="shared" si="307"/>
        <v>0</v>
      </c>
      <c r="E2220" s="2">
        <f t="shared" si="308"/>
        <v>1.0000000000000009E-2</v>
      </c>
      <c r="F2220" s="2">
        <f t="shared" si="312"/>
        <v>1.7759059702574036E-3</v>
      </c>
      <c r="G2220" s="2">
        <f t="shared" si="312"/>
        <v>4.6655340590185251E-3</v>
      </c>
      <c r="H2220" s="2">
        <f t="shared" si="310"/>
        <v>0.3806436621815158</v>
      </c>
      <c r="I2220" s="2">
        <f t="shared" si="311"/>
        <v>27.570014813240917</v>
      </c>
    </row>
    <row r="2221" spans="1:9" ht="13.5" x14ac:dyDescent="0.25">
      <c r="A2221" s="3">
        <f>TITRES_STAT!B2224</f>
        <v>45238</v>
      </c>
      <c r="B2221" s="6">
        <f>TITRES_STAT!D2224</f>
        <v>0.84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1.6490555438104463E-3</v>
      </c>
      <c r="G2221" s="2">
        <f t="shared" si="313"/>
        <v>4.332281626231488E-3</v>
      </c>
      <c r="H2221" s="2">
        <f t="shared" si="310"/>
        <v>0.3806436621815158</v>
      </c>
      <c r="I2221" s="2">
        <f t="shared" si="311"/>
        <v>27.570014813240917</v>
      </c>
    </row>
    <row r="2222" spans="1:9" ht="13.5" x14ac:dyDescent="0.25">
      <c r="A2222" s="3">
        <f>TITRES_STAT!B2225</f>
        <v>45239</v>
      </c>
      <c r="B2222" s="6">
        <f>TITRES_STAT!D2225</f>
        <v>0.84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1.5312658621097E-3</v>
      </c>
      <c r="G2222" s="2">
        <f t="shared" si="313"/>
        <v>4.0228329386435245E-3</v>
      </c>
      <c r="H2222" s="2">
        <f t="shared" si="310"/>
        <v>0.38064366218151574</v>
      </c>
      <c r="I2222" s="2">
        <f t="shared" si="311"/>
        <v>27.570014813240917</v>
      </c>
    </row>
    <row r="2223" spans="1:9" ht="13.5" x14ac:dyDescent="0.25">
      <c r="A2223" s="3">
        <f>TITRES_STAT!B2226</f>
        <v>45240</v>
      </c>
      <c r="B2223" s="6">
        <f>TITRES_STAT!D2226</f>
        <v>0.84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1.4218897291018644E-3</v>
      </c>
      <c r="G2223" s="2">
        <f t="shared" si="313"/>
        <v>3.7354877287404157E-3</v>
      </c>
      <c r="H2223" s="2">
        <f t="shared" si="310"/>
        <v>0.38064366218151574</v>
      </c>
      <c r="I2223" s="2">
        <f t="shared" si="311"/>
        <v>27.570014813240917</v>
      </c>
    </row>
    <row r="2224" spans="1:9" ht="13.5" x14ac:dyDescent="0.25">
      <c r="A2224" s="3">
        <f>TITRES_STAT!B2227</f>
        <v>45243</v>
      </c>
      <c r="B2224" s="6">
        <f>TITRES_STAT!D2227</f>
        <v>0.84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1.3203261770231597E-3</v>
      </c>
      <c r="G2224" s="2">
        <f t="shared" si="313"/>
        <v>3.4686671766875287E-3</v>
      </c>
      <c r="H2224" s="2">
        <f t="shared" si="310"/>
        <v>0.38064366218151574</v>
      </c>
      <c r="I2224" s="2">
        <f t="shared" si="311"/>
        <v>27.570014813240917</v>
      </c>
    </row>
    <row r="2225" spans="1:9" ht="13.5" x14ac:dyDescent="0.25">
      <c r="A2225" s="3">
        <f>TITRES_STAT!B2228</f>
        <v>45244</v>
      </c>
      <c r="B2225" s="6">
        <f>TITRES_STAT!D2228</f>
        <v>0.87</v>
      </c>
      <c r="C2225" s="2">
        <f t="shared" si="306"/>
        <v>3.0000000000000027E-2</v>
      </c>
      <c r="D2225" s="2">
        <f t="shared" si="307"/>
        <v>3.0000000000000027E-2</v>
      </c>
      <c r="E2225" s="2">
        <f t="shared" si="308"/>
        <v>0</v>
      </c>
      <c r="F2225" s="2">
        <f t="shared" si="313"/>
        <v>3.3688743072357932E-3</v>
      </c>
      <c r="G2225" s="2">
        <f t="shared" si="313"/>
        <v>3.2209052354955623E-3</v>
      </c>
      <c r="H2225" s="2">
        <f t="shared" si="310"/>
        <v>1.0459402127419202</v>
      </c>
      <c r="I2225" s="2">
        <f t="shared" si="311"/>
        <v>51.122716403338885</v>
      </c>
    </row>
    <row r="2226" spans="1:9" ht="13.5" x14ac:dyDescent="0.25">
      <c r="A2226" s="3">
        <f>TITRES_STAT!B2229</f>
        <v>45245</v>
      </c>
      <c r="B2226" s="6">
        <f>TITRES_STAT!D2229</f>
        <v>0.87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3.1282404281475222E-3</v>
      </c>
      <c r="G2226" s="2">
        <f t="shared" si="313"/>
        <v>2.9908405758173081E-3</v>
      </c>
      <c r="H2226" s="2">
        <f t="shared" si="310"/>
        <v>1.0459402127419202</v>
      </c>
      <c r="I2226" s="2">
        <f t="shared" si="311"/>
        <v>51.122716403338885</v>
      </c>
    </row>
    <row r="2227" spans="1:9" ht="13.5" x14ac:dyDescent="0.25">
      <c r="A2227" s="3">
        <f>TITRES_STAT!B2230</f>
        <v>45246</v>
      </c>
      <c r="B2227" s="6">
        <f>TITRES_STAT!D2230</f>
        <v>0.87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2.904794683279842E-3</v>
      </c>
      <c r="G2227" s="2">
        <f t="shared" si="313"/>
        <v>2.7772091061160722E-3</v>
      </c>
      <c r="H2227" s="2">
        <f t="shared" si="310"/>
        <v>1.04594021274192</v>
      </c>
      <c r="I2227" s="2">
        <f t="shared" si="311"/>
        <v>51.122716403338885</v>
      </c>
    </row>
    <row r="2228" spans="1:9" ht="13.5" x14ac:dyDescent="0.25">
      <c r="A2228" s="3">
        <f>TITRES_STAT!B2231</f>
        <v>45247</v>
      </c>
      <c r="B2228" s="6">
        <f>TITRES_STAT!D2231</f>
        <v>0.89</v>
      </c>
      <c r="C2228" s="2">
        <f t="shared" si="306"/>
        <v>2.0000000000000018E-2</v>
      </c>
      <c r="D2228" s="2">
        <f t="shared" si="307"/>
        <v>2.0000000000000018E-2</v>
      </c>
      <c r="E2228" s="2">
        <f t="shared" si="308"/>
        <v>0</v>
      </c>
      <c r="F2228" s="2">
        <f t="shared" si="313"/>
        <v>4.1258807773312828E-3</v>
      </c>
      <c r="G2228" s="2">
        <f t="shared" si="313"/>
        <v>2.5788370271077814E-3</v>
      </c>
      <c r="H2228" s="2">
        <f t="shared" si="310"/>
        <v>1.5998997741856309</v>
      </c>
      <c r="I2228" s="2">
        <f t="shared" si="311"/>
        <v>61.536978850916242</v>
      </c>
    </row>
    <row r="2229" spans="1:9" ht="13.5" x14ac:dyDescent="0.25">
      <c r="A2229" s="3">
        <f>TITRES_STAT!B2232</f>
        <v>45250</v>
      </c>
      <c r="B2229" s="6">
        <f>TITRES_STAT!D2232</f>
        <v>0.89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3.8311750075219054E-3</v>
      </c>
      <c r="G2229" s="2">
        <f t="shared" si="313"/>
        <v>2.3946343823143682E-3</v>
      </c>
      <c r="H2229" s="2">
        <f t="shared" si="310"/>
        <v>1.5998997741856309</v>
      </c>
      <c r="I2229" s="2">
        <f t="shared" si="311"/>
        <v>61.536978850916242</v>
      </c>
    </row>
    <row r="2230" spans="1:9" ht="13.5" x14ac:dyDescent="0.25">
      <c r="A2230" s="3">
        <f>TITRES_STAT!B2233</f>
        <v>45251</v>
      </c>
      <c r="B2230" s="6">
        <f>TITRES_STAT!D2233</f>
        <v>0.89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3.5575196498417692E-3</v>
      </c>
      <c r="G2230" s="2">
        <f t="shared" si="313"/>
        <v>2.2235890692919131E-3</v>
      </c>
      <c r="H2230" s="2">
        <f t="shared" si="310"/>
        <v>1.5998997741856311</v>
      </c>
      <c r="I2230" s="2">
        <f t="shared" si="311"/>
        <v>61.536978850916242</v>
      </c>
    </row>
    <row r="2231" spans="1:9" ht="13.5" x14ac:dyDescent="0.25">
      <c r="A2231" s="3">
        <f>TITRES_STAT!B2234</f>
        <v>45252</v>
      </c>
      <c r="B2231" s="6">
        <f>TITRES_STAT!D2234</f>
        <v>0.89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3.3034111034245003E-3</v>
      </c>
      <c r="G2231" s="2">
        <f t="shared" si="313"/>
        <v>2.0647612786282052E-3</v>
      </c>
      <c r="H2231" s="2">
        <f t="shared" si="310"/>
        <v>1.5998997741856311</v>
      </c>
      <c r="I2231" s="2">
        <f t="shared" si="311"/>
        <v>61.536978850916242</v>
      </c>
    </row>
    <row r="2232" spans="1:9" ht="13.5" x14ac:dyDescent="0.25">
      <c r="A2232" s="3">
        <f>TITRES_STAT!B2235</f>
        <v>45253</v>
      </c>
      <c r="B2232" s="6">
        <f>TITRES_STAT!D2235</f>
        <v>0.89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3.0674531674656077E-3</v>
      </c>
      <c r="G2232" s="2">
        <f t="shared" si="313"/>
        <v>1.9172783301547619E-3</v>
      </c>
      <c r="H2232" s="2">
        <f t="shared" si="310"/>
        <v>1.5998997741856311</v>
      </c>
      <c r="I2232" s="2">
        <f t="shared" si="311"/>
        <v>61.536978850916242</v>
      </c>
    </row>
    <row r="2233" spans="1:9" ht="13.5" x14ac:dyDescent="0.25">
      <c r="A2233" s="3">
        <f>TITRES_STAT!B2236</f>
        <v>45254</v>
      </c>
      <c r="B2233" s="6">
        <f>TITRES_STAT!D2236</f>
        <v>0.89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2.8483493697894929E-3</v>
      </c>
      <c r="G2233" s="2">
        <f t="shared" si="313"/>
        <v>1.7803298780008504E-3</v>
      </c>
      <c r="H2233" s="2">
        <f t="shared" si="310"/>
        <v>1.5998997741856311</v>
      </c>
      <c r="I2233" s="2">
        <f t="shared" si="311"/>
        <v>61.536978850916242</v>
      </c>
    </row>
    <row r="2234" spans="1:9" ht="13.5" x14ac:dyDescent="0.25">
      <c r="A2234" s="3">
        <f>TITRES_STAT!B2237</f>
        <v>45257</v>
      </c>
      <c r="B2234" s="6">
        <f>TITRES_STAT!D2237</f>
        <v>0.88</v>
      </c>
      <c r="C2234" s="2">
        <f t="shared" si="306"/>
        <v>-1.0000000000000009E-2</v>
      </c>
      <c r="D2234" s="2">
        <f t="shared" si="307"/>
        <v>0</v>
      </c>
      <c r="E2234" s="2">
        <f t="shared" si="308"/>
        <v>1.0000000000000009E-2</v>
      </c>
      <c r="F2234" s="2">
        <f t="shared" si="313"/>
        <v>2.6448958433759576E-3</v>
      </c>
      <c r="G2234" s="2">
        <f t="shared" si="313"/>
        <v>2.3674491724293618E-3</v>
      </c>
      <c r="H2234" s="2">
        <f t="shared" si="310"/>
        <v>1.1171922397226772</v>
      </c>
      <c r="I2234" s="2">
        <f t="shared" si="311"/>
        <v>52.767633413818579</v>
      </c>
    </row>
    <row r="2235" spans="1:9" ht="13.5" x14ac:dyDescent="0.25">
      <c r="A2235" s="3">
        <f>TITRES_STAT!B2238</f>
        <v>45258</v>
      </c>
      <c r="B2235" s="6">
        <f>TITRES_STAT!D2238</f>
        <v>0.88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2.4559747117062461E-3</v>
      </c>
      <c r="G2235" s="2">
        <f t="shared" si="313"/>
        <v>2.1983456601129786E-3</v>
      </c>
      <c r="H2235" s="2">
        <f t="shared" si="310"/>
        <v>1.1171922397226772</v>
      </c>
      <c r="I2235" s="2">
        <f t="shared" si="311"/>
        <v>52.767633413818579</v>
      </c>
    </row>
    <row r="2236" spans="1:9" ht="13.5" x14ac:dyDescent="0.25">
      <c r="A2236" s="3">
        <f>TITRES_STAT!B2239</f>
        <v>45259</v>
      </c>
      <c r="B2236" s="6">
        <f>TITRES_STAT!D2239</f>
        <v>0.88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2.2805479465843712E-3</v>
      </c>
      <c r="G2236" s="2">
        <f t="shared" si="313"/>
        <v>2.0413209701049084E-3</v>
      </c>
      <c r="H2236" s="2">
        <f t="shared" si="310"/>
        <v>1.1171922397226774</v>
      </c>
      <c r="I2236" s="2">
        <f t="shared" si="311"/>
        <v>52.767633413818579</v>
      </c>
    </row>
    <row r="2237" spans="1:9" ht="13.5" x14ac:dyDescent="0.25">
      <c r="A2237" s="3">
        <f>TITRES_STAT!B2240</f>
        <v>45260</v>
      </c>
      <c r="B2237" s="6">
        <f>TITRES_STAT!D2240</f>
        <v>0.88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2.1176516646854875E-3</v>
      </c>
      <c r="G2237" s="2">
        <f t="shared" si="314"/>
        <v>1.8955123293831291E-3</v>
      </c>
      <c r="H2237" s="2">
        <f t="shared" si="310"/>
        <v>1.1171922397226774</v>
      </c>
      <c r="I2237" s="2">
        <f t="shared" si="311"/>
        <v>52.767633413818579</v>
      </c>
    </row>
    <row r="2238" spans="1:9" ht="13.5" x14ac:dyDescent="0.25">
      <c r="A2238" s="3">
        <f>TITRES_STAT!B2241</f>
        <v>45261</v>
      </c>
      <c r="B2238" s="6">
        <f>TITRES_STAT!D2241</f>
        <v>0.88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1.966390831493667E-3</v>
      </c>
      <c r="G2238" s="2">
        <f t="shared" si="314"/>
        <v>1.7601185915700483E-3</v>
      </c>
      <c r="H2238" s="2">
        <f t="shared" si="310"/>
        <v>1.1171922397226774</v>
      </c>
      <c r="I2238" s="2">
        <f t="shared" si="311"/>
        <v>52.767633413818579</v>
      </c>
    </row>
    <row r="2239" spans="1:9" ht="13.5" x14ac:dyDescent="0.25">
      <c r="A2239" s="3">
        <f>TITRES_STAT!B2242</f>
        <v>45264</v>
      </c>
      <c r="B2239" s="6">
        <f>TITRES_STAT!D2242</f>
        <v>0.88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1.8259343435298337E-3</v>
      </c>
      <c r="G2239" s="2">
        <f t="shared" si="314"/>
        <v>1.6343958350293307E-3</v>
      </c>
      <c r="H2239" s="2">
        <f t="shared" si="310"/>
        <v>1.1171922397226774</v>
      </c>
      <c r="I2239" s="2">
        <f t="shared" si="311"/>
        <v>52.767633413818579</v>
      </c>
    </row>
    <row r="2240" spans="1:9" ht="13.5" x14ac:dyDescent="0.25">
      <c r="A2240" s="3">
        <f>TITRES_STAT!B2243</f>
        <v>45265</v>
      </c>
      <c r="B2240" s="6">
        <f>TITRES_STAT!D2243</f>
        <v>0.88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1.6955104618491313E-3</v>
      </c>
      <c r="G2240" s="2">
        <f t="shared" si="314"/>
        <v>1.5176532753843786E-3</v>
      </c>
      <c r="H2240" s="2">
        <f t="shared" si="310"/>
        <v>1.1171922397226774</v>
      </c>
      <c r="I2240" s="2">
        <f t="shared" si="311"/>
        <v>52.767633413818579</v>
      </c>
    </row>
    <row r="2241" spans="1:9" ht="13.5" x14ac:dyDescent="0.25">
      <c r="A2241" s="3">
        <f>TITRES_STAT!B2244</f>
        <v>45266</v>
      </c>
      <c r="B2241" s="6">
        <f>TITRES_STAT!D2244</f>
        <v>0.85</v>
      </c>
      <c r="C2241" s="2">
        <f t="shared" si="306"/>
        <v>-3.0000000000000027E-2</v>
      </c>
      <c r="D2241" s="2">
        <f t="shared" si="307"/>
        <v>0</v>
      </c>
      <c r="E2241" s="2">
        <f t="shared" si="308"/>
        <v>3.0000000000000027E-2</v>
      </c>
      <c r="F2241" s="2">
        <f t="shared" si="314"/>
        <v>1.5744025717170506E-3</v>
      </c>
      <c r="G2241" s="2">
        <f t="shared" si="314"/>
        <v>3.5521066128569251E-3</v>
      </c>
      <c r="H2241" s="2">
        <f t="shared" si="310"/>
        <v>0.44323066374710351</v>
      </c>
      <c r="I2241" s="2">
        <f t="shared" si="311"/>
        <v>30.711006554997269</v>
      </c>
    </row>
    <row r="2242" spans="1:9" ht="13.5" x14ac:dyDescent="0.25">
      <c r="A2242" s="3">
        <f>TITRES_STAT!B2245</f>
        <v>45267</v>
      </c>
      <c r="B2242" s="6">
        <f>TITRES_STAT!D2245</f>
        <v>0.85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1.4619452451658328E-3</v>
      </c>
      <c r="G2242" s="2">
        <f t="shared" si="314"/>
        <v>3.2983847119385733E-3</v>
      </c>
      <c r="H2242" s="2">
        <f t="shared" si="310"/>
        <v>0.44323066374710357</v>
      </c>
      <c r="I2242" s="2">
        <f t="shared" si="311"/>
        <v>30.711006554997269</v>
      </c>
    </row>
    <row r="2243" spans="1:9" ht="13.5" x14ac:dyDescent="0.25">
      <c r="A2243" s="3">
        <f>TITRES_STAT!B2246</f>
        <v>45268</v>
      </c>
      <c r="B2243" s="6">
        <f>TITRES_STAT!D2246</f>
        <v>0.85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1.3575205847968449E-3</v>
      </c>
      <c r="G2243" s="2">
        <f t="shared" si="314"/>
        <v>3.0627858039429605E-3</v>
      </c>
      <c r="H2243" s="2">
        <f t="shared" si="310"/>
        <v>0.44323066374710368</v>
      </c>
      <c r="I2243" s="2">
        <f t="shared" si="311"/>
        <v>30.711006554997283</v>
      </c>
    </row>
    <row r="2244" spans="1:9" ht="13.5" x14ac:dyDescent="0.25">
      <c r="A2244" s="3">
        <f>TITRES_STAT!B2247</f>
        <v>45271</v>
      </c>
      <c r="B2244" s="6">
        <f>TITRES_STAT!D2247</f>
        <v>0.85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1.2605548287399275E-3</v>
      </c>
      <c r="G2244" s="2">
        <f t="shared" si="314"/>
        <v>2.8440153893756061E-3</v>
      </c>
      <c r="H2244" s="2">
        <f t="shared" si="310"/>
        <v>0.44323066374710374</v>
      </c>
      <c r="I2244" s="2">
        <f t="shared" si="311"/>
        <v>30.711006554997283</v>
      </c>
    </row>
    <row r="2245" spans="1:9" ht="13.5" x14ac:dyDescent="0.25">
      <c r="A2245" s="3">
        <f>TITRES_STAT!B2248</f>
        <v>45272</v>
      </c>
      <c r="B2245" s="6">
        <f>TITRES_STAT!D2248</f>
        <v>0.85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1.1705151981156469E-3</v>
      </c>
      <c r="G2245" s="2">
        <f t="shared" si="314"/>
        <v>2.6408714329916342E-3</v>
      </c>
      <c r="H2245" s="2">
        <f t="shared" si="310"/>
        <v>0.44323066374710368</v>
      </c>
      <c r="I2245" s="2">
        <f t="shared" si="311"/>
        <v>30.711006554997283</v>
      </c>
    </row>
    <row r="2246" spans="1:9" ht="13.5" x14ac:dyDescent="0.25">
      <c r="A2246" s="3">
        <f>TITRES_STAT!B2249</f>
        <v>45273</v>
      </c>
      <c r="B2246" s="6">
        <f>TITRES_STAT!D2249</f>
        <v>0.85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1.086906969678815E-3</v>
      </c>
      <c r="G2246" s="2">
        <f t="shared" si="314"/>
        <v>2.4522377592065174E-3</v>
      </c>
      <c r="H2246" s="2">
        <f t="shared" si="310"/>
        <v>0.44323066374710374</v>
      </c>
      <c r="I2246" s="2">
        <f t="shared" si="311"/>
        <v>30.711006554997283</v>
      </c>
    </row>
    <row r="2247" spans="1:9" ht="13.5" x14ac:dyDescent="0.25">
      <c r="A2247" s="3">
        <f>TITRES_STAT!B2250</f>
        <v>45274</v>
      </c>
      <c r="B2247" s="6">
        <f>TITRES_STAT!D2250</f>
        <v>0.85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1.0092707575588996E-3</v>
      </c>
      <c r="G2247" s="2">
        <f t="shared" si="314"/>
        <v>2.2770779192631948E-3</v>
      </c>
      <c r="H2247" s="2">
        <f t="shared" si="310"/>
        <v>0.44323066374710368</v>
      </c>
      <c r="I2247" s="2">
        <f t="shared" si="311"/>
        <v>30.711006554997283</v>
      </c>
    </row>
    <row r="2248" spans="1:9" ht="13.5" x14ac:dyDescent="0.25">
      <c r="A2248" s="3">
        <f>TITRES_STAT!B2251</f>
        <v>45275</v>
      </c>
      <c r="B2248" s="6">
        <f>TITRES_STAT!D2251</f>
        <v>0.85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9.3717998916183535E-4</v>
      </c>
      <c r="G2248" s="2">
        <f t="shared" si="314"/>
        <v>2.1144294964586812E-3</v>
      </c>
      <c r="H2248" s="2">
        <f t="shared" si="310"/>
        <v>0.44323066374710363</v>
      </c>
      <c r="I2248" s="2">
        <f t="shared" si="311"/>
        <v>30.711006554997283</v>
      </c>
    </row>
    <row r="2249" spans="1:9" ht="13.5" x14ac:dyDescent="0.25">
      <c r="A2249" s="3">
        <f>TITRES_STAT!B2252</f>
        <v>45278</v>
      </c>
      <c r="B2249" s="6">
        <f>TITRES_STAT!D2252</f>
        <v>0.88</v>
      </c>
      <c r="C2249" s="2">
        <f t="shared" si="315"/>
        <v>3.0000000000000027E-2</v>
      </c>
      <c r="D2249" s="2">
        <f t="shared" si="316"/>
        <v>3.0000000000000027E-2</v>
      </c>
      <c r="E2249" s="2">
        <f t="shared" si="317"/>
        <v>0</v>
      </c>
      <c r="F2249" s="2">
        <f t="shared" si="314"/>
        <v>3.013095704221706E-3</v>
      </c>
      <c r="G2249" s="2">
        <f t="shared" si="314"/>
        <v>1.9633988181402039E-3</v>
      </c>
      <c r="H2249" s="2">
        <f t="shared" si="310"/>
        <v>1.5346325343496996</v>
      </c>
      <c r="I2249" s="2">
        <f t="shared" si="311"/>
        <v>60.546549196072483</v>
      </c>
    </row>
    <row r="2250" spans="1:9" ht="13.5" x14ac:dyDescent="0.25">
      <c r="A2250" s="3">
        <f>TITRES_STAT!B2253</f>
        <v>45279</v>
      </c>
      <c r="B2250" s="6">
        <f>TITRES_STAT!D2253</f>
        <v>0.9</v>
      </c>
      <c r="C2250" s="2">
        <f t="shared" si="315"/>
        <v>2.0000000000000018E-2</v>
      </c>
      <c r="D2250" s="2">
        <f t="shared" si="316"/>
        <v>2.0000000000000018E-2</v>
      </c>
      <c r="E2250" s="2">
        <f t="shared" si="317"/>
        <v>0</v>
      </c>
      <c r="F2250" s="2">
        <f t="shared" si="314"/>
        <v>4.2264460110630142E-3</v>
      </c>
      <c r="G2250" s="2">
        <f t="shared" si="314"/>
        <v>1.8231560454159035E-3</v>
      </c>
      <c r="H2250" s="2">
        <f t="shared" si="310"/>
        <v>2.3182031081156662</v>
      </c>
      <c r="I2250" s="2">
        <f t="shared" si="311"/>
        <v>69.863207060646815</v>
      </c>
    </row>
    <row r="2251" spans="1:9" ht="13.5" x14ac:dyDescent="0.25">
      <c r="A2251" s="3">
        <f>TITRES_STAT!B2254</f>
        <v>45280</v>
      </c>
      <c r="B2251" s="6">
        <f>TITRES_STAT!D2254</f>
        <v>0.9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3.9245570102727995E-3</v>
      </c>
      <c r="G2251" s="2">
        <f t="shared" si="314"/>
        <v>1.6929306136004819E-3</v>
      </c>
      <c r="H2251" s="2">
        <f t="shared" si="310"/>
        <v>2.3182031081156667</v>
      </c>
      <c r="I2251" s="2">
        <f t="shared" si="311"/>
        <v>69.863207060646815</v>
      </c>
    </row>
    <row r="2252" spans="1:9" ht="13.5" x14ac:dyDescent="0.25">
      <c r="A2252" s="3">
        <f>TITRES_STAT!B2255</f>
        <v>45281</v>
      </c>
      <c r="B2252" s="6">
        <f>TITRES_STAT!D2255</f>
        <v>0.9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3.6442315095390281E-3</v>
      </c>
      <c r="G2252" s="2">
        <f t="shared" si="314"/>
        <v>1.5720069983433047E-3</v>
      </c>
      <c r="H2252" s="2">
        <f t="shared" si="310"/>
        <v>2.3182031081156662</v>
      </c>
      <c r="I2252" s="2">
        <f t="shared" si="311"/>
        <v>69.863207060646815</v>
      </c>
    </row>
    <row r="2253" spans="1:9" ht="13.5" x14ac:dyDescent="0.25">
      <c r="A2253" s="3">
        <f>TITRES_STAT!B2256</f>
        <v>45282</v>
      </c>
      <c r="B2253" s="6">
        <f>TITRES_STAT!D2256</f>
        <v>0.9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3.3839292588576687E-3</v>
      </c>
      <c r="G2253" s="2">
        <f t="shared" si="318"/>
        <v>1.4597207841759257E-3</v>
      </c>
      <c r="H2253" s="2">
        <f t="shared" si="310"/>
        <v>2.3182031081156662</v>
      </c>
      <c r="I2253" s="2">
        <f t="shared" si="311"/>
        <v>69.863207060646815</v>
      </c>
    </row>
    <row r="2254" spans="1:9" ht="13.5" x14ac:dyDescent="0.25">
      <c r="A2254" s="3">
        <f>TITRES_STAT!B2257</f>
        <v>45285</v>
      </c>
      <c r="B2254" s="6">
        <f>TITRES_STAT!D2257</f>
        <v>0.9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3.1422200260821207E-3</v>
      </c>
      <c r="G2254" s="2">
        <f t="shared" si="318"/>
        <v>1.3554550138776453E-3</v>
      </c>
      <c r="H2254" s="2">
        <f t="shared" si="310"/>
        <v>2.3182031081156662</v>
      </c>
      <c r="I2254" s="2">
        <f t="shared" si="311"/>
        <v>69.863207060646815</v>
      </c>
    </row>
    <row r="2255" spans="1:9" ht="13.5" x14ac:dyDescent="0.25">
      <c r="A2255" s="3">
        <f>TITRES_STAT!B2258</f>
        <v>45286</v>
      </c>
      <c r="B2255" s="6">
        <f>TITRES_STAT!D2258</f>
        <v>0.9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2.9177757385048264E-3</v>
      </c>
      <c r="G2255" s="2">
        <f t="shared" si="318"/>
        <v>1.2586367986006707E-3</v>
      </c>
      <c r="H2255" s="2">
        <f t="shared" si="310"/>
        <v>2.3182031081156662</v>
      </c>
      <c r="I2255" s="2">
        <f t="shared" si="311"/>
        <v>69.863207060646815</v>
      </c>
    </row>
    <row r="2256" spans="1:9" ht="13.5" x14ac:dyDescent="0.25">
      <c r="A2256" s="3">
        <f>TITRES_STAT!B2259</f>
        <v>45287</v>
      </c>
      <c r="B2256" s="6">
        <f>TITRES_STAT!D2259</f>
        <v>0.9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2.7093631857544815E-3</v>
      </c>
      <c r="G2256" s="2">
        <f t="shared" si="318"/>
        <v>1.1687341701291942E-3</v>
      </c>
      <c r="H2256" s="2">
        <f t="shared" si="310"/>
        <v>2.3182031081156658</v>
      </c>
      <c r="I2256" s="2">
        <f t="shared" si="311"/>
        <v>69.863207060646815</v>
      </c>
    </row>
    <row r="2257" spans="1:9" ht="13.5" x14ac:dyDescent="0.25">
      <c r="A2257" s="3">
        <f>TITRES_STAT!B2260</f>
        <v>45288</v>
      </c>
      <c r="B2257" s="6">
        <f>TITRES_STAT!D2260</f>
        <v>0.9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2.5158372439148756E-3</v>
      </c>
      <c r="G2257" s="2">
        <f t="shared" si="318"/>
        <v>1.0852531579771088E-3</v>
      </c>
      <c r="H2257" s="2">
        <f t="shared" ref="H2257:H2320" si="319">F2257/G2257</f>
        <v>2.3182031081156662</v>
      </c>
      <c r="I2257" s="2">
        <f t="shared" ref="I2257:I2320" si="320">IF(G2257=0,100,100-(100/(1+H2257)))</f>
        <v>69.863207060646815</v>
      </c>
    </row>
    <row r="2258" spans="1:9" ht="13.5" x14ac:dyDescent="0.25">
      <c r="A2258" s="3">
        <f>TITRES_STAT!B2261</f>
        <v>45289</v>
      </c>
      <c r="B2258" s="6">
        <f>TITRES_STAT!D2261</f>
        <v>0.94</v>
      </c>
      <c r="C2258" s="2">
        <f t="shared" si="315"/>
        <v>3.9999999999999925E-2</v>
      </c>
      <c r="D2258" s="2">
        <f t="shared" si="316"/>
        <v>3.9999999999999925E-2</v>
      </c>
      <c r="E2258" s="2">
        <f t="shared" si="317"/>
        <v>0</v>
      </c>
      <c r="F2258" s="2">
        <f t="shared" si="318"/>
        <v>5.1932774407780925E-3</v>
      </c>
      <c r="G2258" s="2">
        <f t="shared" si="318"/>
        <v>1.0077350752644581E-3</v>
      </c>
      <c r="H2258" s="2">
        <f t="shared" si="319"/>
        <v>5.1534153849068218</v>
      </c>
      <c r="I2258" s="2">
        <f t="shared" si="320"/>
        <v>83.748862421139108</v>
      </c>
    </row>
    <row r="2259" spans="1:9" ht="13.5" x14ac:dyDescent="0.25">
      <c r="A2259" s="3">
        <f>TITRES_STAT!B2262</f>
        <v>45293</v>
      </c>
      <c r="B2259" s="6">
        <f>TITRES_STAT!D2262</f>
        <v>0.9</v>
      </c>
      <c r="C2259" s="2">
        <f t="shared" si="315"/>
        <v>-3.9999999999999925E-2</v>
      </c>
      <c r="D2259" s="2">
        <f t="shared" si="316"/>
        <v>0</v>
      </c>
      <c r="E2259" s="2">
        <f t="shared" si="317"/>
        <v>3.9999999999999925E-2</v>
      </c>
      <c r="F2259" s="2">
        <f t="shared" si="318"/>
        <v>4.8223290521510866E-3</v>
      </c>
      <c r="G2259" s="2">
        <f t="shared" si="318"/>
        <v>3.7928968556027059E-3</v>
      </c>
      <c r="H2259" s="2">
        <f t="shared" si="319"/>
        <v>1.2714105433760339</v>
      </c>
      <c r="I2259" s="2">
        <f t="shared" si="320"/>
        <v>55.974493342199423</v>
      </c>
    </row>
    <row r="2260" spans="1:9" ht="13.5" x14ac:dyDescent="0.25">
      <c r="A2260" s="3">
        <f>TITRES_STAT!B2263</f>
        <v>45294</v>
      </c>
      <c r="B2260" s="6">
        <f>TITRES_STAT!D2263</f>
        <v>0.9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4.4778769769974382E-3</v>
      </c>
      <c r="G2260" s="2">
        <f t="shared" si="318"/>
        <v>3.5219756516310838E-3</v>
      </c>
      <c r="H2260" s="2">
        <f t="shared" si="319"/>
        <v>1.2714105433760341</v>
      </c>
      <c r="I2260" s="2">
        <f t="shared" si="320"/>
        <v>55.974493342199438</v>
      </c>
    </row>
    <row r="2261" spans="1:9" ht="13.5" x14ac:dyDescent="0.25">
      <c r="A2261" s="3">
        <f>TITRES_STAT!B2264</f>
        <v>45295</v>
      </c>
      <c r="B2261" s="6">
        <f>TITRES_STAT!D2264</f>
        <v>0.89</v>
      </c>
      <c r="C2261" s="2">
        <f t="shared" si="315"/>
        <v>-1.0000000000000009E-2</v>
      </c>
      <c r="D2261" s="2">
        <f t="shared" si="316"/>
        <v>0</v>
      </c>
      <c r="E2261" s="2">
        <f t="shared" si="317"/>
        <v>1.0000000000000009E-2</v>
      </c>
      <c r="F2261" s="2">
        <f t="shared" si="318"/>
        <v>4.158028621497621E-3</v>
      </c>
      <c r="G2261" s="2">
        <f t="shared" si="318"/>
        <v>3.9846916765145781E-3</v>
      </c>
      <c r="H2261" s="2">
        <f t="shared" si="319"/>
        <v>1.0435007170077111</v>
      </c>
      <c r="I2261" s="2">
        <f t="shared" si="320"/>
        <v>51.064367549413163</v>
      </c>
    </row>
    <row r="2262" spans="1:9" ht="13.5" x14ac:dyDescent="0.25">
      <c r="A2262" s="3">
        <f>TITRES_STAT!B2265</f>
        <v>45296</v>
      </c>
      <c r="B2262" s="6">
        <f>TITRES_STAT!D2265</f>
        <v>0.89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3.8610265771049338E-3</v>
      </c>
      <c r="G2262" s="2">
        <f t="shared" si="318"/>
        <v>3.7000708424778225E-3</v>
      </c>
      <c r="H2262" s="2">
        <f t="shared" si="319"/>
        <v>1.0435007170077111</v>
      </c>
      <c r="I2262" s="2">
        <f t="shared" si="320"/>
        <v>51.064367549413163</v>
      </c>
    </row>
    <row r="2263" spans="1:9" ht="13.5" x14ac:dyDescent="0.25">
      <c r="A2263" s="3">
        <f>TITRES_STAT!B2266</f>
        <v>45299</v>
      </c>
      <c r="B2263" s="6">
        <f>TITRES_STAT!D2266</f>
        <v>0.89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3.585238964454581E-3</v>
      </c>
      <c r="G2263" s="2">
        <f t="shared" si="318"/>
        <v>3.4357800680151207E-3</v>
      </c>
      <c r="H2263" s="2">
        <f t="shared" si="319"/>
        <v>1.0435007170077111</v>
      </c>
      <c r="I2263" s="2">
        <f t="shared" si="320"/>
        <v>51.064367549413163</v>
      </c>
    </row>
    <row r="2264" spans="1:9" ht="13.5" x14ac:dyDescent="0.25">
      <c r="A2264" s="3">
        <f>TITRES_STAT!B2267</f>
        <v>45300</v>
      </c>
      <c r="B2264" s="6">
        <f>TITRES_STAT!D2267</f>
        <v>0.85</v>
      </c>
      <c r="C2264" s="2">
        <f t="shared" si="315"/>
        <v>-4.0000000000000036E-2</v>
      </c>
      <c r="D2264" s="2">
        <f t="shared" si="316"/>
        <v>0</v>
      </c>
      <c r="E2264" s="2">
        <f t="shared" si="317"/>
        <v>4.0000000000000036E-2</v>
      </c>
      <c r="F2264" s="2">
        <f t="shared" si="318"/>
        <v>3.3291504669935397E-3</v>
      </c>
      <c r="G2264" s="2">
        <f t="shared" si="318"/>
        <v>6.0475100631569006E-3</v>
      </c>
      <c r="H2264" s="2">
        <f t="shared" si="319"/>
        <v>0.55049936787631704</v>
      </c>
      <c r="I2264" s="2">
        <f t="shared" si="320"/>
        <v>35.504649616872996</v>
      </c>
    </row>
    <row r="2265" spans="1:9" ht="13.5" x14ac:dyDescent="0.25">
      <c r="A2265" s="3">
        <f>TITRES_STAT!B2268</f>
        <v>45301</v>
      </c>
      <c r="B2265" s="6">
        <f>TITRES_STAT!D2268</f>
        <v>0.85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3.0913540050654296E-3</v>
      </c>
      <c r="G2265" s="2">
        <f t="shared" si="318"/>
        <v>5.6155450586456929E-3</v>
      </c>
      <c r="H2265" s="2">
        <f t="shared" si="319"/>
        <v>0.55049936787631704</v>
      </c>
      <c r="I2265" s="2">
        <f t="shared" si="320"/>
        <v>35.504649616872996</v>
      </c>
    </row>
    <row r="2266" spans="1:9" ht="13.5" x14ac:dyDescent="0.25">
      <c r="A2266" s="3">
        <f>TITRES_STAT!B2269</f>
        <v>45302</v>
      </c>
      <c r="B2266" s="6">
        <f>TITRES_STAT!D2269</f>
        <v>0.85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2.8705430047036131E-3</v>
      </c>
      <c r="G2266" s="2">
        <f t="shared" si="318"/>
        <v>5.2144346973138573E-3</v>
      </c>
      <c r="H2266" s="2">
        <f t="shared" si="319"/>
        <v>0.55049936787631704</v>
      </c>
      <c r="I2266" s="2">
        <f t="shared" si="320"/>
        <v>35.504649616872996</v>
      </c>
    </row>
    <row r="2267" spans="1:9" ht="13.5" x14ac:dyDescent="0.25">
      <c r="A2267" s="3">
        <f>TITRES_STAT!B2270</f>
        <v>45303</v>
      </c>
      <c r="B2267" s="6">
        <f>TITRES_STAT!D2270</f>
        <v>0.85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2.6655042186533549E-3</v>
      </c>
      <c r="G2267" s="2">
        <f t="shared" si="318"/>
        <v>4.8419750760771525E-3</v>
      </c>
      <c r="H2267" s="2">
        <f t="shared" si="319"/>
        <v>0.55049936787631715</v>
      </c>
      <c r="I2267" s="2">
        <f t="shared" si="320"/>
        <v>35.50464961687301</v>
      </c>
    </row>
    <row r="2268" spans="1:9" ht="13.5" x14ac:dyDescent="0.25">
      <c r="A2268" s="3">
        <f>TITRES_STAT!B2271</f>
        <v>45306</v>
      </c>
      <c r="B2268" s="6">
        <f>TITRES_STAT!D2271</f>
        <v>0.85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2.4751110601781154E-3</v>
      </c>
      <c r="G2268" s="2">
        <f t="shared" si="318"/>
        <v>4.4961197135002127E-3</v>
      </c>
      <c r="H2268" s="2">
        <f t="shared" si="319"/>
        <v>0.55049936787631715</v>
      </c>
      <c r="I2268" s="2">
        <f t="shared" si="320"/>
        <v>35.50464961687301</v>
      </c>
    </row>
    <row r="2269" spans="1:9" ht="13.5" x14ac:dyDescent="0.25">
      <c r="A2269" s="3">
        <f>TITRES_STAT!B2272</f>
        <v>45307</v>
      </c>
      <c r="B2269" s="6">
        <f>TITRES_STAT!D2272</f>
        <v>0.85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2.2983174130225361E-3</v>
      </c>
      <c r="G2269" s="2">
        <f t="shared" si="321"/>
        <v>4.1749683053930549E-3</v>
      </c>
      <c r="H2269" s="2">
        <f t="shared" si="319"/>
        <v>0.55049936787631726</v>
      </c>
      <c r="I2269" s="2">
        <f t="shared" si="320"/>
        <v>35.50464961687301</v>
      </c>
    </row>
    <row r="2270" spans="1:9" ht="13.5" x14ac:dyDescent="0.25">
      <c r="A2270" s="3">
        <f>TITRES_STAT!B2273</f>
        <v>45308</v>
      </c>
      <c r="B2270" s="6">
        <f>TITRES_STAT!D2273</f>
        <v>0.85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2.1341518835209265E-3</v>
      </c>
      <c r="G2270" s="2">
        <f t="shared" si="321"/>
        <v>3.8767562835792654E-3</v>
      </c>
      <c r="H2270" s="2">
        <f t="shared" si="319"/>
        <v>0.55049936787631726</v>
      </c>
      <c r="I2270" s="2">
        <f t="shared" si="320"/>
        <v>35.50464961687301</v>
      </c>
    </row>
    <row r="2271" spans="1:9" ht="13.5" x14ac:dyDescent="0.25">
      <c r="A2271" s="3">
        <f>TITRES_STAT!B2274</f>
        <v>45309</v>
      </c>
      <c r="B2271" s="6">
        <f>TITRES_STAT!D2274</f>
        <v>0.85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1.981712463269432E-3</v>
      </c>
      <c r="G2271" s="2">
        <f t="shared" si="321"/>
        <v>3.5998451204664605E-3</v>
      </c>
      <c r="H2271" s="2">
        <f t="shared" si="319"/>
        <v>0.55049936787631737</v>
      </c>
      <c r="I2271" s="2">
        <f t="shared" si="320"/>
        <v>35.50464961687301</v>
      </c>
    </row>
    <row r="2272" spans="1:9" ht="13.5" x14ac:dyDescent="0.25">
      <c r="A2272" s="3">
        <f>TITRES_STAT!B2275</f>
        <v>45310</v>
      </c>
      <c r="B2272" s="6">
        <f>TITRES_STAT!D2275</f>
        <v>0.82</v>
      </c>
      <c r="C2272" s="2">
        <f t="shared" si="315"/>
        <v>-3.0000000000000027E-2</v>
      </c>
      <c r="D2272" s="2">
        <f t="shared" si="316"/>
        <v>0</v>
      </c>
      <c r="E2272" s="2">
        <f t="shared" si="317"/>
        <v>3.0000000000000027E-2</v>
      </c>
      <c r="F2272" s="2">
        <f t="shared" si="321"/>
        <v>1.8401615730359012E-3</v>
      </c>
      <c r="G2272" s="2">
        <f t="shared" si="321"/>
        <v>5.4855704690045725E-3</v>
      </c>
      <c r="H2272" s="2">
        <f t="shared" si="319"/>
        <v>0.33545491456785936</v>
      </c>
      <c r="I2272" s="2">
        <f t="shared" si="320"/>
        <v>25.119149355664277</v>
      </c>
    </row>
    <row r="2273" spans="1:9" ht="13.5" x14ac:dyDescent="0.25">
      <c r="A2273" s="3">
        <f>TITRES_STAT!B2276</f>
        <v>45313</v>
      </c>
      <c r="B2273" s="6">
        <f>TITRES_STAT!D2276</f>
        <v>0.79</v>
      </c>
      <c r="C2273" s="2">
        <f t="shared" si="315"/>
        <v>-2.9999999999999916E-2</v>
      </c>
      <c r="D2273" s="2">
        <f t="shared" si="316"/>
        <v>0</v>
      </c>
      <c r="E2273" s="2">
        <f t="shared" si="317"/>
        <v>2.9999999999999916E-2</v>
      </c>
      <c r="F2273" s="2">
        <f t="shared" si="321"/>
        <v>1.7087214606761939E-3</v>
      </c>
      <c r="G2273" s="2">
        <f t="shared" si="321"/>
        <v>7.2366011497899544E-3</v>
      </c>
      <c r="H2273" s="2">
        <f t="shared" si="319"/>
        <v>0.23612210004496245</v>
      </c>
      <c r="I2273" s="2">
        <f t="shared" si="320"/>
        <v>19.101842773976273</v>
      </c>
    </row>
    <row r="2274" spans="1:9" ht="13.5" x14ac:dyDescent="0.25">
      <c r="A2274" s="3">
        <f>TITRES_STAT!B2277</f>
        <v>45314</v>
      </c>
      <c r="B2274" s="6">
        <f>TITRES_STAT!D2277</f>
        <v>0.76</v>
      </c>
      <c r="C2274" s="2">
        <f t="shared" si="315"/>
        <v>-3.0000000000000027E-2</v>
      </c>
      <c r="D2274" s="2">
        <f t="shared" si="316"/>
        <v>0</v>
      </c>
      <c r="E2274" s="2">
        <f t="shared" si="317"/>
        <v>3.0000000000000027E-2</v>
      </c>
      <c r="F2274" s="2">
        <f t="shared" si="321"/>
        <v>1.5866699277707515E-3</v>
      </c>
      <c r="G2274" s="2">
        <f t="shared" si="321"/>
        <v>8.8625582105192457E-3</v>
      </c>
      <c r="H2274" s="2">
        <f t="shared" si="319"/>
        <v>0.17903069182524337</v>
      </c>
      <c r="I2274" s="2">
        <f t="shared" si="320"/>
        <v>15.184565852826793</v>
      </c>
    </row>
    <row r="2275" spans="1:9" ht="13.5" x14ac:dyDescent="0.25">
      <c r="A2275" s="3">
        <f>TITRES_STAT!B2278</f>
        <v>45315</v>
      </c>
      <c r="B2275" s="6">
        <f>TITRES_STAT!D2278</f>
        <v>0.76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1.4733363615014121E-3</v>
      </c>
      <c r="G2275" s="2">
        <f t="shared" si="321"/>
        <v>8.2295183383392992E-3</v>
      </c>
      <c r="H2275" s="2">
        <f t="shared" si="319"/>
        <v>0.17903069182524339</v>
      </c>
      <c r="I2275" s="2">
        <f t="shared" si="320"/>
        <v>15.184565852826793</v>
      </c>
    </row>
    <row r="2276" spans="1:9" ht="13.5" x14ac:dyDescent="0.25">
      <c r="A2276" s="3">
        <f>TITRES_STAT!B2279</f>
        <v>45316</v>
      </c>
      <c r="B2276" s="6">
        <f>TITRES_STAT!D2279</f>
        <v>0.76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1.3680980499655971E-3</v>
      </c>
      <c r="G2276" s="2">
        <f t="shared" si="321"/>
        <v>7.6416955998864916E-3</v>
      </c>
      <c r="H2276" s="2">
        <f t="shared" si="319"/>
        <v>0.17903069182524342</v>
      </c>
      <c r="I2276" s="2">
        <f t="shared" si="320"/>
        <v>15.184565852826793</v>
      </c>
    </row>
    <row r="2277" spans="1:9" ht="13.5" x14ac:dyDescent="0.25">
      <c r="A2277" s="3">
        <f>TITRES_STAT!B2280</f>
        <v>45317</v>
      </c>
      <c r="B2277" s="6">
        <f>TITRES_STAT!D2280</f>
        <v>0.76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1.2703767606823402E-3</v>
      </c>
      <c r="G2277" s="2">
        <f t="shared" si="321"/>
        <v>7.095860199894599E-3</v>
      </c>
      <c r="H2277" s="2">
        <f t="shared" si="319"/>
        <v>0.17903069182524342</v>
      </c>
      <c r="I2277" s="2">
        <f t="shared" si="320"/>
        <v>15.184565852826793</v>
      </c>
    </row>
    <row r="2278" spans="1:9" ht="13.5" x14ac:dyDescent="0.25">
      <c r="A2278" s="3">
        <f>TITRES_STAT!B2281</f>
        <v>45320</v>
      </c>
      <c r="B2278" s="6">
        <f>TITRES_STAT!D2281</f>
        <v>0.76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1.1796355634907444E-3</v>
      </c>
      <c r="G2278" s="2">
        <f t="shared" si="321"/>
        <v>6.5890130427592704E-3</v>
      </c>
      <c r="H2278" s="2">
        <f t="shared" si="319"/>
        <v>0.17903069182524342</v>
      </c>
      <c r="I2278" s="2">
        <f t="shared" si="320"/>
        <v>15.184565852826793</v>
      </c>
    </row>
    <row r="2279" spans="1:9" ht="13.5" x14ac:dyDescent="0.25">
      <c r="A2279" s="3">
        <f>TITRES_STAT!B2282</f>
        <v>45321</v>
      </c>
      <c r="B2279" s="6">
        <f>TITRES_STAT!D2282</f>
        <v>0.76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1.0953758803842627E-3</v>
      </c>
      <c r="G2279" s="2">
        <f t="shared" si="321"/>
        <v>6.1183692539907514E-3</v>
      </c>
      <c r="H2279" s="2">
        <f t="shared" si="319"/>
        <v>0.17903069182524342</v>
      </c>
      <c r="I2279" s="2">
        <f t="shared" si="320"/>
        <v>15.184565852826793</v>
      </c>
    </row>
    <row r="2280" spans="1:9" ht="13.5" x14ac:dyDescent="0.25">
      <c r="A2280" s="3">
        <f>TITRES_STAT!B2283</f>
        <v>45322</v>
      </c>
      <c r="B2280" s="6">
        <f>TITRES_STAT!D2283</f>
        <v>0.75</v>
      </c>
      <c r="C2280" s="2">
        <f t="shared" si="315"/>
        <v>-1.0000000000000009E-2</v>
      </c>
      <c r="D2280" s="2">
        <f t="shared" si="316"/>
        <v>0</v>
      </c>
      <c r="E2280" s="2">
        <f t="shared" si="317"/>
        <v>1.0000000000000009E-2</v>
      </c>
      <c r="F2280" s="2">
        <f t="shared" si="321"/>
        <v>1.017134746071101E-3</v>
      </c>
      <c r="G2280" s="2">
        <f t="shared" si="321"/>
        <v>6.3956285929914125E-3</v>
      </c>
      <c r="H2280" s="2">
        <f t="shared" si="319"/>
        <v>0.15903593075834926</v>
      </c>
      <c r="I2280" s="2">
        <f t="shared" si="320"/>
        <v>13.721397804664534</v>
      </c>
    </row>
    <row r="2281" spans="1:9" ht="13.5" x14ac:dyDescent="0.25">
      <c r="A2281" s="3">
        <f>TITRES_STAT!B2284</f>
        <v>45323</v>
      </c>
      <c r="B2281" s="6">
        <f>TITRES_STAT!D2284</f>
        <v>0.75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9.4448226420887945E-4</v>
      </c>
      <c r="G2281" s="2">
        <f t="shared" si="321"/>
        <v>5.9387979792063115E-3</v>
      </c>
      <c r="H2281" s="2">
        <f t="shared" si="319"/>
        <v>0.15903593075834926</v>
      </c>
      <c r="I2281" s="2">
        <f t="shared" si="320"/>
        <v>13.721397804664534</v>
      </c>
    </row>
    <row r="2282" spans="1:9" ht="13.5" x14ac:dyDescent="0.25">
      <c r="A2282" s="3">
        <f>TITRES_STAT!B2285</f>
        <v>45324</v>
      </c>
      <c r="B2282" s="6">
        <f>TITRES_STAT!D2285</f>
        <v>0.75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8.7701924533681666E-4</v>
      </c>
      <c r="G2282" s="2">
        <f t="shared" si="321"/>
        <v>5.5145981235487172E-3</v>
      </c>
      <c r="H2282" s="2">
        <f t="shared" si="319"/>
        <v>0.15903593075834929</v>
      </c>
      <c r="I2282" s="2">
        <f t="shared" si="320"/>
        <v>13.721397804664534</v>
      </c>
    </row>
    <row r="2283" spans="1:9" ht="13.5" x14ac:dyDescent="0.25">
      <c r="A2283" s="3">
        <f>TITRES_STAT!B2286</f>
        <v>45327</v>
      </c>
      <c r="B2283" s="6">
        <f>TITRES_STAT!D2286</f>
        <v>0.75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8.1437501352704406E-4</v>
      </c>
      <c r="G2283" s="2">
        <f t="shared" si="321"/>
        <v>5.1206982575809513E-3</v>
      </c>
      <c r="H2283" s="2">
        <f t="shared" si="319"/>
        <v>0.15903593075834929</v>
      </c>
      <c r="I2283" s="2">
        <f t="shared" si="320"/>
        <v>13.721397804664534</v>
      </c>
    </row>
    <row r="2284" spans="1:9" ht="13.5" x14ac:dyDescent="0.25">
      <c r="A2284" s="3">
        <f>TITRES_STAT!B2287</f>
        <v>45328</v>
      </c>
      <c r="B2284" s="6">
        <f>TITRES_STAT!D2287</f>
        <v>0.76</v>
      </c>
      <c r="C2284" s="2">
        <f t="shared" si="315"/>
        <v>1.0000000000000009E-2</v>
      </c>
      <c r="D2284" s="2">
        <f t="shared" si="316"/>
        <v>1.0000000000000009E-2</v>
      </c>
      <c r="E2284" s="2">
        <f t="shared" si="317"/>
        <v>0</v>
      </c>
      <c r="F2284" s="2">
        <f t="shared" si="321"/>
        <v>1.4704910839893985E-3</v>
      </c>
      <c r="G2284" s="2">
        <f t="shared" si="321"/>
        <v>4.7549340963251698E-3</v>
      </c>
      <c r="H2284" s="2">
        <f t="shared" si="319"/>
        <v>0.30925582861934114</v>
      </c>
      <c r="I2284" s="2">
        <f t="shared" si="320"/>
        <v>23.62073338603831</v>
      </c>
    </row>
    <row r="2285" spans="1:9" ht="13.5" x14ac:dyDescent="0.25">
      <c r="A2285" s="3">
        <f>TITRES_STAT!B2288</f>
        <v>45329</v>
      </c>
      <c r="B2285" s="6">
        <f>TITRES_STAT!D2288</f>
        <v>0.76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1.3654560065615843E-3</v>
      </c>
      <c r="G2285" s="2">
        <f t="shared" si="322"/>
        <v>4.4152959465876577E-3</v>
      </c>
      <c r="H2285" s="2">
        <f t="shared" si="319"/>
        <v>0.30925582861934114</v>
      </c>
      <c r="I2285" s="2">
        <f t="shared" si="320"/>
        <v>23.62073338603831</v>
      </c>
    </row>
    <row r="2286" spans="1:9" ht="13.5" x14ac:dyDescent="0.25">
      <c r="A2286" s="3">
        <f>TITRES_STAT!B2289</f>
        <v>45330</v>
      </c>
      <c r="B2286" s="6">
        <f>TITRES_STAT!D2289</f>
        <v>0.76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1.2679234346643282E-3</v>
      </c>
      <c r="G2286" s="2">
        <f t="shared" si="322"/>
        <v>4.0999176646885392E-3</v>
      </c>
      <c r="H2286" s="2">
        <f t="shared" si="319"/>
        <v>0.30925582861934114</v>
      </c>
      <c r="I2286" s="2">
        <f t="shared" si="320"/>
        <v>23.62073338603831</v>
      </c>
    </row>
    <row r="2287" spans="1:9" ht="13.5" x14ac:dyDescent="0.25">
      <c r="A2287" s="3">
        <f>TITRES_STAT!B2290</f>
        <v>45331</v>
      </c>
      <c r="B2287" s="6">
        <f>TITRES_STAT!D2290</f>
        <v>0.76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1.1773574750454476E-3</v>
      </c>
      <c r="G2287" s="2">
        <f t="shared" si="322"/>
        <v>3.8070664029250722E-3</v>
      </c>
      <c r="H2287" s="2">
        <f t="shared" si="319"/>
        <v>0.30925582861934114</v>
      </c>
      <c r="I2287" s="2">
        <f t="shared" si="320"/>
        <v>23.62073338603831</v>
      </c>
    </row>
    <row r="2288" spans="1:9" ht="13.5" x14ac:dyDescent="0.25">
      <c r="A2288" s="3">
        <f>TITRES_STAT!B2291</f>
        <v>45334</v>
      </c>
      <c r="B2288" s="6">
        <f>TITRES_STAT!D2291</f>
        <v>0.76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1.0932605125422014E-3</v>
      </c>
      <c r="G2288" s="2">
        <f t="shared" si="322"/>
        <v>3.5351330884304242E-3</v>
      </c>
      <c r="H2288" s="2">
        <f t="shared" si="319"/>
        <v>0.30925582861934114</v>
      </c>
      <c r="I2288" s="2">
        <f t="shared" si="320"/>
        <v>23.62073338603831</v>
      </c>
    </row>
    <row r="2289" spans="1:9" ht="13.5" x14ac:dyDescent="0.25">
      <c r="A2289" s="3">
        <f>TITRES_STAT!B2292</f>
        <v>45335</v>
      </c>
      <c r="B2289" s="6">
        <f>TITRES_STAT!D2292</f>
        <v>0.73</v>
      </c>
      <c r="C2289" s="2">
        <f t="shared" si="315"/>
        <v>-3.0000000000000027E-2</v>
      </c>
      <c r="D2289" s="2">
        <f t="shared" si="316"/>
        <v>0</v>
      </c>
      <c r="E2289" s="2">
        <f t="shared" si="317"/>
        <v>3.0000000000000027E-2</v>
      </c>
      <c r="F2289" s="2">
        <f t="shared" si="322"/>
        <v>1.0151704759320441E-3</v>
      </c>
      <c r="G2289" s="2">
        <f t="shared" si="322"/>
        <v>5.4254807249711099E-3</v>
      </c>
      <c r="H2289" s="2">
        <f t="shared" si="319"/>
        <v>0.18711161782580102</v>
      </c>
      <c r="I2289" s="2">
        <f t="shared" si="320"/>
        <v>15.761922890494205</v>
      </c>
    </row>
    <row r="2290" spans="1:9" ht="13.5" x14ac:dyDescent="0.25">
      <c r="A2290" s="3">
        <f>TITRES_STAT!B2293</f>
        <v>45336</v>
      </c>
      <c r="B2290" s="6">
        <f>TITRES_STAT!D2293</f>
        <v>0.73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9.4265829907975529E-4</v>
      </c>
      <c r="G2290" s="2">
        <f t="shared" si="322"/>
        <v>5.0379463874731731E-3</v>
      </c>
      <c r="H2290" s="2">
        <f t="shared" si="319"/>
        <v>0.18711161782580105</v>
      </c>
      <c r="I2290" s="2">
        <f t="shared" si="320"/>
        <v>15.761922890494205</v>
      </c>
    </row>
    <row r="2291" spans="1:9" ht="13.5" x14ac:dyDescent="0.25">
      <c r="A2291" s="3">
        <f>TITRES_STAT!B2294</f>
        <v>45337</v>
      </c>
      <c r="B2291" s="6">
        <f>TITRES_STAT!D2294</f>
        <v>0.73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8.7532556343120137E-4</v>
      </c>
      <c r="G2291" s="2">
        <f t="shared" si="322"/>
        <v>4.6780930740822329E-3</v>
      </c>
      <c r="H2291" s="2">
        <f t="shared" si="319"/>
        <v>0.18711161782580102</v>
      </c>
      <c r="I2291" s="2">
        <f t="shared" si="320"/>
        <v>15.761922890494205</v>
      </c>
    </row>
    <row r="2292" spans="1:9" ht="13.5" x14ac:dyDescent="0.25">
      <c r="A2292" s="3">
        <f>TITRES_STAT!B2295</f>
        <v>45338</v>
      </c>
      <c r="B2292" s="6">
        <f>TITRES_STAT!D2295</f>
        <v>0.73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8.128023089004013E-4</v>
      </c>
      <c r="G2292" s="2">
        <f t="shared" si="322"/>
        <v>4.3439435687906451E-3</v>
      </c>
      <c r="H2292" s="2">
        <f t="shared" si="319"/>
        <v>0.18711161782580102</v>
      </c>
      <c r="I2292" s="2">
        <f t="shared" si="320"/>
        <v>15.761922890494205</v>
      </c>
    </row>
    <row r="2293" spans="1:9" ht="13.5" x14ac:dyDescent="0.25">
      <c r="A2293" s="3">
        <f>TITRES_STAT!B2296</f>
        <v>45341</v>
      </c>
      <c r="B2293" s="6">
        <f>TITRES_STAT!D2296</f>
        <v>0.73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7.5474500112180114E-4</v>
      </c>
      <c r="G2293" s="2">
        <f t="shared" si="322"/>
        <v>4.0336618853055988E-3</v>
      </c>
      <c r="H2293" s="2">
        <f t="shared" si="319"/>
        <v>0.18711161782580099</v>
      </c>
      <c r="I2293" s="2">
        <f t="shared" si="320"/>
        <v>15.761922890494205</v>
      </c>
    </row>
    <row r="2294" spans="1:9" ht="13.5" x14ac:dyDescent="0.25">
      <c r="A2294" s="3">
        <f>TITRES_STAT!B2297</f>
        <v>45342</v>
      </c>
      <c r="B2294" s="6">
        <f>TITRES_STAT!D2297</f>
        <v>0.7</v>
      </c>
      <c r="C2294" s="2">
        <f t="shared" si="315"/>
        <v>-3.0000000000000027E-2</v>
      </c>
      <c r="D2294" s="2">
        <f t="shared" si="316"/>
        <v>0</v>
      </c>
      <c r="E2294" s="2">
        <f t="shared" si="317"/>
        <v>3.0000000000000027E-2</v>
      </c>
      <c r="F2294" s="2">
        <f t="shared" si="322"/>
        <v>7.0083464389881535E-4</v>
      </c>
      <c r="G2294" s="2">
        <f t="shared" si="322"/>
        <v>5.8884003220694859E-3</v>
      </c>
      <c r="H2294" s="2">
        <f t="shared" si="319"/>
        <v>0.1190195308685307</v>
      </c>
      <c r="I2294" s="2">
        <f t="shared" si="320"/>
        <v>10.636054830620637</v>
      </c>
    </row>
    <row r="2295" spans="1:9" ht="13.5" x14ac:dyDescent="0.25">
      <c r="A2295" s="3">
        <f>TITRES_STAT!B2298</f>
        <v>45343</v>
      </c>
      <c r="B2295" s="6">
        <f>TITRES_STAT!D2298</f>
        <v>0.69</v>
      </c>
      <c r="C2295" s="2">
        <f t="shared" si="315"/>
        <v>-1.0000000000000009E-2</v>
      </c>
      <c r="D2295" s="2">
        <f t="shared" si="316"/>
        <v>0</v>
      </c>
      <c r="E2295" s="2">
        <f t="shared" si="317"/>
        <v>1.0000000000000009E-2</v>
      </c>
      <c r="F2295" s="2">
        <f t="shared" si="322"/>
        <v>6.507750264774714E-4</v>
      </c>
      <c r="G2295" s="2">
        <f t="shared" si="322"/>
        <v>6.1820860133502383E-3</v>
      </c>
      <c r="H2295" s="2">
        <f t="shared" si="319"/>
        <v>0.10526786995071247</v>
      </c>
      <c r="I2295" s="2">
        <f t="shared" si="320"/>
        <v>9.5241952482891463</v>
      </c>
    </row>
    <row r="2296" spans="1:9" ht="13.5" x14ac:dyDescent="0.25">
      <c r="A2296" s="3">
        <f>TITRES_STAT!B2299</f>
        <v>45344</v>
      </c>
      <c r="B2296" s="6">
        <f>TITRES_STAT!D2299</f>
        <v>0.66</v>
      </c>
      <c r="C2296" s="2">
        <f t="shared" si="315"/>
        <v>-2.9999999999999916E-2</v>
      </c>
      <c r="D2296" s="2">
        <f t="shared" si="316"/>
        <v>0</v>
      </c>
      <c r="E2296" s="2">
        <f t="shared" si="317"/>
        <v>2.9999999999999916E-2</v>
      </c>
      <c r="F2296" s="2">
        <f t="shared" si="322"/>
        <v>6.0429109601479493E-4</v>
      </c>
      <c r="G2296" s="2">
        <f t="shared" si="322"/>
        <v>7.8833655838252154E-3</v>
      </c>
      <c r="H2296" s="2">
        <f t="shared" si="319"/>
        <v>7.6653948061809543E-2</v>
      </c>
      <c r="I2296" s="2">
        <f t="shared" si="320"/>
        <v>7.1196458434766186</v>
      </c>
    </row>
    <row r="2297" spans="1:9" ht="13.5" x14ac:dyDescent="0.25">
      <c r="A2297" s="3">
        <f>TITRES_STAT!B2300</f>
        <v>45345</v>
      </c>
      <c r="B2297" s="6">
        <f>TITRES_STAT!D2300</f>
        <v>0.64</v>
      </c>
      <c r="C2297" s="2">
        <f t="shared" si="315"/>
        <v>-2.0000000000000018E-2</v>
      </c>
      <c r="D2297" s="2">
        <f t="shared" si="316"/>
        <v>0</v>
      </c>
      <c r="E2297" s="2">
        <f t="shared" si="317"/>
        <v>2.0000000000000018E-2</v>
      </c>
      <c r="F2297" s="2">
        <f t="shared" si="322"/>
        <v>5.6112744629945239E-4</v>
      </c>
      <c r="G2297" s="2">
        <f t="shared" si="322"/>
        <v>8.7488394706948438E-3</v>
      </c>
      <c r="H2297" s="2">
        <f t="shared" si="319"/>
        <v>6.4137357666580547E-2</v>
      </c>
      <c r="I2297" s="2">
        <f t="shared" si="320"/>
        <v>6.0271690684010508</v>
      </c>
    </row>
    <row r="2298" spans="1:9" ht="13.5" x14ac:dyDescent="0.25">
      <c r="A2298" s="3">
        <f>TITRES_STAT!B2301</f>
        <v>45348</v>
      </c>
      <c r="B2298" s="6">
        <f>TITRES_STAT!D2301</f>
        <v>0.62</v>
      </c>
      <c r="C2298" s="2">
        <f t="shared" si="315"/>
        <v>-2.0000000000000018E-2</v>
      </c>
      <c r="D2298" s="2">
        <f t="shared" si="316"/>
        <v>0</v>
      </c>
      <c r="E2298" s="2">
        <f t="shared" si="317"/>
        <v>2.0000000000000018E-2</v>
      </c>
      <c r="F2298" s="2">
        <f t="shared" si="322"/>
        <v>5.2104691442092011E-4</v>
      </c>
      <c r="G2298" s="2">
        <f t="shared" si="322"/>
        <v>9.5524937942166425E-3</v>
      </c>
      <c r="H2298" s="2">
        <f t="shared" si="319"/>
        <v>5.4545642807575241E-2</v>
      </c>
      <c r="I2298" s="2">
        <f t="shared" si="320"/>
        <v>5.1724307221407031</v>
      </c>
    </row>
    <row r="2299" spans="1:9" ht="13.5" x14ac:dyDescent="0.25">
      <c r="A2299" s="3">
        <f>TITRES_STAT!B2302</f>
        <v>45349</v>
      </c>
      <c r="B2299" s="6">
        <f>TITRES_STAT!D2302</f>
        <v>0.6</v>
      </c>
      <c r="C2299" s="2">
        <f t="shared" si="315"/>
        <v>-2.0000000000000018E-2</v>
      </c>
      <c r="D2299" s="2">
        <f t="shared" si="316"/>
        <v>0</v>
      </c>
      <c r="E2299" s="2">
        <f t="shared" si="317"/>
        <v>2.0000000000000018E-2</v>
      </c>
      <c r="F2299" s="2">
        <f t="shared" si="322"/>
        <v>4.8382927767656866E-4</v>
      </c>
      <c r="G2299" s="2">
        <f t="shared" si="322"/>
        <v>1.0298744237486885E-2</v>
      </c>
      <c r="H2299" s="2">
        <f t="shared" si="319"/>
        <v>4.6979443951569909E-2</v>
      </c>
      <c r="I2299" s="2">
        <f t="shared" si="320"/>
        <v>4.4871410057734522</v>
      </c>
    </row>
    <row r="2300" spans="1:9" ht="13.5" x14ac:dyDescent="0.25">
      <c r="A2300" s="3">
        <f>TITRES_STAT!B2303</f>
        <v>45350</v>
      </c>
      <c r="B2300" s="6">
        <f>TITRES_STAT!D2303</f>
        <v>0.62</v>
      </c>
      <c r="C2300" s="2">
        <f t="shared" si="315"/>
        <v>2.0000000000000018E-2</v>
      </c>
      <c r="D2300" s="2">
        <f t="shared" si="316"/>
        <v>2.0000000000000018E-2</v>
      </c>
      <c r="E2300" s="2">
        <f t="shared" si="317"/>
        <v>0</v>
      </c>
      <c r="F2300" s="2">
        <f t="shared" si="322"/>
        <v>1.8778414721282437E-3</v>
      </c>
      <c r="G2300" s="2">
        <f t="shared" si="322"/>
        <v>9.5631196490949654E-3</v>
      </c>
      <c r="H2300" s="2">
        <f t="shared" si="319"/>
        <v>0.19636285449026655</v>
      </c>
      <c r="I2300" s="2">
        <f t="shared" si="320"/>
        <v>16.413319232811745</v>
      </c>
    </row>
    <row r="2301" spans="1:9" ht="13.5" x14ac:dyDescent="0.25">
      <c r="A2301" s="3">
        <f>TITRES_STAT!B2304</f>
        <v>45351</v>
      </c>
      <c r="B2301" s="6">
        <f>TITRES_STAT!D2304</f>
        <v>0.64</v>
      </c>
      <c r="C2301" s="2">
        <f t="shared" si="315"/>
        <v>2.0000000000000018E-2</v>
      </c>
      <c r="D2301" s="2">
        <f t="shared" si="316"/>
        <v>2.0000000000000018E-2</v>
      </c>
      <c r="E2301" s="2">
        <f t="shared" si="317"/>
        <v>0</v>
      </c>
      <c r="F2301" s="2">
        <f t="shared" ref="F2301:G2316" si="323">((F2300*13)+D2301)/14</f>
        <v>3.1722813669762275E-3</v>
      </c>
      <c r="G2301" s="2">
        <f t="shared" si="323"/>
        <v>8.8800396741596111E-3</v>
      </c>
      <c r="H2301" s="2">
        <f t="shared" si="319"/>
        <v>0.35723729660886294</v>
      </c>
      <c r="I2301" s="2">
        <f t="shared" si="320"/>
        <v>26.320916578216739</v>
      </c>
    </row>
    <row r="2302" spans="1:9" ht="13.5" x14ac:dyDescent="0.25">
      <c r="A2302" s="3">
        <f>TITRES_STAT!B2305</f>
        <v>45352</v>
      </c>
      <c r="B2302" s="6">
        <f>TITRES_STAT!D2305</f>
        <v>0.66</v>
      </c>
      <c r="C2302" s="2">
        <f t="shared" si="315"/>
        <v>2.0000000000000018E-2</v>
      </c>
      <c r="D2302" s="2">
        <f t="shared" si="316"/>
        <v>2.0000000000000018E-2</v>
      </c>
      <c r="E2302" s="2">
        <f t="shared" si="317"/>
        <v>0</v>
      </c>
      <c r="F2302" s="2">
        <f t="shared" si="323"/>
        <v>4.3742612693350698E-3</v>
      </c>
      <c r="G2302" s="2">
        <f t="shared" si="323"/>
        <v>8.2457511260053528E-3</v>
      </c>
      <c r="H2302" s="2">
        <f t="shared" si="319"/>
        <v>0.53048669581350527</v>
      </c>
      <c r="I2302" s="2">
        <f t="shared" si="320"/>
        <v>34.661307234136629</v>
      </c>
    </row>
    <row r="2303" spans="1:9" ht="13.5" x14ac:dyDescent="0.25">
      <c r="A2303" s="3">
        <f>TITRES_STAT!B2306</f>
        <v>45355</v>
      </c>
      <c r="B2303" s="6">
        <f>TITRES_STAT!D2306</f>
        <v>0.68</v>
      </c>
      <c r="C2303" s="2">
        <f t="shared" si="315"/>
        <v>2.0000000000000018E-2</v>
      </c>
      <c r="D2303" s="2">
        <f t="shared" si="316"/>
        <v>2.0000000000000018E-2</v>
      </c>
      <c r="E2303" s="2">
        <f t="shared" si="317"/>
        <v>0</v>
      </c>
      <c r="F2303" s="2">
        <f t="shared" si="323"/>
        <v>5.4903854643825667E-3</v>
      </c>
      <c r="G2303" s="2">
        <f t="shared" si="323"/>
        <v>7.6567689027192557E-3</v>
      </c>
      <c r="H2303" s="2">
        <f t="shared" si="319"/>
        <v>0.7170629718800432</v>
      </c>
      <c r="I2303" s="2">
        <f t="shared" si="320"/>
        <v>41.761017715903456</v>
      </c>
    </row>
    <row r="2304" spans="1:9" ht="13.5" x14ac:dyDescent="0.25">
      <c r="A2304" s="3">
        <f>TITRES_STAT!B2307</f>
        <v>45356</v>
      </c>
      <c r="B2304" s="6">
        <f>TITRES_STAT!D2307</f>
        <v>0.67</v>
      </c>
      <c r="C2304" s="2">
        <f t="shared" si="315"/>
        <v>-1.0000000000000009E-2</v>
      </c>
      <c r="D2304" s="2">
        <f t="shared" si="316"/>
        <v>0</v>
      </c>
      <c r="E2304" s="2">
        <f t="shared" si="317"/>
        <v>1.0000000000000009E-2</v>
      </c>
      <c r="F2304" s="2">
        <f t="shared" si="323"/>
        <v>5.0982150740695262E-3</v>
      </c>
      <c r="G2304" s="2">
        <f t="shared" si="323"/>
        <v>7.8241425525250232E-3</v>
      </c>
      <c r="H2304" s="2">
        <f t="shared" si="319"/>
        <v>0.65160048399478865</v>
      </c>
      <c r="I2304" s="2">
        <f t="shared" si="320"/>
        <v>39.45266971699705</v>
      </c>
    </row>
    <row r="2305" spans="1:9" ht="13.5" x14ac:dyDescent="0.25">
      <c r="A2305" s="3">
        <f>TITRES_STAT!B2308</f>
        <v>45357</v>
      </c>
      <c r="B2305" s="6">
        <f>TITRES_STAT!D2308</f>
        <v>0.69</v>
      </c>
      <c r="C2305" s="2">
        <f t="shared" si="315"/>
        <v>1.9999999999999907E-2</v>
      </c>
      <c r="D2305" s="2">
        <f t="shared" si="316"/>
        <v>1.9999999999999907E-2</v>
      </c>
      <c r="E2305" s="2">
        <f t="shared" si="317"/>
        <v>0</v>
      </c>
      <c r="F2305" s="2">
        <f t="shared" si="323"/>
        <v>6.1626282830645534E-3</v>
      </c>
      <c r="G2305" s="2">
        <f t="shared" si="323"/>
        <v>7.2652752273446647E-3</v>
      </c>
      <c r="H2305" s="2">
        <f t="shared" si="319"/>
        <v>0.84823053363071144</v>
      </c>
      <c r="I2305" s="2">
        <f t="shared" si="320"/>
        <v>45.894195458638251</v>
      </c>
    </row>
    <row r="2306" spans="1:9" ht="13.5" x14ac:dyDescent="0.25">
      <c r="A2306" s="3">
        <f>TITRES_STAT!B2309</f>
        <v>45358</v>
      </c>
      <c r="B2306" s="6">
        <f>TITRES_STAT!D2309</f>
        <v>0.72</v>
      </c>
      <c r="C2306" s="2">
        <f t="shared" si="315"/>
        <v>3.0000000000000027E-2</v>
      </c>
      <c r="D2306" s="2">
        <f t="shared" si="316"/>
        <v>3.0000000000000027E-2</v>
      </c>
      <c r="E2306" s="2">
        <f t="shared" si="317"/>
        <v>0</v>
      </c>
      <c r="F2306" s="2">
        <f t="shared" si="323"/>
        <v>7.865297691417087E-3</v>
      </c>
      <c r="G2306" s="2">
        <f t="shared" si="323"/>
        <v>6.7463269968200462E-3</v>
      </c>
      <c r="H2306" s="2">
        <f t="shared" si="319"/>
        <v>1.165863690734896</v>
      </c>
      <c r="I2306" s="2">
        <f t="shared" si="320"/>
        <v>53.829042691939144</v>
      </c>
    </row>
    <row r="2307" spans="1:9" ht="13.5" x14ac:dyDescent="0.25">
      <c r="A2307" s="3">
        <f>TITRES_STAT!B2310</f>
        <v>45359</v>
      </c>
      <c r="B2307" s="6">
        <f>TITRES_STAT!D2310</f>
        <v>0.71</v>
      </c>
      <c r="C2307" s="2">
        <f t="shared" ref="C2307:C2370" si="324">B2307-B2306</f>
        <v>-1.0000000000000009E-2</v>
      </c>
      <c r="D2307" s="2">
        <f t="shared" ref="D2307:D2370" si="325">IF(C2307&gt;0,C2307,0)</f>
        <v>0</v>
      </c>
      <c r="E2307" s="2">
        <f t="shared" ref="E2307:E2370" si="326">IF(C2307&lt;0,-C2307,0)</f>
        <v>1.0000000000000009E-2</v>
      </c>
      <c r="F2307" s="2">
        <f t="shared" si="323"/>
        <v>7.3034907134587237E-3</v>
      </c>
      <c r="G2307" s="2">
        <f t="shared" si="323"/>
        <v>6.9787322113329013E-3</v>
      </c>
      <c r="H2307" s="2">
        <f t="shared" si="319"/>
        <v>1.0465354583456348</v>
      </c>
      <c r="I2307" s="2">
        <f t="shared" si="320"/>
        <v>51.136932618388464</v>
      </c>
    </row>
    <row r="2308" spans="1:9" ht="13.5" x14ac:dyDescent="0.25">
      <c r="A2308" s="3">
        <f>TITRES_STAT!B2311</f>
        <v>45362</v>
      </c>
      <c r="B2308" s="6">
        <f>TITRES_STAT!D2311</f>
        <v>0.71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6.7818128053545295E-3</v>
      </c>
      <c r="G2308" s="2">
        <f t="shared" si="323"/>
        <v>6.4802513390948367E-3</v>
      </c>
      <c r="H2308" s="2">
        <f t="shared" si="319"/>
        <v>1.046535458345635</v>
      </c>
      <c r="I2308" s="2">
        <f t="shared" si="320"/>
        <v>51.136932618388464</v>
      </c>
    </row>
    <row r="2309" spans="1:9" ht="13.5" x14ac:dyDescent="0.25">
      <c r="A2309" s="3">
        <f>TITRES_STAT!B2312</f>
        <v>45363</v>
      </c>
      <c r="B2309" s="6">
        <f>TITRES_STAT!D2312</f>
        <v>0.7</v>
      </c>
      <c r="C2309" s="2">
        <f t="shared" si="324"/>
        <v>-1.0000000000000009E-2</v>
      </c>
      <c r="D2309" s="2">
        <f t="shared" si="325"/>
        <v>0</v>
      </c>
      <c r="E2309" s="2">
        <f t="shared" si="326"/>
        <v>1.0000000000000009E-2</v>
      </c>
      <c r="F2309" s="2">
        <f t="shared" si="323"/>
        <v>6.2973976049720626E-3</v>
      </c>
      <c r="G2309" s="2">
        <f t="shared" si="323"/>
        <v>6.7316619577309205E-3</v>
      </c>
      <c r="H2309" s="2">
        <f t="shared" si="319"/>
        <v>0.93548928102960804</v>
      </c>
      <c r="I2309" s="2">
        <f t="shared" si="320"/>
        <v>48.333477751525585</v>
      </c>
    </row>
    <row r="2310" spans="1:9" ht="13.5" x14ac:dyDescent="0.25">
      <c r="A2310" s="3">
        <f>TITRES_STAT!B2313</f>
        <v>45364</v>
      </c>
      <c r="B2310" s="6">
        <f>TITRES_STAT!D2313</f>
        <v>0.7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5.8475834903312009E-3</v>
      </c>
      <c r="G2310" s="2">
        <f t="shared" si="323"/>
        <v>6.25082896075014E-3</v>
      </c>
      <c r="H2310" s="2">
        <f t="shared" si="319"/>
        <v>0.93548928102960816</v>
      </c>
      <c r="I2310" s="2">
        <f t="shared" si="320"/>
        <v>48.333477751525585</v>
      </c>
    </row>
    <row r="2311" spans="1:9" ht="13.5" x14ac:dyDescent="0.25">
      <c r="A2311" s="3">
        <f>TITRES_STAT!B2314</f>
        <v>45365</v>
      </c>
      <c r="B2311" s="6">
        <f>TITRES_STAT!D2314</f>
        <v>0.68</v>
      </c>
      <c r="C2311" s="2">
        <f t="shared" si="324"/>
        <v>-1.9999999999999907E-2</v>
      </c>
      <c r="D2311" s="2">
        <f t="shared" si="325"/>
        <v>0</v>
      </c>
      <c r="E2311" s="2">
        <f t="shared" si="326"/>
        <v>1.9999999999999907E-2</v>
      </c>
      <c r="F2311" s="2">
        <f t="shared" si="323"/>
        <v>5.4298989553075439E-3</v>
      </c>
      <c r="G2311" s="2">
        <f t="shared" si="323"/>
        <v>7.2329126064108375E-3</v>
      </c>
      <c r="H2311" s="2">
        <f t="shared" si="319"/>
        <v>0.75072094062007522</v>
      </c>
      <c r="I2311" s="2">
        <f t="shared" si="320"/>
        <v>42.880674081283495</v>
      </c>
    </row>
    <row r="2312" spans="1:9" ht="13.5" x14ac:dyDescent="0.25">
      <c r="A2312" s="3">
        <f>TITRES_STAT!B2315</f>
        <v>45366</v>
      </c>
      <c r="B2312" s="6">
        <f>TITRES_STAT!D2315</f>
        <v>0.65</v>
      </c>
      <c r="C2312" s="2">
        <f t="shared" si="324"/>
        <v>-3.0000000000000027E-2</v>
      </c>
      <c r="D2312" s="2">
        <f t="shared" si="325"/>
        <v>0</v>
      </c>
      <c r="E2312" s="2">
        <f t="shared" si="326"/>
        <v>3.0000000000000027E-2</v>
      </c>
      <c r="F2312" s="2">
        <f t="shared" si="323"/>
        <v>5.0420490299284337E-3</v>
      </c>
      <c r="G2312" s="2">
        <f t="shared" si="323"/>
        <v>8.8591331345243517E-3</v>
      </c>
      <c r="H2312" s="2">
        <f t="shared" si="319"/>
        <v>0.56913571038676369</v>
      </c>
      <c r="I2312" s="2">
        <f t="shared" si="320"/>
        <v>36.270649289249945</v>
      </c>
    </row>
    <row r="2313" spans="1:9" ht="13.5" x14ac:dyDescent="0.25">
      <c r="A2313" s="3">
        <f>TITRES_STAT!B2316</f>
        <v>45369</v>
      </c>
      <c r="B2313" s="6">
        <f>TITRES_STAT!D2316</f>
        <v>0.65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4.6819026706478315E-3</v>
      </c>
      <c r="G2313" s="2">
        <f t="shared" si="323"/>
        <v>8.2263379106297559E-3</v>
      </c>
      <c r="H2313" s="2">
        <f t="shared" si="319"/>
        <v>0.56913571038676369</v>
      </c>
      <c r="I2313" s="2">
        <f t="shared" si="320"/>
        <v>36.270649289249945</v>
      </c>
    </row>
    <row r="2314" spans="1:9" ht="13.5" x14ac:dyDescent="0.25">
      <c r="A2314" s="3">
        <f>TITRES_STAT!B2317</f>
        <v>45370</v>
      </c>
      <c r="B2314" s="6">
        <f>TITRES_STAT!D2317</f>
        <v>0.65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4.3474810513158433E-3</v>
      </c>
      <c r="G2314" s="2">
        <f t="shared" si="323"/>
        <v>7.6387423455847731E-3</v>
      </c>
      <c r="H2314" s="2">
        <f t="shared" si="319"/>
        <v>0.56913571038676369</v>
      </c>
      <c r="I2314" s="2">
        <f t="shared" si="320"/>
        <v>36.270649289249945</v>
      </c>
    </row>
    <row r="2315" spans="1:9" ht="13.5" x14ac:dyDescent="0.25">
      <c r="A2315" s="3">
        <f>TITRES_STAT!B2318</f>
        <v>45372</v>
      </c>
      <c r="B2315" s="6">
        <f>TITRES_STAT!D2318</f>
        <v>0.65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4.0369466905075691E-3</v>
      </c>
      <c r="G2315" s="2">
        <f t="shared" si="323"/>
        <v>7.0931178923287182E-3</v>
      </c>
      <c r="H2315" s="2">
        <f t="shared" si="319"/>
        <v>0.56913571038676369</v>
      </c>
      <c r="I2315" s="2">
        <f t="shared" si="320"/>
        <v>36.270649289249945</v>
      </c>
    </row>
    <row r="2316" spans="1:9" ht="13.5" x14ac:dyDescent="0.25">
      <c r="A2316" s="3">
        <f>TITRES_STAT!B2319</f>
        <v>45373</v>
      </c>
      <c r="B2316" s="6">
        <f>TITRES_STAT!D2319</f>
        <v>0.63</v>
      </c>
      <c r="C2316" s="2">
        <f t="shared" si="324"/>
        <v>-2.0000000000000018E-2</v>
      </c>
      <c r="D2316" s="2">
        <f t="shared" si="325"/>
        <v>0</v>
      </c>
      <c r="E2316" s="2">
        <f t="shared" si="326"/>
        <v>2.0000000000000018E-2</v>
      </c>
      <c r="F2316" s="2">
        <f t="shared" si="323"/>
        <v>3.748593355471314E-3</v>
      </c>
      <c r="G2316" s="2">
        <f t="shared" si="323"/>
        <v>8.0150380428766679E-3</v>
      </c>
      <c r="H2316" s="2">
        <f t="shared" si="319"/>
        <v>0.46769501721864704</v>
      </c>
      <c r="I2316" s="2">
        <f t="shared" si="320"/>
        <v>31.86595387541422</v>
      </c>
    </row>
    <row r="2317" spans="1:9" ht="13.5" x14ac:dyDescent="0.25">
      <c r="A2317" s="3">
        <f>TITRES_STAT!B2320</f>
        <v>45376</v>
      </c>
      <c r="B2317" s="6">
        <f>TITRES_STAT!D2320</f>
        <v>0.62</v>
      </c>
      <c r="C2317" s="2">
        <f t="shared" si="324"/>
        <v>-1.0000000000000009E-2</v>
      </c>
      <c r="D2317" s="2">
        <f t="shared" si="325"/>
        <v>0</v>
      </c>
      <c r="E2317" s="2">
        <f t="shared" si="326"/>
        <v>1.0000000000000009E-2</v>
      </c>
      <c r="F2317" s="2">
        <f t="shared" ref="F2317:G2332" si="327">((F2316*13)+D2317)/14</f>
        <v>3.480836687223363E-3</v>
      </c>
      <c r="G2317" s="2">
        <f t="shared" si="327"/>
        <v>8.1568210398140495E-3</v>
      </c>
      <c r="H2317" s="2">
        <f t="shared" si="319"/>
        <v>0.42673937189906958</v>
      </c>
      <c r="I2317" s="2">
        <f t="shared" si="320"/>
        <v>29.910113949617553</v>
      </c>
    </row>
    <row r="2318" spans="1:9" ht="13.5" x14ac:dyDescent="0.25">
      <c r="A2318" s="3">
        <f>TITRES_STAT!B2321</f>
        <v>45377</v>
      </c>
      <c r="B2318" s="6">
        <f>TITRES_STAT!D2321</f>
        <v>0.61</v>
      </c>
      <c r="C2318" s="2">
        <f t="shared" si="324"/>
        <v>-1.0000000000000009E-2</v>
      </c>
      <c r="D2318" s="2">
        <f t="shared" si="325"/>
        <v>0</v>
      </c>
      <c r="E2318" s="2">
        <f t="shared" si="326"/>
        <v>1.0000000000000009E-2</v>
      </c>
      <c r="F2318" s="2">
        <f t="shared" si="327"/>
        <v>3.2322054952788372E-3</v>
      </c>
      <c r="G2318" s="2">
        <f t="shared" si="327"/>
        <v>8.2884766798273328E-3</v>
      </c>
      <c r="H2318" s="2">
        <f t="shared" si="319"/>
        <v>0.38996375572189834</v>
      </c>
      <c r="I2318" s="2">
        <f t="shared" si="320"/>
        <v>28.055678007184071</v>
      </c>
    </row>
    <row r="2319" spans="1:9" ht="13.5" x14ac:dyDescent="0.25">
      <c r="A2319" s="3">
        <f>TITRES_STAT!B2322</f>
        <v>45378</v>
      </c>
      <c r="B2319" s="6">
        <f>TITRES_STAT!D2322</f>
        <v>0.59</v>
      </c>
      <c r="C2319" s="2">
        <f t="shared" si="324"/>
        <v>-2.0000000000000018E-2</v>
      </c>
      <c r="D2319" s="2">
        <f t="shared" si="325"/>
        <v>0</v>
      </c>
      <c r="E2319" s="2">
        <f t="shared" si="326"/>
        <v>2.0000000000000018E-2</v>
      </c>
      <c r="F2319" s="2">
        <f t="shared" si="327"/>
        <v>3.0013336741874916E-3</v>
      </c>
      <c r="G2319" s="2">
        <f t="shared" si="327"/>
        <v>9.1250140598396669E-3</v>
      </c>
      <c r="H2319" s="2">
        <f t="shared" si="319"/>
        <v>0.32891277257278301</v>
      </c>
      <c r="I2319" s="2">
        <f t="shared" si="320"/>
        <v>24.750516313874073</v>
      </c>
    </row>
    <row r="2320" spans="1:9" ht="13.5" x14ac:dyDescent="0.25">
      <c r="A2320" s="3">
        <f>TITRES_STAT!B2323</f>
        <v>45379</v>
      </c>
      <c r="B2320" s="6">
        <f>TITRES_STAT!D2323</f>
        <v>0.57999999999999996</v>
      </c>
      <c r="C2320" s="2">
        <f t="shared" si="324"/>
        <v>-1.0000000000000009E-2</v>
      </c>
      <c r="D2320" s="2">
        <f t="shared" si="325"/>
        <v>0</v>
      </c>
      <c r="E2320" s="2">
        <f t="shared" si="326"/>
        <v>1.0000000000000009E-2</v>
      </c>
      <c r="F2320" s="2">
        <f t="shared" si="327"/>
        <v>2.7869526974598135E-3</v>
      </c>
      <c r="G2320" s="2">
        <f t="shared" si="327"/>
        <v>9.187513055565406E-3</v>
      </c>
      <c r="H2320" s="2">
        <f t="shared" si="319"/>
        <v>0.30334135914741323</v>
      </c>
      <c r="I2320" s="2">
        <f t="shared" si="320"/>
        <v>23.274129760283628</v>
      </c>
    </row>
    <row r="2321" spans="1:9" ht="13.5" x14ac:dyDescent="0.25">
      <c r="A2321" s="3">
        <f>TITRES_STAT!B2324</f>
        <v>45380</v>
      </c>
      <c r="B2321" s="6">
        <f>TITRES_STAT!D2324</f>
        <v>0.56999999999999995</v>
      </c>
      <c r="C2321" s="2">
        <f t="shared" si="324"/>
        <v>-1.0000000000000009E-2</v>
      </c>
      <c r="D2321" s="2">
        <f t="shared" si="325"/>
        <v>0</v>
      </c>
      <c r="E2321" s="2">
        <f t="shared" si="326"/>
        <v>1.0000000000000009E-2</v>
      </c>
      <c r="F2321" s="2">
        <f t="shared" si="327"/>
        <v>2.5878846476412552E-3</v>
      </c>
      <c r="G2321" s="2">
        <f t="shared" si="327"/>
        <v>9.2455478373107327E-3</v>
      </c>
      <c r="H2321" s="2">
        <f t="shared" ref="H2321:H2384" si="328">F2321/G2321</f>
        <v>0.27990603620022991</v>
      </c>
      <c r="I2321" s="2">
        <f t="shared" ref="I2321:I2384" si="329">IF(G2321=0,100,100-(100/(1+H2321)))</f>
        <v>21.869264483759423</v>
      </c>
    </row>
    <row r="2322" spans="1:9" ht="13.5" x14ac:dyDescent="0.25">
      <c r="A2322" s="3">
        <f>TITRES_STAT!B2325</f>
        <v>45383</v>
      </c>
      <c r="B2322" s="6">
        <f>TITRES_STAT!D2325</f>
        <v>0.55000000000000004</v>
      </c>
      <c r="C2322" s="2">
        <f t="shared" si="324"/>
        <v>-1.9999999999999907E-2</v>
      </c>
      <c r="D2322" s="2">
        <f t="shared" si="325"/>
        <v>0</v>
      </c>
      <c r="E2322" s="2">
        <f t="shared" si="326"/>
        <v>1.9999999999999907E-2</v>
      </c>
      <c r="F2322" s="2">
        <f t="shared" si="327"/>
        <v>2.4030357442383085E-3</v>
      </c>
      <c r="G2322" s="2">
        <f t="shared" si="327"/>
        <v>1.0013722991788531E-2</v>
      </c>
      <c r="H2322" s="2">
        <f t="shared" si="328"/>
        <v>0.23997425794670471</v>
      </c>
      <c r="I2322" s="2">
        <f t="shared" si="329"/>
        <v>19.353164503921434</v>
      </c>
    </row>
    <row r="2323" spans="1:9" ht="13.5" x14ac:dyDescent="0.25">
      <c r="A2323" s="3">
        <f>TITRES_STAT!B2326</f>
        <v>45384</v>
      </c>
      <c r="B2323" s="6">
        <f>TITRES_STAT!D2326</f>
        <v>0.54</v>
      </c>
      <c r="C2323" s="2">
        <f t="shared" si="324"/>
        <v>-1.0000000000000009E-2</v>
      </c>
      <c r="D2323" s="2">
        <f t="shared" si="325"/>
        <v>0</v>
      </c>
      <c r="E2323" s="2">
        <f t="shared" si="326"/>
        <v>1.0000000000000009E-2</v>
      </c>
      <c r="F2323" s="2">
        <f t="shared" si="327"/>
        <v>2.2313903339355721E-3</v>
      </c>
      <c r="G2323" s="2">
        <f t="shared" si="327"/>
        <v>1.001274277808935E-2</v>
      </c>
      <c r="H2323" s="2">
        <f t="shared" si="328"/>
        <v>0.22285505414345322</v>
      </c>
      <c r="I2323" s="2">
        <f t="shared" si="329"/>
        <v>18.224159387356977</v>
      </c>
    </row>
    <row r="2324" spans="1:9" ht="13.5" x14ac:dyDescent="0.25">
      <c r="A2324" s="3">
        <f>TITRES_STAT!B2327</f>
        <v>45385</v>
      </c>
      <c r="B2324" s="6">
        <f>TITRES_STAT!D2327</f>
        <v>0.54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2.0720053100830313E-3</v>
      </c>
      <c r="G2324" s="2">
        <f t="shared" si="327"/>
        <v>9.2975468653686815E-3</v>
      </c>
      <c r="H2324" s="2">
        <f t="shared" si="328"/>
        <v>0.22285505414345322</v>
      </c>
      <c r="I2324" s="2">
        <f t="shared" si="329"/>
        <v>18.224159387356977</v>
      </c>
    </row>
    <row r="2325" spans="1:9" ht="13.5" x14ac:dyDescent="0.25">
      <c r="A2325" s="3">
        <f>TITRES_STAT!B2328</f>
        <v>45386</v>
      </c>
      <c r="B2325" s="6">
        <f>TITRES_STAT!D2328</f>
        <v>0.53</v>
      </c>
      <c r="C2325" s="2">
        <f t="shared" si="324"/>
        <v>-1.0000000000000009E-2</v>
      </c>
      <c r="D2325" s="2">
        <f t="shared" si="325"/>
        <v>0</v>
      </c>
      <c r="E2325" s="2">
        <f t="shared" si="326"/>
        <v>1.0000000000000009E-2</v>
      </c>
      <c r="F2325" s="2">
        <f t="shared" si="327"/>
        <v>1.9240049307913862E-3</v>
      </c>
      <c r="G2325" s="2">
        <f t="shared" si="327"/>
        <v>9.3477220892709181E-3</v>
      </c>
      <c r="H2325" s="2">
        <f t="shared" si="328"/>
        <v>0.20582607317773291</v>
      </c>
      <c r="I2325" s="2">
        <f t="shared" si="329"/>
        <v>17.069300271084373</v>
      </c>
    </row>
    <row r="2326" spans="1:9" ht="13.5" x14ac:dyDescent="0.25">
      <c r="A2326" s="3">
        <f>TITRES_STAT!B2329</f>
        <v>45387</v>
      </c>
      <c r="B2326" s="6">
        <f>TITRES_STAT!D2329</f>
        <v>0.51</v>
      </c>
      <c r="C2326" s="2">
        <f t="shared" si="324"/>
        <v>-2.0000000000000018E-2</v>
      </c>
      <c r="D2326" s="2">
        <f t="shared" si="325"/>
        <v>0</v>
      </c>
      <c r="E2326" s="2">
        <f t="shared" si="326"/>
        <v>2.0000000000000018E-2</v>
      </c>
      <c r="F2326" s="2">
        <f t="shared" si="327"/>
        <v>1.78657600716343E-3</v>
      </c>
      <c r="G2326" s="2">
        <f t="shared" si="327"/>
        <v>1.0108599082894425E-2</v>
      </c>
      <c r="H2326" s="2">
        <f t="shared" si="328"/>
        <v>0.176738239642587</v>
      </c>
      <c r="I2326" s="2">
        <f t="shared" si="329"/>
        <v>15.019333415753366</v>
      </c>
    </row>
    <row r="2327" spans="1:9" ht="13.5" x14ac:dyDescent="0.25">
      <c r="A2327" s="3">
        <f>TITRES_STAT!B2330</f>
        <v>45390</v>
      </c>
      <c r="B2327" s="6">
        <f>TITRES_STAT!D2330</f>
        <v>0.5</v>
      </c>
      <c r="C2327" s="2">
        <f t="shared" si="324"/>
        <v>-1.0000000000000009E-2</v>
      </c>
      <c r="D2327" s="2">
        <f t="shared" si="325"/>
        <v>0</v>
      </c>
      <c r="E2327" s="2">
        <f t="shared" si="326"/>
        <v>1.0000000000000009E-2</v>
      </c>
      <c r="F2327" s="2">
        <f t="shared" si="327"/>
        <v>1.658963435223185E-3</v>
      </c>
      <c r="G2327" s="2">
        <f t="shared" si="327"/>
        <v>1.0100842005544824E-2</v>
      </c>
      <c r="H2327" s="2">
        <f t="shared" si="328"/>
        <v>0.16424011328090296</v>
      </c>
      <c r="I2327" s="2">
        <f t="shared" si="329"/>
        <v>14.10706532160826</v>
      </c>
    </row>
    <row r="2328" spans="1:9" ht="13.5" x14ac:dyDescent="0.25">
      <c r="A2328" s="3">
        <f>TITRES_STAT!B2331</f>
        <v>45394</v>
      </c>
      <c r="B2328" s="6">
        <f>TITRES_STAT!D2331</f>
        <v>0.48</v>
      </c>
      <c r="C2328" s="2">
        <f t="shared" si="324"/>
        <v>-2.0000000000000018E-2</v>
      </c>
      <c r="D2328" s="2">
        <f t="shared" si="325"/>
        <v>0</v>
      </c>
      <c r="E2328" s="2">
        <f t="shared" si="326"/>
        <v>2.0000000000000018E-2</v>
      </c>
      <c r="F2328" s="2">
        <f t="shared" si="327"/>
        <v>1.5404660469929574E-3</v>
      </c>
      <c r="G2328" s="2">
        <f t="shared" si="327"/>
        <v>1.0807924719434481E-2</v>
      </c>
      <c r="H2328" s="2">
        <f t="shared" si="328"/>
        <v>0.14253115995737259</v>
      </c>
      <c r="I2328" s="2">
        <f t="shared" si="329"/>
        <v>12.475034813290378</v>
      </c>
    </row>
    <row r="2329" spans="1:9" ht="13.5" x14ac:dyDescent="0.25">
      <c r="A2329" s="3">
        <f>TITRES_STAT!B2332</f>
        <v>45397</v>
      </c>
      <c r="B2329" s="6">
        <f>TITRES_STAT!D2332</f>
        <v>0.5</v>
      </c>
      <c r="C2329" s="2">
        <f t="shared" si="324"/>
        <v>2.0000000000000018E-2</v>
      </c>
      <c r="D2329" s="2">
        <f t="shared" si="325"/>
        <v>2.0000000000000018E-2</v>
      </c>
      <c r="E2329" s="2">
        <f t="shared" si="326"/>
        <v>0</v>
      </c>
      <c r="F2329" s="2">
        <f t="shared" si="327"/>
        <v>2.8590041864934618E-3</v>
      </c>
      <c r="G2329" s="2">
        <f t="shared" si="327"/>
        <v>1.0035930096617731E-2</v>
      </c>
      <c r="H2329" s="2">
        <f t="shared" si="328"/>
        <v>0.28487685336279811</v>
      </c>
      <c r="I2329" s="2">
        <f t="shared" si="329"/>
        <v>22.171529716424914</v>
      </c>
    </row>
    <row r="2330" spans="1:9" ht="13.5" x14ac:dyDescent="0.25">
      <c r="A2330" s="3">
        <f>TITRES_STAT!B2333</f>
        <v>45398</v>
      </c>
      <c r="B2330" s="6">
        <f>TITRES_STAT!D2333</f>
        <v>0.52</v>
      </c>
      <c r="C2330" s="2">
        <f t="shared" si="324"/>
        <v>2.0000000000000018E-2</v>
      </c>
      <c r="D2330" s="2">
        <f t="shared" si="325"/>
        <v>2.0000000000000018E-2</v>
      </c>
      <c r="E2330" s="2">
        <f t="shared" si="326"/>
        <v>0</v>
      </c>
      <c r="F2330" s="2">
        <f t="shared" si="327"/>
        <v>4.0833610303153585E-3</v>
      </c>
      <c r="G2330" s="2">
        <f t="shared" si="327"/>
        <v>9.3190779468593221E-3</v>
      </c>
      <c r="H2330" s="2">
        <f t="shared" si="328"/>
        <v>0.43817221549171786</v>
      </c>
      <c r="I2330" s="2">
        <f t="shared" si="329"/>
        <v>30.467298058731075</v>
      </c>
    </row>
    <row r="2331" spans="1:9" ht="13.5" x14ac:dyDescent="0.25">
      <c r="A2331" s="3">
        <f>TITRES_STAT!B2334</f>
        <v>45399</v>
      </c>
      <c r="B2331" s="6">
        <f>TITRES_STAT!D2334</f>
        <v>0.54</v>
      </c>
      <c r="C2331" s="2">
        <f t="shared" si="324"/>
        <v>2.0000000000000018E-2</v>
      </c>
      <c r="D2331" s="2">
        <f t="shared" si="325"/>
        <v>2.0000000000000018E-2</v>
      </c>
      <c r="E2331" s="2">
        <f t="shared" si="326"/>
        <v>0</v>
      </c>
      <c r="F2331" s="2">
        <f t="shared" si="327"/>
        <v>5.2202638138642626E-3</v>
      </c>
      <c r="G2331" s="2">
        <f t="shared" si="327"/>
        <v>8.6534295220836565E-3</v>
      </c>
      <c r="H2331" s="2">
        <f t="shared" si="328"/>
        <v>0.60325952855363141</v>
      </c>
      <c r="I2331" s="2">
        <f t="shared" si="329"/>
        <v>37.627066473626861</v>
      </c>
    </row>
    <row r="2332" spans="1:9" ht="13.5" x14ac:dyDescent="0.25">
      <c r="A2332" s="3">
        <f>TITRES_STAT!B2335</f>
        <v>45400</v>
      </c>
      <c r="B2332" s="6">
        <f>TITRES_STAT!D2335</f>
        <v>0.56000000000000005</v>
      </c>
      <c r="C2332" s="2">
        <f t="shared" si="324"/>
        <v>2.0000000000000018E-2</v>
      </c>
      <c r="D2332" s="2">
        <f t="shared" si="325"/>
        <v>2.0000000000000018E-2</v>
      </c>
      <c r="E2332" s="2">
        <f t="shared" si="326"/>
        <v>0</v>
      </c>
      <c r="F2332" s="2">
        <f t="shared" si="327"/>
        <v>6.2759592557311023E-3</v>
      </c>
      <c r="G2332" s="2">
        <f t="shared" si="327"/>
        <v>8.0353274133633957E-3</v>
      </c>
      <c r="H2332" s="2">
        <f t="shared" si="328"/>
        <v>0.78104586569723067</v>
      </c>
      <c r="I2332" s="2">
        <f t="shared" si="329"/>
        <v>43.853214604974397</v>
      </c>
    </row>
    <row r="2333" spans="1:9" ht="13.5" x14ac:dyDescent="0.25">
      <c r="A2333" s="3">
        <f>TITRES_STAT!B2336</f>
        <v>45401</v>
      </c>
      <c r="B2333" s="6">
        <f>TITRES_STAT!D2336</f>
        <v>0.57999999999999996</v>
      </c>
      <c r="C2333" s="2">
        <f t="shared" si="324"/>
        <v>1.9999999999999907E-2</v>
      </c>
      <c r="D2333" s="2">
        <f t="shared" si="325"/>
        <v>1.9999999999999907E-2</v>
      </c>
      <c r="E2333" s="2">
        <f t="shared" si="326"/>
        <v>0</v>
      </c>
      <c r="F2333" s="2">
        <f t="shared" ref="F2333:G2348" si="330">((F2332*13)+D2333)/14</f>
        <v>7.2562478803217317E-3</v>
      </c>
      <c r="G2333" s="2">
        <f t="shared" si="330"/>
        <v>7.4613754552660108E-3</v>
      </c>
      <c r="H2333" s="2">
        <f t="shared" si="328"/>
        <v>0.97250807492879798</v>
      </c>
      <c r="I2333" s="2">
        <f t="shared" si="329"/>
        <v>49.303122622902457</v>
      </c>
    </row>
    <row r="2334" spans="1:9" ht="13.5" x14ac:dyDescent="0.25">
      <c r="A2334" s="3">
        <f>TITRES_STAT!B2337</f>
        <v>45404</v>
      </c>
      <c r="B2334" s="6">
        <f>TITRES_STAT!D2337</f>
        <v>0.59</v>
      </c>
      <c r="C2334" s="2">
        <f t="shared" si="324"/>
        <v>1.0000000000000009E-2</v>
      </c>
      <c r="D2334" s="2">
        <f t="shared" si="325"/>
        <v>1.0000000000000009E-2</v>
      </c>
      <c r="E2334" s="2">
        <f t="shared" si="326"/>
        <v>0</v>
      </c>
      <c r="F2334" s="2">
        <f t="shared" si="330"/>
        <v>7.4522301745844665E-3</v>
      </c>
      <c r="G2334" s="2">
        <f t="shared" si="330"/>
        <v>6.9284200656041526E-3</v>
      </c>
      <c r="H2334" s="2">
        <f t="shared" si="328"/>
        <v>1.0756031106688735</v>
      </c>
      <c r="I2334" s="2">
        <f t="shared" si="329"/>
        <v>51.82123235122031</v>
      </c>
    </row>
    <row r="2335" spans="1:9" ht="13.5" x14ac:dyDescent="0.25">
      <c r="A2335" s="3">
        <f>TITRES_STAT!B2338</f>
        <v>45405</v>
      </c>
      <c r="B2335" s="6">
        <f>TITRES_STAT!D2338</f>
        <v>0.61</v>
      </c>
      <c r="C2335" s="2">
        <f t="shared" si="324"/>
        <v>2.0000000000000018E-2</v>
      </c>
      <c r="D2335" s="2">
        <f t="shared" si="325"/>
        <v>2.0000000000000018E-2</v>
      </c>
      <c r="E2335" s="2">
        <f t="shared" si="326"/>
        <v>0</v>
      </c>
      <c r="F2335" s="2">
        <f t="shared" si="330"/>
        <v>8.3484994478284346E-3</v>
      </c>
      <c r="G2335" s="2">
        <f t="shared" si="330"/>
        <v>6.4335329180609992E-3</v>
      </c>
      <c r="H2335" s="2">
        <f t="shared" si="328"/>
        <v>1.2976539568782663</v>
      </c>
      <c r="I2335" s="2">
        <f t="shared" si="329"/>
        <v>56.477345206557501</v>
      </c>
    </row>
    <row r="2336" spans="1:9" ht="13.5" x14ac:dyDescent="0.25">
      <c r="A2336" s="3">
        <f>TITRES_STAT!B2339</f>
        <v>45406</v>
      </c>
      <c r="B2336" s="6">
        <f>TITRES_STAT!D2339</f>
        <v>0.59</v>
      </c>
      <c r="C2336" s="2">
        <f t="shared" si="324"/>
        <v>-2.0000000000000018E-2</v>
      </c>
      <c r="D2336" s="2">
        <f t="shared" si="325"/>
        <v>0</v>
      </c>
      <c r="E2336" s="2">
        <f t="shared" si="326"/>
        <v>2.0000000000000018E-2</v>
      </c>
      <c r="F2336" s="2">
        <f t="shared" si="330"/>
        <v>7.7521780586978315E-3</v>
      </c>
      <c r="G2336" s="2">
        <f t="shared" si="330"/>
        <v>7.4025662810566434E-3</v>
      </c>
      <c r="H2336" s="2">
        <f t="shared" si="328"/>
        <v>1.0472284562362992</v>
      </c>
      <c r="I2336" s="2">
        <f t="shared" si="329"/>
        <v>51.153473030633954</v>
      </c>
    </row>
    <row r="2337" spans="1:9" ht="13.5" x14ac:dyDescent="0.25">
      <c r="A2337" s="3">
        <f>TITRES_STAT!B2340</f>
        <v>45407</v>
      </c>
      <c r="B2337" s="6">
        <f>TITRES_STAT!D2340</f>
        <v>0.61</v>
      </c>
      <c r="C2337" s="2">
        <f t="shared" si="324"/>
        <v>2.0000000000000018E-2</v>
      </c>
      <c r="D2337" s="2">
        <f t="shared" si="325"/>
        <v>2.0000000000000018E-2</v>
      </c>
      <c r="E2337" s="2">
        <f t="shared" si="326"/>
        <v>0</v>
      </c>
      <c r="F2337" s="2">
        <f t="shared" si="330"/>
        <v>8.6270224830765595E-3</v>
      </c>
      <c r="G2337" s="2">
        <f t="shared" si="330"/>
        <v>6.8738115466954542E-3</v>
      </c>
      <c r="H2337" s="2">
        <f t="shared" si="328"/>
        <v>1.2550565904332875</v>
      </c>
      <c r="I2337" s="2">
        <f t="shared" si="329"/>
        <v>55.6552148517098</v>
      </c>
    </row>
    <row r="2338" spans="1:9" ht="13.5" x14ac:dyDescent="0.25">
      <c r="A2338" s="3">
        <f>TITRES_STAT!B2341</f>
        <v>45408</v>
      </c>
      <c r="B2338" s="6">
        <f>TITRES_STAT!D2341</f>
        <v>0.63</v>
      </c>
      <c r="C2338" s="2">
        <f t="shared" si="324"/>
        <v>2.0000000000000018E-2</v>
      </c>
      <c r="D2338" s="2">
        <f t="shared" si="325"/>
        <v>2.0000000000000018E-2</v>
      </c>
      <c r="E2338" s="2">
        <f t="shared" si="326"/>
        <v>0</v>
      </c>
      <c r="F2338" s="2">
        <f t="shared" si="330"/>
        <v>9.4393780199996634E-3</v>
      </c>
      <c r="G2338" s="2">
        <f t="shared" si="330"/>
        <v>6.3828250076457789E-3</v>
      </c>
      <c r="H2338" s="2">
        <f t="shared" si="328"/>
        <v>1.4788715041838902</v>
      </c>
      <c r="I2338" s="2">
        <f t="shared" si="329"/>
        <v>59.659062669760026</v>
      </c>
    </row>
    <row r="2339" spans="1:9" ht="13.5" x14ac:dyDescent="0.25">
      <c r="A2339" s="3">
        <f>TITRES_STAT!B2342</f>
        <v>45411</v>
      </c>
      <c r="B2339" s="6">
        <f>TITRES_STAT!D2342</f>
        <v>0.65</v>
      </c>
      <c r="C2339" s="2">
        <f t="shared" si="324"/>
        <v>2.0000000000000018E-2</v>
      </c>
      <c r="D2339" s="2">
        <f t="shared" si="325"/>
        <v>2.0000000000000018E-2</v>
      </c>
      <c r="E2339" s="2">
        <f t="shared" si="326"/>
        <v>0</v>
      </c>
      <c r="F2339" s="2">
        <f t="shared" si="330"/>
        <v>1.0193708161428259E-2</v>
      </c>
      <c r="G2339" s="2">
        <f t="shared" si="330"/>
        <v>5.9269089356710812E-3</v>
      </c>
      <c r="H2339" s="2">
        <f t="shared" si="328"/>
        <v>1.7199029497614617</v>
      </c>
      <c r="I2339" s="2">
        <f t="shared" si="329"/>
        <v>63.233982297504362</v>
      </c>
    </row>
    <row r="2340" spans="1:9" ht="13.5" x14ac:dyDescent="0.25">
      <c r="A2340" s="3">
        <f>TITRES_STAT!B2343</f>
        <v>45412</v>
      </c>
      <c r="B2340" s="6">
        <f>TITRES_STAT!D2343</f>
        <v>0.67</v>
      </c>
      <c r="C2340" s="2">
        <f t="shared" si="324"/>
        <v>2.0000000000000018E-2</v>
      </c>
      <c r="D2340" s="2">
        <f t="shared" si="325"/>
        <v>2.0000000000000018E-2</v>
      </c>
      <c r="E2340" s="2">
        <f t="shared" si="326"/>
        <v>0</v>
      </c>
      <c r="F2340" s="2">
        <f t="shared" si="330"/>
        <v>1.0894157578469099E-2</v>
      </c>
      <c r="G2340" s="2">
        <f t="shared" si="330"/>
        <v>5.503558297408861E-3</v>
      </c>
      <c r="H2340" s="2">
        <f t="shared" si="328"/>
        <v>1.979475275768078</v>
      </c>
      <c r="I2340" s="2">
        <f t="shared" si="329"/>
        <v>66.437043189015554</v>
      </c>
    </row>
    <row r="2341" spans="1:9" ht="13.5" x14ac:dyDescent="0.25">
      <c r="A2341" s="3">
        <f>TITRES_STAT!B2344</f>
        <v>45414</v>
      </c>
      <c r="B2341" s="6">
        <f>TITRES_STAT!D2344</f>
        <v>0.7</v>
      </c>
      <c r="C2341" s="2">
        <f t="shared" si="324"/>
        <v>2.9999999999999916E-2</v>
      </c>
      <c r="D2341" s="2">
        <f t="shared" si="325"/>
        <v>2.9999999999999916E-2</v>
      </c>
      <c r="E2341" s="2">
        <f t="shared" si="326"/>
        <v>0</v>
      </c>
      <c r="F2341" s="2">
        <f t="shared" si="330"/>
        <v>1.2258860608578443E-2</v>
      </c>
      <c r="G2341" s="2">
        <f t="shared" si="330"/>
        <v>5.1104469904510851E-3</v>
      </c>
      <c r="H2341" s="2">
        <f t="shared" si="328"/>
        <v>2.3987844177787641</v>
      </c>
      <c r="I2341" s="2">
        <f t="shared" si="329"/>
        <v>70.57771611611841</v>
      </c>
    </row>
    <row r="2342" spans="1:9" ht="13.5" x14ac:dyDescent="0.25">
      <c r="A2342" s="3">
        <f>TITRES_STAT!B2345</f>
        <v>45415</v>
      </c>
      <c r="B2342" s="6">
        <f>TITRES_STAT!D2345</f>
        <v>0.7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1.1383227707965697E-2</v>
      </c>
      <c r="G2342" s="2">
        <f t="shared" si="330"/>
        <v>4.7454150625617217E-3</v>
      </c>
      <c r="H2342" s="2">
        <f t="shared" si="328"/>
        <v>2.3987844177787641</v>
      </c>
      <c r="I2342" s="2">
        <f t="shared" si="329"/>
        <v>70.57771611611841</v>
      </c>
    </row>
    <row r="2343" spans="1:9" ht="13.5" x14ac:dyDescent="0.25">
      <c r="A2343" s="3">
        <f>TITRES_STAT!B2346</f>
        <v>45418</v>
      </c>
      <c r="B2343" s="6">
        <f>TITRES_STAT!D2346</f>
        <v>0.67</v>
      </c>
      <c r="C2343" s="2">
        <f t="shared" si="324"/>
        <v>-2.9999999999999916E-2</v>
      </c>
      <c r="D2343" s="2">
        <f t="shared" si="325"/>
        <v>0</v>
      </c>
      <c r="E2343" s="2">
        <f t="shared" si="326"/>
        <v>2.9999999999999916E-2</v>
      </c>
      <c r="F2343" s="2">
        <f t="shared" si="330"/>
        <v>1.0570140014539575E-2</v>
      </c>
      <c r="G2343" s="2">
        <f t="shared" si="330"/>
        <v>6.54931398666445E-3</v>
      </c>
      <c r="H2343" s="2">
        <f t="shared" si="328"/>
        <v>1.6139308691051049</v>
      </c>
      <c r="I2343" s="2">
        <f t="shared" si="329"/>
        <v>61.743441197342911</v>
      </c>
    </row>
    <row r="2344" spans="1:9" ht="13.5" x14ac:dyDescent="0.25">
      <c r="A2344" s="3">
        <f>TITRES_STAT!B2347</f>
        <v>45419</v>
      </c>
      <c r="B2344" s="6">
        <f>TITRES_STAT!D2347</f>
        <v>0.64</v>
      </c>
      <c r="C2344" s="2">
        <f t="shared" si="324"/>
        <v>-3.0000000000000027E-2</v>
      </c>
      <c r="D2344" s="2">
        <f t="shared" si="325"/>
        <v>0</v>
      </c>
      <c r="E2344" s="2">
        <f t="shared" si="326"/>
        <v>3.0000000000000027E-2</v>
      </c>
      <c r="F2344" s="2">
        <f t="shared" si="330"/>
        <v>9.8151300135010337E-3</v>
      </c>
      <c r="G2344" s="2">
        <f t="shared" si="330"/>
        <v>8.2243629876169906E-3</v>
      </c>
      <c r="H2344" s="2">
        <f t="shared" si="328"/>
        <v>1.1934213054894562</v>
      </c>
      <c r="I2344" s="2">
        <f t="shared" si="329"/>
        <v>54.409123432087178</v>
      </c>
    </row>
    <row r="2345" spans="1:9" ht="13.5" x14ac:dyDescent="0.25">
      <c r="A2345" s="3">
        <f>TITRES_STAT!B2348</f>
        <v>45420</v>
      </c>
      <c r="B2345" s="6">
        <f>TITRES_STAT!D2348</f>
        <v>0.66</v>
      </c>
      <c r="C2345" s="2">
        <f t="shared" si="324"/>
        <v>2.0000000000000018E-2</v>
      </c>
      <c r="D2345" s="2">
        <f t="shared" si="325"/>
        <v>2.0000000000000018E-2</v>
      </c>
      <c r="E2345" s="2">
        <f t="shared" si="326"/>
        <v>0</v>
      </c>
      <c r="F2345" s="2">
        <f t="shared" si="330"/>
        <v>1.0542620726822391E-2</v>
      </c>
      <c r="G2345" s="2">
        <f t="shared" si="330"/>
        <v>7.6369084885014914E-3</v>
      </c>
      <c r="H2345" s="2">
        <f t="shared" si="328"/>
        <v>1.3804827886435833</v>
      </c>
      <c r="I2345" s="2">
        <f t="shared" si="329"/>
        <v>57.991714757584639</v>
      </c>
    </row>
    <row r="2346" spans="1:9" ht="13.5" x14ac:dyDescent="0.25">
      <c r="A2346" s="3">
        <f>TITRES_STAT!B2349</f>
        <v>45421</v>
      </c>
      <c r="B2346" s="6">
        <f>TITRES_STAT!D2349</f>
        <v>0.64</v>
      </c>
      <c r="C2346" s="2">
        <f t="shared" si="324"/>
        <v>-2.0000000000000018E-2</v>
      </c>
      <c r="D2346" s="2">
        <f t="shared" si="325"/>
        <v>0</v>
      </c>
      <c r="E2346" s="2">
        <f t="shared" si="326"/>
        <v>2.0000000000000018E-2</v>
      </c>
      <c r="F2346" s="2">
        <f t="shared" si="330"/>
        <v>9.7895763891922196E-3</v>
      </c>
      <c r="G2346" s="2">
        <f t="shared" si="330"/>
        <v>8.5199864536085294E-3</v>
      </c>
      <c r="H2346" s="2">
        <f t="shared" si="328"/>
        <v>1.14901314016127</v>
      </c>
      <c r="I2346" s="2">
        <f t="shared" si="329"/>
        <v>53.467013239157943</v>
      </c>
    </row>
    <row r="2347" spans="1:9" ht="13.5" x14ac:dyDescent="0.25">
      <c r="A2347" s="3">
        <f>TITRES_STAT!B2350</f>
        <v>45422</v>
      </c>
      <c r="B2347" s="6">
        <f>TITRES_STAT!D2350</f>
        <v>0.62</v>
      </c>
      <c r="C2347" s="2">
        <f t="shared" si="324"/>
        <v>-2.0000000000000018E-2</v>
      </c>
      <c r="D2347" s="2">
        <f t="shared" si="325"/>
        <v>0</v>
      </c>
      <c r="E2347" s="2">
        <f t="shared" si="326"/>
        <v>2.0000000000000018E-2</v>
      </c>
      <c r="F2347" s="2">
        <f t="shared" si="330"/>
        <v>9.0903209328213469E-3</v>
      </c>
      <c r="G2347" s="2">
        <f t="shared" si="330"/>
        <v>9.339987421207922E-3</v>
      </c>
      <c r="H2347" s="2">
        <f t="shared" si="328"/>
        <v>0.97326907659215178</v>
      </c>
      <c r="I2347" s="2">
        <f t="shared" si="329"/>
        <v>49.322674141987456</v>
      </c>
    </row>
    <row r="2348" spans="1:9" ht="13.5" x14ac:dyDescent="0.25">
      <c r="A2348" s="3">
        <f>TITRES_STAT!B2351</f>
        <v>45425</v>
      </c>
      <c r="B2348" s="6">
        <f>TITRES_STAT!D2351</f>
        <v>0.61</v>
      </c>
      <c r="C2348" s="2">
        <f t="shared" si="324"/>
        <v>-1.0000000000000009E-2</v>
      </c>
      <c r="D2348" s="2">
        <f t="shared" si="325"/>
        <v>0</v>
      </c>
      <c r="E2348" s="2">
        <f t="shared" si="326"/>
        <v>1.0000000000000009E-2</v>
      </c>
      <c r="F2348" s="2">
        <f t="shared" si="330"/>
        <v>8.441012294762679E-3</v>
      </c>
      <c r="G2348" s="2">
        <f t="shared" si="330"/>
        <v>9.3871311768359278E-3</v>
      </c>
      <c r="H2348" s="2">
        <f t="shared" si="328"/>
        <v>0.89921107266425226</v>
      </c>
      <c r="I2348" s="2">
        <f t="shared" si="329"/>
        <v>47.34655803174212</v>
      </c>
    </row>
    <row r="2349" spans="1:9" ht="13.5" x14ac:dyDescent="0.25">
      <c r="A2349" s="3">
        <f>TITRES_STAT!B2352</f>
        <v>45426</v>
      </c>
      <c r="B2349" s="6">
        <f>TITRES_STAT!D2352</f>
        <v>0.59</v>
      </c>
      <c r="C2349" s="2">
        <f t="shared" si="324"/>
        <v>-2.0000000000000018E-2</v>
      </c>
      <c r="D2349" s="2">
        <f t="shared" si="325"/>
        <v>0</v>
      </c>
      <c r="E2349" s="2">
        <f t="shared" si="326"/>
        <v>2.0000000000000018E-2</v>
      </c>
      <c r="F2349" s="2">
        <f t="shared" ref="F2349:G2364" si="331">((F2348*13)+D2349)/14</f>
        <v>7.8380828451367728E-3</v>
      </c>
      <c r="G2349" s="2">
        <f t="shared" si="331"/>
        <v>1.0145193235633362E-2</v>
      </c>
      <c r="H2349" s="2">
        <f t="shared" si="328"/>
        <v>0.77259078886804888</v>
      </c>
      <c r="I2349" s="2">
        <f t="shared" si="329"/>
        <v>43.58540017921532</v>
      </c>
    </row>
    <row r="2350" spans="1:9" ht="13.5" x14ac:dyDescent="0.25">
      <c r="A2350" s="3">
        <f>TITRES_STAT!B2353</f>
        <v>45427</v>
      </c>
      <c r="B2350" s="6">
        <f>TITRES_STAT!D2353</f>
        <v>0.61</v>
      </c>
      <c r="C2350" s="2">
        <f t="shared" si="324"/>
        <v>2.0000000000000018E-2</v>
      </c>
      <c r="D2350" s="2">
        <f t="shared" si="325"/>
        <v>2.0000000000000018E-2</v>
      </c>
      <c r="E2350" s="2">
        <f t="shared" si="326"/>
        <v>0</v>
      </c>
      <c r="F2350" s="2">
        <f t="shared" si="331"/>
        <v>8.706791213341291E-3</v>
      </c>
      <c r="G2350" s="2">
        <f t="shared" si="331"/>
        <v>9.4205365759452656E-3</v>
      </c>
      <c r="H2350" s="2">
        <f t="shared" si="328"/>
        <v>0.92423516889404389</v>
      </c>
      <c r="I2350" s="2">
        <f t="shared" si="329"/>
        <v>48.031300115216638</v>
      </c>
    </row>
    <row r="2351" spans="1:9" ht="13.5" x14ac:dyDescent="0.25">
      <c r="A2351" s="3">
        <f>TITRES_STAT!B2354</f>
        <v>45428</v>
      </c>
      <c r="B2351" s="6">
        <f>TITRES_STAT!D2354</f>
        <v>0.59</v>
      </c>
      <c r="C2351" s="2">
        <f t="shared" si="324"/>
        <v>-2.0000000000000018E-2</v>
      </c>
      <c r="D2351" s="2">
        <f t="shared" si="325"/>
        <v>0</v>
      </c>
      <c r="E2351" s="2">
        <f t="shared" si="326"/>
        <v>2.0000000000000018E-2</v>
      </c>
      <c r="F2351" s="2">
        <f t="shared" si="331"/>
        <v>8.084877555245484E-3</v>
      </c>
      <c r="G2351" s="2">
        <f t="shared" si="331"/>
        <v>1.0176212534806319E-2</v>
      </c>
      <c r="H2351" s="2">
        <f t="shared" si="328"/>
        <v>0.79448788314830143</v>
      </c>
      <c r="I2351" s="2">
        <f t="shared" si="329"/>
        <v>44.273794802917749</v>
      </c>
    </row>
    <row r="2352" spans="1:9" ht="13.5" x14ac:dyDescent="0.25">
      <c r="A2352" s="3">
        <f>TITRES_STAT!B2355</f>
        <v>45429</v>
      </c>
      <c r="B2352" s="6">
        <f>TITRES_STAT!D2355</f>
        <v>0.61</v>
      </c>
      <c r="C2352" s="2">
        <f t="shared" si="324"/>
        <v>2.0000000000000018E-2</v>
      </c>
      <c r="D2352" s="2">
        <f t="shared" si="325"/>
        <v>2.0000000000000018E-2</v>
      </c>
      <c r="E2352" s="2">
        <f t="shared" si="326"/>
        <v>0</v>
      </c>
      <c r="F2352" s="2">
        <f t="shared" si="331"/>
        <v>8.9359577298708092E-3</v>
      </c>
      <c r="G2352" s="2">
        <f t="shared" si="331"/>
        <v>9.4493402108915825E-3</v>
      </c>
      <c r="H2352" s="2">
        <f t="shared" si="328"/>
        <v>0.94567001826973762</v>
      </c>
      <c r="I2352" s="2">
        <f t="shared" si="329"/>
        <v>48.60382333026395</v>
      </c>
    </row>
    <row r="2353" spans="1:9" ht="13.5" x14ac:dyDescent="0.25">
      <c r="A2353" s="3">
        <f>TITRES_STAT!B2356</f>
        <v>45432</v>
      </c>
      <c r="B2353" s="6">
        <f>TITRES_STAT!D2356</f>
        <v>0.63</v>
      </c>
      <c r="C2353" s="2">
        <f t="shared" si="324"/>
        <v>2.0000000000000018E-2</v>
      </c>
      <c r="D2353" s="2">
        <f t="shared" si="325"/>
        <v>2.0000000000000018E-2</v>
      </c>
      <c r="E2353" s="2">
        <f t="shared" si="326"/>
        <v>0</v>
      </c>
      <c r="F2353" s="2">
        <f t="shared" si="331"/>
        <v>9.7262464634514656E-3</v>
      </c>
      <c r="G2353" s="2">
        <f t="shared" si="331"/>
        <v>8.7743873386850416E-3</v>
      </c>
      <c r="H2353" s="2">
        <f t="shared" si="328"/>
        <v>1.1084815484005146</v>
      </c>
      <c r="I2353" s="2">
        <f t="shared" si="329"/>
        <v>52.572504096201563</v>
      </c>
    </row>
    <row r="2354" spans="1:9" ht="13.5" x14ac:dyDescent="0.25">
      <c r="A2354" s="3">
        <f>TITRES_STAT!B2357</f>
        <v>45433</v>
      </c>
      <c r="B2354" s="6">
        <f>TITRES_STAT!D2357</f>
        <v>0.64</v>
      </c>
      <c r="C2354" s="2">
        <f t="shared" si="324"/>
        <v>1.0000000000000009E-2</v>
      </c>
      <c r="D2354" s="2">
        <f t="shared" si="325"/>
        <v>1.0000000000000009E-2</v>
      </c>
      <c r="E2354" s="2">
        <f t="shared" si="326"/>
        <v>0</v>
      </c>
      <c r="F2354" s="2">
        <f t="shared" si="331"/>
        <v>9.7458002874906465E-3</v>
      </c>
      <c r="G2354" s="2">
        <f t="shared" si="331"/>
        <v>8.1476453859218242E-3</v>
      </c>
      <c r="H2354" s="2">
        <f t="shared" si="328"/>
        <v>1.19614929539401</v>
      </c>
      <c r="I2354" s="2">
        <f t="shared" si="329"/>
        <v>54.465755033261956</v>
      </c>
    </row>
    <row r="2355" spans="1:9" ht="13.5" x14ac:dyDescent="0.25">
      <c r="A2355" s="3">
        <f>TITRES_STAT!B2358</f>
        <v>45434</v>
      </c>
      <c r="B2355" s="6">
        <f>TITRES_STAT!D2358</f>
        <v>0.64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9.0496716955270288E-3</v>
      </c>
      <c r="G2355" s="2">
        <f t="shared" si="331"/>
        <v>7.5656707154988373E-3</v>
      </c>
      <c r="H2355" s="2">
        <f t="shared" si="328"/>
        <v>1.1961492953940098</v>
      </c>
      <c r="I2355" s="2">
        <f t="shared" si="329"/>
        <v>54.465755033261956</v>
      </c>
    </row>
    <row r="2356" spans="1:9" ht="13.5" x14ac:dyDescent="0.25">
      <c r="A2356" s="3">
        <f>TITRES_STAT!B2359</f>
        <v>45435</v>
      </c>
      <c r="B2356" s="6">
        <f>TITRES_STAT!D2359</f>
        <v>0.66</v>
      </c>
      <c r="C2356" s="2">
        <f t="shared" si="324"/>
        <v>2.0000000000000018E-2</v>
      </c>
      <c r="D2356" s="2">
        <f t="shared" si="325"/>
        <v>2.0000000000000018E-2</v>
      </c>
      <c r="E2356" s="2">
        <f t="shared" si="326"/>
        <v>0</v>
      </c>
      <c r="F2356" s="2">
        <f t="shared" si="331"/>
        <v>9.8318380029893838E-3</v>
      </c>
      <c r="G2356" s="2">
        <f t="shared" si="331"/>
        <v>7.0252656643917779E-3</v>
      </c>
      <c r="H2356" s="2">
        <f t="shared" si="328"/>
        <v>1.3994969688937149</v>
      </c>
      <c r="I2356" s="2">
        <f t="shared" si="329"/>
        <v>58.324598323579096</v>
      </c>
    </row>
    <row r="2357" spans="1:9" ht="13.5" x14ac:dyDescent="0.25">
      <c r="A2357" s="3">
        <f>TITRES_STAT!B2360</f>
        <v>45436</v>
      </c>
      <c r="B2357" s="6">
        <f>TITRES_STAT!D2360</f>
        <v>0.66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9.1295638599187129E-3</v>
      </c>
      <c r="G2357" s="2">
        <f t="shared" si="331"/>
        <v>6.5234609740780795E-3</v>
      </c>
      <c r="H2357" s="2">
        <f t="shared" si="328"/>
        <v>1.3994969688937149</v>
      </c>
      <c r="I2357" s="2">
        <f t="shared" si="329"/>
        <v>58.324598323579096</v>
      </c>
    </row>
    <row r="2358" spans="1:9" ht="13.5" x14ac:dyDescent="0.25">
      <c r="A2358" s="3">
        <f>TITRES_STAT!B2361</f>
        <v>45439</v>
      </c>
      <c r="B2358" s="6">
        <f>TITRES_STAT!D2361</f>
        <v>0.68</v>
      </c>
      <c r="C2358" s="2">
        <f t="shared" si="324"/>
        <v>2.0000000000000018E-2</v>
      </c>
      <c r="D2358" s="2">
        <f t="shared" si="325"/>
        <v>2.0000000000000018E-2</v>
      </c>
      <c r="E2358" s="2">
        <f t="shared" si="326"/>
        <v>0</v>
      </c>
      <c r="F2358" s="2">
        <f t="shared" si="331"/>
        <v>9.9060235842102339E-3</v>
      </c>
      <c r="G2358" s="2">
        <f t="shared" si="331"/>
        <v>6.0574994759296447E-3</v>
      </c>
      <c r="H2358" s="2">
        <f t="shared" si="328"/>
        <v>1.6353321405265093</v>
      </c>
      <c r="I2358" s="2">
        <f t="shared" si="329"/>
        <v>62.054118924068092</v>
      </c>
    </row>
    <row r="2359" spans="1:9" ht="13.5" x14ac:dyDescent="0.25">
      <c r="A2359" s="3">
        <f>TITRES_STAT!B2362</f>
        <v>45440</v>
      </c>
      <c r="B2359" s="6">
        <f>TITRES_STAT!D2362</f>
        <v>0.68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9.1984504710523607E-3</v>
      </c>
      <c r="G2359" s="2">
        <f t="shared" si="331"/>
        <v>5.62482094193467E-3</v>
      </c>
      <c r="H2359" s="2">
        <f t="shared" si="328"/>
        <v>1.6353321405265093</v>
      </c>
      <c r="I2359" s="2">
        <f t="shared" si="329"/>
        <v>62.054118924068092</v>
      </c>
    </row>
    <row r="2360" spans="1:9" ht="13.5" x14ac:dyDescent="0.25">
      <c r="A2360" s="3">
        <f>TITRES_STAT!B2363</f>
        <v>45441</v>
      </c>
      <c r="B2360" s="6">
        <f>TITRES_STAT!D2363</f>
        <v>0.68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8.5414182945486201E-3</v>
      </c>
      <c r="G2360" s="2">
        <f t="shared" si="331"/>
        <v>5.2230480175107646E-3</v>
      </c>
      <c r="H2360" s="2">
        <f t="shared" si="328"/>
        <v>1.6353321405265093</v>
      </c>
      <c r="I2360" s="2">
        <f t="shared" si="329"/>
        <v>62.054118924068092</v>
      </c>
    </row>
    <row r="2361" spans="1:9" ht="13.5" x14ac:dyDescent="0.25">
      <c r="A2361" s="3">
        <f>TITRES_STAT!B2364</f>
        <v>45442</v>
      </c>
      <c r="B2361" s="6">
        <f>TITRES_STAT!D2364</f>
        <v>0.67</v>
      </c>
      <c r="C2361" s="2">
        <f t="shared" si="324"/>
        <v>-1.0000000000000009E-2</v>
      </c>
      <c r="D2361" s="2">
        <f t="shared" si="325"/>
        <v>0</v>
      </c>
      <c r="E2361" s="2">
        <f t="shared" si="326"/>
        <v>1.0000000000000009E-2</v>
      </c>
      <c r="F2361" s="2">
        <f t="shared" si="331"/>
        <v>7.9313169877951468E-3</v>
      </c>
      <c r="G2361" s="2">
        <f t="shared" si="331"/>
        <v>5.5642588734028534E-3</v>
      </c>
      <c r="H2361" s="2">
        <f t="shared" si="328"/>
        <v>1.4254040238326844</v>
      </c>
      <c r="I2361" s="2">
        <f t="shared" si="329"/>
        <v>58.769755876805434</v>
      </c>
    </row>
    <row r="2362" spans="1:9" ht="13.5" x14ac:dyDescent="0.25">
      <c r="A2362" s="3">
        <f>TITRES_STAT!B2365</f>
        <v>45443</v>
      </c>
      <c r="B2362" s="6">
        <f>TITRES_STAT!D2365</f>
        <v>0.68</v>
      </c>
      <c r="C2362" s="2">
        <f t="shared" si="324"/>
        <v>1.0000000000000009E-2</v>
      </c>
      <c r="D2362" s="2">
        <f t="shared" si="325"/>
        <v>1.0000000000000009E-2</v>
      </c>
      <c r="E2362" s="2">
        <f t="shared" si="326"/>
        <v>0</v>
      </c>
      <c r="F2362" s="2">
        <f t="shared" si="331"/>
        <v>8.0790800600954952E-3</v>
      </c>
      <c r="G2362" s="2">
        <f t="shared" si="331"/>
        <v>5.1668118110169354E-3</v>
      </c>
      <c r="H2362" s="2">
        <f t="shared" si="328"/>
        <v>1.5636489881185289</v>
      </c>
      <c r="I2362" s="2">
        <f t="shared" si="329"/>
        <v>60.993099888690161</v>
      </c>
    </row>
    <row r="2363" spans="1:9" ht="13.5" x14ac:dyDescent="0.25">
      <c r="A2363" s="3">
        <f>TITRES_STAT!B2366</f>
        <v>45446</v>
      </c>
      <c r="B2363" s="6">
        <f>TITRES_STAT!D2366</f>
        <v>0.69</v>
      </c>
      <c r="C2363" s="2">
        <f t="shared" si="324"/>
        <v>9.9999999999998979E-3</v>
      </c>
      <c r="D2363" s="2">
        <f t="shared" si="325"/>
        <v>9.9999999999998979E-3</v>
      </c>
      <c r="E2363" s="2">
        <f t="shared" si="326"/>
        <v>0</v>
      </c>
      <c r="F2363" s="2">
        <f t="shared" si="331"/>
        <v>8.2162886272315241E-3</v>
      </c>
      <c r="G2363" s="2">
        <f t="shared" si="331"/>
        <v>4.7977538245157257E-3</v>
      </c>
      <c r="H2363" s="2">
        <f t="shared" si="328"/>
        <v>1.7125281804263597</v>
      </c>
      <c r="I2363" s="2">
        <f t="shared" si="329"/>
        <v>63.134023557210817</v>
      </c>
    </row>
    <row r="2364" spans="1:9" ht="13.5" x14ac:dyDescent="0.25">
      <c r="A2364" s="3">
        <f>TITRES_STAT!B2367</f>
        <v>45447</v>
      </c>
      <c r="B2364" s="6">
        <f>TITRES_STAT!D2367</f>
        <v>0.69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7.6294108681435584E-3</v>
      </c>
      <c r="G2364" s="2">
        <f t="shared" si="331"/>
        <v>4.4550571227646024E-3</v>
      </c>
      <c r="H2364" s="2">
        <f t="shared" si="328"/>
        <v>1.7125281804263599</v>
      </c>
      <c r="I2364" s="2">
        <f t="shared" si="329"/>
        <v>63.134023557210817</v>
      </c>
    </row>
    <row r="2365" spans="1:9" ht="13.5" x14ac:dyDescent="0.25">
      <c r="A2365" s="3">
        <f>TITRES_STAT!B2368</f>
        <v>45448</v>
      </c>
      <c r="B2365" s="6">
        <f>TITRES_STAT!D2368</f>
        <v>0.66</v>
      </c>
      <c r="C2365" s="2">
        <f t="shared" si="324"/>
        <v>-2.9999999999999916E-2</v>
      </c>
      <c r="D2365" s="2">
        <f t="shared" si="325"/>
        <v>0</v>
      </c>
      <c r="E2365" s="2">
        <f t="shared" si="326"/>
        <v>2.9999999999999916E-2</v>
      </c>
      <c r="F2365" s="2">
        <f t="shared" ref="F2365:G2380" si="332">((F2364*13)+D2365)/14</f>
        <v>7.0844529489904468E-3</v>
      </c>
      <c r="G2365" s="2">
        <f t="shared" si="332"/>
        <v>6.2796958997099819E-3</v>
      </c>
      <c r="H2365" s="2">
        <f t="shared" si="328"/>
        <v>1.1281522325496098</v>
      </c>
      <c r="I2365" s="2">
        <f t="shared" si="329"/>
        <v>53.010880297695586</v>
      </c>
    </row>
    <row r="2366" spans="1:9" ht="13.5" x14ac:dyDescent="0.25">
      <c r="A2366" s="3">
        <f>TITRES_STAT!B2369</f>
        <v>45449</v>
      </c>
      <c r="B2366" s="6">
        <f>TITRES_STAT!D2369</f>
        <v>0.64</v>
      </c>
      <c r="C2366" s="2">
        <f t="shared" si="324"/>
        <v>-2.0000000000000018E-2</v>
      </c>
      <c r="D2366" s="2">
        <f t="shared" si="325"/>
        <v>0</v>
      </c>
      <c r="E2366" s="2">
        <f t="shared" si="326"/>
        <v>2.0000000000000018E-2</v>
      </c>
      <c r="F2366" s="2">
        <f t="shared" si="332"/>
        <v>6.5784205954911293E-3</v>
      </c>
      <c r="G2366" s="2">
        <f t="shared" si="332"/>
        <v>7.2597176211592696E-3</v>
      </c>
      <c r="H2366" s="2">
        <f t="shared" si="328"/>
        <v>0.9061537843176678</v>
      </c>
      <c r="I2366" s="2">
        <f t="shared" si="329"/>
        <v>47.538335666974383</v>
      </c>
    </row>
    <row r="2367" spans="1:9" ht="13.5" x14ac:dyDescent="0.25">
      <c r="A2367" s="3">
        <f>TITRES_STAT!B2370</f>
        <v>45450</v>
      </c>
      <c r="B2367" s="6">
        <f>TITRES_STAT!D2370</f>
        <v>0.62</v>
      </c>
      <c r="C2367" s="2">
        <f t="shared" si="324"/>
        <v>-2.0000000000000018E-2</v>
      </c>
      <c r="D2367" s="2">
        <f t="shared" si="325"/>
        <v>0</v>
      </c>
      <c r="E2367" s="2">
        <f t="shared" si="326"/>
        <v>2.0000000000000018E-2</v>
      </c>
      <c r="F2367" s="2">
        <f t="shared" si="332"/>
        <v>6.1085334100989055E-3</v>
      </c>
      <c r="G2367" s="2">
        <f t="shared" si="332"/>
        <v>8.1697377910764663E-3</v>
      </c>
      <c r="H2367" s="2">
        <f t="shared" si="328"/>
        <v>0.74770250481858236</v>
      </c>
      <c r="I2367" s="2">
        <f t="shared" si="329"/>
        <v>42.782023986181592</v>
      </c>
    </row>
    <row r="2368" spans="1:9" ht="13.5" x14ac:dyDescent="0.25">
      <c r="A2368" s="3">
        <f>TITRES_STAT!B2371</f>
        <v>45453</v>
      </c>
      <c r="B2368" s="6">
        <f>TITRES_STAT!D2371</f>
        <v>0.62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5.6722095950918405E-3</v>
      </c>
      <c r="G2368" s="2">
        <f t="shared" si="332"/>
        <v>7.5861850917138618E-3</v>
      </c>
      <c r="H2368" s="2">
        <f t="shared" si="328"/>
        <v>0.74770250481858225</v>
      </c>
      <c r="I2368" s="2">
        <f t="shared" si="329"/>
        <v>42.782023986181592</v>
      </c>
    </row>
    <row r="2369" spans="1:9" ht="13.5" x14ac:dyDescent="0.25">
      <c r="A2369" s="3">
        <f>TITRES_STAT!B2372</f>
        <v>45454</v>
      </c>
      <c r="B2369" s="6">
        <f>TITRES_STAT!D2372</f>
        <v>0.6</v>
      </c>
      <c r="C2369" s="2">
        <f t="shared" si="324"/>
        <v>-2.0000000000000018E-2</v>
      </c>
      <c r="D2369" s="2">
        <f t="shared" si="325"/>
        <v>0</v>
      </c>
      <c r="E2369" s="2">
        <f t="shared" si="326"/>
        <v>2.0000000000000018E-2</v>
      </c>
      <c r="F2369" s="2">
        <f t="shared" si="332"/>
        <v>5.2670517668709947E-3</v>
      </c>
      <c r="G2369" s="2">
        <f t="shared" si="332"/>
        <v>8.4728861565914436E-3</v>
      </c>
      <c r="H2369" s="2">
        <f t="shared" si="328"/>
        <v>0.62163608356445521</v>
      </c>
      <c r="I2369" s="2">
        <f t="shared" si="329"/>
        <v>38.333883283977073</v>
      </c>
    </row>
    <row r="2370" spans="1:9" ht="13.5" x14ac:dyDescent="0.25">
      <c r="A2370" s="3">
        <f>TITRES_STAT!B2373</f>
        <v>45455</v>
      </c>
      <c r="B2370" s="6">
        <f>TITRES_STAT!D2373</f>
        <v>0.57999999999999996</v>
      </c>
      <c r="C2370" s="2">
        <f t="shared" si="324"/>
        <v>-2.0000000000000018E-2</v>
      </c>
      <c r="D2370" s="2">
        <f t="shared" si="325"/>
        <v>0</v>
      </c>
      <c r="E2370" s="2">
        <f t="shared" si="326"/>
        <v>2.0000000000000018E-2</v>
      </c>
      <c r="F2370" s="2">
        <f t="shared" si="332"/>
        <v>4.8908337835230657E-3</v>
      </c>
      <c r="G2370" s="2">
        <f t="shared" si="332"/>
        <v>9.2962514311206289E-3</v>
      </c>
      <c r="H2370" s="2">
        <f t="shared" si="328"/>
        <v>0.52610816518475922</v>
      </c>
      <c r="I2370" s="2">
        <f t="shared" si="329"/>
        <v>34.473845117070425</v>
      </c>
    </row>
    <row r="2371" spans="1:9" ht="13.5" x14ac:dyDescent="0.25">
      <c r="A2371" s="3">
        <f>TITRES_STAT!B2374</f>
        <v>45456</v>
      </c>
      <c r="B2371" s="6">
        <f>TITRES_STAT!D2374</f>
        <v>0.56999999999999995</v>
      </c>
      <c r="C2371" s="2">
        <f t="shared" ref="C2371:C2434" si="333">B2371-B2370</f>
        <v>-1.0000000000000009E-2</v>
      </c>
      <c r="D2371" s="2">
        <f t="shared" ref="D2371:D2434" si="334">IF(C2371&gt;0,C2371,0)</f>
        <v>0</v>
      </c>
      <c r="E2371" s="2">
        <f t="shared" ref="E2371:E2434" si="335">IF(C2371&lt;0,-C2371,0)</f>
        <v>1.0000000000000009E-2</v>
      </c>
      <c r="F2371" s="2">
        <f t="shared" si="332"/>
        <v>4.5414885132714173E-3</v>
      </c>
      <c r="G2371" s="2">
        <f t="shared" si="332"/>
        <v>9.346519186040585E-3</v>
      </c>
      <c r="H2371" s="2">
        <f t="shared" si="328"/>
        <v>0.48590158783970822</v>
      </c>
      <c r="I2371" s="2">
        <f t="shared" si="329"/>
        <v>32.700792018544149</v>
      </c>
    </row>
    <row r="2372" spans="1:9" ht="13.5" x14ac:dyDescent="0.25">
      <c r="A2372" s="3">
        <f>TITRES_STAT!B2375</f>
        <v>45457</v>
      </c>
      <c r="B2372" s="6">
        <f>TITRES_STAT!D2375</f>
        <v>0.59</v>
      </c>
      <c r="C2372" s="2">
        <f t="shared" si="333"/>
        <v>2.0000000000000018E-2</v>
      </c>
      <c r="D2372" s="2">
        <f t="shared" si="334"/>
        <v>2.0000000000000018E-2</v>
      </c>
      <c r="E2372" s="2">
        <f t="shared" si="335"/>
        <v>0</v>
      </c>
      <c r="F2372" s="2">
        <f t="shared" si="332"/>
        <v>5.6456679051806033E-3</v>
      </c>
      <c r="G2372" s="2">
        <f t="shared" si="332"/>
        <v>8.6789106727519719E-3</v>
      </c>
      <c r="H2372" s="2">
        <f t="shared" si="328"/>
        <v>0.65050420704358214</v>
      </c>
      <c r="I2372" s="2">
        <f t="shared" si="329"/>
        <v>39.412453737926477</v>
      </c>
    </row>
    <row r="2373" spans="1:9" ht="13.5" x14ac:dyDescent="0.25">
      <c r="A2373" s="3">
        <f>TITRES_STAT!B2376</f>
        <v>45461</v>
      </c>
      <c r="B2373" s="6">
        <f>TITRES_STAT!D2376</f>
        <v>0.56999999999999995</v>
      </c>
      <c r="C2373" s="2">
        <f t="shared" si="333"/>
        <v>-2.0000000000000018E-2</v>
      </c>
      <c r="D2373" s="2">
        <f t="shared" si="334"/>
        <v>0</v>
      </c>
      <c r="E2373" s="2">
        <f t="shared" si="335"/>
        <v>2.0000000000000018E-2</v>
      </c>
      <c r="F2373" s="2">
        <f t="shared" si="332"/>
        <v>5.2424059119534168E-3</v>
      </c>
      <c r="G2373" s="2">
        <f t="shared" si="332"/>
        <v>9.4875599104125453E-3</v>
      </c>
      <c r="H2373" s="2">
        <f t="shared" si="328"/>
        <v>0.55255576370062287</v>
      </c>
      <c r="I2373" s="2">
        <f t="shared" si="329"/>
        <v>35.590075192118604</v>
      </c>
    </row>
    <row r="2374" spans="1:9" ht="13.5" x14ac:dyDescent="0.25">
      <c r="A2374" s="3">
        <f>TITRES_STAT!B2377</f>
        <v>45462</v>
      </c>
      <c r="B2374" s="6">
        <f>TITRES_STAT!D2377</f>
        <v>0.59</v>
      </c>
      <c r="C2374" s="2">
        <f t="shared" si="333"/>
        <v>2.0000000000000018E-2</v>
      </c>
      <c r="D2374" s="2">
        <f t="shared" si="334"/>
        <v>2.0000000000000018E-2</v>
      </c>
      <c r="E2374" s="2">
        <f t="shared" si="335"/>
        <v>0</v>
      </c>
      <c r="F2374" s="2">
        <f t="shared" si="332"/>
        <v>6.2965197753853171E-3</v>
      </c>
      <c r="G2374" s="2">
        <f t="shared" si="332"/>
        <v>8.8098770596687932E-3</v>
      </c>
      <c r="H2374" s="2">
        <f t="shared" si="328"/>
        <v>0.71471142363728224</v>
      </c>
      <c r="I2374" s="2">
        <f t="shared" si="329"/>
        <v>41.681149013471973</v>
      </c>
    </row>
    <row r="2375" spans="1:9" ht="13.5" x14ac:dyDescent="0.25">
      <c r="A2375" s="3">
        <f>TITRES_STAT!B2378</f>
        <v>45463</v>
      </c>
      <c r="B2375" s="6">
        <f>TITRES_STAT!D2378</f>
        <v>0.59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5.8467683628577946E-3</v>
      </c>
      <c r="G2375" s="2">
        <f t="shared" si="332"/>
        <v>8.1806001268353076E-3</v>
      </c>
      <c r="H2375" s="2">
        <f t="shared" si="328"/>
        <v>0.71471142363728224</v>
      </c>
      <c r="I2375" s="2">
        <f t="shared" si="329"/>
        <v>41.681149013471973</v>
      </c>
    </row>
    <row r="2376" spans="1:9" ht="13.5" x14ac:dyDescent="0.25">
      <c r="A2376" s="3">
        <f>TITRES_STAT!B2379</f>
        <v>45464</v>
      </c>
      <c r="B2376" s="6">
        <f>TITRES_STAT!D2379</f>
        <v>0.59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5.4291420512250959E-3</v>
      </c>
      <c r="G2376" s="2">
        <f t="shared" si="332"/>
        <v>7.5962715463470717E-3</v>
      </c>
      <c r="H2376" s="2">
        <f t="shared" si="328"/>
        <v>0.71471142363728235</v>
      </c>
      <c r="I2376" s="2">
        <f t="shared" si="329"/>
        <v>41.68114901347198</v>
      </c>
    </row>
    <row r="2377" spans="1:9" ht="13.5" x14ac:dyDescent="0.25">
      <c r="A2377" s="3">
        <f>TITRES_STAT!B2380</f>
        <v>45467</v>
      </c>
      <c r="B2377" s="6">
        <f>TITRES_STAT!D2380</f>
        <v>0.59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5.0413461904233034E-3</v>
      </c>
      <c r="G2377" s="2">
        <f t="shared" si="332"/>
        <v>7.0536807216079953E-3</v>
      </c>
      <c r="H2377" s="2">
        <f t="shared" si="328"/>
        <v>0.71471142363728235</v>
      </c>
      <c r="I2377" s="2">
        <f t="shared" si="329"/>
        <v>41.68114901347198</v>
      </c>
    </row>
    <row r="2378" spans="1:9" ht="13.5" x14ac:dyDescent="0.25">
      <c r="A2378" s="3">
        <f>TITRES_STAT!B2381</f>
        <v>45468</v>
      </c>
      <c r="B2378" s="6">
        <f>TITRES_STAT!D2381</f>
        <v>0.59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4.6812500339644958E-3</v>
      </c>
      <c r="G2378" s="2">
        <f t="shared" si="332"/>
        <v>6.5498463843502814E-3</v>
      </c>
      <c r="H2378" s="2">
        <f t="shared" si="328"/>
        <v>0.71471142363728235</v>
      </c>
      <c r="I2378" s="2">
        <f t="shared" si="329"/>
        <v>41.68114901347198</v>
      </c>
    </row>
    <row r="2379" spans="1:9" ht="13.5" x14ac:dyDescent="0.25">
      <c r="A2379" s="3">
        <f>TITRES_STAT!B2382</f>
        <v>45469</v>
      </c>
      <c r="B2379" s="6">
        <f>TITRES_STAT!D2382</f>
        <v>0.61</v>
      </c>
      <c r="C2379" s="2">
        <f t="shared" si="333"/>
        <v>2.0000000000000018E-2</v>
      </c>
      <c r="D2379" s="2">
        <f t="shared" si="334"/>
        <v>2.0000000000000018E-2</v>
      </c>
      <c r="E2379" s="2">
        <f t="shared" si="335"/>
        <v>0</v>
      </c>
      <c r="F2379" s="2">
        <f t="shared" si="332"/>
        <v>5.7754464601098903E-3</v>
      </c>
      <c r="G2379" s="2">
        <f t="shared" si="332"/>
        <v>6.0820002140395471E-3</v>
      </c>
      <c r="H2379" s="2">
        <f t="shared" si="328"/>
        <v>0.94959655653710517</v>
      </c>
      <c r="I2379" s="2">
        <f t="shared" si="329"/>
        <v>48.707336569356123</v>
      </c>
    </row>
    <row r="2380" spans="1:9" ht="13.5" x14ac:dyDescent="0.25">
      <c r="A2380" s="3">
        <f>TITRES_STAT!B2383</f>
        <v>45470</v>
      </c>
      <c r="B2380" s="6">
        <f>TITRES_STAT!D2383</f>
        <v>0.62</v>
      </c>
      <c r="C2380" s="2">
        <f t="shared" si="333"/>
        <v>1.0000000000000009E-2</v>
      </c>
      <c r="D2380" s="2">
        <f t="shared" si="334"/>
        <v>1.0000000000000009E-2</v>
      </c>
      <c r="E2380" s="2">
        <f t="shared" si="335"/>
        <v>0</v>
      </c>
      <c r="F2380" s="2">
        <f t="shared" si="332"/>
        <v>6.077200284387756E-3</v>
      </c>
      <c r="G2380" s="2">
        <f t="shared" si="332"/>
        <v>5.6475716273224359E-3</v>
      </c>
      <c r="H2380" s="2">
        <f t="shared" si="328"/>
        <v>1.0760731665600869</v>
      </c>
      <c r="I2380" s="2">
        <f t="shared" si="329"/>
        <v>51.832140788326235</v>
      </c>
    </row>
    <row r="2381" spans="1:9" ht="13.5" x14ac:dyDescent="0.25">
      <c r="A2381" s="3">
        <f>TITRES_STAT!B2384</f>
        <v>45471</v>
      </c>
      <c r="B2381" s="6">
        <f>TITRES_STAT!D2384</f>
        <v>0.62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5.6431145497886307E-3</v>
      </c>
      <c r="G2381" s="2">
        <f t="shared" si="336"/>
        <v>5.2441736539422619E-3</v>
      </c>
      <c r="H2381" s="2">
        <f t="shared" si="328"/>
        <v>1.0760731665600869</v>
      </c>
      <c r="I2381" s="2">
        <f t="shared" si="329"/>
        <v>51.832140788326235</v>
      </c>
    </row>
    <row r="2382" spans="1:9" ht="13.5" x14ac:dyDescent="0.25">
      <c r="A2382" s="3">
        <f>TITRES_STAT!B2385</f>
        <v>45474</v>
      </c>
      <c r="B2382" s="6">
        <f>TITRES_STAT!D2385</f>
        <v>0.62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5.2400349390894427E-3</v>
      </c>
      <c r="G2382" s="2">
        <f t="shared" si="336"/>
        <v>4.8695898215178144E-3</v>
      </c>
      <c r="H2382" s="2">
        <f t="shared" si="328"/>
        <v>1.0760731665600869</v>
      </c>
      <c r="I2382" s="2">
        <f t="shared" si="329"/>
        <v>51.832140788326235</v>
      </c>
    </row>
    <row r="2383" spans="1:9" ht="13.5" x14ac:dyDescent="0.25">
      <c r="A2383" s="3">
        <f>TITRES_STAT!B2386</f>
        <v>45475</v>
      </c>
      <c r="B2383" s="6">
        <f>TITRES_STAT!D2386</f>
        <v>0.64</v>
      </c>
      <c r="C2383" s="2">
        <f t="shared" si="333"/>
        <v>2.0000000000000018E-2</v>
      </c>
      <c r="D2383" s="2">
        <f t="shared" si="334"/>
        <v>2.0000000000000018E-2</v>
      </c>
      <c r="E2383" s="2">
        <f t="shared" si="335"/>
        <v>0</v>
      </c>
      <c r="F2383" s="2">
        <f t="shared" si="336"/>
        <v>6.2943181577259132E-3</v>
      </c>
      <c r="G2383" s="2">
        <f t="shared" si="336"/>
        <v>4.5217619771236849E-3</v>
      </c>
      <c r="H2383" s="2">
        <f t="shared" si="328"/>
        <v>1.3920056362032927</v>
      </c>
      <c r="I2383" s="2">
        <f t="shared" si="329"/>
        <v>58.194078439244464</v>
      </c>
    </row>
    <row r="2384" spans="1:9" ht="13.5" x14ac:dyDescent="0.25">
      <c r="A2384" s="3">
        <f>TITRES_STAT!B2387</f>
        <v>45476</v>
      </c>
      <c r="B2384" s="6">
        <f>TITRES_STAT!D2387</f>
        <v>0.65</v>
      </c>
      <c r="C2384" s="2">
        <f t="shared" si="333"/>
        <v>1.0000000000000009E-2</v>
      </c>
      <c r="D2384" s="2">
        <f t="shared" si="334"/>
        <v>1.0000000000000009E-2</v>
      </c>
      <c r="E2384" s="2">
        <f t="shared" si="335"/>
        <v>0</v>
      </c>
      <c r="F2384" s="2">
        <f t="shared" si="336"/>
        <v>6.5590097178883488E-3</v>
      </c>
      <c r="G2384" s="2">
        <f t="shared" si="336"/>
        <v>4.1987789787577079E-3</v>
      </c>
      <c r="H2384" s="2">
        <f t="shared" si="328"/>
        <v>1.5621231198573262</v>
      </c>
      <c r="I2384" s="2">
        <f t="shared" si="329"/>
        <v>60.969869392705618</v>
      </c>
    </row>
    <row r="2385" spans="1:9" ht="13.5" x14ac:dyDescent="0.25">
      <c r="A2385" s="3">
        <f>TITRES_STAT!B2388</f>
        <v>45477</v>
      </c>
      <c r="B2385" s="6">
        <f>TITRES_STAT!D2388</f>
        <v>0.63</v>
      </c>
      <c r="C2385" s="2">
        <f t="shared" si="333"/>
        <v>-2.0000000000000018E-2</v>
      </c>
      <c r="D2385" s="2">
        <f t="shared" si="334"/>
        <v>0</v>
      </c>
      <c r="E2385" s="2">
        <f t="shared" si="335"/>
        <v>2.0000000000000018E-2</v>
      </c>
      <c r="F2385" s="2">
        <f t="shared" si="336"/>
        <v>6.0905090237534662E-3</v>
      </c>
      <c r="G2385" s="2">
        <f t="shared" si="336"/>
        <v>5.3274376231321596E-3</v>
      </c>
      <c r="H2385" s="2">
        <f t="shared" ref="H2385:H2448" si="337">F2385/G2385</f>
        <v>1.1432342252695724</v>
      </c>
      <c r="I2385" s="2">
        <f t="shared" ref="I2385:I2448" si="338">IF(G2385=0,100,100-(100/(1+H2385)))</f>
        <v>53.341543905486034</v>
      </c>
    </row>
    <row r="2386" spans="1:9" ht="13.5" x14ac:dyDescent="0.25">
      <c r="A2386" s="3">
        <f>TITRES_STAT!B2389</f>
        <v>45478</v>
      </c>
      <c r="B2386" s="6">
        <f>TITRES_STAT!D2389</f>
        <v>0.65</v>
      </c>
      <c r="C2386" s="2">
        <f t="shared" si="333"/>
        <v>2.0000000000000018E-2</v>
      </c>
      <c r="D2386" s="2">
        <f t="shared" si="334"/>
        <v>2.0000000000000018E-2</v>
      </c>
      <c r="E2386" s="2">
        <f t="shared" si="335"/>
        <v>0</v>
      </c>
      <c r="F2386" s="2">
        <f t="shared" si="336"/>
        <v>7.084044093485363E-3</v>
      </c>
      <c r="G2386" s="2">
        <f t="shared" si="336"/>
        <v>4.9469063643370051E-3</v>
      </c>
      <c r="H2386" s="2">
        <f t="shared" si="337"/>
        <v>1.4320149951806864</v>
      </c>
      <c r="I2386" s="2">
        <f t="shared" si="338"/>
        <v>58.881832473006398</v>
      </c>
    </row>
    <row r="2387" spans="1:9" ht="13.5" x14ac:dyDescent="0.25">
      <c r="A2387" s="3">
        <f>TITRES_STAT!B2390</f>
        <v>45481</v>
      </c>
      <c r="B2387" s="6">
        <f>TITRES_STAT!D2390</f>
        <v>0.65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6.5780409439506948E-3</v>
      </c>
      <c r="G2387" s="2">
        <f t="shared" si="336"/>
        <v>4.5935559097415044E-3</v>
      </c>
      <c r="H2387" s="2">
        <f t="shared" si="337"/>
        <v>1.4320149951806866</v>
      </c>
      <c r="I2387" s="2">
        <f t="shared" si="338"/>
        <v>58.881832473006405</v>
      </c>
    </row>
    <row r="2388" spans="1:9" ht="13.5" x14ac:dyDescent="0.25">
      <c r="A2388" s="3">
        <f>TITRES_STAT!B2391</f>
        <v>45482</v>
      </c>
      <c r="B2388" s="6">
        <f>TITRES_STAT!D2391</f>
        <v>0.65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6.1081808765256458E-3</v>
      </c>
      <c r="G2388" s="2">
        <f t="shared" si="336"/>
        <v>4.2654447733313974E-3</v>
      </c>
      <c r="H2388" s="2">
        <f t="shared" si="337"/>
        <v>1.4320149951806866</v>
      </c>
      <c r="I2388" s="2">
        <f t="shared" si="338"/>
        <v>58.881832473006405</v>
      </c>
    </row>
    <row r="2389" spans="1:9" ht="13.5" x14ac:dyDescent="0.25">
      <c r="A2389" s="3">
        <f>TITRES_STAT!B2392</f>
        <v>45483</v>
      </c>
      <c r="B2389" s="6">
        <f>TITRES_STAT!D2392</f>
        <v>0.65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5.6718822424881004E-3</v>
      </c>
      <c r="G2389" s="2">
        <f t="shared" si="336"/>
        <v>3.9607701466648692E-3</v>
      </c>
      <c r="H2389" s="2">
        <f t="shared" si="337"/>
        <v>1.4320149951806866</v>
      </c>
      <c r="I2389" s="2">
        <f t="shared" si="338"/>
        <v>58.881832473006405</v>
      </c>
    </row>
    <row r="2390" spans="1:9" ht="13.5" x14ac:dyDescent="0.25">
      <c r="A2390" s="3">
        <f>TITRES_STAT!B2393</f>
        <v>45484</v>
      </c>
      <c r="B2390" s="6">
        <f>TITRES_STAT!D2393</f>
        <v>0.65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5.2667477965960925E-3</v>
      </c>
      <c r="G2390" s="2">
        <f t="shared" si="336"/>
        <v>3.677857993331664E-3</v>
      </c>
      <c r="H2390" s="2">
        <f t="shared" si="337"/>
        <v>1.4320149951806866</v>
      </c>
      <c r="I2390" s="2">
        <f t="shared" si="338"/>
        <v>58.881832473006405</v>
      </c>
    </row>
    <row r="2391" spans="1:9" ht="13.5" x14ac:dyDescent="0.25">
      <c r="A2391" s="3">
        <f>TITRES_STAT!B2394</f>
        <v>45485</v>
      </c>
      <c r="B2391" s="6">
        <f>TITRES_STAT!D2394</f>
        <v>0.65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4.8905515254106576E-3</v>
      </c>
      <c r="G2391" s="2">
        <f t="shared" si="336"/>
        <v>3.4151538509508308E-3</v>
      </c>
      <c r="H2391" s="2">
        <f t="shared" si="337"/>
        <v>1.4320149951806866</v>
      </c>
      <c r="I2391" s="2">
        <f t="shared" si="338"/>
        <v>58.881832473006405</v>
      </c>
    </row>
    <row r="2392" spans="1:9" ht="13.5" x14ac:dyDescent="0.25">
      <c r="A2392" s="3">
        <f>TITRES_STAT!B2395</f>
        <v>45488</v>
      </c>
      <c r="B2392" s="6">
        <f>TITRES_STAT!D2395</f>
        <v>0.66</v>
      </c>
      <c r="C2392" s="2">
        <f t="shared" si="333"/>
        <v>1.0000000000000009E-2</v>
      </c>
      <c r="D2392" s="2">
        <f t="shared" si="334"/>
        <v>1.0000000000000009E-2</v>
      </c>
      <c r="E2392" s="2">
        <f t="shared" si="335"/>
        <v>0</v>
      </c>
      <c r="F2392" s="2">
        <f t="shared" si="336"/>
        <v>5.2555121307384682E-3</v>
      </c>
      <c r="G2392" s="2">
        <f t="shared" si="336"/>
        <v>3.1712142901686286E-3</v>
      </c>
      <c r="H2392" s="2">
        <f t="shared" si="337"/>
        <v>1.6572554390384662</v>
      </c>
      <c r="I2392" s="2">
        <f t="shared" si="338"/>
        <v>62.367185882518989</v>
      </c>
    </row>
    <row r="2393" spans="1:9" ht="13.5" x14ac:dyDescent="0.25">
      <c r="A2393" s="3">
        <f>TITRES_STAT!B2396</f>
        <v>45489</v>
      </c>
      <c r="B2393" s="6">
        <f>TITRES_STAT!D2396</f>
        <v>0.67</v>
      </c>
      <c r="C2393" s="2">
        <f t="shared" si="333"/>
        <v>1.0000000000000009E-2</v>
      </c>
      <c r="D2393" s="2">
        <f t="shared" si="334"/>
        <v>1.0000000000000009E-2</v>
      </c>
      <c r="E2393" s="2">
        <f t="shared" si="335"/>
        <v>0</v>
      </c>
      <c r="F2393" s="2">
        <f t="shared" si="336"/>
        <v>5.5944041214000062E-3</v>
      </c>
      <c r="G2393" s="2">
        <f t="shared" si="336"/>
        <v>2.9446989837280122E-3</v>
      </c>
      <c r="H2393" s="2">
        <f t="shared" si="337"/>
        <v>1.8998220708853053</v>
      </c>
      <c r="I2393" s="2">
        <f t="shared" si="338"/>
        <v>65.51512556442114</v>
      </c>
    </row>
    <row r="2394" spans="1:9" ht="13.5" x14ac:dyDescent="0.25">
      <c r="A2394" s="3">
        <f>TITRES_STAT!B2397</f>
        <v>45490</v>
      </c>
      <c r="B2394" s="6">
        <f>TITRES_STAT!D2397</f>
        <v>0.65</v>
      </c>
      <c r="C2394" s="2">
        <f t="shared" si="333"/>
        <v>-2.0000000000000018E-2</v>
      </c>
      <c r="D2394" s="2">
        <f t="shared" si="334"/>
        <v>0</v>
      </c>
      <c r="E2394" s="2">
        <f t="shared" si="335"/>
        <v>2.0000000000000018E-2</v>
      </c>
      <c r="F2394" s="2">
        <f t="shared" si="336"/>
        <v>5.1948038270142908E-3</v>
      </c>
      <c r="G2394" s="2">
        <f t="shared" si="336"/>
        <v>4.1629347706045846E-3</v>
      </c>
      <c r="H2394" s="2">
        <f t="shared" si="337"/>
        <v>1.2478705800763359</v>
      </c>
      <c r="I2394" s="2">
        <f t="shared" si="338"/>
        <v>55.513453093636706</v>
      </c>
    </row>
    <row r="2395" spans="1:9" ht="13.5" x14ac:dyDescent="0.25">
      <c r="A2395" s="3">
        <f>TITRES_STAT!B2398</f>
        <v>45491</v>
      </c>
      <c r="B2395" s="6">
        <f>TITRES_STAT!D2398</f>
        <v>0.65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4.8237464107989837E-3</v>
      </c>
      <c r="G2395" s="2">
        <f t="shared" si="336"/>
        <v>3.8655822869899715E-3</v>
      </c>
      <c r="H2395" s="2">
        <f t="shared" si="337"/>
        <v>1.2478705800763357</v>
      </c>
      <c r="I2395" s="2">
        <f t="shared" si="338"/>
        <v>55.513453093636691</v>
      </c>
    </row>
    <row r="2396" spans="1:9" ht="13.5" x14ac:dyDescent="0.25">
      <c r="A2396" s="3">
        <f>TITRES_STAT!B2399</f>
        <v>45492</v>
      </c>
      <c r="B2396" s="6">
        <f>TITRES_STAT!D2399</f>
        <v>0.65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4.4791930957419138E-3</v>
      </c>
      <c r="G2396" s="2">
        <f t="shared" si="336"/>
        <v>3.5894692664906881E-3</v>
      </c>
      <c r="H2396" s="2">
        <f t="shared" si="337"/>
        <v>1.2478705800763357</v>
      </c>
      <c r="I2396" s="2">
        <f t="shared" si="338"/>
        <v>55.513453093636691</v>
      </c>
    </row>
    <row r="2397" spans="1:9" ht="13.5" x14ac:dyDescent="0.25">
      <c r="A2397" s="3">
        <f>TITRES_STAT!B2400</f>
        <v>45495</v>
      </c>
      <c r="B2397" s="6">
        <f>TITRES_STAT!D2400</f>
        <v>0.65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4.1592507317603482E-3</v>
      </c>
      <c r="G2397" s="2">
        <f t="shared" si="339"/>
        <v>3.333078604598496E-3</v>
      </c>
      <c r="H2397" s="2">
        <f t="shared" si="337"/>
        <v>1.2478705800763354</v>
      </c>
      <c r="I2397" s="2">
        <f t="shared" si="338"/>
        <v>55.513453093636684</v>
      </c>
    </row>
    <row r="2398" spans="1:9" ht="13.5" x14ac:dyDescent="0.25">
      <c r="A2398" s="3">
        <f>TITRES_STAT!B2401</f>
        <v>45496</v>
      </c>
      <c r="B2398" s="6">
        <f>TITRES_STAT!D2401</f>
        <v>0.65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3.8621613937774662E-3</v>
      </c>
      <c r="G2398" s="2">
        <f t="shared" si="339"/>
        <v>3.0950015614128893E-3</v>
      </c>
      <c r="H2398" s="2">
        <f t="shared" si="337"/>
        <v>1.2478705800763354</v>
      </c>
      <c r="I2398" s="2">
        <f t="shared" si="338"/>
        <v>55.513453093636684</v>
      </c>
    </row>
    <row r="2399" spans="1:9" ht="13.5" x14ac:dyDescent="0.25">
      <c r="A2399" s="3">
        <f>TITRES_STAT!B2402</f>
        <v>45497</v>
      </c>
      <c r="B2399" s="6">
        <f>TITRES_STAT!D2402</f>
        <v>0.65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3.5862927227933612E-3</v>
      </c>
      <c r="G2399" s="2">
        <f t="shared" si="339"/>
        <v>2.8739300213119689E-3</v>
      </c>
      <c r="H2399" s="2">
        <f t="shared" si="337"/>
        <v>1.2478705800763352</v>
      </c>
      <c r="I2399" s="2">
        <f t="shared" si="338"/>
        <v>55.513453093636684</v>
      </c>
    </row>
    <row r="2400" spans="1:9" ht="13.5" x14ac:dyDescent="0.25">
      <c r="A2400" s="3">
        <f>TITRES_STAT!B2403</f>
        <v>45499</v>
      </c>
      <c r="B2400" s="6">
        <f>TITRES_STAT!D2403</f>
        <v>0.67</v>
      </c>
      <c r="C2400" s="2">
        <f t="shared" si="333"/>
        <v>2.0000000000000018E-2</v>
      </c>
      <c r="D2400" s="2">
        <f t="shared" si="334"/>
        <v>2.0000000000000018E-2</v>
      </c>
      <c r="E2400" s="2">
        <f t="shared" si="335"/>
        <v>0</v>
      </c>
      <c r="F2400" s="2">
        <f t="shared" si="339"/>
        <v>4.7587003854509796E-3</v>
      </c>
      <c r="G2400" s="2">
        <f t="shared" si="339"/>
        <v>2.668649305503971E-3</v>
      </c>
      <c r="H2400" s="2">
        <f t="shared" si="337"/>
        <v>1.7831868637202988</v>
      </c>
      <c r="I2400" s="2">
        <f t="shared" si="338"/>
        <v>64.069965512006775</v>
      </c>
    </row>
    <row r="2401" spans="1:9" ht="13.5" x14ac:dyDescent="0.25">
      <c r="A2401" s="3">
        <f>TITRES_STAT!B2404</f>
        <v>45502</v>
      </c>
      <c r="B2401" s="6">
        <f>TITRES_STAT!D2404</f>
        <v>0.67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4.4187932150616237E-3</v>
      </c>
      <c r="G2401" s="2">
        <f t="shared" si="339"/>
        <v>2.4780314979679732E-3</v>
      </c>
      <c r="H2401" s="2">
        <f t="shared" si="337"/>
        <v>1.7831868637202988</v>
      </c>
      <c r="I2401" s="2">
        <f t="shared" si="338"/>
        <v>64.069965512006775</v>
      </c>
    </row>
    <row r="2402" spans="1:9" ht="13.5" x14ac:dyDescent="0.25">
      <c r="A2402" s="3">
        <f>TITRES_STAT!B2405</f>
        <v>45503</v>
      </c>
      <c r="B2402" s="6">
        <f>TITRES_STAT!D2405</f>
        <v>0.67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4.1031651282715078E-3</v>
      </c>
      <c r="G2402" s="2">
        <f t="shared" si="339"/>
        <v>2.3010292481131177E-3</v>
      </c>
      <c r="H2402" s="2">
        <f t="shared" si="337"/>
        <v>1.7831868637202988</v>
      </c>
      <c r="I2402" s="2">
        <f t="shared" si="338"/>
        <v>64.069965512006775</v>
      </c>
    </row>
    <row r="2403" spans="1:9" ht="13.5" x14ac:dyDescent="0.25">
      <c r="A2403" s="3">
        <f>TITRES_STAT!B2406</f>
        <v>45504</v>
      </c>
      <c r="B2403" s="6">
        <f>TITRES_STAT!D2406</f>
        <v>0.67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3.8100819048235428E-3</v>
      </c>
      <c r="G2403" s="2">
        <f t="shared" si="339"/>
        <v>2.1366700161050381E-3</v>
      </c>
      <c r="H2403" s="2">
        <f t="shared" si="337"/>
        <v>1.7831868637202986</v>
      </c>
      <c r="I2403" s="2">
        <f t="shared" si="338"/>
        <v>64.069965512006775</v>
      </c>
    </row>
    <row r="2404" spans="1:9" ht="13.5" x14ac:dyDescent="0.25">
      <c r="A2404" s="3">
        <f>TITRES_STAT!B2407</f>
        <v>45505</v>
      </c>
      <c r="B2404" s="6">
        <f>TITRES_STAT!D2407</f>
        <v>0.67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3.537933197336147E-3</v>
      </c>
      <c r="G2404" s="2">
        <f t="shared" si="339"/>
        <v>1.9840507292403927E-3</v>
      </c>
      <c r="H2404" s="2">
        <f t="shared" si="337"/>
        <v>1.7831868637202986</v>
      </c>
      <c r="I2404" s="2">
        <f t="shared" si="338"/>
        <v>64.069965512006775</v>
      </c>
    </row>
    <row r="2405" spans="1:9" ht="13.5" x14ac:dyDescent="0.25">
      <c r="A2405" s="3">
        <f>TITRES_STAT!B2408</f>
        <v>45506</v>
      </c>
      <c r="B2405" s="6">
        <f>TITRES_STAT!D2408</f>
        <v>0.67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3.2852236832407078E-3</v>
      </c>
      <c r="G2405" s="2">
        <f t="shared" si="339"/>
        <v>1.8423328200089361E-3</v>
      </c>
      <c r="H2405" s="2">
        <f t="shared" si="337"/>
        <v>1.7831868637202983</v>
      </c>
      <c r="I2405" s="2">
        <f t="shared" si="338"/>
        <v>64.069965512006775</v>
      </c>
    </row>
    <row r="2406" spans="1:9" ht="13.5" x14ac:dyDescent="0.25">
      <c r="A2406" s="3">
        <f>TITRES_STAT!B2409</f>
        <v>45509</v>
      </c>
      <c r="B2406" s="6">
        <f>TITRES_STAT!D2409</f>
        <v>0.67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3.0505648487235142E-3</v>
      </c>
      <c r="G2406" s="2">
        <f t="shared" si="339"/>
        <v>1.7107376185797264E-3</v>
      </c>
      <c r="H2406" s="2">
        <f t="shared" si="337"/>
        <v>1.7831868637202983</v>
      </c>
      <c r="I2406" s="2">
        <f t="shared" si="338"/>
        <v>64.069965512006775</v>
      </c>
    </row>
    <row r="2407" spans="1:9" ht="13.5" x14ac:dyDescent="0.25">
      <c r="A2407" s="3">
        <f>TITRES_STAT!B2410</f>
        <v>45510</v>
      </c>
      <c r="B2407" s="6">
        <f>TITRES_STAT!D2410</f>
        <v>0.67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2.8326673595289774E-3</v>
      </c>
      <c r="G2407" s="2">
        <f t="shared" si="339"/>
        <v>1.5885420743954604E-3</v>
      </c>
      <c r="H2407" s="2">
        <f t="shared" si="337"/>
        <v>1.7831868637202981</v>
      </c>
      <c r="I2407" s="2">
        <f t="shared" si="338"/>
        <v>64.069965512006775</v>
      </c>
    </row>
    <row r="2408" spans="1:9" ht="13.5" x14ac:dyDescent="0.25">
      <c r="A2408" s="3">
        <f>TITRES_STAT!B2411</f>
        <v>45511</v>
      </c>
      <c r="B2408" s="6">
        <f>TITRES_STAT!D2411</f>
        <v>0.67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2.630333976705479E-3</v>
      </c>
      <c r="G2408" s="2">
        <f t="shared" si="339"/>
        <v>1.4750747833672132E-3</v>
      </c>
      <c r="H2408" s="2">
        <f t="shared" si="337"/>
        <v>1.7831868637202981</v>
      </c>
      <c r="I2408" s="2">
        <f t="shared" si="338"/>
        <v>64.069965512006775</v>
      </c>
    </row>
    <row r="2409" spans="1:9" ht="13.5" x14ac:dyDescent="0.25">
      <c r="A2409" s="3">
        <f>TITRES_STAT!B2412</f>
        <v>45512</v>
      </c>
      <c r="B2409" s="6">
        <f>TITRES_STAT!D2412</f>
        <v>0.67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2.4424529783693733E-3</v>
      </c>
      <c r="G2409" s="2">
        <f t="shared" si="339"/>
        <v>1.3697122988409836E-3</v>
      </c>
      <c r="H2409" s="2">
        <f t="shared" si="337"/>
        <v>1.7831868637202981</v>
      </c>
      <c r="I2409" s="2">
        <f t="shared" si="338"/>
        <v>64.069965512006775</v>
      </c>
    </row>
    <row r="2410" spans="1:9" ht="13.5" x14ac:dyDescent="0.25">
      <c r="A2410" s="3">
        <f>TITRES_STAT!B2413</f>
        <v>45513</v>
      </c>
      <c r="B2410" s="6">
        <f>TITRES_STAT!D2413</f>
        <v>0.67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2.2679920513429892E-3</v>
      </c>
      <c r="G2410" s="2">
        <f t="shared" si="339"/>
        <v>1.2718757060666275E-3</v>
      </c>
      <c r="H2410" s="2">
        <f t="shared" si="337"/>
        <v>1.7831868637202981</v>
      </c>
      <c r="I2410" s="2">
        <f t="shared" si="338"/>
        <v>64.069965512006775</v>
      </c>
    </row>
    <row r="2411" spans="1:9" ht="13.5" x14ac:dyDescent="0.25">
      <c r="A2411" s="3">
        <f>TITRES_STAT!B2414</f>
        <v>45516</v>
      </c>
      <c r="B2411" s="6">
        <f>TITRES_STAT!D2414</f>
        <v>0.67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2.1059926191042042E-3</v>
      </c>
      <c r="G2411" s="2">
        <f t="shared" si="339"/>
        <v>1.1810274413475827E-3</v>
      </c>
      <c r="H2411" s="2">
        <f t="shared" si="337"/>
        <v>1.7831868637202981</v>
      </c>
      <c r="I2411" s="2">
        <f t="shared" si="338"/>
        <v>64.069965512006775</v>
      </c>
    </row>
    <row r="2412" spans="1:9" ht="13.5" x14ac:dyDescent="0.25">
      <c r="A2412" s="3">
        <f>TITRES_STAT!B2415</f>
        <v>45518</v>
      </c>
      <c r="B2412" s="6">
        <f>TITRES_STAT!D2415</f>
        <v>0.67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1.9555645748824753E-3</v>
      </c>
      <c r="G2412" s="2">
        <f t="shared" si="339"/>
        <v>1.0966683383941838E-3</v>
      </c>
      <c r="H2412" s="2">
        <f t="shared" si="337"/>
        <v>1.7831868637202981</v>
      </c>
      <c r="I2412" s="2">
        <f t="shared" si="338"/>
        <v>64.069965512006775</v>
      </c>
    </row>
    <row r="2413" spans="1:9" ht="13.5" x14ac:dyDescent="0.25">
      <c r="A2413" s="3">
        <f>TITRES_STAT!B2416</f>
        <v>45519</v>
      </c>
      <c r="B2413" s="6">
        <f>TITRES_STAT!D2416</f>
        <v>0.67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1.8158813909622987E-3</v>
      </c>
      <c r="G2413" s="2">
        <f t="shared" si="340"/>
        <v>1.0183348856517421E-3</v>
      </c>
      <c r="H2413" s="2">
        <f t="shared" si="337"/>
        <v>1.7831868637202983</v>
      </c>
      <c r="I2413" s="2">
        <f t="shared" si="338"/>
        <v>64.069965512006775</v>
      </c>
    </row>
    <row r="2414" spans="1:9" ht="13.5" x14ac:dyDescent="0.25">
      <c r="A2414" s="3">
        <f>TITRES_STAT!B2417</f>
        <v>45520</v>
      </c>
      <c r="B2414" s="6">
        <f>TITRES_STAT!D2417</f>
        <v>0.67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1.6861755773221344E-3</v>
      </c>
      <c r="G2414" s="2">
        <f t="shared" si="340"/>
        <v>9.4559667953376058E-4</v>
      </c>
      <c r="H2414" s="2">
        <f t="shared" si="337"/>
        <v>1.7831868637202981</v>
      </c>
      <c r="I2414" s="2">
        <f t="shared" si="338"/>
        <v>64.069965512006775</v>
      </c>
    </row>
    <row r="2415" spans="1:9" ht="13.5" x14ac:dyDescent="0.25">
      <c r="A2415" s="3">
        <f>TITRES_STAT!B2418</f>
        <v>45523</v>
      </c>
      <c r="B2415" s="6">
        <f>TITRES_STAT!D2418</f>
        <v>0.67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1.5657344646562675E-3</v>
      </c>
      <c r="G2415" s="2">
        <f t="shared" si="340"/>
        <v>8.7805405956706338E-4</v>
      </c>
      <c r="H2415" s="2">
        <f t="shared" si="337"/>
        <v>1.7831868637202981</v>
      </c>
      <c r="I2415" s="2">
        <f t="shared" si="338"/>
        <v>64.069965512006775</v>
      </c>
    </row>
    <row r="2416" spans="1:9" ht="13.5" x14ac:dyDescent="0.25">
      <c r="A2416" s="3">
        <f>TITRES_STAT!B2419</f>
        <v>45524</v>
      </c>
      <c r="B2416" s="6">
        <f>TITRES_STAT!D2419</f>
        <v>0.64</v>
      </c>
      <c r="C2416" s="2">
        <f t="shared" si="333"/>
        <v>-3.0000000000000027E-2</v>
      </c>
      <c r="D2416" s="2">
        <f t="shared" si="334"/>
        <v>0</v>
      </c>
      <c r="E2416" s="2">
        <f t="shared" si="335"/>
        <v>3.0000000000000027E-2</v>
      </c>
      <c r="F2416" s="2">
        <f t="shared" si="340"/>
        <v>1.4538962886093913E-3</v>
      </c>
      <c r="G2416" s="2">
        <f t="shared" si="340"/>
        <v>2.9581930553122747E-3</v>
      </c>
      <c r="H2416" s="2">
        <f t="shared" si="337"/>
        <v>0.49148120539276774</v>
      </c>
      <c r="I2416" s="2">
        <f t="shared" si="338"/>
        <v>32.952557740299568</v>
      </c>
    </row>
    <row r="2417" spans="1:9" ht="13.5" x14ac:dyDescent="0.25">
      <c r="A2417" s="3">
        <f>TITRES_STAT!B2420</f>
        <v>45525</v>
      </c>
      <c r="B2417" s="6">
        <f>TITRES_STAT!D2420</f>
        <v>0.62</v>
      </c>
      <c r="C2417" s="2">
        <f t="shared" si="333"/>
        <v>-2.0000000000000018E-2</v>
      </c>
      <c r="D2417" s="2">
        <f t="shared" si="334"/>
        <v>0</v>
      </c>
      <c r="E2417" s="2">
        <f t="shared" si="335"/>
        <v>2.0000000000000018E-2</v>
      </c>
      <c r="F2417" s="2">
        <f t="shared" si="340"/>
        <v>1.3500465537087203E-3</v>
      </c>
      <c r="G2417" s="2">
        <f t="shared" si="340"/>
        <v>4.1754649799328278E-3</v>
      </c>
      <c r="H2417" s="2">
        <f t="shared" si="337"/>
        <v>0.32332843412578183</v>
      </c>
      <c r="I2417" s="2">
        <f t="shared" si="338"/>
        <v>24.432969608136574</v>
      </c>
    </row>
    <row r="2418" spans="1:9" ht="13.5" x14ac:dyDescent="0.25">
      <c r="A2418" s="3">
        <f>TITRES_STAT!B2421</f>
        <v>45526</v>
      </c>
      <c r="B2418" s="6">
        <f>TITRES_STAT!D2421</f>
        <v>0.6</v>
      </c>
      <c r="C2418" s="2">
        <f t="shared" si="333"/>
        <v>-2.0000000000000018E-2</v>
      </c>
      <c r="D2418" s="2">
        <f t="shared" si="334"/>
        <v>0</v>
      </c>
      <c r="E2418" s="2">
        <f t="shared" si="335"/>
        <v>2.0000000000000018E-2</v>
      </c>
      <c r="F2418" s="2">
        <f t="shared" si="340"/>
        <v>1.2536146570152403E-3</v>
      </c>
      <c r="G2418" s="2">
        <f t="shared" si="340"/>
        <v>5.3057889099376266E-3</v>
      </c>
      <c r="H2418" s="2">
        <f t="shared" si="337"/>
        <v>0.23627299884985009</v>
      </c>
      <c r="I2418" s="2">
        <f t="shared" si="338"/>
        <v>19.111717158723309</v>
      </c>
    </row>
    <row r="2419" spans="1:9" ht="13.5" x14ac:dyDescent="0.25">
      <c r="A2419" s="3">
        <f>TITRES_STAT!B2422</f>
        <v>45527</v>
      </c>
      <c r="B2419" s="6">
        <f>TITRES_STAT!D2422</f>
        <v>0.57999999999999996</v>
      </c>
      <c r="C2419" s="2">
        <f t="shared" si="333"/>
        <v>-2.0000000000000018E-2</v>
      </c>
      <c r="D2419" s="2">
        <f t="shared" si="334"/>
        <v>0</v>
      </c>
      <c r="E2419" s="2">
        <f t="shared" si="335"/>
        <v>2.0000000000000018E-2</v>
      </c>
      <c r="F2419" s="2">
        <f t="shared" si="340"/>
        <v>1.1640707529427233E-3</v>
      </c>
      <c r="G2419" s="2">
        <f t="shared" si="340"/>
        <v>6.3553754163706549E-3</v>
      </c>
      <c r="H2419" s="2">
        <f t="shared" si="337"/>
        <v>0.18316317710268101</v>
      </c>
      <c r="I2419" s="2">
        <f t="shared" si="338"/>
        <v>15.480804393457305</v>
      </c>
    </row>
    <row r="2420" spans="1:9" ht="13.5" x14ac:dyDescent="0.25">
      <c r="A2420" s="3">
        <f>TITRES_STAT!B2423</f>
        <v>45530</v>
      </c>
      <c r="B2420" s="6">
        <f>TITRES_STAT!D2423</f>
        <v>0.56000000000000005</v>
      </c>
      <c r="C2420" s="2">
        <f t="shared" si="333"/>
        <v>-1.9999999999999907E-2</v>
      </c>
      <c r="D2420" s="2">
        <f t="shared" si="334"/>
        <v>0</v>
      </c>
      <c r="E2420" s="2">
        <f t="shared" si="335"/>
        <v>1.9999999999999907E-2</v>
      </c>
      <c r="F2420" s="2">
        <f t="shared" si="340"/>
        <v>1.0809228420182429E-3</v>
      </c>
      <c r="G2420" s="2">
        <f t="shared" si="340"/>
        <v>7.3299914580584585E-3</v>
      </c>
      <c r="H2420" s="2">
        <f t="shared" si="337"/>
        <v>0.14746577103168329</v>
      </c>
      <c r="I2420" s="2">
        <f t="shared" si="338"/>
        <v>12.851430931930736</v>
      </c>
    </row>
    <row r="2421" spans="1:9" ht="13.5" x14ac:dyDescent="0.25">
      <c r="A2421" s="3">
        <f>TITRES_STAT!B2424</f>
        <v>45531</v>
      </c>
      <c r="B2421" s="6">
        <f>TITRES_STAT!D2424</f>
        <v>0.54</v>
      </c>
      <c r="C2421" s="2">
        <f t="shared" si="333"/>
        <v>-2.0000000000000018E-2</v>
      </c>
      <c r="D2421" s="2">
        <f t="shared" si="334"/>
        <v>0</v>
      </c>
      <c r="E2421" s="2">
        <f t="shared" si="335"/>
        <v>2.0000000000000018E-2</v>
      </c>
      <c r="F2421" s="2">
        <f t="shared" si="340"/>
        <v>1.0037140675883684E-3</v>
      </c>
      <c r="G2421" s="2">
        <f t="shared" si="340"/>
        <v>8.2349920681971406E-3</v>
      </c>
      <c r="H2421" s="2">
        <f t="shared" si="337"/>
        <v>0.12188403574359583</v>
      </c>
      <c r="I2421" s="2">
        <f t="shared" si="338"/>
        <v>10.864227661712803</v>
      </c>
    </row>
    <row r="2422" spans="1:9" ht="13.5" x14ac:dyDescent="0.25">
      <c r="A2422" s="3">
        <f>TITRES_STAT!B2425</f>
        <v>45532</v>
      </c>
      <c r="B2422" s="6">
        <f>TITRES_STAT!D2425</f>
        <v>0.53</v>
      </c>
      <c r="C2422" s="2">
        <f t="shared" si="333"/>
        <v>-1.0000000000000009E-2</v>
      </c>
      <c r="D2422" s="2">
        <f t="shared" si="334"/>
        <v>0</v>
      </c>
      <c r="E2422" s="2">
        <f t="shared" si="335"/>
        <v>1.0000000000000009E-2</v>
      </c>
      <c r="F2422" s="2">
        <f t="shared" si="340"/>
        <v>9.3202020561777073E-4</v>
      </c>
      <c r="G2422" s="2">
        <f t="shared" si="340"/>
        <v>8.3610640633259171E-3</v>
      </c>
      <c r="H2422" s="2">
        <f t="shared" si="337"/>
        <v>0.11147148240448068</v>
      </c>
      <c r="I2422" s="2">
        <f t="shared" si="338"/>
        <v>10.029180610494024</v>
      </c>
    </row>
    <row r="2423" spans="1:9" ht="13.5" x14ac:dyDescent="0.25">
      <c r="A2423" s="3">
        <f>TITRES_STAT!B2426</f>
        <v>45533</v>
      </c>
      <c r="B2423" s="6">
        <f>TITRES_STAT!D2426</f>
        <v>0.55000000000000004</v>
      </c>
      <c r="C2423" s="2">
        <f t="shared" si="333"/>
        <v>2.0000000000000018E-2</v>
      </c>
      <c r="D2423" s="2">
        <f t="shared" si="334"/>
        <v>2.0000000000000018E-2</v>
      </c>
      <c r="E2423" s="2">
        <f t="shared" si="335"/>
        <v>0</v>
      </c>
      <c r="F2423" s="2">
        <f t="shared" si="340"/>
        <v>2.2940187623593602E-3</v>
      </c>
      <c r="G2423" s="2">
        <f t="shared" si="340"/>
        <v>7.7638452016597801E-3</v>
      </c>
      <c r="H2423" s="2">
        <f t="shared" si="337"/>
        <v>0.29547456225285601</v>
      </c>
      <c r="I2423" s="2">
        <f t="shared" si="338"/>
        <v>22.808210277708568</v>
      </c>
    </row>
    <row r="2424" spans="1:9" ht="13.5" x14ac:dyDescent="0.25">
      <c r="A2424" s="3">
        <f>TITRES_STAT!B2427</f>
        <v>45534</v>
      </c>
      <c r="B2424" s="6">
        <f>TITRES_STAT!D2427</f>
        <v>0.56999999999999995</v>
      </c>
      <c r="C2424" s="2">
        <f t="shared" si="333"/>
        <v>1.9999999999999907E-2</v>
      </c>
      <c r="D2424" s="2">
        <f t="shared" si="334"/>
        <v>1.9999999999999907E-2</v>
      </c>
      <c r="E2424" s="2">
        <f t="shared" si="335"/>
        <v>0</v>
      </c>
      <c r="F2424" s="2">
        <f t="shared" si="340"/>
        <v>3.5587317079051133E-3</v>
      </c>
      <c r="G2424" s="2">
        <f t="shared" si="340"/>
        <v>7.2092848301126529E-3</v>
      </c>
      <c r="H2424" s="2">
        <f t="shared" si="337"/>
        <v>0.49363172516648979</v>
      </c>
      <c r="I2424" s="2">
        <f t="shared" si="338"/>
        <v>33.049092145620193</v>
      </c>
    </row>
    <row r="2425" spans="1:9" ht="13.5" x14ac:dyDescent="0.25">
      <c r="A2425" s="3">
        <f>TITRES_STAT!B2428</f>
        <v>45537</v>
      </c>
      <c r="B2425" s="6">
        <f>TITRES_STAT!D2428</f>
        <v>0.59</v>
      </c>
      <c r="C2425" s="2">
        <f t="shared" si="333"/>
        <v>2.0000000000000018E-2</v>
      </c>
      <c r="D2425" s="2">
        <f t="shared" si="334"/>
        <v>2.0000000000000018E-2</v>
      </c>
      <c r="E2425" s="2">
        <f t="shared" si="335"/>
        <v>0</v>
      </c>
      <c r="F2425" s="2">
        <f t="shared" si="340"/>
        <v>4.7331080144833214E-3</v>
      </c>
      <c r="G2425" s="2">
        <f t="shared" si="340"/>
        <v>6.694335913676035E-3</v>
      </c>
      <c r="H2425" s="2">
        <f t="shared" si="337"/>
        <v>0.70703174676578906</v>
      </c>
      <c r="I2425" s="2">
        <f t="shared" si="338"/>
        <v>41.418781349870017</v>
      </c>
    </row>
    <row r="2426" spans="1:9" ht="13.5" x14ac:dyDescent="0.25">
      <c r="A2426" s="3">
        <f>TITRES_STAT!B2429</f>
        <v>45538</v>
      </c>
      <c r="B2426" s="6">
        <f>TITRES_STAT!D2429</f>
        <v>0.61</v>
      </c>
      <c r="C2426" s="2">
        <f t="shared" si="333"/>
        <v>2.0000000000000018E-2</v>
      </c>
      <c r="D2426" s="2">
        <f t="shared" si="334"/>
        <v>2.0000000000000018E-2</v>
      </c>
      <c r="E2426" s="2">
        <f t="shared" si="335"/>
        <v>0</v>
      </c>
      <c r="F2426" s="2">
        <f t="shared" si="340"/>
        <v>5.8236002991630858E-3</v>
      </c>
      <c r="G2426" s="2">
        <f t="shared" si="340"/>
        <v>6.2161690626991754E-3</v>
      </c>
      <c r="H2426" s="2">
        <f t="shared" si="337"/>
        <v>0.93684715464195745</v>
      </c>
      <c r="I2426" s="2">
        <f t="shared" si="338"/>
        <v>48.369699818421736</v>
      </c>
    </row>
    <row r="2427" spans="1:9" ht="13.5" x14ac:dyDescent="0.25">
      <c r="A2427" s="3">
        <f>TITRES_STAT!B2430</f>
        <v>45539</v>
      </c>
      <c r="B2427" s="6">
        <f>TITRES_STAT!D2430</f>
        <v>0.6</v>
      </c>
      <c r="C2427" s="2">
        <f t="shared" si="333"/>
        <v>-1.0000000000000009E-2</v>
      </c>
      <c r="D2427" s="2">
        <f t="shared" si="334"/>
        <v>0</v>
      </c>
      <c r="E2427" s="2">
        <f t="shared" si="335"/>
        <v>1.0000000000000009E-2</v>
      </c>
      <c r="F2427" s="2">
        <f t="shared" si="340"/>
        <v>5.407628849222865E-3</v>
      </c>
      <c r="G2427" s="2">
        <f t="shared" si="340"/>
        <v>6.4864427010778063E-3</v>
      </c>
      <c r="H2427" s="2">
        <f t="shared" si="337"/>
        <v>0.83368174181579024</v>
      </c>
      <c r="I2427" s="2">
        <f t="shared" si="338"/>
        <v>45.46490935718446</v>
      </c>
    </row>
    <row r="2428" spans="1:9" ht="13.5" x14ac:dyDescent="0.25">
      <c r="A2428" s="3">
        <f>TITRES_STAT!B2431</f>
        <v>45540</v>
      </c>
      <c r="B2428" s="6">
        <f>TITRES_STAT!D2431</f>
        <v>0.6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5.0213696457069457E-3</v>
      </c>
      <c r="G2428" s="2">
        <f t="shared" si="340"/>
        <v>6.0231253652865344E-3</v>
      </c>
      <c r="H2428" s="2">
        <f t="shared" si="337"/>
        <v>0.83368174181579024</v>
      </c>
      <c r="I2428" s="2">
        <f t="shared" si="338"/>
        <v>45.46490935718446</v>
      </c>
    </row>
    <row r="2429" spans="1:9" ht="13.5" x14ac:dyDescent="0.25">
      <c r="A2429" s="3">
        <f>TITRES_STAT!B2432</f>
        <v>45541</v>
      </c>
      <c r="B2429" s="6">
        <f>TITRES_STAT!D2432</f>
        <v>0.6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4.6627003852993069E-3</v>
      </c>
      <c r="G2429" s="2">
        <f t="shared" si="341"/>
        <v>5.5929021249089255E-3</v>
      </c>
      <c r="H2429" s="2">
        <f t="shared" si="337"/>
        <v>0.83368174181579013</v>
      </c>
      <c r="I2429" s="2">
        <f t="shared" si="338"/>
        <v>45.464909357184453</v>
      </c>
    </row>
    <row r="2430" spans="1:9" ht="13.5" x14ac:dyDescent="0.25">
      <c r="A2430" s="3">
        <f>TITRES_STAT!B2433</f>
        <v>45544</v>
      </c>
      <c r="B2430" s="6">
        <f>TITRES_STAT!D2433</f>
        <v>0.6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4.3296503577779279E-3</v>
      </c>
      <c r="G2430" s="2">
        <f t="shared" si="341"/>
        <v>5.1934091159868594E-3</v>
      </c>
      <c r="H2430" s="2">
        <f t="shared" si="337"/>
        <v>0.83368174181579013</v>
      </c>
      <c r="I2430" s="2">
        <f t="shared" si="338"/>
        <v>45.464909357184453</v>
      </c>
    </row>
    <row r="2431" spans="1:9" ht="13.5" x14ac:dyDescent="0.25">
      <c r="A2431" s="3">
        <f>TITRES_STAT!B2434</f>
        <v>45545</v>
      </c>
      <c r="B2431" s="6">
        <f>TITRES_STAT!D2434</f>
        <v>0.62</v>
      </c>
      <c r="C2431" s="2">
        <f t="shared" si="333"/>
        <v>2.0000000000000018E-2</v>
      </c>
      <c r="D2431" s="2">
        <f t="shared" si="334"/>
        <v>2.0000000000000018E-2</v>
      </c>
      <c r="E2431" s="2">
        <f t="shared" si="335"/>
        <v>0</v>
      </c>
      <c r="F2431" s="2">
        <f t="shared" si="341"/>
        <v>5.4489610465080773E-3</v>
      </c>
      <c r="G2431" s="2">
        <f t="shared" si="341"/>
        <v>4.8224513219877977E-3</v>
      </c>
      <c r="H2431" s="2">
        <f t="shared" si="337"/>
        <v>1.1299151992812724</v>
      </c>
      <c r="I2431" s="2">
        <f t="shared" si="338"/>
        <v>53.049773984549041</v>
      </c>
    </row>
    <row r="2432" spans="1:9" ht="13.5" x14ac:dyDescent="0.25">
      <c r="A2432" s="3">
        <f>TITRES_STAT!B2435</f>
        <v>45546</v>
      </c>
      <c r="B2432" s="6">
        <f>TITRES_STAT!D2435</f>
        <v>0.62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5.0597495431860722E-3</v>
      </c>
      <c r="G2432" s="2">
        <f t="shared" si="341"/>
        <v>4.4779905132743833E-3</v>
      </c>
      <c r="H2432" s="2">
        <f t="shared" si="337"/>
        <v>1.1299151992812724</v>
      </c>
      <c r="I2432" s="2">
        <f t="shared" si="338"/>
        <v>53.049773984549041</v>
      </c>
    </row>
    <row r="2433" spans="1:9" ht="13.5" x14ac:dyDescent="0.25">
      <c r="A2433" s="3">
        <f>TITRES_STAT!B2436</f>
        <v>45547</v>
      </c>
      <c r="B2433" s="6">
        <f>TITRES_STAT!D2436</f>
        <v>0.62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4.6983388615299245E-3</v>
      </c>
      <c r="G2433" s="2">
        <f t="shared" si="341"/>
        <v>4.1581340480404986E-3</v>
      </c>
      <c r="H2433" s="2">
        <f t="shared" si="337"/>
        <v>1.1299151992812726</v>
      </c>
      <c r="I2433" s="2">
        <f t="shared" si="338"/>
        <v>53.049773984549056</v>
      </c>
    </row>
    <row r="2434" spans="1:9" ht="13.5" x14ac:dyDescent="0.25">
      <c r="A2434" s="3">
        <f>TITRES_STAT!B2437</f>
        <v>45548</v>
      </c>
      <c r="B2434" s="6">
        <f>TITRES_STAT!D2437</f>
        <v>0.62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4.3627432285635011E-3</v>
      </c>
      <c r="G2434" s="2">
        <f t="shared" si="341"/>
        <v>3.8611244731804632E-3</v>
      </c>
      <c r="H2434" s="2">
        <f t="shared" si="337"/>
        <v>1.1299151992812724</v>
      </c>
      <c r="I2434" s="2">
        <f t="shared" si="338"/>
        <v>53.049773984549041</v>
      </c>
    </row>
    <row r="2435" spans="1:9" ht="13.5" x14ac:dyDescent="0.25">
      <c r="A2435" s="3">
        <f>TITRES_STAT!B2438</f>
        <v>45551</v>
      </c>
      <c r="B2435" s="6">
        <f>TITRES_STAT!D2438</f>
        <v>0.6</v>
      </c>
      <c r="C2435" s="2">
        <f t="shared" ref="C2435:C2498" si="342">B2435-B2434</f>
        <v>-2.0000000000000018E-2</v>
      </c>
      <c r="D2435" s="2">
        <f t="shared" ref="D2435:D2498" si="343">IF(C2435&gt;0,C2435,0)</f>
        <v>0</v>
      </c>
      <c r="E2435" s="2">
        <f t="shared" ref="E2435:E2498" si="344">IF(C2435&lt;0,-C2435,0)</f>
        <v>2.0000000000000018E-2</v>
      </c>
      <c r="F2435" s="2">
        <f t="shared" si="341"/>
        <v>4.0511187122375366E-3</v>
      </c>
      <c r="G2435" s="2">
        <f t="shared" si="341"/>
        <v>5.0139012965247165E-3</v>
      </c>
      <c r="H2435" s="2">
        <f t="shared" si="337"/>
        <v>0.80797735588562281</v>
      </c>
      <c r="I2435" s="2">
        <f t="shared" si="338"/>
        <v>44.689572756835872</v>
      </c>
    </row>
    <row r="2436" spans="1:9" ht="13.5" x14ac:dyDescent="0.25">
      <c r="A2436" s="3">
        <f>TITRES_STAT!B2439</f>
        <v>45552</v>
      </c>
      <c r="B2436" s="6">
        <f>TITRES_STAT!D2439</f>
        <v>0.57999999999999996</v>
      </c>
      <c r="C2436" s="2">
        <f t="shared" si="342"/>
        <v>-2.0000000000000018E-2</v>
      </c>
      <c r="D2436" s="2">
        <f t="shared" si="343"/>
        <v>0</v>
      </c>
      <c r="E2436" s="2">
        <f t="shared" si="344"/>
        <v>2.0000000000000018E-2</v>
      </c>
      <c r="F2436" s="2">
        <f t="shared" si="341"/>
        <v>3.7617530899348552E-3</v>
      </c>
      <c r="G2436" s="2">
        <f t="shared" si="341"/>
        <v>6.0843369182015236E-3</v>
      </c>
      <c r="H2436" s="2">
        <f t="shared" si="337"/>
        <v>0.61826837344944341</v>
      </c>
      <c r="I2436" s="2">
        <f t="shared" si="338"/>
        <v>38.205552527209349</v>
      </c>
    </row>
    <row r="2437" spans="1:9" ht="13.5" x14ac:dyDescent="0.25">
      <c r="A2437" s="3">
        <f>TITRES_STAT!B2440</f>
        <v>45553</v>
      </c>
      <c r="B2437" s="6">
        <f>TITRES_STAT!D2440</f>
        <v>0.57999999999999996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3.4930564406537939E-3</v>
      </c>
      <c r="G2437" s="2">
        <f t="shared" si="341"/>
        <v>5.6497414240442717E-3</v>
      </c>
      <c r="H2437" s="2">
        <f t="shared" si="337"/>
        <v>0.61826837344944341</v>
      </c>
      <c r="I2437" s="2">
        <f t="shared" si="338"/>
        <v>38.205552527209349</v>
      </c>
    </row>
    <row r="2438" spans="1:9" ht="13.5" x14ac:dyDescent="0.25">
      <c r="A2438" s="3">
        <f>TITRES_STAT!B2441</f>
        <v>45554</v>
      </c>
      <c r="B2438" s="6">
        <f>TITRES_STAT!D2441</f>
        <v>0.6</v>
      </c>
      <c r="C2438" s="2">
        <f t="shared" si="342"/>
        <v>2.0000000000000018E-2</v>
      </c>
      <c r="D2438" s="2">
        <f t="shared" si="343"/>
        <v>2.0000000000000018E-2</v>
      </c>
      <c r="E2438" s="2">
        <f t="shared" si="344"/>
        <v>0</v>
      </c>
      <c r="F2438" s="2">
        <f t="shared" si="341"/>
        <v>4.672123837749953E-3</v>
      </c>
      <c r="G2438" s="2">
        <f t="shared" si="341"/>
        <v>5.2461884651839666E-3</v>
      </c>
      <c r="H2438" s="2">
        <f t="shared" si="337"/>
        <v>0.89057491334065464</v>
      </c>
      <c r="I2438" s="2">
        <f t="shared" si="338"/>
        <v>47.106036743447774</v>
      </c>
    </row>
    <row r="2439" spans="1:9" ht="13.5" x14ac:dyDescent="0.25">
      <c r="A2439" s="3">
        <f>TITRES_STAT!B2442</f>
        <v>45555</v>
      </c>
      <c r="B2439" s="6">
        <f>TITRES_STAT!D2442</f>
        <v>0.62</v>
      </c>
      <c r="C2439" s="2">
        <f t="shared" si="342"/>
        <v>2.0000000000000018E-2</v>
      </c>
      <c r="D2439" s="2">
        <f t="shared" si="343"/>
        <v>2.0000000000000018E-2</v>
      </c>
      <c r="E2439" s="2">
        <f t="shared" si="344"/>
        <v>0</v>
      </c>
      <c r="F2439" s="2">
        <f t="shared" si="341"/>
        <v>5.7669721350535287E-3</v>
      </c>
      <c r="G2439" s="2">
        <f t="shared" si="341"/>
        <v>4.8714607176708257E-3</v>
      </c>
      <c r="H2439" s="2">
        <f t="shared" si="337"/>
        <v>1.1838281101465744</v>
      </c>
      <c r="I2439" s="2">
        <f t="shared" si="338"/>
        <v>54.208850259149663</v>
      </c>
    </row>
    <row r="2440" spans="1:9" ht="13.5" x14ac:dyDescent="0.25">
      <c r="A2440" s="3">
        <f>TITRES_STAT!B2443</f>
        <v>45558</v>
      </c>
      <c r="B2440" s="6">
        <f>TITRES_STAT!D2443</f>
        <v>0.63</v>
      </c>
      <c r="C2440" s="2">
        <f t="shared" si="342"/>
        <v>1.0000000000000009E-2</v>
      </c>
      <c r="D2440" s="2">
        <f t="shared" si="343"/>
        <v>1.0000000000000009E-2</v>
      </c>
      <c r="E2440" s="2">
        <f t="shared" si="344"/>
        <v>0</v>
      </c>
      <c r="F2440" s="2">
        <f t="shared" si="341"/>
        <v>6.0693312682639916E-3</v>
      </c>
      <c r="G2440" s="2">
        <f t="shared" si="341"/>
        <v>4.5234992378371955E-3</v>
      </c>
      <c r="H2440" s="2">
        <f t="shared" si="337"/>
        <v>1.3417336776574542</v>
      </c>
      <c r="I2440" s="2">
        <f t="shared" si="338"/>
        <v>57.296595699971022</v>
      </c>
    </row>
    <row r="2441" spans="1:9" ht="13.5" x14ac:dyDescent="0.25">
      <c r="A2441" s="3">
        <f>TITRES_STAT!B2444</f>
        <v>45559</v>
      </c>
      <c r="B2441" s="6">
        <f>TITRES_STAT!D2444</f>
        <v>0.63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5.6358076062451353E-3</v>
      </c>
      <c r="G2441" s="2">
        <f t="shared" si="341"/>
        <v>4.2003921494202529E-3</v>
      </c>
      <c r="H2441" s="2">
        <f t="shared" si="337"/>
        <v>1.3417336776574542</v>
      </c>
      <c r="I2441" s="2">
        <f t="shared" si="338"/>
        <v>57.296595699971022</v>
      </c>
    </row>
    <row r="2442" spans="1:9" ht="13.5" x14ac:dyDescent="0.25">
      <c r="A2442" s="3">
        <f>TITRES_STAT!B2445</f>
        <v>45560</v>
      </c>
      <c r="B2442" s="6">
        <f>TITRES_STAT!D2445</f>
        <v>0.63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5.2332499200847685E-3</v>
      </c>
      <c r="G2442" s="2">
        <f t="shared" si="341"/>
        <v>3.9003641387473777E-3</v>
      </c>
      <c r="H2442" s="2">
        <f t="shared" si="337"/>
        <v>1.3417336776574544</v>
      </c>
      <c r="I2442" s="2">
        <f t="shared" si="338"/>
        <v>57.296595699971022</v>
      </c>
    </row>
    <row r="2443" spans="1:9" ht="13.5" x14ac:dyDescent="0.25">
      <c r="A2443" s="3">
        <f>TITRES_STAT!B2446</f>
        <v>45561</v>
      </c>
      <c r="B2443" s="6">
        <f>TITRES_STAT!D2446</f>
        <v>0.62</v>
      </c>
      <c r="C2443" s="2">
        <f t="shared" si="342"/>
        <v>-1.0000000000000009E-2</v>
      </c>
      <c r="D2443" s="2">
        <f t="shared" si="343"/>
        <v>0</v>
      </c>
      <c r="E2443" s="2">
        <f t="shared" si="344"/>
        <v>1.0000000000000009E-2</v>
      </c>
      <c r="F2443" s="2">
        <f t="shared" si="341"/>
        <v>4.8594463543644283E-3</v>
      </c>
      <c r="G2443" s="2">
        <f t="shared" si="341"/>
        <v>4.3360524145511373E-3</v>
      </c>
      <c r="H2443" s="2">
        <f t="shared" si="337"/>
        <v>1.1207074753194541</v>
      </c>
      <c r="I2443" s="2">
        <f t="shared" si="338"/>
        <v>52.845924690798562</v>
      </c>
    </row>
    <row r="2444" spans="1:9" ht="13.5" x14ac:dyDescent="0.25">
      <c r="A2444" s="3">
        <f>TITRES_STAT!B2447</f>
        <v>45562</v>
      </c>
      <c r="B2444" s="6">
        <f>TITRES_STAT!D2447</f>
        <v>0.6</v>
      </c>
      <c r="C2444" s="2">
        <f t="shared" si="342"/>
        <v>-2.0000000000000018E-2</v>
      </c>
      <c r="D2444" s="2">
        <f t="shared" si="343"/>
        <v>0</v>
      </c>
      <c r="E2444" s="2">
        <f t="shared" si="344"/>
        <v>2.0000000000000018E-2</v>
      </c>
      <c r="F2444" s="2">
        <f t="shared" si="341"/>
        <v>4.5123430433383974E-3</v>
      </c>
      <c r="G2444" s="2">
        <f t="shared" si="341"/>
        <v>5.4549058135117722E-3</v>
      </c>
      <c r="H2444" s="2">
        <f t="shared" si="337"/>
        <v>0.82720824109581292</v>
      </c>
      <c r="I2444" s="2">
        <f t="shared" si="338"/>
        <v>45.271700427517757</v>
      </c>
    </row>
    <row r="2445" spans="1:9" ht="13.5" x14ac:dyDescent="0.25">
      <c r="A2445" s="3">
        <f>TITRES_STAT!B2448</f>
        <v>45565</v>
      </c>
      <c r="B2445" s="6">
        <f>TITRES_STAT!D2448</f>
        <v>0.6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4.1900328259570829E-3</v>
      </c>
      <c r="G2445" s="2">
        <f t="shared" si="345"/>
        <v>5.0652696839752166E-3</v>
      </c>
      <c r="H2445" s="2">
        <f t="shared" si="337"/>
        <v>0.82720824109581292</v>
      </c>
      <c r="I2445" s="2">
        <f t="shared" si="338"/>
        <v>45.271700427517757</v>
      </c>
    </row>
    <row r="2446" spans="1:9" ht="13.5" x14ac:dyDescent="0.25">
      <c r="A2446" s="3">
        <f>TITRES_STAT!B2449</f>
        <v>45566</v>
      </c>
      <c r="B2446" s="6">
        <f>TITRES_STAT!D2449</f>
        <v>0.59</v>
      </c>
      <c r="C2446" s="2">
        <f t="shared" si="342"/>
        <v>-1.0000000000000009E-2</v>
      </c>
      <c r="D2446" s="2">
        <f t="shared" si="343"/>
        <v>0</v>
      </c>
      <c r="E2446" s="2">
        <f t="shared" si="344"/>
        <v>1.0000000000000009E-2</v>
      </c>
      <c r="F2446" s="2">
        <f t="shared" si="345"/>
        <v>3.8907447669601484E-3</v>
      </c>
      <c r="G2446" s="2">
        <f t="shared" si="345"/>
        <v>5.4177504208341304E-3</v>
      </c>
      <c r="H2446" s="2">
        <f t="shared" si="337"/>
        <v>0.71814765626673505</v>
      </c>
      <c r="I2446" s="2">
        <f t="shared" si="338"/>
        <v>41.797784587801786</v>
      </c>
    </row>
    <row r="2447" spans="1:9" ht="13.5" x14ac:dyDescent="0.25">
      <c r="A2447" s="3">
        <f>TITRES_STAT!B2450</f>
        <v>45567</v>
      </c>
      <c r="B2447" s="6">
        <f>TITRES_STAT!D2450</f>
        <v>0.59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3.6128344264629952E-3</v>
      </c>
      <c r="G2447" s="2">
        <f t="shared" si="345"/>
        <v>5.0307682479174068E-3</v>
      </c>
      <c r="H2447" s="2">
        <f t="shared" si="337"/>
        <v>0.71814765626673516</v>
      </c>
      <c r="I2447" s="2">
        <f t="shared" si="338"/>
        <v>41.7977845878018</v>
      </c>
    </row>
    <row r="2448" spans="1:9" ht="13.5" x14ac:dyDescent="0.25">
      <c r="A2448" s="3">
        <f>TITRES_STAT!B2451</f>
        <v>45568</v>
      </c>
      <c r="B2448" s="6">
        <f>TITRES_STAT!D2451</f>
        <v>0.56999999999999995</v>
      </c>
      <c r="C2448" s="2">
        <f t="shared" si="342"/>
        <v>-2.0000000000000018E-2</v>
      </c>
      <c r="D2448" s="2">
        <f t="shared" si="343"/>
        <v>0</v>
      </c>
      <c r="E2448" s="2">
        <f t="shared" si="344"/>
        <v>2.0000000000000018E-2</v>
      </c>
      <c r="F2448" s="2">
        <f t="shared" si="345"/>
        <v>3.3547748245727816E-3</v>
      </c>
      <c r="G2448" s="2">
        <f t="shared" si="345"/>
        <v>6.0999990873518784E-3</v>
      </c>
      <c r="H2448" s="2">
        <f t="shared" si="337"/>
        <v>0.54996316827797276</v>
      </c>
      <c r="I2448" s="2">
        <f t="shared" si="338"/>
        <v>35.482337873163033</v>
      </c>
    </row>
    <row r="2449" spans="1:9" ht="13.5" x14ac:dyDescent="0.25">
      <c r="A2449" s="3">
        <f>TITRES_STAT!B2452</f>
        <v>45569</v>
      </c>
      <c r="B2449" s="6">
        <f>TITRES_STAT!D2452</f>
        <v>0.55000000000000004</v>
      </c>
      <c r="C2449" s="2">
        <f t="shared" si="342"/>
        <v>-1.9999999999999907E-2</v>
      </c>
      <c r="D2449" s="2">
        <f t="shared" si="343"/>
        <v>0</v>
      </c>
      <c r="E2449" s="2">
        <f t="shared" si="344"/>
        <v>1.9999999999999907E-2</v>
      </c>
      <c r="F2449" s="2">
        <f t="shared" si="345"/>
        <v>3.1151480513890118E-3</v>
      </c>
      <c r="G2449" s="2">
        <f t="shared" si="345"/>
        <v>7.0928562953981658E-3</v>
      </c>
      <c r="H2449" s="2">
        <f t="shared" ref="H2449:H2512" si="346">F2449/G2449</f>
        <v>0.43919514531968101</v>
      </c>
      <c r="I2449" s="2">
        <f t="shared" ref="I2449:I2512" si="347">IF(G2449=0,100,100-(100/(1+H2449)))</f>
        <v>30.516719483661461</v>
      </c>
    </row>
    <row r="2450" spans="1:9" ht="13.5" x14ac:dyDescent="0.25">
      <c r="A2450" s="3">
        <f>TITRES_STAT!B2453</f>
        <v>45572</v>
      </c>
      <c r="B2450" s="6">
        <f>TITRES_STAT!D2453</f>
        <v>0.55000000000000004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2.8926374762897967E-3</v>
      </c>
      <c r="G2450" s="2">
        <f t="shared" si="345"/>
        <v>6.5862237028697247E-3</v>
      </c>
      <c r="H2450" s="2">
        <f t="shared" si="346"/>
        <v>0.43919514531968107</v>
      </c>
      <c r="I2450" s="2">
        <f t="shared" si="347"/>
        <v>30.516719483661461</v>
      </c>
    </row>
    <row r="2451" spans="1:9" ht="13.5" x14ac:dyDescent="0.25">
      <c r="A2451" s="3">
        <f>TITRES_STAT!B2454</f>
        <v>45573</v>
      </c>
      <c r="B2451" s="6">
        <f>TITRES_STAT!D2454</f>
        <v>0.56999999999999995</v>
      </c>
      <c r="C2451" s="2">
        <f t="shared" si="342"/>
        <v>1.9999999999999907E-2</v>
      </c>
      <c r="D2451" s="2">
        <f t="shared" si="343"/>
        <v>1.9999999999999907E-2</v>
      </c>
      <c r="E2451" s="2">
        <f t="shared" si="344"/>
        <v>0</v>
      </c>
      <c r="F2451" s="2">
        <f t="shared" si="345"/>
        <v>4.1145919422690908E-3</v>
      </c>
      <c r="G2451" s="2">
        <f t="shared" si="345"/>
        <v>6.1157791526647446E-3</v>
      </c>
      <c r="H2451" s="2">
        <f t="shared" si="346"/>
        <v>0.67278295039092384</v>
      </c>
      <c r="I2451" s="2">
        <f t="shared" si="347"/>
        <v>40.219381135711409</v>
      </c>
    </row>
    <row r="2452" spans="1:9" ht="13.5" x14ac:dyDescent="0.25">
      <c r="A2452" s="3">
        <f>TITRES_STAT!B2455</f>
        <v>45574</v>
      </c>
      <c r="B2452" s="6">
        <f>TITRES_STAT!D2455</f>
        <v>0.59</v>
      </c>
      <c r="C2452" s="2">
        <f t="shared" si="342"/>
        <v>2.0000000000000018E-2</v>
      </c>
      <c r="D2452" s="2">
        <f t="shared" si="343"/>
        <v>2.0000000000000018E-2</v>
      </c>
      <c r="E2452" s="2">
        <f t="shared" si="344"/>
        <v>0</v>
      </c>
      <c r="F2452" s="2">
        <f t="shared" si="345"/>
        <v>5.2492639463927277E-3</v>
      </c>
      <c r="G2452" s="2">
        <f t="shared" si="345"/>
        <v>5.6789377846172629E-3</v>
      </c>
      <c r="H2452" s="2">
        <f t="shared" si="346"/>
        <v>0.9243390481599556</v>
      </c>
      <c r="I2452" s="2">
        <f t="shared" si="347"/>
        <v>48.034105478647561</v>
      </c>
    </row>
    <row r="2453" spans="1:9" ht="13.5" x14ac:dyDescent="0.25">
      <c r="A2453" s="3">
        <f>TITRES_STAT!B2456</f>
        <v>45575</v>
      </c>
      <c r="B2453" s="6">
        <f>TITRES_STAT!D2456</f>
        <v>0.61</v>
      </c>
      <c r="C2453" s="2">
        <f t="shared" si="342"/>
        <v>2.0000000000000018E-2</v>
      </c>
      <c r="D2453" s="2">
        <f t="shared" si="343"/>
        <v>2.0000000000000018E-2</v>
      </c>
      <c r="E2453" s="2">
        <f t="shared" si="344"/>
        <v>0</v>
      </c>
      <c r="F2453" s="2">
        <f t="shared" si="345"/>
        <v>6.3028879502218197E-3</v>
      </c>
      <c r="G2453" s="2">
        <f t="shared" si="345"/>
        <v>5.2732993714303148E-3</v>
      </c>
      <c r="H2453" s="2">
        <f t="shared" si="346"/>
        <v>1.1952456149881441</v>
      </c>
      <c r="I2453" s="2">
        <f t="shared" si="347"/>
        <v>54.447010704749736</v>
      </c>
    </row>
    <row r="2454" spans="1:9" ht="13.5" x14ac:dyDescent="0.25">
      <c r="A2454" s="3">
        <f>TITRES_STAT!B2457</f>
        <v>45576</v>
      </c>
      <c r="B2454" s="6">
        <f>TITRES_STAT!D2457</f>
        <v>0.59</v>
      </c>
      <c r="C2454" s="2">
        <f t="shared" si="342"/>
        <v>-2.0000000000000018E-2</v>
      </c>
      <c r="D2454" s="2">
        <f t="shared" si="343"/>
        <v>0</v>
      </c>
      <c r="E2454" s="2">
        <f t="shared" si="344"/>
        <v>2.0000000000000018E-2</v>
      </c>
      <c r="F2454" s="2">
        <f t="shared" si="345"/>
        <v>5.852681668063118E-3</v>
      </c>
      <c r="G2454" s="2">
        <f t="shared" si="345"/>
        <v>6.3252065591852934E-3</v>
      </c>
      <c r="H2454" s="2">
        <f t="shared" si="346"/>
        <v>0.92529494701860959</v>
      </c>
      <c r="I2454" s="2">
        <f t="shared" si="347"/>
        <v>48.059906273138203</v>
      </c>
    </row>
    <row r="2455" spans="1:9" ht="13.5" x14ac:dyDescent="0.25">
      <c r="A2455" s="3">
        <f>TITRES_STAT!B2458</f>
        <v>45579</v>
      </c>
      <c r="B2455" s="6">
        <f>TITRES_STAT!D2458</f>
        <v>0.59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5.4346329774871815E-3</v>
      </c>
      <c r="G2455" s="2">
        <f t="shared" si="345"/>
        <v>5.8734060906720578E-3</v>
      </c>
      <c r="H2455" s="2">
        <f t="shared" si="346"/>
        <v>0.9252949470186097</v>
      </c>
      <c r="I2455" s="2">
        <f t="shared" si="347"/>
        <v>48.059906273138211</v>
      </c>
    </row>
    <row r="2456" spans="1:9" ht="13.5" x14ac:dyDescent="0.25">
      <c r="A2456" s="3">
        <f>TITRES_STAT!B2459</f>
        <v>45581</v>
      </c>
      <c r="B2456" s="6">
        <f>TITRES_STAT!D2459</f>
        <v>0.57999999999999996</v>
      </c>
      <c r="C2456" s="2">
        <f t="shared" si="342"/>
        <v>-1.0000000000000009E-2</v>
      </c>
      <c r="D2456" s="2">
        <f t="shared" si="343"/>
        <v>0</v>
      </c>
      <c r="E2456" s="2">
        <f t="shared" si="344"/>
        <v>1.0000000000000009E-2</v>
      </c>
      <c r="F2456" s="2">
        <f t="shared" si="345"/>
        <v>5.0464449076666681E-3</v>
      </c>
      <c r="G2456" s="2">
        <f t="shared" si="345"/>
        <v>6.1681627984811966E-3</v>
      </c>
      <c r="H2456" s="2">
        <f t="shared" si="346"/>
        <v>0.81814392267812186</v>
      </c>
      <c r="I2456" s="2">
        <f t="shared" si="347"/>
        <v>44.998853637120092</v>
      </c>
    </row>
    <row r="2457" spans="1:9" ht="13.5" x14ac:dyDescent="0.25">
      <c r="A2457" s="3">
        <f>TITRES_STAT!B2460</f>
        <v>45582</v>
      </c>
      <c r="B2457" s="6">
        <f>TITRES_STAT!D2460</f>
        <v>0.56000000000000005</v>
      </c>
      <c r="C2457" s="2">
        <f t="shared" si="342"/>
        <v>-1.9999999999999907E-2</v>
      </c>
      <c r="D2457" s="2">
        <f t="shared" si="343"/>
        <v>0</v>
      </c>
      <c r="E2457" s="2">
        <f t="shared" si="344"/>
        <v>1.9999999999999907E-2</v>
      </c>
      <c r="F2457" s="2">
        <f t="shared" si="345"/>
        <v>4.6859845571190495E-3</v>
      </c>
      <c r="G2457" s="2">
        <f t="shared" si="345"/>
        <v>7.1561511700182472E-3</v>
      </c>
      <c r="H2457" s="2">
        <f t="shared" si="346"/>
        <v>0.65481911236750756</v>
      </c>
      <c r="I2457" s="2">
        <f t="shared" si="347"/>
        <v>39.570434464627048</v>
      </c>
    </row>
    <row r="2458" spans="1:9" ht="13.5" x14ac:dyDescent="0.25">
      <c r="A2458" s="3">
        <f>TITRES_STAT!B2461</f>
        <v>45583</v>
      </c>
      <c r="B2458" s="6">
        <f>TITRES_STAT!D2461</f>
        <v>0.54</v>
      </c>
      <c r="C2458" s="2">
        <f t="shared" si="342"/>
        <v>-2.0000000000000018E-2</v>
      </c>
      <c r="D2458" s="2">
        <f t="shared" si="343"/>
        <v>0</v>
      </c>
      <c r="E2458" s="2">
        <f t="shared" si="344"/>
        <v>2.0000000000000018E-2</v>
      </c>
      <c r="F2458" s="2">
        <f t="shared" si="345"/>
        <v>4.3512713744676889E-3</v>
      </c>
      <c r="G2458" s="2">
        <f t="shared" si="345"/>
        <v>8.0735689435883738E-3</v>
      </c>
      <c r="H2458" s="2">
        <f t="shared" si="346"/>
        <v>0.53895264967338286</v>
      </c>
      <c r="I2458" s="2">
        <f t="shared" si="347"/>
        <v>35.020742827127691</v>
      </c>
    </row>
    <row r="2459" spans="1:9" ht="13.5" x14ac:dyDescent="0.25">
      <c r="A2459" s="3">
        <f>TITRES_STAT!B2462</f>
        <v>45586</v>
      </c>
      <c r="B2459" s="6">
        <f>TITRES_STAT!D2462</f>
        <v>0.53</v>
      </c>
      <c r="C2459" s="2">
        <f t="shared" si="342"/>
        <v>-1.0000000000000009E-2</v>
      </c>
      <c r="D2459" s="2">
        <f t="shared" si="343"/>
        <v>0</v>
      </c>
      <c r="E2459" s="2">
        <f t="shared" si="344"/>
        <v>1.0000000000000009E-2</v>
      </c>
      <c r="F2459" s="2">
        <f t="shared" si="345"/>
        <v>4.040466276291425E-3</v>
      </c>
      <c r="G2459" s="2">
        <f t="shared" si="345"/>
        <v>8.2111711619034904E-3</v>
      </c>
      <c r="H2459" s="2">
        <f t="shared" si="346"/>
        <v>0.49206942549651778</v>
      </c>
      <c r="I2459" s="2">
        <f t="shared" si="347"/>
        <v>32.97898992419681</v>
      </c>
    </row>
    <row r="2460" spans="1:9" ht="13.5" x14ac:dyDescent="0.25">
      <c r="A2460" s="3">
        <f>TITRES_STAT!B2463</f>
        <v>45587</v>
      </c>
      <c r="B2460" s="6">
        <f>TITRES_STAT!D2463</f>
        <v>0.51</v>
      </c>
      <c r="C2460" s="2">
        <f t="shared" si="342"/>
        <v>-2.0000000000000018E-2</v>
      </c>
      <c r="D2460" s="2">
        <f t="shared" si="343"/>
        <v>0</v>
      </c>
      <c r="E2460" s="2">
        <f t="shared" si="344"/>
        <v>2.0000000000000018E-2</v>
      </c>
      <c r="F2460" s="2">
        <f t="shared" si="345"/>
        <v>3.7518615422706091E-3</v>
      </c>
      <c r="G2460" s="2">
        <f t="shared" si="345"/>
        <v>9.0532303646246714E-3</v>
      </c>
      <c r="H2460" s="2">
        <f t="shared" si="346"/>
        <v>0.41442240958884002</v>
      </c>
      <c r="I2460" s="2">
        <f t="shared" si="347"/>
        <v>29.299762700260729</v>
      </c>
    </row>
    <row r="2461" spans="1:9" ht="13.5" x14ac:dyDescent="0.25">
      <c r="A2461" s="3">
        <f>TITRES_STAT!B2464</f>
        <v>45588</v>
      </c>
      <c r="B2461" s="6">
        <f>TITRES_STAT!D2464</f>
        <v>0.49</v>
      </c>
      <c r="C2461" s="2">
        <f t="shared" si="342"/>
        <v>-2.0000000000000018E-2</v>
      </c>
      <c r="D2461" s="2">
        <f t="shared" si="343"/>
        <v>0</v>
      </c>
      <c r="E2461" s="2">
        <f t="shared" si="344"/>
        <v>2.0000000000000018E-2</v>
      </c>
      <c r="F2461" s="2">
        <f t="shared" ref="F2461:G2476" si="348">((F2460*13)+D2461)/14</f>
        <v>3.4838714321084228E-3</v>
      </c>
      <c r="G2461" s="2">
        <f t="shared" si="348"/>
        <v>9.8351424814371955E-3</v>
      </c>
      <c r="H2461" s="2">
        <f t="shared" si="346"/>
        <v>0.35422683897908608</v>
      </c>
      <c r="I2461" s="2">
        <f t="shared" si="347"/>
        <v>26.157127357343455</v>
      </c>
    </row>
    <row r="2462" spans="1:9" ht="13.5" x14ac:dyDescent="0.25">
      <c r="A2462" s="3">
        <f>TITRES_STAT!B2465</f>
        <v>45589</v>
      </c>
      <c r="B2462" s="6">
        <f>TITRES_STAT!D2465</f>
        <v>0.5</v>
      </c>
      <c r="C2462" s="2">
        <f t="shared" si="342"/>
        <v>1.0000000000000009E-2</v>
      </c>
      <c r="D2462" s="2">
        <f t="shared" si="343"/>
        <v>1.0000000000000009E-2</v>
      </c>
      <c r="E2462" s="2">
        <f t="shared" si="344"/>
        <v>0</v>
      </c>
      <c r="F2462" s="2">
        <f t="shared" si="348"/>
        <v>3.9493091869578214E-3</v>
      </c>
      <c r="G2462" s="2">
        <f t="shared" si="348"/>
        <v>9.1326323041916822E-3</v>
      </c>
      <c r="H2462" s="2">
        <f t="shared" si="346"/>
        <v>0.43243930724607987</v>
      </c>
      <c r="I2462" s="2">
        <f t="shared" si="347"/>
        <v>30.189014296002611</v>
      </c>
    </row>
    <row r="2463" spans="1:9" ht="13.5" x14ac:dyDescent="0.25">
      <c r="A2463" s="3">
        <f>TITRES_STAT!B2466</f>
        <v>45590</v>
      </c>
      <c r="B2463" s="6">
        <f>TITRES_STAT!D2466</f>
        <v>0.5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3.6672156736036912E-3</v>
      </c>
      <c r="G2463" s="2">
        <f t="shared" si="348"/>
        <v>8.4803014253208471E-3</v>
      </c>
      <c r="H2463" s="2">
        <f t="shared" si="346"/>
        <v>0.43243930724607993</v>
      </c>
      <c r="I2463" s="2">
        <f t="shared" si="347"/>
        <v>30.189014296002611</v>
      </c>
    </row>
    <row r="2464" spans="1:9" ht="13.5" x14ac:dyDescent="0.25">
      <c r="A2464" s="3">
        <f>TITRES_STAT!B2467</f>
        <v>45593</v>
      </c>
      <c r="B2464" s="6">
        <f>TITRES_STAT!D2467</f>
        <v>0.5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3.4052716969177133E-3</v>
      </c>
      <c r="G2464" s="2">
        <f t="shared" si="348"/>
        <v>7.8745656092265009E-3</v>
      </c>
      <c r="H2464" s="2">
        <f t="shared" si="346"/>
        <v>0.43243930724607993</v>
      </c>
      <c r="I2464" s="2">
        <f t="shared" si="347"/>
        <v>30.189014296002611</v>
      </c>
    </row>
    <row r="2465" spans="1:9" ht="13.5" x14ac:dyDescent="0.25">
      <c r="A2465" s="3">
        <f>TITRES_STAT!B2468</f>
        <v>45594</v>
      </c>
      <c r="B2465" s="6">
        <f>TITRES_STAT!D2468</f>
        <v>0.5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3.162038004280734E-3</v>
      </c>
      <c r="G2465" s="2">
        <f t="shared" si="348"/>
        <v>7.3120966371388934E-3</v>
      </c>
      <c r="H2465" s="2">
        <f t="shared" si="346"/>
        <v>0.43243930724607998</v>
      </c>
      <c r="I2465" s="2">
        <f t="shared" si="347"/>
        <v>30.189014296002611</v>
      </c>
    </row>
    <row r="2466" spans="1:9" ht="13.5" x14ac:dyDescent="0.25">
      <c r="A2466" s="3">
        <f>TITRES_STAT!B2469</f>
        <v>45595</v>
      </c>
      <c r="B2466" s="6">
        <f>TITRES_STAT!D2469</f>
        <v>0.51</v>
      </c>
      <c r="C2466" s="2">
        <f t="shared" si="342"/>
        <v>1.0000000000000009E-2</v>
      </c>
      <c r="D2466" s="2">
        <f t="shared" si="343"/>
        <v>1.0000000000000009E-2</v>
      </c>
      <c r="E2466" s="2">
        <f t="shared" si="344"/>
        <v>0</v>
      </c>
      <c r="F2466" s="2">
        <f t="shared" si="348"/>
        <v>3.6504638611178251E-3</v>
      </c>
      <c r="G2466" s="2">
        <f t="shared" si="348"/>
        <v>6.7898040202004012E-3</v>
      </c>
      <c r="H2466" s="2">
        <f t="shared" si="346"/>
        <v>0.53763906148944807</v>
      </c>
      <c r="I2466" s="2">
        <f t="shared" si="347"/>
        <v>34.965231760479554</v>
      </c>
    </row>
    <row r="2467" spans="1:9" ht="13.5" x14ac:dyDescent="0.25">
      <c r="A2467" s="3">
        <f>TITRES_STAT!B2470</f>
        <v>45596</v>
      </c>
      <c r="B2467" s="6">
        <f>TITRES_STAT!D2470</f>
        <v>0.51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3.3897164424665518E-3</v>
      </c>
      <c r="G2467" s="2">
        <f t="shared" si="348"/>
        <v>6.3048180187575149E-3</v>
      </c>
      <c r="H2467" s="2">
        <f t="shared" si="346"/>
        <v>0.53763906148944807</v>
      </c>
      <c r="I2467" s="2">
        <f t="shared" si="347"/>
        <v>34.965231760479554</v>
      </c>
    </row>
    <row r="2468" spans="1:9" ht="13.5" x14ac:dyDescent="0.25">
      <c r="A2468" s="3">
        <f>TITRES_STAT!B2471</f>
        <v>45597</v>
      </c>
      <c r="B2468" s="6">
        <f>TITRES_STAT!D2471</f>
        <v>0.52</v>
      </c>
      <c r="C2468" s="2">
        <f t="shared" si="342"/>
        <v>1.0000000000000009E-2</v>
      </c>
      <c r="D2468" s="2">
        <f t="shared" si="343"/>
        <v>1.0000000000000009E-2</v>
      </c>
      <c r="E2468" s="2">
        <f t="shared" si="344"/>
        <v>0</v>
      </c>
      <c r="F2468" s="2">
        <f t="shared" si="348"/>
        <v>3.8618795537189413E-3</v>
      </c>
      <c r="G2468" s="2">
        <f t="shared" si="348"/>
        <v>5.8544738745605496E-3</v>
      </c>
      <c r="H2468" s="2">
        <f t="shared" si="346"/>
        <v>0.65964587706163824</v>
      </c>
      <c r="I2468" s="2">
        <f t="shared" si="347"/>
        <v>39.746182374129404</v>
      </c>
    </row>
    <row r="2469" spans="1:9" ht="13.5" x14ac:dyDescent="0.25">
      <c r="A2469" s="3">
        <f>TITRES_STAT!B2472</f>
        <v>45600</v>
      </c>
      <c r="B2469" s="6">
        <f>TITRES_STAT!D2472</f>
        <v>0.5</v>
      </c>
      <c r="C2469" s="2">
        <f t="shared" si="342"/>
        <v>-2.0000000000000018E-2</v>
      </c>
      <c r="D2469" s="2">
        <f t="shared" si="343"/>
        <v>0</v>
      </c>
      <c r="E2469" s="2">
        <f t="shared" si="344"/>
        <v>2.0000000000000018E-2</v>
      </c>
      <c r="F2469" s="2">
        <f t="shared" si="348"/>
        <v>3.5860310141675881E-3</v>
      </c>
      <c r="G2469" s="2">
        <f t="shared" si="348"/>
        <v>6.8648685978062261E-3</v>
      </c>
      <c r="H2469" s="2">
        <f t="shared" si="346"/>
        <v>0.5223743124979201</v>
      </c>
      <c r="I2469" s="2">
        <f t="shared" si="347"/>
        <v>34.313132336081352</v>
      </c>
    </row>
    <row r="2470" spans="1:9" ht="13.5" x14ac:dyDescent="0.25">
      <c r="A2470" s="3">
        <f>TITRES_STAT!B2473</f>
        <v>45601</v>
      </c>
      <c r="B2470" s="6">
        <f>TITRES_STAT!D2473</f>
        <v>0.48</v>
      </c>
      <c r="C2470" s="2">
        <f t="shared" si="342"/>
        <v>-2.0000000000000018E-2</v>
      </c>
      <c r="D2470" s="2">
        <f t="shared" si="343"/>
        <v>0</v>
      </c>
      <c r="E2470" s="2">
        <f t="shared" si="344"/>
        <v>2.0000000000000018E-2</v>
      </c>
      <c r="F2470" s="2">
        <f t="shared" si="348"/>
        <v>3.329885941727046E-3</v>
      </c>
      <c r="G2470" s="2">
        <f t="shared" si="348"/>
        <v>7.8030922693914971E-3</v>
      </c>
      <c r="H2470" s="2">
        <f t="shared" si="346"/>
        <v>0.4267392755034945</v>
      </c>
      <c r="I2470" s="2">
        <f t="shared" si="347"/>
        <v>29.910109214095812</v>
      </c>
    </row>
    <row r="2471" spans="1:9" ht="13.5" x14ac:dyDescent="0.25">
      <c r="A2471" s="3">
        <f>TITRES_STAT!B2474</f>
        <v>45602</v>
      </c>
      <c r="B2471" s="6">
        <f>TITRES_STAT!D2474</f>
        <v>0.46</v>
      </c>
      <c r="C2471" s="2">
        <f t="shared" si="342"/>
        <v>-1.9999999999999962E-2</v>
      </c>
      <c r="D2471" s="2">
        <f t="shared" si="343"/>
        <v>0</v>
      </c>
      <c r="E2471" s="2">
        <f t="shared" si="344"/>
        <v>1.9999999999999962E-2</v>
      </c>
      <c r="F2471" s="2">
        <f t="shared" si="348"/>
        <v>3.0920369458894001E-3</v>
      </c>
      <c r="G2471" s="2">
        <f t="shared" si="348"/>
        <v>8.6742999644349589E-3</v>
      </c>
      <c r="H2471" s="2">
        <f t="shared" si="346"/>
        <v>0.35645953662738183</v>
      </c>
      <c r="I2471" s="2">
        <f t="shared" si="347"/>
        <v>26.278670834049422</v>
      </c>
    </row>
    <row r="2472" spans="1:9" ht="13.5" x14ac:dyDescent="0.25">
      <c r="A2472" s="3">
        <f>TITRES_STAT!B2475</f>
        <v>45603</v>
      </c>
      <c r="B2472" s="6">
        <f>TITRES_STAT!D2475</f>
        <v>0.44</v>
      </c>
      <c r="C2472" s="2">
        <f t="shared" si="342"/>
        <v>-2.0000000000000018E-2</v>
      </c>
      <c r="D2472" s="2">
        <f t="shared" si="343"/>
        <v>0</v>
      </c>
      <c r="E2472" s="2">
        <f t="shared" si="344"/>
        <v>2.0000000000000018E-2</v>
      </c>
      <c r="F2472" s="2">
        <f t="shared" si="348"/>
        <v>2.8711771640401568E-3</v>
      </c>
      <c r="G2472" s="2">
        <f t="shared" si="348"/>
        <v>9.4832785384038921E-3</v>
      </c>
      <c r="H2472" s="2">
        <f t="shared" si="346"/>
        <v>0.3027620830088365</v>
      </c>
      <c r="I2472" s="2">
        <f t="shared" si="347"/>
        <v>23.240013426671311</v>
      </c>
    </row>
    <row r="2473" spans="1:9" ht="13.5" x14ac:dyDescent="0.25">
      <c r="A2473" s="3">
        <f>TITRES_STAT!B2476</f>
        <v>45604</v>
      </c>
      <c r="B2473" s="6">
        <f>TITRES_STAT!D2476</f>
        <v>0.45</v>
      </c>
      <c r="C2473" s="2">
        <f t="shared" si="342"/>
        <v>1.0000000000000009E-2</v>
      </c>
      <c r="D2473" s="2">
        <f t="shared" si="343"/>
        <v>1.0000000000000009E-2</v>
      </c>
      <c r="E2473" s="2">
        <f t="shared" si="344"/>
        <v>0</v>
      </c>
      <c r="F2473" s="2">
        <f t="shared" si="348"/>
        <v>3.3803787951801464E-3</v>
      </c>
      <c r="G2473" s="2">
        <f t="shared" si="348"/>
        <v>8.805901499946471E-3</v>
      </c>
      <c r="H2473" s="2">
        <f t="shared" si="346"/>
        <v>0.38387651681099261</v>
      </c>
      <c r="I2473" s="2">
        <f t="shared" si="347"/>
        <v>27.73921749142751</v>
      </c>
    </row>
    <row r="2474" spans="1:9" ht="13.5" x14ac:dyDescent="0.25">
      <c r="A2474" s="3">
        <f>TITRES_STAT!B2477</f>
        <v>45607</v>
      </c>
      <c r="B2474" s="6">
        <f>TITRES_STAT!D2477</f>
        <v>0.44</v>
      </c>
      <c r="C2474" s="2">
        <f t="shared" si="342"/>
        <v>-1.0000000000000009E-2</v>
      </c>
      <c r="D2474" s="2">
        <f t="shared" si="343"/>
        <v>0</v>
      </c>
      <c r="E2474" s="2">
        <f t="shared" si="344"/>
        <v>1.0000000000000009E-2</v>
      </c>
      <c r="F2474" s="2">
        <f t="shared" si="348"/>
        <v>3.1389231669529927E-3</v>
      </c>
      <c r="G2474" s="2">
        <f t="shared" si="348"/>
        <v>8.8911942499502964E-3</v>
      </c>
      <c r="H2474" s="2">
        <f t="shared" si="346"/>
        <v>0.35303729495849673</v>
      </c>
      <c r="I2474" s="2">
        <f t="shared" si="347"/>
        <v>26.092207234341302</v>
      </c>
    </row>
    <row r="2475" spans="1:9" ht="13.5" x14ac:dyDescent="0.25">
      <c r="A2475" s="3">
        <f>TITRES_STAT!B2478</f>
        <v>45608</v>
      </c>
      <c r="B2475" s="6">
        <f>TITRES_STAT!D2478</f>
        <v>0.45</v>
      </c>
      <c r="C2475" s="2">
        <f t="shared" si="342"/>
        <v>1.0000000000000009E-2</v>
      </c>
      <c r="D2475" s="2">
        <f t="shared" si="343"/>
        <v>1.0000000000000009E-2</v>
      </c>
      <c r="E2475" s="2">
        <f t="shared" si="344"/>
        <v>0</v>
      </c>
      <c r="F2475" s="2">
        <f t="shared" si="348"/>
        <v>3.6290000835992081E-3</v>
      </c>
      <c r="G2475" s="2">
        <f t="shared" si="348"/>
        <v>8.2561089463824185E-3</v>
      </c>
      <c r="H2475" s="2">
        <f t="shared" si="346"/>
        <v>0.4395533182964268</v>
      </c>
      <c r="I2475" s="2">
        <f t="shared" si="347"/>
        <v>30.534007508426015</v>
      </c>
    </row>
    <row r="2476" spans="1:9" ht="13.5" x14ac:dyDescent="0.25">
      <c r="A2476" s="3">
        <f>TITRES_STAT!B2479</f>
        <v>45609</v>
      </c>
      <c r="B2476" s="6">
        <f>TITRES_STAT!D2479</f>
        <v>0.47</v>
      </c>
      <c r="C2476" s="2">
        <f t="shared" si="342"/>
        <v>1.9999999999999962E-2</v>
      </c>
      <c r="D2476" s="2">
        <f t="shared" si="343"/>
        <v>1.9999999999999962E-2</v>
      </c>
      <c r="E2476" s="2">
        <f t="shared" si="344"/>
        <v>0</v>
      </c>
      <c r="F2476" s="2">
        <f t="shared" si="348"/>
        <v>4.7983572204849763E-3</v>
      </c>
      <c r="G2476" s="2">
        <f t="shared" si="348"/>
        <v>7.6663868787836742E-3</v>
      </c>
      <c r="H2476" s="2">
        <f t="shared" si="346"/>
        <v>0.62589552240889113</v>
      </c>
      <c r="I2476" s="2">
        <f t="shared" si="347"/>
        <v>38.495433057197801</v>
      </c>
    </row>
    <row r="2477" spans="1:9" ht="13.5" x14ac:dyDescent="0.25">
      <c r="A2477" s="3">
        <f>TITRES_STAT!B2480</f>
        <v>45610</v>
      </c>
      <c r="B2477" s="6">
        <f>TITRES_STAT!D2480</f>
        <v>0.49</v>
      </c>
      <c r="C2477" s="2">
        <f t="shared" si="342"/>
        <v>2.0000000000000018E-2</v>
      </c>
      <c r="D2477" s="2">
        <f t="shared" si="343"/>
        <v>2.0000000000000018E-2</v>
      </c>
      <c r="E2477" s="2">
        <f t="shared" si="344"/>
        <v>0</v>
      </c>
      <c r="F2477" s="2">
        <f t="shared" ref="F2477:G2492" si="349">((F2476*13)+D2477)/14</f>
        <v>5.8841888475931938E-3</v>
      </c>
      <c r="G2477" s="2">
        <f t="shared" si="349"/>
        <v>7.1187878160134119E-3</v>
      </c>
      <c r="H2477" s="2">
        <f t="shared" si="346"/>
        <v>0.82657174222231489</v>
      </c>
      <c r="I2477" s="2">
        <f t="shared" si="347"/>
        <v>45.252629454163078</v>
      </c>
    </row>
    <row r="2478" spans="1:9" ht="13.5" x14ac:dyDescent="0.25">
      <c r="A2478" s="3">
        <f>TITRES_STAT!B2481</f>
        <v>45611</v>
      </c>
      <c r="B2478" s="6">
        <f>TITRES_STAT!D2481</f>
        <v>0.49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5.4638896441936797E-3</v>
      </c>
      <c r="G2478" s="2">
        <f t="shared" si="349"/>
        <v>6.6103029720124542E-3</v>
      </c>
      <c r="H2478" s="2">
        <f t="shared" si="346"/>
        <v>0.82657174222231478</v>
      </c>
      <c r="I2478" s="2">
        <f t="shared" si="347"/>
        <v>45.25262945416307</v>
      </c>
    </row>
    <row r="2479" spans="1:9" ht="13.5" x14ac:dyDescent="0.25">
      <c r="A2479" s="3">
        <f>TITRES_STAT!B2482</f>
        <v>45614</v>
      </c>
      <c r="B2479" s="6">
        <f>TITRES_STAT!D2482</f>
        <v>0.48</v>
      </c>
      <c r="C2479" s="2">
        <f t="shared" si="342"/>
        <v>-1.0000000000000009E-2</v>
      </c>
      <c r="D2479" s="2">
        <f t="shared" si="343"/>
        <v>0</v>
      </c>
      <c r="E2479" s="2">
        <f t="shared" si="344"/>
        <v>1.0000000000000009E-2</v>
      </c>
      <c r="F2479" s="2">
        <f t="shared" si="349"/>
        <v>5.0736118124655597E-3</v>
      </c>
      <c r="G2479" s="2">
        <f t="shared" si="349"/>
        <v>6.852424188297279E-3</v>
      </c>
      <c r="H2479" s="2">
        <f t="shared" si="346"/>
        <v>0.74041122864670084</v>
      </c>
      <c r="I2479" s="2">
        <f t="shared" si="347"/>
        <v>42.54231508391414</v>
      </c>
    </row>
    <row r="2480" spans="1:9" ht="13.5" x14ac:dyDescent="0.25">
      <c r="A2480" s="3">
        <f>TITRES_STAT!B2483</f>
        <v>45615</v>
      </c>
      <c r="B2480" s="6">
        <f>TITRES_STAT!D2483</f>
        <v>0.48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4.7112109687180203E-3</v>
      </c>
      <c r="G2480" s="2">
        <f t="shared" si="349"/>
        <v>6.362965317704616E-3</v>
      </c>
      <c r="H2480" s="2">
        <f t="shared" si="346"/>
        <v>0.74041122864670095</v>
      </c>
      <c r="I2480" s="2">
        <f t="shared" si="347"/>
        <v>42.542315083914147</v>
      </c>
    </row>
    <row r="2481" spans="1:9" ht="13.5" x14ac:dyDescent="0.25">
      <c r="A2481" s="3">
        <f>TITRES_STAT!B2484</f>
        <v>45616</v>
      </c>
      <c r="B2481" s="6">
        <f>TITRES_STAT!D2484</f>
        <v>0.48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4.374695899523876E-3</v>
      </c>
      <c r="G2481" s="2">
        <f t="shared" si="349"/>
        <v>5.9084677950114297E-3</v>
      </c>
      <c r="H2481" s="2">
        <f t="shared" si="346"/>
        <v>0.74041122864670084</v>
      </c>
      <c r="I2481" s="2">
        <f t="shared" si="347"/>
        <v>42.54231508391414</v>
      </c>
    </row>
    <row r="2482" spans="1:9" ht="13.5" x14ac:dyDescent="0.25">
      <c r="A2482" s="3">
        <f>TITRES_STAT!B2485</f>
        <v>45617</v>
      </c>
      <c r="B2482" s="6">
        <f>TITRES_STAT!D2485</f>
        <v>0.48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4.0622176209864557E-3</v>
      </c>
      <c r="G2482" s="2">
        <f t="shared" si="349"/>
        <v>5.4864343810820419E-3</v>
      </c>
      <c r="H2482" s="2">
        <f t="shared" si="346"/>
        <v>0.74041122864670073</v>
      </c>
      <c r="I2482" s="2">
        <f t="shared" si="347"/>
        <v>42.542315083914133</v>
      </c>
    </row>
    <row r="2483" spans="1:9" ht="13.5" x14ac:dyDescent="0.25">
      <c r="A2483" s="3">
        <f>TITRES_STAT!B2486</f>
        <v>45618</v>
      </c>
      <c r="B2483" s="6">
        <f>TITRES_STAT!D2486</f>
        <v>0.48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3.7720592194874229E-3</v>
      </c>
      <c r="G2483" s="2">
        <f t="shared" si="349"/>
        <v>5.0945462110047529E-3</v>
      </c>
      <c r="H2483" s="2">
        <f t="shared" si="346"/>
        <v>0.74041122864670073</v>
      </c>
      <c r="I2483" s="2">
        <f t="shared" si="347"/>
        <v>42.542315083914133</v>
      </c>
    </row>
    <row r="2484" spans="1:9" ht="13.5" x14ac:dyDescent="0.25">
      <c r="A2484" s="3">
        <f>TITRES_STAT!B2487</f>
        <v>45621</v>
      </c>
      <c r="B2484" s="6">
        <f>TITRES_STAT!D2487</f>
        <v>0.48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3.5026264180954641E-3</v>
      </c>
      <c r="G2484" s="2">
        <f t="shared" si="349"/>
        <v>4.7306500530758426E-3</v>
      </c>
      <c r="H2484" s="2">
        <f t="shared" si="346"/>
        <v>0.74041122864670061</v>
      </c>
      <c r="I2484" s="2">
        <f t="shared" si="347"/>
        <v>42.542315083914133</v>
      </c>
    </row>
    <row r="2485" spans="1:9" ht="13.5" x14ac:dyDescent="0.25">
      <c r="A2485" s="3">
        <f>TITRES_STAT!B2488</f>
        <v>45622</v>
      </c>
      <c r="B2485" s="6">
        <f>TITRES_STAT!D2488</f>
        <v>0.46</v>
      </c>
      <c r="C2485" s="2">
        <f t="shared" si="342"/>
        <v>-1.9999999999999962E-2</v>
      </c>
      <c r="D2485" s="2">
        <f t="shared" si="343"/>
        <v>0</v>
      </c>
      <c r="E2485" s="2">
        <f t="shared" si="344"/>
        <v>1.9999999999999962E-2</v>
      </c>
      <c r="F2485" s="2">
        <f t="shared" si="349"/>
        <v>3.2524388168029307E-3</v>
      </c>
      <c r="G2485" s="2">
        <f t="shared" si="349"/>
        <v>5.8213179064275653E-3</v>
      </c>
      <c r="H2485" s="2">
        <f t="shared" si="346"/>
        <v>0.55871176752119556</v>
      </c>
      <c r="I2485" s="2">
        <f t="shared" si="347"/>
        <v>35.844456888248786</v>
      </c>
    </row>
    <row r="2486" spans="1:9" ht="13.5" x14ac:dyDescent="0.25">
      <c r="A2486" s="3">
        <f>TITRES_STAT!B2489</f>
        <v>45623</v>
      </c>
      <c r="B2486" s="6">
        <f>TITRES_STAT!D2489</f>
        <v>0.44</v>
      </c>
      <c r="C2486" s="2">
        <f t="shared" si="342"/>
        <v>-2.0000000000000018E-2</v>
      </c>
      <c r="D2486" s="2">
        <f t="shared" si="343"/>
        <v>0</v>
      </c>
      <c r="E2486" s="2">
        <f t="shared" si="344"/>
        <v>2.0000000000000018E-2</v>
      </c>
      <c r="F2486" s="2">
        <f t="shared" si="349"/>
        <v>3.0201217584598641E-3</v>
      </c>
      <c r="G2486" s="2">
        <f t="shared" si="349"/>
        <v>6.8340809131113124E-3</v>
      </c>
      <c r="H2486" s="2">
        <f t="shared" si="346"/>
        <v>0.44192069085188967</v>
      </c>
      <c r="I2486" s="2">
        <f t="shared" si="347"/>
        <v>30.64805808361082</v>
      </c>
    </row>
    <row r="2487" spans="1:9" ht="13.5" x14ac:dyDescent="0.25">
      <c r="A2487" s="3">
        <f>TITRES_STAT!B2490</f>
        <v>45624</v>
      </c>
      <c r="B2487" s="6">
        <f>TITRES_STAT!D2490</f>
        <v>0.45</v>
      </c>
      <c r="C2487" s="2">
        <f t="shared" si="342"/>
        <v>1.0000000000000009E-2</v>
      </c>
      <c r="D2487" s="2">
        <f t="shared" si="343"/>
        <v>1.0000000000000009E-2</v>
      </c>
      <c r="E2487" s="2">
        <f t="shared" si="344"/>
        <v>0</v>
      </c>
      <c r="F2487" s="2">
        <f t="shared" si="349"/>
        <v>3.5186844899984457E-3</v>
      </c>
      <c r="G2487" s="2">
        <f t="shared" si="349"/>
        <v>6.345932276460505E-3</v>
      </c>
      <c r="H2487" s="2">
        <f t="shared" si="346"/>
        <v>0.55447873325887753</v>
      </c>
      <c r="I2487" s="2">
        <f t="shared" si="347"/>
        <v>35.669753557608601</v>
      </c>
    </row>
    <row r="2488" spans="1:9" ht="13.5" x14ac:dyDescent="0.25">
      <c r="A2488" s="3">
        <f>TITRES_STAT!B2491</f>
        <v>45625</v>
      </c>
      <c r="B2488" s="6">
        <f>TITRES_STAT!D2491</f>
        <v>0.47</v>
      </c>
      <c r="C2488" s="2">
        <f t="shared" si="342"/>
        <v>1.9999999999999962E-2</v>
      </c>
      <c r="D2488" s="2">
        <f t="shared" si="343"/>
        <v>1.9999999999999962E-2</v>
      </c>
      <c r="E2488" s="2">
        <f t="shared" si="344"/>
        <v>0</v>
      </c>
      <c r="F2488" s="2">
        <f t="shared" si="349"/>
        <v>4.6959213121414113E-3</v>
      </c>
      <c r="G2488" s="2">
        <f t="shared" si="349"/>
        <v>5.8926513995704683E-3</v>
      </c>
      <c r="H2488" s="2">
        <f t="shared" si="346"/>
        <v>0.79691143998162017</v>
      </c>
      <c r="I2488" s="2">
        <f t="shared" si="347"/>
        <v>44.348954670229681</v>
      </c>
    </row>
    <row r="2489" spans="1:9" ht="13.5" x14ac:dyDescent="0.25">
      <c r="A2489" s="3">
        <f>TITRES_STAT!B2492</f>
        <v>45628</v>
      </c>
      <c r="B2489" s="6">
        <f>TITRES_STAT!D2492</f>
        <v>0.48</v>
      </c>
      <c r="C2489" s="2">
        <f t="shared" si="342"/>
        <v>1.0000000000000009E-2</v>
      </c>
      <c r="D2489" s="2">
        <f t="shared" si="343"/>
        <v>1.0000000000000009E-2</v>
      </c>
      <c r="E2489" s="2">
        <f t="shared" si="344"/>
        <v>0</v>
      </c>
      <c r="F2489" s="2">
        <f t="shared" si="349"/>
        <v>5.0747840755598827E-3</v>
      </c>
      <c r="G2489" s="2">
        <f t="shared" si="349"/>
        <v>5.4717477281725777E-3</v>
      </c>
      <c r="H2489" s="2">
        <f t="shared" si="346"/>
        <v>0.92745212821694345</v>
      </c>
      <c r="I2489" s="2">
        <f t="shared" si="347"/>
        <v>48.11803700021931</v>
      </c>
    </row>
    <row r="2490" spans="1:9" ht="13.5" x14ac:dyDescent="0.25">
      <c r="A2490" s="3">
        <f>TITRES_STAT!B2493</f>
        <v>45629</v>
      </c>
      <c r="B2490" s="6">
        <f>TITRES_STAT!D2493</f>
        <v>0.49</v>
      </c>
      <c r="C2490" s="2">
        <f t="shared" si="342"/>
        <v>1.0000000000000009E-2</v>
      </c>
      <c r="D2490" s="2">
        <f t="shared" si="343"/>
        <v>1.0000000000000009E-2</v>
      </c>
      <c r="E2490" s="2">
        <f t="shared" si="344"/>
        <v>0</v>
      </c>
      <c r="F2490" s="2">
        <f t="shared" si="349"/>
        <v>5.4265852130198919E-3</v>
      </c>
      <c r="G2490" s="2">
        <f t="shared" si="349"/>
        <v>5.0809086047316791E-3</v>
      </c>
      <c r="H2490" s="2">
        <f t="shared" si="346"/>
        <v>1.0680344078549839</v>
      </c>
      <c r="I2490" s="2">
        <f t="shared" si="347"/>
        <v>51.644905123352153</v>
      </c>
    </row>
    <row r="2491" spans="1:9" ht="13.5" x14ac:dyDescent="0.25">
      <c r="A2491" s="3">
        <f>TITRES_STAT!B2494</f>
        <v>45630</v>
      </c>
      <c r="B2491" s="6">
        <f>TITRES_STAT!D2494</f>
        <v>0.49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5.0389719835184713E-3</v>
      </c>
      <c r="G2491" s="2">
        <f t="shared" si="349"/>
        <v>4.717986561536559E-3</v>
      </c>
      <c r="H2491" s="2">
        <f t="shared" si="346"/>
        <v>1.0680344078549842</v>
      </c>
      <c r="I2491" s="2">
        <f t="shared" si="347"/>
        <v>51.64490512335216</v>
      </c>
    </row>
    <row r="2492" spans="1:9" ht="13.5" x14ac:dyDescent="0.25">
      <c r="A2492" s="3">
        <f>TITRES_STAT!B2495</f>
        <v>45631</v>
      </c>
      <c r="B2492" s="6">
        <f>TITRES_STAT!D2495</f>
        <v>0.47</v>
      </c>
      <c r="C2492" s="2">
        <f t="shared" si="342"/>
        <v>-2.0000000000000018E-2</v>
      </c>
      <c r="D2492" s="2">
        <f t="shared" si="343"/>
        <v>0</v>
      </c>
      <c r="E2492" s="2">
        <f t="shared" si="344"/>
        <v>2.0000000000000018E-2</v>
      </c>
      <c r="F2492" s="2">
        <f t="shared" si="349"/>
        <v>4.6790454132671511E-3</v>
      </c>
      <c r="G2492" s="2">
        <f t="shared" si="349"/>
        <v>5.8095589499982348E-3</v>
      </c>
      <c r="H2492" s="2">
        <f t="shared" si="346"/>
        <v>0.80540458467480958</v>
      </c>
      <c r="I2492" s="2">
        <f t="shared" si="347"/>
        <v>44.610753263367805</v>
      </c>
    </row>
    <row r="2493" spans="1:9" ht="13.5" x14ac:dyDescent="0.25">
      <c r="A2493" s="3">
        <f>TITRES_STAT!B2496</f>
        <v>45632</v>
      </c>
      <c r="B2493" s="6">
        <f>TITRES_STAT!D2496</f>
        <v>0.45</v>
      </c>
      <c r="C2493" s="2">
        <f t="shared" si="342"/>
        <v>-1.9999999999999962E-2</v>
      </c>
      <c r="D2493" s="2">
        <f t="shared" si="343"/>
        <v>0</v>
      </c>
      <c r="E2493" s="2">
        <f t="shared" si="344"/>
        <v>1.9999999999999962E-2</v>
      </c>
      <c r="F2493" s="2">
        <f t="shared" ref="F2493:G2508" si="350">((F2492*13)+D2493)/14</f>
        <v>4.3448278837480685E-3</v>
      </c>
      <c r="G2493" s="2">
        <f t="shared" si="350"/>
        <v>6.8231618821412154E-3</v>
      </c>
      <c r="H2493" s="2">
        <f t="shared" si="346"/>
        <v>0.63677631555542002</v>
      </c>
      <c r="I2493" s="2">
        <f t="shared" si="347"/>
        <v>38.904296787758547</v>
      </c>
    </row>
    <row r="2494" spans="1:9" ht="13.5" x14ac:dyDescent="0.25">
      <c r="A2494" s="3">
        <f>TITRES_STAT!B2497</f>
        <v>45635</v>
      </c>
      <c r="B2494" s="6">
        <f>TITRES_STAT!D2497</f>
        <v>0.46</v>
      </c>
      <c r="C2494" s="2">
        <f t="shared" si="342"/>
        <v>1.0000000000000009E-2</v>
      </c>
      <c r="D2494" s="2">
        <f t="shared" si="343"/>
        <v>1.0000000000000009E-2</v>
      </c>
      <c r="E2494" s="2">
        <f t="shared" si="344"/>
        <v>0</v>
      </c>
      <c r="F2494" s="2">
        <f t="shared" si="350"/>
        <v>4.7487687491946356E-3</v>
      </c>
      <c r="G2494" s="2">
        <f t="shared" si="350"/>
        <v>6.335793176273986E-3</v>
      </c>
      <c r="H2494" s="2">
        <f t="shared" si="346"/>
        <v>0.74951448336060378</v>
      </c>
      <c r="I2494" s="2">
        <f t="shared" si="347"/>
        <v>42.841284852976919</v>
      </c>
    </row>
    <row r="2495" spans="1:9" ht="13.5" x14ac:dyDescent="0.25">
      <c r="A2495" s="3">
        <f>TITRES_STAT!B2498</f>
        <v>45636</v>
      </c>
      <c r="B2495" s="6">
        <f>TITRES_STAT!D2498</f>
        <v>0.44</v>
      </c>
      <c r="C2495" s="2">
        <f t="shared" si="342"/>
        <v>-2.0000000000000018E-2</v>
      </c>
      <c r="D2495" s="2">
        <f t="shared" si="343"/>
        <v>0</v>
      </c>
      <c r="E2495" s="2">
        <f t="shared" si="344"/>
        <v>2.0000000000000018E-2</v>
      </c>
      <c r="F2495" s="2">
        <f t="shared" si="350"/>
        <v>4.4095709813950189E-3</v>
      </c>
      <c r="G2495" s="2">
        <f t="shared" si="350"/>
        <v>7.3118079493972735E-3</v>
      </c>
      <c r="H2495" s="2">
        <f t="shared" si="346"/>
        <v>0.6030753285524284</v>
      </c>
      <c r="I2495" s="2">
        <f t="shared" si="347"/>
        <v>37.619899564981978</v>
      </c>
    </row>
    <row r="2496" spans="1:9" ht="13.5" x14ac:dyDescent="0.25">
      <c r="A2496" s="3">
        <f>TITRES_STAT!B2499</f>
        <v>45637</v>
      </c>
      <c r="B2496" s="6">
        <f>TITRES_STAT!D2499</f>
        <v>0.45</v>
      </c>
      <c r="C2496" s="2">
        <f t="shared" si="342"/>
        <v>1.0000000000000009E-2</v>
      </c>
      <c r="D2496" s="2">
        <f t="shared" si="343"/>
        <v>1.0000000000000009E-2</v>
      </c>
      <c r="E2496" s="2">
        <f t="shared" si="344"/>
        <v>0</v>
      </c>
      <c r="F2496" s="2">
        <f t="shared" si="350"/>
        <v>4.8088873398668044E-3</v>
      </c>
      <c r="G2496" s="2">
        <f t="shared" si="350"/>
        <v>6.7895359530117539E-3</v>
      </c>
      <c r="H2496" s="2">
        <f t="shared" si="346"/>
        <v>0.70827923633479573</v>
      </c>
      <c r="I2496" s="2">
        <f t="shared" si="347"/>
        <v>41.461560924573824</v>
      </c>
    </row>
    <row r="2497" spans="1:9" ht="13.5" x14ac:dyDescent="0.25">
      <c r="A2497" s="3">
        <f>TITRES_STAT!B2500</f>
        <v>45638</v>
      </c>
      <c r="B2497" s="6">
        <f>TITRES_STAT!D2500</f>
        <v>0.44</v>
      </c>
      <c r="C2497" s="2">
        <f t="shared" si="342"/>
        <v>-1.0000000000000009E-2</v>
      </c>
      <c r="D2497" s="2">
        <f t="shared" si="343"/>
        <v>0</v>
      </c>
      <c r="E2497" s="2">
        <f t="shared" si="344"/>
        <v>1.0000000000000009E-2</v>
      </c>
      <c r="F2497" s="2">
        <f t="shared" si="350"/>
        <v>4.4653953870191759E-3</v>
      </c>
      <c r="G2497" s="2">
        <f t="shared" si="350"/>
        <v>7.0188548135109155E-3</v>
      </c>
      <c r="H2497" s="2">
        <f t="shared" si="346"/>
        <v>0.63619999354075984</v>
      </c>
      <c r="I2497" s="2">
        <f t="shared" si="347"/>
        <v>38.882776925332585</v>
      </c>
    </row>
    <row r="2498" spans="1:9" ht="13.5" x14ac:dyDescent="0.25">
      <c r="A2498" s="3">
        <f>TITRES_STAT!B2501</f>
        <v>45639</v>
      </c>
      <c r="B2498" s="6">
        <f>TITRES_STAT!D2501</f>
        <v>0.45</v>
      </c>
      <c r="C2498" s="2">
        <f t="shared" si="342"/>
        <v>1.0000000000000009E-2</v>
      </c>
      <c r="D2498" s="2">
        <f t="shared" si="343"/>
        <v>1.0000000000000009E-2</v>
      </c>
      <c r="E2498" s="2">
        <f t="shared" si="344"/>
        <v>0</v>
      </c>
      <c r="F2498" s="2">
        <f t="shared" si="350"/>
        <v>4.860724287946378E-3</v>
      </c>
      <c r="G2498" s="2">
        <f t="shared" si="350"/>
        <v>6.5175080411172788E-3</v>
      </c>
      <c r="H2498" s="2">
        <f t="shared" si="346"/>
        <v>0.74579490462939535</v>
      </c>
      <c r="I2498" s="2">
        <f t="shared" si="347"/>
        <v>42.719502883857707</v>
      </c>
    </row>
    <row r="2499" spans="1:9" ht="13.5" x14ac:dyDescent="0.25">
      <c r="A2499" s="3">
        <f>TITRES_STAT!B2502</f>
        <v>45642</v>
      </c>
      <c r="B2499" s="6">
        <f>TITRES_STAT!D2502</f>
        <v>0.45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4.5135296959502086E-3</v>
      </c>
      <c r="G2499" s="2">
        <f t="shared" si="350"/>
        <v>6.0519717524660449E-3</v>
      </c>
      <c r="H2499" s="2">
        <f t="shared" si="346"/>
        <v>0.74579490462939535</v>
      </c>
      <c r="I2499" s="2">
        <f t="shared" si="347"/>
        <v>42.719502883857707</v>
      </c>
    </row>
    <row r="2500" spans="1:9" ht="13.5" x14ac:dyDescent="0.25">
      <c r="A2500" s="3">
        <f>TITRES_STAT!B2503</f>
        <v>45644</v>
      </c>
      <c r="B2500" s="6">
        <f>TITRES_STAT!D2503</f>
        <v>0.44</v>
      </c>
      <c r="C2500" s="2">
        <f t="shared" si="351"/>
        <v>-1.0000000000000009E-2</v>
      </c>
      <c r="D2500" s="2">
        <f t="shared" si="352"/>
        <v>0</v>
      </c>
      <c r="E2500" s="2">
        <f t="shared" si="353"/>
        <v>1.0000000000000009E-2</v>
      </c>
      <c r="F2500" s="2">
        <f t="shared" si="350"/>
        <v>4.1911347176680509E-3</v>
      </c>
      <c r="G2500" s="2">
        <f t="shared" si="350"/>
        <v>6.3339737701470422E-3</v>
      </c>
      <c r="H2500" s="2">
        <f t="shared" si="346"/>
        <v>0.66169120204151943</v>
      </c>
      <c r="I2500" s="2">
        <f t="shared" si="347"/>
        <v>39.820346959084773</v>
      </c>
    </row>
    <row r="2501" spans="1:9" ht="13.5" x14ac:dyDescent="0.25">
      <c r="A2501" s="3">
        <f>TITRES_STAT!B2504</f>
        <v>45645</v>
      </c>
      <c r="B2501" s="6">
        <f>TITRES_STAT!D2504</f>
        <v>0.43</v>
      </c>
      <c r="C2501" s="2">
        <f t="shared" si="351"/>
        <v>-1.0000000000000009E-2</v>
      </c>
      <c r="D2501" s="2">
        <f t="shared" si="352"/>
        <v>0</v>
      </c>
      <c r="E2501" s="2">
        <f t="shared" si="353"/>
        <v>1.0000000000000009E-2</v>
      </c>
      <c r="F2501" s="2">
        <f t="shared" si="350"/>
        <v>3.8917679521203326E-3</v>
      </c>
      <c r="G2501" s="2">
        <f t="shared" si="350"/>
        <v>6.5958327865651119E-3</v>
      </c>
      <c r="H2501" s="2">
        <f t="shared" si="346"/>
        <v>0.59003435624495792</v>
      </c>
      <c r="I2501" s="2">
        <f t="shared" si="347"/>
        <v>37.108277184550232</v>
      </c>
    </row>
    <row r="2502" spans="1:9" ht="13.5" x14ac:dyDescent="0.25">
      <c r="A2502" s="3">
        <f>TITRES_STAT!B2505</f>
        <v>45646</v>
      </c>
      <c r="B2502" s="6">
        <f>TITRES_STAT!D2505</f>
        <v>0.43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3.6137845269688801E-3</v>
      </c>
      <c r="G2502" s="2">
        <f t="shared" si="350"/>
        <v>6.1247018732390329E-3</v>
      </c>
      <c r="H2502" s="2">
        <f t="shared" si="346"/>
        <v>0.59003435624495781</v>
      </c>
      <c r="I2502" s="2">
        <f t="shared" si="347"/>
        <v>37.108277184550225</v>
      </c>
    </row>
    <row r="2503" spans="1:9" ht="13.5" x14ac:dyDescent="0.25">
      <c r="A2503" s="3">
        <f>TITRES_STAT!B2506</f>
        <v>45649</v>
      </c>
      <c r="B2503" s="6">
        <f>TITRES_STAT!D2506</f>
        <v>0.43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3.3556570607568173E-3</v>
      </c>
      <c r="G2503" s="2">
        <f t="shared" si="350"/>
        <v>5.6872231680076737E-3</v>
      </c>
      <c r="H2503" s="2">
        <f t="shared" si="346"/>
        <v>0.59003435624495781</v>
      </c>
      <c r="I2503" s="2">
        <f t="shared" si="347"/>
        <v>37.108277184550225</v>
      </c>
    </row>
    <row r="2504" spans="1:9" ht="13.5" x14ac:dyDescent="0.25">
      <c r="A2504" s="3">
        <f>TITRES_STAT!B2507</f>
        <v>45650</v>
      </c>
      <c r="B2504" s="6">
        <f>TITRES_STAT!D2507</f>
        <v>0.43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3.1159672707027591E-3</v>
      </c>
      <c r="G2504" s="2">
        <f t="shared" si="350"/>
        <v>5.2809929417214118E-3</v>
      </c>
      <c r="H2504" s="2">
        <f t="shared" si="346"/>
        <v>0.59003435624495781</v>
      </c>
      <c r="I2504" s="2">
        <f t="shared" si="347"/>
        <v>37.108277184550225</v>
      </c>
    </row>
    <row r="2505" spans="1:9" ht="13.5" x14ac:dyDescent="0.25">
      <c r="A2505" s="3">
        <f>TITRES_STAT!B2508</f>
        <v>45651</v>
      </c>
      <c r="B2505" s="6">
        <f>TITRES_STAT!D2508</f>
        <v>0.43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2.8933981799382767E-3</v>
      </c>
      <c r="G2505" s="2">
        <f t="shared" si="350"/>
        <v>4.9037791601698822E-3</v>
      </c>
      <c r="H2505" s="2">
        <f t="shared" si="346"/>
        <v>0.59003435624495792</v>
      </c>
      <c r="I2505" s="2">
        <f t="shared" si="347"/>
        <v>37.108277184550232</v>
      </c>
    </row>
    <row r="2506" spans="1:9" ht="13.5" x14ac:dyDescent="0.25">
      <c r="A2506" s="3">
        <f>TITRES_STAT!B2509</f>
        <v>45652</v>
      </c>
      <c r="B2506" s="6">
        <f>TITRES_STAT!D2509</f>
        <v>0.43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2.6867268813712572E-3</v>
      </c>
      <c r="G2506" s="2">
        <f t="shared" si="350"/>
        <v>4.5535092201577478E-3</v>
      </c>
      <c r="H2506" s="2">
        <f t="shared" si="346"/>
        <v>0.59003435624495792</v>
      </c>
      <c r="I2506" s="2">
        <f t="shared" si="347"/>
        <v>37.108277184550232</v>
      </c>
    </row>
    <row r="2507" spans="1:9" ht="13.5" x14ac:dyDescent="0.25">
      <c r="A2507" s="3">
        <f>TITRES_STAT!B2510</f>
        <v>45653</v>
      </c>
      <c r="B2507" s="6">
        <f>TITRES_STAT!D2510</f>
        <v>0.43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2.4948178184161676E-3</v>
      </c>
      <c r="G2507" s="2">
        <f t="shared" si="350"/>
        <v>4.2282585615750516E-3</v>
      </c>
      <c r="H2507" s="2">
        <f t="shared" si="346"/>
        <v>0.59003435624495804</v>
      </c>
      <c r="I2507" s="2">
        <f t="shared" si="347"/>
        <v>37.108277184550246</v>
      </c>
    </row>
    <row r="2508" spans="1:9" ht="13.5" x14ac:dyDescent="0.25">
      <c r="A2508" s="3">
        <f>TITRES_STAT!B2511</f>
        <v>45656</v>
      </c>
      <c r="B2508" s="6">
        <f>TITRES_STAT!D2511</f>
        <v>0.42</v>
      </c>
      <c r="C2508" s="2">
        <f t="shared" si="351"/>
        <v>-1.0000000000000009E-2</v>
      </c>
      <c r="D2508" s="2">
        <f t="shared" si="352"/>
        <v>0</v>
      </c>
      <c r="E2508" s="2">
        <f t="shared" si="353"/>
        <v>1.0000000000000009E-2</v>
      </c>
      <c r="F2508" s="2">
        <f t="shared" si="350"/>
        <v>2.316616545672156E-3</v>
      </c>
      <c r="G2508" s="2">
        <f t="shared" si="350"/>
        <v>4.6405258071768336E-3</v>
      </c>
      <c r="H2508" s="2">
        <f t="shared" si="346"/>
        <v>0.49921423604397985</v>
      </c>
      <c r="I2508" s="2">
        <f t="shared" si="347"/>
        <v>33.298392187181392</v>
      </c>
    </row>
    <row r="2509" spans="1:9" ht="13.5" x14ac:dyDescent="0.25">
      <c r="A2509" s="3">
        <f>TITRES_STAT!B2512</f>
        <v>45657</v>
      </c>
      <c r="B2509" s="6">
        <f>TITRES_STAT!D2512</f>
        <v>0.42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2.1511439352670018E-3</v>
      </c>
      <c r="G2509" s="2">
        <f t="shared" si="354"/>
        <v>4.3090596780927743E-3</v>
      </c>
      <c r="H2509" s="2">
        <f t="shared" si="346"/>
        <v>0.4992142360439798</v>
      </c>
      <c r="I2509" s="2">
        <f t="shared" si="347"/>
        <v>33.298392187181392</v>
      </c>
    </row>
    <row r="2510" spans="1:9" ht="13.5" x14ac:dyDescent="0.25">
      <c r="A2510" s="3">
        <f>TITRES_STAT!B2513</f>
        <v>45659</v>
      </c>
      <c r="B2510" s="6">
        <f>TITRES_STAT!D2513</f>
        <v>0.42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1.9974907970336446E-3</v>
      </c>
      <c r="G2510" s="2">
        <f t="shared" si="354"/>
        <v>4.0012697010861475E-3</v>
      </c>
      <c r="H2510" s="2">
        <f t="shared" si="346"/>
        <v>0.4992142360439798</v>
      </c>
      <c r="I2510" s="2">
        <f t="shared" si="347"/>
        <v>33.298392187181392</v>
      </c>
    </row>
    <row r="2511" spans="1:9" ht="13.5" x14ac:dyDescent="0.25">
      <c r="A2511" s="3">
        <f>TITRES_STAT!B2514</f>
        <v>45660</v>
      </c>
      <c r="B2511" s="6">
        <f>TITRES_STAT!D2514</f>
        <v>0.42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1.8548128829598126E-3</v>
      </c>
      <c r="G2511" s="2">
        <f t="shared" si="354"/>
        <v>3.7154647224371369E-3</v>
      </c>
      <c r="H2511" s="2">
        <f t="shared" si="346"/>
        <v>0.49921423604397974</v>
      </c>
      <c r="I2511" s="2">
        <f t="shared" si="347"/>
        <v>33.298392187181392</v>
      </c>
    </row>
    <row r="2512" spans="1:9" ht="13.5" x14ac:dyDescent="0.25">
      <c r="A2512" s="3">
        <f>TITRES_STAT!B2515</f>
        <v>45663</v>
      </c>
      <c r="B2512" s="6">
        <f>TITRES_STAT!D2515</f>
        <v>0.42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1.7223262484626831E-3</v>
      </c>
      <c r="G2512" s="2">
        <f t="shared" si="354"/>
        <v>3.4500743851201983E-3</v>
      </c>
      <c r="H2512" s="2">
        <f t="shared" si="346"/>
        <v>0.4992142360439798</v>
      </c>
      <c r="I2512" s="2">
        <f t="shared" si="347"/>
        <v>33.298392187181392</v>
      </c>
    </row>
    <row r="2513" spans="1:9" ht="13.5" x14ac:dyDescent="0.25">
      <c r="A2513" s="3">
        <f>TITRES_STAT!B2516</f>
        <v>45664</v>
      </c>
      <c r="B2513" s="6">
        <f>TITRES_STAT!D2516</f>
        <v>0.42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1.5993029450010628E-3</v>
      </c>
      <c r="G2513" s="2">
        <f t="shared" si="354"/>
        <v>3.2036405004687552E-3</v>
      </c>
      <c r="H2513" s="2">
        <f t="shared" ref="H2513:H2576" si="355">F2513/G2513</f>
        <v>0.4992142360439798</v>
      </c>
      <c r="I2513" s="2">
        <f t="shared" ref="I2513:I2576" si="356">IF(G2513=0,100,100-(100/(1+H2513)))</f>
        <v>33.298392187181392</v>
      </c>
    </row>
    <row r="2514" spans="1:9" ht="13.5" x14ac:dyDescent="0.25">
      <c r="A2514" s="3">
        <f>TITRES_STAT!B2517</f>
        <v>45665</v>
      </c>
      <c r="B2514" s="6">
        <f>TITRES_STAT!D2517</f>
        <v>0.42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1.4850670203581297E-3</v>
      </c>
      <c r="G2514" s="2">
        <f t="shared" si="354"/>
        <v>2.9748090361495583E-3</v>
      </c>
      <c r="H2514" s="2">
        <f t="shared" si="355"/>
        <v>0.49921423604397985</v>
      </c>
      <c r="I2514" s="2">
        <f t="shared" si="356"/>
        <v>33.298392187181392</v>
      </c>
    </row>
    <row r="2515" spans="1:9" ht="13.5" x14ac:dyDescent="0.25">
      <c r="A2515" s="3">
        <f>TITRES_STAT!B2518</f>
        <v>45666</v>
      </c>
      <c r="B2515" s="6">
        <f>TITRES_STAT!D2518</f>
        <v>0.42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1.3789908046182634E-3</v>
      </c>
      <c r="G2515" s="2">
        <f t="shared" si="354"/>
        <v>2.7623226764245902E-3</v>
      </c>
      <c r="H2515" s="2">
        <f t="shared" si="355"/>
        <v>0.4992142360439798</v>
      </c>
      <c r="I2515" s="2">
        <f t="shared" si="356"/>
        <v>33.298392187181392</v>
      </c>
    </row>
    <row r="2516" spans="1:9" ht="13.5" x14ac:dyDescent="0.25">
      <c r="A2516" s="3">
        <f>TITRES_STAT!B2519</f>
        <v>45667</v>
      </c>
      <c r="B2516" s="6">
        <f>TITRES_STAT!D2519</f>
        <v>0.41</v>
      </c>
      <c r="C2516" s="2">
        <f t="shared" si="351"/>
        <v>-1.0000000000000009E-2</v>
      </c>
      <c r="D2516" s="2">
        <f t="shared" si="352"/>
        <v>0</v>
      </c>
      <c r="E2516" s="2">
        <f t="shared" si="353"/>
        <v>1.0000000000000009E-2</v>
      </c>
      <c r="F2516" s="2">
        <f t="shared" si="354"/>
        <v>1.2804914614312445E-3</v>
      </c>
      <c r="G2516" s="2">
        <f t="shared" si="354"/>
        <v>3.2792996281085485E-3</v>
      </c>
      <c r="H2516" s="2">
        <f t="shared" si="355"/>
        <v>0.39047711604499313</v>
      </c>
      <c r="I2516" s="2">
        <f t="shared" si="356"/>
        <v>28.082239652792538</v>
      </c>
    </row>
    <row r="2517" spans="1:9" ht="13.5" x14ac:dyDescent="0.25">
      <c r="A2517" s="3">
        <f>TITRES_STAT!B2520</f>
        <v>45670</v>
      </c>
      <c r="B2517" s="6">
        <f>TITRES_STAT!D2520</f>
        <v>0.4</v>
      </c>
      <c r="C2517" s="2">
        <f t="shared" si="351"/>
        <v>-9.9999999999999534E-3</v>
      </c>
      <c r="D2517" s="2">
        <f t="shared" si="352"/>
        <v>0</v>
      </c>
      <c r="E2517" s="2">
        <f t="shared" si="353"/>
        <v>9.9999999999999534E-3</v>
      </c>
      <c r="F2517" s="2">
        <f t="shared" si="354"/>
        <v>1.189027785614727E-3</v>
      </c>
      <c r="G2517" s="2">
        <f t="shared" si="354"/>
        <v>3.7593496546722205E-3</v>
      </c>
      <c r="H2517" s="2">
        <f t="shared" si="355"/>
        <v>0.31628550010956585</v>
      </c>
      <c r="I2517" s="2">
        <f t="shared" si="356"/>
        <v>24.028639689735911</v>
      </c>
    </row>
    <row r="2518" spans="1:9" ht="13.5" x14ac:dyDescent="0.25">
      <c r="A2518" s="3">
        <f>TITRES_STAT!B2521</f>
        <v>45671</v>
      </c>
      <c r="B2518" s="6">
        <f>TITRES_STAT!D2521</f>
        <v>0.4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1.1040972294993894E-3</v>
      </c>
      <c r="G2518" s="2">
        <f t="shared" si="354"/>
        <v>3.4908246793384904E-3</v>
      </c>
      <c r="H2518" s="2">
        <f t="shared" si="355"/>
        <v>0.31628550010956585</v>
      </c>
      <c r="I2518" s="2">
        <f t="shared" si="356"/>
        <v>24.028639689735911</v>
      </c>
    </row>
    <row r="2519" spans="1:9" ht="13.5" x14ac:dyDescent="0.25">
      <c r="A2519" s="3">
        <f>TITRES_STAT!B2522</f>
        <v>45672</v>
      </c>
      <c r="B2519" s="6">
        <f>TITRES_STAT!D2522</f>
        <v>0.4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1.0252331416780044E-3</v>
      </c>
      <c r="G2519" s="2">
        <f t="shared" si="354"/>
        <v>3.2414800593857413E-3</v>
      </c>
      <c r="H2519" s="2">
        <f t="shared" si="355"/>
        <v>0.31628550010956585</v>
      </c>
      <c r="I2519" s="2">
        <f t="shared" si="356"/>
        <v>24.028639689735911</v>
      </c>
    </row>
    <row r="2520" spans="1:9" ht="13.5" x14ac:dyDescent="0.25">
      <c r="A2520" s="3">
        <f>TITRES_STAT!B2523</f>
        <v>45673</v>
      </c>
      <c r="B2520" s="6">
        <f>TITRES_STAT!D2523</f>
        <v>0.4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9.5200220298671833E-4</v>
      </c>
      <c r="G2520" s="2">
        <f t="shared" si="354"/>
        <v>3.0099457694296168E-3</v>
      </c>
      <c r="H2520" s="2">
        <f t="shared" si="355"/>
        <v>0.31628550010956585</v>
      </c>
      <c r="I2520" s="2">
        <f t="shared" si="356"/>
        <v>24.028639689735911</v>
      </c>
    </row>
    <row r="2521" spans="1:9" ht="13.5" x14ac:dyDescent="0.25">
      <c r="A2521" s="3">
        <f>TITRES_STAT!B2524</f>
        <v>45674</v>
      </c>
      <c r="B2521" s="6">
        <f>TITRES_STAT!D2524</f>
        <v>0.4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8.8400204563052426E-4</v>
      </c>
      <c r="G2521" s="2">
        <f t="shared" si="354"/>
        <v>2.7949496430417871E-3</v>
      </c>
      <c r="H2521" s="2">
        <f t="shared" si="355"/>
        <v>0.31628550010956585</v>
      </c>
      <c r="I2521" s="2">
        <f t="shared" si="356"/>
        <v>24.028639689735911</v>
      </c>
    </row>
    <row r="2522" spans="1:9" ht="13.5" x14ac:dyDescent="0.25">
      <c r="A2522" s="3">
        <f>TITRES_STAT!B2525</f>
        <v>45677</v>
      </c>
      <c r="B2522" s="6">
        <f>TITRES_STAT!D2525</f>
        <v>0.4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8.2085904237120112E-4</v>
      </c>
      <c r="G2522" s="2">
        <f t="shared" si="354"/>
        <v>2.5953103828245164E-3</v>
      </c>
      <c r="H2522" s="2">
        <f t="shared" si="355"/>
        <v>0.31628550010956591</v>
      </c>
      <c r="I2522" s="2">
        <f t="shared" si="356"/>
        <v>24.028639689735911</v>
      </c>
    </row>
    <row r="2523" spans="1:9" ht="13.5" x14ac:dyDescent="0.25">
      <c r="A2523" s="3">
        <f>TITRES_STAT!B2526</f>
        <v>45678</v>
      </c>
      <c r="B2523" s="6">
        <f>TITRES_STAT!D2526</f>
        <v>0.39</v>
      </c>
      <c r="C2523" s="2">
        <f t="shared" si="351"/>
        <v>-1.0000000000000009E-2</v>
      </c>
      <c r="D2523" s="2">
        <f t="shared" si="352"/>
        <v>0</v>
      </c>
      <c r="E2523" s="2">
        <f t="shared" si="353"/>
        <v>1.0000000000000009E-2</v>
      </c>
      <c r="F2523" s="2">
        <f t="shared" si="354"/>
        <v>7.6222625363040104E-4</v>
      </c>
      <c r="G2523" s="2">
        <f t="shared" si="354"/>
        <v>3.1242167840513373E-3</v>
      </c>
      <c r="H2523" s="2">
        <f t="shared" si="355"/>
        <v>0.24397354803336724</v>
      </c>
      <c r="I2523" s="2">
        <f t="shared" si="356"/>
        <v>19.612438577899965</v>
      </c>
    </row>
    <row r="2524" spans="1:9" ht="13.5" x14ac:dyDescent="0.25">
      <c r="A2524" s="3">
        <f>TITRES_STAT!B2527</f>
        <v>45679</v>
      </c>
      <c r="B2524" s="6">
        <f>TITRES_STAT!D2527</f>
        <v>0.38</v>
      </c>
      <c r="C2524" s="2">
        <f t="shared" si="351"/>
        <v>-1.0000000000000009E-2</v>
      </c>
      <c r="D2524" s="2">
        <f t="shared" si="352"/>
        <v>0</v>
      </c>
      <c r="E2524" s="2">
        <f t="shared" si="353"/>
        <v>1.0000000000000009E-2</v>
      </c>
      <c r="F2524" s="2">
        <f t="shared" si="354"/>
        <v>7.0778152122822951E-4</v>
      </c>
      <c r="G2524" s="2">
        <f t="shared" si="354"/>
        <v>3.6153441566190996E-3</v>
      </c>
      <c r="H2524" s="2">
        <f t="shared" si="355"/>
        <v>0.19577154776050798</v>
      </c>
      <c r="I2524" s="2">
        <f t="shared" si="356"/>
        <v>16.371985779989274</v>
      </c>
    </row>
    <row r="2525" spans="1:9" ht="13.5" x14ac:dyDescent="0.25">
      <c r="A2525" s="3">
        <f>TITRES_STAT!B2528</f>
        <v>45680</v>
      </c>
      <c r="B2525" s="6">
        <f>TITRES_STAT!D2528</f>
        <v>0.37</v>
      </c>
      <c r="C2525" s="2">
        <f t="shared" si="351"/>
        <v>-1.0000000000000009E-2</v>
      </c>
      <c r="D2525" s="2">
        <f t="shared" si="352"/>
        <v>0</v>
      </c>
      <c r="E2525" s="2">
        <f t="shared" si="353"/>
        <v>1.0000000000000009E-2</v>
      </c>
      <c r="F2525" s="2">
        <f t="shared" ref="F2525:G2540" si="357">((F2524*13)+D2525)/14</f>
        <v>6.5722569828335594E-4</v>
      </c>
      <c r="G2525" s="2">
        <f t="shared" si="357"/>
        <v>4.0713910025748793E-3</v>
      </c>
      <c r="H2525" s="2">
        <f t="shared" si="355"/>
        <v>0.16142534526104349</v>
      </c>
      <c r="I2525" s="2">
        <f t="shared" si="356"/>
        <v>13.898899823368438</v>
      </c>
    </row>
    <row r="2526" spans="1:9" ht="13.5" x14ac:dyDescent="0.25">
      <c r="A2526" s="3">
        <f>TITRES_STAT!B2529</f>
        <v>45681</v>
      </c>
      <c r="B2526" s="6">
        <f>TITRES_STAT!D2529</f>
        <v>0.38</v>
      </c>
      <c r="C2526" s="2">
        <f t="shared" si="351"/>
        <v>1.0000000000000009E-2</v>
      </c>
      <c r="D2526" s="2">
        <f t="shared" si="352"/>
        <v>1.0000000000000009E-2</v>
      </c>
      <c r="E2526" s="2">
        <f t="shared" si="353"/>
        <v>0</v>
      </c>
      <c r="F2526" s="2">
        <f t="shared" si="357"/>
        <v>1.3245667198345454E-3</v>
      </c>
      <c r="G2526" s="2">
        <f t="shared" si="357"/>
        <v>3.7805773595338166E-3</v>
      </c>
      <c r="H2526" s="2">
        <f t="shared" si="355"/>
        <v>0.35036096179708326</v>
      </c>
      <c r="I2526" s="2">
        <f t="shared" si="356"/>
        <v>25.945726491590591</v>
      </c>
    </row>
    <row r="2527" spans="1:9" ht="13.5" x14ac:dyDescent="0.25">
      <c r="A2527" s="3">
        <f>TITRES_STAT!B2530</f>
        <v>45684</v>
      </c>
      <c r="B2527" s="6">
        <f>TITRES_STAT!D2530</f>
        <v>0.39</v>
      </c>
      <c r="C2527" s="2">
        <f t="shared" si="351"/>
        <v>1.0000000000000009E-2</v>
      </c>
      <c r="D2527" s="2">
        <f t="shared" si="352"/>
        <v>1.0000000000000009E-2</v>
      </c>
      <c r="E2527" s="2">
        <f t="shared" si="353"/>
        <v>0</v>
      </c>
      <c r="F2527" s="2">
        <f t="shared" si="357"/>
        <v>1.94424052556065E-3</v>
      </c>
      <c r="G2527" s="2">
        <f t="shared" si="357"/>
        <v>3.5105361195671152E-3</v>
      </c>
      <c r="H2527" s="2">
        <f t="shared" si="355"/>
        <v>0.55383008729743377</v>
      </c>
      <c r="I2527" s="2">
        <f t="shared" si="356"/>
        <v>35.642898913143497</v>
      </c>
    </row>
    <row r="2528" spans="1:9" ht="13.5" x14ac:dyDescent="0.25">
      <c r="A2528" s="3">
        <f>TITRES_STAT!B2531</f>
        <v>45685</v>
      </c>
      <c r="B2528" s="6">
        <f>TITRES_STAT!D2531</f>
        <v>0.4</v>
      </c>
      <c r="C2528" s="2">
        <f t="shared" si="351"/>
        <v>1.0000000000000009E-2</v>
      </c>
      <c r="D2528" s="2">
        <f t="shared" si="352"/>
        <v>1.0000000000000009E-2</v>
      </c>
      <c r="E2528" s="2">
        <f t="shared" si="353"/>
        <v>0</v>
      </c>
      <c r="F2528" s="2">
        <f t="shared" si="357"/>
        <v>2.5196519165920327E-3</v>
      </c>
      <c r="G2528" s="2">
        <f t="shared" si="357"/>
        <v>3.2597835395980356E-3</v>
      </c>
      <c r="H2528" s="2">
        <f t="shared" si="355"/>
        <v>0.77295068399011901</v>
      </c>
      <c r="I2528" s="2">
        <f t="shared" si="356"/>
        <v>43.596851901743413</v>
      </c>
    </row>
    <row r="2529" spans="1:9" ht="13.5" x14ac:dyDescent="0.25">
      <c r="A2529" s="3">
        <f>TITRES_STAT!B2532</f>
        <v>45686</v>
      </c>
      <c r="B2529" s="6">
        <f>TITRES_STAT!D2532</f>
        <v>0.41</v>
      </c>
      <c r="C2529" s="2">
        <f t="shared" si="351"/>
        <v>9.9999999999999534E-3</v>
      </c>
      <c r="D2529" s="2">
        <f t="shared" si="352"/>
        <v>9.9999999999999534E-3</v>
      </c>
      <c r="E2529" s="2">
        <f t="shared" si="353"/>
        <v>0</v>
      </c>
      <c r="F2529" s="2">
        <f t="shared" si="357"/>
        <v>3.053962493978313E-3</v>
      </c>
      <c r="G2529" s="2">
        <f t="shared" si="357"/>
        <v>3.0269418581981762E-3</v>
      </c>
      <c r="H2529" s="2">
        <f t="shared" si="355"/>
        <v>1.0089267111976248</v>
      </c>
      <c r="I2529" s="2">
        <f t="shared" si="356"/>
        <v>50.222176128871901</v>
      </c>
    </row>
    <row r="2530" spans="1:9" ht="13.5" x14ac:dyDescent="0.25">
      <c r="A2530" s="3">
        <f>TITRES_STAT!B2533</f>
        <v>45687</v>
      </c>
      <c r="B2530" s="6">
        <f>TITRES_STAT!D2533</f>
        <v>0.41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2.835822315837005E-3</v>
      </c>
      <c r="G2530" s="2">
        <f t="shared" si="357"/>
        <v>2.8107317254697354E-3</v>
      </c>
      <c r="H2530" s="2">
        <f t="shared" si="355"/>
        <v>1.0089267111976246</v>
      </c>
      <c r="I2530" s="2">
        <f t="shared" si="356"/>
        <v>50.222176128871894</v>
      </c>
    </row>
    <row r="2531" spans="1:9" ht="13.5" x14ac:dyDescent="0.25">
      <c r="A2531" s="3">
        <f>TITRES_STAT!B2534</f>
        <v>45688</v>
      </c>
      <c r="B2531" s="6">
        <f>TITRES_STAT!D2534</f>
        <v>0.42</v>
      </c>
      <c r="C2531" s="2">
        <f t="shared" si="351"/>
        <v>1.0000000000000009E-2</v>
      </c>
      <c r="D2531" s="2">
        <f t="shared" si="352"/>
        <v>1.0000000000000009E-2</v>
      </c>
      <c r="E2531" s="2">
        <f t="shared" si="353"/>
        <v>0</v>
      </c>
      <c r="F2531" s="2">
        <f t="shared" si="357"/>
        <v>3.3475492932772198E-3</v>
      </c>
      <c r="G2531" s="2">
        <f t="shared" si="357"/>
        <v>2.6099651736504687E-3</v>
      </c>
      <c r="H2531" s="2">
        <f t="shared" si="355"/>
        <v>1.282603050444201</v>
      </c>
      <c r="I2531" s="2">
        <f t="shared" si="356"/>
        <v>56.190367843178109</v>
      </c>
    </row>
    <row r="2532" spans="1:9" ht="13.5" x14ac:dyDescent="0.25">
      <c r="A2532" s="3">
        <f>TITRES_STAT!B2535</f>
        <v>45691</v>
      </c>
      <c r="B2532" s="6">
        <f>TITRES_STAT!D2535</f>
        <v>0.43</v>
      </c>
      <c r="C2532" s="2">
        <f t="shared" si="351"/>
        <v>1.0000000000000009E-2</v>
      </c>
      <c r="D2532" s="2">
        <f t="shared" si="352"/>
        <v>1.0000000000000009E-2</v>
      </c>
      <c r="E2532" s="2">
        <f t="shared" si="353"/>
        <v>0</v>
      </c>
      <c r="F2532" s="2">
        <f t="shared" si="357"/>
        <v>3.8227243437574188E-3</v>
      </c>
      <c r="G2532" s="2">
        <f t="shared" si="357"/>
        <v>2.4235390898182927E-3</v>
      </c>
      <c r="H2532" s="2">
        <f t="shared" si="355"/>
        <v>1.5773314157866674</v>
      </c>
      <c r="I2532" s="2">
        <f t="shared" si="356"/>
        <v>61.200178065001609</v>
      </c>
    </row>
    <row r="2533" spans="1:9" ht="13.5" x14ac:dyDescent="0.25">
      <c r="A2533" s="3">
        <f>TITRES_STAT!B2536</f>
        <v>45692</v>
      </c>
      <c r="B2533" s="6">
        <f>TITRES_STAT!D2536</f>
        <v>0.44</v>
      </c>
      <c r="C2533" s="2">
        <f t="shared" si="351"/>
        <v>1.0000000000000009E-2</v>
      </c>
      <c r="D2533" s="2">
        <f t="shared" si="352"/>
        <v>1.0000000000000009E-2</v>
      </c>
      <c r="E2533" s="2">
        <f t="shared" si="353"/>
        <v>0</v>
      </c>
      <c r="F2533" s="2">
        <f t="shared" si="357"/>
        <v>4.2639583192033183E-3</v>
      </c>
      <c r="G2533" s="2">
        <f t="shared" si="357"/>
        <v>2.2504291548312719E-3</v>
      </c>
      <c r="H2533" s="2">
        <f t="shared" si="355"/>
        <v>1.8947311938477853</v>
      </c>
      <c r="I2533" s="2">
        <f t="shared" si="356"/>
        <v>65.454478048762695</v>
      </c>
    </row>
    <row r="2534" spans="1:9" ht="13.5" x14ac:dyDescent="0.25">
      <c r="A2534" s="3">
        <f>TITRES_STAT!B2537</f>
        <v>45693</v>
      </c>
      <c r="B2534" s="6">
        <f>TITRES_STAT!D2537</f>
        <v>0.43</v>
      </c>
      <c r="C2534" s="2">
        <f t="shared" si="351"/>
        <v>-1.0000000000000009E-2</v>
      </c>
      <c r="D2534" s="2">
        <f t="shared" si="352"/>
        <v>0</v>
      </c>
      <c r="E2534" s="2">
        <f t="shared" si="353"/>
        <v>1.0000000000000009E-2</v>
      </c>
      <c r="F2534" s="2">
        <f t="shared" si="357"/>
        <v>3.9593898678316527E-3</v>
      </c>
      <c r="G2534" s="2">
        <f t="shared" si="357"/>
        <v>2.8039699294861819E-3</v>
      </c>
      <c r="H2534" s="2">
        <f t="shared" si="355"/>
        <v>1.4120657380078243</v>
      </c>
      <c r="I2534" s="2">
        <f t="shared" si="356"/>
        <v>58.541760108664327</v>
      </c>
    </row>
    <row r="2535" spans="1:9" ht="13.5" x14ac:dyDescent="0.25">
      <c r="A2535" s="3">
        <f>TITRES_STAT!B2538</f>
        <v>45694</v>
      </c>
      <c r="B2535" s="6">
        <f>TITRES_STAT!D2538</f>
        <v>0.42</v>
      </c>
      <c r="C2535" s="2">
        <f t="shared" si="351"/>
        <v>-1.0000000000000009E-2</v>
      </c>
      <c r="D2535" s="2">
        <f t="shared" si="352"/>
        <v>0</v>
      </c>
      <c r="E2535" s="2">
        <f t="shared" si="353"/>
        <v>1.0000000000000009E-2</v>
      </c>
      <c r="F2535" s="2">
        <f t="shared" si="357"/>
        <v>3.6765763058436776E-3</v>
      </c>
      <c r="G2535" s="2">
        <f t="shared" si="357"/>
        <v>3.3179720773800271E-3</v>
      </c>
      <c r="H2535" s="2">
        <f t="shared" si="355"/>
        <v>1.1080793388553214</v>
      </c>
      <c r="I2535" s="2">
        <f t="shared" si="356"/>
        <v>52.56345519979358</v>
      </c>
    </row>
    <row r="2536" spans="1:9" ht="13.5" x14ac:dyDescent="0.25">
      <c r="A2536" s="3">
        <f>TITRES_STAT!B2539</f>
        <v>45695</v>
      </c>
      <c r="B2536" s="6">
        <f>TITRES_STAT!D2539</f>
        <v>0.41</v>
      </c>
      <c r="C2536" s="2">
        <f t="shared" si="351"/>
        <v>-1.0000000000000009E-2</v>
      </c>
      <c r="D2536" s="2">
        <f t="shared" si="352"/>
        <v>0</v>
      </c>
      <c r="E2536" s="2">
        <f t="shared" si="353"/>
        <v>1.0000000000000009E-2</v>
      </c>
      <c r="F2536" s="2">
        <f t="shared" si="357"/>
        <v>3.413963712569129E-3</v>
      </c>
      <c r="G2536" s="2">
        <f t="shared" si="357"/>
        <v>3.7952597861385974E-3</v>
      </c>
      <c r="H2536" s="2">
        <f t="shared" si="355"/>
        <v>0.89953360374378755</v>
      </c>
      <c r="I2536" s="2">
        <f t="shared" si="356"/>
        <v>47.355498316581411</v>
      </c>
    </row>
    <row r="2537" spans="1:9" ht="13.5" x14ac:dyDescent="0.25">
      <c r="A2537" s="3">
        <f>TITRES_STAT!B2540</f>
        <v>45698</v>
      </c>
      <c r="B2537" s="6">
        <f>TITRES_STAT!D2540</f>
        <v>0.42</v>
      </c>
      <c r="C2537" s="2">
        <f t="shared" si="351"/>
        <v>1.0000000000000009E-2</v>
      </c>
      <c r="D2537" s="2">
        <f t="shared" si="352"/>
        <v>1.0000000000000009E-2</v>
      </c>
      <c r="E2537" s="2">
        <f t="shared" si="353"/>
        <v>0</v>
      </c>
      <c r="F2537" s="2">
        <f t="shared" si="357"/>
        <v>3.8843948759570489E-3</v>
      </c>
      <c r="G2537" s="2">
        <f t="shared" si="357"/>
        <v>3.5241698014144116E-3</v>
      </c>
      <c r="H2537" s="2">
        <f t="shared" si="355"/>
        <v>1.1022155840499122</v>
      </c>
      <c r="I2537" s="2">
        <f t="shared" si="356"/>
        <v>52.431139432735868</v>
      </c>
    </row>
    <row r="2538" spans="1:9" ht="13.5" x14ac:dyDescent="0.25">
      <c r="A2538" s="3">
        <f>TITRES_STAT!B2541</f>
        <v>45699</v>
      </c>
      <c r="B2538" s="6">
        <f>TITRES_STAT!D2541</f>
        <v>0.42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3.6069380991029737E-3</v>
      </c>
      <c r="G2538" s="2">
        <f t="shared" si="357"/>
        <v>3.2724433870276676E-3</v>
      </c>
      <c r="H2538" s="2">
        <f t="shared" si="355"/>
        <v>1.1022155840499122</v>
      </c>
      <c r="I2538" s="2">
        <f t="shared" si="356"/>
        <v>52.431139432735868</v>
      </c>
    </row>
    <row r="2539" spans="1:9" ht="13.5" x14ac:dyDescent="0.25">
      <c r="A2539" s="3">
        <f>TITRES_STAT!B2542</f>
        <v>45700</v>
      </c>
      <c r="B2539" s="6">
        <f>TITRES_STAT!D2542</f>
        <v>0.43</v>
      </c>
      <c r="C2539" s="2">
        <f t="shared" si="351"/>
        <v>1.0000000000000009E-2</v>
      </c>
      <c r="D2539" s="2">
        <f t="shared" si="352"/>
        <v>1.0000000000000009E-2</v>
      </c>
      <c r="E2539" s="2">
        <f t="shared" si="353"/>
        <v>0</v>
      </c>
      <c r="F2539" s="2">
        <f t="shared" si="357"/>
        <v>4.0635853777384765E-3</v>
      </c>
      <c r="G2539" s="2">
        <f t="shared" si="357"/>
        <v>3.038697430811406E-3</v>
      </c>
      <c r="H2539" s="2">
        <f t="shared" si="355"/>
        <v>1.3372787091386722</v>
      </c>
      <c r="I2539" s="2">
        <f t="shared" si="356"/>
        <v>57.215200904794216</v>
      </c>
    </row>
    <row r="2540" spans="1:9" ht="13.5" x14ac:dyDescent="0.25">
      <c r="A2540" s="3">
        <f>TITRES_STAT!B2543</f>
        <v>45701</v>
      </c>
      <c r="B2540" s="6">
        <f>TITRES_STAT!D2543</f>
        <v>0.42</v>
      </c>
      <c r="C2540" s="2">
        <f t="shared" si="351"/>
        <v>-1.0000000000000009E-2</v>
      </c>
      <c r="D2540" s="2">
        <f t="shared" si="352"/>
        <v>0</v>
      </c>
      <c r="E2540" s="2">
        <f t="shared" si="353"/>
        <v>1.0000000000000009E-2</v>
      </c>
      <c r="F2540" s="2">
        <f t="shared" si="357"/>
        <v>3.7733292793285856E-3</v>
      </c>
      <c r="G2540" s="2">
        <f t="shared" si="357"/>
        <v>3.5359333286105921E-3</v>
      </c>
      <c r="H2540" s="2">
        <f t="shared" si="355"/>
        <v>1.0671381297823497</v>
      </c>
      <c r="I2540" s="2">
        <f t="shared" si="356"/>
        <v>51.623939126637339</v>
      </c>
    </row>
    <row r="2541" spans="1:9" ht="13.5" x14ac:dyDescent="0.25">
      <c r="A2541" s="3">
        <f>TITRES_STAT!B2544</f>
        <v>45702</v>
      </c>
      <c r="B2541" s="6">
        <f>TITRES_STAT!D2544</f>
        <v>0.41</v>
      </c>
      <c r="C2541" s="2">
        <f t="shared" si="351"/>
        <v>-1.0000000000000009E-2</v>
      </c>
      <c r="D2541" s="2">
        <f t="shared" si="352"/>
        <v>0</v>
      </c>
      <c r="E2541" s="2">
        <f t="shared" si="353"/>
        <v>1.0000000000000009E-2</v>
      </c>
      <c r="F2541" s="2">
        <f t="shared" ref="F2541:G2556" si="358">((F2540*13)+D2541)/14</f>
        <v>3.5038057593765439E-3</v>
      </c>
      <c r="G2541" s="2">
        <f t="shared" si="358"/>
        <v>3.997652376566979E-3</v>
      </c>
      <c r="H2541" s="2">
        <f t="shared" si="355"/>
        <v>0.87646584278182527</v>
      </c>
      <c r="I2541" s="2">
        <f t="shared" si="356"/>
        <v>46.708329179202174</v>
      </c>
    </row>
    <row r="2542" spans="1:9" ht="13.5" x14ac:dyDescent="0.25">
      <c r="A2542" s="3">
        <f>TITRES_STAT!B2545</f>
        <v>45705</v>
      </c>
      <c r="B2542" s="6">
        <f>TITRES_STAT!D2545</f>
        <v>0.4</v>
      </c>
      <c r="C2542" s="2">
        <f t="shared" si="351"/>
        <v>-9.9999999999999534E-3</v>
      </c>
      <c r="D2542" s="2">
        <f t="shared" si="352"/>
        <v>0</v>
      </c>
      <c r="E2542" s="2">
        <f t="shared" si="353"/>
        <v>9.9999999999999534E-3</v>
      </c>
      <c r="F2542" s="2">
        <f t="shared" si="358"/>
        <v>3.2535339194210765E-3</v>
      </c>
      <c r="G2542" s="2">
        <f t="shared" si="358"/>
        <v>4.4263914925264771E-3</v>
      </c>
      <c r="H2542" s="2">
        <f t="shared" si="355"/>
        <v>0.73503076375290022</v>
      </c>
      <c r="I2542" s="2">
        <f t="shared" si="356"/>
        <v>42.364134349008111</v>
      </c>
    </row>
    <row r="2543" spans="1:9" ht="13.5" x14ac:dyDescent="0.25">
      <c r="A2543" s="3">
        <f>TITRES_STAT!B2546</f>
        <v>45706</v>
      </c>
      <c r="B2543" s="6">
        <f>TITRES_STAT!D2546</f>
        <v>0.39</v>
      </c>
      <c r="C2543" s="2">
        <f t="shared" si="351"/>
        <v>-1.0000000000000009E-2</v>
      </c>
      <c r="D2543" s="2">
        <f t="shared" si="352"/>
        <v>0</v>
      </c>
      <c r="E2543" s="2">
        <f t="shared" si="353"/>
        <v>1.0000000000000009E-2</v>
      </c>
      <c r="F2543" s="2">
        <f t="shared" si="358"/>
        <v>3.0211386394624279E-3</v>
      </c>
      <c r="G2543" s="2">
        <f t="shared" si="358"/>
        <v>4.8245063859174431E-3</v>
      </c>
      <c r="H2543" s="2">
        <f t="shared" si="355"/>
        <v>0.62620678631103499</v>
      </c>
      <c r="I2543" s="2">
        <f t="shared" si="356"/>
        <v>38.507205330974685</v>
      </c>
    </row>
    <row r="2544" spans="1:9" ht="13.5" x14ac:dyDescent="0.25">
      <c r="A2544" s="3">
        <f>TITRES_STAT!B2547</f>
        <v>45707</v>
      </c>
      <c r="B2544" s="6">
        <f>TITRES_STAT!D2547</f>
        <v>0.38</v>
      </c>
      <c r="C2544" s="2">
        <f t="shared" si="351"/>
        <v>-1.0000000000000009E-2</v>
      </c>
      <c r="D2544" s="2">
        <f t="shared" si="352"/>
        <v>0</v>
      </c>
      <c r="E2544" s="2">
        <f t="shared" si="353"/>
        <v>1.0000000000000009E-2</v>
      </c>
      <c r="F2544" s="2">
        <f t="shared" si="358"/>
        <v>2.8053430223579688E-3</v>
      </c>
      <c r="G2544" s="2">
        <f t="shared" si="358"/>
        <v>5.1941845012090553E-3</v>
      </c>
      <c r="H2544" s="2">
        <f t="shared" si="355"/>
        <v>0.54009306402284452</v>
      </c>
      <c r="I2544" s="2">
        <f t="shared" si="356"/>
        <v>35.068858930646627</v>
      </c>
    </row>
    <row r="2545" spans="1:9" ht="13.5" x14ac:dyDescent="0.25">
      <c r="A2545" s="3">
        <f>TITRES_STAT!B2548</f>
        <v>45708</v>
      </c>
      <c r="B2545" s="6">
        <f>TITRES_STAT!D2548</f>
        <v>0.39</v>
      </c>
      <c r="C2545" s="2">
        <f t="shared" si="351"/>
        <v>1.0000000000000009E-2</v>
      </c>
      <c r="D2545" s="2">
        <f t="shared" si="352"/>
        <v>1.0000000000000009E-2</v>
      </c>
      <c r="E2545" s="2">
        <f t="shared" si="353"/>
        <v>0</v>
      </c>
      <c r="F2545" s="2">
        <f t="shared" si="358"/>
        <v>3.3192470921895429E-3</v>
      </c>
      <c r="G2545" s="2">
        <f t="shared" si="358"/>
        <v>4.8231713225512654E-3</v>
      </c>
      <c r="H2545" s="2">
        <f t="shared" si="355"/>
        <v>0.68818768196560631</v>
      </c>
      <c r="I2545" s="2">
        <f t="shared" si="356"/>
        <v>40.764879954835905</v>
      </c>
    </row>
    <row r="2546" spans="1:9" ht="13.5" x14ac:dyDescent="0.25">
      <c r="A2546" s="3">
        <f>TITRES_STAT!B2549</f>
        <v>45709</v>
      </c>
      <c r="B2546" s="6">
        <f>TITRES_STAT!D2549</f>
        <v>0.4</v>
      </c>
      <c r="C2546" s="2">
        <f t="shared" si="351"/>
        <v>1.0000000000000009E-2</v>
      </c>
      <c r="D2546" s="2">
        <f t="shared" si="352"/>
        <v>1.0000000000000009E-2</v>
      </c>
      <c r="E2546" s="2">
        <f t="shared" si="353"/>
        <v>0</v>
      </c>
      <c r="F2546" s="2">
        <f t="shared" si="358"/>
        <v>3.7964437284617189E-3</v>
      </c>
      <c r="G2546" s="2">
        <f t="shared" si="358"/>
        <v>4.4786590852261754E-3</v>
      </c>
      <c r="H2546" s="2">
        <f t="shared" si="355"/>
        <v>0.84767419359627283</v>
      </c>
      <c r="I2546" s="2">
        <f t="shared" si="356"/>
        <v>45.877904044672412</v>
      </c>
    </row>
    <row r="2547" spans="1:9" ht="13.5" x14ac:dyDescent="0.25">
      <c r="A2547" s="3">
        <f>TITRES_STAT!B2550</f>
        <v>45712</v>
      </c>
      <c r="B2547" s="6">
        <f>TITRES_STAT!D2550</f>
        <v>0.39</v>
      </c>
      <c r="C2547" s="2">
        <f t="shared" si="351"/>
        <v>-1.0000000000000009E-2</v>
      </c>
      <c r="D2547" s="2">
        <f t="shared" si="352"/>
        <v>0</v>
      </c>
      <c r="E2547" s="2">
        <f t="shared" si="353"/>
        <v>1.0000000000000009E-2</v>
      </c>
      <c r="F2547" s="2">
        <f t="shared" si="358"/>
        <v>3.5252691764287394E-3</v>
      </c>
      <c r="G2547" s="2">
        <f t="shared" si="358"/>
        <v>4.8730405791385916E-3</v>
      </c>
      <c r="H2547" s="2">
        <f t="shared" si="355"/>
        <v>0.72342290592045555</v>
      </c>
      <c r="I2547" s="2">
        <f t="shared" si="356"/>
        <v>41.975936575711565</v>
      </c>
    </row>
    <row r="2548" spans="1:9" ht="13.5" x14ac:dyDescent="0.25">
      <c r="A2548" s="3">
        <f>TITRES_STAT!B2551</f>
        <v>45713</v>
      </c>
      <c r="B2548" s="6">
        <f>TITRES_STAT!D2551</f>
        <v>0.4</v>
      </c>
      <c r="C2548" s="2">
        <f t="shared" si="351"/>
        <v>1.0000000000000009E-2</v>
      </c>
      <c r="D2548" s="2">
        <f t="shared" si="352"/>
        <v>1.0000000000000009E-2</v>
      </c>
      <c r="E2548" s="2">
        <f t="shared" si="353"/>
        <v>0</v>
      </c>
      <c r="F2548" s="2">
        <f t="shared" si="358"/>
        <v>3.9877499495409733E-3</v>
      </c>
      <c r="G2548" s="2">
        <f t="shared" si="358"/>
        <v>4.5249662520572631E-3</v>
      </c>
      <c r="H2548" s="2">
        <f t="shared" si="355"/>
        <v>0.88127727974279457</v>
      </c>
      <c r="I2548" s="2">
        <f t="shared" si="356"/>
        <v>46.844624619252379</v>
      </c>
    </row>
    <row r="2549" spans="1:9" ht="13.5" x14ac:dyDescent="0.25">
      <c r="A2549" s="3">
        <f>TITRES_STAT!B2552</f>
        <v>45714</v>
      </c>
      <c r="B2549" s="6">
        <f>TITRES_STAT!D2552</f>
        <v>0.41</v>
      </c>
      <c r="C2549" s="2">
        <f t="shared" si="351"/>
        <v>9.9999999999999534E-3</v>
      </c>
      <c r="D2549" s="2">
        <f t="shared" si="352"/>
        <v>9.9999999999999534E-3</v>
      </c>
      <c r="E2549" s="2">
        <f t="shared" si="353"/>
        <v>0</v>
      </c>
      <c r="F2549" s="2">
        <f t="shared" si="358"/>
        <v>4.4171963817166149E-3</v>
      </c>
      <c r="G2549" s="2">
        <f t="shared" si="358"/>
        <v>4.2017543769103157E-3</v>
      </c>
      <c r="H2549" s="2">
        <f t="shared" si="355"/>
        <v>1.0512742977053124</v>
      </c>
      <c r="I2549" s="2">
        <f t="shared" si="356"/>
        <v>51.249815730706295</v>
      </c>
    </row>
    <row r="2550" spans="1:9" ht="13.5" x14ac:dyDescent="0.25">
      <c r="A2550" s="3">
        <f>TITRES_STAT!B2553</f>
        <v>45715</v>
      </c>
      <c r="B2550" s="6">
        <f>TITRES_STAT!D2553</f>
        <v>0.4</v>
      </c>
      <c r="C2550" s="2">
        <f t="shared" si="351"/>
        <v>-9.9999999999999534E-3</v>
      </c>
      <c r="D2550" s="2">
        <f t="shared" si="352"/>
        <v>0</v>
      </c>
      <c r="E2550" s="2">
        <f t="shared" si="353"/>
        <v>9.9999999999999534E-3</v>
      </c>
      <c r="F2550" s="2">
        <f t="shared" si="358"/>
        <v>4.1016823544511426E-3</v>
      </c>
      <c r="G2550" s="2">
        <f t="shared" si="358"/>
        <v>4.6159147785595758E-3</v>
      </c>
      <c r="H2550" s="2">
        <f t="shared" si="355"/>
        <v>0.88859577163404591</v>
      </c>
      <c r="I2550" s="2">
        <f t="shared" si="356"/>
        <v>47.050606857242798</v>
      </c>
    </row>
    <row r="2551" spans="1:9" ht="13.5" x14ac:dyDescent="0.25">
      <c r="A2551" s="3">
        <f>TITRES_STAT!B2554</f>
        <v>45716</v>
      </c>
      <c r="B2551" s="6">
        <f>TITRES_STAT!D2554</f>
        <v>0.39</v>
      </c>
      <c r="C2551" s="2">
        <f t="shared" si="351"/>
        <v>-1.0000000000000009E-2</v>
      </c>
      <c r="D2551" s="2">
        <f t="shared" si="352"/>
        <v>0</v>
      </c>
      <c r="E2551" s="2">
        <f t="shared" si="353"/>
        <v>1.0000000000000009E-2</v>
      </c>
      <c r="F2551" s="2">
        <f t="shared" si="358"/>
        <v>3.8087050434189181E-3</v>
      </c>
      <c r="G2551" s="2">
        <f t="shared" si="358"/>
        <v>5.0004922943767491E-3</v>
      </c>
      <c r="H2551" s="2">
        <f t="shared" si="355"/>
        <v>0.76166601590446548</v>
      </c>
      <c r="I2551" s="2">
        <f t="shared" si="356"/>
        <v>43.235551405776242</v>
      </c>
    </row>
    <row r="2552" spans="1:9" ht="13.5" x14ac:dyDescent="0.25">
      <c r="A2552" s="3">
        <f>TITRES_STAT!B2555</f>
        <v>45719</v>
      </c>
      <c r="B2552" s="6">
        <f>TITRES_STAT!D2555</f>
        <v>0.39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3.5366546831747093E-3</v>
      </c>
      <c r="G2552" s="2">
        <f t="shared" si="358"/>
        <v>4.6433142733498384E-3</v>
      </c>
      <c r="H2552" s="2">
        <f t="shared" si="355"/>
        <v>0.76166601590446537</v>
      </c>
      <c r="I2552" s="2">
        <f t="shared" si="356"/>
        <v>43.235551405776235</v>
      </c>
    </row>
    <row r="2553" spans="1:9" ht="13.5" x14ac:dyDescent="0.25">
      <c r="A2553" s="3">
        <f>TITRES_STAT!B2556</f>
        <v>45720</v>
      </c>
      <c r="B2553" s="6">
        <f>TITRES_STAT!D2556</f>
        <v>0.38</v>
      </c>
      <c r="C2553" s="2">
        <f t="shared" si="351"/>
        <v>-1.0000000000000009E-2</v>
      </c>
      <c r="D2553" s="2">
        <f t="shared" si="352"/>
        <v>0</v>
      </c>
      <c r="E2553" s="2">
        <f t="shared" si="353"/>
        <v>1.0000000000000009E-2</v>
      </c>
      <c r="F2553" s="2">
        <f t="shared" si="358"/>
        <v>3.2840364915193731E-3</v>
      </c>
      <c r="G2553" s="2">
        <f t="shared" si="358"/>
        <v>5.0259346823962794E-3</v>
      </c>
      <c r="H2553" s="2">
        <f t="shared" si="355"/>
        <v>0.65341806033054151</v>
      </c>
      <c r="I2553" s="2">
        <f t="shared" si="356"/>
        <v>39.519228440018011</v>
      </c>
    </row>
    <row r="2554" spans="1:9" ht="13.5" x14ac:dyDescent="0.25">
      <c r="A2554" s="3">
        <f>TITRES_STAT!B2557</f>
        <v>45721</v>
      </c>
      <c r="B2554" s="6">
        <f>TITRES_STAT!D2557</f>
        <v>0.38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3.0494624564108464E-3</v>
      </c>
      <c r="G2554" s="2">
        <f t="shared" si="358"/>
        <v>4.6669393479394023E-3</v>
      </c>
      <c r="H2554" s="2">
        <f t="shared" si="355"/>
        <v>0.65341806033054151</v>
      </c>
      <c r="I2554" s="2">
        <f t="shared" si="356"/>
        <v>39.519228440018011</v>
      </c>
    </row>
    <row r="2555" spans="1:9" ht="13.5" x14ac:dyDescent="0.25">
      <c r="A2555" s="3">
        <f>TITRES_STAT!B2558</f>
        <v>45722</v>
      </c>
      <c r="B2555" s="6">
        <f>TITRES_STAT!D2558</f>
        <v>0.39</v>
      </c>
      <c r="C2555" s="2">
        <f t="shared" si="351"/>
        <v>1.0000000000000009E-2</v>
      </c>
      <c r="D2555" s="2">
        <f t="shared" si="352"/>
        <v>1.0000000000000009E-2</v>
      </c>
      <c r="E2555" s="2">
        <f t="shared" si="353"/>
        <v>0</v>
      </c>
      <c r="F2555" s="2">
        <f t="shared" si="358"/>
        <v>3.5459294238100723E-3</v>
      </c>
      <c r="G2555" s="2">
        <f t="shared" si="358"/>
        <v>4.3335865373723024E-3</v>
      </c>
      <c r="H2555" s="2">
        <f t="shared" si="355"/>
        <v>0.81824359412934877</v>
      </c>
      <c r="I2555" s="2">
        <f t="shared" si="356"/>
        <v>45.001868658921801</v>
      </c>
    </row>
    <row r="2556" spans="1:9" ht="13.5" x14ac:dyDescent="0.25">
      <c r="A2556" s="3">
        <f>TITRES_STAT!B2559</f>
        <v>45723</v>
      </c>
      <c r="B2556" s="6">
        <f>TITRES_STAT!D2559</f>
        <v>0.39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3.2926487506807814E-3</v>
      </c>
      <c r="G2556" s="2">
        <f t="shared" si="358"/>
        <v>4.0240446418457095E-3</v>
      </c>
      <c r="H2556" s="2">
        <f t="shared" si="355"/>
        <v>0.81824359412934877</v>
      </c>
      <c r="I2556" s="2">
        <f t="shared" si="356"/>
        <v>45.001868658921801</v>
      </c>
    </row>
    <row r="2557" spans="1:9" ht="13.5" x14ac:dyDescent="0.25">
      <c r="A2557" s="3">
        <f>TITRES_STAT!B2560</f>
        <v>45726</v>
      </c>
      <c r="B2557" s="6">
        <f>TITRES_STAT!D2560</f>
        <v>0.4</v>
      </c>
      <c r="C2557" s="2">
        <f t="shared" si="351"/>
        <v>1.0000000000000009E-2</v>
      </c>
      <c r="D2557" s="2">
        <f t="shared" si="352"/>
        <v>1.0000000000000009E-2</v>
      </c>
      <c r="E2557" s="2">
        <f t="shared" si="353"/>
        <v>0</v>
      </c>
      <c r="F2557" s="2">
        <f t="shared" ref="F2557:G2572" si="359">((F2556*13)+D2557)/14</f>
        <v>3.7717452684892976E-3</v>
      </c>
      <c r="G2557" s="2">
        <f t="shared" si="359"/>
        <v>3.7366128817138728E-3</v>
      </c>
      <c r="H2557" s="2">
        <f t="shared" si="355"/>
        <v>1.009402201375303</v>
      </c>
      <c r="I2557" s="2">
        <f t="shared" si="356"/>
        <v>50.233955187489784</v>
      </c>
    </row>
    <row r="2558" spans="1:9" ht="13.5" x14ac:dyDescent="0.25">
      <c r="A2558" s="3">
        <f>TITRES_STAT!B2561</f>
        <v>45727</v>
      </c>
      <c r="B2558" s="6">
        <f>TITRES_STAT!D2561</f>
        <v>0.39</v>
      </c>
      <c r="C2558" s="2">
        <f t="shared" si="351"/>
        <v>-1.0000000000000009E-2</v>
      </c>
      <c r="D2558" s="2">
        <f t="shared" si="352"/>
        <v>0</v>
      </c>
      <c r="E2558" s="2">
        <f t="shared" si="353"/>
        <v>1.0000000000000009E-2</v>
      </c>
      <c r="F2558" s="2">
        <f t="shared" si="359"/>
        <v>3.5023348921686334E-3</v>
      </c>
      <c r="G2558" s="2">
        <f t="shared" si="359"/>
        <v>4.1839976758771677E-3</v>
      </c>
      <c r="H2558" s="2">
        <f t="shared" si="355"/>
        <v>0.83707859408272145</v>
      </c>
      <c r="I2558" s="2">
        <f t="shared" si="356"/>
        <v>45.565747528656296</v>
      </c>
    </row>
    <row r="2559" spans="1:9" ht="13.5" x14ac:dyDescent="0.25">
      <c r="A2559" s="3">
        <f>TITRES_STAT!B2562</f>
        <v>45728</v>
      </c>
      <c r="B2559" s="6">
        <f>TITRES_STAT!D2562</f>
        <v>0.4</v>
      </c>
      <c r="C2559" s="2">
        <f t="shared" si="351"/>
        <v>1.0000000000000009E-2</v>
      </c>
      <c r="D2559" s="2">
        <f t="shared" si="352"/>
        <v>1.0000000000000009E-2</v>
      </c>
      <c r="E2559" s="2">
        <f t="shared" si="353"/>
        <v>0</v>
      </c>
      <c r="F2559" s="2">
        <f t="shared" si="359"/>
        <v>3.9664538284423035E-3</v>
      </c>
      <c r="G2559" s="2">
        <f t="shared" si="359"/>
        <v>3.8851406990287984E-3</v>
      </c>
      <c r="H2559" s="2">
        <f t="shared" si="355"/>
        <v>1.0209292624675939</v>
      </c>
      <c r="I2559" s="2">
        <f t="shared" si="356"/>
        <v>50.517812841257964</v>
      </c>
    </row>
    <row r="2560" spans="1:9" ht="13.5" x14ac:dyDescent="0.25">
      <c r="A2560" s="3">
        <f>TITRES_STAT!B2563</f>
        <v>45729</v>
      </c>
      <c r="B2560" s="6">
        <f>TITRES_STAT!D2563</f>
        <v>0.39</v>
      </c>
      <c r="C2560" s="2">
        <f t="shared" si="351"/>
        <v>-1.0000000000000009E-2</v>
      </c>
      <c r="D2560" s="2">
        <f t="shared" si="352"/>
        <v>0</v>
      </c>
      <c r="E2560" s="2">
        <f t="shared" si="353"/>
        <v>1.0000000000000009E-2</v>
      </c>
      <c r="F2560" s="2">
        <f t="shared" si="359"/>
        <v>3.6831356978392822E-3</v>
      </c>
      <c r="G2560" s="2">
        <f t="shared" si="359"/>
        <v>4.3219163633838849E-3</v>
      </c>
      <c r="H2560" s="2">
        <f t="shared" si="355"/>
        <v>0.85219966981395645</v>
      </c>
      <c r="I2560" s="2">
        <f t="shared" si="356"/>
        <v>46.010140467175191</v>
      </c>
    </row>
    <row r="2561" spans="1:9" ht="13.5" x14ac:dyDescent="0.25">
      <c r="A2561" s="3">
        <f>TITRES_STAT!B2564</f>
        <v>45730</v>
      </c>
      <c r="B2561" s="6">
        <f>TITRES_STAT!D2564</f>
        <v>0.38</v>
      </c>
      <c r="C2561" s="2">
        <f t="shared" si="351"/>
        <v>-1.0000000000000009E-2</v>
      </c>
      <c r="D2561" s="2">
        <f t="shared" si="352"/>
        <v>0</v>
      </c>
      <c r="E2561" s="2">
        <f t="shared" si="353"/>
        <v>1.0000000000000009E-2</v>
      </c>
      <c r="F2561" s="2">
        <f t="shared" si="359"/>
        <v>3.4200545765650479E-3</v>
      </c>
      <c r="G2561" s="2">
        <f t="shared" si="359"/>
        <v>4.7274937659993231E-3</v>
      </c>
      <c r="H2561" s="2">
        <f t="shared" si="355"/>
        <v>0.72343925679235632</v>
      </c>
      <c r="I2561" s="2">
        <f t="shared" si="356"/>
        <v>41.97648707032544</v>
      </c>
    </row>
    <row r="2562" spans="1:9" ht="13.5" x14ac:dyDescent="0.25">
      <c r="A2562" s="3">
        <f>TITRES_STAT!B2565</f>
        <v>45733</v>
      </c>
      <c r="B2562" s="6">
        <f>TITRES_STAT!D2565</f>
        <v>0.37</v>
      </c>
      <c r="C2562" s="2">
        <f t="shared" si="351"/>
        <v>-1.0000000000000009E-2</v>
      </c>
      <c r="D2562" s="2">
        <f t="shared" si="352"/>
        <v>0</v>
      </c>
      <c r="E2562" s="2">
        <f t="shared" si="353"/>
        <v>1.0000000000000009E-2</v>
      </c>
      <c r="F2562" s="2">
        <f t="shared" si="359"/>
        <v>3.175764963953259E-3</v>
      </c>
      <c r="G2562" s="2">
        <f t="shared" si="359"/>
        <v>5.1041013541422292E-3</v>
      </c>
      <c r="H2562" s="2">
        <f t="shared" si="355"/>
        <v>0.6221986484214248</v>
      </c>
      <c r="I2562" s="2">
        <f t="shared" si="356"/>
        <v>38.355268574961002</v>
      </c>
    </row>
    <row r="2563" spans="1:9" ht="13.5" x14ac:dyDescent="0.25">
      <c r="A2563" s="3">
        <f>TITRES_STAT!B2566</f>
        <v>45734</v>
      </c>
      <c r="B2563" s="6">
        <f>TITRES_STAT!D2566</f>
        <v>0.37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2.948924609385169E-3</v>
      </c>
      <c r="G2563" s="2">
        <f t="shared" si="359"/>
        <v>4.7395226859892128E-3</v>
      </c>
      <c r="H2563" s="2">
        <f t="shared" si="355"/>
        <v>0.6221986484214248</v>
      </c>
      <c r="I2563" s="2">
        <f t="shared" si="356"/>
        <v>38.355268574961002</v>
      </c>
    </row>
    <row r="2564" spans="1:9" ht="13.5" x14ac:dyDescent="0.25">
      <c r="A2564" s="3">
        <f>TITRES_STAT!B2567</f>
        <v>45735</v>
      </c>
      <c r="B2564" s="6">
        <f>TITRES_STAT!D2567</f>
        <v>0.36</v>
      </c>
      <c r="C2564" s="2">
        <f t="shared" si="360"/>
        <v>-1.0000000000000009E-2</v>
      </c>
      <c r="D2564" s="2">
        <f t="shared" si="361"/>
        <v>0</v>
      </c>
      <c r="E2564" s="2">
        <f t="shared" si="362"/>
        <v>1.0000000000000009E-2</v>
      </c>
      <c r="F2564" s="2">
        <f t="shared" si="359"/>
        <v>2.7382871372862287E-3</v>
      </c>
      <c r="G2564" s="2">
        <f t="shared" si="359"/>
        <v>5.1152710655614124E-3</v>
      </c>
      <c r="H2564" s="2">
        <f t="shared" si="355"/>
        <v>0.53531613519403898</v>
      </c>
      <c r="I2564" s="2">
        <f t="shared" si="356"/>
        <v>34.866834453373585</v>
      </c>
    </row>
    <row r="2565" spans="1:9" ht="13.5" x14ac:dyDescent="0.25">
      <c r="A2565" s="3">
        <f>TITRES_STAT!B2568</f>
        <v>45737</v>
      </c>
      <c r="B2565" s="6">
        <f>TITRES_STAT!D2568</f>
        <v>0.37</v>
      </c>
      <c r="C2565" s="2">
        <f t="shared" si="360"/>
        <v>1.0000000000000009E-2</v>
      </c>
      <c r="D2565" s="2">
        <f t="shared" si="361"/>
        <v>1.0000000000000009E-2</v>
      </c>
      <c r="E2565" s="2">
        <f t="shared" si="362"/>
        <v>0</v>
      </c>
      <c r="F2565" s="2">
        <f t="shared" si="359"/>
        <v>3.2569809131943561E-3</v>
      </c>
      <c r="G2565" s="2">
        <f t="shared" si="359"/>
        <v>4.7498945608784541E-3</v>
      </c>
      <c r="H2565" s="2">
        <f t="shared" si="355"/>
        <v>0.68569541311923443</v>
      </c>
      <c r="I2565" s="2">
        <f t="shared" si="356"/>
        <v>40.677301948067473</v>
      </c>
    </row>
    <row r="2566" spans="1:9" ht="13.5" x14ac:dyDescent="0.25">
      <c r="A2566" s="3">
        <f>TITRES_STAT!B2569</f>
        <v>45740</v>
      </c>
      <c r="B2566" s="6">
        <f>TITRES_STAT!D2569</f>
        <v>0.38</v>
      </c>
      <c r="C2566" s="2">
        <f t="shared" si="360"/>
        <v>1.0000000000000009E-2</v>
      </c>
      <c r="D2566" s="2">
        <f t="shared" si="361"/>
        <v>1.0000000000000009E-2</v>
      </c>
      <c r="E2566" s="2">
        <f t="shared" si="362"/>
        <v>0</v>
      </c>
      <c r="F2566" s="2">
        <f t="shared" si="359"/>
        <v>3.7386251336804744E-3</v>
      </c>
      <c r="G2566" s="2">
        <f t="shared" si="359"/>
        <v>4.4106163779585646E-3</v>
      </c>
      <c r="H2566" s="2">
        <f t="shared" si="355"/>
        <v>0.84764232780790638</v>
      </c>
      <c r="I2566" s="2">
        <f t="shared" si="356"/>
        <v>45.876970615496376</v>
      </c>
    </row>
    <row r="2567" spans="1:9" ht="13.5" x14ac:dyDescent="0.25">
      <c r="A2567" s="3">
        <f>TITRES_STAT!B2570</f>
        <v>45741</v>
      </c>
      <c r="B2567" s="6">
        <f>TITRES_STAT!D2570</f>
        <v>0.37</v>
      </c>
      <c r="C2567" s="2">
        <f t="shared" si="360"/>
        <v>-1.0000000000000009E-2</v>
      </c>
      <c r="D2567" s="2">
        <f t="shared" si="361"/>
        <v>0</v>
      </c>
      <c r="E2567" s="2">
        <f t="shared" si="362"/>
        <v>1.0000000000000009E-2</v>
      </c>
      <c r="F2567" s="2">
        <f t="shared" si="359"/>
        <v>3.4715804812747264E-3</v>
      </c>
      <c r="G2567" s="2">
        <f t="shared" si="359"/>
        <v>4.8098580652472392E-3</v>
      </c>
      <c r="H2567" s="2">
        <f t="shared" si="355"/>
        <v>0.7217636017906649</v>
      </c>
      <c r="I2567" s="2">
        <f t="shared" si="356"/>
        <v>41.920017419349435</v>
      </c>
    </row>
    <row r="2568" spans="1:9" ht="13.5" x14ac:dyDescent="0.25">
      <c r="A2568" s="3">
        <f>TITRES_STAT!B2571</f>
        <v>45742</v>
      </c>
      <c r="B2568" s="6">
        <f>TITRES_STAT!D2571</f>
        <v>0.38</v>
      </c>
      <c r="C2568" s="2">
        <f t="shared" si="360"/>
        <v>1.0000000000000009E-2</v>
      </c>
      <c r="D2568" s="2">
        <f t="shared" si="361"/>
        <v>1.0000000000000009E-2</v>
      </c>
      <c r="E2568" s="2">
        <f t="shared" si="362"/>
        <v>0</v>
      </c>
      <c r="F2568" s="2">
        <f t="shared" si="359"/>
        <v>3.9378961611836755E-3</v>
      </c>
      <c r="G2568" s="2">
        <f t="shared" si="359"/>
        <v>4.4662967748724369E-3</v>
      </c>
      <c r="H2568" s="2">
        <f t="shared" si="355"/>
        <v>0.88169155783342379</v>
      </c>
      <c r="I2568" s="2">
        <f t="shared" si="356"/>
        <v>46.856327444472456</v>
      </c>
    </row>
    <row r="2569" spans="1:9" ht="13.5" x14ac:dyDescent="0.25">
      <c r="A2569" s="3">
        <f>TITRES_STAT!B2572</f>
        <v>45743</v>
      </c>
      <c r="B2569" s="6">
        <f>TITRES_STAT!D2572</f>
        <v>0.39</v>
      </c>
      <c r="C2569" s="2">
        <f t="shared" si="360"/>
        <v>1.0000000000000009E-2</v>
      </c>
      <c r="D2569" s="2">
        <f t="shared" si="361"/>
        <v>1.0000000000000009E-2</v>
      </c>
      <c r="E2569" s="2">
        <f t="shared" si="362"/>
        <v>0</v>
      </c>
      <c r="F2569" s="2">
        <f t="shared" si="359"/>
        <v>4.3709035782419853E-3</v>
      </c>
      <c r="G2569" s="2">
        <f t="shared" si="359"/>
        <v>4.1472755766672632E-3</v>
      </c>
      <c r="H2569" s="2">
        <f t="shared" si="355"/>
        <v>1.0539216643410103</v>
      </c>
      <c r="I2569" s="2">
        <f t="shared" si="356"/>
        <v>51.312651433527556</v>
      </c>
    </row>
    <row r="2570" spans="1:9" ht="13.5" x14ac:dyDescent="0.25">
      <c r="A2570" s="3">
        <f>TITRES_STAT!B2573</f>
        <v>45744</v>
      </c>
      <c r="B2570" s="6">
        <f>TITRES_STAT!D2573</f>
        <v>0.39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4.058696179796129E-3</v>
      </c>
      <c r="G2570" s="2">
        <f t="shared" si="359"/>
        <v>3.8510416069053159E-3</v>
      </c>
      <c r="H2570" s="2">
        <f t="shared" si="355"/>
        <v>1.0539216643410103</v>
      </c>
      <c r="I2570" s="2">
        <f t="shared" si="356"/>
        <v>51.312651433527556</v>
      </c>
    </row>
    <row r="2571" spans="1:9" ht="13.5" x14ac:dyDescent="0.25">
      <c r="A2571" s="3">
        <f>TITRES_STAT!B2574</f>
        <v>45749</v>
      </c>
      <c r="B2571" s="6">
        <f>TITRES_STAT!D2574</f>
        <v>0.4</v>
      </c>
      <c r="C2571" s="2">
        <f t="shared" si="360"/>
        <v>1.0000000000000009E-2</v>
      </c>
      <c r="D2571" s="2">
        <f t="shared" si="361"/>
        <v>1.0000000000000009E-2</v>
      </c>
      <c r="E2571" s="2">
        <f t="shared" si="362"/>
        <v>0</v>
      </c>
      <c r="F2571" s="2">
        <f t="shared" si="359"/>
        <v>4.4830750240964067E-3</v>
      </c>
      <c r="G2571" s="2">
        <f t="shared" si="359"/>
        <v>3.575967206412079E-3</v>
      </c>
      <c r="H2571" s="2">
        <f t="shared" si="355"/>
        <v>1.2536678233675604</v>
      </c>
      <c r="I2571" s="2">
        <f t="shared" si="356"/>
        <v>55.627888474453954</v>
      </c>
    </row>
    <row r="2572" spans="1:9" ht="13.5" x14ac:dyDescent="0.25">
      <c r="A2572" s="3">
        <f>TITRES_STAT!B2575</f>
        <v>45750</v>
      </c>
      <c r="B2572" s="6">
        <f>TITRES_STAT!D2575</f>
        <v>0.41</v>
      </c>
      <c r="C2572" s="2">
        <f t="shared" si="360"/>
        <v>9.9999999999999534E-3</v>
      </c>
      <c r="D2572" s="2">
        <f t="shared" si="361"/>
        <v>9.9999999999999534E-3</v>
      </c>
      <c r="E2572" s="2">
        <f t="shared" si="362"/>
        <v>0</v>
      </c>
      <c r="F2572" s="2">
        <f t="shared" si="359"/>
        <v>4.8771410938038039E-3</v>
      </c>
      <c r="G2572" s="2">
        <f t="shared" si="359"/>
        <v>3.3205409773826447E-3</v>
      </c>
      <c r="H2572" s="2">
        <f t="shared" si="355"/>
        <v>1.468779071549998</v>
      </c>
      <c r="I2572" s="2">
        <f t="shared" si="356"/>
        <v>59.49414787560719</v>
      </c>
    </row>
    <row r="2573" spans="1:9" ht="13.5" x14ac:dyDescent="0.25">
      <c r="A2573" s="3">
        <f>TITRES_STAT!B2576</f>
        <v>45751</v>
      </c>
      <c r="B2573" s="6">
        <f>TITRES_STAT!D2576</f>
        <v>0.42</v>
      </c>
      <c r="C2573" s="2">
        <f t="shared" si="360"/>
        <v>1.0000000000000009E-2</v>
      </c>
      <c r="D2573" s="2">
        <f t="shared" si="361"/>
        <v>1.0000000000000009E-2</v>
      </c>
      <c r="E2573" s="2">
        <f t="shared" si="362"/>
        <v>0</v>
      </c>
      <c r="F2573" s="2">
        <f t="shared" ref="F2573:G2588" si="363">((F2572*13)+D2573)/14</f>
        <v>5.2430595871035329E-3</v>
      </c>
      <c r="G2573" s="2">
        <f t="shared" si="363"/>
        <v>3.0833594789981705E-3</v>
      </c>
      <c r="H2573" s="2">
        <f t="shared" si="355"/>
        <v>1.7004373388233931</v>
      </c>
      <c r="I2573" s="2">
        <f t="shared" si="356"/>
        <v>62.968961152206937</v>
      </c>
    </row>
    <row r="2574" spans="1:9" ht="13.5" x14ac:dyDescent="0.25">
      <c r="A2574" s="3">
        <f>TITRES_STAT!B2577</f>
        <v>45754</v>
      </c>
      <c r="B2574" s="6">
        <f>TITRES_STAT!D2577</f>
        <v>0.43</v>
      </c>
      <c r="C2574" s="2">
        <f t="shared" si="360"/>
        <v>1.0000000000000009E-2</v>
      </c>
      <c r="D2574" s="2">
        <f t="shared" si="361"/>
        <v>1.0000000000000009E-2</v>
      </c>
      <c r="E2574" s="2">
        <f t="shared" si="362"/>
        <v>0</v>
      </c>
      <c r="F2574" s="2">
        <f t="shared" si="363"/>
        <v>5.5828410451675674E-3</v>
      </c>
      <c r="G2574" s="2">
        <f t="shared" si="363"/>
        <v>2.8631195162125869E-3</v>
      </c>
      <c r="H2574" s="2">
        <f t="shared" si="355"/>
        <v>1.9499154728101267</v>
      </c>
      <c r="I2574" s="2">
        <f t="shared" si="356"/>
        <v>66.100723589636033</v>
      </c>
    </row>
    <row r="2575" spans="1:9" ht="13.5" x14ac:dyDescent="0.25">
      <c r="A2575" s="3">
        <f>TITRES_STAT!B2578</f>
        <v>45755</v>
      </c>
      <c r="B2575" s="6">
        <f>TITRES_STAT!D2578</f>
        <v>0.44</v>
      </c>
      <c r="C2575" s="2">
        <f t="shared" si="360"/>
        <v>1.0000000000000009E-2</v>
      </c>
      <c r="D2575" s="2">
        <f t="shared" si="361"/>
        <v>1.0000000000000009E-2</v>
      </c>
      <c r="E2575" s="2">
        <f t="shared" si="362"/>
        <v>0</v>
      </c>
      <c r="F2575" s="2">
        <f t="shared" si="363"/>
        <v>5.8983523990841702E-3</v>
      </c>
      <c r="G2575" s="2">
        <f t="shared" si="363"/>
        <v>2.6586109793402595E-3</v>
      </c>
      <c r="H2575" s="2">
        <f t="shared" si="355"/>
        <v>2.2185842324881468</v>
      </c>
      <c r="I2575" s="2">
        <f t="shared" si="356"/>
        <v>68.93043873433308</v>
      </c>
    </row>
    <row r="2576" spans="1:9" ht="13.5" x14ac:dyDescent="0.25">
      <c r="A2576" s="3">
        <f>TITRES_STAT!B2579</f>
        <v>45757</v>
      </c>
      <c r="B2576" s="6">
        <f>TITRES_STAT!D2579</f>
        <v>0.45</v>
      </c>
      <c r="C2576" s="2">
        <f t="shared" si="360"/>
        <v>1.0000000000000009E-2</v>
      </c>
      <c r="D2576" s="2">
        <f t="shared" si="361"/>
        <v>1.0000000000000009E-2</v>
      </c>
      <c r="E2576" s="2">
        <f t="shared" si="362"/>
        <v>0</v>
      </c>
      <c r="F2576" s="2">
        <f t="shared" si="363"/>
        <v>6.1913272277210165E-3</v>
      </c>
      <c r="G2576" s="2">
        <f t="shared" si="363"/>
        <v>2.4687101951016695E-3</v>
      </c>
      <c r="H2576" s="2">
        <f t="shared" si="355"/>
        <v>2.5079198198337078</v>
      </c>
      <c r="I2576" s="2">
        <f t="shared" si="356"/>
        <v>71.493077055352856</v>
      </c>
    </row>
    <row r="2577" spans="1:9" ht="13.5" x14ac:dyDescent="0.25">
      <c r="A2577" s="3">
        <f>TITRES_STAT!B2580</f>
        <v>45758</v>
      </c>
      <c r="B2577" s="6">
        <f>TITRES_STAT!D2580</f>
        <v>0.47</v>
      </c>
      <c r="C2577" s="2">
        <f t="shared" si="360"/>
        <v>1.9999999999999962E-2</v>
      </c>
      <c r="D2577" s="2">
        <f t="shared" si="361"/>
        <v>1.9999999999999962E-2</v>
      </c>
      <c r="E2577" s="2">
        <f t="shared" si="362"/>
        <v>0</v>
      </c>
      <c r="F2577" s="2">
        <f t="shared" si="363"/>
        <v>7.1776609971695134E-3</v>
      </c>
      <c r="G2577" s="2">
        <f t="shared" si="363"/>
        <v>2.2923737525944073E-3</v>
      </c>
      <c r="H2577" s="2">
        <f t="shared" ref="H2577:H2640" si="364">F2577/G2577</f>
        <v>3.1311041618087598</v>
      </c>
      <c r="I2577" s="2">
        <f t="shared" ref="I2577:I2640" si="365">IF(G2577=0,100,100-(100/(1+H2577)))</f>
        <v>75.793396611859805</v>
      </c>
    </row>
    <row r="2578" spans="1:9" ht="13.5" x14ac:dyDescent="0.25">
      <c r="A2578" s="3">
        <f>TITRES_STAT!B2581</f>
        <v>45761</v>
      </c>
      <c r="B2578" s="6">
        <f>TITRES_STAT!D2581</f>
        <v>0.47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6.66497092594312E-3</v>
      </c>
      <c r="G2578" s="2">
        <f t="shared" si="363"/>
        <v>2.1286327702662354E-3</v>
      </c>
      <c r="H2578" s="2">
        <f t="shared" si="364"/>
        <v>3.1311041618087603</v>
      </c>
      <c r="I2578" s="2">
        <f t="shared" si="365"/>
        <v>75.793396611859805</v>
      </c>
    </row>
    <row r="2579" spans="1:9" ht="13.5" x14ac:dyDescent="0.25">
      <c r="A2579" s="3">
        <f>TITRES_STAT!B2582</f>
        <v>45762</v>
      </c>
      <c r="B2579" s="6">
        <f>TITRES_STAT!D2582</f>
        <v>0.47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6.1889015740900404E-3</v>
      </c>
      <c r="G2579" s="2">
        <f t="shared" si="363"/>
        <v>1.9765875723900756E-3</v>
      </c>
      <c r="H2579" s="2">
        <f t="shared" si="364"/>
        <v>3.1311041618087607</v>
      </c>
      <c r="I2579" s="2">
        <f t="shared" si="365"/>
        <v>75.793396611859805</v>
      </c>
    </row>
    <row r="2580" spans="1:9" ht="13.5" x14ac:dyDescent="0.25">
      <c r="A2580" s="3">
        <f>TITRES_STAT!B2583</f>
        <v>45763</v>
      </c>
      <c r="B2580" s="6">
        <f>TITRES_STAT!D2583</f>
        <v>0.49</v>
      </c>
      <c r="C2580" s="2">
        <f t="shared" si="360"/>
        <v>2.0000000000000018E-2</v>
      </c>
      <c r="D2580" s="2">
        <f t="shared" si="361"/>
        <v>2.0000000000000018E-2</v>
      </c>
      <c r="E2580" s="2">
        <f t="shared" si="362"/>
        <v>0</v>
      </c>
      <c r="F2580" s="2">
        <f t="shared" si="363"/>
        <v>7.1754086045121819E-3</v>
      </c>
      <c r="G2580" s="2">
        <f t="shared" si="363"/>
        <v>1.8354027457907845E-3</v>
      </c>
      <c r="H2580" s="2">
        <f t="shared" si="364"/>
        <v>3.9094463713579399</v>
      </c>
      <c r="I2580" s="2">
        <f t="shared" si="365"/>
        <v>79.631104520581559</v>
      </c>
    </row>
    <row r="2581" spans="1:9" ht="13.5" x14ac:dyDescent="0.25">
      <c r="A2581" s="3">
        <f>TITRES_STAT!B2584</f>
        <v>45764</v>
      </c>
      <c r="B2581" s="6">
        <f>TITRES_STAT!D2584</f>
        <v>0.47</v>
      </c>
      <c r="C2581" s="2">
        <f t="shared" si="360"/>
        <v>-2.0000000000000018E-2</v>
      </c>
      <c r="D2581" s="2">
        <f t="shared" si="361"/>
        <v>0</v>
      </c>
      <c r="E2581" s="2">
        <f t="shared" si="362"/>
        <v>2.0000000000000018E-2</v>
      </c>
      <c r="F2581" s="2">
        <f t="shared" si="363"/>
        <v>6.6628794184755979E-3</v>
      </c>
      <c r="G2581" s="2">
        <f t="shared" si="363"/>
        <v>3.1328739782343013E-3</v>
      </c>
      <c r="H2581" s="2">
        <f t="shared" si="364"/>
        <v>2.1267626673674309</v>
      </c>
      <c r="I2581" s="2">
        <f t="shared" si="365"/>
        <v>68.018039538576573</v>
      </c>
    </row>
    <row r="2582" spans="1:9" ht="13.5" x14ac:dyDescent="0.25">
      <c r="A2582" s="3">
        <f>TITRES_STAT!B2585</f>
        <v>45765</v>
      </c>
      <c r="B2582" s="6">
        <f>TITRES_STAT!D2585</f>
        <v>0.49</v>
      </c>
      <c r="C2582" s="2">
        <f t="shared" si="360"/>
        <v>2.0000000000000018E-2</v>
      </c>
      <c r="D2582" s="2">
        <f t="shared" si="361"/>
        <v>2.0000000000000018E-2</v>
      </c>
      <c r="E2582" s="2">
        <f t="shared" si="362"/>
        <v>0</v>
      </c>
      <c r="F2582" s="2">
        <f t="shared" si="363"/>
        <v>7.6155308885844852E-3</v>
      </c>
      <c r="G2582" s="2">
        <f t="shared" si="363"/>
        <v>2.9090972655032798E-3</v>
      </c>
      <c r="H2582" s="2">
        <f t="shared" si="364"/>
        <v>2.6178330229419067</v>
      </c>
      <c r="I2582" s="2">
        <f t="shared" si="365"/>
        <v>72.359144447555735</v>
      </c>
    </row>
    <row r="2583" spans="1:9" ht="13.5" x14ac:dyDescent="0.25">
      <c r="A2583" s="3">
        <f>TITRES_STAT!B2586</f>
        <v>45768</v>
      </c>
      <c r="B2583" s="6">
        <f>TITRES_STAT!D2586</f>
        <v>0.51</v>
      </c>
      <c r="C2583" s="2">
        <f t="shared" si="360"/>
        <v>2.0000000000000018E-2</v>
      </c>
      <c r="D2583" s="2">
        <f t="shared" si="361"/>
        <v>2.0000000000000018E-2</v>
      </c>
      <c r="E2583" s="2">
        <f t="shared" si="362"/>
        <v>0</v>
      </c>
      <c r="F2583" s="2">
        <f t="shared" si="363"/>
        <v>8.5001358251141669E-3</v>
      </c>
      <c r="G2583" s="2">
        <f t="shared" si="363"/>
        <v>2.7013046036816167E-3</v>
      </c>
      <c r="H2583" s="2">
        <f t="shared" si="364"/>
        <v>3.1466780212528809</v>
      </c>
      <c r="I2583" s="2">
        <f t="shared" si="365"/>
        <v>75.884310407639049</v>
      </c>
    </row>
    <row r="2584" spans="1:9" ht="13.5" x14ac:dyDescent="0.25">
      <c r="A2584" s="3">
        <f>TITRES_STAT!B2587</f>
        <v>45769</v>
      </c>
      <c r="B2584" s="6">
        <f>TITRES_STAT!D2587</f>
        <v>0.49</v>
      </c>
      <c r="C2584" s="2">
        <f t="shared" si="360"/>
        <v>-2.0000000000000018E-2</v>
      </c>
      <c r="D2584" s="2">
        <f t="shared" si="361"/>
        <v>0</v>
      </c>
      <c r="E2584" s="2">
        <f t="shared" si="362"/>
        <v>2.0000000000000018E-2</v>
      </c>
      <c r="F2584" s="2">
        <f t="shared" si="363"/>
        <v>7.8929832661774404E-3</v>
      </c>
      <c r="G2584" s="2">
        <f t="shared" si="363"/>
        <v>3.9369257034186454E-3</v>
      </c>
      <c r="H2584" s="2">
        <f t="shared" si="364"/>
        <v>2.00485959369859</v>
      </c>
      <c r="I2584" s="2">
        <f t="shared" si="365"/>
        <v>66.72057482828572</v>
      </c>
    </row>
    <row r="2585" spans="1:9" ht="13.5" x14ac:dyDescent="0.25">
      <c r="A2585" s="3">
        <f>TITRES_STAT!B2588</f>
        <v>45770</v>
      </c>
      <c r="B2585" s="6">
        <f>TITRES_STAT!D2588</f>
        <v>0.5</v>
      </c>
      <c r="C2585" s="2">
        <f t="shared" si="360"/>
        <v>1.0000000000000009E-2</v>
      </c>
      <c r="D2585" s="2">
        <f t="shared" si="361"/>
        <v>1.0000000000000009E-2</v>
      </c>
      <c r="E2585" s="2">
        <f t="shared" si="362"/>
        <v>0</v>
      </c>
      <c r="F2585" s="2">
        <f t="shared" si="363"/>
        <v>8.0434844614504803E-3</v>
      </c>
      <c r="G2585" s="2">
        <f t="shared" si="363"/>
        <v>3.6557167246030276E-3</v>
      </c>
      <c r="H2585" s="2">
        <f t="shared" si="364"/>
        <v>2.200248287105429</v>
      </c>
      <c r="I2585" s="2">
        <f t="shared" si="365"/>
        <v>68.752424490648394</v>
      </c>
    </row>
    <row r="2586" spans="1:9" ht="13.5" x14ac:dyDescent="0.25">
      <c r="A2586" s="3">
        <f>TITRES_STAT!B2589</f>
        <v>45771</v>
      </c>
      <c r="B2586" s="6">
        <f>TITRES_STAT!D2589</f>
        <v>0.52</v>
      </c>
      <c r="C2586" s="2">
        <f t="shared" si="360"/>
        <v>2.0000000000000018E-2</v>
      </c>
      <c r="D2586" s="2">
        <f t="shared" si="361"/>
        <v>2.0000000000000018E-2</v>
      </c>
      <c r="E2586" s="2">
        <f t="shared" si="362"/>
        <v>0</v>
      </c>
      <c r="F2586" s="2">
        <f t="shared" si="363"/>
        <v>8.8975212856325907E-3</v>
      </c>
      <c r="G2586" s="2">
        <f t="shared" si="363"/>
        <v>3.3945941014170973E-3</v>
      </c>
      <c r="H2586" s="2">
        <f t="shared" si="364"/>
        <v>2.6210854729047748</v>
      </c>
      <c r="I2586" s="2">
        <f t="shared" si="365"/>
        <v>72.383971395245283</v>
      </c>
    </row>
    <row r="2587" spans="1:9" ht="13.5" x14ac:dyDescent="0.25">
      <c r="A2587" s="3">
        <f>TITRES_STAT!B2590</f>
        <v>45772</v>
      </c>
      <c r="B2587" s="6">
        <f>TITRES_STAT!D2590</f>
        <v>0.54</v>
      </c>
      <c r="C2587" s="2">
        <f t="shared" si="360"/>
        <v>2.0000000000000018E-2</v>
      </c>
      <c r="D2587" s="2">
        <f t="shared" si="361"/>
        <v>2.0000000000000018E-2</v>
      </c>
      <c r="E2587" s="2">
        <f t="shared" si="362"/>
        <v>0</v>
      </c>
      <c r="F2587" s="2">
        <f t="shared" si="363"/>
        <v>9.6905554795159773E-3</v>
      </c>
      <c r="G2587" s="2">
        <f t="shared" si="363"/>
        <v>3.1521230941730189E-3</v>
      </c>
      <c r="H2587" s="2">
        <f t="shared" si="364"/>
        <v>3.0742947499194542</v>
      </c>
      <c r="I2587" s="2">
        <f t="shared" si="365"/>
        <v>75.455874908908612</v>
      </c>
    </row>
    <row r="2588" spans="1:9" ht="13.5" x14ac:dyDescent="0.25">
      <c r="A2588" s="3">
        <f>TITRES_STAT!B2591</f>
        <v>45775</v>
      </c>
      <c r="B2588" s="6">
        <f>TITRES_STAT!D2591</f>
        <v>0.56000000000000005</v>
      </c>
      <c r="C2588" s="2">
        <f t="shared" si="360"/>
        <v>2.0000000000000018E-2</v>
      </c>
      <c r="D2588" s="2">
        <f t="shared" si="361"/>
        <v>2.0000000000000018E-2</v>
      </c>
      <c r="E2588" s="2">
        <f t="shared" si="362"/>
        <v>0</v>
      </c>
      <c r="F2588" s="2">
        <f t="shared" si="363"/>
        <v>1.0426944373836265E-2</v>
      </c>
      <c r="G2588" s="2">
        <f t="shared" si="363"/>
        <v>2.9269714445892317E-3</v>
      </c>
      <c r="H2588" s="2">
        <f t="shared" si="364"/>
        <v>3.5623662790121862</v>
      </c>
      <c r="I2588" s="2">
        <f t="shared" si="365"/>
        <v>78.081549379316527</v>
      </c>
    </row>
    <row r="2589" spans="1:9" ht="13.5" x14ac:dyDescent="0.25">
      <c r="A2589" s="3">
        <f>TITRES_STAT!B2592</f>
        <v>45776</v>
      </c>
      <c r="B2589" s="6">
        <f>TITRES_STAT!D2592</f>
        <v>0.57999999999999996</v>
      </c>
      <c r="C2589" s="2">
        <f t="shared" si="360"/>
        <v>1.9999999999999907E-2</v>
      </c>
      <c r="D2589" s="2">
        <f t="shared" si="361"/>
        <v>1.9999999999999907E-2</v>
      </c>
      <c r="E2589" s="2">
        <f t="shared" si="362"/>
        <v>0</v>
      </c>
      <c r="F2589" s="2">
        <f t="shared" ref="F2589:G2604" si="366">((F2588*13)+D2589)/14</f>
        <v>1.1110734061419382E-2</v>
      </c>
      <c r="G2589" s="2">
        <f t="shared" si="366"/>
        <v>2.7179020556900011E-3</v>
      </c>
      <c r="H2589" s="2">
        <f t="shared" si="364"/>
        <v>4.087981771881279</v>
      </c>
      <c r="I2589" s="2">
        <f t="shared" si="365"/>
        <v>80.345841537277153</v>
      </c>
    </row>
    <row r="2590" spans="1:9" ht="13.5" x14ac:dyDescent="0.25">
      <c r="A2590" s="3">
        <f>TITRES_STAT!B2593</f>
        <v>45777</v>
      </c>
      <c r="B2590" s="6">
        <f>TITRES_STAT!D2593</f>
        <v>0.6</v>
      </c>
      <c r="C2590" s="2">
        <f t="shared" si="360"/>
        <v>2.0000000000000018E-2</v>
      </c>
      <c r="D2590" s="2">
        <f t="shared" si="361"/>
        <v>2.0000000000000018E-2</v>
      </c>
      <c r="E2590" s="2">
        <f t="shared" si="362"/>
        <v>0</v>
      </c>
      <c r="F2590" s="2">
        <f t="shared" si="366"/>
        <v>1.1745681628460857E-2</v>
      </c>
      <c r="G2590" s="2">
        <f t="shared" si="366"/>
        <v>2.5237661945692871E-3</v>
      </c>
      <c r="H2590" s="2">
        <f t="shared" si="364"/>
        <v>4.654029225740306</v>
      </c>
      <c r="I2590" s="2">
        <f t="shared" si="365"/>
        <v>82.313497860119995</v>
      </c>
    </row>
    <row r="2591" spans="1:9" ht="13.5" x14ac:dyDescent="0.25">
      <c r="A2591" s="3">
        <f>TITRES_STAT!B2594</f>
        <v>45779</v>
      </c>
      <c r="B2591" s="6">
        <f>TITRES_STAT!D2594</f>
        <v>0.6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1.0906704369285081E-2</v>
      </c>
      <c r="G2591" s="2">
        <f t="shared" si="366"/>
        <v>2.3434971806714808E-3</v>
      </c>
      <c r="H2591" s="2">
        <f t="shared" si="364"/>
        <v>4.654029225740306</v>
      </c>
      <c r="I2591" s="2">
        <f t="shared" si="365"/>
        <v>82.313497860119995</v>
      </c>
    </row>
    <row r="2592" spans="1:9" ht="13.5" x14ac:dyDescent="0.25">
      <c r="A2592" s="3">
        <f>TITRES_STAT!B2595</f>
        <v>45782</v>
      </c>
      <c r="B2592" s="6">
        <f>TITRES_STAT!D2595</f>
        <v>0.62</v>
      </c>
      <c r="C2592" s="2">
        <f t="shared" si="360"/>
        <v>2.0000000000000018E-2</v>
      </c>
      <c r="D2592" s="2">
        <f t="shared" si="361"/>
        <v>2.0000000000000018E-2</v>
      </c>
      <c r="E2592" s="2">
        <f t="shared" si="362"/>
        <v>0</v>
      </c>
      <c r="F2592" s="2">
        <f t="shared" si="366"/>
        <v>1.155622548576472E-2</v>
      </c>
      <c r="G2592" s="2">
        <f t="shared" si="366"/>
        <v>2.1761045249092319E-3</v>
      </c>
      <c r="H2592" s="2">
        <f t="shared" si="364"/>
        <v>5.3105102964880535</v>
      </c>
      <c r="I2592" s="2">
        <f t="shared" si="365"/>
        <v>84.153420991064337</v>
      </c>
    </row>
    <row r="2593" spans="1:9" ht="13.5" x14ac:dyDescent="0.25">
      <c r="A2593" s="3">
        <f>TITRES_STAT!B2596</f>
        <v>45783</v>
      </c>
      <c r="B2593" s="6">
        <f>TITRES_STAT!D2596</f>
        <v>0.62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1.0730780808210097E-2</v>
      </c>
      <c r="G2593" s="2">
        <f t="shared" si="366"/>
        <v>2.0206684874157152E-3</v>
      </c>
      <c r="H2593" s="2">
        <f t="shared" si="364"/>
        <v>5.3105102964880535</v>
      </c>
      <c r="I2593" s="2">
        <f t="shared" si="365"/>
        <v>84.153420991064337</v>
      </c>
    </row>
    <row r="2594" spans="1:9" ht="13.5" x14ac:dyDescent="0.25">
      <c r="A2594" s="3">
        <f>TITRES_STAT!B2597</f>
        <v>45784</v>
      </c>
      <c r="B2594" s="6">
        <f>TITRES_STAT!D2597</f>
        <v>0.64</v>
      </c>
      <c r="C2594" s="2">
        <f t="shared" si="360"/>
        <v>2.0000000000000018E-2</v>
      </c>
      <c r="D2594" s="2">
        <f t="shared" si="361"/>
        <v>2.0000000000000018E-2</v>
      </c>
      <c r="E2594" s="2">
        <f t="shared" si="362"/>
        <v>0</v>
      </c>
      <c r="F2594" s="2">
        <f t="shared" si="366"/>
        <v>1.1392867893337948E-2</v>
      </c>
      <c r="G2594" s="2">
        <f t="shared" si="366"/>
        <v>1.8763350240288783E-3</v>
      </c>
      <c r="H2594" s="2">
        <f t="shared" si="364"/>
        <v>6.0718729584203519</v>
      </c>
      <c r="I2594" s="2">
        <f t="shared" si="365"/>
        <v>85.85947448604378</v>
      </c>
    </row>
    <row r="2595" spans="1:9" ht="13.5" x14ac:dyDescent="0.25">
      <c r="A2595" s="3">
        <f>TITRES_STAT!B2598</f>
        <v>45785</v>
      </c>
      <c r="B2595" s="6">
        <f>TITRES_STAT!D2598</f>
        <v>0.64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1.057909161524238E-2</v>
      </c>
      <c r="G2595" s="2">
        <f t="shared" si="366"/>
        <v>1.7423110937411013E-3</v>
      </c>
      <c r="H2595" s="2">
        <f t="shared" si="364"/>
        <v>6.0718729584203519</v>
      </c>
      <c r="I2595" s="2">
        <f t="shared" si="365"/>
        <v>85.85947448604378</v>
      </c>
    </row>
    <row r="2596" spans="1:9" ht="13.5" x14ac:dyDescent="0.25">
      <c r="A2596" s="3">
        <f>TITRES_STAT!B2599</f>
        <v>45786</v>
      </c>
      <c r="B2596" s="6">
        <f>TITRES_STAT!D2599</f>
        <v>0.62</v>
      </c>
      <c r="C2596" s="2">
        <f t="shared" si="360"/>
        <v>-2.0000000000000018E-2</v>
      </c>
      <c r="D2596" s="2">
        <f t="shared" si="361"/>
        <v>0</v>
      </c>
      <c r="E2596" s="2">
        <f t="shared" si="362"/>
        <v>2.0000000000000018E-2</v>
      </c>
      <c r="F2596" s="2">
        <f t="shared" si="366"/>
        <v>9.8234422141536392E-3</v>
      </c>
      <c r="G2596" s="2">
        <f t="shared" si="366"/>
        <v>3.0464317299024523E-3</v>
      </c>
      <c r="H2596" s="2">
        <f t="shared" si="364"/>
        <v>3.2245732335738864</v>
      </c>
      <c r="I2596" s="2">
        <f t="shared" si="365"/>
        <v>76.328969940615181</v>
      </c>
    </row>
    <row r="2597" spans="1:9" ht="13.5" x14ac:dyDescent="0.25">
      <c r="A2597" s="3">
        <f>TITRES_STAT!B2600</f>
        <v>45789</v>
      </c>
      <c r="B2597" s="6">
        <f>TITRES_STAT!D2600</f>
        <v>0.6</v>
      </c>
      <c r="C2597" s="2">
        <f t="shared" si="360"/>
        <v>-2.0000000000000018E-2</v>
      </c>
      <c r="D2597" s="2">
        <f t="shared" si="361"/>
        <v>0</v>
      </c>
      <c r="E2597" s="2">
        <f t="shared" si="362"/>
        <v>2.0000000000000018E-2</v>
      </c>
      <c r="F2597" s="2">
        <f t="shared" si="366"/>
        <v>9.1217677702855222E-3</v>
      </c>
      <c r="G2597" s="2">
        <f t="shared" si="366"/>
        <v>4.2574008920522781E-3</v>
      </c>
      <c r="H2597" s="2">
        <f t="shared" si="364"/>
        <v>2.1425672614749649</v>
      </c>
      <c r="I2597" s="2">
        <f t="shared" si="365"/>
        <v>68.178883161576323</v>
      </c>
    </row>
    <row r="2598" spans="1:9" ht="13.5" x14ac:dyDescent="0.25">
      <c r="A2598" s="3">
        <f>TITRES_STAT!B2601</f>
        <v>45790</v>
      </c>
      <c r="B2598" s="6">
        <f>TITRES_STAT!D2601</f>
        <v>0.57999999999999996</v>
      </c>
      <c r="C2598" s="2">
        <f t="shared" si="360"/>
        <v>-2.0000000000000018E-2</v>
      </c>
      <c r="D2598" s="2">
        <f t="shared" si="361"/>
        <v>0</v>
      </c>
      <c r="E2598" s="2">
        <f t="shared" si="362"/>
        <v>2.0000000000000018E-2</v>
      </c>
      <c r="F2598" s="2">
        <f t="shared" si="366"/>
        <v>8.4702129295508421E-3</v>
      </c>
      <c r="G2598" s="2">
        <f t="shared" si="366"/>
        <v>5.3818722569056879E-3</v>
      </c>
      <c r="H2598" s="2">
        <f t="shared" si="364"/>
        <v>1.573841318638209</v>
      </c>
      <c r="I2598" s="2">
        <f t="shared" si="365"/>
        <v>61.147565984017653</v>
      </c>
    </row>
    <row r="2599" spans="1:9" ht="13.5" x14ac:dyDescent="0.25">
      <c r="A2599" s="3">
        <f>TITRES_STAT!B2602</f>
        <v>45791</v>
      </c>
      <c r="B2599" s="6">
        <f>TITRES_STAT!D2602</f>
        <v>0.56000000000000005</v>
      </c>
      <c r="C2599" s="2">
        <f t="shared" si="360"/>
        <v>-1.9999999999999907E-2</v>
      </c>
      <c r="D2599" s="2">
        <f t="shared" si="361"/>
        <v>0</v>
      </c>
      <c r="E2599" s="2">
        <f t="shared" si="362"/>
        <v>1.9999999999999907E-2</v>
      </c>
      <c r="F2599" s="2">
        <f t="shared" si="366"/>
        <v>7.8651977202972099E-3</v>
      </c>
      <c r="G2599" s="2">
        <f t="shared" si="366"/>
        <v>6.4260242385552752E-3</v>
      </c>
      <c r="H2599" s="2">
        <f t="shared" si="364"/>
        <v>1.2239601701324263</v>
      </c>
      <c r="I2599" s="2">
        <f t="shared" si="365"/>
        <v>55.035165942722131</v>
      </c>
    </row>
    <row r="2600" spans="1:9" ht="13.5" x14ac:dyDescent="0.25">
      <c r="A2600" s="3">
        <f>TITRES_STAT!B2603</f>
        <v>45792</v>
      </c>
      <c r="B2600" s="6">
        <f>TITRES_STAT!D2603</f>
        <v>0.54</v>
      </c>
      <c r="C2600" s="2">
        <f t="shared" si="360"/>
        <v>-2.0000000000000018E-2</v>
      </c>
      <c r="D2600" s="2">
        <f t="shared" si="361"/>
        <v>0</v>
      </c>
      <c r="E2600" s="2">
        <f t="shared" si="362"/>
        <v>2.0000000000000018E-2</v>
      </c>
      <c r="F2600" s="2">
        <f t="shared" si="366"/>
        <v>7.3033978831331236E-3</v>
      </c>
      <c r="G2600" s="2">
        <f t="shared" si="366"/>
        <v>7.3955939358013286E-3</v>
      </c>
      <c r="H2600" s="2">
        <f t="shared" si="364"/>
        <v>0.98753365132421711</v>
      </c>
      <c r="I2600" s="2">
        <f t="shared" si="365"/>
        <v>49.686386475331453</v>
      </c>
    </row>
    <row r="2601" spans="1:9" ht="13.5" x14ac:dyDescent="0.25">
      <c r="A2601" s="3">
        <f>TITRES_STAT!B2604</f>
        <v>45793</v>
      </c>
      <c r="B2601" s="6">
        <f>TITRES_STAT!D2604</f>
        <v>0.52</v>
      </c>
      <c r="C2601" s="2">
        <f t="shared" si="360"/>
        <v>-2.0000000000000018E-2</v>
      </c>
      <c r="D2601" s="2">
        <f t="shared" si="361"/>
        <v>0</v>
      </c>
      <c r="E2601" s="2">
        <f t="shared" si="362"/>
        <v>2.0000000000000018E-2</v>
      </c>
      <c r="F2601" s="2">
        <f t="shared" si="366"/>
        <v>6.7817266057664718E-3</v>
      </c>
      <c r="G2601" s="2">
        <f t="shared" si="366"/>
        <v>8.2959086546726644E-3</v>
      </c>
      <c r="H2601" s="2">
        <f t="shared" si="364"/>
        <v>0.81747845691944421</v>
      </c>
      <c r="I2601" s="2">
        <f t="shared" si="365"/>
        <v>44.978715087772684</v>
      </c>
    </row>
    <row r="2602" spans="1:9" ht="13.5" x14ac:dyDescent="0.25">
      <c r="A2602" s="3">
        <f>TITRES_STAT!B2605</f>
        <v>45796</v>
      </c>
      <c r="B2602" s="6">
        <f>TITRES_STAT!D2605</f>
        <v>0.5</v>
      </c>
      <c r="C2602" s="2">
        <f t="shared" si="360"/>
        <v>-2.0000000000000018E-2</v>
      </c>
      <c r="D2602" s="2">
        <f t="shared" si="361"/>
        <v>0</v>
      </c>
      <c r="E2602" s="2">
        <f t="shared" si="362"/>
        <v>2.0000000000000018E-2</v>
      </c>
      <c r="F2602" s="2">
        <f t="shared" si="366"/>
        <v>6.2973175624974386E-3</v>
      </c>
      <c r="G2602" s="2">
        <f t="shared" si="366"/>
        <v>9.131915179338904E-3</v>
      </c>
      <c r="H2602" s="2">
        <f t="shared" si="364"/>
        <v>0.68959439929372257</v>
      </c>
      <c r="I2602" s="2">
        <f t="shared" si="365"/>
        <v>40.814197749589134</v>
      </c>
    </row>
    <row r="2603" spans="1:9" ht="13.5" x14ac:dyDescent="0.25">
      <c r="A2603" s="3">
        <f>TITRES_STAT!B2606</f>
        <v>45797</v>
      </c>
      <c r="B2603" s="6">
        <f>TITRES_STAT!D2606</f>
        <v>0.48</v>
      </c>
      <c r="C2603" s="2">
        <f t="shared" si="360"/>
        <v>-2.0000000000000018E-2</v>
      </c>
      <c r="D2603" s="2">
        <f t="shared" si="361"/>
        <v>0</v>
      </c>
      <c r="E2603" s="2">
        <f t="shared" si="362"/>
        <v>2.0000000000000018E-2</v>
      </c>
      <c r="F2603" s="2">
        <f t="shared" si="366"/>
        <v>5.8475091651761929E-3</v>
      </c>
      <c r="G2603" s="2">
        <f t="shared" si="366"/>
        <v>9.9082069522432696E-3</v>
      </c>
      <c r="H2603" s="2">
        <f t="shared" si="364"/>
        <v>0.59016825076027368</v>
      </c>
      <c r="I2603" s="2">
        <f t="shared" si="365"/>
        <v>37.113572760499338</v>
      </c>
    </row>
    <row r="2604" spans="1:9" ht="13.5" x14ac:dyDescent="0.25">
      <c r="A2604" s="3">
        <f>TITRES_STAT!B2607</f>
        <v>45798</v>
      </c>
      <c r="B2604" s="6">
        <f>TITRES_STAT!D2607</f>
        <v>0.5</v>
      </c>
      <c r="C2604" s="2">
        <f t="shared" si="360"/>
        <v>2.0000000000000018E-2</v>
      </c>
      <c r="D2604" s="2">
        <f t="shared" si="361"/>
        <v>2.0000000000000018E-2</v>
      </c>
      <c r="E2604" s="2">
        <f t="shared" si="362"/>
        <v>0</v>
      </c>
      <c r="F2604" s="2">
        <f t="shared" si="366"/>
        <v>6.8584013676636088E-3</v>
      </c>
      <c r="G2604" s="2">
        <f t="shared" si="366"/>
        <v>9.2004778842258942E-3</v>
      </c>
      <c r="H2604" s="2">
        <f t="shared" si="364"/>
        <v>0.74543968845599351</v>
      </c>
      <c r="I2604" s="2">
        <f t="shared" si="365"/>
        <v>42.707845672708714</v>
      </c>
    </row>
    <row r="2605" spans="1:9" ht="13.5" x14ac:dyDescent="0.25">
      <c r="A2605" s="3">
        <f>TITRES_STAT!B2608</f>
        <v>45799</v>
      </c>
      <c r="B2605" s="6">
        <f>TITRES_STAT!D2608</f>
        <v>0.52</v>
      </c>
      <c r="C2605" s="2">
        <f t="shared" si="360"/>
        <v>2.0000000000000018E-2</v>
      </c>
      <c r="D2605" s="2">
        <f t="shared" si="361"/>
        <v>2.0000000000000018E-2</v>
      </c>
      <c r="E2605" s="2">
        <f t="shared" si="362"/>
        <v>0</v>
      </c>
      <c r="F2605" s="2">
        <f t="shared" ref="F2605:G2620" si="367">((F2604*13)+D2605)/14</f>
        <v>7.7970869842590666E-3</v>
      </c>
      <c r="G2605" s="2">
        <f t="shared" si="367"/>
        <v>8.5433008924954736E-3</v>
      </c>
      <c r="H2605" s="2">
        <f t="shared" si="364"/>
        <v>0.91265508289753794</v>
      </c>
      <c r="I2605" s="2">
        <f t="shared" si="365"/>
        <v>47.716657909638869</v>
      </c>
    </row>
    <row r="2606" spans="1:9" ht="13.5" x14ac:dyDescent="0.25">
      <c r="A2606" s="3">
        <f>TITRES_STAT!B2609</f>
        <v>45800</v>
      </c>
      <c r="B2606" s="6">
        <f>TITRES_STAT!D2609</f>
        <v>0.52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7.2401521996691334E-3</v>
      </c>
      <c r="G2606" s="2">
        <f t="shared" si="367"/>
        <v>7.9330651144600816E-3</v>
      </c>
      <c r="H2606" s="2">
        <f t="shared" si="364"/>
        <v>0.91265508289753805</v>
      </c>
      <c r="I2606" s="2">
        <f t="shared" si="365"/>
        <v>47.716657909638876</v>
      </c>
    </row>
    <row r="2607" spans="1:9" ht="13.5" x14ac:dyDescent="0.25">
      <c r="A2607" s="3">
        <f>TITRES_STAT!B2610</f>
        <v>45803</v>
      </c>
      <c r="B2607" s="6">
        <f>TITRES_STAT!D2610</f>
        <v>0.54</v>
      </c>
      <c r="C2607" s="2">
        <f t="shared" si="360"/>
        <v>2.0000000000000018E-2</v>
      </c>
      <c r="D2607" s="2">
        <f t="shared" si="361"/>
        <v>2.0000000000000018E-2</v>
      </c>
      <c r="E2607" s="2">
        <f t="shared" si="362"/>
        <v>0</v>
      </c>
      <c r="F2607" s="2">
        <f t="shared" si="367"/>
        <v>8.1515698996927673E-3</v>
      </c>
      <c r="G2607" s="2">
        <f t="shared" si="367"/>
        <v>7.3664176062843614E-3</v>
      </c>
      <c r="H2607" s="2">
        <f t="shared" si="364"/>
        <v>1.1065853628415778</v>
      </c>
      <c r="I2607" s="2">
        <f t="shared" si="365"/>
        <v>52.529813524807864</v>
      </c>
    </row>
    <row r="2608" spans="1:9" ht="13.5" x14ac:dyDescent="0.25">
      <c r="A2608" s="3">
        <f>TITRES_STAT!B2611</f>
        <v>45804</v>
      </c>
      <c r="B2608" s="6">
        <f>TITRES_STAT!D2611</f>
        <v>0.53</v>
      </c>
      <c r="C2608" s="2">
        <f t="shared" si="360"/>
        <v>-1.0000000000000009E-2</v>
      </c>
      <c r="D2608" s="2">
        <f t="shared" si="361"/>
        <v>0</v>
      </c>
      <c r="E2608" s="2">
        <f t="shared" si="362"/>
        <v>1.0000000000000009E-2</v>
      </c>
      <c r="F2608" s="2">
        <f t="shared" si="367"/>
        <v>7.5693149068575697E-3</v>
      </c>
      <c r="G2608" s="2">
        <f t="shared" si="367"/>
        <v>7.5545306344069075E-3</v>
      </c>
      <c r="H2608" s="2">
        <f t="shared" si="364"/>
        <v>1.0019570074126549</v>
      </c>
      <c r="I2608" s="2">
        <f t="shared" si="365"/>
        <v>50.048877358639785</v>
      </c>
    </row>
    <row r="2609" spans="1:9" ht="13.5" x14ac:dyDescent="0.25">
      <c r="A2609" s="3">
        <f>TITRES_STAT!B2612</f>
        <v>45805</v>
      </c>
      <c r="B2609" s="6">
        <f>TITRES_STAT!D2612</f>
        <v>0.52</v>
      </c>
      <c r="C2609" s="2">
        <f t="shared" si="360"/>
        <v>-1.0000000000000009E-2</v>
      </c>
      <c r="D2609" s="2">
        <f t="shared" si="361"/>
        <v>0</v>
      </c>
      <c r="E2609" s="2">
        <f t="shared" si="362"/>
        <v>1.0000000000000009E-2</v>
      </c>
      <c r="F2609" s="2">
        <f t="shared" si="367"/>
        <v>7.0286495563677432E-3</v>
      </c>
      <c r="G2609" s="2">
        <f t="shared" si="367"/>
        <v>7.7292070176635582E-3</v>
      </c>
      <c r="H2609" s="2">
        <f t="shared" si="364"/>
        <v>0.90936231107604815</v>
      </c>
      <c r="I2609" s="2">
        <f t="shared" si="365"/>
        <v>47.626493190994445</v>
      </c>
    </row>
    <row r="2610" spans="1:9" ht="13.5" x14ac:dyDescent="0.25">
      <c r="A2610" s="3">
        <f>TITRES_STAT!B2613</f>
        <v>45806</v>
      </c>
      <c r="B2610" s="6">
        <f>TITRES_STAT!D2613</f>
        <v>0.54</v>
      </c>
      <c r="C2610" s="2">
        <f t="shared" si="360"/>
        <v>2.0000000000000018E-2</v>
      </c>
      <c r="D2610" s="2">
        <f t="shared" si="361"/>
        <v>2.0000000000000018E-2</v>
      </c>
      <c r="E2610" s="2">
        <f t="shared" si="362"/>
        <v>0</v>
      </c>
      <c r="F2610" s="2">
        <f t="shared" si="367"/>
        <v>7.9551745880557627E-3</v>
      </c>
      <c r="G2610" s="2">
        <f t="shared" si="367"/>
        <v>7.1771208021161612E-3</v>
      </c>
      <c r="H2610" s="2">
        <f t="shared" si="364"/>
        <v>1.1084075087199583</v>
      </c>
      <c r="I2610" s="2">
        <f t="shared" si="365"/>
        <v>52.570838613304261</v>
      </c>
    </row>
    <row r="2611" spans="1:9" ht="13.5" x14ac:dyDescent="0.25">
      <c r="A2611" s="3">
        <f>TITRES_STAT!B2614</f>
        <v>45807</v>
      </c>
      <c r="B2611" s="6">
        <f>TITRES_STAT!D2614</f>
        <v>0.56000000000000005</v>
      </c>
      <c r="C2611" s="2">
        <f t="shared" si="360"/>
        <v>2.0000000000000018E-2</v>
      </c>
      <c r="D2611" s="2">
        <f t="shared" si="361"/>
        <v>2.0000000000000018E-2</v>
      </c>
      <c r="E2611" s="2">
        <f t="shared" si="362"/>
        <v>0</v>
      </c>
      <c r="F2611" s="2">
        <f t="shared" si="367"/>
        <v>8.8155192603374954E-3</v>
      </c>
      <c r="G2611" s="2">
        <f t="shared" si="367"/>
        <v>6.664469316250721E-3</v>
      </c>
      <c r="H2611" s="2">
        <f t="shared" si="364"/>
        <v>1.3227638754133999</v>
      </c>
      <c r="I2611" s="2">
        <f t="shared" si="365"/>
        <v>56.947840863849216</v>
      </c>
    </row>
    <row r="2612" spans="1:9" ht="13.5" x14ac:dyDescent="0.25">
      <c r="A2612" s="3">
        <f>TITRES_STAT!B2615</f>
        <v>45810</v>
      </c>
      <c r="B2612" s="6">
        <f>TITRES_STAT!D2615</f>
        <v>0.57999999999999996</v>
      </c>
      <c r="C2612" s="2">
        <f t="shared" si="360"/>
        <v>1.9999999999999907E-2</v>
      </c>
      <c r="D2612" s="2">
        <f t="shared" si="361"/>
        <v>1.9999999999999907E-2</v>
      </c>
      <c r="E2612" s="2">
        <f t="shared" si="362"/>
        <v>0</v>
      </c>
      <c r="F2612" s="2">
        <f t="shared" si="367"/>
        <v>9.6144107417419529E-3</v>
      </c>
      <c r="G2612" s="2">
        <f t="shared" si="367"/>
        <v>6.188435793661384E-3</v>
      </c>
      <c r="H2612" s="2">
        <f t="shared" si="364"/>
        <v>1.553609193390951</v>
      </c>
      <c r="I2612" s="2">
        <f t="shared" si="365"/>
        <v>60.839739981038569</v>
      </c>
    </row>
    <row r="2613" spans="1:9" ht="13.5" x14ac:dyDescent="0.25">
      <c r="A2613" s="3">
        <f>TITRES_STAT!B2616</f>
        <v>45811</v>
      </c>
      <c r="B2613" s="6">
        <f>TITRES_STAT!D2616</f>
        <v>0.57999999999999996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8.9276671173318129E-3</v>
      </c>
      <c r="G2613" s="2">
        <f t="shared" si="367"/>
        <v>5.7464046655427139E-3</v>
      </c>
      <c r="H2613" s="2">
        <f t="shared" si="364"/>
        <v>1.5536091933909508</v>
      </c>
      <c r="I2613" s="2">
        <f t="shared" si="365"/>
        <v>60.839739981038569</v>
      </c>
    </row>
    <row r="2614" spans="1:9" ht="13.5" x14ac:dyDescent="0.25">
      <c r="A2614" s="3">
        <f>TITRES_STAT!B2617</f>
        <v>45812</v>
      </c>
      <c r="B2614" s="6">
        <f>TITRES_STAT!D2617</f>
        <v>0.6</v>
      </c>
      <c r="C2614" s="2">
        <f t="shared" si="360"/>
        <v>2.0000000000000018E-2</v>
      </c>
      <c r="D2614" s="2">
        <f t="shared" si="361"/>
        <v>2.0000000000000018E-2</v>
      </c>
      <c r="E2614" s="2">
        <f t="shared" si="362"/>
        <v>0</v>
      </c>
      <c r="F2614" s="2">
        <f t="shared" si="367"/>
        <v>9.7185480375223988E-3</v>
      </c>
      <c r="G2614" s="2">
        <f t="shared" si="367"/>
        <v>5.3359471894325198E-3</v>
      </c>
      <c r="H2614" s="2">
        <f t="shared" si="364"/>
        <v>1.8213351242998286</v>
      </c>
      <c r="I2614" s="2">
        <f t="shared" si="365"/>
        <v>64.555788095249042</v>
      </c>
    </row>
    <row r="2615" spans="1:9" ht="13.5" x14ac:dyDescent="0.25">
      <c r="A2615" s="3">
        <f>TITRES_STAT!B2618</f>
        <v>45813</v>
      </c>
      <c r="B2615" s="6">
        <f>TITRES_STAT!D2618</f>
        <v>0.61</v>
      </c>
      <c r="C2615" s="2">
        <f t="shared" si="360"/>
        <v>1.0000000000000009E-2</v>
      </c>
      <c r="D2615" s="2">
        <f t="shared" si="361"/>
        <v>1.0000000000000009E-2</v>
      </c>
      <c r="E2615" s="2">
        <f t="shared" si="362"/>
        <v>0</v>
      </c>
      <c r="F2615" s="2">
        <f t="shared" si="367"/>
        <v>9.7386517491279429E-3</v>
      </c>
      <c r="G2615" s="2">
        <f t="shared" si="367"/>
        <v>4.9548081044730541E-3</v>
      </c>
      <c r="H2615" s="2">
        <f t="shared" si="364"/>
        <v>1.9654952409430704</v>
      </c>
      <c r="I2615" s="2">
        <f t="shared" si="365"/>
        <v>66.278819598375577</v>
      </c>
    </row>
    <row r="2616" spans="1:9" ht="13.5" x14ac:dyDescent="0.25">
      <c r="A2616" s="3">
        <f>TITRES_STAT!B2619</f>
        <v>45817</v>
      </c>
      <c r="B2616" s="6">
        <f>TITRES_STAT!D2619</f>
        <v>0.62</v>
      </c>
      <c r="C2616" s="2">
        <f t="shared" si="360"/>
        <v>1.0000000000000009E-2</v>
      </c>
      <c r="D2616" s="2">
        <f t="shared" si="361"/>
        <v>1.0000000000000009E-2</v>
      </c>
      <c r="E2616" s="2">
        <f t="shared" si="362"/>
        <v>0</v>
      </c>
      <c r="F2616" s="2">
        <f t="shared" si="367"/>
        <v>9.7573194813330901E-3</v>
      </c>
      <c r="G2616" s="2">
        <f t="shared" si="367"/>
        <v>4.6008932398678357E-3</v>
      </c>
      <c r="H2616" s="2">
        <f t="shared" si="364"/>
        <v>2.1207445973281001</v>
      </c>
      <c r="I2616" s="2">
        <f t="shared" si="365"/>
        <v>67.956365257952427</v>
      </c>
    </row>
    <row r="2617" spans="1:9" ht="13.5" x14ac:dyDescent="0.25">
      <c r="A2617" s="3">
        <f>TITRES_STAT!B2620</f>
        <v>45818</v>
      </c>
      <c r="B2617" s="6">
        <f>TITRES_STAT!D2620</f>
        <v>0.64</v>
      </c>
      <c r="C2617" s="2">
        <f t="shared" si="360"/>
        <v>2.0000000000000018E-2</v>
      </c>
      <c r="D2617" s="2">
        <f t="shared" si="361"/>
        <v>2.0000000000000018E-2</v>
      </c>
      <c r="E2617" s="2">
        <f t="shared" si="362"/>
        <v>0</v>
      </c>
      <c r="F2617" s="2">
        <f t="shared" si="367"/>
        <v>1.0488939518380728E-2</v>
      </c>
      <c r="G2617" s="2">
        <f t="shared" si="367"/>
        <v>4.2722580084487045E-3</v>
      </c>
      <c r="H2617" s="2">
        <f t="shared" si="364"/>
        <v>2.4551278264650866</v>
      </c>
      <c r="I2617" s="2">
        <f t="shared" si="365"/>
        <v>71.057510742718534</v>
      </c>
    </row>
    <row r="2618" spans="1:9" ht="13.5" x14ac:dyDescent="0.25">
      <c r="A2618" s="3">
        <f>TITRES_STAT!B2621</f>
        <v>45819</v>
      </c>
      <c r="B2618" s="6">
        <f>TITRES_STAT!D2621</f>
        <v>0.63</v>
      </c>
      <c r="C2618" s="2">
        <f t="shared" si="360"/>
        <v>-1.0000000000000009E-2</v>
      </c>
      <c r="D2618" s="2">
        <f t="shared" si="361"/>
        <v>0</v>
      </c>
      <c r="E2618" s="2">
        <f t="shared" si="362"/>
        <v>1.0000000000000009E-2</v>
      </c>
      <c r="F2618" s="2">
        <f t="shared" si="367"/>
        <v>9.7397295527821039E-3</v>
      </c>
      <c r="G2618" s="2">
        <f t="shared" si="367"/>
        <v>4.681382436416655E-3</v>
      </c>
      <c r="H2618" s="2">
        <f t="shared" si="364"/>
        <v>2.0805242222930498</v>
      </c>
      <c r="I2618" s="2">
        <f t="shared" si="365"/>
        <v>67.537992632447796</v>
      </c>
    </row>
    <row r="2619" spans="1:9" ht="13.5" x14ac:dyDescent="0.25">
      <c r="A2619" s="3">
        <f>TITRES_STAT!B2622</f>
        <v>45820</v>
      </c>
      <c r="B2619" s="6">
        <f>TITRES_STAT!D2622</f>
        <v>0.65</v>
      </c>
      <c r="C2619" s="2">
        <f t="shared" si="360"/>
        <v>2.0000000000000018E-2</v>
      </c>
      <c r="D2619" s="2">
        <f t="shared" si="361"/>
        <v>2.0000000000000018E-2</v>
      </c>
      <c r="E2619" s="2">
        <f t="shared" si="362"/>
        <v>0</v>
      </c>
      <c r="F2619" s="2">
        <f t="shared" si="367"/>
        <v>1.0472606013297669E-2</v>
      </c>
      <c r="G2619" s="2">
        <f t="shared" si="367"/>
        <v>4.3469979766726083E-3</v>
      </c>
      <c r="H2619" s="2">
        <f t="shared" si="364"/>
        <v>2.4091582442635233</v>
      </c>
      <c r="I2619" s="2">
        <f t="shared" si="365"/>
        <v>70.667246036975058</v>
      </c>
    </row>
    <row r="2620" spans="1:9" ht="13.5" x14ac:dyDescent="0.25">
      <c r="A2620" s="3">
        <f>TITRES_STAT!B2623</f>
        <v>45821</v>
      </c>
      <c r="B2620" s="6">
        <f>TITRES_STAT!D2623</f>
        <v>0.63</v>
      </c>
      <c r="C2620" s="2">
        <f t="shared" si="360"/>
        <v>-2.0000000000000018E-2</v>
      </c>
      <c r="D2620" s="2">
        <f t="shared" si="361"/>
        <v>0</v>
      </c>
      <c r="E2620" s="2">
        <f t="shared" si="362"/>
        <v>2.0000000000000018E-2</v>
      </c>
      <c r="F2620" s="2">
        <f t="shared" si="367"/>
        <v>9.7245627266335493E-3</v>
      </c>
      <c r="G2620" s="2">
        <f t="shared" si="367"/>
        <v>5.4650695497674229E-3</v>
      </c>
      <c r="H2620" s="2">
        <f t="shared" si="364"/>
        <v>1.7794032881150428</v>
      </c>
      <c r="I2620" s="2">
        <f t="shared" si="365"/>
        <v>64.021054293341223</v>
      </c>
    </row>
    <row r="2621" spans="1:9" ht="13.5" x14ac:dyDescent="0.25">
      <c r="A2621" s="3">
        <f>TITRES_STAT!B2624</f>
        <v>45824</v>
      </c>
      <c r="B2621" s="6">
        <f>TITRES_STAT!D2624</f>
        <v>0.63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9.0299511033025814E-3</v>
      </c>
      <c r="G2621" s="2">
        <f t="shared" si="368"/>
        <v>5.0747074390697497E-3</v>
      </c>
      <c r="H2621" s="2">
        <f t="shared" si="364"/>
        <v>1.779403288115043</v>
      </c>
      <c r="I2621" s="2">
        <f t="shared" si="365"/>
        <v>64.021054293341223</v>
      </c>
    </row>
    <row r="2622" spans="1:9" ht="13.5" x14ac:dyDescent="0.25">
      <c r="A2622" s="3">
        <f>TITRES_STAT!B2625</f>
        <v>45825</v>
      </c>
      <c r="B2622" s="6">
        <f>TITRES_STAT!D2625</f>
        <v>0.61</v>
      </c>
      <c r="C2622" s="2">
        <f t="shared" si="360"/>
        <v>-2.0000000000000018E-2</v>
      </c>
      <c r="D2622" s="2">
        <f t="shared" si="361"/>
        <v>0</v>
      </c>
      <c r="E2622" s="2">
        <f t="shared" si="362"/>
        <v>2.0000000000000018E-2</v>
      </c>
      <c r="F2622" s="2">
        <f t="shared" si="368"/>
        <v>8.3849545959238259E-3</v>
      </c>
      <c r="G2622" s="2">
        <f t="shared" si="368"/>
        <v>6.140799764850483E-3</v>
      </c>
      <c r="H2622" s="2">
        <f t="shared" si="364"/>
        <v>1.3654499278609817</v>
      </c>
      <c r="I2622" s="2">
        <f t="shared" si="365"/>
        <v>57.724744530767751</v>
      </c>
    </row>
    <row r="2623" spans="1:9" ht="13.5" x14ac:dyDescent="0.25">
      <c r="A2623" s="3">
        <f>TITRES_STAT!B2626</f>
        <v>45826</v>
      </c>
      <c r="B2623" s="6">
        <f>TITRES_STAT!D2626</f>
        <v>0.59</v>
      </c>
      <c r="C2623" s="2">
        <f t="shared" si="360"/>
        <v>-2.0000000000000018E-2</v>
      </c>
      <c r="D2623" s="2">
        <f t="shared" si="361"/>
        <v>0</v>
      </c>
      <c r="E2623" s="2">
        <f t="shared" si="362"/>
        <v>2.0000000000000018E-2</v>
      </c>
      <c r="F2623" s="2">
        <f t="shared" si="368"/>
        <v>7.786029267643553E-3</v>
      </c>
      <c r="G2623" s="2">
        <f t="shared" si="368"/>
        <v>7.1307426387897362E-3</v>
      </c>
      <c r="H2623" s="2">
        <f t="shared" si="364"/>
        <v>1.0918959864417481</v>
      </c>
      <c r="I2623" s="2">
        <f t="shared" si="365"/>
        <v>52.196475996831474</v>
      </c>
    </row>
    <row r="2624" spans="1:9" ht="13.5" x14ac:dyDescent="0.25">
      <c r="A2624" s="3">
        <f>TITRES_STAT!B2627</f>
        <v>45827</v>
      </c>
      <c r="B2624" s="6">
        <f>TITRES_STAT!D2627</f>
        <v>0.61</v>
      </c>
      <c r="C2624" s="2">
        <f t="shared" si="360"/>
        <v>2.0000000000000018E-2</v>
      </c>
      <c r="D2624" s="2">
        <f t="shared" si="361"/>
        <v>2.0000000000000018E-2</v>
      </c>
      <c r="E2624" s="2">
        <f t="shared" si="362"/>
        <v>0</v>
      </c>
      <c r="F2624" s="2">
        <f t="shared" si="368"/>
        <v>8.6584557485261567E-3</v>
      </c>
      <c r="G2624" s="2">
        <f t="shared" si="368"/>
        <v>6.6214038788761842E-3</v>
      </c>
      <c r="H2624" s="2">
        <f t="shared" si="364"/>
        <v>1.3076465213289044</v>
      </c>
      <c r="I2624" s="2">
        <f t="shared" si="365"/>
        <v>56.665806883450678</v>
      </c>
    </row>
    <row r="2625" spans="1:9" ht="13.5" x14ac:dyDescent="0.25">
      <c r="A2625" s="3">
        <f>TITRES_STAT!B2628</f>
        <v>45828</v>
      </c>
      <c r="B2625" s="6">
        <f>TITRES_STAT!D2628</f>
        <v>0.63</v>
      </c>
      <c r="C2625" s="2">
        <f t="shared" si="360"/>
        <v>2.0000000000000018E-2</v>
      </c>
      <c r="D2625" s="2">
        <f t="shared" si="361"/>
        <v>2.0000000000000018E-2</v>
      </c>
      <c r="E2625" s="2">
        <f t="shared" si="362"/>
        <v>0</v>
      </c>
      <c r="F2625" s="2">
        <f t="shared" si="368"/>
        <v>9.4685660522028613E-3</v>
      </c>
      <c r="G2625" s="2">
        <f t="shared" si="368"/>
        <v>6.1484464589564572E-3</v>
      </c>
      <c r="H2625" s="2">
        <f t="shared" si="364"/>
        <v>1.5399932512073806</v>
      </c>
      <c r="I2625" s="2">
        <f t="shared" si="365"/>
        <v>60.629816653069767</v>
      </c>
    </row>
    <row r="2626" spans="1:9" ht="13.5" x14ac:dyDescent="0.25">
      <c r="A2626" s="3">
        <f>TITRES_STAT!B2629</f>
        <v>45831</v>
      </c>
      <c r="B2626" s="6">
        <f>TITRES_STAT!D2629</f>
        <v>0.61</v>
      </c>
      <c r="C2626" s="2">
        <f t="shared" si="360"/>
        <v>-2.0000000000000018E-2</v>
      </c>
      <c r="D2626" s="2">
        <f t="shared" si="361"/>
        <v>0</v>
      </c>
      <c r="E2626" s="2">
        <f t="shared" si="362"/>
        <v>2.0000000000000018E-2</v>
      </c>
      <c r="F2626" s="2">
        <f t="shared" si="368"/>
        <v>8.7922399056169429E-3</v>
      </c>
      <c r="G2626" s="2">
        <f t="shared" si="368"/>
        <v>7.1378431404595681E-3</v>
      </c>
      <c r="H2626" s="2">
        <f t="shared" si="364"/>
        <v>1.2317782462575741</v>
      </c>
      <c r="I2626" s="2">
        <f t="shared" si="365"/>
        <v>55.192680918147637</v>
      </c>
    </row>
    <row r="2627" spans="1:9" ht="13.5" x14ac:dyDescent="0.25">
      <c r="A2627" s="3">
        <f>TITRES_STAT!B2630</f>
        <v>45832</v>
      </c>
      <c r="B2627" s="6">
        <f>TITRES_STAT!D2630</f>
        <v>0.61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8.1642227695014474E-3</v>
      </c>
      <c r="G2627" s="2">
        <f t="shared" si="368"/>
        <v>6.6279972018553129E-3</v>
      </c>
      <c r="H2627" s="2">
        <f t="shared" si="364"/>
        <v>1.2317782462575744</v>
      </c>
      <c r="I2627" s="2">
        <f t="shared" si="365"/>
        <v>55.192680918147644</v>
      </c>
    </row>
    <row r="2628" spans="1:9" ht="13.5" x14ac:dyDescent="0.25">
      <c r="A2628" s="3">
        <f>TITRES_STAT!B2631</f>
        <v>45833</v>
      </c>
      <c r="B2628" s="6">
        <f>TITRES_STAT!D2631</f>
        <v>0.59</v>
      </c>
      <c r="C2628" s="2">
        <f t="shared" si="369"/>
        <v>-2.0000000000000018E-2</v>
      </c>
      <c r="D2628" s="2">
        <f t="shared" si="370"/>
        <v>0</v>
      </c>
      <c r="E2628" s="2">
        <f t="shared" si="371"/>
        <v>2.0000000000000018E-2</v>
      </c>
      <c r="F2628" s="2">
        <f t="shared" si="368"/>
        <v>7.5810640002513443E-3</v>
      </c>
      <c r="G2628" s="2">
        <f t="shared" si="368"/>
        <v>7.5831402588656489E-3</v>
      </c>
      <c r="H2628" s="2">
        <f t="shared" si="364"/>
        <v>0.9997262006842248</v>
      </c>
      <c r="I2628" s="2">
        <f t="shared" si="365"/>
        <v>49.993154079901501</v>
      </c>
    </row>
    <row r="2629" spans="1:9" ht="13.5" x14ac:dyDescent="0.25">
      <c r="A2629" s="3">
        <f>TITRES_STAT!B2632</f>
        <v>45835</v>
      </c>
      <c r="B2629" s="6">
        <f>TITRES_STAT!D2632</f>
        <v>0.59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7.0395594288048197E-3</v>
      </c>
      <c r="G2629" s="2">
        <f t="shared" si="368"/>
        <v>7.0414873832323885E-3</v>
      </c>
      <c r="H2629" s="2">
        <f t="shared" si="364"/>
        <v>0.9997262006842248</v>
      </c>
      <c r="I2629" s="2">
        <f t="shared" si="365"/>
        <v>49.993154079901501</v>
      </c>
    </row>
    <row r="2630" spans="1:9" ht="13.5" x14ac:dyDescent="0.25">
      <c r="A2630" s="3">
        <f>TITRES_STAT!B2633</f>
        <v>45838</v>
      </c>
      <c r="B2630" s="6">
        <f>TITRES_STAT!D2633</f>
        <v>0.56999999999999995</v>
      </c>
      <c r="C2630" s="2">
        <f t="shared" si="369"/>
        <v>-2.0000000000000018E-2</v>
      </c>
      <c r="D2630" s="2">
        <f t="shared" si="370"/>
        <v>0</v>
      </c>
      <c r="E2630" s="2">
        <f t="shared" si="371"/>
        <v>2.0000000000000018E-2</v>
      </c>
      <c r="F2630" s="2">
        <f t="shared" si="368"/>
        <v>6.536733755318761E-3</v>
      </c>
      <c r="G2630" s="2">
        <f t="shared" si="368"/>
        <v>7.9670954272872182E-3</v>
      </c>
      <c r="H2630" s="2">
        <f t="shared" si="364"/>
        <v>0.82046635627464892</v>
      </c>
      <c r="I2630" s="2">
        <f t="shared" si="365"/>
        <v>45.069020553262419</v>
      </c>
    </row>
    <row r="2631" spans="1:9" ht="13.5" x14ac:dyDescent="0.25">
      <c r="A2631" s="3">
        <f>TITRES_STAT!B2634</f>
        <v>45839</v>
      </c>
      <c r="B2631" s="6">
        <f>TITRES_STAT!D2634</f>
        <v>0.56999999999999995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6.0698242013674216E-3</v>
      </c>
      <c r="G2631" s="2">
        <f t="shared" si="368"/>
        <v>7.3980171824809884E-3</v>
      </c>
      <c r="H2631" s="2">
        <f t="shared" si="364"/>
        <v>0.82046635627464903</v>
      </c>
      <c r="I2631" s="2">
        <f t="shared" si="365"/>
        <v>45.069020553262419</v>
      </c>
    </row>
    <row r="2632" spans="1:9" ht="13.5" x14ac:dyDescent="0.25">
      <c r="A2632" s="3">
        <f>TITRES_STAT!B2635</f>
        <v>45840</v>
      </c>
      <c r="B2632" s="6">
        <f>TITRES_STAT!D2635</f>
        <v>0.55000000000000004</v>
      </c>
      <c r="C2632" s="2">
        <f t="shared" si="369"/>
        <v>-1.9999999999999907E-2</v>
      </c>
      <c r="D2632" s="2">
        <f t="shared" si="370"/>
        <v>0</v>
      </c>
      <c r="E2632" s="2">
        <f t="shared" si="371"/>
        <v>1.9999999999999907E-2</v>
      </c>
      <c r="F2632" s="2">
        <f t="shared" si="368"/>
        <v>5.6362653298411775E-3</v>
      </c>
      <c r="G2632" s="2">
        <f t="shared" si="368"/>
        <v>8.2981588123037676E-3</v>
      </c>
      <c r="H2632" s="2">
        <f t="shared" si="364"/>
        <v>0.67921878302500394</v>
      </c>
      <c r="I2632" s="2">
        <f t="shared" si="365"/>
        <v>40.448498426240526</v>
      </c>
    </row>
    <row r="2633" spans="1:9" ht="13.5" x14ac:dyDescent="0.25">
      <c r="A2633" s="3">
        <f>TITRES_STAT!B2636</f>
        <v>45841</v>
      </c>
      <c r="B2633" s="6">
        <f>TITRES_STAT!D2636</f>
        <v>0.53</v>
      </c>
      <c r="C2633" s="2">
        <f t="shared" si="369"/>
        <v>-2.0000000000000018E-2</v>
      </c>
      <c r="D2633" s="2">
        <f t="shared" si="370"/>
        <v>0</v>
      </c>
      <c r="E2633" s="2">
        <f t="shared" si="371"/>
        <v>2.0000000000000018E-2</v>
      </c>
      <c r="F2633" s="2">
        <f t="shared" si="368"/>
        <v>5.2336749491382357E-3</v>
      </c>
      <c r="G2633" s="2">
        <f t="shared" si="368"/>
        <v>9.1340046114249274E-3</v>
      </c>
      <c r="H2633" s="2">
        <f t="shared" si="364"/>
        <v>0.57298799067737383</v>
      </c>
      <c r="I2633" s="2">
        <f t="shared" si="365"/>
        <v>36.426723794034103</v>
      </c>
    </row>
    <row r="2634" spans="1:9" ht="13.5" x14ac:dyDescent="0.25">
      <c r="A2634" s="3">
        <f>TITRES_STAT!B2637</f>
        <v>45842</v>
      </c>
      <c r="B2634" s="6">
        <f>TITRES_STAT!D2637</f>
        <v>0.51</v>
      </c>
      <c r="C2634" s="2">
        <f t="shared" si="369"/>
        <v>-2.0000000000000018E-2</v>
      </c>
      <c r="D2634" s="2">
        <f t="shared" si="370"/>
        <v>0</v>
      </c>
      <c r="E2634" s="2">
        <f t="shared" si="371"/>
        <v>2.0000000000000018E-2</v>
      </c>
      <c r="F2634" s="2">
        <f t="shared" si="368"/>
        <v>4.8598410241997908E-3</v>
      </c>
      <c r="G2634" s="2">
        <f t="shared" si="368"/>
        <v>9.9101471391802899E-3</v>
      </c>
      <c r="H2634" s="2">
        <f t="shared" si="364"/>
        <v>0.49039040045996418</v>
      </c>
      <c r="I2634" s="2">
        <f t="shared" si="365"/>
        <v>32.903486248208523</v>
      </c>
    </row>
    <row r="2635" spans="1:9" ht="13.5" x14ac:dyDescent="0.25">
      <c r="A2635" s="3">
        <f>TITRES_STAT!B2638</f>
        <v>45845</v>
      </c>
      <c r="B2635" s="6">
        <f>TITRES_STAT!D2638</f>
        <v>0.49</v>
      </c>
      <c r="C2635" s="2">
        <f t="shared" si="369"/>
        <v>-2.0000000000000018E-2</v>
      </c>
      <c r="D2635" s="2">
        <f t="shared" si="370"/>
        <v>0</v>
      </c>
      <c r="E2635" s="2">
        <f t="shared" si="371"/>
        <v>2.0000000000000018E-2</v>
      </c>
      <c r="F2635" s="2">
        <f t="shared" si="368"/>
        <v>4.5127095224712348E-3</v>
      </c>
      <c r="G2635" s="2">
        <f t="shared" si="368"/>
        <v>1.0630850914953128E-2</v>
      </c>
      <c r="H2635" s="2">
        <f t="shared" si="364"/>
        <v>0.42449184534454848</v>
      </c>
      <c r="I2635" s="2">
        <f t="shared" si="365"/>
        <v>29.799527932143036</v>
      </c>
    </row>
    <row r="2636" spans="1:9" ht="13.5" x14ac:dyDescent="0.25">
      <c r="A2636" s="3">
        <f>TITRES_STAT!B2639</f>
        <v>45846</v>
      </c>
      <c r="B2636" s="6">
        <f>TITRES_STAT!D2639</f>
        <v>0.47</v>
      </c>
      <c r="C2636" s="2">
        <f t="shared" si="369"/>
        <v>-2.0000000000000018E-2</v>
      </c>
      <c r="D2636" s="2">
        <f t="shared" si="370"/>
        <v>0</v>
      </c>
      <c r="E2636" s="2">
        <f t="shared" si="371"/>
        <v>2.0000000000000018E-2</v>
      </c>
      <c r="F2636" s="2">
        <f t="shared" si="368"/>
        <v>4.1903731280090043E-3</v>
      </c>
      <c r="G2636" s="2">
        <f t="shared" si="368"/>
        <v>1.1300075849599333E-2</v>
      </c>
      <c r="H2636" s="2">
        <f t="shared" si="364"/>
        <v>0.37082699123276969</v>
      </c>
      <c r="I2636" s="2">
        <f t="shared" si="365"/>
        <v>27.051334238705721</v>
      </c>
    </row>
    <row r="2637" spans="1:9" ht="13.5" x14ac:dyDescent="0.25">
      <c r="A2637" s="3">
        <f>TITRES_STAT!B2640</f>
        <v>45847</v>
      </c>
      <c r="B2637" s="6">
        <f>TITRES_STAT!D2640</f>
        <v>0.45</v>
      </c>
      <c r="C2637" s="2">
        <f t="shared" si="369"/>
        <v>-1.9999999999999962E-2</v>
      </c>
      <c r="D2637" s="2">
        <f t="shared" si="370"/>
        <v>0</v>
      </c>
      <c r="E2637" s="2">
        <f t="shared" si="371"/>
        <v>1.9999999999999962E-2</v>
      </c>
      <c r="F2637" s="2">
        <f t="shared" ref="F2637:G2652" si="372">((F2636*13)+D2637)/14</f>
        <v>3.8910607617226472E-3</v>
      </c>
      <c r="G2637" s="2">
        <f t="shared" si="372"/>
        <v>1.1921499003199377E-2</v>
      </c>
      <c r="H2637" s="2">
        <f t="shared" si="364"/>
        <v>0.32639022665508777</v>
      </c>
      <c r="I2637" s="2">
        <f t="shared" si="365"/>
        <v>24.607405882217932</v>
      </c>
    </row>
    <row r="2638" spans="1:9" ht="13.5" x14ac:dyDescent="0.25">
      <c r="A2638" s="3">
        <f>TITRES_STAT!B2641</f>
        <v>45848</v>
      </c>
      <c r="B2638" s="6">
        <f>TITRES_STAT!D2641</f>
        <v>0.47</v>
      </c>
      <c r="C2638" s="2">
        <f t="shared" si="369"/>
        <v>1.9999999999999962E-2</v>
      </c>
      <c r="D2638" s="2">
        <f t="shared" si="370"/>
        <v>1.9999999999999962E-2</v>
      </c>
      <c r="E2638" s="2">
        <f t="shared" si="371"/>
        <v>0</v>
      </c>
      <c r="F2638" s="2">
        <f t="shared" si="372"/>
        <v>5.0416992787424555E-3</v>
      </c>
      <c r="G2638" s="2">
        <f t="shared" si="372"/>
        <v>1.1069963360113707E-2</v>
      </c>
      <c r="H2638" s="2">
        <f t="shared" si="364"/>
        <v>0.4554395633239629</v>
      </c>
      <c r="I2638" s="2">
        <f t="shared" si="365"/>
        <v>31.292234648604762</v>
      </c>
    </row>
    <row r="2639" spans="1:9" ht="13.5" x14ac:dyDescent="0.25">
      <c r="A2639" s="3">
        <f>TITRES_STAT!B2642</f>
        <v>45849</v>
      </c>
      <c r="B2639" s="6">
        <f>TITRES_STAT!D2642</f>
        <v>0.49</v>
      </c>
      <c r="C2639" s="2">
        <f t="shared" si="369"/>
        <v>2.0000000000000018E-2</v>
      </c>
      <c r="D2639" s="2">
        <f t="shared" si="370"/>
        <v>2.0000000000000018E-2</v>
      </c>
      <c r="E2639" s="2">
        <f t="shared" si="371"/>
        <v>0</v>
      </c>
      <c r="F2639" s="2">
        <f t="shared" si="372"/>
        <v>6.110149330260853E-3</v>
      </c>
      <c r="G2639" s="2">
        <f t="shared" si="372"/>
        <v>1.0279251691534156E-2</v>
      </c>
      <c r="H2639" s="2">
        <f t="shared" si="364"/>
        <v>0.59441577204429041</v>
      </c>
      <c r="I2639" s="2">
        <f t="shared" si="365"/>
        <v>37.281102110659404</v>
      </c>
    </row>
    <row r="2640" spans="1:9" ht="13.5" x14ac:dyDescent="0.25">
      <c r="A2640" s="3">
        <f>TITRES_STAT!B2643</f>
        <v>45852</v>
      </c>
      <c r="B2640" s="6">
        <f>TITRES_STAT!D2643</f>
        <v>0.51</v>
      </c>
      <c r="C2640" s="2">
        <f t="shared" si="369"/>
        <v>2.0000000000000018E-2</v>
      </c>
      <c r="D2640" s="2">
        <f t="shared" si="370"/>
        <v>2.0000000000000018E-2</v>
      </c>
      <c r="E2640" s="2">
        <f t="shared" si="371"/>
        <v>0</v>
      </c>
      <c r="F2640" s="2">
        <f t="shared" si="372"/>
        <v>7.1022815209565082E-3</v>
      </c>
      <c r="G2640" s="2">
        <f t="shared" si="372"/>
        <v>9.5450194278531453E-3</v>
      </c>
      <c r="H2640" s="2">
        <f t="shared" si="364"/>
        <v>0.74408245835848918</v>
      </c>
      <c r="I2640" s="2">
        <f t="shared" si="365"/>
        <v>42.663261406734819</v>
      </c>
    </row>
    <row r="2641" spans="1:9" ht="13.5" x14ac:dyDescent="0.25">
      <c r="A2641" s="3">
        <f>TITRES_STAT!B2644</f>
        <v>45853</v>
      </c>
      <c r="B2641" s="6">
        <f>TITRES_STAT!D2644</f>
        <v>0.53</v>
      </c>
      <c r="C2641" s="2">
        <f t="shared" si="369"/>
        <v>2.0000000000000018E-2</v>
      </c>
      <c r="D2641" s="2">
        <f t="shared" si="370"/>
        <v>2.0000000000000018E-2</v>
      </c>
      <c r="E2641" s="2">
        <f t="shared" si="371"/>
        <v>0</v>
      </c>
      <c r="F2641" s="2">
        <f t="shared" si="372"/>
        <v>8.023547126602474E-3</v>
      </c>
      <c r="G2641" s="2">
        <f t="shared" si="372"/>
        <v>8.8632323258636351E-3</v>
      </c>
      <c r="H2641" s="2">
        <f t="shared" ref="H2641:H2693" si="373">F2641/G2641</f>
        <v>0.90526196669685721</v>
      </c>
      <c r="I2641" s="2">
        <f t="shared" ref="I2641:I2693" si="374">IF(G2641=0,100,100-(100/(1+H2641)))</f>
        <v>47.513779339557445</v>
      </c>
    </row>
    <row r="2642" spans="1:9" ht="13.5" x14ac:dyDescent="0.25">
      <c r="A2642" s="3">
        <f>TITRES_STAT!B2645</f>
        <v>45854</v>
      </c>
      <c r="B2642" s="6">
        <f>TITRES_STAT!D2645</f>
        <v>0.55000000000000004</v>
      </c>
      <c r="C2642" s="2">
        <f t="shared" si="369"/>
        <v>2.0000000000000018E-2</v>
      </c>
      <c r="D2642" s="2">
        <f t="shared" si="370"/>
        <v>2.0000000000000018E-2</v>
      </c>
      <c r="E2642" s="2">
        <f t="shared" si="371"/>
        <v>0</v>
      </c>
      <c r="F2642" s="2">
        <f t="shared" si="372"/>
        <v>8.879008046130869E-3</v>
      </c>
      <c r="G2642" s="2">
        <f t="shared" si="372"/>
        <v>8.2301443025876615E-3</v>
      </c>
      <c r="H2642" s="2">
        <f t="shared" si="373"/>
        <v>1.078839898753561</v>
      </c>
      <c r="I2642" s="2">
        <f t="shared" si="374"/>
        <v>51.89624748882374</v>
      </c>
    </row>
    <row r="2643" spans="1:9" ht="13.5" x14ac:dyDescent="0.25">
      <c r="A2643" s="3">
        <f>TITRES_STAT!B2646</f>
        <v>45855</v>
      </c>
      <c r="B2643" s="6">
        <f>TITRES_STAT!D2646</f>
        <v>0.53</v>
      </c>
      <c r="C2643" s="2">
        <f t="shared" si="369"/>
        <v>-2.0000000000000018E-2</v>
      </c>
      <c r="D2643" s="2">
        <f t="shared" si="370"/>
        <v>0</v>
      </c>
      <c r="E2643" s="2">
        <f t="shared" si="371"/>
        <v>2.0000000000000018E-2</v>
      </c>
      <c r="F2643" s="2">
        <f t="shared" si="372"/>
        <v>8.2447931856929491E-3</v>
      </c>
      <c r="G2643" s="2">
        <f t="shared" si="372"/>
        <v>9.0708482809742589E-3</v>
      </c>
      <c r="H2643" s="2">
        <f t="shared" si="373"/>
        <v>0.90893298292576152</v>
      </c>
      <c r="I2643" s="2">
        <f t="shared" si="374"/>
        <v>47.614714139030092</v>
      </c>
    </row>
    <row r="2644" spans="1:9" ht="13.5" x14ac:dyDescent="0.25">
      <c r="A2644" s="3">
        <f>TITRES_STAT!B2647</f>
        <v>45856</v>
      </c>
      <c r="B2644" s="6">
        <f>TITRES_STAT!D2647</f>
        <v>0.51</v>
      </c>
      <c r="C2644" s="2">
        <f t="shared" si="369"/>
        <v>-2.0000000000000018E-2</v>
      </c>
      <c r="D2644" s="2">
        <f t="shared" si="370"/>
        <v>0</v>
      </c>
      <c r="E2644" s="2">
        <f t="shared" si="371"/>
        <v>2.0000000000000018E-2</v>
      </c>
      <c r="F2644" s="2">
        <f t="shared" si="372"/>
        <v>7.6558793867148815E-3</v>
      </c>
      <c r="G2644" s="2">
        <f t="shared" si="372"/>
        <v>9.8515019751903854E-3</v>
      </c>
      <c r="H2644" s="2">
        <f t="shared" si="373"/>
        <v>0.77712813802353498</v>
      </c>
      <c r="I2644" s="2">
        <f t="shared" si="374"/>
        <v>43.729437478145613</v>
      </c>
    </row>
    <row r="2645" spans="1:9" ht="13.5" x14ac:dyDescent="0.25">
      <c r="A2645" s="3">
        <f>TITRES_STAT!B2648</f>
        <v>45859</v>
      </c>
      <c r="B2645" s="6">
        <f>TITRES_STAT!D2648</f>
        <v>0.51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7.1090308590923898E-3</v>
      </c>
      <c r="G2645" s="2">
        <f t="shared" si="372"/>
        <v>9.1478232626767859E-3</v>
      </c>
      <c r="H2645" s="2">
        <f t="shared" si="373"/>
        <v>0.77712813802353498</v>
      </c>
      <c r="I2645" s="2">
        <f t="shared" si="374"/>
        <v>43.729437478145613</v>
      </c>
    </row>
    <row r="2646" spans="1:9" ht="13.5" x14ac:dyDescent="0.25">
      <c r="A2646" s="3">
        <f>TITRES_STAT!B2649</f>
        <v>45860</v>
      </c>
      <c r="B2646" s="6">
        <f>TITRES_STAT!D2649</f>
        <v>0.51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6.6012429405857909E-3</v>
      </c>
      <c r="G2646" s="2">
        <f t="shared" si="372"/>
        <v>8.4944073153427301E-3</v>
      </c>
      <c r="H2646" s="2">
        <f t="shared" si="373"/>
        <v>0.77712813802353509</v>
      </c>
      <c r="I2646" s="2">
        <f t="shared" si="374"/>
        <v>43.729437478145613</v>
      </c>
    </row>
    <row r="2647" spans="1:9" ht="13.5" x14ac:dyDescent="0.25">
      <c r="A2647" s="3">
        <f>TITRES_STAT!B2650</f>
        <v>45861</v>
      </c>
      <c r="B2647" s="6">
        <f>TITRES_STAT!D2650</f>
        <v>0.49</v>
      </c>
      <c r="C2647" s="2">
        <f t="shared" si="369"/>
        <v>-2.0000000000000018E-2</v>
      </c>
      <c r="D2647" s="2">
        <f t="shared" si="370"/>
        <v>0</v>
      </c>
      <c r="E2647" s="2">
        <f t="shared" si="371"/>
        <v>2.0000000000000018E-2</v>
      </c>
      <c r="F2647" s="2">
        <f t="shared" si="372"/>
        <v>6.1297255876868054E-3</v>
      </c>
      <c r="G2647" s="2">
        <f t="shared" si="372"/>
        <v>9.316235364246821E-3</v>
      </c>
      <c r="H2647" s="2">
        <f t="shared" si="373"/>
        <v>0.65796164953185121</v>
      </c>
      <c r="I2647" s="2">
        <f t="shared" si="374"/>
        <v>39.684973999105225</v>
      </c>
    </row>
    <row r="2648" spans="1:9" ht="13.5" x14ac:dyDescent="0.25">
      <c r="A2648" s="3">
        <f>TITRES_STAT!B2651</f>
        <v>45862</v>
      </c>
      <c r="B2648" s="6">
        <f>TITRES_STAT!D2651</f>
        <v>0.49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5.6918880457091769E-3</v>
      </c>
      <c r="G2648" s="2">
        <f t="shared" si="372"/>
        <v>8.6507899810863344E-3</v>
      </c>
      <c r="H2648" s="2">
        <f t="shared" si="373"/>
        <v>0.65796164953185121</v>
      </c>
      <c r="I2648" s="2">
        <f t="shared" si="374"/>
        <v>39.684973999105225</v>
      </c>
    </row>
    <row r="2649" spans="1:9" ht="13.5" x14ac:dyDescent="0.25">
      <c r="A2649" s="3">
        <f>TITRES_STAT!B2652</f>
        <v>45866</v>
      </c>
      <c r="B2649" s="6">
        <f>TITRES_STAT!D2652</f>
        <v>0.47</v>
      </c>
      <c r="C2649" s="2">
        <f t="shared" si="369"/>
        <v>-2.0000000000000018E-2</v>
      </c>
      <c r="D2649" s="2">
        <f t="shared" si="370"/>
        <v>0</v>
      </c>
      <c r="E2649" s="2">
        <f t="shared" si="371"/>
        <v>2.0000000000000018E-2</v>
      </c>
      <c r="F2649" s="2">
        <f t="shared" si="372"/>
        <v>5.2853246138728069E-3</v>
      </c>
      <c r="G2649" s="2">
        <f t="shared" si="372"/>
        <v>9.4614478395801688E-3</v>
      </c>
      <c r="H2649" s="2">
        <f t="shared" si="373"/>
        <v>0.55861689494948708</v>
      </c>
      <c r="I2649" s="2">
        <f t="shared" si="374"/>
        <v>35.840551758396742</v>
      </c>
    </row>
    <row r="2650" spans="1:9" ht="13.5" x14ac:dyDescent="0.25">
      <c r="A2650" s="3">
        <f>TITRES_STAT!B2653</f>
        <v>45867</v>
      </c>
      <c r="B2650" s="6">
        <f>TITRES_STAT!D2653</f>
        <v>0.49</v>
      </c>
      <c r="C2650" s="2">
        <f t="shared" si="369"/>
        <v>2.0000000000000018E-2</v>
      </c>
      <c r="D2650" s="2">
        <f t="shared" si="370"/>
        <v>2.0000000000000018E-2</v>
      </c>
      <c r="E2650" s="2">
        <f t="shared" si="371"/>
        <v>0</v>
      </c>
      <c r="F2650" s="2">
        <f t="shared" si="372"/>
        <v>6.3363728557390359E-3</v>
      </c>
      <c r="G2650" s="2">
        <f t="shared" si="372"/>
        <v>8.7856301367530143E-3</v>
      </c>
      <c r="H2650" s="2">
        <f t="shared" si="373"/>
        <v>0.72122007836774549</v>
      </c>
      <c r="I2650" s="2">
        <f t="shared" si="374"/>
        <v>41.901677038980829</v>
      </c>
    </row>
    <row r="2651" spans="1:9" ht="13.5" x14ac:dyDescent="0.25">
      <c r="A2651" s="3">
        <f>TITRES_STAT!B2654</f>
        <v>45868</v>
      </c>
      <c r="B2651" s="6">
        <f>TITRES_STAT!D2654</f>
        <v>0.47</v>
      </c>
      <c r="C2651" s="2">
        <f t="shared" si="369"/>
        <v>-2.0000000000000018E-2</v>
      </c>
      <c r="D2651" s="2">
        <f t="shared" si="370"/>
        <v>0</v>
      </c>
      <c r="E2651" s="2">
        <f t="shared" si="371"/>
        <v>2.0000000000000018E-2</v>
      </c>
      <c r="F2651" s="2">
        <f t="shared" si="372"/>
        <v>5.8837747946148189E-3</v>
      </c>
      <c r="G2651" s="2">
        <f t="shared" si="372"/>
        <v>9.5866565555563724E-3</v>
      </c>
      <c r="H2651" s="2">
        <f t="shared" si="373"/>
        <v>0.61374627958322092</v>
      </c>
      <c r="I2651" s="2">
        <f t="shared" si="374"/>
        <v>38.032390057111826</v>
      </c>
    </row>
    <row r="2652" spans="1:9" ht="13.5" x14ac:dyDescent="0.25">
      <c r="A2652" s="3">
        <f>TITRES_STAT!B2655</f>
        <v>45869</v>
      </c>
      <c r="B2652" s="6">
        <f>TITRES_STAT!D2655</f>
        <v>0.49</v>
      </c>
      <c r="C2652" s="2">
        <f t="shared" si="369"/>
        <v>2.0000000000000018E-2</v>
      </c>
      <c r="D2652" s="2">
        <f t="shared" si="370"/>
        <v>2.0000000000000018E-2</v>
      </c>
      <c r="E2652" s="2">
        <f t="shared" si="371"/>
        <v>0</v>
      </c>
      <c r="F2652" s="2">
        <f t="shared" si="372"/>
        <v>6.8920765949994764E-3</v>
      </c>
      <c r="G2652" s="2">
        <f t="shared" si="372"/>
        <v>8.9018953730166314E-3</v>
      </c>
      <c r="H2652" s="2">
        <f t="shared" si="373"/>
        <v>0.77422574701233793</v>
      </c>
      <c r="I2652" s="2">
        <f t="shared" si="374"/>
        <v>43.637386522886139</v>
      </c>
    </row>
    <row r="2653" spans="1:9" ht="13.5" x14ac:dyDescent="0.25">
      <c r="A2653" s="3">
        <f>TITRES_STAT!B2656</f>
        <v>45870</v>
      </c>
      <c r="B2653" s="6">
        <f>TITRES_STAT!D2656</f>
        <v>0.51</v>
      </c>
      <c r="C2653" s="2">
        <f t="shared" si="369"/>
        <v>2.0000000000000018E-2</v>
      </c>
      <c r="D2653" s="2">
        <f t="shared" si="370"/>
        <v>2.0000000000000018E-2</v>
      </c>
      <c r="E2653" s="2">
        <f t="shared" si="371"/>
        <v>0</v>
      </c>
      <c r="F2653" s="2">
        <f t="shared" ref="F2653:G2668" si="375">((F2652*13)+D2653)/14</f>
        <v>7.8283568382138003E-3</v>
      </c>
      <c r="G2653" s="2">
        <f t="shared" si="375"/>
        <v>8.2660457035154435E-3</v>
      </c>
      <c r="H2653" s="2">
        <f t="shared" si="373"/>
        <v>0.94704978885907931</v>
      </c>
      <c r="I2653" s="2">
        <f t="shared" si="374"/>
        <v>48.640245066050717</v>
      </c>
    </row>
    <row r="2654" spans="1:9" ht="13.5" x14ac:dyDescent="0.25">
      <c r="A2654" s="3">
        <f>TITRES_STAT!B2657</f>
        <v>45873</v>
      </c>
      <c r="B2654" s="6">
        <f>TITRES_STAT!D2657</f>
        <v>0.51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7.2691884926271008E-3</v>
      </c>
      <c r="G2654" s="2">
        <f t="shared" si="375"/>
        <v>7.6756138675500548E-3</v>
      </c>
      <c r="H2654" s="2">
        <f t="shared" si="373"/>
        <v>0.94704978885907931</v>
      </c>
      <c r="I2654" s="2">
        <f t="shared" si="374"/>
        <v>48.640245066050717</v>
      </c>
    </row>
    <row r="2655" spans="1:9" ht="13.5" x14ac:dyDescent="0.25">
      <c r="A2655" s="3">
        <f>TITRES_STAT!B2658</f>
        <v>45874</v>
      </c>
      <c r="B2655" s="6">
        <f>TITRES_STAT!D2658</f>
        <v>0.51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6.7499607431537366E-3</v>
      </c>
      <c r="G2655" s="2">
        <f t="shared" si="375"/>
        <v>7.1273557341536226E-3</v>
      </c>
      <c r="H2655" s="2">
        <f t="shared" si="373"/>
        <v>0.94704978885907931</v>
      </c>
      <c r="I2655" s="2">
        <f t="shared" si="374"/>
        <v>48.640245066050717</v>
      </c>
    </row>
    <row r="2656" spans="1:9" ht="13.5" x14ac:dyDescent="0.25">
      <c r="A2656" s="3">
        <f>TITRES_STAT!B2659</f>
        <v>45875</v>
      </c>
      <c r="B2656" s="6">
        <f>TITRES_STAT!D2659</f>
        <v>0.49</v>
      </c>
      <c r="C2656" s="2">
        <f t="shared" si="369"/>
        <v>-2.0000000000000018E-2</v>
      </c>
      <c r="D2656" s="2">
        <f t="shared" si="370"/>
        <v>0</v>
      </c>
      <c r="E2656" s="2">
        <f t="shared" si="371"/>
        <v>2.0000000000000018E-2</v>
      </c>
      <c r="F2656" s="2">
        <f t="shared" si="375"/>
        <v>6.2678206900713268E-3</v>
      </c>
      <c r="G2656" s="2">
        <f t="shared" si="375"/>
        <v>8.0468303245712219E-3</v>
      </c>
      <c r="H2656" s="2">
        <f t="shared" si="373"/>
        <v>0.77891796362753674</v>
      </c>
      <c r="I2656" s="2">
        <f t="shared" si="374"/>
        <v>43.786053070102319</v>
      </c>
    </row>
    <row r="2657" spans="1:9" ht="13.5" x14ac:dyDescent="0.25">
      <c r="A2657" s="3">
        <f>TITRES_STAT!B2660</f>
        <v>45876</v>
      </c>
      <c r="B2657" s="6">
        <f>TITRES_STAT!D2660</f>
        <v>0.47</v>
      </c>
      <c r="C2657" s="2">
        <f t="shared" si="369"/>
        <v>-2.0000000000000018E-2</v>
      </c>
      <c r="D2657" s="2">
        <f t="shared" si="370"/>
        <v>0</v>
      </c>
      <c r="E2657" s="2">
        <f t="shared" si="371"/>
        <v>2.0000000000000018E-2</v>
      </c>
      <c r="F2657" s="2">
        <f t="shared" si="375"/>
        <v>5.8201192122090892E-3</v>
      </c>
      <c r="G2657" s="2">
        <f t="shared" si="375"/>
        <v>8.9006281585304221E-3</v>
      </c>
      <c r="H2657" s="2">
        <f t="shared" si="373"/>
        <v>0.65389982690503112</v>
      </c>
      <c r="I2657" s="2">
        <f t="shared" si="374"/>
        <v>39.53684596053705</v>
      </c>
    </row>
    <row r="2658" spans="1:9" ht="13.5" x14ac:dyDescent="0.25">
      <c r="A2658" s="3">
        <f>TITRES_STAT!B2661</f>
        <v>45877</v>
      </c>
      <c r="B2658" s="6">
        <f>TITRES_STAT!D2661</f>
        <v>0.49</v>
      </c>
      <c r="C2658" s="2">
        <f t="shared" si="369"/>
        <v>2.0000000000000018E-2</v>
      </c>
      <c r="D2658" s="2">
        <f t="shared" si="370"/>
        <v>2.0000000000000018E-2</v>
      </c>
      <c r="E2658" s="2">
        <f t="shared" si="371"/>
        <v>0</v>
      </c>
      <c r="F2658" s="2">
        <f t="shared" si="375"/>
        <v>6.832967839908442E-3</v>
      </c>
      <c r="G2658" s="2">
        <f t="shared" si="375"/>
        <v>8.2648690043496779E-3</v>
      </c>
      <c r="H2658" s="2">
        <f t="shared" si="373"/>
        <v>0.82674847433302967</v>
      </c>
      <c r="I2658" s="2">
        <f t="shared" si="374"/>
        <v>45.257926088313091</v>
      </c>
    </row>
    <row r="2659" spans="1:9" ht="13.5" x14ac:dyDescent="0.25">
      <c r="A2659" s="3">
        <f>TITRES_STAT!B2662</f>
        <v>45880</v>
      </c>
      <c r="B2659" s="6">
        <f>TITRES_STAT!D2662</f>
        <v>0.51</v>
      </c>
      <c r="C2659" s="2">
        <f t="shared" si="369"/>
        <v>2.0000000000000018E-2</v>
      </c>
      <c r="D2659" s="2">
        <f t="shared" si="370"/>
        <v>2.0000000000000018E-2</v>
      </c>
      <c r="E2659" s="2">
        <f t="shared" si="371"/>
        <v>0</v>
      </c>
      <c r="F2659" s="2">
        <f t="shared" si="375"/>
        <v>7.7734701370578401E-3</v>
      </c>
      <c r="G2659" s="2">
        <f t="shared" si="375"/>
        <v>7.6745212183247013E-3</v>
      </c>
      <c r="H2659" s="2">
        <f t="shared" si="373"/>
        <v>1.0128931715631817</v>
      </c>
      <c r="I2659" s="2">
        <f t="shared" si="374"/>
        <v>50.320264675376905</v>
      </c>
    </row>
    <row r="2660" spans="1:9" ht="13.5" x14ac:dyDescent="0.25">
      <c r="A2660" s="3">
        <f>TITRES_STAT!B2663</f>
        <v>45881</v>
      </c>
      <c r="B2660" s="6">
        <f>TITRES_STAT!D2663</f>
        <v>0.51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7.2182222701251365E-3</v>
      </c>
      <c r="G2660" s="2">
        <f t="shared" si="375"/>
        <v>7.1263411313015083E-3</v>
      </c>
      <c r="H2660" s="2">
        <f t="shared" si="373"/>
        <v>1.0128931715631817</v>
      </c>
      <c r="I2660" s="2">
        <f t="shared" si="374"/>
        <v>50.320264675376905</v>
      </c>
    </row>
    <row r="2661" spans="1:9" ht="13.5" x14ac:dyDescent="0.25">
      <c r="A2661" s="3">
        <f>TITRES_STAT!B2664</f>
        <v>45883</v>
      </c>
      <c r="B2661" s="6">
        <f>TITRES_STAT!D2664</f>
        <v>0.49</v>
      </c>
      <c r="C2661" s="2">
        <f t="shared" si="369"/>
        <v>-2.0000000000000018E-2</v>
      </c>
      <c r="D2661" s="2">
        <f t="shared" si="370"/>
        <v>0</v>
      </c>
      <c r="E2661" s="2">
        <f t="shared" si="371"/>
        <v>2.0000000000000018E-2</v>
      </c>
      <c r="F2661" s="2">
        <f t="shared" si="375"/>
        <v>6.7026349651161986E-3</v>
      </c>
      <c r="G2661" s="2">
        <f t="shared" si="375"/>
        <v>8.0458881933514019E-3</v>
      </c>
      <c r="H2661" s="2">
        <f t="shared" si="373"/>
        <v>0.83305097014085028</v>
      </c>
      <c r="I2661" s="2">
        <f t="shared" si="374"/>
        <v>45.446143272101118</v>
      </c>
    </row>
    <row r="2662" spans="1:9" ht="13.5" x14ac:dyDescent="0.25">
      <c r="A2662" s="3">
        <f>TITRES_STAT!B2665</f>
        <v>45884</v>
      </c>
      <c r="B2662" s="6">
        <f>TITRES_STAT!D2665</f>
        <v>0.47</v>
      </c>
      <c r="C2662" s="2">
        <f t="shared" si="369"/>
        <v>-2.0000000000000018E-2</v>
      </c>
      <c r="D2662" s="2">
        <f t="shared" si="370"/>
        <v>0</v>
      </c>
      <c r="E2662" s="2">
        <f t="shared" si="371"/>
        <v>2.0000000000000018E-2</v>
      </c>
      <c r="F2662" s="2">
        <f t="shared" si="375"/>
        <v>6.223875324750756E-3</v>
      </c>
      <c r="G2662" s="2">
        <f t="shared" si="375"/>
        <v>8.8997533223977316E-3</v>
      </c>
      <c r="H2662" s="2">
        <f t="shared" si="373"/>
        <v>0.69933121731445336</v>
      </c>
      <c r="I2662" s="2">
        <f t="shared" si="374"/>
        <v>41.153320211444417</v>
      </c>
    </row>
    <row r="2663" spans="1:9" ht="13.5" x14ac:dyDescent="0.25">
      <c r="A2663" s="3">
        <f>TITRES_STAT!B2666</f>
        <v>45887</v>
      </c>
      <c r="B2663" s="6">
        <f>TITRES_STAT!D2666</f>
        <v>0.49</v>
      </c>
      <c r="C2663" s="2">
        <f t="shared" si="369"/>
        <v>2.0000000000000018E-2</v>
      </c>
      <c r="D2663" s="2">
        <f t="shared" si="370"/>
        <v>2.0000000000000018E-2</v>
      </c>
      <c r="E2663" s="2">
        <f t="shared" si="371"/>
        <v>0</v>
      </c>
      <c r="F2663" s="2">
        <f t="shared" si="375"/>
        <v>7.2078842301257027E-3</v>
      </c>
      <c r="G2663" s="2">
        <f t="shared" si="375"/>
        <v>8.2640566565121802E-3</v>
      </c>
      <c r="H2663" s="2">
        <f t="shared" si="373"/>
        <v>0.87219685557767801</v>
      </c>
      <c r="I2663" s="2">
        <f t="shared" si="374"/>
        <v>46.586813399414467</v>
      </c>
    </row>
    <row r="2664" spans="1:9" ht="13.5" x14ac:dyDescent="0.25">
      <c r="A2664" s="3">
        <f>TITRES_STAT!B2667</f>
        <v>45888</v>
      </c>
      <c r="B2664" s="6">
        <f>TITRES_STAT!D2667</f>
        <v>0.51</v>
      </c>
      <c r="C2664" s="2">
        <f t="shared" si="369"/>
        <v>2.0000000000000018E-2</v>
      </c>
      <c r="D2664" s="2">
        <f t="shared" si="370"/>
        <v>2.0000000000000018E-2</v>
      </c>
      <c r="E2664" s="2">
        <f t="shared" si="371"/>
        <v>0</v>
      </c>
      <c r="F2664" s="2">
        <f t="shared" si="375"/>
        <v>8.1216067851167251E-3</v>
      </c>
      <c r="G2664" s="2">
        <f t="shared" si="375"/>
        <v>7.6737668953327388E-3</v>
      </c>
      <c r="H2664" s="2">
        <f t="shared" si="373"/>
        <v>1.0583598506303817</v>
      </c>
      <c r="I2664" s="2">
        <f t="shared" si="374"/>
        <v>51.41762993026969</v>
      </c>
    </row>
    <row r="2665" spans="1:9" ht="13.5" x14ac:dyDescent="0.25">
      <c r="A2665" s="3">
        <f>TITRES_STAT!B2668</f>
        <v>45889</v>
      </c>
      <c r="B2665" s="6">
        <f>TITRES_STAT!D2668</f>
        <v>0.51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7.5414920147512448E-3</v>
      </c>
      <c r="G2665" s="2">
        <f t="shared" si="375"/>
        <v>7.1256406885232574E-3</v>
      </c>
      <c r="H2665" s="2">
        <f t="shared" si="373"/>
        <v>1.0583598506303817</v>
      </c>
      <c r="I2665" s="2">
        <f t="shared" si="374"/>
        <v>51.41762993026969</v>
      </c>
    </row>
    <row r="2666" spans="1:9" ht="13.5" x14ac:dyDescent="0.25">
      <c r="A2666" s="3">
        <f>TITRES_STAT!B2669</f>
        <v>45890</v>
      </c>
      <c r="B2666" s="6">
        <f>TITRES_STAT!D2669</f>
        <v>0.51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7.0028140136975852E-3</v>
      </c>
      <c r="G2666" s="2">
        <f t="shared" si="375"/>
        <v>6.6166663536287385E-3</v>
      </c>
      <c r="H2666" s="2">
        <f t="shared" si="373"/>
        <v>1.058359850630382</v>
      </c>
      <c r="I2666" s="2">
        <f t="shared" si="374"/>
        <v>51.417629930269698</v>
      </c>
    </row>
    <row r="2667" spans="1:9" ht="13.5" x14ac:dyDescent="0.25">
      <c r="A2667" s="3">
        <f>TITRES_STAT!B2670</f>
        <v>45891</v>
      </c>
      <c r="B2667" s="6">
        <f>TITRES_STAT!D2670</f>
        <v>0.51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6.5026130127191859E-3</v>
      </c>
      <c r="G2667" s="2">
        <f t="shared" si="375"/>
        <v>6.1440473283695422E-3</v>
      </c>
      <c r="H2667" s="2">
        <f t="shared" si="373"/>
        <v>1.058359850630382</v>
      </c>
      <c r="I2667" s="2">
        <f t="shared" si="374"/>
        <v>51.417629930269698</v>
      </c>
    </row>
    <row r="2668" spans="1:9" ht="13.5" x14ac:dyDescent="0.25">
      <c r="A2668" s="3">
        <f>TITRES_STAT!B2671</f>
        <v>45894</v>
      </c>
      <c r="B2668" s="6">
        <f>TITRES_STAT!D2671</f>
        <v>0.49</v>
      </c>
      <c r="C2668" s="2">
        <f t="shared" si="369"/>
        <v>-2.0000000000000018E-2</v>
      </c>
      <c r="D2668" s="2">
        <f t="shared" si="370"/>
        <v>0</v>
      </c>
      <c r="E2668" s="2">
        <f t="shared" si="371"/>
        <v>2.0000000000000018E-2</v>
      </c>
      <c r="F2668" s="2">
        <f t="shared" si="375"/>
        <v>6.0381406546678156E-3</v>
      </c>
      <c r="G2668" s="2">
        <f t="shared" si="375"/>
        <v>7.1337582334860044E-3</v>
      </c>
      <c r="H2668" s="2">
        <f t="shared" si="373"/>
        <v>0.84641789881869867</v>
      </c>
      <c r="I2668" s="2">
        <f t="shared" si="374"/>
        <v>45.841079603930403</v>
      </c>
    </row>
    <row r="2669" spans="1:9" ht="13.5" x14ac:dyDescent="0.25">
      <c r="A2669" s="3">
        <f>TITRES_STAT!B2672</f>
        <v>45895</v>
      </c>
      <c r="B2669" s="6">
        <f>TITRES_STAT!D2672</f>
        <v>0.49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5.6068448936201143E-3</v>
      </c>
      <c r="G2669" s="2">
        <f t="shared" si="376"/>
        <v>6.6242040739512903E-3</v>
      </c>
      <c r="H2669" s="2">
        <f t="shared" si="373"/>
        <v>0.84641789881869856</v>
      </c>
      <c r="I2669" s="2">
        <f t="shared" si="374"/>
        <v>45.841079603930396</v>
      </c>
    </row>
    <row r="2670" spans="1:9" ht="13.5" x14ac:dyDescent="0.25">
      <c r="A2670" s="3">
        <f>TITRES_STAT!B2673</f>
        <v>45896</v>
      </c>
      <c r="B2670" s="6">
        <f>TITRES_STAT!D2673</f>
        <v>0.49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5.2063559726472494E-3</v>
      </c>
      <c r="G2670" s="2">
        <f t="shared" si="376"/>
        <v>6.1510466400976271E-3</v>
      </c>
      <c r="H2670" s="2">
        <f t="shared" si="373"/>
        <v>0.84641789881869856</v>
      </c>
      <c r="I2670" s="2">
        <f t="shared" si="374"/>
        <v>45.841079603930396</v>
      </c>
    </row>
    <row r="2671" spans="1:9" ht="13.5" x14ac:dyDescent="0.25">
      <c r="A2671" s="3">
        <f>TITRES_STAT!B2674</f>
        <v>45897</v>
      </c>
      <c r="B2671" s="6">
        <f>TITRES_STAT!D2674</f>
        <v>0.49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4.8344734031724457E-3</v>
      </c>
      <c r="G2671" s="2">
        <f t="shared" si="376"/>
        <v>5.7116861658049398E-3</v>
      </c>
      <c r="H2671" s="2">
        <f t="shared" si="373"/>
        <v>0.84641789881869856</v>
      </c>
      <c r="I2671" s="2">
        <f t="shared" si="374"/>
        <v>45.841079603930396</v>
      </c>
    </row>
    <row r="2672" spans="1:9" ht="13.5" x14ac:dyDescent="0.25">
      <c r="A2672" s="3">
        <f>TITRES_STAT!B2675</f>
        <v>45898</v>
      </c>
      <c r="B2672" s="6">
        <f>TITRES_STAT!D2675</f>
        <v>0.51</v>
      </c>
      <c r="C2672" s="2">
        <f t="shared" si="369"/>
        <v>2.0000000000000018E-2</v>
      </c>
      <c r="D2672" s="2">
        <f t="shared" si="370"/>
        <v>2.0000000000000018E-2</v>
      </c>
      <c r="E2672" s="2">
        <f t="shared" si="371"/>
        <v>0</v>
      </c>
      <c r="F2672" s="2">
        <f t="shared" si="376"/>
        <v>5.9177253029458433E-3</v>
      </c>
      <c r="G2672" s="2">
        <f t="shared" si="376"/>
        <v>5.3037085825331587E-3</v>
      </c>
      <c r="H2672" s="2">
        <f t="shared" si="373"/>
        <v>1.1157712025194675</v>
      </c>
      <c r="I2672" s="2">
        <f t="shared" si="374"/>
        <v>52.735910252999162</v>
      </c>
    </row>
    <row r="2673" spans="1:9" ht="13.5" x14ac:dyDescent="0.25">
      <c r="A2673" s="3">
        <f>TITRES_STAT!B2676</f>
        <v>45901</v>
      </c>
      <c r="B2673" s="6">
        <f>TITRES_STAT!D2676</f>
        <v>0.49</v>
      </c>
      <c r="C2673" s="2">
        <f t="shared" si="369"/>
        <v>-2.0000000000000018E-2</v>
      </c>
      <c r="D2673" s="2">
        <f t="shared" si="370"/>
        <v>0</v>
      </c>
      <c r="E2673" s="2">
        <f t="shared" si="371"/>
        <v>2.0000000000000018E-2</v>
      </c>
      <c r="F2673" s="2">
        <f t="shared" si="376"/>
        <v>5.4950306384497121E-3</v>
      </c>
      <c r="G2673" s="2">
        <f t="shared" si="376"/>
        <v>6.353443683780791E-3</v>
      </c>
      <c r="H2673" s="2">
        <f t="shared" si="373"/>
        <v>0.86489011502180235</v>
      </c>
      <c r="I2673" s="2">
        <f t="shared" si="374"/>
        <v>46.37753763908448</v>
      </c>
    </row>
    <row r="2674" spans="1:9" ht="13.5" x14ac:dyDescent="0.25">
      <c r="A2674" s="3">
        <f>TITRES_STAT!B2677</f>
        <v>45902</v>
      </c>
      <c r="B2674" s="6">
        <f>TITRES_STAT!D2677</f>
        <v>0.47</v>
      </c>
      <c r="C2674" s="2">
        <f t="shared" si="369"/>
        <v>-2.0000000000000018E-2</v>
      </c>
      <c r="D2674" s="2">
        <f t="shared" si="370"/>
        <v>0</v>
      </c>
      <c r="E2674" s="2">
        <f t="shared" si="371"/>
        <v>2.0000000000000018E-2</v>
      </c>
      <c r="F2674" s="2">
        <f t="shared" si="376"/>
        <v>5.1025284499890185E-3</v>
      </c>
      <c r="G2674" s="2">
        <f t="shared" si="376"/>
        <v>7.3281977063678781E-3</v>
      </c>
      <c r="H2674" s="2">
        <f t="shared" si="373"/>
        <v>0.69628695273261365</v>
      </c>
      <c r="I2674" s="2">
        <f t="shared" si="374"/>
        <v>41.047710212646408</v>
      </c>
    </row>
    <row r="2675" spans="1:9" ht="13.5" x14ac:dyDescent="0.25">
      <c r="A2675" s="3">
        <f>TITRES_STAT!B2678</f>
        <v>45903</v>
      </c>
      <c r="B2675" s="6">
        <f>TITRES_STAT!D2678</f>
        <v>0.49</v>
      </c>
      <c r="C2675" s="2">
        <f t="shared" si="369"/>
        <v>2.0000000000000018E-2</v>
      </c>
      <c r="D2675" s="2">
        <f t="shared" si="370"/>
        <v>2.0000000000000018E-2</v>
      </c>
      <c r="E2675" s="2">
        <f t="shared" si="371"/>
        <v>0</v>
      </c>
      <c r="F2675" s="2">
        <f t="shared" si="376"/>
        <v>6.1666335607040903E-3</v>
      </c>
      <c r="G2675" s="2">
        <f t="shared" si="376"/>
        <v>6.8047550130558862E-3</v>
      </c>
      <c r="H2675" s="2">
        <f t="shared" si="373"/>
        <v>0.90622418424653506</v>
      </c>
      <c r="I2675" s="2">
        <f t="shared" si="374"/>
        <v>47.540273160721355</v>
      </c>
    </row>
    <row r="2676" spans="1:9" ht="13.5" x14ac:dyDescent="0.25">
      <c r="A2676" s="3">
        <f>TITRES_STAT!B2679</f>
        <v>45905</v>
      </c>
      <c r="B2676" s="6">
        <f>TITRES_STAT!D2679</f>
        <v>0.51</v>
      </c>
      <c r="C2676" s="2">
        <f t="shared" si="369"/>
        <v>2.0000000000000018E-2</v>
      </c>
      <c r="D2676" s="2">
        <f t="shared" si="370"/>
        <v>2.0000000000000018E-2</v>
      </c>
      <c r="E2676" s="2">
        <f t="shared" si="371"/>
        <v>0</v>
      </c>
      <c r="F2676" s="2">
        <f t="shared" si="376"/>
        <v>7.1547311635109427E-3</v>
      </c>
      <c r="G2676" s="2">
        <f t="shared" si="376"/>
        <v>6.3187010835518949E-3</v>
      </c>
      <c r="H2676" s="2">
        <f t="shared" si="373"/>
        <v>1.1323104335692193</v>
      </c>
      <c r="I2676" s="2">
        <f t="shared" si="374"/>
        <v>53.102513393130756</v>
      </c>
    </row>
    <row r="2677" spans="1:9" ht="13.5" x14ac:dyDescent="0.25">
      <c r="A2677" s="3">
        <f>TITRES_STAT!B2680</f>
        <v>45908</v>
      </c>
      <c r="B2677" s="6">
        <f>TITRES_STAT!D2680</f>
        <v>0.51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6.6436789375458752E-3</v>
      </c>
      <c r="G2677" s="2">
        <f t="shared" si="376"/>
        <v>5.8673652918696173E-3</v>
      </c>
      <c r="H2677" s="2">
        <f t="shared" si="373"/>
        <v>1.1323104335692193</v>
      </c>
      <c r="I2677" s="2">
        <f t="shared" si="374"/>
        <v>53.102513393130756</v>
      </c>
    </row>
    <row r="2678" spans="1:9" ht="13.5" x14ac:dyDescent="0.25">
      <c r="A2678" s="3">
        <f>TITRES_STAT!B2681</f>
        <v>45909</v>
      </c>
      <c r="B2678" s="6">
        <f>TITRES_STAT!D2681</f>
        <v>0.51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6.1691304420068843E-3</v>
      </c>
      <c r="G2678" s="2">
        <f t="shared" si="376"/>
        <v>5.4482677710217878E-3</v>
      </c>
      <c r="H2678" s="2">
        <f t="shared" si="373"/>
        <v>1.1323104335692193</v>
      </c>
      <c r="I2678" s="2">
        <f t="shared" si="374"/>
        <v>53.102513393130756</v>
      </c>
    </row>
    <row r="2679" spans="1:9" ht="13.5" x14ac:dyDescent="0.25">
      <c r="A2679" s="3">
        <f>TITRES_STAT!B2682</f>
        <v>45910</v>
      </c>
      <c r="B2679" s="6">
        <f>TITRES_STAT!D2682</f>
        <v>0.51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5.7284782675778214E-3</v>
      </c>
      <c r="G2679" s="2">
        <f t="shared" si="376"/>
        <v>5.0591057873773737E-3</v>
      </c>
      <c r="H2679" s="2">
        <f t="shared" si="373"/>
        <v>1.1323104335692193</v>
      </c>
      <c r="I2679" s="2">
        <f t="shared" si="374"/>
        <v>53.102513393130756</v>
      </c>
    </row>
    <row r="2680" spans="1:9" ht="13.5" x14ac:dyDescent="0.25">
      <c r="A2680" s="3">
        <f>TITRES_STAT!B2683</f>
        <v>45911</v>
      </c>
      <c r="B2680" s="6">
        <f>TITRES_STAT!D2683</f>
        <v>0.51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5.3193012484651202E-3</v>
      </c>
      <c r="G2680" s="2">
        <f t="shared" si="376"/>
        <v>4.6977410882789892E-3</v>
      </c>
      <c r="H2680" s="2">
        <f t="shared" si="373"/>
        <v>1.1323104335692198</v>
      </c>
      <c r="I2680" s="2">
        <f t="shared" si="374"/>
        <v>53.102513393130778</v>
      </c>
    </row>
    <row r="2681" spans="1:9" ht="13.5" x14ac:dyDescent="0.25">
      <c r="A2681" s="3">
        <f>TITRES_STAT!B2684</f>
        <v>45912</v>
      </c>
      <c r="B2681" s="6">
        <f>TITRES_STAT!D2684</f>
        <v>0.51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4.9393511592890401E-3</v>
      </c>
      <c r="G2681" s="2">
        <f t="shared" si="376"/>
        <v>4.3621881534019183E-3</v>
      </c>
      <c r="H2681" s="2">
        <f t="shared" si="373"/>
        <v>1.1323104335692198</v>
      </c>
      <c r="I2681" s="2">
        <f t="shared" si="374"/>
        <v>53.102513393130778</v>
      </c>
    </row>
    <row r="2682" spans="1:9" ht="13.5" x14ac:dyDescent="0.25">
      <c r="A2682" s="3">
        <f>TITRES_STAT!B2685</f>
        <v>45915</v>
      </c>
      <c r="B2682" s="6">
        <f>TITRES_STAT!D2685</f>
        <v>0.51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4.5865403621969661E-3</v>
      </c>
      <c r="G2682" s="2">
        <f t="shared" si="376"/>
        <v>4.0506032853017812E-3</v>
      </c>
      <c r="H2682" s="2">
        <f t="shared" si="373"/>
        <v>1.1323104335692198</v>
      </c>
      <c r="I2682" s="2">
        <f t="shared" si="374"/>
        <v>53.102513393130778</v>
      </c>
    </row>
    <row r="2683" spans="1:9" ht="13.5" x14ac:dyDescent="0.25">
      <c r="A2683" s="3">
        <f>TITRES_STAT!B2686</f>
        <v>45916</v>
      </c>
      <c r="B2683" s="6">
        <f>TITRES_STAT!D2686</f>
        <v>0.51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4.2589303363257539E-3</v>
      </c>
      <c r="G2683" s="2">
        <f t="shared" si="376"/>
        <v>3.7612744792087966E-3</v>
      </c>
      <c r="H2683" s="2">
        <f t="shared" si="373"/>
        <v>1.1323104335692198</v>
      </c>
      <c r="I2683" s="2">
        <f t="shared" si="374"/>
        <v>53.102513393130778</v>
      </c>
    </row>
    <row r="2684" spans="1:9" ht="13.5" x14ac:dyDescent="0.25">
      <c r="A2684" s="3">
        <f>TITRES_STAT!B2687</f>
        <v>45917</v>
      </c>
      <c r="B2684" s="6">
        <f>TITRES_STAT!D2687</f>
        <v>0.5</v>
      </c>
      <c r="C2684" s="2">
        <f t="shared" si="369"/>
        <v>-1.0000000000000009E-2</v>
      </c>
      <c r="D2684" s="2">
        <f t="shared" si="370"/>
        <v>0</v>
      </c>
      <c r="E2684" s="2">
        <f t="shared" si="371"/>
        <v>1.0000000000000009E-2</v>
      </c>
      <c r="F2684" s="2">
        <f t="shared" si="376"/>
        <v>3.9547210265882E-3</v>
      </c>
      <c r="G2684" s="2">
        <f t="shared" si="376"/>
        <v>4.2068977306938832E-3</v>
      </c>
      <c r="H2684" s="2">
        <f t="shared" si="373"/>
        <v>0.94005637401979592</v>
      </c>
      <c r="I2684" s="2">
        <f t="shared" si="374"/>
        <v>48.455106078799119</v>
      </c>
    </row>
    <row r="2685" spans="1:9" ht="13.5" x14ac:dyDescent="0.25">
      <c r="A2685" s="3">
        <f>TITRES_STAT!B2688</f>
        <v>45918</v>
      </c>
      <c r="B2685" s="6">
        <f>TITRES_STAT!D2688</f>
        <v>0.48</v>
      </c>
      <c r="C2685" s="2">
        <f t="shared" si="369"/>
        <v>-2.0000000000000018E-2</v>
      </c>
      <c r="D2685" s="2">
        <f t="shared" si="370"/>
        <v>0</v>
      </c>
      <c r="E2685" s="2">
        <f t="shared" si="371"/>
        <v>2.0000000000000018E-2</v>
      </c>
      <c r="F2685" s="2">
        <f t="shared" ref="F2685:G2693" si="377">((F2684*13)+D2685)/14</f>
        <v>3.6722409532604712E-3</v>
      </c>
      <c r="G2685" s="2">
        <f t="shared" si="377"/>
        <v>5.33497646421575E-3</v>
      </c>
      <c r="H2685" s="2">
        <f t="shared" si="373"/>
        <v>0.68833311222494709</v>
      </c>
      <c r="I2685" s="2">
        <f t="shared" si="374"/>
        <v>40.769982371419381</v>
      </c>
    </row>
    <row r="2686" spans="1:9" ht="13.5" x14ac:dyDescent="0.25">
      <c r="A2686" s="3">
        <f>TITRES_STAT!B2689</f>
        <v>45919</v>
      </c>
      <c r="B2686" s="6">
        <f>TITRES_STAT!D2689</f>
        <v>0.48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3.4099380280275806E-3</v>
      </c>
      <c r="G2686" s="2">
        <f t="shared" si="377"/>
        <v>4.9539067167717679E-3</v>
      </c>
      <c r="H2686" s="2">
        <f t="shared" si="373"/>
        <v>0.68833311222494709</v>
      </c>
      <c r="I2686" s="2">
        <f t="shared" si="374"/>
        <v>40.769982371419381</v>
      </c>
    </row>
    <row r="2687" spans="1:9" ht="13.5" x14ac:dyDescent="0.25">
      <c r="A2687" s="3">
        <f>TITRES_STAT!B2690</f>
        <v>45922</v>
      </c>
      <c r="B2687" s="6">
        <f>TITRES_STAT!D2690</f>
        <v>0.48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3.1663710260256103E-3</v>
      </c>
      <c r="G2687" s="2">
        <f t="shared" si="377"/>
        <v>4.6000562370023552E-3</v>
      </c>
      <c r="H2687" s="2">
        <f t="shared" si="373"/>
        <v>0.6883331122249472</v>
      </c>
      <c r="I2687" s="2">
        <f t="shared" si="374"/>
        <v>40.769982371419381</v>
      </c>
    </row>
    <row r="2688" spans="1:9" ht="13.5" x14ac:dyDescent="0.25">
      <c r="A2688" s="3">
        <f>TITRES_STAT!B2691</f>
        <v>45923</v>
      </c>
      <c r="B2688" s="6">
        <f>TITRES_STAT!D2691</f>
        <v>0.47</v>
      </c>
      <c r="C2688" s="2">
        <f t="shared" si="369"/>
        <v>-1.0000000000000009E-2</v>
      </c>
      <c r="D2688" s="2">
        <f t="shared" si="370"/>
        <v>0</v>
      </c>
      <c r="E2688" s="2">
        <f t="shared" si="371"/>
        <v>1.0000000000000009E-2</v>
      </c>
      <c r="F2688" s="2">
        <f t="shared" si="377"/>
        <v>2.9402016670237808E-3</v>
      </c>
      <c r="G2688" s="2">
        <f t="shared" si="377"/>
        <v>4.985766505787902E-3</v>
      </c>
      <c r="H2688" s="2">
        <f t="shared" si="373"/>
        <v>0.5897190860443513</v>
      </c>
      <c r="I2688" s="2">
        <f t="shared" si="374"/>
        <v>37.095804612356453</v>
      </c>
    </row>
    <row r="2689" spans="1:9" ht="13.5" x14ac:dyDescent="0.25">
      <c r="A2689" s="3">
        <f>TITRES_STAT!B2692</f>
        <v>45924</v>
      </c>
      <c r="B2689" s="6">
        <f>TITRES_STAT!D2692</f>
        <v>0.49</v>
      </c>
      <c r="C2689" s="2">
        <f t="shared" si="369"/>
        <v>2.0000000000000018E-2</v>
      </c>
      <c r="D2689" s="2">
        <f t="shared" si="370"/>
        <v>2.0000000000000018E-2</v>
      </c>
      <c r="E2689" s="2">
        <f t="shared" si="371"/>
        <v>0</v>
      </c>
      <c r="F2689" s="2">
        <f t="shared" si="377"/>
        <v>4.1587586908077975E-3</v>
      </c>
      <c r="G2689" s="2">
        <f t="shared" si="377"/>
        <v>4.6296403268030525E-3</v>
      </c>
      <c r="H2689" s="2">
        <f t="shared" si="373"/>
        <v>0.89828980163553718</v>
      </c>
      <c r="I2689" s="2">
        <f t="shared" si="374"/>
        <v>47.321004456831858</v>
      </c>
    </row>
    <row r="2690" spans="1:9" ht="13.5" x14ac:dyDescent="0.25">
      <c r="A2690" s="3">
        <f>TITRES_STAT!B2693</f>
        <v>45925</v>
      </c>
      <c r="B2690" s="6">
        <f>TITRES_STAT!D2693</f>
        <v>0.49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3.8617044986072402E-3</v>
      </c>
      <c r="G2690" s="2">
        <f t="shared" si="377"/>
        <v>4.2989517320314056E-3</v>
      </c>
      <c r="H2690" s="2">
        <f t="shared" si="373"/>
        <v>0.89828980163553718</v>
      </c>
      <c r="I2690" s="2">
        <f t="shared" si="374"/>
        <v>47.321004456831858</v>
      </c>
    </row>
    <row r="2691" spans="1:9" ht="13.5" x14ac:dyDescent="0.25">
      <c r="A2691" s="3">
        <f>TITRES_STAT!B2694</f>
        <v>45926</v>
      </c>
      <c r="B2691" s="6">
        <f>TITRES_STAT!D2694</f>
        <v>0.5</v>
      </c>
      <c r="C2691" s="2">
        <f>B2691-B2690</f>
        <v>1.0000000000000009E-2</v>
      </c>
      <c r="D2691" s="2">
        <f>IF(C2691&gt;0,C2691,0)</f>
        <v>1.0000000000000009E-2</v>
      </c>
      <c r="E2691" s="2">
        <f>IF(C2691&lt;0,-C2691,0)</f>
        <v>0</v>
      </c>
      <c r="F2691" s="2">
        <f t="shared" si="377"/>
        <v>4.3001541772781527E-3</v>
      </c>
      <c r="G2691" s="2">
        <f t="shared" si="377"/>
        <v>3.9918837511720194E-3</v>
      </c>
      <c r="H2691" s="2">
        <f t="shared" si="373"/>
        <v>1.0772242994339765</v>
      </c>
      <c r="I2691" s="2">
        <f t="shared" si="374"/>
        <v>51.858833912520168</v>
      </c>
    </row>
    <row r="2692" spans="1:9" ht="13.5" x14ac:dyDescent="0.25">
      <c r="A2692" s="3">
        <f>TITRES_STAT!B2695</f>
        <v>45929</v>
      </c>
      <c r="B2692" s="6">
        <f>TITRES_STAT!D2695</f>
        <v>0.48</v>
      </c>
      <c r="C2692" s="2">
        <f>B2692-B2691</f>
        <v>-2.0000000000000018E-2</v>
      </c>
      <c r="D2692" s="2">
        <f>IF(C2692&gt;0,C2692,0)</f>
        <v>0</v>
      </c>
      <c r="E2692" s="2">
        <f>IF(C2692&lt;0,-C2692,0)</f>
        <v>2.0000000000000018E-2</v>
      </c>
      <c r="F2692" s="2">
        <f t="shared" si="377"/>
        <v>3.99300030747257E-3</v>
      </c>
      <c r="G2692" s="2">
        <f t="shared" si="377"/>
        <v>5.135320626088305E-3</v>
      </c>
      <c r="H2692" s="2">
        <f t="shared" si="373"/>
        <v>0.77755618357838208</v>
      </c>
      <c r="I2692" s="2">
        <f t="shared" si="374"/>
        <v>43.742987746980283</v>
      </c>
    </row>
    <row r="2693" spans="1:9" ht="13.5" x14ac:dyDescent="0.25">
      <c r="A2693" s="3">
        <f>TITRES_STAT!B2696</f>
        <v>45930</v>
      </c>
      <c r="B2693" s="6">
        <f>TITRES_STAT!D2696</f>
        <v>0.5</v>
      </c>
      <c r="C2693" s="2">
        <f>B2693-B2692</f>
        <v>2.0000000000000018E-2</v>
      </c>
      <c r="D2693" s="2">
        <f>IF(C2693&gt;0,C2693,0)</f>
        <v>2.0000000000000018E-2</v>
      </c>
      <c r="E2693" s="2">
        <f>IF(C2693&lt;0,-C2693,0)</f>
        <v>0</v>
      </c>
      <c r="F2693" s="2">
        <f t="shared" si="377"/>
        <v>5.1363574283673869E-3</v>
      </c>
      <c r="G2693" s="2">
        <f t="shared" si="377"/>
        <v>4.7685120099391406E-3</v>
      </c>
      <c r="H2693" s="2">
        <f t="shared" si="373"/>
        <v>1.0771405037172048</v>
      </c>
      <c r="I2693" s="2">
        <f t="shared" si="374"/>
        <v>51.856891808213163</v>
      </c>
    </row>
    <row r="2694" spans="1:9" ht="13.5" x14ac:dyDescent="0.25">
      <c r="A2694" s="3">
        <f>TITRES_STAT!B2697</f>
        <v>45931</v>
      </c>
      <c r="B2694" s="6">
        <f>TITRES_STAT!D2697</f>
        <v>0.5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4.7694747549125735E-3</v>
      </c>
      <c r="G2694" s="2">
        <f t="shared" ref="G2694:G2706" si="382">((G2693*13)+E2694)/14</f>
        <v>4.4279040092292023E-3</v>
      </c>
      <c r="H2694" s="2">
        <f t="shared" ref="H2694:H2706" si="383">F2694/G2694</f>
        <v>1.0771405037172048</v>
      </c>
      <c r="I2694" s="2">
        <f t="shared" ref="I2694:I2706" si="384">IF(G2694=0,100,100-(100/(1+H2694)))</f>
        <v>51.856891808213163</v>
      </c>
    </row>
    <row r="2695" spans="1:9" ht="13.5" x14ac:dyDescent="0.25">
      <c r="A2695" s="3">
        <f>TITRES_STAT!B2698</f>
        <v>45932</v>
      </c>
      <c r="B2695" s="6">
        <f>TITRES_STAT!D2698</f>
        <v>0.49</v>
      </c>
      <c r="C2695" s="2">
        <f t="shared" si="378"/>
        <v>-1.0000000000000009E-2</v>
      </c>
      <c r="D2695" s="2">
        <f t="shared" si="379"/>
        <v>0</v>
      </c>
      <c r="E2695" s="2">
        <f t="shared" si="380"/>
        <v>1.0000000000000009E-2</v>
      </c>
      <c r="F2695" s="2">
        <f t="shared" si="381"/>
        <v>4.4287979867045331E-3</v>
      </c>
      <c r="G2695" s="2">
        <f t="shared" si="382"/>
        <v>4.8259108657128314E-3</v>
      </c>
      <c r="H2695" s="2">
        <f t="shared" si="383"/>
        <v>0.91771234694165016</v>
      </c>
      <c r="I2695" s="2">
        <f t="shared" si="384"/>
        <v>47.854536078114599</v>
      </c>
    </row>
    <row r="2696" spans="1:9" ht="13.5" x14ac:dyDescent="0.25">
      <c r="A2696" s="3">
        <f>TITRES_STAT!B2699</f>
        <v>45933</v>
      </c>
      <c r="B2696" s="6">
        <f>TITRES_STAT!D2699</f>
        <v>0.49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4.1124552733684946E-3</v>
      </c>
      <c r="G2696" s="2">
        <f t="shared" si="382"/>
        <v>4.4812029467333429E-3</v>
      </c>
      <c r="H2696" s="2">
        <f t="shared" si="383"/>
        <v>0.91771234694165016</v>
      </c>
      <c r="I2696" s="2">
        <f t="shared" si="384"/>
        <v>47.854536078114599</v>
      </c>
    </row>
    <row r="2697" spans="1:9" ht="13.5" x14ac:dyDescent="0.25">
      <c r="A2697" s="3">
        <f>TITRES_STAT!B2700</f>
        <v>45936</v>
      </c>
      <c r="B2697" s="6">
        <f>TITRES_STAT!D2700</f>
        <v>0.47</v>
      </c>
      <c r="C2697" s="2">
        <f t="shared" si="378"/>
        <v>-2.0000000000000018E-2</v>
      </c>
      <c r="D2697" s="2">
        <f t="shared" si="379"/>
        <v>0</v>
      </c>
      <c r="E2697" s="2">
        <f t="shared" si="380"/>
        <v>2.0000000000000018E-2</v>
      </c>
      <c r="F2697" s="2">
        <f t="shared" si="381"/>
        <v>3.8187084681278877E-3</v>
      </c>
      <c r="G2697" s="2">
        <f t="shared" si="382"/>
        <v>5.5896884505381049E-3</v>
      </c>
      <c r="H2697" s="2">
        <f t="shared" si="383"/>
        <v>0.68317018057782286</v>
      </c>
      <c r="I2697" s="2">
        <f t="shared" si="384"/>
        <v>40.588301079769273</v>
      </c>
    </row>
    <row r="2698" spans="1:9" ht="13.5" x14ac:dyDescent="0.25">
      <c r="A2698" s="3">
        <f>TITRES_STAT!B2701</f>
        <v>45937</v>
      </c>
      <c r="B2698" s="6">
        <f>TITRES_STAT!D2701</f>
        <v>0.46</v>
      </c>
      <c r="C2698" s="2">
        <f t="shared" si="378"/>
        <v>-9.9999999999999534E-3</v>
      </c>
      <c r="D2698" s="2">
        <f t="shared" si="379"/>
        <v>0</v>
      </c>
      <c r="E2698" s="2">
        <f t="shared" si="380"/>
        <v>9.9999999999999534E-3</v>
      </c>
      <c r="F2698" s="2">
        <f t="shared" si="381"/>
        <v>3.5459435775473244E-3</v>
      </c>
      <c r="G2698" s="2">
        <f t="shared" si="382"/>
        <v>5.9047107040710936E-3</v>
      </c>
      <c r="H2698" s="2">
        <f t="shared" si="383"/>
        <v>0.60052790987753546</v>
      </c>
      <c r="I2698" s="2">
        <f t="shared" si="384"/>
        <v>37.520614677908675</v>
      </c>
    </row>
    <row r="2699" spans="1:9" ht="13.5" x14ac:dyDescent="0.25">
      <c r="A2699" s="3">
        <f>TITRES_STAT!B2702</f>
        <v>45938</v>
      </c>
      <c r="B2699" s="6">
        <f>TITRES_STAT!D2702</f>
        <v>0.48</v>
      </c>
      <c r="C2699" s="2">
        <f t="shared" si="378"/>
        <v>1.9999999999999962E-2</v>
      </c>
      <c r="D2699" s="2">
        <f t="shared" si="379"/>
        <v>1.9999999999999962E-2</v>
      </c>
      <c r="E2699" s="2">
        <f t="shared" si="380"/>
        <v>0</v>
      </c>
      <c r="F2699" s="2">
        <f t="shared" si="381"/>
        <v>4.7212333220082265E-3</v>
      </c>
      <c r="G2699" s="2">
        <f t="shared" si="382"/>
        <v>5.4829456537803011E-3</v>
      </c>
      <c r="H2699" s="2">
        <f t="shared" si="383"/>
        <v>0.86107607481994641</v>
      </c>
      <c r="I2699" s="2">
        <f t="shared" si="384"/>
        <v>46.26764517959068</v>
      </c>
    </row>
    <row r="2700" spans="1:9" ht="13.5" x14ac:dyDescent="0.25">
      <c r="A2700" s="3">
        <f>TITRES_STAT!B2703</f>
        <v>45939</v>
      </c>
      <c r="B2700" s="6">
        <f>TITRES_STAT!D2703</f>
        <v>0.46</v>
      </c>
      <c r="C2700" s="2">
        <f t="shared" si="378"/>
        <v>-1.9999999999999962E-2</v>
      </c>
      <c r="D2700" s="2">
        <f t="shared" si="379"/>
        <v>0</v>
      </c>
      <c r="E2700" s="2">
        <f t="shared" si="380"/>
        <v>1.9999999999999962E-2</v>
      </c>
      <c r="F2700" s="2">
        <f t="shared" si="381"/>
        <v>4.38400237043621E-3</v>
      </c>
      <c r="G2700" s="2">
        <f t="shared" si="382"/>
        <v>6.5198781070817053E-3</v>
      </c>
      <c r="H2700" s="2">
        <f t="shared" si="383"/>
        <v>0.67240557237940257</v>
      </c>
      <c r="I2700" s="2">
        <f t="shared" si="384"/>
        <v>40.205891649998662</v>
      </c>
    </row>
    <row r="2701" spans="1:9" ht="13.5" x14ac:dyDescent="0.25">
      <c r="A2701" s="3">
        <f>TITRES_STAT!B2704</f>
        <v>45940</v>
      </c>
      <c r="B2701" s="6">
        <f>TITRES_STAT!D2704</f>
        <v>0.48</v>
      </c>
      <c r="C2701" s="2">
        <f t="shared" si="378"/>
        <v>1.9999999999999962E-2</v>
      </c>
      <c r="D2701" s="2">
        <f t="shared" si="379"/>
        <v>1.9999999999999962E-2</v>
      </c>
      <c r="E2701" s="2">
        <f t="shared" si="380"/>
        <v>0</v>
      </c>
      <c r="F2701" s="2">
        <f t="shared" si="381"/>
        <v>5.4994307725479063E-3</v>
      </c>
      <c r="G2701" s="2">
        <f t="shared" si="382"/>
        <v>6.0541725280044405E-3</v>
      </c>
      <c r="H2701" s="2">
        <f t="shared" si="383"/>
        <v>0.90837034245547232</v>
      </c>
      <c r="I2701" s="2">
        <f t="shared" si="384"/>
        <v>47.599269504821869</v>
      </c>
    </row>
    <row r="2702" spans="1:9" ht="13.5" x14ac:dyDescent="0.25">
      <c r="A2702" s="3">
        <f>TITRES_STAT!B2705</f>
        <v>45943</v>
      </c>
      <c r="B2702" s="6">
        <f>TITRES_STAT!D2705</f>
        <v>0.48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5.1066142887944846E-3</v>
      </c>
      <c r="G2702" s="2">
        <f t="shared" si="382"/>
        <v>5.6217316331469798E-3</v>
      </c>
      <c r="H2702" s="2">
        <f t="shared" si="383"/>
        <v>0.90837034245547243</v>
      </c>
      <c r="I2702" s="2">
        <f t="shared" si="384"/>
        <v>47.599269504821876</v>
      </c>
    </row>
    <row r="2703" spans="1:9" ht="13.5" x14ac:dyDescent="0.25">
      <c r="A2703" s="3">
        <f>TITRES_STAT!B2706</f>
        <v>45944</v>
      </c>
      <c r="B2703" s="6">
        <f>TITRES_STAT!D2706</f>
        <v>0.48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4.7418561253091641E-3</v>
      </c>
      <c r="G2703" s="2">
        <f t="shared" si="382"/>
        <v>5.2201793736364813E-3</v>
      </c>
      <c r="H2703" s="2">
        <f t="shared" si="383"/>
        <v>0.90837034245547243</v>
      </c>
      <c r="I2703" s="2">
        <f t="shared" si="384"/>
        <v>47.599269504821876</v>
      </c>
    </row>
    <row r="2704" spans="1:9" ht="13.5" x14ac:dyDescent="0.25">
      <c r="A2704" s="3">
        <f>TITRES_STAT!B2707</f>
        <v>45946</v>
      </c>
      <c r="B2704" s="6">
        <f>TITRES_STAT!D2707</f>
        <v>0.47</v>
      </c>
      <c r="C2704" s="2">
        <f t="shared" si="378"/>
        <v>-1.0000000000000009E-2</v>
      </c>
      <c r="D2704" s="2">
        <f t="shared" si="379"/>
        <v>0</v>
      </c>
      <c r="E2704" s="2">
        <f t="shared" si="380"/>
        <v>1.0000000000000009E-2</v>
      </c>
      <c r="F2704" s="2">
        <f t="shared" si="381"/>
        <v>4.4031521163585092E-3</v>
      </c>
      <c r="G2704" s="2">
        <f t="shared" si="382"/>
        <v>5.5615951326624469E-3</v>
      </c>
      <c r="H2704" s="2">
        <f t="shared" si="383"/>
        <v>0.7917066976881203</v>
      </c>
      <c r="I2704" s="2">
        <f t="shared" si="384"/>
        <v>44.187293529107038</v>
      </c>
    </row>
    <row r="2705" spans="1:9" ht="13.5" x14ac:dyDescent="0.25">
      <c r="A2705" s="3">
        <f>TITRES_STAT!B2708</f>
        <v>45947</v>
      </c>
      <c r="B2705" s="6">
        <f>TITRES_STAT!D2708</f>
        <v>0.47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4.0886412509043299E-3</v>
      </c>
      <c r="G2705" s="2">
        <f t="shared" si="382"/>
        <v>5.1643383374722716E-3</v>
      </c>
      <c r="H2705" s="2">
        <f t="shared" si="383"/>
        <v>0.79170669768812041</v>
      </c>
      <c r="I2705" s="2">
        <f t="shared" si="384"/>
        <v>44.187293529107045</v>
      </c>
    </row>
    <row r="2706" spans="1:9" ht="13.5" x14ac:dyDescent="0.25">
      <c r="A2706" s="3">
        <f>TITRES_STAT!B2709</f>
        <v>45950</v>
      </c>
      <c r="B2706" s="6">
        <f>TITRES_STAT!D2709</f>
        <v>0.47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3.7965954472683064E-3</v>
      </c>
      <c r="G2706" s="2">
        <f t="shared" si="382"/>
        <v>4.7954570276528231E-3</v>
      </c>
      <c r="H2706" s="2">
        <f t="shared" si="383"/>
        <v>0.79170669768812052</v>
      </c>
      <c r="I2706" s="2">
        <f t="shared" si="384"/>
        <v>44.187293529107052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K30" sqref="K30"/>
    </sheetView>
  </sheetViews>
  <sheetFormatPr defaultRowHeight="12.5" x14ac:dyDescent="0.25"/>
  <cols>
    <col min="1" max="1" width="11" bestFit="1" customWidth="1"/>
    <col min="6" max="6" width="9.6328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6.45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6.45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6.64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6.65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6.64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6.45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6.64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6.55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6.35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6.4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6.54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6.48</v>
      </c>
      <c r="C13" s="2">
        <f>AVERAGE(B2:B13)</f>
        <v>6.5200000000000005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6.35</v>
      </c>
      <c r="C14" s="2">
        <f>$C$4*B4+C13*(1-$C$4)</f>
        <v>6.5384615384615383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6.36</v>
      </c>
      <c r="C15" s="2">
        <f t="shared" ref="C15:C78" si="0">$C$4*B5+C14*(1-$C$4)</f>
        <v>6.5556213017751475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6.31</v>
      </c>
      <c r="C16" s="2">
        <f t="shared" si="0"/>
        <v>6.5686026399635864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6.27</v>
      </c>
      <c r="C17" s="2">
        <f t="shared" si="0"/>
        <v>6.5503560799691884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6.3</v>
      </c>
      <c r="C18" s="2">
        <f t="shared" si="0"/>
        <v>6.5641474522816203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6.3</v>
      </c>
      <c r="C19" s="2">
        <f t="shared" si="0"/>
        <v>6.5619709211613708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6.2</v>
      </c>
      <c r="C20" s="2">
        <f t="shared" si="0"/>
        <v>6.5293600102134679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6.14</v>
      </c>
      <c r="C21" s="2">
        <f t="shared" si="0"/>
        <v>6.5094584701806264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6.3</v>
      </c>
      <c r="C22" s="2">
        <f t="shared" si="0"/>
        <v>6.514157167075914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6.2</v>
      </c>
      <c r="C23" s="2">
        <f t="shared" si="0"/>
        <v>6.5089022182950043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6.06</v>
      </c>
      <c r="C24" s="2">
        <f t="shared" si="0"/>
        <v>6.4844557231726956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6.06</v>
      </c>
      <c r="C25" s="2">
        <f t="shared" si="0"/>
        <v>6.4653086888384346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6.05</v>
      </c>
      <c r="C26" s="2">
        <f t="shared" si="0"/>
        <v>6.4414150444017526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6.23</v>
      </c>
      <c r="C27" s="2">
        <f t="shared" si="0"/>
        <v>6.415043499109176</v>
      </c>
      <c r="D27" s="2">
        <f>AVERAGE(B2:B27)</f>
        <v>6.360384615384616</v>
      </c>
      <c r="E27" s="2">
        <f>C27-D27</f>
        <v>5.465888372456007E-2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6.2</v>
      </c>
      <c r="C28" s="2">
        <f t="shared" si="0"/>
        <v>6.3973444992462261</v>
      </c>
      <c r="D28" s="2">
        <f>$D$4*B28+(1-$D$4)*D27</f>
        <v>6.3485042735042736</v>
      </c>
      <c r="E28" s="2">
        <f t="shared" ref="E28:E91" si="1">C28-D28</f>
        <v>4.8840225741952459E-2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6.1</v>
      </c>
      <c r="C29" s="2">
        <f t="shared" si="0"/>
        <v>6.3823684224391144</v>
      </c>
      <c r="D29" s="2">
        <f t="shared" ref="D29:D92" si="2">$D$4*B29+(1-$D$4)*D28</f>
        <v>6.3300965495409942</v>
      </c>
      <c r="E29" s="2">
        <f t="shared" si="1"/>
        <v>5.2271872898120186E-2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6</v>
      </c>
      <c r="C30" s="2">
        <f t="shared" si="0"/>
        <v>6.3543117420638664</v>
      </c>
      <c r="D30" s="2">
        <f t="shared" si="2"/>
        <v>6.3056449532786987</v>
      </c>
      <c r="E30" s="2">
        <f t="shared" si="1"/>
        <v>4.8666788785167725E-2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6</v>
      </c>
      <c r="C31" s="2">
        <f t="shared" si="0"/>
        <v>6.3213407048232719</v>
      </c>
      <c r="D31" s="2">
        <f t="shared" si="2"/>
        <v>6.2830045863691657</v>
      </c>
      <c r="E31" s="2">
        <f t="shared" si="1"/>
        <v>3.8336118454106227E-2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6.17</v>
      </c>
      <c r="C32" s="2">
        <f t="shared" si="0"/>
        <v>6.3180575194658459</v>
      </c>
      <c r="D32" s="2">
        <f t="shared" si="2"/>
        <v>6.274633876267746</v>
      </c>
      <c r="E32" s="2">
        <f t="shared" si="1"/>
        <v>4.3423643198099882E-2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6.16</v>
      </c>
      <c r="C33" s="2">
        <f t="shared" si="0"/>
        <v>6.2998948241634078</v>
      </c>
      <c r="D33" s="2">
        <f t="shared" si="2"/>
        <v>6.2661424780256905</v>
      </c>
      <c r="E33" s="2">
        <f t="shared" si="1"/>
        <v>3.3752346137717382E-2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6.16</v>
      </c>
      <c r="C34" s="2">
        <f t="shared" si="0"/>
        <v>6.2629879281382674</v>
      </c>
      <c r="D34" s="2">
        <f t="shared" si="2"/>
        <v>6.2582800722460092</v>
      </c>
      <c r="E34" s="2">
        <f t="shared" si="1"/>
        <v>4.7078558922581948E-3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6.15</v>
      </c>
      <c r="C35" s="2">
        <f t="shared" si="0"/>
        <v>6.231759016116996</v>
      </c>
      <c r="D35" s="2">
        <f t="shared" si="2"/>
        <v>6.2502593261537127</v>
      </c>
      <c r="E35" s="2">
        <f t="shared" si="1"/>
        <v>-1.8500310036716705E-2</v>
      </c>
      <c r="F35" s="2">
        <f>AVERAGE(E27:E35)</f>
        <v>3.4017491643918381E-2</v>
      </c>
      <c r="G35" s="2">
        <f>E35-F35</f>
        <v>-5.2517801680635086E-2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6.15</v>
      </c>
      <c r="C36" s="2">
        <f t="shared" si="0"/>
        <v>6.2037960905605356</v>
      </c>
      <c r="D36" s="2">
        <f t="shared" si="2"/>
        <v>6.2428327094015863</v>
      </c>
      <c r="E36" s="2">
        <f t="shared" si="1"/>
        <v>-3.9036618841050696E-2</v>
      </c>
      <c r="F36" s="2">
        <f>(E36*(2/(10)))+((1-(2/10))*F35)</f>
        <v>1.9406669546924566E-2</v>
      </c>
      <c r="G36" s="2">
        <f t="shared" ref="G36:G99" si="3">E36-F36</f>
        <v>-5.8443288387975259E-2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6.15</v>
      </c>
      <c r="C37" s="2">
        <f t="shared" si="0"/>
        <v>6.2078274612435296</v>
      </c>
      <c r="D37" s="2">
        <f t="shared" si="2"/>
        <v>6.2359562124088761</v>
      </c>
      <c r="E37" s="2">
        <f t="shared" si="1"/>
        <v>-2.8128751165346522E-2</v>
      </c>
      <c r="F37" s="2">
        <f t="shared" ref="F37:F100" si="5">(E37*(2/(10)))+((1-(2/10))*F36)</f>
        <v>9.8995854044703485E-3</v>
      </c>
      <c r="G37" s="2">
        <f t="shared" si="3"/>
        <v>-3.802833656981687E-2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6.14</v>
      </c>
      <c r="C38" s="2">
        <f t="shared" si="0"/>
        <v>6.2066232364368332</v>
      </c>
      <c r="D38" s="2">
        <f t="shared" si="2"/>
        <v>6.2288483448230334</v>
      </c>
      <c r="E38" s="2">
        <f t="shared" si="1"/>
        <v>-2.2225108386200176E-2</v>
      </c>
      <c r="F38" s="2">
        <f t="shared" si="5"/>
        <v>3.4746466463362446E-3</v>
      </c>
      <c r="G38" s="2">
        <f t="shared" si="3"/>
        <v>-2.5699755032536423E-2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6</v>
      </c>
      <c r="C39" s="2">
        <f t="shared" si="0"/>
        <v>6.1902196616003975</v>
      </c>
      <c r="D39" s="2">
        <f t="shared" si="2"/>
        <v>6.2118966155768831</v>
      </c>
      <c r="E39" s="2">
        <f t="shared" si="1"/>
        <v>-2.1676953976485613E-2</v>
      </c>
      <c r="F39" s="2">
        <f t="shared" si="5"/>
        <v>-1.5556734782281273E-3</v>
      </c>
      <c r="G39" s="2">
        <f t="shared" si="3"/>
        <v>-2.0121280498257486E-2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6.14</v>
      </c>
      <c r="C40" s="2">
        <f t="shared" si="0"/>
        <v>6.1609550982772596</v>
      </c>
      <c r="D40" s="2">
        <f t="shared" si="2"/>
        <v>6.2065709403489659</v>
      </c>
      <c r="E40" s="2">
        <f t="shared" si="1"/>
        <v>-4.5615842071706325E-2</v>
      </c>
      <c r="F40" s="2">
        <f t="shared" si="5"/>
        <v>-1.0367707196923768E-2</v>
      </c>
      <c r="G40" s="2">
        <f t="shared" si="3"/>
        <v>-3.5248134874782559E-2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6.05</v>
      </c>
      <c r="C41" s="2">
        <f t="shared" si="0"/>
        <v>6.136192775465374</v>
      </c>
      <c r="D41" s="2">
        <f t="shared" si="2"/>
        <v>6.194973092915709</v>
      </c>
      <c r="E41" s="2">
        <f t="shared" si="1"/>
        <v>-5.8780317450334962E-2</v>
      </c>
      <c r="F41" s="2">
        <f t="shared" si="5"/>
        <v>-2.0050229247606008E-2</v>
      </c>
      <c r="G41" s="2">
        <f t="shared" si="3"/>
        <v>-3.8730088202728954E-2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6.19</v>
      </c>
      <c r="C42" s="2">
        <f t="shared" si="0"/>
        <v>6.1413938869322404</v>
      </c>
      <c r="D42" s="2">
        <f t="shared" si="2"/>
        <v>6.1946047156626936</v>
      </c>
      <c r="E42" s="2">
        <f t="shared" si="1"/>
        <v>-5.321082873045313E-2</v>
      </c>
      <c r="F42" s="2">
        <f t="shared" si="5"/>
        <v>-2.6682349144175437E-2</v>
      </c>
      <c r="G42" s="2">
        <f t="shared" si="3"/>
        <v>-2.6528479586277694E-2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6.05</v>
      </c>
      <c r="C43" s="2">
        <f t="shared" si="0"/>
        <v>6.1442563658657425</v>
      </c>
      <c r="D43" s="2">
        <f t="shared" si="2"/>
        <v>6.183893255243234</v>
      </c>
      <c r="E43" s="2">
        <f t="shared" si="1"/>
        <v>-3.9636889377491435E-2</v>
      </c>
      <c r="F43" s="2">
        <f t="shared" si="5"/>
        <v>-2.9273257190838637E-2</v>
      </c>
      <c r="G43" s="2">
        <f t="shared" si="3"/>
        <v>-1.0363632186652798E-2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6.05</v>
      </c>
      <c r="C44" s="2">
        <f t="shared" si="0"/>
        <v>6.146678463424859</v>
      </c>
      <c r="D44" s="2">
        <f t="shared" si="2"/>
        <v>6.1739752363363269</v>
      </c>
      <c r="E44" s="2">
        <f t="shared" si="1"/>
        <v>-2.7296772911467926E-2</v>
      </c>
      <c r="F44" s="2">
        <f t="shared" si="5"/>
        <v>-2.8877960334964495E-2</v>
      </c>
      <c r="G44" s="2">
        <f t="shared" si="3"/>
        <v>1.5811874234965689E-3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6</v>
      </c>
      <c r="C45" s="2">
        <f t="shared" si="0"/>
        <v>6.1471894690518036</v>
      </c>
      <c r="D45" s="2">
        <f t="shared" si="2"/>
        <v>6.1610881817928957</v>
      </c>
      <c r="E45" s="2">
        <f t="shared" si="1"/>
        <v>-1.3898712741092112E-2</v>
      </c>
      <c r="F45" s="2">
        <f t="shared" si="5"/>
        <v>-2.5882110816190022E-2</v>
      </c>
      <c r="G45" s="2">
        <f t="shared" si="3"/>
        <v>1.198339807509791E-2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6</v>
      </c>
      <c r="C46" s="2">
        <f t="shared" si="0"/>
        <v>6.1476218584284492</v>
      </c>
      <c r="D46" s="2">
        <f t="shared" si="2"/>
        <v>6.1491557238823109</v>
      </c>
      <c r="E46" s="2">
        <f t="shared" si="1"/>
        <v>-1.5338654538616936E-3</v>
      </c>
      <c r="F46" s="2">
        <f t="shared" si="5"/>
        <v>-2.1012461743724356E-2</v>
      </c>
      <c r="G46" s="2">
        <f t="shared" si="3"/>
        <v>1.9478596289862662E-2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6</v>
      </c>
      <c r="C47" s="2">
        <f t="shared" si="0"/>
        <v>6.1479877263625342</v>
      </c>
      <c r="D47" s="2">
        <f t="shared" si="2"/>
        <v>6.1381071517428811</v>
      </c>
      <c r="E47" s="2">
        <f t="shared" si="1"/>
        <v>9.8805746196530819E-3</v>
      </c>
      <c r="F47" s="2">
        <f t="shared" si="5"/>
        <v>-1.4833854471048867E-2</v>
      </c>
      <c r="G47" s="2">
        <f t="shared" si="3"/>
        <v>2.4714429090701949E-2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6</v>
      </c>
      <c r="C48" s="2">
        <f t="shared" si="0"/>
        <v>6.1467588453836823</v>
      </c>
      <c r="D48" s="2">
        <f t="shared" si="2"/>
        <v>6.12787699235452</v>
      </c>
      <c r="E48" s="2">
        <f t="shared" si="1"/>
        <v>1.8881853029162343E-2</v>
      </c>
      <c r="F48" s="2">
        <f t="shared" si="5"/>
        <v>-8.0907129710066257E-3</v>
      </c>
      <c r="G48" s="2">
        <f t="shared" si="3"/>
        <v>2.6972566000168969E-2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5.99</v>
      </c>
      <c r="C49" s="2">
        <f t="shared" si="0"/>
        <v>6.124180561478501</v>
      </c>
      <c r="D49" s="2">
        <f t="shared" si="2"/>
        <v>6.1176638818097402</v>
      </c>
      <c r="E49" s="2">
        <f t="shared" si="1"/>
        <v>6.5166796687607942E-3</v>
      </c>
      <c r="F49" s="2">
        <f t="shared" si="5"/>
        <v>-5.1692344430531419E-3</v>
      </c>
      <c r="G49" s="2">
        <f t="shared" si="3"/>
        <v>1.1685914111813935E-2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5.99</v>
      </c>
      <c r="C50" s="2">
        <f t="shared" si="0"/>
        <v>6.1266143212510391</v>
      </c>
      <c r="D50" s="2">
        <f t="shared" si="2"/>
        <v>6.1082072979719815</v>
      </c>
      <c r="E50" s="2">
        <f t="shared" si="1"/>
        <v>1.8407023279057633E-2</v>
      </c>
      <c r="F50" s="2">
        <f t="shared" si="5"/>
        <v>-4.5398289863098681E-4</v>
      </c>
      <c r="G50" s="2">
        <f t="shared" si="3"/>
        <v>1.886100617768862E-2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5.83</v>
      </c>
      <c r="C51" s="2">
        <f t="shared" si="0"/>
        <v>6.1148275025970333</v>
      </c>
      <c r="D51" s="2">
        <f t="shared" si="2"/>
        <v>6.0875993499740568</v>
      </c>
      <c r="E51" s="2">
        <f t="shared" si="1"/>
        <v>2.7228152622976509E-2</v>
      </c>
      <c r="F51" s="2">
        <f t="shared" si="5"/>
        <v>5.0824442056905126E-3</v>
      </c>
      <c r="G51" s="2">
        <f t="shared" si="3"/>
        <v>2.2145708417285997E-2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5.99</v>
      </c>
      <c r="C52" s="2">
        <f t="shared" si="0"/>
        <v>6.1263925021974899</v>
      </c>
      <c r="D52" s="2">
        <f t="shared" si="2"/>
        <v>6.0803697684944966</v>
      </c>
      <c r="E52" s="2">
        <f t="shared" si="1"/>
        <v>4.6022733702993257E-2</v>
      </c>
      <c r="F52" s="2">
        <f t="shared" si="5"/>
        <v>1.3270502105151061E-2</v>
      </c>
      <c r="G52" s="2">
        <f t="shared" si="3"/>
        <v>3.2752231597842199E-2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5.82</v>
      </c>
      <c r="C53" s="2">
        <f t="shared" si="0"/>
        <v>6.114639809551722</v>
      </c>
      <c r="D53" s="2">
        <f t="shared" si="2"/>
        <v>6.0610831189763861</v>
      </c>
      <c r="E53" s="2">
        <f t="shared" si="1"/>
        <v>5.3556690575335963E-2</v>
      </c>
      <c r="F53" s="2">
        <f t="shared" si="5"/>
        <v>2.132773979918804E-2</v>
      </c>
      <c r="G53" s="2">
        <f t="shared" si="3"/>
        <v>3.2228950776147923E-2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5.8</v>
      </c>
      <c r="C54" s="2">
        <f t="shared" si="0"/>
        <v>6.1046952234668419</v>
      </c>
      <c r="D54" s="2">
        <f t="shared" si="2"/>
        <v>6.0417436286818393</v>
      </c>
      <c r="E54" s="2">
        <f t="shared" si="1"/>
        <v>6.2951594785002563E-2</v>
      </c>
      <c r="F54" s="2">
        <f t="shared" si="5"/>
        <v>2.9652510796350947E-2</v>
      </c>
      <c r="G54" s="2">
        <f t="shared" si="3"/>
        <v>3.3299083988651612E-2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5.8</v>
      </c>
      <c r="C55" s="2">
        <f t="shared" si="0"/>
        <v>6.0885882660104045</v>
      </c>
      <c r="D55" s="2">
        <f t="shared" si="2"/>
        <v>6.0238366932239256</v>
      </c>
      <c r="E55" s="2">
        <f t="shared" si="1"/>
        <v>6.4751572786478917E-2</v>
      </c>
      <c r="F55" s="2">
        <f t="shared" si="5"/>
        <v>3.6672323194376542E-2</v>
      </c>
      <c r="G55" s="2">
        <f t="shared" si="3"/>
        <v>2.8079249592102375E-2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5.8</v>
      </c>
      <c r="C56" s="2">
        <f t="shared" si="0"/>
        <v>6.0749593020088044</v>
      </c>
      <c r="D56" s="2">
        <f t="shared" si="2"/>
        <v>6.0072561974295606</v>
      </c>
      <c r="E56" s="2">
        <f t="shared" si="1"/>
        <v>6.7703104579243778E-2</v>
      </c>
      <c r="F56" s="2">
        <f t="shared" si="5"/>
        <v>4.2878479471349991E-2</v>
      </c>
      <c r="G56" s="2">
        <f t="shared" si="3"/>
        <v>2.4824625107893787E-2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5.8</v>
      </c>
      <c r="C57" s="2">
        <f t="shared" si="0"/>
        <v>6.0634271016997578</v>
      </c>
      <c r="D57" s="2">
        <f t="shared" si="2"/>
        <v>5.9919038865088528</v>
      </c>
      <c r="E57" s="2">
        <f t="shared" si="1"/>
        <v>7.1523215190905098E-2</v>
      </c>
      <c r="F57" s="2">
        <f t="shared" si="5"/>
        <v>4.8607426615261011E-2</v>
      </c>
      <c r="G57" s="2">
        <f t="shared" si="3"/>
        <v>2.2915788575644087E-2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5.8</v>
      </c>
      <c r="C58" s="2">
        <f t="shared" si="0"/>
        <v>6.0536690860536417</v>
      </c>
      <c r="D58" s="2">
        <f t="shared" si="2"/>
        <v>5.977688783804493</v>
      </c>
      <c r="E58" s="2">
        <f t="shared" si="1"/>
        <v>7.5980302249148757E-2</v>
      </c>
      <c r="F58" s="2">
        <f t="shared" si="5"/>
        <v>5.4082001742038567E-2</v>
      </c>
      <c r="G58" s="2">
        <f t="shared" si="3"/>
        <v>2.189830050711019E-2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5.8</v>
      </c>
      <c r="C59" s="2">
        <f t="shared" si="0"/>
        <v>6.0438738420453895</v>
      </c>
      <c r="D59" s="2">
        <f t="shared" si="2"/>
        <v>5.9645266516708269</v>
      </c>
      <c r="E59" s="2">
        <f t="shared" si="1"/>
        <v>7.9347190374562615E-2</v>
      </c>
      <c r="F59" s="2">
        <f t="shared" si="5"/>
        <v>5.9135039468543385E-2</v>
      </c>
      <c r="G59" s="2">
        <f t="shared" si="3"/>
        <v>2.021215090601923E-2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5.8</v>
      </c>
      <c r="C60" s="2">
        <f t="shared" si="0"/>
        <v>6.035585558653791</v>
      </c>
      <c r="D60" s="2">
        <f t="shared" si="2"/>
        <v>5.9523394922878028</v>
      </c>
      <c r="E60" s="2">
        <f t="shared" si="1"/>
        <v>8.3246066365988192E-2</v>
      </c>
      <c r="F60" s="2">
        <f t="shared" si="5"/>
        <v>6.3957244848032349E-2</v>
      </c>
      <c r="G60" s="2">
        <f t="shared" si="3"/>
        <v>1.9288821517955843E-2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5.9</v>
      </c>
      <c r="C61" s="2">
        <f t="shared" si="0"/>
        <v>6.003957011168592</v>
      </c>
      <c r="D61" s="2">
        <f t="shared" si="2"/>
        <v>5.9484624928590764</v>
      </c>
      <c r="E61" s="2">
        <f t="shared" si="1"/>
        <v>5.5494518309515684E-2</v>
      </c>
      <c r="F61" s="2">
        <f t="shared" si="5"/>
        <v>6.2264699540329017E-2</v>
      </c>
      <c r="G61" s="2">
        <f t="shared" si="3"/>
        <v>-6.7701812308133338E-3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6</v>
      </c>
      <c r="C62" s="2">
        <f t="shared" si="0"/>
        <v>6.0018097786811166</v>
      </c>
      <c r="D62" s="2">
        <f t="shared" si="2"/>
        <v>5.9522800859806262</v>
      </c>
      <c r="E62" s="2">
        <f t="shared" si="1"/>
        <v>4.9529692700490457E-2</v>
      </c>
      <c r="F62" s="2">
        <f t="shared" si="5"/>
        <v>5.9717698172361312E-2</v>
      </c>
      <c r="G62" s="2">
        <f t="shared" si="3"/>
        <v>-1.0188005471870855E-2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5.99</v>
      </c>
      <c r="C63" s="2">
        <f t="shared" si="0"/>
        <v>5.9738390434994058</v>
      </c>
      <c r="D63" s="2">
        <f t="shared" si="2"/>
        <v>5.9550741536857652</v>
      </c>
      <c r="E63" s="2">
        <f t="shared" si="1"/>
        <v>1.8764889813640551E-2</v>
      </c>
      <c r="F63" s="2">
        <f t="shared" si="5"/>
        <v>5.152713650061716E-2</v>
      </c>
      <c r="G63" s="2">
        <f t="shared" si="3"/>
        <v>-3.2762246686976609E-2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5.82</v>
      </c>
      <c r="C64" s="2">
        <f t="shared" si="0"/>
        <v>5.9470945752687285</v>
      </c>
      <c r="D64" s="2">
        <f t="shared" si="2"/>
        <v>5.9450686608201533</v>
      </c>
      <c r="E64" s="2">
        <f t="shared" si="1"/>
        <v>2.02591444857525E-3</v>
      </c>
      <c r="F64" s="2">
        <f t="shared" si="5"/>
        <v>4.1626892090208777E-2</v>
      </c>
      <c r="G64" s="2">
        <f t="shared" si="3"/>
        <v>-3.9600977641633527E-2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5.9</v>
      </c>
      <c r="C65" s="2">
        <f t="shared" si="0"/>
        <v>5.9244646406120012</v>
      </c>
      <c r="D65" s="2">
        <f t="shared" si="2"/>
        <v>5.9417302415001414</v>
      </c>
      <c r="E65" s="2">
        <f t="shared" si="1"/>
        <v>-1.726560088814022E-2</v>
      </c>
      <c r="F65" s="2">
        <f t="shared" si="5"/>
        <v>2.9848393494538977E-2</v>
      </c>
      <c r="G65" s="2">
        <f t="shared" si="3"/>
        <v>-4.71139943826792E-2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5.9</v>
      </c>
      <c r="C66" s="2">
        <f t="shared" si="0"/>
        <v>5.9053162343640011</v>
      </c>
      <c r="D66" s="2">
        <f t="shared" si="2"/>
        <v>5.9386391125001303</v>
      </c>
      <c r="E66" s="2">
        <f t="shared" si="1"/>
        <v>-3.3322878136129219E-2</v>
      </c>
      <c r="F66" s="2">
        <f t="shared" si="5"/>
        <v>1.7214139168405338E-2</v>
      </c>
      <c r="G66" s="2">
        <f t="shared" si="3"/>
        <v>-5.0537017304534554E-2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6</v>
      </c>
      <c r="C67" s="2">
        <f t="shared" si="0"/>
        <v>5.8891137367695396</v>
      </c>
      <c r="D67" s="2">
        <f t="shared" si="2"/>
        <v>5.9431843634260471</v>
      </c>
      <c r="E67" s="2">
        <f t="shared" si="1"/>
        <v>-5.4070626656507415E-2</v>
      </c>
      <c r="F67" s="2">
        <f t="shared" si="5"/>
        <v>2.9571860034227869E-3</v>
      </c>
      <c r="G67" s="2">
        <f t="shared" si="3"/>
        <v>-5.7027812659930205E-2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5.9</v>
      </c>
      <c r="C68" s="2">
        <f t="shared" si="0"/>
        <v>5.8754039311126878</v>
      </c>
      <c r="D68" s="2">
        <f t="shared" si="2"/>
        <v>5.939985521690784</v>
      </c>
      <c r="E68" s="2">
        <f t="shared" si="1"/>
        <v>-6.4581590578096204E-2</v>
      </c>
      <c r="F68" s="2">
        <f t="shared" si="5"/>
        <v>-1.0550569312881012E-2</v>
      </c>
      <c r="G68" s="2">
        <f t="shared" si="3"/>
        <v>-5.4031021265215196E-2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5.73</v>
      </c>
      <c r="C69" s="2">
        <f t="shared" si="0"/>
        <v>5.8638033263261207</v>
      </c>
      <c r="D69" s="2">
        <f t="shared" si="2"/>
        <v>5.9244310386025774</v>
      </c>
      <c r="E69" s="2">
        <f t="shared" si="1"/>
        <v>-6.0627712276456691E-2</v>
      </c>
      <c r="F69" s="2">
        <f t="shared" si="5"/>
        <v>-2.0565997905596149E-2</v>
      </c>
      <c r="G69" s="2">
        <f t="shared" si="3"/>
        <v>-4.0061714370860542E-2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5.7</v>
      </c>
      <c r="C70" s="2">
        <f t="shared" si="0"/>
        <v>5.8539874299682566</v>
      </c>
      <c r="D70" s="2">
        <f t="shared" si="2"/>
        <v>5.9078065172246088</v>
      </c>
      <c r="E70" s="2">
        <f t="shared" si="1"/>
        <v>-5.3819087256352205E-2</v>
      </c>
      <c r="F70" s="2">
        <f t="shared" si="5"/>
        <v>-2.7216615775747362E-2</v>
      </c>
      <c r="G70" s="2">
        <f t="shared" si="3"/>
        <v>-2.6602471480604843E-2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5.6</v>
      </c>
      <c r="C71" s="2">
        <f t="shared" si="0"/>
        <v>5.8610662868962171</v>
      </c>
      <c r="D71" s="2">
        <f t="shared" si="2"/>
        <v>5.8850060344672297</v>
      </c>
      <c r="E71" s="2">
        <f t="shared" si="1"/>
        <v>-2.3939747571012582E-2</v>
      </c>
      <c r="F71" s="2">
        <f t="shared" si="5"/>
        <v>-2.6561242134800409E-2</v>
      </c>
      <c r="G71" s="2">
        <f t="shared" si="3"/>
        <v>2.6214945637878274E-3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5.7</v>
      </c>
      <c r="C72" s="2">
        <f t="shared" si="0"/>
        <v>5.8824407042967994</v>
      </c>
      <c r="D72" s="2">
        <f t="shared" si="2"/>
        <v>5.8713018837659536</v>
      </c>
      <c r="E72" s="2">
        <f t="shared" si="1"/>
        <v>1.1138820530845805E-2</v>
      </c>
      <c r="F72" s="2">
        <f t="shared" si="5"/>
        <v>-1.9021229601671168E-2</v>
      </c>
      <c r="G72" s="2">
        <f t="shared" si="3"/>
        <v>3.0160050132516974E-2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5.7</v>
      </c>
      <c r="C73" s="2">
        <f t="shared" si="0"/>
        <v>5.8989882882511377</v>
      </c>
      <c r="D73" s="2">
        <f t="shared" si="2"/>
        <v>5.8586128553388459</v>
      </c>
      <c r="E73" s="2">
        <f t="shared" si="1"/>
        <v>4.0375432912291842E-2</v>
      </c>
      <c r="F73" s="2">
        <f t="shared" si="5"/>
        <v>-7.1418970988785663E-3</v>
      </c>
      <c r="G73" s="2">
        <f t="shared" si="3"/>
        <v>4.7517330011170408E-2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5.6</v>
      </c>
      <c r="C74" s="2">
        <f t="shared" si="0"/>
        <v>5.886836243904809</v>
      </c>
      <c r="D74" s="2">
        <f t="shared" si="2"/>
        <v>5.8394563475359682</v>
      </c>
      <c r="E74" s="2">
        <f t="shared" si="1"/>
        <v>4.7379896368840768E-2</v>
      </c>
      <c r="F74" s="2">
        <f t="shared" si="5"/>
        <v>3.7624615946653013E-3</v>
      </c>
      <c r="G74" s="2">
        <f t="shared" si="3"/>
        <v>4.361743477417547E-2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5.7</v>
      </c>
      <c r="C75" s="2">
        <f t="shared" si="0"/>
        <v>5.888861437150223</v>
      </c>
      <c r="D75" s="2">
        <f t="shared" si="2"/>
        <v>5.8291262477184898</v>
      </c>
      <c r="E75" s="2">
        <f t="shared" si="1"/>
        <v>5.9735189431733282E-2</v>
      </c>
      <c r="F75" s="2">
        <f t="shared" si="5"/>
        <v>1.4957007162078897E-2</v>
      </c>
      <c r="G75" s="2">
        <f t="shared" si="3"/>
        <v>4.4778182269654382E-2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5.7</v>
      </c>
      <c r="C76" s="2">
        <f t="shared" si="0"/>
        <v>5.8905750622040349</v>
      </c>
      <c r="D76" s="2">
        <f t="shared" si="2"/>
        <v>5.8195613404800834</v>
      </c>
      <c r="E76" s="2">
        <f t="shared" si="1"/>
        <v>7.1013721723951484E-2</v>
      </c>
      <c r="F76" s="2">
        <f t="shared" si="5"/>
        <v>2.6168350074453416E-2</v>
      </c>
      <c r="G76" s="2">
        <f t="shared" si="3"/>
        <v>4.4845371649498068E-2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5.53</v>
      </c>
      <c r="C77" s="2">
        <f t="shared" si="0"/>
        <v>5.9074096680187989</v>
      </c>
      <c r="D77" s="2">
        <f t="shared" si="2"/>
        <v>5.798112352296374</v>
      </c>
      <c r="E77" s="2">
        <f t="shared" si="1"/>
        <v>0.10929731572242485</v>
      </c>
      <c r="F77" s="2">
        <f t="shared" si="5"/>
        <v>4.2794143204047702E-2</v>
      </c>
      <c r="G77" s="2">
        <f t="shared" si="3"/>
        <v>6.6503172518377146E-2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5.5</v>
      </c>
      <c r="C78" s="2">
        <f t="shared" si="0"/>
        <v>5.9062697190928297</v>
      </c>
      <c r="D78" s="2">
        <f t="shared" si="2"/>
        <v>5.7760299558299764</v>
      </c>
      <c r="E78" s="2">
        <f t="shared" si="1"/>
        <v>0.13023976326285336</v>
      </c>
      <c r="F78" s="2">
        <f t="shared" si="5"/>
        <v>6.0283267215808831E-2</v>
      </c>
      <c r="G78" s="2">
        <f t="shared" si="3"/>
        <v>6.9956496047044528E-2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5.5</v>
      </c>
      <c r="C79" s="2">
        <f t="shared" ref="C79:C142" si="6">$C$4*B69+C78*(1-$C$4)</f>
        <v>5.8791513007708556</v>
      </c>
      <c r="D79" s="2">
        <f t="shared" si="2"/>
        <v>5.7555832924351638</v>
      </c>
      <c r="E79" s="2">
        <f t="shared" si="1"/>
        <v>0.12356800833569181</v>
      </c>
      <c r="F79" s="2">
        <f t="shared" si="5"/>
        <v>7.2940215439785433E-2</v>
      </c>
      <c r="G79" s="2">
        <f t="shared" si="3"/>
        <v>5.0627792895906382E-2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5.5</v>
      </c>
      <c r="C80" s="2">
        <f t="shared" si="6"/>
        <v>5.8515895621907239</v>
      </c>
      <c r="D80" s="2">
        <f t="shared" si="2"/>
        <v>5.736651196699226</v>
      </c>
      <c r="E80" s="2">
        <f t="shared" si="1"/>
        <v>0.11493836549149794</v>
      </c>
      <c r="F80" s="2">
        <f t="shared" si="5"/>
        <v>8.1339845450127943E-2</v>
      </c>
      <c r="G80" s="2">
        <f t="shared" si="3"/>
        <v>3.3598520041369997E-2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5.7</v>
      </c>
      <c r="C81" s="2">
        <f t="shared" si="6"/>
        <v>5.8128834756998433</v>
      </c>
      <c r="D81" s="2">
        <f t="shared" si="2"/>
        <v>5.7339362932400242</v>
      </c>
      <c r="E81" s="2">
        <f t="shared" si="1"/>
        <v>7.8947182459819132E-2</v>
      </c>
      <c r="F81" s="2">
        <f t="shared" si="5"/>
        <v>8.0861312852066186E-2</v>
      </c>
      <c r="G81" s="2">
        <f t="shared" si="3"/>
        <v>-1.9141303922470543E-3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5.7</v>
      </c>
      <c r="C82" s="2">
        <f t="shared" si="6"/>
        <v>5.7955167871306372</v>
      </c>
      <c r="D82" s="2">
        <f t="shared" si="2"/>
        <v>5.7314224937407632</v>
      </c>
      <c r="E82" s="2">
        <f t="shared" si="1"/>
        <v>6.4094293389874046E-2</v>
      </c>
      <c r="F82" s="2">
        <f t="shared" si="5"/>
        <v>7.7507908959627753E-2</v>
      </c>
      <c r="G82" s="2">
        <f t="shared" si="3"/>
        <v>-1.3413615569753706E-2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5.7</v>
      </c>
      <c r="C83" s="2">
        <f t="shared" si="6"/>
        <v>5.7808218968028475</v>
      </c>
      <c r="D83" s="2">
        <f t="shared" si="2"/>
        <v>5.729094901611818</v>
      </c>
      <c r="E83" s="2">
        <f t="shared" si="1"/>
        <v>5.1726995191029523E-2</v>
      </c>
      <c r="F83" s="2">
        <f t="shared" si="5"/>
        <v>7.2351726205908115E-2</v>
      </c>
      <c r="G83" s="2">
        <f t="shared" si="3"/>
        <v>-2.0624731014878592E-2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5.59</v>
      </c>
      <c r="C84" s="2">
        <f t="shared" si="6"/>
        <v>5.7530031434485629</v>
      </c>
      <c r="D84" s="2">
        <f t="shared" si="2"/>
        <v>5.718791575566498</v>
      </c>
      <c r="E84" s="2">
        <f t="shared" si="1"/>
        <v>3.4211567882064919E-2</v>
      </c>
      <c r="F84" s="2">
        <f t="shared" si="5"/>
        <v>6.4723694541139479E-2</v>
      </c>
      <c r="G84" s="2">
        <f t="shared" si="3"/>
        <v>-3.0512126659074559E-2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5.56</v>
      </c>
      <c r="C85" s="2">
        <f t="shared" si="6"/>
        <v>5.7448488136872458</v>
      </c>
      <c r="D85" s="2">
        <f t="shared" si="2"/>
        <v>5.7070292366356465</v>
      </c>
      <c r="E85" s="2">
        <f t="shared" si="1"/>
        <v>3.7819577051599218E-2</v>
      </c>
      <c r="F85" s="2">
        <f t="shared" si="5"/>
        <v>5.9342871043231431E-2</v>
      </c>
      <c r="G85" s="2">
        <f t="shared" si="3"/>
        <v>-2.1523293991632213E-2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5.31</v>
      </c>
      <c r="C86" s="2">
        <f t="shared" si="6"/>
        <v>5.7379489961969004</v>
      </c>
      <c r="D86" s="2">
        <f t="shared" si="2"/>
        <v>5.6776196635515248</v>
      </c>
      <c r="E86" s="2">
        <f t="shared" si="1"/>
        <v>6.0329332645375544E-2</v>
      </c>
      <c r="F86" s="2">
        <f t="shared" si="5"/>
        <v>5.9540163363660262E-2</v>
      </c>
      <c r="G86" s="2">
        <f t="shared" si="3"/>
        <v>7.8916928171528233E-4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5.08</v>
      </c>
      <c r="C87" s="2">
        <f t="shared" si="6"/>
        <v>5.7059568429358389</v>
      </c>
      <c r="D87" s="2">
        <f t="shared" si="2"/>
        <v>5.6333515403254859</v>
      </c>
      <c r="E87" s="2">
        <f t="shared" si="1"/>
        <v>7.2605302610353029E-2</v>
      </c>
      <c r="F87" s="2">
        <f t="shared" si="5"/>
        <v>6.2153191212998816E-2</v>
      </c>
      <c r="G87" s="2">
        <f t="shared" si="3"/>
        <v>1.0452111397354212E-2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5.19</v>
      </c>
      <c r="C88" s="2">
        <f t="shared" si="6"/>
        <v>5.6742711747918637</v>
      </c>
      <c r="D88" s="2">
        <f t="shared" si="2"/>
        <v>5.6005106854865607</v>
      </c>
      <c r="E88" s="2">
        <f t="shared" si="1"/>
        <v>7.376048930530299E-2</v>
      </c>
      <c r="F88" s="2">
        <f t="shared" si="5"/>
        <v>6.4474650831459659E-2</v>
      </c>
      <c r="G88" s="2">
        <f t="shared" si="3"/>
        <v>9.2858384738433303E-3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5.29</v>
      </c>
      <c r="C89" s="2">
        <f t="shared" si="6"/>
        <v>5.6474602248238845</v>
      </c>
      <c r="D89" s="2">
        <f t="shared" si="2"/>
        <v>5.5775098939690384</v>
      </c>
      <c r="E89" s="2">
        <f t="shared" si="1"/>
        <v>6.9950330854846143E-2</v>
      </c>
      <c r="F89" s="2">
        <f t="shared" si="5"/>
        <v>6.5569786836136956E-2</v>
      </c>
      <c r="G89" s="2">
        <f t="shared" si="3"/>
        <v>4.3805440187091871E-3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5.14</v>
      </c>
      <c r="C90" s="2">
        <f t="shared" si="6"/>
        <v>5.6247740363894412</v>
      </c>
      <c r="D90" s="2">
        <f t="shared" si="2"/>
        <v>5.545101753675036</v>
      </c>
      <c r="E90" s="2">
        <f t="shared" si="1"/>
        <v>7.9672282714405185E-2</v>
      </c>
      <c r="F90" s="2">
        <f t="shared" si="5"/>
        <v>6.8390286011790605E-2</v>
      </c>
      <c r="G90" s="2">
        <f t="shared" si="3"/>
        <v>1.128199670261458E-2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5.07</v>
      </c>
      <c r="C91" s="2">
        <f t="shared" si="6"/>
        <v>5.6363472615602968</v>
      </c>
      <c r="D91" s="2">
        <f t="shared" si="2"/>
        <v>5.5099090311805892</v>
      </c>
      <c r="E91" s="2">
        <f t="shared" si="1"/>
        <v>0.12643823037970758</v>
      </c>
      <c r="F91" s="2">
        <f t="shared" si="5"/>
        <v>7.9999874885374009E-2</v>
      </c>
      <c r="G91" s="2">
        <f t="shared" si="3"/>
        <v>4.6438355494333575E-2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5.19</v>
      </c>
      <c r="C92" s="2">
        <f t="shared" si="6"/>
        <v>5.6461399905510206</v>
      </c>
      <c r="D92" s="2">
        <f t="shared" si="2"/>
        <v>5.486212065907953</v>
      </c>
      <c r="E92" s="2">
        <f t="shared" ref="E92:E155" si="7">C92-D92</f>
        <v>0.1599279246430676</v>
      </c>
      <c r="F92" s="2">
        <f t="shared" si="5"/>
        <v>9.5985484836912743E-2</v>
      </c>
      <c r="G92" s="2">
        <f t="shared" si="3"/>
        <v>6.3942439806154855E-2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5.19</v>
      </c>
      <c r="C93" s="2">
        <f t="shared" si="6"/>
        <v>5.6544261458508638</v>
      </c>
      <c r="D93" s="2">
        <f t="shared" ref="D93:D156" si="8">$D$4*B93+(1-$D$4)*D92</f>
        <v>5.4642704313962529</v>
      </c>
      <c r="E93" s="2">
        <f t="shared" si="7"/>
        <v>0.19015571445461088</v>
      </c>
      <c r="F93" s="2">
        <f t="shared" si="5"/>
        <v>0.11481953076045237</v>
      </c>
      <c r="G93" s="2">
        <f t="shared" si="3"/>
        <v>7.5336183694158509E-2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5.19</v>
      </c>
      <c r="C94" s="2">
        <f t="shared" si="6"/>
        <v>5.644514431104577</v>
      </c>
      <c r="D94" s="2">
        <f t="shared" si="8"/>
        <v>5.4439541031446783</v>
      </c>
      <c r="E94" s="2">
        <f t="shared" si="7"/>
        <v>0.20056032795989864</v>
      </c>
      <c r="F94" s="2">
        <f t="shared" si="5"/>
        <v>0.13196769020034163</v>
      </c>
      <c r="G94" s="2">
        <f t="shared" si="3"/>
        <v>6.8592637759557012E-2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5.0599999999999996</v>
      </c>
      <c r="C95" s="2">
        <f t="shared" si="6"/>
        <v>5.631512210934642</v>
      </c>
      <c r="D95" s="2">
        <f t="shared" si="8"/>
        <v>5.4155130584672948</v>
      </c>
      <c r="E95" s="2">
        <f t="shared" si="7"/>
        <v>0.21599915246734724</v>
      </c>
      <c r="F95" s="2">
        <f t="shared" si="5"/>
        <v>0.14877398265374275</v>
      </c>
      <c r="G95" s="2">
        <f t="shared" si="3"/>
        <v>6.7225169813604491E-2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5</v>
      </c>
      <c r="C96" s="2">
        <f t="shared" si="6"/>
        <v>5.5820487938677736</v>
      </c>
      <c r="D96" s="2">
        <f t="shared" si="8"/>
        <v>5.3847343133956436</v>
      </c>
      <c r="E96" s="2">
        <f t="shared" si="7"/>
        <v>0.19731448047213007</v>
      </c>
      <c r="F96" s="2">
        <f t="shared" si="5"/>
        <v>0.15848208221742022</v>
      </c>
      <c r="G96" s="2">
        <f t="shared" si="3"/>
        <v>3.8832398254709855E-2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5</v>
      </c>
      <c r="C97" s="2">
        <f t="shared" si="6"/>
        <v>5.5048105178881164</v>
      </c>
      <c r="D97" s="2">
        <f t="shared" si="8"/>
        <v>5.3562354753663364</v>
      </c>
      <c r="E97" s="2">
        <f t="shared" si="7"/>
        <v>0.14857504252178</v>
      </c>
      <c r="F97" s="2">
        <f t="shared" si="5"/>
        <v>0.15650067427829217</v>
      </c>
      <c r="G97" s="2">
        <f t="shared" si="3"/>
        <v>-7.9256317565121748E-3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5</v>
      </c>
      <c r="C98" s="2">
        <f t="shared" si="6"/>
        <v>5.4563781305207133</v>
      </c>
      <c r="D98" s="2">
        <f t="shared" si="8"/>
        <v>5.3298476623762374</v>
      </c>
      <c r="E98" s="2">
        <f t="shared" si="7"/>
        <v>0.12653046814447588</v>
      </c>
      <c r="F98" s="2">
        <f t="shared" si="5"/>
        <v>0.15050663305152892</v>
      </c>
      <c r="G98" s="2">
        <f t="shared" si="3"/>
        <v>-2.3976164907053038E-2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5</v>
      </c>
      <c r="C99" s="2">
        <f t="shared" si="6"/>
        <v>5.4307814950559887</v>
      </c>
      <c r="D99" s="2">
        <f t="shared" si="8"/>
        <v>5.3054145022002199</v>
      </c>
      <c r="E99" s="2">
        <f t="shared" si="7"/>
        <v>0.1253669928557688</v>
      </c>
      <c r="F99" s="2">
        <f t="shared" si="5"/>
        <v>0.14547870501237692</v>
      </c>
      <c r="G99" s="2">
        <f t="shared" si="3"/>
        <v>-2.0111712156608119E-2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5</v>
      </c>
      <c r="C100" s="2">
        <f t="shared" si="6"/>
        <v>5.3860458804319897</v>
      </c>
      <c r="D100" s="2">
        <f t="shared" si="8"/>
        <v>5.2827912057409439</v>
      </c>
      <c r="E100" s="2">
        <f t="shared" si="7"/>
        <v>0.10325467469104588</v>
      </c>
      <c r="F100" s="2">
        <f t="shared" si="5"/>
        <v>0.13703389894811072</v>
      </c>
      <c r="G100" s="2">
        <f t="shared" ref="G100:G163" si="9">E100-F100</f>
        <v>-3.3779224257064838E-2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4.8600000000000003</v>
      </c>
      <c r="C101" s="2">
        <f t="shared" si="6"/>
        <v>5.3374234372886065</v>
      </c>
      <c r="D101" s="2">
        <f t="shared" si="8"/>
        <v>5.2514733386490224</v>
      </c>
      <c r="E101" s="2">
        <f t="shared" si="7"/>
        <v>8.5950098639584027E-2</v>
      </c>
      <c r="F101" s="2">
        <f t="shared" ref="F101:F164" si="11">(E101*(2/(10)))+((1-(2/10))*F100)</f>
        <v>0.12681713888640539</v>
      </c>
      <c r="G101" s="2">
        <f t="shared" si="9"/>
        <v>-4.0867040246821362E-2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4.8600000000000003</v>
      </c>
      <c r="C102" s="2">
        <f t="shared" si="6"/>
        <v>5.3147429084749742</v>
      </c>
      <c r="D102" s="2">
        <f t="shared" si="8"/>
        <v>5.2224753135639101</v>
      </c>
      <c r="E102" s="2">
        <f t="shared" si="7"/>
        <v>9.2267594911064066E-2</v>
      </c>
      <c r="F102" s="2">
        <f t="shared" si="11"/>
        <v>0.11990723009133714</v>
      </c>
      <c r="G102" s="2">
        <f t="shared" si="9"/>
        <v>-2.763963518027307E-2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4.8</v>
      </c>
      <c r="C103" s="2">
        <f t="shared" si="6"/>
        <v>5.2955516917865175</v>
      </c>
      <c r="D103" s="2">
        <f t="shared" si="8"/>
        <v>5.1911808458925091</v>
      </c>
      <c r="E103" s="2">
        <f t="shared" si="7"/>
        <v>0.10437084589400847</v>
      </c>
      <c r="F103" s="2">
        <f t="shared" si="11"/>
        <v>0.11679995325187141</v>
      </c>
      <c r="G103" s="2">
        <f t="shared" si="9"/>
        <v>-1.2429107357862942E-2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4.8</v>
      </c>
      <c r="C104" s="2">
        <f t="shared" si="6"/>
        <v>5.2793129699732066</v>
      </c>
      <c r="D104" s="2">
        <f t="shared" si="8"/>
        <v>5.1622044869375081</v>
      </c>
      <c r="E104" s="2">
        <f t="shared" si="7"/>
        <v>0.11710848303569854</v>
      </c>
      <c r="F104" s="2">
        <f t="shared" si="11"/>
        <v>0.11686165920863684</v>
      </c>
      <c r="G104" s="2">
        <f t="shared" si="9"/>
        <v>2.4682382706170403E-4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4.8</v>
      </c>
      <c r="C105" s="2">
        <f t="shared" si="6"/>
        <v>5.2455725130542517</v>
      </c>
      <c r="D105" s="2">
        <f t="shared" si="8"/>
        <v>5.1353745249421365</v>
      </c>
      <c r="E105" s="2">
        <f t="shared" si="7"/>
        <v>0.11019798811211512</v>
      </c>
      <c r="F105" s="2">
        <f t="shared" si="11"/>
        <v>0.1155289249893325</v>
      </c>
      <c r="G105" s="2">
        <f t="shared" si="9"/>
        <v>-5.3309368772173765E-3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5</v>
      </c>
      <c r="C106" s="2">
        <f t="shared" si="6"/>
        <v>5.2077921264305207</v>
      </c>
      <c r="D106" s="2">
        <f t="shared" si="8"/>
        <v>5.1253467823538301</v>
      </c>
      <c r="E106" s="2">
        <f t="shared" si="7"/>
        <v>8.2445344076690574E-2</v>
      </c>
      <c r="F106" s="2">
        <f t="shared" si="11"/>
        <v>0.10891220880680412</v>
      </c>
      <c r="G106" s="2">
        <f t="shared" si="9"/>
        <v>-2.6466864730113546E-2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5.05</v>
      </c>
      <c r="C107" s="2">
        <f t="shared" si="6"/>
        <v>5.1758241069796709</v>
      </c>
      <c r="D107" s="2">
        <f t="shared" si="8"/>
        <v>5.1197655392165098</v>
      </c>
      <c r="E107" s="2">
        <f t="shared" si="7"/>
        <v>5.6058567763161093E-2</v>
      </c>
      <c r="F107" s="2">
        <f t="shared" si="11"/>
        <v>9.8341480598075515E-2</v>
      </c>
      <c r="G107" s="2">
        <f t="shared" si="9"/>
        <v>-4.2282912834914421E-2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5.3</v>
      </c>
      <c r="C108" s="2">
        <f t="shared" si="6"/>
        <v>5.1487742443674138</v>
      </c>
      <c r="D108" s="2">
        <f t="shared" si="8"/>
        <v>5.133116240015287</v>
      </c>
      <c r="E108" s="2">
        <f t="shared" si="7"/>
        <v>1.5658004352126831E-2</v>
      </c>
      <c r="F108" s="2">
        <f t="shared" si="11"/>
        <v>8.1804785348885786E-2</v>
      </c>
      <c r="G108" s="2">
        <f t="shared" si="9"/>
        <v>-6.6146780996758955E-2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5.4</v>
      </c>
      <c r="C109" s="2">
        <f t="shared" si="6"/>
        <v>5.125885899080119</v>
      </c>
      <c r="D109" s="2">
        <f t="shared" si="8"/>
        <v>5.1528854074215626</v>
      </c>
      <c r="E109" s="2">
        <f t="shared" si="7"/>
        <v>-2.6999508341443601E-2</v>
      </c>
      <c r="F109" s="2">
        <f t="shared" si="11"/>
        <v>6.0043926610819913E-2</v>
      </c>
      <c r="G109" s="2">
        <f t="shared" si="9"/>
        <v>-8.7043434952263521E-2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5.4</v>
      </c>
      <c r="C110" s="2">
        <f t="shared" si="6"/>
        <v>5.1065188376831774</v>
      </c>
      <c r="D110" s="2">
        <f t="shared" si="8"/>
        <v>5.1711901920570025</v>
      </c>
      <c r="E110" s="2">
        <f t="shared" si="7"/>
        <v>-6.4671354373825096E-2</v>
      </c>
      <c r="F110" s="2">
        <f t="shared" si="11"/>
        <v>3.5100870413890914E-2</v>
      </c>
      <c r="G110" s="2">
        <f t="shared" si="9"/>
        <v>-9.977222478771601E-2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5.2</v>
      </c>
      <c r="C111" s="2">
        <f t="shared" si="6"/>
        <v>5.0685928626549961</v>
      </c>
      <c r="D111" s="2">
        <f t="shared" si="8"/>
        <v>5.1733242519046323</v>
      </c>
      <c r="E111" s="2">
        <f t="shared" si="7"/>
        <v>-0.10473138924963621</v>
      </c>
      <c r="F111" s="2">
        <f t="shared" si="11"/>
        <v>7.1344184811854908E-3</v>
      </c>
      <c r="G111" s="2">
        <f t="shared" si="9"/>
        <v>-0.11186580773082169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5</v>
      </c>
      <c r="C112" s="2">
        <f t="shared" si="6"/>
        <v>5.0365016530157662</v>
      </c>
      <c r="D112" s="2">
        <f t="shared" si="8"/>
        <v>5.1604854184302154</v>
      </c>
      <c r="E112" s="2">
        <f t="shared" si="7"/>
        <v>-0.12398376541444911</v>
      </c>
      <c r="F112" s="2">
        <f t="shared" si="11"/>
        <v>-1.9089218297941433E-2</v>
      </c>
      <c r="G112" s="2">
        <f t="shared" si="9"/>
        <v>-0.10489454711650767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5.15</v>
      </c>
      <c r="C113" s="2">
        <f t="shared" si="6"/>
        <v>5.0001167833210332</v>
      </c>
      <c r="D113" s="2">
        <f t="shared" si="8"/>
        <v>5.1597087207687178</v>
      </c>
      <c r="E113" s="2">
        <f t="shared" si="7"/>
        <v>-0.15959193744768463</v>
      </c>
      <c r="F113" s="2">
        <f t="shared" si="11"/>
        <v>-4.718976212789007E-2</v>
      </c>
      <c r="G113" s="2">
        <f t="shared" si="9"/>
        <v>-0.11240217531979456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5.0999999999999996</v>
      </c>
      <c r="C114" s="2">
        <f t="shared" si="6"/>
        <v>4.9693295858870279</v>
      </c>
      <c r="D114" s="2">
        <f t="shared" si="8"/>
        <v>5.1552858525636269</v>
      </c>
      <c r="E114" s="2">
        <f t="shared" si="7"/>
        <v>-0.18595626667659904</v>
      </c>
      <c r="F114" s="2">
        <f t="shared" si="11"/>
        <v>-7.4943063037631874E-2</v>
      </c>
      <c r="G114" s="2">
        <f t="shared" si="9"/>
        <v>-0.11101320363896716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5</v>
      </c>
      <c r="C115" s="2">
        <f t="shared" si="6"/>
        <v>4.9432788803659466</v>
      </c>
      <c r="D115" s="2">
        <f t="shared" si="8"/>
        <v>5.1437831968181733</v>
      </c>
      <c r="E115" s="2">
        <f t="shared" si="7"/>
        <v>-0.20050431645222666</v>
      </c>
      <c r="F115" s="2">
        <f t="shared" si="11"/>
        <v>-0.10005531372055083</v>
      </c>
      <c r="G115" s="2">
        <f t="shared" si="9"/>
        <v>-0.10044900273167583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5</v>
      </c>
      <c r="C116" s="2">
        <f t="shared" si="6"/>
        <v>4.9520052064634932</v>
      </c>
      <c r="D116" s="2">
        <f t="shared" si="8"/>
        <v>5.1331325896464568</v>
      </c>
      <c r="E116" s="2">
        <f t="shared" si="7"/>
        <v>-0.18112738318296362</v>
      </c>
      <c r="F116" s="2">
        <f t="shared" si="11"/>
        <v>-0.11626972761303339</v>
      </c>
      <c r="G116" s="2">
        <f t="shared" si="9"/>
        <v>-6.4857655569930228E-2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5</v>
      </c>
      <c r="C117" s="2">
        <f t="shared" si="6"/>
        <v>4.9670813285460325</v>
      </c>
      <c r="D117" s="2">
        <f t="shared" si="8"/>
        <v>5.1232709163393118</v>
      </c>
      <c r="E117" s="2">
        <f t="shared" si="7"/>
        <v>-0.15618958779327929</v>
      </c>
      <c r="F117" s="2">
        <f t="shared" si="11"/>
        <v>-0.12425369964908257</v>
      </c>
      <c r="G117" s="2">
        <f t="shared" si="9"/>
        <v>-3.193588814419672E-2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5</v>
      </c>
      <c r="C118" s="2">
        <f t="shared" si="6"/>
        <v>5.0182995856927963</v>
      </c>
      <c r="D118" s="2">
        <f t="shared" si="8"/>
        <v>5.1141397373512145</v>
      </c>
      <c r="E118" s="2">
        <f t="shared" si="7"/>
        <v>-9.5840151658418193E-2</v>
      </c>
      <c r="F118" s="2">
        <f t="shared" si="11"/>
        <v>-0.1185709900509497</v>
      </c>
      <c r="G118" s="2">
        <f t="shared" si="9"/>
        <v>2.2730838392531511E-2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4.8600000000000003</v>
      </c>
      <c r="C119" s="2">
        <f t="shared" si="6"/>
        <v>5.0770227263554428</v>
      </c>
      <c r="D119" s="2">
        <f t="shared" si="8"/>
        <v>5.0953145716214951</v>
      </c>
      <c r="E119" s="2">
        <f t="shared" si="7"/>
        <v>-1.829184526605232E-2</v>
      </c>
      <c r="F119" s="2">
        <f t="shared" si="11"/>
        <v>-9.8515161093970224E-2</v>
      </c>
      <c r="G119" s="2">
        <f t="shared" si="9"/>
        <v>8.0223315827917904E-2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4.95</v>
      </c>
      <c r="C120" s="2">
        <f t="shared" si="6"/>
        <v>5.1267115376853747</v>
      </c>
      <c r="D120" s="2">
        <f t="shared" si="8"/>
        <v>5.084550529279162</v>
      </c>
      <c r="E120" s="2">
        <f t="shared" si="7"/>
        <v>4.216100840621273E-2</v>
      </c>
      <c r="F120" s="2">
        <f t="shared" si="11"/>
        <v>-7.0379927193933642E-2</v>
      </c>
      <c r="G120" s="2">
        <f t="shared" si="9"/>
        <v>0.11254093560014637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4.91</v>
      </c>
      <c r="C121" s="2">
        <f t="shared" si="6"/>
        <v>5.1379866857337779</v>
      </c>
      <c r="D121" s="2">
        <f t="shared" si="8"/>
        <v>5.0716208604436686</v>
      </c>
      <c r="E121" s="2">
        <f t="shared" si="7"/>
        <v>6.636582529010937E-2</v>
      </c>
      <c r="F121" s="2">
        <f t="shared" si="11"/>
        <v>-4.3030776697125038E-2</v>
      </c>
      <c r="G121" s="2">
        <f t="shared" si="9"/>
        <v>0.10939660198723442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4.8499999999999996</v>
      </c>
      <c r="C122" s="2">
        <f t="shared" si="6"/>
        <v>5.1167579648516579</v>
      </c>
      <c r="D122" s="2">
        <f t="shared" si="8"/>
        <v>5.0552045004108042</v>
      </c>
      <c r="E122" s="2">
        <f t="shared" si="7"/>
        <v>6.1553464440853745E-2</v>
      </c>
      <c r="F122" s="2">
        <f t="shared" si="11"/>
        <v>-2.2113928469529281E-2</v>
      </c>
      <c r="G122" s="2">
        <f t="shared" si="9"/>
        <v>8.3667392910383026E-2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4.95</v>
      </c>
      <c r="C123" s="2">
        <f t="shared" si="6"/>
        <v>5.1218721241052485</v>
      </c>
      <c r="D123" s="2">
        <f t="shared" si="8"/>
        <v>5.0474115744544479</v>
      </c>
      <c r="E123" s="2">
        <f t="shared" si="7"/>
        <v>7.4460549650800623E-2</v>
      </c>
      <c r="F123" s="2">
        <f t="shared" si="11"/>
        <v>-2.7990328454633017E-3</v>
      </c>
      <c r="G123" s="2">
        <f t="shared" si="9"/>
        <v>7.7259582496263926E-2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4.95</v>
      </c>
      <c r="C124" s="2">
        <f t="shared" si="6"/>
        <v>5.1185071819352101</v>
      </c>
      <c r="D124" s="2">
        <f t="shared" si="8"/>
        <v>5.0401959022726368</v>
      </c>
      <c r="E124" s="2">
        <f t="shared" si="7"/>
        <v>7.8311279662573341E-2</v>
      </c>
      <c r="F124" s="2">
        <f t="shared" si="11"/>
        <v>1.3423029656144028E-2</v>
      </c>
      <c r="G124" s="2">
        <f t="shared" si="9"/>
        <v>6.488825000642931E-2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4.95</v>
      </c>
      <c r="C125" s="2">
        <f t="shared" si="6"/>
        <v>5.1002753077913319</v>
      </c>
      <c r="D125" s="2">
        <f t="shared" si="8"/>
        <v>5.0335147243265155</v>
      </c>
      <c r="E125" s="2">
        <f t="shared" si="7"/>
        <v>6.6760583464816392E-2</v>
      </c>
      <c r="F125" s="2">
        <f t="shared" si="11"/>
        <v>2.4090540417878503E-2</v>
      </c>
      <c r="G125" s="2">
        <f t="shared" si="9"/>
        <v>4.2670043046937889E-2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4.95</v>
      </c>
      <c r="C126" s="2">
        <f t="shared" si="6"/>
        <v>5.0848483373618958</v>
      </c>
      <c r="D126" s="2">
        <f t="shared" si="8"/>
        <v>5.0273284484504766</v>
      </c>
      <c r="E126" s="2">
        <f t="shared" si="7"/>
        <v>5.7519888911419237E-2</v>
      </c>
      <c r="F126" s="2">
        <f t="shared" si="11"/>
        <v>3.0776410116586651E-2</v>
      </c>
      <c r="G126" s="2">
        <f t="shared" si="9"/>
        <v>2.6743478794832586E-2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4.95</v>
      </c>
      <c r="C127" s="2">
        <f t="shared" si="6"/>
        <v>5.0717947469985267</v>
      </c>
      <c r="D127" s="2">
        <f t="shared" si="8"/>
        <v>5.021600415231922</v>
      </c>
      <c r="E127" s="2">
        <f t="shared" si="7"/>
        <v>5.0194331766604705E-2</v>
      </c>
      <c r="F127" s="2">
        <f t="shared" si="11"/>
        <v>3.4659994446590264E-2</v>
      </c>
      <c r="G127" s="2">
        <f t="shared" si="9"/>
        <v>1.5534337320014441E-2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5</v>
      </c>
      <c r="C128" s="2">
        <f t="shared" si="6"/>
        <v>5.0607494013064453</v>
      </c>
      <c r="D128" s="2">
        <f t="shared" si="8"/>
        <v>5.0200003844740015</v>
      </c>
      <c r="E128" s="2">
        <f t="shared" si="7"/>
        <v>4.0749016832443807E-2</v>
      </c>
      <c r="F128" s="2">
        <f t="shared" si="11"/>
        <v>3.5877798923760973E-2</v>
      </c>
      <c r="G128" s="2">
        <f t="shared" si="9"/>
        <v>4.8712179086828344E-3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4.78</v>
      </c>
      <c r="C129" s="2">
        <f t="shared" si="6"/>
        <v>5.0298648780285307</v>
      </c>
      <c r="D129" s="2">
        <f t="shared" si="8"/>
        <v>5.002222578216668</v>
      </c>
      <c r="E129" s="2">
        <f t="shared" si="7"/>
        <v>2.7642299811862614E-2</v>
      </c>
      <c r="F129" s="2">
        <f t="shared" si="11"/>
        <v>3.4230699101381303E-2</v>
      </c>
      <c r="G129" s="2">
        <f t="shared" si="9"/>
        <v>-6.5883992895186885E-3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4.7699999999999996</v>
      </c>
      <c r="C130" s="2">
        <f t="shared" si="6"/>
        <v>5.017577973716449</v>
      </c>
      <c r="D130" s="2">
        <f t="shared" si="8"/>
        <v>4.9850209057561745</v>
      </c>
      <c r="E130" s="2">
        <f t="shared" si="7"/>
        <v>3.2557067960274466E-2</v>
      </c>
      <c r="F130" s="2">
        <f t="shared" si="11"/>
        <v>3.3895972873159937E-2</v>
      </c>
      <c r="G130" s="2">
        <f t="shared" si="9"/>
        <v>-1.3389049128854705E-3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4.7699999999999996</v>
      </c>
      <c r="C131" s="2">
        <f t="shared" si="6"/>
        <v>5.0010275162216109</v>
      </c>
      <c r="D131" s="2">
        <f t="shared" si="8"/>
        <v>4.9690934312557173</v>
      </c>
      <c r="E131" s="2">
        <f t="shared" si="7"/>
        <v>3.1934084965893561E-2</v>
      </c>
      <c r="F131" s="2">
        <f t="shared" si="11"/>
        <v>3.3503595291706663E-2</v>
      </c>
      <c r="G131" s="2">
        <f t="shared" si="9"/>
        <v>-1.5695103258131018E-3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4.8</v>
      </c>
      <c r="C132" s="2">
        <f t="shared" si="6"/>
        <v>4.9777925137259782</v>
      </c>
      <c r="D132" s="2">
        <f t="shared" si="8"/>
        <v>4.9565679919034418</v>
      </c>
      <c r="E132" s="2">
        <f t="shared" si="7"/>
        <v>2.1224521822536424E-2</v>
      </c>
      <c r="F132" s="2">
        <f t="shared" si="11"/>
        <v>3.1047780597872617E-2</v>
      </c>
      <c r="G132" s="2">
        <f t="shared" si="9"/>
        <v>-9.8232587753361925E-3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4.8</v>
      </c>
      <c r="C133" s="2">
        <f t="shared" si="6"/>
        <v>4.97351674238352</v>
      </c>
      <c r="D133" s="2">
        <f t="shared" si="8"/>
        <v>4.9449703628735566</v>
      </c>
      <c r="E133" s="2">
        <f t="shared" si="7"/>
        <v>2.8546379509963415E-2</v>
      </c>
      <c r="F133" s="2">
        <f t="shared" si="11"/>
        <v>3.0547500380290776E-2</v>
      </c>
      <c r="G133" s="2">
        <f t="shared" si="9"/>
        <v>-2.0011208703273609E-3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4.8</v>
      </c>
      <c r="C134" s="2">
        <f t="shared" si="6"/>
        <v>4.9698987820168243</v>
      </c>
      <c r="D134" s="2">
        <f t="shared" si="8"/>
        <v>4.9342318174755153</v>
      </c>
      <c r="E134" s="2">
        <f t="shared" si="7"/>
        <v>3.5666964541309021E-2</v>
      </c>
      <c r="F134" s="2">
        <f t="shared" si="11"/>
        <v>3.1571393212494428E-2</v>
      </c>
      <c r="G134" s="2">
        <f t="shared" si="9"/>
        <v>4.0955713288145928E-3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4.66</v>
      </c>
      <c r="C135" s="2">
        <f t="shared" si="6"/>
        <v>4.9668374309373124</v>
      </c>
      <c r="D135" s="2">
        <f t="shared" si="8"/>
        <v>4.9139183495143666</v>
      </c>
      <c r="E135" s="2">
        <f t="shared" si="7"/>
        <v>5.2919081422945879E-2</v>
      </c>
      <c r="F135" s="2">
        <f t="shared" si="11"/>
        <v>3.5840930854584722E-2</v>
      </c>
      <c r="G135" s="2">
        <f t="shared" si="9"/>
        <v>1.7078150568361157E-2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4.54</v>
      </c>
      <c r="C136" s="2">
        <f t="shared" si="6"/>
        <v>4.9642470569469568</v>
      </c>
      <c r="D136" s="2">
        <f t="shared" si="8"/>
        <v>4.8862206939947832</v>
      </c>
      <c r="E136" s="2">
        <f t="shared" si="7"/>
        <v>7.8026362952173578E-2</v>
      </c>
      <c r="F136" s="2">
        <f t="shared" si="11"/>
        <v>4.4278017274102494E-2</v>
      </c>
      <c r="G136" s="2">
        <f t="shared" si="9"/>
        <v>3.3748345678071084E-2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4.5599999999999996</v>
      </c>
      <c r="C137" s="2">
        <f t="shared" si="6"/>
        <v>4.9620552020320403</v>
      </c>
      <c r="D137" s="2">
        <f t="shared" si="8"/>
        <v>4.8620561981433177</v>
      </c>
      <c r="E137" s="2">
        <f t="shared" si="7"/>
        <v>9.9999003888722626E-2</v>
      </c>
      <c r="F137" s="2">
        <f t="shared" si="11"/>
        <v>5.5422214597026523E-2</v>
      </c>
      <c r="G137" s="2">
        <f t="shared" si="9"/>
        <v>4.4576789291696103E-2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4.5599999999999996</v>
      </c>
      <c r="C138" s="2">
        <f t="shared" si="6"/>
        <v>4.9678928632578803</v>
      </c>
      <c r="D138" s="2">
        <f t="shared" si="8"/>
        <v>4.8396816649475163</v>
      </c>
      <c r="E138" s="2">
        <f t="shared" si="7"/>
        <v>0.12821119831036398</v>
      </c>
      <c r="F138" s="2">
        <f t="shared" si="11"/>
        <v>6.9980011339694018E-2</v>
      </c>
      <c r="G138" s="2">
        <f t="shared" si="9"/>
        <v>5.8231186970669965E-2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4.6900000000000004</v>
      </c>
      <c r="C139" s="2">
        <f t="shared" si="6"/>
        <v>4.9389862689105133</v>
      </c>
      <c r="D139" s="2">
        <f t="shared" si="8"/>
        <v>4.8285941342106637</v>
      </c>
      <c r="E139" s="2">
        <f t="shared" si="7"/>
        <v>0.11039213469984954</v>
      </c>
      <c r="F139" s="2">
        <f t="shared" si="11"/>
        <v>7.806243601172512E-2</v>
      </c>
      <c r="G139" s="2">
        <f t="shared" si="9"/>
        <v>3.2329698688124422E-2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4.6500000000000004</v>
      </c>
      <c r="C140" s="2">
        <f t="shared" si="6"/>
        <v>4.9129883813858193</v>
      </c>
      <c r="D140" s="2">
        <f t="shared" si="8"/>
        <v>4.8153649390839472</v>
      </c>
      <c r="E140" s="2">
        <f t="shared" si="7"/>
        <v>9.7623442301872032E-2</v>
      </c>
      <c r="F140" s="2">
        <f t="shared" si="11"/>
        <v>8.1974637269754499E-2</v>
      </c>
      <c r="G140" s="2">
        <f t="shared" si="9"/>
        <v>1.5648805032117533E-2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4.8499999999999996</v>
      </c>
      <c r="C141" s="2">
        <f t="shared" si="6"/>
        <v>4.8909901688649242</v>
      </c>
      <c r="D141" s="2">
        <f t="shared" si="8"/>
        <v>4.817930499151803</v>
      </c>
      <c r="E141" s="2">
        <f t="shared" si="7"/>
        <v>7.3059669713121167E-2</v>
      </c>
      <c r="F141" s="2">
        <f t="shared" si="11"/>
        <v>8.0191643758427841E-2</v>
      </c>
      <c r="G141" s="2">
        <f t="shared" si="9"/>
        <v>-7.1319740453066743E-3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4.9000000000000004</v>
      </c>
      <c r="C142" s="2">
        <f t="shared" si="6"/>
        <v>4.8769916813472438</v>
      </c>
      <c r="D142" s="2">
        <f t="shared" si="8"/>
        <v>4.8240097214368545</v>
      </c>
      <c r="E142" s="2">
        <f t="shared" si="7"/>
        <v>5.2981959910389342E-2</v>
      </c>
      <c r="F142" s="2">
        <f t="shared" si="11"/>
        <v>7.474970698882015E-2</v>
      </c>
      <c r="G142" s="2">
        <f t="shared" si="9"/>
        <v>-2.1767747078430807E-2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4.9000000000000004</v>
      </c>
      <c r="C143" s="2">
        <f t="shared" ref="C143:C206" si="12">$C$4*B133+C142*(1-$C$4)</f>
        <v>4.8651468072938213</v>
      </c>
      <c r="D143" s="2">
        <f t="shared" si="8"/>
        <v>4.8296386309600505</v>
      </c>
      <c r="E143" s="2">
        <f t="shared" si="7"/>
        <v>3.5508176333770791E-2</v>
      </c>
      <c r="F143" s="2">
        <f t="shared" si="11"/>
        <v>6.6901400857810281E-2</v>
      </c>
      <c r="G143" s="2">
        <f t="shared" si="9"/>
        <v>-3.139322452403949E-2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4.9000000000000004</v>
      </c>
      <c r="C144" s="2">
        <f t="shared" si="12"/>
        <v>4.8551242215563102</v>
      </c>
      <c r="D144" s="2">
        <f t="shared" si="8"/>
        <v>4.8348505842222691</v>
      </c>
      <c r="E144" s="2">
        <f t="shared" si="7"/>
        <v>2.0273637334041084E-2</v>
      </c>
      <c r="F144" s="2">
        <f t="shared" si="11"/>
        <v>5.7575848153056448E-2</v>
      </c>
      <c r="G144" s="2">
        <f t="shared" si="9"/>
        <v>-3.7302210819015365E-2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4.9000000000000004</v>
      </c>
      <c r="C145" s="2">
        <f t="shared" si="12"/>
        <v>4.8251051105476472</v>
      </c>
      <c r="D145" s="2">
        <f t="shared" si="8"/>
        <v>4.8396764668724712</v>
      </c>
      <c r="E145" s="2">
        <f t="shared" si="7"/>
        <v>-1.4571356324823981E-2</v>
      </c>
      <c r="F145" s="2">
        <f t="shared" si="11"/>
        <v>4.3146407257480368E-2</v>
      </c>
      <c r="G145" s="2">
        <f t="shared" si="9"/>
        <v>-5.7717763582304349E-2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4.8899999999999997</v>
      </c>
      <c r="C146" s="2">
        <f t="shared" si="12"/>
        <v>4.7812427858480095</v>
      </c>
      <c r="D146" s="2">
        <f t="shared" si="8"/>
        <v>4.8434041359930289</v>
      </c>
      <c r="E146" s="2">
        <f t="shared" si="7"/>
        <v>-6.2161350145019334E-2</v>
      </c>
      <c r="F146" s="2">
        <f t="shared" si="11"/>
        <v>2.2084855776980428E-2</v>
      </c>
      <c r="G146" s="2">
        <f t="shared" si="9"/>
        <v>-8.4246205921999759E-2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4.8899999999999997</v>
      </c>
      <c r="C147" s="2">
        <f t="shared" si="12"/>
        <v>4.7472054341790857</v>
      </c>
      <c r="D147" s="2">
        <f t="shared" si="8"/>
        <v>4.8468556814750263</v>
      </c>
      <c r="E147" s="2">
        <f t="shared" si="7"/>
        <v>-9.965024729594063E-2</v>
      </c>
      <c r="F147" s="2">
        <f t="shared" si="11"/>
        <v>-2.262164837603782E-3</v>
      </c>
      <c r="G147" s="2">
        <f t="shared" si="9"/>
        <v>-9.7388082458336855E-2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4.8899999999999997</v>
      </c>
      <c r="C148" s="2">
        <f t="shared" si="12"/>
        <v>4.7184045981515341</v>
      </c>
      <c r="D148" s="2">
        <f t="shared" si="8"/>
        <v>4.8500515569213203</v>
      </c>
      <c r="E148" s="2">
        <f t="shared" si="7"/>
        <v>-0.13164695876978616</v>
      </c>
      <c r="F148" s="2">
        <f t="shared" si="11"/>
        <v>-2.8139123624040259E-2</v>
      </c>
      <c r="G148" s="2">
        <f t="shared" si="9"/>
        <v>-0.10350783514574591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4.67</v>
      </c>
      <c r="C149" s="2">
        <f t="shared" si="12"/>
        <v>4.7140346599743754</v>
      </c>
      <c r="D149" s="2">
        <f t="shared" si="8"/>
        <v>4.836714404556778</v>
      </c>
      <c r="E149" s="2">
        <f t="shared" si="7"/>
        <v>-0.12267974458240261</v>
      </c>
      <c r="F149" s="2">
        <f t="shared" si="11"/>
        <v>-4.7047247815712734E-2</v>
      </c>
      <c r="G149" s="2">
        <f t="shared" si="9"/>
        <v>-7.5632496766689872E-2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4.6500000000000004</v>
      </c>
      <c r="C150" s="2">
        <f t="shared" si="12"/>
        <v>4.7041831738244717</v>
      </c>
      <c r="D150" s="2">
        <f t="shared" si="8"/>
        <v>4.8228837079229425</v>
      </c>
      <c r="E150" s="2">
        <f t="shared" si="7"/>
        <v>-0.11870053409847081</v>
      </c>
      <c r="F150" s="2">
        <f t="shared" si="11"/>
        <v>-6.1377905072264351E-2</v>
      </c>
      <c r="G150" s="2">
        <f t="shared" si="9"/>
        <v>-5.7322629026206461E-2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4.6500000000000004</v>
      </c>
      <c r="C151" s="2">
        <f t="shared" si="12"/>
        <v>4.7266165316976299</v>
      </c>
      <c r="D151" s="2">
        <f t="shared" si="8"/>
        <v>4.8100775073360573</v>
      </c>
      <c r="E151" s="2">
        <f t="shared" si="7"/>
        <v>-8.346097563842747E-2</v>
      </c>
      <c r="F151" s="2">
        <f t="shared" si="11"/>
        <v>-6.5794519185496975E-2</v>
      </c>
      <c r="G151" s="2">
        <f t="shared" si="9"/>
        <v>-1.7666456452930496E-2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4.5999999999999996</v>
      </c>
      <c r="C152" s="2">
        <f t="shared" si="12"/>
        <v>4.7532909114364559</v>
      </c>
      <c r="D152" s="2">
        <f t="shared" si="8"/>
        <v>4.7945162104963499</v>
      </c>
      <c r="E152" s="2">
        <f t="shared" si="7"/>
        <v>-4.1225299059894027E-2</v>
      </c>
      <c r="F152" s="2">
        <f t="shared" si="11"/>
        <v>-6.0880675160376388E-2</v>
      </c>
      <c r="G152" s="2">
        <f t="shared" si="9"/>
        <v>1.9655376100482361E-2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4.8</v>
      </c>
      <c r="C153" s="2">
        <f t="shared" si="12"/>
        <v>4.7758615404462317</v>
      </c>
      <c r="D153" s="2">
        <f t="shared" si="8"/>
        <v>4.7949224171262497</v>
      </c>
      <c r="E153" s="2">
        <f t="shared" si="7"/>
        <v>-1.9060876680017991E-2</v>
      </c>
      <c r="F153" s="2">
        <f t="shared" si="11"/>
        <v>-5.2516715464304711E-2</v>
      </c>
      <c r="G153" s="2">
        <f t="shared" si="9"/>
        <v>3.3455838784286721E-2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4.8</v>
      </c>
      <c r="C154" s="2">
        <f t="shared" si="12"/>
        <v>4.7949597649929654</v>
      </c>
      <c r="D154" s="2">
        <f t="shared" si="8"/>
        <v>4.7952985343761565</v>
      </c>
      <c r="E154" s="2">
        <f t="shared" si="7"/>
        <v>-3.387693831911065E-4</v>
      </c>
      <c r="F154" s="2">
        <f t="shared" si="11"/>
        <v>-4.2081126248081996E-2</v>
      </c>
      <c r="G154" s="2">
        <f t="shared" si="9"/>
        <v>4.1742356864890889E-2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4.8</v>
      </c>
      <c r="C155" s="2">
        <f t="shared" si="12"/>
        <v>4.8111198011478935</v>
      </c>
      <c r="D155" s="2">
        <f t="shared" si="8"/>
        <v>4.795646791089033</v>
      </c>
      <c r="E155" s="2">
        <f t="shared" si="7"/>
        <v>1.5473010058860481E-2</v>
      </c>
      <c r="F155" s="2">
        <f t="shared" si="11"/>
        <v>-3.0570298986693504E-2</v>
      </c>
      <c r="G155" s="2">
        <f t="shared" si="9"/>
        <v>4.6043309045553982E-2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4.8</v>
      </c>
      <c r="C156" s="2">
        <f t="shared" si="12"/>
        <v>4.8232552163559097</v>
      </c>
      <c r="D156" s="2">
        <f t="shared" si="8"/>
        <v>4.7959692510083638</v>
      </c>
      <c r="E156" s="2">
        <f t="shared" ref="E156:E219" si="13">C156-D156</f>
        <v>2.7285965347545904E-2</v>
      </c>
      <c r="F156" s="2">
        <f t="shared" si="11"/>
        <v>-1.8999046119845622E-2</v>
      </c>
      <c r="G156" s="2">
        <f t="shared" si="9"/>
        <v>4.6285011467391529E-2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4.66</v>
      </c>
      <c r="C157" s="2">
        <f t="shared" si="12"/>
        <v>4.8335236446088468</v>
      </c>
      <c r="D157" s="2">
        <f t="shared" ref="D157:D220" si="14">$D$4*B157+(1-$D$4)*D156</f>
        <v>4.7858974546373743</v>
      </c>
      <c r="E157" s="2">
        <f t="shared" si="13"/>
        <v>4.7626189971472499E-2</v>
      </c>
      <c r="F157" s="2">
        <f t="shared" si="11"/>
        <v>-5.6739989015819978E-3</v>
      </c>
      <c r="G157" s="2">
        <f t="shared" si="9"/>
        <v>5.3300188873054495E-2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4.67</v>
      </c>
      <c r="C158" s="2">
        <f t="shared" si="12"/>
        <v>4.8422123146690241</v>
      </c>
      <c r="D158" s="2">
        <f t="shared" si="14"/>
        <v>4.7773124579975681</v>
      </c>
      <c r="E158" s="2">
        <f t="shared" si="13"/>
        <v>6.4899856671456035E-2</v>
      </c>
      <c r="F158" s="2">
        <f t="shared" si="11"/>
        <v>8.4407722130256102E-3</v>
      </c>
      <c r="G158" s="2">
        <f t="shared" si="9"/>
        <v>5.6459084458430425E-2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4.67</v>
      </c>
      <c r="C159" s="2">
        <f t="shared" si="12"/>
        <v>4.8157181124122506</v>
      </c>
      <c r="D159" s="2">
        <f t="shared" si="14"/>
        <v>4.7693633870347849</v>
      </c>
      <c r="E159" s="2">
        <f t="shared" si="13"/>
        <v>4.6354725377465655E-2</v>
      </c>
      <c r="F159" s="2">
        <f t="shared" si="11"/>
        <v>1.6023562845913622E-2</v>
      </c>
      <c r="G159" s="2">
        <f t="shared" si="9"/>
        <v>3.0331162531552033E-2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4.55</v>
      </c>
      <c r="C160" s="2">
        <f t="shared" si="12"/>
        <v>4.7902230181949816</v>
      </c>
      <c r="D160" s="2">
        <f t="shared" si="14"/>
        <v>4.7531142472544303</v>
      </c>
      <c r="E160" s="2">
        <f t="shared" si="13"/>
        <v>3.7108770940551317E-2</v>
      </c>
      <c r="F160" s="2">
        <f t="shared" si="11"/>
        <v>2.0240604464841161E-2</v>
      </c>
      <c r="G160" s="2">
        <f t="shared" si="9"/>
        <v>1.6868166475710156E-2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4.67</v>
      </c>
      <c r="C161" s="2">
        <f t="shared" si="12"/>
        <v>4.7686502461649845</v>
      </c>
      <c r="D161" s="2">
        <f t="shared" si="14"/>
        <v>4.7469576363466945</v>
      </c>
      <c r="E161" s="2">
        <f t="shared" si="13"/>
        <v>2.169260981828991E-2</v>
      </c>
      <c r="F161" s="2">
        <f t="shared" si="11"/>
        <v>2.0531005535530909E-2</v>
      </c>
      <c r="G161" s="2">
        <f t="shared" si="9"/>
        <v>1.1616042827590004E-3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4.67</v>
      </c>
      <c r="C162" s="2">
        <f t="shared" si="12"/>
        <v>4.7427040544472945</v>
      </c>
      <c r="D162" s="2">
        <f t="shared" si="14"/>
        <v>4.7412570706913835</v>
      </c>
      <c r="E162" s="2">
        <f t="shared" si="13"/>
        <v>1.4469837559110132E-3</v>
      </c>
      <c r="F162" s="2">
        <f t="shared" si="11"/>
        <v>1.6714201179606931E-2</v>
      </c>
      <c r="G162" s="2">
        <f t="shared" si="9"/>
        <v>-1.5267217423695918E-2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4.55</v>
      </c>
      <c r="C163" s="2">
        <f t="shared" si="12"/>
        <v>4.7515188153015568</v>
      </c>
      <c r="D163" s="2">
        <f t="shared" si="14"/>
        <v>4.7270898802697996</v>
      </c>
      <c r="E163" s="2">
        <f t="shared" si="13"/>
        <v>2.4428935031757248E-2</v>
      </c>
      <c r="F163" s="2">
        <f t="shared" si="11"/>
        <v>1.8257147950036995E-2</v>
      </c>
      <c r="G163" s="2">
        <f t="shared" si="9"/>
        <v>6.1717870817202536E-3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4.67</v>
      </c>
      <c r="C164" s="2">
        <f t="shared" si="12"/>
        <v>4.7589774591013176</v>
      </c>
      <c r="D164" s="2">
        <f t="shared" si="14"/>
        <v>4.7228610002498144</v>
      </c>
      <c r="E164" s="2">
        <f t="shared" si="13"/>
        <v>3.6116458851503275E-2</v>
      </c>
      <c r="F164" s="2">
        <f t="shared" si="11"/>
        <v>2.1829010130330253E-2</v>
      </c>
      <c r="G164" s="2">
        <f t="shared" ref="G164:G227" si="15">E164-F164</f>
        <v>1.4287448721173022E-2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4.67</v>
      </c>
      <c r="C165" s="2">
        <f t="shared" si="12"/>
        <v>4.765288619239576</v>
      </c>
      <c r="D165" s="2">
        <f t="shared" si="14"/>
        <v>4.7189453706016797</v>
      </c>
      <c r="E165" s="2">
        <f t="shared" si="13"/>
        <v>4.6343248637896295E-2</v>
      </c>
      <c r="F165" s="2">
        <f t="shared" ref="F165:F228" si="17">(E165*(2/(10)))+((1-(2/10))*F164)</f>
        <v>2.673185783184346E-2</v>
      </c>
      <c r="G165" s="2">
        <f t="shared" si="15"/>
        <v>1.9611390806052835E-2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4.67</v>
      </c>
      <c r="C166" s="2">
        <f t="shared" si="12"/>
        <v>4.7706288316642569</v>
      </c>
      <c r="D166" s="2">
        <f t="shared" si="14"/>
        <v>4.7153197875941473</v>
      </c>
      <c r="E166" s="2">
        <f t="shared" si="13"/>
        <v>5.5309044070109614E-2</v>
      </c>
      <c r="F166" s="2">
        <f t="shared" si="17"/>
        <v>3.2447295079496695E-2</v>
      </c>
      <c r="G166" s="2">
        <f t="shared" si="15"/>
        <v>2.2861748990612919E-2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4.67</v>
      </c>
      <c r="C167" s="2">
        <f t="shared" si="12"/>
        <v>4.7536090114082175</v>
      </c>
      <c r="D167" s="2">
        <f t="shared" si="14"/>
        <v>4.7119627662908767</v>
      </c>
      <c r="E167" s="2">
        <f t="shared" si="13"/>
        <v>4.1646245117340719E-2</v>
      </c>
      <c r="F167" s="2">
        <f t="shared" si="17"/>
        <v>3.4287085087065503E-2</v>
      </c>
      <c r="G167" s="2">
        <f t="shared" si="15"/>
        <v>7.3591600302752164E-3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4.67</v>
      </c>
      <c r="C168" s="2">
        <f t="shared" si="12"/>
        <v>4.7407460865761841</v>
      </c>
      <c r="D168" s="2">
        <f t="shared" si="14"/>
        <v>4.7088544132322925</v>
      </c>
      <c r="E168" s="2">
        <f t="shared" si="13"/>
        <v>3.1891673343891647E-2</v>
      </c>
      <c r="F168" s="2">
        <f t="shared" si="17"/>
        <v>3.380800273843073E-2</v>
      </c>
      <c r="G168" s="2">
        <f t="shared" si="15"/>
        <v>-1.9163293945390833E-3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4.67</v>
      </c>
      <c r="C169" s="2">
        <f t="shared" si="12"/>
        <v>4.729862073256772</v>
      </c>
      <c r="D169" s="2">
        <f t="shared" si="14"/>
        <v>4.7059763085484185</v>
      </c>
      <c r="E169" s="2">
        <f t="shared" si="13"/>
        <v>2.3885764708353463E-2</v>
      </c>
      <c r="F169" s="2">
        <f t="shared" si="17"/>
        <v>3.1823555132415277E-2</v>
      </c>
      <c r="G169" s="2">
        <f t="shared" si="15"/>
        <v>-7.9377904240618136E-3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4.67</v>
      </c>
      <c r="C170" s="2">
        <f t="shared" si="12"/>
        <v>4.7021909850634227</v>
      </c>
      <c r="D170" s="2">
        <f t="shared" si="14"/>
        <v>4.7033113968040912</v>
      </c>
      <c r="E170" s="2">
        <f t="shared" si="13"/>
        <v>-1.1204117406684588E-3</v>
      </c>
      <c r="F170" s="2">
        <f t="shared" si="17"/>
        <v>2.523476175779853E-2</v>
      </c>
      <c r="G170" s="2">
        <f t="shared" si="15"/>
        <v>-2.6355173498466989E-2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4.63</v>
      </c>
      <c r="C171" s="2">
        <f t="shared" si="12"/>
        <v>4.6972385258228959</v>
      </c>
      <c r="D171" s="2">
        <f t="shared" si="14"/>
        <v>4.6978809229667506</v>
      </c>
      <c r="E171" s="2">
        <f t="shared" si="13"/>
        <v>-6.4239714385472269E-4</v>
      </c>
      <c r="F171" s="2">
        <f t="shared" si="17"/>
        <v>2.0059329977467882E-2</v>
      </c>
      <c r="G171" s="2">
        <f t="shared" si="15"/>
        <v>-2.0701727121322604E-2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4.5999999999999996</v>
      </c>
      <c r="C172" s="2">
        <f t="shared" si="12"/>
        <v>4.6930479833886043</v>
      </c>
      <c r="D172" s="2">
        <f t="shared" si="14"/>
        <v>4.690630484228473</v>
      </c>
      <c r="E172" s="2">
        <f t="shared" si="13"/>
        <v>2.4174991601313423E-3</v>
      </c>
      <c r="F172" s="2">
        <f t="shared" si="17"/>
        <v>1.6530963814000574E-2</v>
      </c>
      <c r="G172" s="2">
        <f t="shared" si="15"/>
        <v>-1.4113464653869232E-2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4.53</v>
      </c>
      <c r="C173" s="2">
        <f t="shared" si="12"/>
        <v>4.6710406013288193</v>
      </c>
      <c r="D173" s="2">
        <f t="shared" si="14"/>
        <v>4.6787319298411791</v>
      </c>
      <c r="E173" s="2">
        <f t="shared" si="13"/>
        <v>-7.691328512359874E-3</v>
      </c>
      <c r="F173" s="2">
        <f t="shared" si="17"/>
        <v>1.1686505348728485E-2</v>
      </c>
      <c r="G173" s="2">
        <f t="shared" si="15"/>
        <v>-1.9377833861088357E-2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4.5999999999999996</v>
      </c>
      <c r="C174" s="2">
        <f t="shared" si="12"/>
        <v>4.6708805088166931</v>
      </c>
      <c r="D174" s="2">
        <f t="shared" si="14"/>
        <v>4.6728999350381288</v>
      </c>
      <c r="E174" s="2">
        <f t="shared" si="13"/>
        <v>-2.0194262214356939E-3</v>
      </c>
      <c r="F174" s="2">
        <f t="shared" si="17"/>
        <v>8.9453190346956493E-3</v>
      </c>
      <c r="G174" s="2">
        <f t="shared" si="15"/>
        <v>-1.0964745256131343E-2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4.4000000000000004</v>
      </c>
      <c r="C175" s="2">
        <f t="shared" si="12"/>
        <v>4.6707450459218176</v>
      </c>
      <c r="D175" s="2">
        <f t="shared" si="14"/>
        <v>4.6526851250353047</v>
      </c>
      <c r="E175" s="2">
        <f t="shared" si="13"/>
        <v>1.805992088651287E-2</v>
      </c>
      <c r="F175" s="2">
        <f t="shared" si="17"/>
        <v>1.0768239405059093E-2</v>
      </c>
      <c r="G175" s="2">
        <f t="shared" si="15"/>
        <v>7.2916814814537774E-3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4.4000000000000004</v>
      </c>
      <c r="C176" s="2">
        <f t="shared" si="12"/>
        <v>4.6706304234723071</v>
      </c>
      <c r="D176" s="2">
        <f t="shared" si="14"/>
        <v>4.6339677083660229</v>
      </c>
      <c r="E176" s="2">
        <f t="shared" si="13"/>
        <v>3.6662715106284161E-2</v>
      </c>
      <c r="F176" s="2">
        <f t="shared" si="17"/>
        <v>1.5947134545304106E-2</v>
      </c>
      <c r="G176" s="2">
        <f t="shared" si="15"/>
        <v>2.0715580560980055E-2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4.4000000000000004</v>
      </c>
      <c r="C177" s="2">
        <f t="shared" si="12"/>
        <v>4.6705334352457983</v>
      </c>
      <c r="D177" s="2">
        <f t="shared" si="14"/>
        <v>4.616636767005577</v>
      </c>
      <c r="E177" s="2">
        <f t="shared" si="13"/>
        <v>5.3896668240221324E-2</v>
      </c>
      <c r="F177" s="2">
        <f t="shared" si="17"/>
        <v>2.3537041284287553E-2</v>
      </c>
      <c r="G177" s="2">
        <f t="shared" si="15"/>
        <v>3.035962695593377E-2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4.4000000000000004</v>
      </c>
      <c r="C178" s="2">
        <f t="shared" si="12"/>
        <v>4.6704513682849065</v>
      </c>
      <c r="D178" s="2">
        <f t="shared" si="14"/>
        <v>4.600589599079238</v>
      </c>
      <c r="E178" s="2">
        <f t="shared" si="13"/>
        <v>6.9861769205668445E-2</v>
      </c>
      <c r="F178" s="2">
        <f t="shared" si="17"/>
        <v>3.2801986868563733E-2</v>
      </c>
      <c r="G178" s="2">
        <f t="shared" si="15"/>
        <v>3.7059782337104712E-2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4.4000000000000004</v>
      </c>
      <c r="C179" s="2">
        <f t="shared" si="12"/>
        <v>4.6703819270103057</v>
      </c>
      <c r="D179" s="2">
        <f t="shared" si="14"/>
        <v>4.5857311102585534</v>
      </c>
      <c r="E179" s="2">
        <f t="shared" si="13"/>
        <v>8.4650816751752345E-2</v>
      </c>
      <c r="F179" s="2">
        <f t="shared" si="17"/>
        <v>4.3171752845201458E-2</v>
      </c>
      <c r="G179" s="2">
        <f t="shared" si="15"/>
        <v>4.1479063906550886E-2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4.4000000000000004</v>
      </c>
      <c r="C180" s="2">
        <f t="shared" si="12"/>
        <v>4.6703231690087197</v>
      </c>
      <c r="D180" s="2">
        <f t="shared" si="14"/>
        <v>4.5719732502394015</v>
      </c>
      <c r="E180" s="2">
        <f t="shared" si="13"/>
        <v>9.8349918769318201E-2</v>
      </c>
      <c r="F180" s="2">
        <f t="shared" si="17"/>
        <v>5.4207386030024805E-2</v>
      </c>
      <c r="G180" s="2">
        <f t="shared" si="15"/>
        <v>4.4142532739293396E-2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4.4000000000000004</v>
      </c>
      <c r="C181" s="2">
        <f t="shared" si="12"/>
        <v>4.6641196045458395</v>
      </c>
      <c r="D181" s="2">
        <f t="shared" si="14"/>
        <v>4.5592344909624085</v>
      </c>
      <c r="E181" s="2">
        <f t="shared" si="13"/>
        <v>0.104885113583431</v>
      </c>
      <c r="F181" s="2">
        <f t="shared" si="17"/>
        <v>6.4342931540706055E-2</v>
      </c>
      <c r="G181" s="2">
        <f t="shared" si="15"/>
        <v>4.0542182042724945E-2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4.4000000000000004</v>
      </c>
      <c r="C182" s="2">
        <f t="shared" si="12"/>
        <v>4.6542550500003257</v>
      </c>
      <c r="D182" s="2">
        <f t="shared" si="14"/>
        <v>4.5474393434837115</v>
      </c>
      <c r="E182" s="2">
        <f t="shared" si="13"/>
        <v>0.10681570651661421</v>
      </c>
      <c r="F182" s="2">
        <f t="shared" si="17"/>
        <v>7.2837486535887688E-2</v>
      </c>
      <c r="G182" s="2">
        <f t="shared" si="15"/>
        <v>3.3978219980726518E-2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4.3899999999999997</v>
      </c>
      <c r="C183" s="2">
        <f t="shared" si="12"/>
        <v>4.6351388884618139</v>
      </c>
      <c r="D183" s="2">
        <f t="shared" si="14"/>
        <v>4.5357771698923255</v>
      </c>
      <c r="E183" s="2">
        <f t="shared" si="13"/>
        <v>9.9361718569488389E-2</v>
      </c>
      <c r="F183" s="2">
        <f t="shared" si="17"/>
        <v>7.8142332942607834E-2</v>
      </c>
      <c r="G183" s="2">
        <f t="shared" si="15"/>
        <v>2.1219385626880555E-2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4.3899999999999997</v>
      </c>
      <c r="C184" s="2">
        <f t="shared" si="12"/>
        <v>4.6297329056215348</v>
      </c>
      <c r="D184" s="2">
        <f t="shared" si="14"/>
        <v>4.5249788610114123</v>
      </c>
      <c r="E184" s="2">
        <f t="shared" si="13"/>
        <v>0.1047540446101225</v>
      </c>
      <c r="F184" s="2">
        <f t="shared" si="17"/>
        <v>8.3464675276110775E-2</v>
      </c>
      <c r="G184" s="2">
        <f t="shared" si="15"/>
        <v>2.1289369334011723E-2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4.3899999999999997</v>
      </c>
      <c r="C185" s="2">
        <f t="shared" si="12"/>
        <v>4.5943893816797603</v>
      </c>
      <c r="D185" s="2">
        <f t="shared" si="14"/>
        <v>4.5149804268624187</v>
      </c>
      <c r="E185" s="2">
        <f t="shared" si="13"/>
        <v>7.9408954817341559E-2</v>
      </c>
      <c r="F185" s="2">
        <f t="shared" si="17"/>
        <v>8.2653531184356935E-2</v>
      </c>
      <c r="G185" s="2">
        <f t="shared" si="15"/>
        <v>-3.2445763670153754E-3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4.4000000000000004</v>
      </c>
      <c r="C186" s="2">
        <f t="shared" si="12"/>
        <v>4.5644833229597968</v>
      </c>
      <c r="D186" s="2">
        <f t="shared" si="14"/>
        <v>4.5064633582059432</v>
      </c>
      <c r="E186" s="2">
        <f t="shared" si="13"/>
        <v>5.8019964753853515E-2</v>
      </c>
      <c r="F186" s="2">
        <f t="shared" si="17"/>
        <v>7.7726817898256251E-2</v>
      </c>
      <c r="G186" s="2">
        <f t="shared" si="15"/>
        <v>-1.9706853144402736E-2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4.2699999999999996</v>
      </c>
      <c r="C187" s="2">
        <f t="shared" si="12"/>
        <v>4.5391781963505968</v>
      </c>
      <c r="D187" s="2">
        <f t="shared" si="14"/>
        <v>4.4889475538943922</v>
      </c>
      <c r="E187" s="2">
        <f t="shared" si="13"/>
        <v>5.0230642456204677E-2</v>
      </c>
      <c r="F187" s="2">
        <f t="shared" si="17"/>
        <v>7.2227582809845939E-2</v>
      </c>
      <c r="G187" s="2">
        <f t="shared" si="15"/>
        <v>-2.1996940353641262E-2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4.2699999999999996</v>
      </c>
      <c r="C188" s="2">
        <f t="shared" si="12"/>
        <v>4.5177661661428123</v>
      </c>
      <c r="D188" s="2">
        <f t="shared" si="14"/>
        <v>4.4727292165688812</v>
      </c>
      <c r="E188" s="2">
        <f t="shared" si="13"/>
        <v>4.5036949573931118E-2</v>
      </c>
      <c r="F188" s="2">
        <f t="shared" si="17"/>
        <v>6.6789456162662977E-2</v>
      </c>
      <c r="G188" s="2">
        <f t="shared" si="15"/>
        <v>-2.175250658873186E-2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4.3600000000000003</v>
      </c>
      <c r="C189" s="2">
        <f t="shared" si="12"/>
        <v>4.4996482944285336</v>
      </c>
      <c r="D189" s="2">
        <f t="shared" si="14"/>
        <v>4.464378904230446</v>
      </c>
      <c r="E189" s="2">
        <f t="shared" si="13"/>
        <v>3.5269390198087613E-2</v>
      </c>
      <c r="F189" s="2">
        <f t="shared" si="17"/>
        <v>6.0485442969747907E-2</v>
      </c>
      <c r="G189" s="2">
        <f t="shared" si="15"/>
        <v>-2.5216052771660294E-2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4.3600000000000003</v>
      </c>
      <c r="C190" s="2">
        <f t="shared" si="12"/>
        <v>4.4843177875933744</v>
      </c>
      <c r="D190" s="2">
        <f t="shared" si="14"/>
        <v>4.456647133546709</v>
      </c>
      <c r="E190" s="2">
        <f t="shared" si="13"/>
        <v>2.7670654046665355E-2</v>
      </c>
      <c r="F190" s="2">
        <f t="shared" si="17"/>
        <v>5.3922485185131402E-2</v>
      </c>
      <c r="G190" s="2">
        <f t="shared" si="15"/>
        <v>-2.6251831138466047E-2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4.3600000000000003</v>
      </c>
      <c r="C191" s="2">
        <f t="shared" si="12"/>
        <v>4.471345820271317</v>
      </c>
      <c r="D191" s="2">
        <f t="shared" si="14"/>
        <v>4.4494880866173236</v>
      </c>
      <c r="E191" s="2">
        <f t="shared" si="13"/>
        <v>2.185773365399335E-2</v>
      </c>
      <c r="F191" s="2">
        <f t="shared" si="17"/>
        <v>4.7509534878903796E-2</v>
      </c>
      <c r="G191" s="2">
        <f t="shared" si="15"/>
        <v>-2.5651801224910446E-2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4.3600000000000003</v>
      </c>
      <c r="C192" s="2">
        <f t="shared" si="12"/>
        <v>4.4603695402295758</v>
      </c>
      <c r="D192" s="2">
        <f t="shared" si="14"/>
        <v>4.4428593394604849</v>
      </c>
      <c r="E192" s="2">
        <f t="shared" si="13"/>
        <v>1.7510200769090822E-2</v>
      </c>
      <c r="F192" s="2">
        <f t="shared" si="17"/>
        <v>4.1509668056941201E-2</v>
      </c>
      <c r="G192" s="2">
        <f t="shared" si="15"/>
        <v>-2.3999467287850379E-2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4.3600000000000003</v>
      </c>
      <c r="C193" s="2">
        <f t="shared" si="12"/>
        <v>4.4495434571173336</v>
      </c>
      <c r="D193" s="2">
        <f t="shared" si="14"/>
        <v>4.4367216106115599</v>
      </c>
      <c r="E193" s="2">
        <f t="shared" si="13"/>
        <v>1.2821846505773671E-2</v>
      </c>
      <c r="F193" s="2">
        <f t="shared" si="17"/>
        <v>3.5772103746707702E-2</v>
      </c>
      <c r="G193" s="2">
        <f t="shared" si="15"/>
        <v>-2.2950257240934031E-2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4.17</v>
      </c>
      <c r="C194" s="2">
        <f t="shared" si="12"/>
        <v>4.4403829252531279</v>
      </c>
      <c r="D194" s="2">
        <f t="shared" si="14"/>
        <v>4.4169644542699631</v>
      </c>
      <c r="E194" s="2">
        <f t="shared" si="13"/>
        <v>2.3418470983164852E-2</v>
      </c>
      <c r="F194" s="2">
        <f t="shared" si="17"/>
        <v>3.3301377193999136E-2</v>
      </c>
      <c r="G194" s="2">
        <f t="shared" si="15"/>
        <v>-9.8829062108342844E-3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4.05</v>
      </c>
      <c r="C195" s="2">
        <f t="shared" si="12"/>
        <v>4.4326317059834155</v>
      </c>
      <c r="D195" s="2">
        <f t="shared" si="14"/>
        <v>4.3897819021018174</v>
      </c>
      <c r="E195" s="2">
        <f t="shared" si="13"/>
        <v>4.2849803881598092E-2</v>
      </c>
      <c r="F195" s="2">
        <f t="shared" si="17"/>
        <v>3.5211062531518927E-2</v>
      </c>
      <c r="G195" s="2">
        <f t="shared" si="15"/>
        <v>7.6387413500791645E-3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4.01</v>
      </c>
      <c r="C196" s="2">
        <f t="shared" si="12"/>
        <v>4.4276114435244285</v>
      </c>
      <c r="D196" s="2">
        <f t="shared" si="14"/>
        <v>4.3616499093535346</v>
      </c>
      <c r="E196" s="2">
        <f t="shared" si="13"/>
        <v>6.5961534170893898E-2</v>
      </c>
      <c r="F196" s="2">
        <f t="shared" si="17"/>
        <v>4.1361156859393927E-2</v>
      </c>
      <c r="G196" s="2">
        <f t="shared" si="15"/>
        <v>2.4600377311499971E-2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4.01</v>
      </c>
      <c r="C197" s="2">
        <f t="shared" si="12"/>
        <v>4.4033635291360547</v>
      </c>
      <c r="D197" s="2">
        <f t="shared" si="14"/>
        <v>4.3356017679199397</v>
      </c>
      <c r="E197" s="2">
        <f t="shared" si="13"/>
        <v>6.7761761216114991E-2</v>
      </c>
      <c r="F197" s="2">
        <f t="shared" si="17"/>
        <v>4.6641277730738145E-2</v>
      </c>
      <c r="G197" s="2">
        <f t="shared" si="15"/>
        <v>2.1120483485376845E-2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3.95</v>
      </c>
      <c r="C198" s="2">
        <f t="shared" si="12"/>
        <v>4.3828460631151236</v>
      </c>
      <c r="D198" s="2">
        <f t="shared" si="14"/>
        <v>4.3070386739999442</v>
      </c>
      <c r="E198" s="2">
        <f t="shared" si="13"/>
        <v>7.5807389115179369E-2</v>
      </c>
      <c r="F198" s="2">
        <f t="shared" si="17"/>
        <v>5.2474500007626393E-2</v>
      </c>
      <c r="G198" s="2">
        <f t="shared" si="15"/>
        <v>2.3332889107552976E-2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3.83</v>
      </c>
      <c r="C199" s="2">
        <f t="shared" si="12"/>
        <v>4.3793312841743353</v>
      </c>
      <c r="D199" s="2">
        <f t="shared" si="14"/>
        <v>4.2717024759258742</v>
      </c>
      <c r="E199" s="2">
        <f t="shared" si="13"/>
        <v>0.10762880824846111</v>
      </c>
      <c r="F199" s="2">
        <f t="shared" si="17"/>
        <v>6.3505361655793346E-2</v>
      </c>
      <c r="G199" s="2">
        <f t="shared" si="15"/>
        <v>4.4123446592667759E-2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3.8</v>
      </c>
      <c r="C200" s="2">
        <f t="shared" si="12"/>
        <v>4.3763572404552074</v>
      </c>
      <c r="D200" s="2">
        <f t="shared" si="14"/>
        <v>4.2367615517832169</v>
      </c>
      <c r="E200" s="2">
        <f t="shared" si="13"/>
        <v>0.13959568867199046</v>
      </c>
      <c r="F200" s="2">
        <f t="shared" si="17"/>
        <v>7.8723427059032777E-2</v>
      </c>
      <c r="G200" s="2">
        <f t="shared" si="15"/>
        <v>6.0872261612957682E-2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3.8</v>
      </c>
      <c r="C201" s="2">
        <f t="shared" si="12"/>
        <v>4.3738407419236376</v>
      </c>
      <c r="D201" s="2">
        <f t="shared" si="14"/>
        <v>4.2044088442437193</v>
      </c>
      <c r="E201" s="2">
        <f t="shared" si="13"/>
        <v>0.16943189767991829</v>
      </c>
      <c r="F201" s="2">
        <f t="shared" si="17"/>
        <v>9.686512118320989E-2</v>
      </c>
      <c r="G201" s="2">
        <f t="shared" si="15"/>
        <v>7.2566776496708396E-2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3.69</v>
      </c>
      <c r="C202" s="2">
        <f t="shared" si="12"/>
        <v>4.3717113970123087</v>
      </c>
      <c r="D202" s="2">
        <f t="shared" si="14"/>
        <v>4.1663044854108513</v>
      </c>
      <c r="E202" s="2">
        <f t="shared" si="13"/>
        <v>0.20540691160145741</v>
      </c>
      <c r="F202" s="2">
        <f t="shared" si="17"/>
        <v>0.11857347926685941</v>
      </c>
      <c r="G202" s="2">
        <f t="shared" si="15"/>
        <v>8.6833432334598004E-2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3.58</v>
      </c>
      <c r="C203" s="2">
        <f t="shared" si="12"/>
        <v>4.3699096436257996</v>
      </c>
      <c r="D203" s="2">
        <f t="shared" si="14"/>
        <v>4.1228745235285658</v>
      </c>
      <c r="E203" s="2">
        <f t="shared" si="13"/>
        <v>0.24703512009723383</v>
      </c>
      <c r="F203" s="2">
        <f t="shared" si="17"/>
        <v>0.1442658074329343</v>
      </c>
      <c r="G203" s="2">
        <f t="shared" si="15"/>
        <v>0.10276931266429953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3.5</v>
      </c>
      <c r="C204" s="2">
        <f t="shared" si="12"/>
        <v>4.3391543138372155</v>
      </c>
      <c r="D204" s="2">
        <f t="shared" si="14"/>
        <v>4.0767356699338571</v>
      </c>
      <c r="E204" s="2">
        <f t="shared" si="13"/>
        <v>0.26241864390335845</v>
      </c>
      <c r="F204" s="2">
        <f t="shared" si="17"/>
        <v>0.16789637472701913</v>
      </c>
      <c r="G204" s="2">
        <f t="shared" si="15"/>
        <v>9.4522269176339324E-2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3.5</v>
      </c>
      <c r="C205" s="2">
        <f t="shared" si="12"/>
        <v>4.2946690347853362</v>
      </c>
      <c r="D205" s="2">
        <f t="shared" si="14"/>
        <v>4.0340145091980162</v>
      </c>
      <c r="E205" s="2">
        <f t="shared" si="13"/>
        <v>0.26065452558732005</v>
      </c>
      <c r="F205" s="2">
        <f t="shared" si="17"/>
        <v>0.18644800489907931</v>
      </c>
      <c r="G205" s="2">
        <f t="shared" si="15"/>
        <v>7.420652068824074E-2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6">
        <f>TITRES_STAT!D209</f>
        <v>3.4</v>
      </c>
      <c r="C206" s="2">
        <f t="shared" si="12"/>
        <v>4.2508737986645153</v>
      </c>
      <c r="D206" s="2">
        <f t="shared" si="14"/>
        <v>3.9870504714796446</v>
      </c>
      <c r="E206" s="2">
        <f t="shared" si="13"/>
        <v>0.26382332718487067</v>
      </c>
      <c r="F206" s="2">
        <f t="shared" si="17"/>
        <v>0.20192306935623761</v>
      </c>
      <c r="G206" s="2">
        <f t="shared" si="15"/>
        <v>6.1900257828633065E-2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6">
        <f>TITRES_STAT!D210</f>
        <v>3.26</v>
      </c>
      <c r="C207" s="2">
        <f t="shared" ref="C207:C270" si="18">$C$4*B197+C206*(1-$C$4)</f>
        <v>4.2138162911776664</v>
      </c>
      <c r="D207" s="2">
        <f t="shared" si="14"/>
        <v>3.9331948809996713</v>
      </c>
      <c r="E207" s="2">
        <f t="shared" si="13"/>
        <v>0.28062141017799513</v>
      </c>
      <c r="F207" s="2">
        <f t="shared" si="17"/>
        <v>0.21766273752058912</v>
      </c>
      <c r="G207" s="2">
        <f t="shared" si="15"/>
        <v>6.2958672657406012E-2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3.13</v>
      </c>
      <c r="C208" s="2">
        <f t="shared" si="18"/>
        <v>4.1732291694580255</v>
      </c>
      <c r="D208" s="2">
        <f t="shared" si="14"/>
        <v>3.8736989638885846</v>
      </c>
      <c r="E208" s="2">
        <f t="shared" si="13"/>
        <v>0.29953020556944088</v>
      </c>
      <c r="F208" s="2">
        <f t="shared" si="17"/>
        <v>0.23403623113035948</v>
      </c>
      <c r="G208" s="2">
        <f t="shared" si="15"/>
        <v>6.5493974439081393E-2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3.27</v>
      </c>
      <c r="C209" s="2">
        <f t="shared" si="18"/>
        <v>4.1204246818490988</v>
      </c>
      <c r="D209" s="2">
        <f t="shared" si="14"/>
        <v>3.82898052211906</v>
      </c>
      <c r="E209" s="2">
        <f t="shared" si="13"/>
        <v>0.29144415973003879</v>
      </c>
      <c r="F209" s="2">
        <f t="shared" si="17"/>
        <v>0.24551781685029536</v>
      </c>
      <c r="G209" s="2">
        <f t="shared" si="15"/>
        <v>4.5926342879743426E-2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3.27</v>
      </c>
      <c r="C210" s="2">
        <f t="shared" si="18"/>
        <v>4.0711285769492376</v>
      </c>
      <c r="D210" s="2">
        <f t="shared" si="14"/>
        <v>3.7875745575176483</v>
      </c>
      <c r="E210" s="2">
        <f t="shared" si="13"/>
        <v>0.28355401943158931</v>
      </c>
      <c r="F210" s="2">
        <f t="shared" si="17"/>
        <v>0.25312505736655416</v>
      </c>
      <c r="G210" s="2">
        <f t="shared" si="15"/>
        <v>3.0428962065035148E-2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3.27</v>
      </c>
      <c r="C211" s="2">
        <f t="shared" si="18"/>
        <v>4.0294164881878167</v>
      </c>
      <c r="D211" s="2">
        <f t="shared" si="14"/>
        <v>3.74923570140523</v>
      </c>
      <c r="E211" s="2">
        <f t="shared" si="13"/>
        <v>0.28018078678258673</v>
      </c>
      <c r="F211" s="2">
        <f t="shared" si="17"/>
        <v>0.25853620324976068</v>
      </c>
      <c r="G211" s="2">
        <f t="shared" si="15"/>
        <v>2.1644583532826056E-2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3.18</v>
      </c>
      <c r="C212" s="2">
        <f t="shared" si="18"/>
        <v>3.9771985669281524</v>
      </c>
      <c r="D212" s="2">
        <f t="shared" si="14"/>
        <v>3.7070700938937313</v>
      </c>
      <c r="E212" s="2">
        <f t="shared" si="13"/>
        <v>0.27012847303442111</v>
      </c>
      <c r="F212" s="2">
        <f t="shared" si="17"/>
        <v>0.26085465720669276</v>
      </c>
      <c r="G212" s="2">
        <f t="shared" si="15"/>
        <v>9.2738158277283489E-3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3.12</v>
      </c>
      <c r="C213" s="2">
        <f t="shared" si="18"/>
        <v>3.9160910950930519</v>
      </c>
      <c r="D213" s="2">
        <f t="shared" si="14"/>
        <v>3.6635834202719737</v>
      </c>
      <c r="E213" s="2">
        <f t="shared" si="13"/>
        <v>0.25250767482107817</v>
      </c>
      <c r="F213" s="2">
        <f t="shared" si="17"/>
        <v>0.25918526072956982</v>
      </c>
      <c r="G213" s="2">
        <f t="shared" si="15"/>
        <v>-6.6775859084916567E-3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3.03</v>
      </c>
      <c r="C214" s="2">
        <f t="shared" si="18"/>
        <v>3.852077080463352</v>
      </c>
      <c r="D214" s="2">
        <f t="shared" si="14"/>
        <v>3.6166513150666422</v>
      </c>
      <c r="E214" s="2">
        <f t="shared" si="13"/>
        <v>0.23542576539670979</v>
      </c>
      <c r="F214" s="2">
        <f t="shared" si="17"/>
        <v>0.25443336166299785</v>
      </c>
      <c r="G214" s="2">
        <f t="shared" si="15"/>
        <v>-1.9007596266288063E-2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3.16</v>
      </c>
      <c r="C215" s="2">
        <f t="shared" si="18"/>
        <v>3.7979113757766827</v>
      </c>
      <c r="D215" s="2">
        <f t="shared" si="14"/>
        <v>3.5828252917283723</v>
      </c>
      <c r="E215" s="2">
        <f t="shared" si="13"/>
        <v>0.21508608404831042</v>
      </c>
      <c r="F215" s="2">
        <f t="shared" si="17"/>
        <v>0.24656390614006038</v>
      </c>
      <c r="G215" s="2">
        <f t="shared" si="15"/>
        <v>-3.1477822091749957E-2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3.16</v>
      </c>
      <c r="C216" s="2">
        <f t="shared" si="18"/>
        <v>3.7366942410418083</v>
      </c>
      <c r="D216" s="2">
        <f t="shared" si="14"/>
        <v>3.551504899748493</v>
      </c>
      <c r="E216" s="2">
        <f t="shared" si="13"/>
        <v>0.18518934129331521</v>
      </c>
      <c r="F216" s="2">
        <f t="shared" si="17"/>
        <v>0.23428899317071136</v>
      </c>
      <c r="G216" s="2">
        <f t="shared" si="15"/>
        <v>-4.909965187739615E-2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3.16</v>
      </c>
      <c r="C217" s="2">
        <f t="shared" si="18"/>
        <v>3.6633566654969147</v>
      </c>
      <c r="D217" s="2">
        <f t="shared" si="14"/>
        <v>3.5225045368041603</v>
      </c>
      <c r="E217" s="2">
        <f t="shared" si="13"/>
        <v>0.14085212869275443</v>
      </c>
      <c r="F217" s="2">
        <f t="shared" si="17"/>
        <v>0.21560162027511998</v>
      </c>
      <c r="G217" s="2">
        <f t="shared" si="15"/>
        <v>-7.4749491582365546E-2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3.08</v>
      </c>
      <c r="C218" s="2">
        <f t="shared" si="18"/>
        <v>3.5813017938820049</v>
      </c>
      <c r="D218" s="2">
        <f t="shared" si="14"/>
        <v>3.489726422966815</v>
      </c>
      <c r="E218" s="2">
        <f t="shared" si="13"/>
        <v>9.1575370915189858E-2</v>
      </c>
      <c r="F218" s="2">
        <f t="shared" si="17"/>
        <v>0.19079637040313396</v>
      </c>
      <c r="G218" s="2">
        <f t="shared" si="15"/>
        <v>-9.9220999487944106E-2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3.17</v>
      </c>
      <c r="C219" s="2">
        <f t="shared" si="18"/>
        <v>3.53340921020785</v>
      </c>
      <c r="D219" s="2">
        <f t="shared" si="14"/>
        <v>3.4660429842285323</v>
      </c>
      <c r="E219" s="2">
        <f t="shared" si="13"/>
        <v>6.736622597931774E-2</v>
      </c>
      <c r="F219" s="2">
        <f t="shared" si="17"/>
        <v>0.16611034151837073</v>
      </c>
      <c r="G219" s="2">
        <f t="shared" si="15"/>
        <v>-9.874411553905299E-2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3.08</v>
      </c>
      <c r="C220" s="2">
        <f t="shared" si="18"/>
        <v>3.4928847163297192</v>
      </c>
      <c r="D220" s="2">
        <f t="shared" si="14"/>
        <v>3.4374472076190115</v>
      </c>
      <c r="E220" s="2">
        <f t="shared" ref="E220:E283" si="19">C220-D220</f>
        <v>5.5437508710707739E-2</v>
      </c>
      <c r="F220" s="2">
        <f t="shared" si="17"/>
        <v>0.14397577495683814</v>
      </c>
      <c r="G220" s="2">
        <f t="shared" si="15"/>
        <v>-8.8538266246130398E-2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3.15</v>
      </c>
      <c r="C221" s="2">
        <f t="shared" si="18"/>
        <v>3.4585947599713007</v>
      </c>
      <c r="D221" s="2">
        <f t="shared" ref="D221:D284" si="20">$D$4*B221+(1-$D$4)*D220</f>
        <v>3.4161548218694553</v>
      </c>
      <c r="E221" s="2">
        <f t="shared" si="19"/>
        <v>4.2439938101845431E-2</v>
      </c>
      <c r="F221" s="2">
        <f t="shared" si="17"/>
        <v>0.12366860758583961</v>
      </c>
      <c r="G221" s="2">
        <f t="shared" si="15"/>
        <v>-8.1228669483994181E-2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3.07</v>
      </c>
      <c r="C222" s="2">
        <f t="shared" si="18"/>
        <v>3.4157340276680239</v>
      </c>
      <c r="D222" s="2">
        <f t="shared" si="20"/>
        <v>3.3905137239531991</v>
      </c>
      <c r="E222" s="2">
        <f t="shared" si="19"/>
        <v>2.5220303714824865E-2</v>
      </c>
      <c r="F222" s="2">
        <f t="shared" si="17"/>
        <v>0.10397894681163666</v>
      </c>
      <c r="G222" s="2">
        <f t="shared" si="15"/>
        <v>-7.8758643096811798E-2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3.1</v>
      </c>
      <c r="C223" s="2">
        <f t="shared" si="18"/>
        <v>3.3702364849498663</v>
      </c>
      <c r="D223" s="2">
        <f t="shared" si="20"/>
        <v>3.368994188845555</v>
      </c>
      <c r="E223" s="2">
        <f t="shared" si="19"/>
        <v>1.2422961043112579E-3</v>
      </c>
      <c r="F223" s="2">
        <f t="shared" si="17"/>
        <v>8.3431616670171585E-2</v>
      </c>
      <c r="G223" s="2">
        <f t="shared" si="15"/>
        <v>-8.2189320565860327E-2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3.01</v>
      </c>
      <c r="C224" s="2">
        <f t="shared" si="18"/>
        <v>3.3178924103421945</v>
      </c>
      <c r="D224" s="2">
        <f t="shared" si="20"/>
        <v>3.3424020267088475</v>
      </c>
      <c r="E224" s="2">
        <f t="shared" si="19"/>
        <v>-2.4509616366652942E-2</v>
      </c>
      <c r="F224" s="2">
        <f t="shared" si="17"/>
        <v>6.1843370062806678E-2</v>
      </c>
      <c r="G224" s="2">
        <f t="shared" si="15"/>
        <v>-8.6352986429459627E-2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3</v>
      </c>
      <c r="C225" s="2">
        <f t="shared" si="18"/>
        <v>3.2936012702895492</v>
      </c>
      <c r="D225" s="2">
        <f t="shared" si="20"/>
        <v>3.3170389136193035</v>
      </c>
      <c r="E225" s="2">
        <f t="shared" si="19"/>
        <v>-2.3437643329754287E-2</v>
      </c>
      <c r="F225" s="2">
        <f t="shared" si="17"/>
        <v>4.4787167384294488E-2</v>
      </c>
      <c r="G225" s="2">
        <f t="shared" si="15"/>
        <v>-6.8224810714048775E-2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3</v>
      </c>
      <c r="C226" s="2">
        <f t="shared" si="18"/>
        <v>3.2730472287065417</v>
      </c>
      <c r="D226" s="2">
        <f t="shared" si="20"/>
        <v>3.2935545496475034</v>
      </c>
      <c r="E226" s="2">
        <f t="shared" si="19"/>
        <v>-2.0507320940961637E-2</v>
      </c>
      <c r="F226" s="2">
        <f t="shared" si="17"/>
        <v>3.1728269719243266E-2</v>
      </c>
      <c r="G226" s="2">
        <f t="shared" si="15"/>
        <v>-5.2235590660204903E-2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3</v>
      </c>
      <c r="C227" s="2">
        <f t="shared" si="18"/>
        <v>3.2556553473670742</v>
      </c>
      <c r="D227" s="2">
        <f t="shared" si="20"/>
        <v>3.2718097681921328</v>
      </c>
      <c r="E227" s="2">
        <f t="shared" si="19"/>
        <v>-1.615442082505858E-2</v>
      </c>
      <c r="F227" s="2">
        <f t="shared" si="17"/>
        <v>2.2151731610382898E-2</v>
      </c>
      <c r="G227" s="2">
        <f t="shared" si="15"/>
        <v>-3.8306152435441478E-2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3</v>
      </c>
      <c r="C228" s="2">
        <f t="shared" si="18"/>
        <v>3.2286314477721398</v>
      </c>
      <c r="D228" s="2">
        <f t="shared" si="20"/>
        <v>3.2516757112890118</v>
      </c>
      <c r="E228" s="2">
        <f t="shared" si="19"/>
        <v>-2.3044263516871943E-2</v>
      </c>
      <c r="F228" s="2">
        <f t="shared" si="17"/>
        <v>1.3112532584931929E-2</v>
      </c>
      <c r="G228" s="2">
        <f t="shared" ref="G228:G291" si="21">E228-F228</f>
        <v>-3.6156796101803876E-2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</v>
      </c>
      <c r="C229" s="2">
        <f t="shared" si="18"/>
        <v>3.2196112250379643</v>
      </c>
      <c r="D229" s="2">
        <f t="shared" si="20"/>
        <v>3.2330330660083444</v>
      </c>
      <c r="E229" s="2">
        <f t="shared" si="19"/>
        <v>-1.3421840970380128E-2</v>
      </c>
      <c r="F229" s="2">
        <f t="shared" ref="F229:F292" si="23">(E229*(2/(10)))+((1-(2/10))*F228)</f>
        <v>7.805657873869519E-3</v>
      </c>
      <c r="G229" s="2">
        <f t="shared" si="21"/>
        <v>-2.1227498844249647E-2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3.08</v>
      </c>
      <c r="C230" s="2">
        <f t="shared" si="18"/>
        <v>3.1981325750321239</v>
      </c>
      <c r="D230" s="2">
        <f t="shared" si="20"/>
        <v>3.2216972833410593</v>
      </c>
      <c r="E230" s="2">
        <f t="shared" si="19"/>
        <v>-2.3564708308935423E-2</v>
      </c>
      <c r="F230" s="2">
        <f t="shared" si="23"/>
        <v>1.5315846373085305E-3</v>
      </c>
      <c r="G230" s="2">
        <f t="shared" si="21"/>
        <v>-2.5096292946243954E-2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3.08</v>
      </c>
      <c r="C231" s="2">
        <f t="shared" si="18"/>
        <v>3.1907275634887204</v>
      </c>
      <c r="D231" s="2">
        <f t="shared" si="20"/>
        <v>3.2112011882787583</v>
      </c>
      <c r="E231" s="2">
        <f t="shared" si="19"/>
        <v>-2.0473624790037892E-2</v>
      </c>
      <c r="F231" s="2">
        <f t="shared" si="23"/>
        <v>-2.8694572481607543E-3</v>
      </c>
      <c r="G231" s="2">
        <f t="shared" si="21"/>
        <v>-1.7604167541877137E-2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2.99</v>
      </c>
      <c r="C232" s="2">
        <f t="shared" si="18"/>
        <v>3.1721540921827636</v>
      </c>
      <c r="D232" s="2">
        <f t="shared" si="20"/>
        <v>3.1948159150729247</v>
      </c>
      <c r="E232" s="2">
        <f t="shared" si="19"/>
        <v>-2.2661822890161165E-2</v>
      </c>
      <c r="F232" s="2">
        <f t="shared" si="23"/>
        <v>-6.8279303765608357E-3</v>
      </c>
      <c r="G232" s="2">
        <f t="shared" si="21"/>
        <v>-1.5833892513600331E-2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2.99</v>
      </c>
      <c r="C233" s="2">
        <f t="shared" si="18"/>
        <v>3.1610534626161848</v>
      </c>
      <c r="D233" s="2">
        <f t="shared" si="20"/>
        <v>3.1796443658082638</v>
      </c>
      <c r="E233" s="2">
        <f t="shared" si="19"/>
        <v>-1.8590903192079011E-2</v>
      </c>
      <c r="F233" s="2">
        <f t="shared" si="23"/>
        <v>-9.1805249396644719E-3</v>
      </c>
      <c r="G233" s="2">
        <f t="shared" si="21"/>
        <v>-9.4103782524145394E-3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2.99</v>
      </c>
      <c r="C234" s="2">
        <f t="shared" si="18"/>
        <v>3.1378144683675409</v>
      </c>
      <c r="D234" s="2">
        <f t="shared" si="20"/>
        <v>3.1655966350076516</v>
      </c>
      <c r="E234" s="2">
        <f t="shared" si="19"/>
        <v>-2.7782166640110795E-2</v>
      </c>
      <c r="F234" s="2">
        <f t="shared" si="23"/>
        <v>-1.2900853279753738E-2</v>
      </c>
      <c r="G234" s="2">
        <f t="shared" si="21"/>
        <v>-1.4881313360357057E-2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2.91</v>
      </c>
      <c r="C235" s="2">
        <f t="shared" si="18"/>
        <v>3.1166122424648424</v>
      </c>
      <c r="D235" s="2">
        <f t="shared" si="20"/>
        <v>3.1466635509330105</v>
      </c>
      <c r="E235" s="2">
        <f t="shared" si="19"/>
        <v>-3.005130846816817E-2</v>
      </c>
      <c r="F235" s="2">
        <f t="shared" si="23"/>
        <v>-1.6330944317436626E-2</v>
      </c>
      <c r="G235" s="2">
        <f t="shared" si="21"/>
        <v>-1.3720364150731544E-2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2.91</v>
      </c>
      <c r="C236" s="2">
        <f t="shared" si="18"/>
        <v>3.0986718974702514</v>
      </c>
      <c r="D236" s="2">
        <f t="shared" si="20"/>
        <v>3.1291329175305651</v>
      </c>
      <c r="E236" s="2">
        <f t="shared" si="19"/>
        <v>-3.0461020060313704E-2</v>
      </c>
      <c r="F236" s="2">
        <f t="shared" si="23"/>
        <v>-1.9156959466012043E-2</v>
      </c>
      <c r="G236" s="2">
        <f t="shared" si="21"/>
        <v>-1.1304060594301661E-2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2.91</v>
      </c>
      <c r="C237" s="2">
        <f t="shared" si="18"/>
        <v>3.0834916055517514</v>
      </c>
      <c r="D237" s="2">
        <f t="shared" si="20"/>
        <v>3.1129008495653379</v>
      </c>
      <c r="E237" s="2">
        <f t="shared" si="19"/>
        <v>-2.9409244013586466E-2</v>
      </c>
      <c r="F237" s="2">
        <f t="shared" si="23"/>
        <v>-2.1207416375526929E-2</v>
      </c>
      <c r="G237" s="2">
        <f t="shared" si="21"/>
        <v>-8.2018276380595376E-3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2.87</v>
      </c>
      <c r="C238" s="2">
        <f t="shared" si="18"/>
        <v>3.0706467431591742</v>
      </c>
      <c r="D238" s="2">
        <f t="shared" si="20"/>
        <v>3.0949081940419796</v>
      </c>
      <c r="E238" s="2">
        <f t="shared" si="19"/>
        <v>-2.4261450882805402E-2</v>
      </c>
      <c r="F238" s="2">
        <f t="shared" si="23"/>
        <v>-2.1818223276982626E-2</v>
      </c>
      <c r="G238" s="2">
        <f t="shared" si="21"/>
        <v>-2.4432276058227766E-3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2.87</v>
      </c>
      <c r="C239" s="2">
        <f t="shared" si="18"/>
        <v>3.0597780134423784</v>
      </c>
      <c r="D239" s="2">
        <f t="shared" si="20"/>
        <v>3.0782483278166479</v>
      </c>
      <c r="E239" s="2">
        <f t="shared" si="19"/>
        <v>-1.8470314374269492E-2</v>
      </c>
      <c r="F239" s="2">
        <f t="shared" si="23"/>
        <v>-2.1148641496439999E-2</v>
      </c>
      <c r="G239" s="2">
        <f t="shared" si="21"/>
        <v>2.6783271221705075E-3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3.04</v>
      </c>
      <c r="C240" s="2">
        <f t="shared" si="18"/>
        <v>3.0628890882973971</v>
      </c>
      <c r="D240" s="2">
        <f t="shared" si="20"/>
        <v>3.0754151183487481</v>
      </c>
      <c r="E240" s="2">
        <f t="shared" si="19"/>
        <v>-1.2526030051351E-2</v>
      </c>
      <c r="F240" s="2">
        <f t="shared" si="23"/>
        <v>-1.9424119207422201E-2</v>
      </c>
      <c r="G240" s="2">
        <f t="shared" si="21"/>
        <v>6.8980891560712007E-3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2.99</v>
      </c>
      <c r="C241" s="2">
        <f t="shared" si="18"/>
        <v>3.0655215362516439</v>
      </c>
      <c r="D241" s="2">
        <f t="shared" si="20"/>
        <v>3.0690880725451373</v>
      </c>
      <c r="E241" s="2">
        <f t="shared" si="19"/>
        <v>-3.5665362934933498E-3</v>
      </c>
      <c r="F241" s="2">
        <f t="shared" si="23"/>
        <v>-1.6252602624636431E-2</v>
      </c>
      <c r="G241" s="2">
        <f t="shared" si="21"/>
        <v>1.2686066331143081E-2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3.07</v>
      </c>
      <c r="C242" s="2">
        <f t="shared" si="18"/>
        <v>3.0539028383667755</v>
      </c>
      <c r="D242" s="2">
        <f t="shared" si="20"/>
        <v>3.0691556227269787</v>
      </c>
      <c r="E242" s="2">
        <f t="shared" si="19"/>
        <v>-1.5252784360203275E-2</v>
      </c>
      <c r="F242" s="2">
        <f t="shared" si="23"/>
        <v>-1.60526389717498E-2</v>
      </c>
      <c r="G242" s="2">
        <f t="shared" si="21"/>
        <v>7.9985461154652437E-4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3.16</v>
      </c>
      <c r="C243" s="2">
        <f t="shared" si="18"/>
        <v>3.0440716324641945</v>
      </c>
      <c r="D243" s="2">
        <f t="shared" si="20"/>
        <v>3.0758848358583135</v>
      </c>
      <c r="E243" s="2">
        <f t="shared" si="19"/>
        <v>-3.1813203394118972E-2</v>
      </c>
      <c r="F243" s="2">
        <f t="shared" si="23"/>
        <v>-1.9204751856223636E-2</v>
      </c>
      <c r="G243" s="2">
        <f t="shared" si="21"/>
        <v>-1.2608451537895336E-2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3.15</v>
      </c>
      <c r="C244" s="2">
        <f t="shared" si="18"/>
        <v>3.0357529197773951</v>
      </c>
      <c r="D244" s="2">
        <f t="shared" si="20"/>
        <v>3.0813748480169569</v>
      </c>
      <c r="E244" s="2">
        <f t="shared" si="19"/>
        <v>-4.5621928239561793E-2</v>
      </c>
      <c r="F244" s="2">
        <f t="shared" si="23"/>
        <v>-2.4488187132891269E-2</v>
      </c>
      <c r="G244" s="2">
        <f t="shared" si="21"/>
        <v>-2.1133741106670524E-2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3.07</v>
      </c>
      <c r="C245" s="2">
        <f t="shared" si="18"/>
        <v>3.0164063167347188</v>
      </c>
      <c r="D245" s="2">
        <f t="shared" si="20"/>
        <v>3.0805322666823676</v>
      </c>
      <c r="E245" s="2">
        <f t="shared" si="19"/>
        <v>-6.4125949947648753E-2</v>
      </c>
      <c r="F245" s="2">
        <f t="shared" si="23"/>
        <v>-3.2415739695842771E-2</v>
      </c>
      <c r="G245" s="2">
        <f t="shared" si="21"/>
        <v>-3.1710210251805981E-2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3.07</v>
      </c>
      <c r="C246" s="2">
        <f t="shared" si="18"/>
        <v>3.0000361141601464</v>
      </c>
      <c r="D246" s="2">
        <f t="shared" si="20"/>
        <v>3.07975209877997</v>
      </c>
      <c r="E246" s="2">
        <f t="shared" si="19"/>
        <v>-7.9715984619823654E-2</v>
      </c>
      <c r="F246" s="2">
        <f t="shared" si="23"/>
        <v>-4.1875788680638945E-2</v>
      </c>
      <c r="G246" s="2">
        <f t="shared" si="21"/>
        <v>-3.7840195939184709E-2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3.1</v>
      </c>
      <c r="C247" s="2">
        <f t="shared" si="18"/>
        <v>2.9861844042893546</v>
      </c>
      <c r="D247" s="2">
        <f t="shared" si="20"/>
        <v>3.0812519433147871</v>
      </c>
      <c r="E247" s="2">
        <f t="shared" si="19"/>
        <v>-9.5067539025432524E-2</v>
      </c>
      <c r="F247" s="2">
        <f t="shared" si="23"/>
        <v>-5.2514138749597664E-2</v>
      </c>
      <c r="G247" s="2">
        <f t="shared" si="21"/>
        <v>-4.255340027583486E-2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3.05</v>
      </c>
      <c r="C248" s="2">
        <f t="shared" si="18"/>
        <v>2.968309880552531</v>
      </c>
      <c r="D248" s="2">
        <f t="shared" si="20"/>
        <v>3.0789369845507286</v>
      </c>
      <c r="E248" s="2">
        <f t="shared" si="19"/>
        <v>-0.11062710399819764</v>
      </c>
      <c r="F248" s="2">
        <f t="shared" si="23"/>
        <v>-6.413673179931767E-2</v>
      </c>
      <c r="G248" s="2">
        <f t="shared" si="21"/>
        <v>-4.649037219887997E-2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3.08</v>
      </c>
      <c r="C249" s="2">
        <f t="shared" si="18"/>
        <v>2.9531852835444492</v>
      </c>
      <c r="D249" s="2">
        <f t="shared" si="20"/>
        <v>3.0790157264358595</v>
      </c>
      <c r="E249" s="2">
        <f t="shared" si="19"/>
        <v>-0.12583044289141032</v>
      </c>
      <c r="F249" s="2">
        <f t="shared" si="23"/>
        <v>-7.6475474017736203E-2</v>
      </c>
      <c r="G249" s="2">
        <f t="shared" si="21"/>
        <v>-4.9354968873674118E-2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3.15</v>
      </c>
      <c r="C250" s="2">
        <f t="shared" si="18"/>
        <v>2.96654139376838</v>
      </c>
      <c r="D250" s="2">
        <f t="shared" si="20"/>
        <v>3.084273820773944</v>
      </c>
      <c r="E250" s="2">
        <f t="shared" si="19"/>
        <v>-0.11773242700556397</v>
      </c>
      <c r="F250" s="2">
        <f t="shared" si="23"/>
        <v>-8.4726864615301767E-2</v>
      </c>
      <c r="G250" s="2">
        <f t="shared" si="21"/>
        <v>-3.30055623902622E-2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3.33</v>
      </c>
      <c r="C251" s="2">
        <f t="shared" si="18"/>
        <v>2.9701504101117062</v>
      </c>
      <c r="D251" s="2">
        <f t="shared" si="20"/>
        <v>3.1024757599758739</v>
      </c>
      <c r="E251" s="2">
        <f t="shared" si="19"/>
        <v>-0.13232534986416766</v>
      </c>
      <c r="F251" s="2">
        <f t="shared" si="23"/>
        <v>-9.4246561665074946E-2</v>
      </c>
      <c r="G251" s="2">
        <f t="shared" si="21"/>
        <v>-3.8078788199092717E-2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3.31</v>
      </c>
      <c r="C252" s="2">
        <f t="shared" si="18"/>
        <v>2.985511885479136</v>
      </c>
      <c r="D252" s="2">
        <f t="shared" si="20"/>
        <v>3.1178479259035869</v>
      </c>
      <c r="E252" s="2">
        <f t="shared" si="19"/>
        <v>-0.13233604042445091</v>
      </c>
      <c r="F252" s="2">
        <f t="shared" si="23"/>
        <v>-0.10186445741695015</v>
      </c>
      <c r="G252" s="2">
        <f t="shared" si="21"/>
        <v>-3.047158300750076E-2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3.29</v>
      </c>
      <c r="C253" s="2">
        <f t="shared" si="18"/>
        <v>3.0123562107900383</v>
      </c>
      <c r="D253" s="2">
        <f t="shared" si="20"/>
        <v>3.1305999313922102</v>
      </c>
      <c r="E253" s="2">
        <f t="shared" si="19"/>
        <v>-0.11824372060217181</v>
      </c>
      <c r="F253" s="2">
        <f t="shared" si="23"/>
        <v>-0.10514031005399449</v>
      </c>
      <c r="G253" s="2">
        <f t="shared" si="21"/>
        <v>-1.3103410548177319E-2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3.28</v>
      </c>
      <c r="C254" s="2">
        <f t="shared" si="18"/>
        <v>3.0335321783608018</v>
      </c>
      <c r="D254" s="2">
        <f t="shared" si="20"/>
        <v>3.1416666031409353</v>
      </c>
      <c r="E254" s="2">
        <f t="shared" si="19"/>
        <v>-0.10813442478013346</v>
      </c>
      <c r="F254" s="2">
        <f t="shared" si="23"/>
        <v>-0.1057391329992223</v>
      </c>
      <c r="G254" s="2">
        <f t="shared" si="21"/>
        <v>-2.3952917809111629E-3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3.29</v>
      </c>
      <c r="C255" s="2">
        <f t="shared" si="18"/>
        <v>3.0391426124591399</v>
      </c>
      <c r="D255" s="2">
        <f t="shared" si="20"/>
        <v>3.1526542621675326</v>
      </c>
      <c r="E255" s="2">
        <f t="shared" si="19"/>
        <v>-0.11351164970839278</v>
      </c>
      <c r="F255" s="2">
        <f t="shared" si="23"/>
        <v>-0.1072936363410564</v>
      </c>
      <c r="G255" s="2">
        <f t="shared" si="21"/>
        <v>-6.218013367336378E-3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3.2</v>
      </c>
      <c r="C256" s="2">
        <f t="shared" si="18"/>
        <v>3.0438899028500415</v>
      </c>
      <c r="D256" s="2">
        <f t="shared" si="20"/>
        <v>3.1561613538588262</v>
      </c>
      <c r="E256" s="2">
        <f t="shared" si="19"/>
        <v>-0.11227145100878477</v>
      </c>
      <c r="F256" s="2">
        <f t="shared" si="23"/>
        <v>-0.10828919927460209</v>
      </c>
      <c r="G256" s="2">
        <f t="shared" si="21"/>
        <v>-3.9822517341826791E-3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3.11</v>
      </c>
      <c r="C257" s="2">
        <f t="shared" si="18"/>
        <v>3.0525222254884965</v>
      </c>
      <c r="D257" s="2">
        <f t="shared" si="20"/>
        <v>3.152741994313728</v>
      </c>
      <c r="E257" s="2">
        <f t="shared" si="19"/>
        <v>-0.10021976882523154</v>
      </c>
      <c r="F257" s="2">
        <f t="shared" si="23"/>
        <v>-0.10667531318472799</v>
      </c>
      <c r="G257" s="2">
        <f t="shared" si="21"/>
        <v>6.455544359496454E-3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3.2</v>
      </c>
      <c r="C258" s="2">
        <f t="shared" si="18"/>
        <v>3.0521341907979584</v>
      </c>
      <c r="D258" s="2">
        <f t="shared" si="20"/>
        <v>3.1562425873275259</v>
      </c>
      <c r="E258" s="2">
        <f t="shared" si="19"/>
        <v>-0.10410839652956749</v>
      </c>
      <c r="F258" s="2">
        <f t="shared" si="23"/>
        <v>-0.10616192985369589</v>
      </c>
      <c r="G258" s="2">
        <f t="shared" si="21"/>
        <v>2.0535333241284009E-3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3.28</v>
      </c>
      <c r="C259" s="2">
        <f t="shared" si="18"/>
        <v>3.0564212383675033</v>
      </c>
      <c r="D259" s="2">
        <f t="shared" si="20"/>
        <v>3.1654098030810425</v>
      </c>
      <c r="E259" s="2">
        <f t="shared" si="19"/>
        <v>-0.10898856471353913</v>
      </c>
      <c r="F259" s="2">
        <f t="shared" si="23"/>
        <v>-0.10672725682566454</v>
      </c>
      <c r="G259" s="2">
        <f t="shared" si="21"/>
        <v>-2.2613078878745835E-3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3.11</v>
      </c>
      <c r="C260" s="2">
        <f t="shared" si="18"/>
        <v>3.070817970926349</v>
      </c>
      <c r="D260" s="2">
        <f t="shared" si="20"/>
        <v>3.1613053732231871</v>
      </c>
      <c r="E260" s="2">
        <f t="shared" si="19"/>
        <v>-9.0487402296838049E-2</v>
      </c>
      <c r="F260" s="2">
        <f t="shared" si="23"/>
        <v>-0.10347928591989926</v>
      </c>
      <c r="G260" s="2">
        <f t="shared" si="21"/>
        <v>1.2991883623061209E-2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3.19</v>
      </c>
      <c r="C261" s="2">
        <f t="shared" si="18"/>
        <v>3.1106921292453724</v>
      </c>
      <c r="D261" s="2">
        <f t="shared" si="20"/>
        <v>3.1634309011325805</v>
      </c>
      <c r="E261" s="2">
        <f t="shared" si="19"/>
        <v>-5.2738771887208102E-2</v>
      </c>
      <c r="F261" s="2">
        <f t="shared" si="23"/>
        <v>-9.3331183113361041E-2</v>
      </c>
      <c r="G261" s="2">
        <f t="shared" si="21"/>
        <v>4.0592411226152939E-2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3.2</v>
      </c>
      <c r="C262" s="2">
        <f t="shared" si="18"/>
        <v>3.1413548785922383</v>
      </c>
      <c r="D262" s="2">
        <f t="shared" si="20"/>
        <v>3.1661397232709079</v>
      </c>
      <c r="E262" s="2">
        <f t="shared" si="19"/>
        <v>-2.4784844678669593E-2</v>
      </c>
      <c r="F262" s="2">
        <f t="shared" si="23"/>
        <v>-7.9621915426422746E-2</v>
      </c>
      <c r="G262" s="2">
        <f t="shared" si="21"/>
        <v>5.4837070747753153E-2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3.2</v>
      </c>
      <c r="C263" s="2">
        <f t="shared" si="18"/>
        <v>3.1642233588088171</v>
      </c>
      <c r="D263" s="2">
        <f t="shared" si="20"/>
        <v>3.1686478919175074</v>
      </c>
      <c r="E263" s="2">
        <f t="shared" si="19"/>
        <v>-4.4245331086902873E-3</v>
      </c>
      <c r="F263" s="2">
        <f t="shared" si="23"/>
        <v>-6.4582438962876257E-2</v>
      </c>
      <c r="G263" s="2">
        <f t="shared" si="21"/>
        <v>6.015790585418597E-2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3.12</v>
      </c>
      <c r="C264" s="2">
        <f t="shared" si="18"/>
        <v>3.1820351497613069</v>
      </c>
      <c r="D264" s="2">
        <f t="shared" si="20"/>
        <v>3.1650443443680625</v>
      </c>
      <c r="E264" s="2">
        <f t="shared" si="19"/>
        <v>1.6990805393244379E-2</v>
      </c>
      <c r="F264" s="2">
        <f t="shared" si="23"/>
        <v>-4.8267790091652135E-2</v>
      </c>
      <c r="G264" s="2">
        <f t="shared" si="21"/>
        <v>6.5258595484896514E-2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3.03</v>
      </c>
      <c r="C265" s="2">
        <f t="shared" si="18"/>
        <v>3.1986451267211056</v>
      </c>
      <c r="D265" s="2">
        <f t="shared" si="20"/>
        <v>3.155041059600058</v>
      </c>
      <c r="E265" s="2">
        <f t="shared" si="19"/>
        <v>4.3604067121047585E-2</v>
      </c>
      <c r="F265" s="2">
        <f t="shared" si="23"/>
        <v>-2.9893418649112193E-2</v>
      </c>
      <c r="G265" s="2">
        <f t="shared" si="21"/>
        <v>7.3497485770159771E-2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3.06</v>
      </c>
      <c r="C266" s="2">
        <f t="shared" si="18"/>
        <v>3.1988535687640125</v>
      </c>
      <c r="D266" s="2">
        <f t="shared" si="20"/>
        <v>3.1480009811111649</v>
      </c>
      <c r="E266" s="2">
        <f t="shared" si="19"/>
        <v>5.0852587652847614E-2</v>
      </c>
      <c r="F266" s="2">
        <f t="shared" si="23"/>
        <v>-1.3744217388720233E-2</v>
      </c>
      <c r="G266" s="2">
        <f t="shared" si="21"/>
        <v>6.459680504156784E-2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3</v>
      </c>
      <c r="C267" s="2">
        <f t="shared" si="18"/>
        <v>3.1851837889541645</v>
      </c>
      <c r="D267" s="2">
        <f t="shared" si="20"/>
        <v>3.1370379454733008</v>
      </c>
      <c r="E267" s="2">
        <f t="shared" si="19"/>
        <v>4.8145843480863704E-2</v>
      </c>
      <c r="F267" s="2">
        <f t="shared" si="23"/>
        <v>-1.3662052148034447E-3</v>
      </c>
      <c r="G267" s="2">
        <f t="shared" si="21"/>
        <v>4.9512048695667152E-2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3</v>
      </c>
      <c r="C268" s="2">
        <f t="shared" si="18"/>
        <v>3.1874632060381392</v>
      </c>
      <c r="D268" s="2">
        <f t="shared" si="20"/>
        <v>3.1268869865493527</v>
      </c>
      <c r="E268" s="2">
        <f t="shared" si="19"/>
        <v>6.0576219488786442E-2</v>
      </c>
      <c r="F268" s="2">
        <f t="shared" si="23"/>
        <v>1.1022279725914534E-2</v>
      </c>
      <c r="G268" s="2">
        <f t="shared" si="21"/>
        <v>4.955393976287191E-2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3</v>
      </c>
      <c r="C269" s="2">
        <f t="shared" si="18"/>
        <v>3.2016996358784255</v>
      </c>
      <c r="D269" s="2">
        <f t="shared" si="20"/>
        <v>3.1174879505086599</v>
      </c>
      <c r="E269" s="2">
        <f t="shared" si="19"/>
        <v>8.4211685369765643E-2</v>
      </c>
      <c r="F269" s="2">
        <f t="shared" si="23"/>
        <v>2.5660160854684758E-2</v>
      </c>
      <c r="G269" s="2">
        <f t="shared" si="21"/>
        <v>5.8551524515080888E-2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2.99</v>
      </c>
      <c r="C270" s="2">
        <f t="shared" si="18"/>
        <v>3.1875919995894373</v>
      </c>
      <c r="D270" s="2">
        <f t="shared" si="20"/>
        <v>3.1080443986191297</v>
      </c>
      <c r="E270" s="2">
        <f t="shared" si="19"/>
        <v>7.9547600970307553E-2</v>
      </c>
      <c r="F270" s="2">
        <f t="shared" si="23"/>
        <v>3.6437648877809314E-2</v>
      </c>
      <c r="G270" s="2">
        <f t="shared" si="21"/>
        <v>4.3109952092498238E-2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3.07</v>
      </c>
      <c r="C271" s="2">
        <f t="shared" ref="C271:C334" si="24">$C$4*B261+C270*(1-$C$4)</f>
        <v>3.187962461191062</v>
      </c>
      <c r="D271" s="2">
        <f t="shared" si="20"/>
        <v>3.1052262950177125</v>
      </c>
      <c r="E271" s="2">
        <f t="shared" si="19"/>
        <v>8.2736166173349446E-2</v>
      </c>
      <c r="F271" s="2">
        <f t="shared" si="23"/>
        <v>4.5697352336917338E-2</v>
      </c>
      <c r="G271" s="2">
        <f t="shared" si="21"/>
        <v>3.7038813836432108E-2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3.01</v>
      </c>
      <c r="C272" s="2">
        <f t="shared" si="24"/>
        <v>3.1898143902385909</v>
      </c>
      <c r="D272" s="2">
        <f t="shared" si="20"/>
        <v>3.0981724953867711</v>
      </c>
      <c r="E272" s="2">
        <f t="shared" si="19"/>
        <v>9.1641894851819838E-2</v>
      </c>
      <c r="F272" s="2">
        <f t="shared" si="23"/>
        <v>5.4886260839897838E-2</v>
      </c>
      <c r="G272" s="2">
        <f t="shared" si="21"/>
        <v>3.6755634011922E-2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3.01</v>
      </c>
      <c r="C273" s="2">
        <f t="shared" si="24"/>
        <v>3.1913814071249615</v>
      </c>
      <c r="D273" s="2">
        <f t="shared" si="20"/>
        <v>3.0916411994321957</v>
      </c>
      <c r="E273" s="2">
        <f t="shared" si="19"/>
        <v>9.9740207692765814E-2</v>
      </c>
      <c r="F273" s="2">
        <f t="shared" si="23"/>
        <v>6.385705021047143E-2</v>
      </c>
      <c r="G273" s="2">
        <f t="shared" si="21"/>
        <v>3.5883157482294384E-2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3.01</v>
      </c>
      <c r="C274" s="2">
        <f t="shared" si="24"/>
        <v>3.1803996521826599</v>
      </c>
      <c r="D274" s="2">
        <f t="shared" si="20"/>
        <v>3.0855937031779592</v>
      </c>
      <c r="E274" s="2">
        <f t="shared" si="19"/>
        <v>9.4805949004700629E-2</v>
      </c>
      <c r="F274" s="2">
        <f t="shared" si="23"/>
        <v>7.004682996931727E-2</v>
      </c>
      <c r="G274" s="2">
        <f t="shared" si="21"/>
        <v>2.4759119035383359E-2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2.95</v>
      </c>
      <c r="C275" s="2">
        <f t="shared" si="24"/>
        <v>3.157261244154558</v>
      </c>
      <c r="D275" s="2">
        <f t="shared" si="20"/>
        <v>3.0755497251647768</v>
      </c>
      <c r="E275" s="2">
        <f t="shared" si="19"/>
        <v>8.171151898978124E-2</v>
      </c>
      <c r="F275" s="2">
        <f t="shared" si="23"/>
        <v>7.237976777341007E-2</v>
      </c>
      <c r="G275" s="2">
        <f t="shared" si="21"/>
        <v>9.3317512163711702E-3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3</v>
      </c>
      <c r="C276" s="2">
        <f t="shared" si="24"/>
        <v>3.1422979758230873</v>
      </c>
      <c r="D276" s="2">
        <f t="shared" si="20"/>
        <v>3.0699534492266451</v>
      </c>
      <c r="E276" s="2">
        <f t="shared" si="19"/>
        <v>7.2344526596442194E-2</v>
      </c>
      <c r="F276" s="2">
        <f t="shared" si="23"/>
        <v>7.2372719538016494E-2</v>
      </c>
      <c r="G276" s="2">
        <f t="shared" si="21"/>
        <v>-2.8192941574300967E-5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2.91</v>
      </c>
      <c r="C277" s="2">
        <f t="shared" si="24"/>
        <v>3.1204059795426127</v>
      </c>
      <c r="D277" s="2">
        <f t="shared" si="20"/>
        <v>3.058105045580227</v>
      </c>
      <c r="E277" s="2">
        <f t="shared" si="19"/>
        <v>6.2300933962385674E-2</v>
      </c>
      <c r="F277" s="2">
        <f t="shared" si="23"/>
        <v>7.0358362422890328E-2</v>
      </c>
      <c r="G277" s="2">
        <f t="shared" si="21"/>
        <v>-8.0574284605046537E-3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2.9</v>
      </c>
      <c r="C278" s="2">
        <f t="shared" si="24"/>
        <v>3.1018819826899033</v>
      </c>
      <c r="D278" s="2">
        <f t="shared" si="20"/>
        <v>3.0463935607224326</v>
      </c>
      <c r="E278" s="2">
        <f t="shared" si="19"/>
        <v>5.5488421967470725E-2</v>
      </c>
      <c r="F278" s="2">
        <f t="shared" si="23"/>
        <v>6.7384374331806413E-2</v>
      </c>
      <c r="G278" s="2">
        <f t="shared" si="21"/>
        <v>-1.1895952364335688E-2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2.86</v>
      </c>
      <c r="C279" s="2">
        <f t="shared" si="24"/>
        <v>3.0862078315068415</v>
      </c>
      <c r="D279" s="2">
        <f t="shared" si="20"/>
        <v>3.0325866302985487</v>
      </c>
      <c r="E279" s="2">
        <f t="shared" si="19"/>
        <v>5.3621201208292835E-2</v>
      </c>
      <c r="F279" s="2">
        <f t="shared" si="23"/>
        <v>6.4631739707103703E-2</v>
      </c>
      <c r="G279" s="2">
        <f t="shared" si="21"/>
        <v>-1.1010538498810868E-2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2.86</v>
      </c>
      <c r="C280" s="2">
        <f t="shared" si="24"/>
        <v>3.0714066266596349</v>
      </c>
      <c r="D280" s="2">
        <f t="shared" si="20"/>
        <v>3.0198024354616191</v>
      </c>
      <c r="E280" s="2">
        <f t="shared" si="19"/>
        <v>5.1604191198015847E-2</v>
      </c>
      <c r="F280" s="2">
        <f t="shared" si="23"/>
        <v>6.2026230005286134E-2</v>
      </c>
      <c r="G280" s="2">
        <f t="shared" si="21"/>
        <v>-1.0422038807270287E-2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2.84</v>
      </c>
      <c r="C281" s="2">
        <f t="shared" si="24"/>
        <v>3.0711902225581524</v>
      </c>
      <c r="D281" s="2">
        <f t="shared" si="20"/>
        <v>3.0064837365385362</v>
      </c>
      <c r="E281" s="2">
        <f t="shared" si="19"/>
        <v>6.4706486019616261E-2</v>
      </c>
      <c r="F281" s="2">
        <f t="shared" si="23"/>
        <v>6.256228120815216E-2</v>
      </c>
      <c r="G281" s="2">
        <f t="shared" si="21"/>
        <v>2.144204811464101E-3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2.87</v>
      </c>
      <c r="C282" s="2">
        <f t="shared" si="24"/>
        <v>3.0617763421645905</v>
      </c>
      <c r="D282" s="2">
        <f t="shared" si="20"/>
        <v>2.9963738301282743</v>
      </c>
      <c r="E282" s="2">
        <f t="shared" si="19"/>
        <v>6.5402512036316196E-2</v>
      </c>
      <c r="F282" s="2">
        <f t="shared" si="23"/>
        <v>6.3130327373784975E-2</v>
      </c>
      <c r="G282" s="2">
        <f t="shared" si="21"/>
        <v>2.2721846625312209E-3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2.9</v>
      </c>
      <c r="C283" s="2">
        <f t="shared" si="24"/>
        <v>3.0538107510623456</v>
      </c>
      <c r="D283" s="2">
        <f t="shared" si="20"/>
        <v>2.9892350278965503</v>
      </c>
      <c r="E283" s="2">
        <f t="shared" si="19"/>
        <v>6.4575723165795296E-2</v>
      </c>
      <c r="F283" s="2">
        <f t="shared" si="23"/>
        <v>6.3419406532187042E-2</v>
      </c>
      <c r="G283" s="2">
        <f t="shared" si="21"/>
        <v>1.1563166336082537E-3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2.9</v>
      </c>
      <c r="C284" s="2">
        <f t="shared" si="24"/>
        <v>3.047070635514292</v>
      </c>
      <c r="D284" s="2">
        <f t="shared" si="20"/>
        <v>2.982625025830139</v>
      </c>
      <c r="E284" s="2">
        <f t="shared" ref="E284:E347" si="25">C284-D284</f>
        <v>6.4445609684153027E-2</v>
      </c>
      <c r="F284" s="2">
        <f t="shared" si="23"/>
        <v>6.3624647162580247E-2</v>
      </c>
      <c r="G284" s="2">
        <f t="shared" si="21"/>
        <v>8.2096252157277949E-4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2.9</v>
      </c>
      <c r="C285" s="2">
        <f t="shared" si="24"/>
        <v>3.0321366915890167</v>
      </c>
      <c r="D285" s="2">
        <f t="shared" ref="D285:D348" si="26">$D$4*B285+(1-$D$4)*D284</f>
        <v>2.9765046535464248</v>
      </c>
      <c r="E285" s="2">
        <f t="shared" si="25"/>
        <v>5.5632038042591869E-2</v>
      </c>
      <c r="F285" s="2">
        <f t="shared" si="23"/>
        <v>6.2026125338582573E-2</v>
      </c>
      <c r="G285" s="2">
        <f t="shared" si="21"/>
        <v>-6.3940872959907039E-3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2.9</v>
      </c>
      <c r="C286" s="2">
        <f t="shared" si="24"/>
        <v>3.0271925851907064</v>
      </c>
      <c r="D286" s="2">
        <f t="shared" si="26"/>
        <v>2.9708376421726155</v>
      </c>
      <c r="E286" s="2">
        <f t="shared" si="25"/>
        <v>5.6354943018090964E-2</v>
      </c>
      <c r="F286" s="2">
        <f t="shared" si="23"/>
        <v>6.0891888874484254E-2</v>
      </c>
      <c r="G286" s="2">
        <f t="shared" si="21"/>
        <v>-4.5369458563932902E-3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2.85</v>
      </c>
      <c r="C287" s="2">
        <f t="shared" si="24"/>
        <v>3.0091629566998286</v>
      </c>
      <c r="D287" s="2">
        <f t="shared" si="26"/>
        <v>2.961886705715385</v>
      </c>
      <c r="E287" s="2">
        <f t="shared" si="25"/>
        <v>4.7276250984443546E-2</v>
      </c>
      <c r="F287" s="2">
        <f t="shared" si="23"/>
        <v>5.8168761296476121E-2</v>
      </c>
      <c r="G287" s="2">
        <f t="shared" si="21"/>
        <v>-1.0892510312032574E-2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2.9</v>
      </c>
      <c r="C288" s="2">
        <f t="shared" si="24"/>
        <v>2.9923686556690861</v>
      </c>
      <c r="D288" s="2">
        <f t="shared" si="26"/>
        <v>2.9573025052920232</v>
      </c>
      <c r="E288" s="2">
        <f t="shared" si="25"/>
        <v>3.5066150377062844E-2</v>
      </c>
      <c r="F288" s="2">
        <f t="shared" si="23"/>
        <v>5.3548239112593467E-2</v>
      </c>
      <c r="G288" s="2">
        <f t="shared" si="21"/>
        <v>-1.8482088735530623E-2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2.97</v>
      </c>
      <c r="C289" s="2">
        <f t="shared" si="24"/>
        <v>2.9720042471046111</v>
      </c>
      <c r="D289" s="2">
        <f t="shared" si="26"/>
        <v>2.9582430604555774</v>
      </c>
      <c r="E289" s="2">
        <f t="shared" si="25"/>
        <v>1.3761186649033696E-2</v>
      </c>
      <c r="F289" s="2">
        <f t="shared" si="23"/>
        <v>4.5590828619881521E-2</v>
      </c>
      <c r="G289" s="2">
        <f t="shared" si="21"/>
        <v>-3.1829641970847825E-2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2.9</v>
      </c>
      <c r="C290" s="2">
        <f t="shared" si="24"/>
        <v>2.9547728244731322</v>
      </c>
      <c r="D290" s="2">
        <f t="shared" si="26"/>
        <v>2.9539287596810904</v>
      </c>
      <c r="E290" s="2">
        <f t="shared" si="25"/>
        <v>8.4406479204179874E-4</v>
      </c>
      <c r="F290" s="2">
        <f t="shared" si="23"/>
        <v>3.6641475854313578E-2</v>
      </c>
      <c r="G290" s="2">
        <f t="shared" si="21"/>
        <v>-3.5797411062271779E-2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2.9</v>
      </c>
      <c r="C291" s="2">
        <f t="shared" si="24"/>
        <v>2.9371154668618811</v>
      </c>
      <c r="D291" s="2">
        <f t="shared" si="26"/>
        <v>2.9499340367417504</v>
      </c>
      <c r="E291" s="2">
        <f t="shared" si="25"/>
        <v>-1.281856987986929E-2</v>
      </c>
      <c r="F291" s="2">
        <f t="shared" si="23"/>
        <v>2.6749466707477004E-2</v>
      </c>
      <c r="G291" s="2">
        <f t="shared" si="21"/>
        <v>-3.9568036587346297E-2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2.83</v>
      </c>
      <c r="C292" s="2">
        <f t="shared" si="24"/>
        <v>2.9267900104215916</v>
      </c>
      <c r="D292" s="2">
        <f t="shared" si="26"/>
        <v>2.9410500340201393</v>
      </c>
      <c r="E292" s="2">
        <f t="shared" si="25"/>
        <v>-1.4260023598547722E-2</v>
      </c>
      <c r="F292" s="2">
        <f t="shared" si="23"/>
        <v>1.8547568646272061E-2</v>
      </c>
      <c r="G292" s="2">
        <f t="shared" ref="G292:G355" si="27">E292-F292</f>
        <v>-3.2807592244819786E-2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2.85</v>
      </c>
      <c r="C293" s="2">
        <f t="shared" si="24"/>
        <v>2.9226684703567316</v>
      </c>
      <c r="D293" s="2">
        <f t="shared" si="26"/>
        <v>2.9343055870556847</v>
      </c>
      <c r="E293" s="2">
        <f t="shared" si="25"/>
        <v>-1.1637116698953065E-2</v>
      </c>
      <c r="F293" s="2">
        <f t="shared" ref="F293:F356" si="29">(E293*(2/(10)))+((1-(2/10))*F292)</f>
        <v>1.2510631577227036E-2</v>
      </c>
      <c r="G293" s="2">
        <f t="shared" si="27"/>
        <v>-2.4147748276180103E-2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2.8</v>
      </c>
      <c r="C294" s="2">
        <f t="shared" si="24"/>
        <v>2.9191810133787732</v>
      </c>
      <c r="D294" s="2">
        <f t="shared" si="26"/>
        <v>2.9243570250515596</v>
      </c>
      <c r="E294" s="2">
        <f t="shared" si="25"/>
        <v>-5.1760116727863625E-3</v>
      </c>
      <c r="F294" s="2">
        <f t="shared" si="29"/>
        <v>8.973302927224357E-3</v>
      </c>
      <c r="G294" s="2">
        <f t="shared" si="27"/>
        <v>-1.414931460001072E-2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2.8</v>
      </c>
      <c r="C295" s="2">
        <f t="shared" si="24"/>
        <v>2.9162300882435774</v>
      </c>
      <c r="D295" s="2">
        <f t="shared" si="26"/>
        <v>2.9151453935662586</v>
      </c>
      <c r="E295" s="2">
        <f t="shared" si="25"/>
        <v>1.0846946773188648E-3</v>
      </c>
      <c r="F295" s="2">
        <f t="shared" si="29"/>
        <v>7.3955812772432588E-3</v>
      </c>
      <c r="G295" s="2">
        <f t="shared" si="27"/>
        <v>-6.3108865999243939E-3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2.8</v>
      </c>
      <c r="C296" s="2">
        <f t="shared" si="24"/>
        <v>2.9137331515907197</v>
      </c>
      <c r="D296" s="2">
        <f t="shared" si="26"/>
        <v>2.906616105153943</v>
      </c>
      <c r="E296" s="2">
        <f t="shared" si="25"/>
        <v>7.1170464367766861E-3</v>
      </c>
      <c r="F296" s="2">
        <f t="shared" si="29"/>
        <v>7.3398743091499441E-3</v>
      </c>
      <c r="G296" s="2">
        <f t="shared" si="27"/>
        <v>-2.2282787237325793E-4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2.8</v>
      </c>
      <c r="C297" s="2">
        <f t="shared" si="24"/>
        <v>2.9039280513459937</v>
      </c>
      <c r="D297" s="2">
        <f t="shared" si="26"/>
        <v>2.8987186158832805</v>
      </c>
      <c r="E297" s="2">
        <f t="shared" si="25"/>
        <v>5.2094354627132411E-3</v>
      </c>
      <c r="F297" s="2">
        <f t="shared" si="29"/>
        <v>6.9137865398626033E-3</v>
      </c>
      <c r="G297" s="2">
        <f t="shared" si="27"/>
        <v>-1.7043510771493622E-3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2.88</v>
      </c>
      <c r="C298" s="2">
        <f t="shared" si="24"/>
        <v>2.9033237357543027</v>
      </c>
      <c r="D298" s="2">
        <f t="shared" si="26"/>
        <v>2.8973320517437782</v>
      </c>
      <c r="E298" s="2">
        <f t="shared" si="25"/>
        <v>5.9916840105245228E-3</v>
      </c>
      <c r="F298" s="2">
        <f t="shared" si="29"/>
        <v>6.7293660339949879E-3</v>
      </c>
      <c r="G298" s="2">
        <f t="shared" si="27"/>
        <v>-7.3768202347046508E-4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2.88</v>
      </c>
      <c r="C299" s="2">
        <f t="shared" si="24"/>
        <v>2.9135816225613329</v>
      </c>
      <c r="D299" s="2">
        <f t="shared" si="26"/>
        <v>2.8960481960590538</v>
      </c>
      <c r="E299" s="2">
        <f t="shared" si="25"/>
        <v>1.753342650227907E-2</v>
      </c>
      <c r="F299" s="2">
        <f t="shared" si="29"/>
        <v>8.8901781276518044E-3</v>
      </c>
      <c r="G299" s="2">
        <f t="shared" si="27"/>
        <v>8.6432483746272659E-3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2.81</v>
      </c>
      <c r="C300" s="2">
        <f t="shared" si="24"/>
        <v>2.9114921421672819</v>
      </c>
      <c r="D300" s="2">
        <f t="shared" si="26"/>
        <v>2.8896742556102351</v>
      </c>
      <c r="E300" s="2">
        <f t="shared" si="25"/>
        <v>2.1817886557046862E-2</v>
      </c>
      <c r="F300" s="2">
        <f t="shared" si="29"/>
        <v>1.1475719813530816E-2</v>
      </c>
      <c r="G300" s="2">
        <f t="shared" si="27"/>
        <v>1.0342166743516045E-2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2.81</v>
      </c>
      <c r="C301" s="2">
        <f t="shared" si="24"/>
        <v>2.9097241202953925</v>
      </c>
      <c r="D301" s="2">
        <f t="shared" si="26"/>
        <v>2.8837724588983655</v>
      </c>
      <c r="E301" s="2">
        <f t="shared" si="25"/>
        <v>2.5951661397026982E-2</v>
      </c>
      <c r="F301" s="2">
        <f t="shared" si="29"/>
        <v>1.4370908130230051E-2</v>
      </c>
      <c r="G301" s="2">
        <f t="shared" si="27"/>
        <v>1.1580753266796931E-2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2.81</v>
      </c>
      <c r="C302" s="2">
        <f t="shared" si="24"/>
        <v>2.897458871019178</v>
      </c>
      <c r="D302" s="2">
        <f t="shared" si="26"/>
        <v>2.8783078323133013</v>
      </c>
      <c r="E302" s="2">
        <f t="shared" si="25"/>
        <v>1.9151038705876644E-2</v>
      </c>
      <c r="F302" s="2">
        <f t="shared" si="29"/>
        <v>1.5326934245359369E-2</v>
      </c>
      <c r="G302" s="2">
        <f t="shared" si="27"/>
        <v>3.8241044605172754E-3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2.81</v>
      </c>
      <c r="C303" s="2">
        <f t="shared" si="24"/>
        <v>2.8901575062469971</v>
      </c>
      <c r="D303" s="2">
        <f t="shared" si="26"/>
        <v>2.8732479928826864</v>
      </c>
      <c r="E303" s="2">
        <f t="shared" si="25"/>
        <v>1.690951336431068E-2</v>
      </c>
      <c r="F303" s="2">
        <f t="shared" si="29"/>
        <v>1.564345006914963E-2</v>
      </c>
      <c r="G303" s="2">
        <f t="shared" si="27"/>
        <v>1.2660632951610497E-3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2.82</v>
      </c>
      <c r="C304" s="2">
        <f t="shared" si="24"/>
        <v>2.8762871206705363</v>
      </c>
      <c r="D304" s="2">
        <f t="shared" si="26"/>
        <v>2.8693036971135983</v>
      </c>
      <c r="E304" s="2">
        <f t="shared" si="25"/>
        <v>6.9834235569379288E-3</v>
      </c>
      <c r="F304" s="2">
        <f t="shared" si="29"/>
        <v>1.3911444766707292E-2</v>
      </c>
      <c r="G304" s="2">
        <f t="shared" si="27"/>
        <v>-6.9280212097693628E-3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2.82</v>
      </c>
      <c r="C305" s="2">
        <f t="shared" si="24"/>
        <v>2.8645506405673764</v>
      </c>
      <c r="D305" s="2">
        <f t="shared" si="26"/>
        <v>2.8656515714014796</v>
      </c>
      <c r="E305" s="2">
        <f t="shared" si="25"/>
        <v>-1.1009308341032309E-3</v>
      </c>
      <c r="F305" s="2">
        <f t="shared" si="29"/>
        <v>1.0908969646545188E-2</v>
      </c>
      <c r="G305" s="2">
        <f t="shared" si="27"/>
        <v>-1.2009900480648419E-2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2.82</v>
      </c>
      <c r="C306" s="2">
        <f t="shared" si="24"/>
        <v>2.85461977278778</v>
      </c>
      <c r="D306" s="2">
        <f t="shared" si="26"/>
        <v>2.8622699735198882</v>
      </c>
      <c r="E306" s="2">
        <f t="shared" si="25"/>
        <v>-7.6502007321082033E-3</v>
      </c>
      <c r="F306" s="2">
        <f t="shared" si="29"/>
        <v>7.1971355708145106E-3</v>
      </c>
      <c r="G306" s="2">
        <f t="shared" si="27"/>
        <v>-1.4847336302922714E-2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2.81</v>
      </c>
      <c r="C307" s="2">
        <f t="shared" si="24"/>
        <v>2.8462167308204291</v>
      </c>
      <c r="D307" s="2">
        <f t="shared" si="26"/>
        <v>2.8583981236295259</v>
      </c>
      <c r="E307" s="2">
        <f t="shared" si="25"/>
        <v>-1.2181392809096803E-2</v>
      </c>
      <c r="F307" s="2">
        <f t="shared" si="29"/>
        <v>3.3214298948322485E-3</v>
      </c>
      <c r="G307" s="2">
        <f t="shared" si="27"/>
        <v>-1.5502822703929052E-2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2.8</v>
      </c>
      <c r="C308" s="2">
        <f t="shared" si="24"/>
        <v>2.8514141568480551</v>
      </c>
      <c r="D308" s="2">
        <f t="shared" si="26"/>
        <v>2.8540723366940055</v>
      </c>
      <c r="E308" s="2">
        <f t="shared" si="25"/>
        <v>-2.6581798459504036E-3</v>
      </c>
      <c r="F308" s="2">
        <f t="shared" si="29"/>
        <v>2.1255079466757183E-3</v>
      </c>
      <c r="G308" s="2">
        <f t="shared" si="27"/>
        <v>-4.7836877926261219E-3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2.8</v>
      </c>
      <c r="C309" s="2">
        <f t="shared" si="24"/>
        <v>2.8558119788714311</v>
      </c>
      <c r="D309" s="2">
        <f t="shared" si="26"/>
        <v>2.8500669784203754</v>
      </c>
      <c r="E309" s="2">
        <f t="shared" si="25"/>
        <v>5.7450004510557484E-3</v>
      </c>
      <c r="F309" s="2">
        <f t="shared" si="29"/>
        <v>2.8494064475517245E-3</v>
      </c>
      <c r="G309" s="2">
        <f t="shared" si="27"/>
        <v>2.8955940035040239E-3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2.8</v>
      </c>
      <c r="C310" s="2">
        <f t="shared" si="24"/>
        <v>2.8487639821219801</v>
      </c>
      <c r="D310" s="2">
        <f t="shared" si="26"/>
        <v>2.8463583133521992</v>
      </c>
      <c r="E310" s="2">
        <f t="shared" si="25"/>
        <v>2.4056687697808776E-3</v>
      </c>
      <c r="F310" s="2">
        <f t="shared" si="29"/>
        <v>2.7606589119975552E-3</v>
      </c>
      <c r="G310" s="2">
        <f t="shared" si="27"/>
        <v>-3.5499014221667758E-4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2.8</v>
      </c>
      <c r="C311" s="2">
        <f t="shared" si="24"/>
        <v>2.8428002925647524</v>
      </c>
      <c r="D311" s="2">
        <f t="shared" si="26"/>
        <v>2.8429243642149991</v>
      </c>
      <c r="E311" s="2">
        <f t="shared" si="25"/>
        <v>-1.2407165024663769E-4</v>
      </c>
      <c r="F311" s="2">
        <f t="shared" si="29"/>
        <v>2.1837127995487167E-3</v>
      </c>
      <c r="G311" s="2">
        <f t="shared" si="27"/>
        <v>-2.3077844497953544E-3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2.8</v>
      </c>
      <c r="C312" s="2">
        <f t="shared" si="24"/>
        <v>2.8377540937086367</v>
      </c>
      <c r="D312" s="2">
        <f t="shared" si="26"/>
        <v>2.8397447816805546</v>
      </c>
      <c r="E312" s="2">
        <f t="shared" si="25"/>
        <v>-1.990687971917815E-3</v>
      </c>
      <c r="F312" s="2">
        <f t="shared" si="29"/>
        <v>1.3488326452554104E-3</v>
      </c>
      <c r="G312" s="2">
        <f t="shared" si="27"/>
        <v>-3.3395206171732252E-3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2.75</v>
      </c>
      <c r="C313" s="2">
        <f t="shared" si="24"/>
        <v>2.8334842331380772</v>
      </c>
      <c r="D313" s="2">
        <f t="shared" si="26"/>
        <v>2.8330970200745877</v>
      </c>
      <c r="E313" s="2">
        <f t="shared" si="25"/>
        <v>3.872130634894333E-4</v>
      </c>
      <c r="F313" s="2">
        <f t="shared" si="29"/>
        <v>1.1565087289022149E-3</v>
      </c>
      <c r="G313" s="2">
        <f t="shared" si="27"/>
        <v>-7.6929566541278165E-4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2.75</v>
      </c>
      <c r="C314" s="2">
        <f t="shared" si="24"/>
        <v>2.8314097357322194</v>
      </c>
      <c r="D314" s="2">
        <f t="shared" si="26"/>
        <v>2.8269416852542482</v>
      </c>
      <c r="E314" s="2">
        <f t="shared" si="25"/>
        <v>4.4680504779712749E-3</v>
      </c>
      <c r="F314" s="2">
        <f t="shared" si="29"/>
        <v>1.8188170787160271E-3</v>
      </c>
      <c r="G314" s="2">
        <f t="shared" si="27"/>
        <v>2.6492333992552478E-3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2.75</v>
      </c>
      <c r="C315" s="2">
        <f t="shared" si="24"/>
        <v>2.8296543917734165</v>
      </c>
      <c r="D315" s="2">
        <f t="shared" si="26"/>
        <v>2.821242301161341</v>
      </c>
      <c r="E315" s="2">
        <f t="shared" si="25"/>
        <v>8.4120906120754846E-3</v>
      </c>
      <c r="F315" s="2">
        <f t="shared" si="29"/>
        <v>3.1374717853879189E-3</v>
      </c>
      <c r="G315" s="2">
        <f t="shared" si="27"/>
        <v>5.2746188266875656E-3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2.75</v>
      </c>
      <c r="C316" s="2">
        <f t="shared" si="24"/>
        <v>2.8281691007313525</v>
      </c>
      <c r="D316" s="2">
        <f t="shared" si="26"/>
        <v>2.8159650936679084</v>
      </c>
      <c r="E316" s="2">
        <f t="shared" si="25"/>
        <v>1.2204007063444156E-2</v>
      </c>
      <c r="F316" s="2">
        <f t="shared" si="29"/>
        <v>4.9507788409991664E-3</v>
      </c>
      <c r="G316" s="2">
        <f t="shared" si="27"/>
        <v>7.2532282224449891E-3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2.68</v>
      </c>
      <c r="C317" s="2">
        <f t="shared" si="24"/>
        <v>2.8253738544649907</v>
      </c>
      <c r="D317" s="2">
        <f t="shared" si="26"/>
        <v>2.805893605248063</v>
      </c>
      <c r="E317" s="2">
        <f t="shared" si="25"/>
        <v>1.9480249216927703E-2</v>
      </c>
      <c r="F317" s="2">
        <f t="shared" si="29"/>
        <v>7.8566729161848731E-3</v>
      </c>
      <c r="G317" s="2">
        <f t="shared" si="27"/>
        <v>1.162357630074283E-2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2.8</v>
      </c>
      <c r="C318" s="2">
        <f t="shared" si="24"/>
        <v>2.8214701845472998</v>
      </c>
      <c r="D318" s="2">
        <f t="shared" si="26"/>
        <v>2.8054570418963545</v>
      </c>
      <c r="E318" s="2">
        <f t="shared" si="25"/>
        <v>1.6013142650945333E-2</v>
      </c>
      <c r="F318" s="2">
        <f t="shared" si="29"/>
        <v>9.4879668631369651E-3</v>
      </c>
      <c r="G318" s="2">
        <f t="shared" si="27"/>
        <v>6.5251757878083683E-3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2.8</v>
      </c>
      <c r="C319" s="2">
        <f t="shared" si="24"/>
        <v>2.8181670792323308</v>
      </c>
      <c r="D319" s="2">
        <f t="shared" si="26"/>
        <v>2.8050528165706985</v>
      </c>
      <c r="E319" s="2">
        <f t="shared" si="25"/>
        <v>1.3114262661632292E-2</v>
      </c>
      <c r="F319" s="2">
        <f t="shared" si="29"/>
        <v>1.0213226022836031E-2</v>
      </c>
      <c r="G319" s="2">
        <f t="shared" si="27"/>
        <v>2.9010366387962616E-3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2.72</v>
      </c>
      <c r="C320" s="2">
        <f t="shared" si="24"/>
        <v>2.8153721439658179</v>
      </c>
      <c r="D320" s="2">
        <f t="shared" si="26"/>
        <v>2.7987526079358322</v>
      </c>
      <c r="E320" s="2">
        <f t="shared" si="25"/>
        <v>1.6619536029985671E-2</v>
      </c>
      <c r="F320" s="2">
        <f t="shared" si="29"/>
        <v>1.1494488024265958E-2</v>
      </c>
      <c r="G320" s="2">
        <f t="shared" si="27"/>
        <v>5.125048005719713E-3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2.84</v>
      </c>
      <c r="C321" s="2">
        <f t="shared" si="24"/>
        <v>2.8130071987403076</v>
      </c>
      <c r="D321" s="2">
        <f t="shared" si="26"/>
        <v>2.8018079703109562</v>
      </c>
      <c r="E321" s="2">
        <f t="shared" si="25"/>
        <v>1.1199228429351393E-2</v>
      </c>
      <c r="F321" s="2">
        <f t="shared" si="29"/>
        <v>1.1435436105283046E-2</v>
      </c>
      <c r="G321" s="2">
        <f t="shared" si="27"/>
        <v>-2.3620767593165309E-4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6">
        <f>TITRES_STAT!D325</f>
        <v>2.8</v>
      </c>
      <c r="C322" s="2">
        <f t="shared" si="24"/>
        <v>2.8110060912417989</v>
      </c>
      <c r="D322" s="2">
        <f t="shared" si="26"/>
        <v>2.8016740465842185</v>
      </c>
      <c r="E322" s="2">
        <f t="shared" si="25"/>
        <v>9.3320446575804183E-3</v>
      </c>
      <c r="F322" s="2">
        <f t="shared" si="29"/>
        <v>1.1014757815742522E-2</v>
      </c>
      <c r="G322" s="2">
        <f t="shared" si="27"/>
        <v>-1.6827131581621038E-3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2.78</v>
      </c>
      <c r="C323" s="2">
        <f t="shared" si="24"/>
        <v>2.8016205387430606</v>
      </c>
      <c r="D323" s="2">
        <f t="shared" si="26"/>
        <v>2.8000685616520542</v>
      </c>
      <c r="E323" s="2">
        <f t="shared" si="25"/>
        <v>1.5519770910064068E-3</v>
      </c>
      <c r="F323" s="2">
        <f t="shared" si="29"/>
        <v>9.1222016707952994E-3</v>
      </c>
      <c r="G323" s="2">
        <f t="shared" si="27"/>
        <v>-7.5702245797888926E-3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2.7</v>
      </c>
      <c r="C324" s="2">
        <f t="shared" si="24"/>
        <v>2.7936789173979744</v>
      </c>
      <c r="D324" s="2">
        <f t="shared" si="26"/>
        <v>2.792656075603754</v>
      </c>
      <c r="E324" s="2">
        <f t="shared" si="25"/>
        <v>1.0228417942204082E-3</v>
      </c>
      <c r="F324" s="2">
        <f t="shared" si="29"/>
        <v>7.5023296954803212E-3</v>
      </c>
      <c r="G324" s="2">
        <f t="shared" si="27"/>
        <v>-6.479487901259913E-3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2.62</v>
      </c>
      <c r="C325" s="2">
        <f t="shared" si="24"/>
        <v>2.7869590839521319</v>
      </c>
      <c r="D325" s="2">
        <f t="shared" si="26"/>
        <v>2.7798667366701424</v>
      </c>
      <c r="E325" s="2">
        <f t="shared" si="25"/>
        <v>7.0923472819894862E-3</v>
      </c>
      <c r="F325" s="2">
        <f t="shared" si="29"/>
        <v>7.4203332127821542E-3</v>
      </c>
      <c r="G325" s="2">
        <f t="shared" si="27"/>
        <v>-3.2798593079266802E-4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2.6</v>
      </c>
      <c r="C326" s="2">
        <f t="shared" si="24"/>
        <v>2.7812730710364191</v>
      </c>
      <c r="D326" s="2">
        <f t="shared" si="26"/>
        <v>2.7665432746945764</v>
      </c>
      <c r="E326" s="2">
        <f t="shared" si="25"/>
        <v>1.4729796341842682E-2</v>
      </c>
      <c r="F326" s="2">
        <f t="shared" si="29"/>
        <v>8.8822258385942605E-3</v>
      </c>
      <c r="G326" s="2">
        <f t="shared" si="27"/>
        <v>5.847570503248422E-3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2.75</v>
      </c>
      <c r="C327" s="2">
        <f t="shared" si="24"/>
        <v>2.7656925985692777</v>
      </c>
      <c r="D327" s="2">
        <f t="shared" si="26"/>
        <v>2.7653178469394226</v>
      </c>
      <c r="E327" s="2">
        <f t="shared" si="25"/>
        <v>3.7475162985511901E-4</v>
      </c>
      <c r="F327" s="2">
        <f t="shared" si="29"/>
        <v>7.1807309968464324E-3</v>
      </c>
      <c r="G327" s="2">
        <f t="shared" si="27"/>
        <v>-6.8059793669913134E-3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2.87</v>
      </c>
      <c r="C328" s="2">
        <f t="shared" si="24"/>
        <v>2.7709706603278503</v>
      </c>
      <c r="D328" s="2">
        <f t="shared" si="26"/>
        <v>2.7730720804994653</v>
      </c>
      <c r="E328" s="2">
        <f t="shared" si="25"/>
        <v>-2.101420171614965E-3</v>
      </c>
      <c r="F328" s="2">
        <f t="shared" si="29"/>
        <v>5.3243007631541533E-3</v>
      </c>
      <c r="G328" s="2">
        <f t="shared" si="27"/>
        <v>-7.4257209347691183E-3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2.73</v>
      </c>
      <c r="C329" s="2">
        <f t="shared" si="24"/>
        <v>2.7754367125851038</v>
      </c>
      <c r="D329" s="2">
        <f t="shared" si="26"/>
        <v>2.7698815560180234</v>
      </c>
      <c r="E329" s="2">
        <f t="shared" si="25"/>
        <v>5.5551565670803882E-3</v>
      </c>
      <c r="F329" s="2">
        <f t="shared" si="29"/>
        <v>5.3704719239394006E-3</v>
      </c>
      <c r="G329" s="2">
        <f t="shared" si="27"/>
        <v>1.8468464314098758E-4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2.65</v>
      </c>
      <c r="C330" s="2">
        <f t="shared" si="24"/>
        <v>2.7669079875720111</v>
      </c>
      <c r="D330" s="2">
        <f t="shared" si="26"/>
        <v>2.761001440757429</v>
      </c>
      <c r="E330" s="2">
        <f t="shared" si="25"/>
        <v>5.9065468145820255E-3</v>
      </c>
      <c r="F330" s="2">
        <f t="shared" si="29"/>
        <v>5.4776869020679263E-3</v>
      </c>
      <c r="G330" s="2">
        <f t="shared" si="27"/>
        <v>4.2885991251409919E-4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2.67</v>
      </c>
      <c r="C331" s="2">
        <f t="shared" si="24"/>
        <v>2.7781529125609326</v>
      </c>
      <c r="D331" s="2">
        <f t="shared" si="26"/>
        <v>2.7542605932939157</v>
      </c>
      <c r="E331" s="2">
        <f t="shared" si="25"/>
        <v>2.3892319267016848E-2</v>
      </c>
      <c r="F331" s="2">
        <f t="shared" si="29"/>
        <v>9.1606133750577121E-3</v>
      </c>
      <c r="G331" s="2">
        <f t="shared" si="27"/>
        <v>1.4731705891959136E-2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2.74</v>
      </c>
      <c r="C332" s="2">
        <f t="shared" si="24"/>
        <v>2.7815140029361736</v>
      </c>
      <c r="D332" s="2">
        <f t="shared" si="26"/>
        <v>2.7532042530499221</v>
      </c>
      <c r="E332" s="2">
        <f t="shared" si="25"/>
        <v>2.8309749886251456E-2</v>
      </c>
      <c r="F332" s="2">
        <f t="shared" si="29"/>
        <v>1.2990440677296461E-2</v>
      </c>
      <c r="G332" s="2">
        <f t="shared" si="27"/>
        <v>1.5319309208954995E-2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2.66</v>
      </c>
      <c r="C333" s="2">
        <f t="shared" si="24"/>
        <v>2.7812810794075316</v>
      </c>
      <c r="D333" s="2">
        <f t="shared" si="26"/>
        <v>2.7463002343054832</v>
      </c>
      <c r="E333" s="2">
        <f t="shared" si="25"/>
        <v>3.4980845102048352E-2</v>
      </c>
      <c r="F333" s="2">
        <f t="shared" si="29"/>
        <v>1.738852156224684E-2</v>
      </c>
      <c r="G333" s="2">
        <f t="shared" si="27"/>
        <v>1.7592323539801513E-2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2.7</v>
      </c>
      <c r="C334" s="2">
        <f t="shared" si="24"/>
        <v>2.7687762979602186</v>
      </c>
      <c r="D334" s="2">
        <f t="shared" si="26"/>
        <v>2.7428705873198922</v>
      </c>
      <c r="E334" s="2">
        <f t="shared" si="25"/>
        <v>2.5905710640326429E-2</v>
      </c>
      <c r="F334" s="2">
        <f t="shared" si="29"/>
        <v>1.9091959377862761E-2</v>
      </c>
      <c r="G334" s="2">
        <f t="shared" si="27"/>
        <v>6.8137512624636687E-3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2.62</v>
      </c>
      <c r="C335" s="2">
        <f t="shared" ref="C335:C398" si="30">$C$4*B325+C334*(1-$C$4)</f>
        <v>2.7458876367355698</v>
      </c>
      <c r="D335" s="2">
        <f t="shared" si="26"/>
        <v>2.7337690623332334</v>
      </c>
      <c r="E335" s="2">
        <f t="shared" si="25"/>
        <v>1.2118574402336435E-2</v>
      </c>
      <c r="F335" s="2">
        <f t="shared" si="29"/>
        <v>1.7697282382757498E-2</v>
      </c>
      <c r="G335" s="2">
        <f t="shared" si="27"/>
        <v>-5.5787079804210625E-3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2.7</v>
      </c>
      <c r="C336" s="2">
        <f t="shared" si="30"/>
        <v>2.7234433849300972</v>
      </c>
      <c r="D336" s="2">
        <f t="shared" si="26"/>
        <v>2.7312676503085496</v>
      </c>
      <c r="E336" s="2">
        <f t="shared" si="25"/>
        <v>-7.8242653784523775E-3</v>
      </c>
      <c r="F336" s="2">
        <f t="shared" si="29"/>
        <v>1.2592972830515522E-2</v>
      </c>
      <c r="G336" s="2">
        <f t="shared" si="27"/>
        <v>-2.0417238208967899E-2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2.63</v>
      </c>
      <c r="C337" s="2">
        <f t="shared" si="30"/>
        <v>2.7275290180177745</v>
      </c>
      <c r="D337" s="2">
        <f t="shared" si="26"/>
        <v>2.7237663428782866</v>
      </c>
      <c r="E337" s="2">
        <f t="shared" si="25"/>
        <v>3.7626751394879143E-3</v>
      </c>
      <c r="F337" s="2">
        <f t="shared" si="29"/>
        <v>1.082691329231E-2</v>
      </c>
      <c r="G337" s="2">
        <f t="shared" si="27"/>
        <v>-7.0642381528220853E-3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2.6</v>
      </c>
      <c r="C338" s="2">
        <f t="shared" si="30"/>
        <v>2.7494476306304247</v>
      </c>
      <c r="D338" s="2">
        <f t="shared" si="26"/>
        <v>2.7145984656280433</v>
      </c>
      <c r="E338" s="2">
        <f t="shared" si="25"/>
        <v>3.4849165002381444E-2</v>
      </c>
      <c r="F338" s="2">
        <f t="shared" si="29"/>
        <v>1.563136363432429E-2</v>
      </c>
      <c r="G338" s="2">
        <f t="shared" si="27"/>
        <v>1.9217801368057154E-2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2.65</v>
      </c>
      <c r="C339" s="2">
        <f t="shared" si="30"/>
        <v>2.7464556874565131</v>
      </c>
      <c r="D339" s="2">
        <f t="shared" si="26"/>
        <v>2.7098133941000402</v>
      </c>
      <c r="E339" s="2">
        <f t="shared" si="25"/>
        <v>3.6642293356472955E-2</v>
      </c>
      <c r="F339" s="2">
        <f t="shared" si="29"/>
        <v>1.9833549578754023E-2</v>
      </c>
      <c r="G339" s="2">
        <f t="shared" si="27"/>
        <v>1.6808743777718932E-2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2.67</v>
      </c>
      <c r="C340" s="2">
        <f t="shared" si="30"/>
        <v>2.7316163509247415</v>
      </c>
      <c r="D340" s="2">
        <f t="shared" si="26"/>
        <v>2.7068642537963332</v>
      </c>
      <c r="E340" s="2">
        <f t="shared" si="25"/>
        <v>2.4752097128408312E-2</v>
      </c>
      <c r="F340" s="2">
        <f t="shared" si="29"/>
        <v>2.0817259088684884E-2</v>
      </c>
      <c r="G340" s="2">
        <f t="shared" si="27"/>
        <v>3.9348380397234289E-3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2.62</v>
      </c>
      <c r="C341" s="2">
        <f t="shared" si="30"/>
        <v>2.7221369123209351</v>
      </c>
      <c r="D341" s="2">
        <f t="shared" si="26"/>
        <v>2.7004298646262344</v>
      </c>
      <c r="E341" s="2">
        <f t="shared" si="25"/>
        <v>2.1707047694700776E-2</v>
      </c>
      <c r="F341" s="2">
        <f t="shared" si="29"/>
        <v>2.0995216809888063E-2</v>
      </c>
      <c r="G341" s="2">
        <f t="shared" si="27"/>
        <v>7.1183088481271278E-4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2.62</v>
      </c>
      <c r="C342" s="2">
        <f t="shared" si="30"/>
        <v>2.7248850796561759</v>
      </c>
      <c r="D342" s="2">
        <f t="shared" si="26"/>
        <v>2.6944720968761429</v>
      </c>
      <c r="E342" s="2">
        <f t="shared" si="25"/>
        <v>3.0412982780033015E-2</v>
      </c>
      <c r="F342" s="2">
        <f t="shared" si="29"/>
        <v>2.2878770003917057E-2</v>
      </c>
      <c r="G342" s="2">
        <f t="shared" si="27"/>
        <v>7.5342127761159582E-3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2.65</v>
      </c>
      <c r="C343" s="2">
        <f t="shared" si="30"/>
        <v>2.714902759709072</v>
      </c>
      <c r="D343" s="2">
        <f t="shared" si="26"/>
        <v>2.6911778674779101</v>
      </c>
      <c r="E343" s="2">
        <f t="shared" si="25"/>
        <v>2.372489223116192E-2</v>
      </c>
      <c r="F343" s="2">
        <f t="shared" si="29"/>
        <v>2.3047994449366033E-2</v>
      </c>
      <c r="G343" s="2">
        <f t="shared" si="27"/>
        <v>6.7689778179588767E-4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2.73</v>
      </c>
      <c r="C344" s="2">
        <f t="shared" si="30"/>
        <v>2.7126100274461376</v>
      </c>
      <c r="D344" s="2">
        <f t="shared" si="26"/>
        <v>2.694053580998065</v>
      </c>
      <c r="E344" s="2">
        <f t="shared" si="25"/>
        <v>1.8556446448072528E-2</v>
      </c>
      <c r="F344" s="2">
        <f t="shared" si="29"/>
        <v>2.2149684849107332E-2</v>
      </c>
      <c r="G344" s="2">
        <f t="shared" si="27"/>
        <v>-3.5932384010348047E-3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2.74</v>
      </c>
      <c r="C345" s="2">
        <f t="shared" si="30"/>
        <v>2.6983623309159626</v>
      </c>
      <c r="D345" s="2">
        <f t="shared" si="26"/>
        <v>2.6974570194426528</v>
      </c>
      <c r="E345" s="2">
        <f t="shared" si="25"/>
        <v>9.0531147330974449E-4</v>
      </c>
      <c r="F345" s="2">
        <f t="shared" si="29"/>
        <v>1.7900810173947818E-2</v>
      </c>
      <c r="G345" s="2">
        <f t="shared" si="27"/>
        <v>-1.6995498700638073E-2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2.74</v>
      </c>
      <c r="C346" s="2">
        <f t="shared" si="30"/>
        <v>2.6986142800058142</v>
      </c>
      <c r="D346" s="2">
        <f t="shared" si="26"/>
        <v>2.7006083513357897</v>
      </c>
      <c r="E346" s="2">
        <f t="shared" si="25"/>
        <v>-1.994071329975533E-3</v>
      </c>
      <c r="F346" s="2">
        <f t="shared" si="29"/>
        <v>1.3921833873163147E-2</v>
      </c>
      <c r="G346" s="2">
        <f t="shared" si="27"/>
        <v>-1.5915905203138681E-2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2.66</v>
      </c>
      <c r="C347" s="2">
        <f t="shared" si="30"/>
        <v>2.6880582369279966</v>
      </c>
      <c r="D347" s="2">
        <f t="shared" si="26"/>
        <v>2.6976003253109164</v>
      </c>
      <c r="E347" s="2">
        <f t="shared" si="25"/>
        <v>-9.5420883829198111E-3</v>
      </c>
      <c r="F347" s="2">
        <f t="shared" si="29"/>
        <v>9.2290494219465571E-3</v>
      </c>
      <c r="G347" s="2">
        <f t="shared" si="27"/>
        <v>-1.8771137804866368E-2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2.62</v>
      </c>
      <c r="C348" s="2">
        <f t="shared" si="30"/>
        <v>2.6745108158621509</v>
      </c>
      <c r="D348" s="2">
        <f t="shared" si="26"/>
        <v>2.6918521530656632</v>
      </c>
      <c r="E348" s="2">
        <f t="shared" ref="E348:E411" si="31">C348-D348</f>
        <v>-1.7341337203512275E-2</v>
      </c>
      <c r="F348" s="2">
        <f t="shared" si="29"/>
        <v>3.9149720968547908E-3</v>
      </c>
      <c r="G348" s="2">
        <f t="shared" si="27"/>
        <v>-2.1256309300367066E-2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2.65</v>
      </c>
      <c r="C349" s="2">
        <f t="shared" si="30"/>
        <v>2.6707399211141274</v>
      </c>
      <c r="D349" s="2">
        <f t="shared" ref="D349:D412" si="32">$D$4*B349+(1-$D$4)*D348</f>
        <v>2.6887519935793178</v>
      </c>
      <c r="E349" s="2">
        <f t="shared" si="31"/>
        <v>-1.8012072465190432E-2</v>
      </c>
      <c r="F349" s="2">
        <f t="shared" si="29"/>
        <v>-4.7043681555425376E-4</v>
      </c>
      <c r="G349" s="2">
        <f t="shared" si="27"/>
        <v>-1.7541635649636178E-2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2.7</v>
      </c>
      <c r="C350" s="2">
        <f t="shared" si="30"/>
        <v>2.6706260870965695</v>
      </c>
      <c r="D350" s="2">
        <f t="shared" si="32"/>
        <v>2.6895851792401091</v>
      </c>
      <c r="E350" s="2">
        <f t="shared" si="31"/>
        <v>-1.8959092143539635E-2</v>
      </c>
      <c r="F350" s="2">
        <f t="shared" si="29"/>
        <v>-4.1681678811513303E-3</v>
      </c>
      <c r="G350" s="2">
        <f t="shared" si="27"/>
        <v>-1.4790924262388306E-2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2.62</v>
      </c>
      <c r="C351" s="2">
        <f t="shared" si="30"/>
        <v>2.6628374583124819</v>
      </c>
      <c r="D351" s="2">
        <f t="shared" si="32"/>
        <v>2.6844307215186194</v>
      </c>
      <c r="E351" s="2">
        <f t="shared" si="31"/>
        <v>-2.1593263206137525E-2</v>
      </c>
      <c r="F351" s="2">
        <f t="shared" si="29"/>
        <v>-7.6531869461485694E-3</v>
      </c>
      <c r="G351" s="2">
        <f t="shared" si="27"/>
        <v>-1.3940076259988957E-2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2.68</v>
      </c>
      <c r="C352" s="2">
        <f t="shared" si="30"/>
        <v>2.6562470801105613</v>
      </c>
      <c r="D352" s="2">
        <f t="shared" si="32"/>
        <v>2.6841025199246475</v>
      </c>
      <c r="E352" s="2">
        <f t="shared" si="31"/>
        <v>-2.7855439814086225E-2</v>
      </c>
      <c r="F352" s="2">
        <f t="shared" si="29"/>
        <v>-1.1693637519736101E-2</v>
      </c>
      <c r="G352" s="2">
        <f t="shared" si="27"/>
        <v>-1.6161802294350124E-2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2.75</v>
      </c>
      <c r="C353" s="2">
        <f t="shared" si="30"/>
        <v>2.6552859908627826</v>
      </c>
      <c r="D353" s="2">
        <f t="shared" si="32"/>
        <v>2.6889838147450442</v>
      </c>
      <c r="E353" s="2">
        <f t="shared" si="31"/>
        <v>-3.3697823882261613E-2</v>
      </c>
      <c r="F353" s="2">
        <f t="shared" si="29"/>
        <v>-1.6094474792241204E-2</v>
      </c>
      <c r="G353" s="2">
        <f t="shared" si="27"/>
        <v>-1.7603349090020409E-2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2.8</v>
      </c>
      <c r="C354" s="2">
        <f t="shared" si="30"/>
        <v>2.6667804538069699</v>
      </c>
      <c r="D354" s="2">
        <f t="shared" si="32"/>
        <v>2.697207235875041</v>
      </c>
      <c r="E354" s="2">
        <f t="shared" si="31"/>
        <v>-3.0426782068071034E-2</v>
      </c>
      <c r="F354" s="2">
        <f t="shared" si="29"/>
        <v>-1.8960936247407169E-2</v>
      </c>
      <c r="G354" s="2">
        <f t="shared" si="27"/>
        <v>-1.1465845820663866E-2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2.86</v>
      </c>
      <c r="C355" s="2">
        <f t="shared" si="30"/>
        <v>2.6780449993751283</v>
      </c>
      <c r="D355" s="2">
        <f t="shared" si="32"/>
        <v>2.7092659591435564</v>
      </c>
      <c r="E355" s="2">
        <f t="shared" si="31"/>
        <v>-3.1220959768428092E-2</v>
      </c>
      <c r="F355" s="2">
        <f t="shared" si="29"/>
        <v>-2.1412940951611354E-2</v>
      </c>
      <c r="G355" s="2">
        <f t="shared" si="27"/>
        <v>-9.8080188168167375E-3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2.84</v>
      </c>
      <c r="C356" s="2">
        <f t="shared" si="30"/>
        <v>2.6875765379328009</v>
      </c>
      <c r="D356" s="2">
        <f t="shared" si="32"/>
        <v>2.71894996216996</v>
      </c>
      <c r="E356" s="2">
        <f t="shared" si="31"/>
        <v>-3.1373424237159053E-2</v>
      </c>
      <c r="F356" s="2">
        <f t="shared" si="29"/>
        <v>-2.3405037608720897E-2</v>
      </c>
      <c r="G356" s="2">
        <f t="shared" ref="G356:G419" si="33">E356-F356</f>
        <v>-7.9683866284381566E-3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2.84</v>
      </c>
      <c r="C357" s="2">
        <f t="shared" si="30"/>
        <v>2.683333993635447</v>
      </c>
      <c r="D357" s="2">
        <f t="shared" si="32"/>
        <v>2.7279166316388519</v>
      </c>
      <c r="E357" s="2">
        <f t="shared" si="31"/>
        <v>-4.4582638003404895E-2</v>
      </c>
      <c r="F357" s="2">
        <f t="shared" ref="F357:F420" si="35">(E357*(2/(10)))+((1-(2/10))*F356)</f>
        <v>-2.7640557687657698E-2</v>
      </c>
      <c r="G357" s="2">
        <f t="shared" si="33"/>
        <v>-1.6942080315747197E-2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2.8</v>
      </c>
      <c r="C358" s="2">
        <f t="shared" si="30"/>
        <v>2.6735903023069163</v>
      </c>
      <c r="D358" s="2">
        <f t="shared" si="32"/>
        <v>2.7332561404063442</v>
      </c>
      <c r="E358" s="2">
        <f t="shared" si="31"/>
        <v>-5.9665838099427937E-2</v>
      </c>
      <c r="F358" s="2">
        <f t="shared" si="35"/>
        <v>-3.4045613770011751E-2</v>
      </c>
      <c r="G358" s="2">
        <f t="shared" si="33"/>
        <v>-2.5620224329416186E-2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2.82</v>
      </c>
      <c r="C359" s="2">
        <f t="shared" si="30"/>
        <v>2.669961025028929</v>
      </c>
      <c r="D359" s="2">
        <f t="shared" si="32"/>
        <v>2.7396816114873555</v>
      </c>
      <c r="E359" s="2">
        <f t="shared" si="31"/>
        <v>-6.9720586458426492E-2</v>
      </c>
      <c r="F359" s="2">
        <f t="shared" si="35"/>
        <v>-4.1180608307694704E-2</v>
      </c>
      <c r="G359" s="2">
        <f t="shared" si="33"/>
        <v>-2.8539978150731789E-2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2.82</v>
      </c>
      <c r="C360" s="2">
        <f t="shared" si="30"/>
        <v>2.6745824057937089</v>
      </c>
      <c r="D360" s="2">
        <f t="shared" si="32"/>
        <v>2.7456311217475511</v>
      </c>
      <c r="E360" s="2">
        <f t="shared" si="31"/>
        <v>-7.1048715953842212E-2</v>
      </c>
      <c r="F360" s="2">
        <f t="shared" si="35"/>
        <v>-4.7154229836924202E-2</v>
      </c>
      <c r="G360" s="2">
        <f t="shared" si="33"/>
        <v>-2.3894486116918009E-2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2.82</v>
      </c>
      <c r="C361" s="2">
        <f t="shared" si="30"/>
        <v>2.6661851125946772</v>
      </c>
      <c r="D361" s="2">
        <f t="shared" si="32"/>
        <v>2.7511399275440285</v>
      </c>
      <c r="E361" s="2">
        <f t="shared" si="31"/>
        <v>-8.4954814949351309E-2</v>
      </c>
      <c r="F361" s="2">
        <f t="shared" si="35"/>
        <v>-5.4714346859409624E-2</v>
      </c>
      <c r="G361" s="2">
        <f t="shared" si="33"/>
        <v>-3.0240468089941686E-2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2.7</v>
      </c>
      <c r="C362" s="2">
        <f t="shared" si="30"/>
        <v>2.6683104798878037</v>
      </c>
      <c r="D362" s="2">
        <f t="shared" si="32"/>
        <v>2.7473517847629894</v>
      </c>
      <c r="E362" s="2">
        <f t="shared" si="31"/>
        <v>-7.9041304875185681E-2</v>
      </c>
      <c r="F362" s="2">
        <f t="shared" si="35"/>
        <v>-5.9579738462564841E-2</v>
      </c>
      <c r="G362" s="2">
        <f t="shared" si="33"/>
        <v>-1.946156641262084E-2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2.75</v>
      </c>
      <c r="C363" s="2">
        <f t="shared" si="30"/>
        <v>2.6808780983666027</v>
      </c>
      <c r="D363" s="2">
        <f t="shared" si="32"/>
        <v>2.7475479488546197</v>
      </c>
      <c r="E363" s="2">
        <f t="shared" si="31"/>
        <v>-6.6669850488016991E-2</v>
      </c>
      <c r="F363" s="2">
        <f t="shared" si="35"/>
        <v>-6.0997760867655272E-2</v>
      </c>
      <c r="G363" s="2">
        <f t="shared" si="33"/>
        <v>-5.6720896203617185E-3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2.8</v>
      </c>
      <c r="C364" s="2">
        <f t="shared" si="30"/>
        <v>2.6992045447717405</v>
      </c>
      <c r="D364" s="2">
        <f t="shared" si="32"/>
        <v>2.7514332859764998</v>
      </c>
      <c r="E364" s="2">
        <f t="shared" si="31"/>
        <v>-5.2228741204759288E-2</v>
      </c>
      <c r="F364" s="2">
        <f t="shared" si="35"/>
        <v>-5.9243956935076079E-2</v>
      </c>
      <c r="G364" s="2">
        <f t="shared" si="33"/>
        <v>7.0152157303167914E-3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2.81</v>
      </c>
      <c r="C365" s="2">
        <f t="shared" si="30"/>
        <v>2.7239423071145494</v>
      </c>
      <c r="D365" s="2">
        <f t="shared" si="32"/>
        <v>2.7557715610893516</v>
      </c>
      <c r="E365" s="2">
        <f t="shared" si="31"/>
        <v>-3.1829253974802185E-2</v>
      </c>
      <c r="F365" s="2">
        <f t="shared" si="35"/>
        <v>-5.3761016343021301E-2</v>
      </c>
      <c r="G365" s="2">
        <f t="shared" si="33"/>
        <v>2.1931762368219115E-2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2.81</v>
      </c>
      <c r="C366" s="2">
        <f t="shared" si="30"/>
        <v>2.7417973367892343</v>
      </c>
      <c r="D366" s="2">
        <f t="shared" si="32"/>
        <v>2.7597884824901402</v>
      </c>
      <c r="E366" s="2">
        <f t="shared" si="31"/>
        <v>-1.7991145700905875E-2</v>
      </c>
      <c r="F366" s="2">
        <f t="shared" si="35"/>
        <v>-4.6607042214598216E-2</v>
      </c>
      <c r="G366" s="2">
        <f t="shared" si="33"/>
        <v>2.861589651369234E-2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2.81</v>
      </c>
      <c r="C367" s="2">
        <f t="shared" si="30"/>
        <v>2.7569054388216596</v>
      </c>
      <c r="D367" s="2">
        <f t="shared" si="32"/>
        <v>2.7635078541575369</v>
      </c>
      <c r="E367" s="2">
        <f t="shared" si="31"/>
        <v>-6.6024153358772431E-3</v>
      </c>
      <c r="F367" s="2">
        <f t="shared" si="35"/>
        <v>-3.8606116838854024E-2</v>
      </c>
      <c r="G367" s="2">
        <f t="shared" si="33"/>
        <v>3.2003701502976781E-2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2.73</v>
      </c>
      <c r="C368" s="2">
        <f t="shared" si="30"/>
        <v>2.7635353713106348</v>
      </c>
      <c r="D368" s="2">
        <f t="shared" si="32"/>
        <v>2.7610257908866083</v>
      </c>
      <c r="E368" s="2">
        <f t="shared" si="31"/>
        <v>2.5095804240264918E-3</v>
      </c>
      <c r="F368" s="2">
        <f t="shared" si="35"/>
        <v>-3.0382977386277921E-2</v>
      </c>
      <c r="G368" s="2">
        <f t="shared" si="33"/>
        <v>3.289255781030441E-2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2.73</v>
      </c>
      <c r="C369" s="2">
        <f t="shared" si="30"/>
        <v>2.7722222372628451</v>
      </c>
      <c r="D369" s="2">
        <f t="shared" si="32"/>
        <v>2.7587275841542671</v>
      </c>
      <c r="E369" s="2">
        <f t="shared" si="31"/>
        <v>1.3494653108578003E-2</v>
      </c>
      <c r="F369" s="2">
        <f t="shared" si="35"/>
        <v>-2.1607451287306737E-2</v>
      </c>
      <c r="G369" s="2">
        <f t="shared" si="33"/>
        <v>3.5102104395884737E-2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2.73</v>
      </c>
      <c r="C370" s="2">
        <f t="shared" si="30"/>
        <v>2.7795726622993304</v>
      </c>
      <c r="D370" s="2">
        <f t="shared" si="32"/>
        <v>2.756599614957655</v>
      </c>
      <c r="E370" s="2">
        <f t="shared" si="31"/>
        <v>2.2973047341675379E-2</v>
      </c>
      <c r="F370" s="2">
        <f t="shared" si="35"/>
        <v>-1.2691351561510314E-2</v>
      </c>
      <c r="G370" s="2">
        <f t="shared" si="33"/>
        <v>3.5664398903185693E-2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2.85</v>
      </c>
      <c r="C371" s="2">
        <f t="shared" si="30"/>
        <v>2.7857922527148182</v>
      </c>
      <c r="D371" s="2">
        <f t="shared" si="32"/>
        <v>2.7635181619978288</v>
      </c>
      <c r="E371" s="2">
        <f t="shared" si="31"/>
        <v>2.2274090716989381E-2</v>
      </c>
      <c r="F371" s="2">
        <f t="shared" si="35"/>
        <v>-5.6982631058103764E-3</v>
      </c>
      <c r="G371" s="2">
        <f t="shared" si="33"/>
        <v>2.7972353822799757E-2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2.87</v>
      </c>
      <c r="C372" s="2">
        <f t="shared" si="30"/>
        <v>2.7725934446048459</v>
      </c>
      <c r="D372" s="2">
        <f t="shared" si="32"/>
        <v>2.7714057055535455</v>
      </c>
      <c r="E372" s="2">
        <f t="shared" si="31"/>
        <v>1.1877390513004293E-3</v>
      </c>
      <c r="F372" s="2">
        <f t="shared" si="35"/>
        <v>-4.3210626743882151E-3</v>
      </c>
      <c r="G372" s="2">
        <f t="shared" si="33"/>
        <v>5.5088017256886444E-3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2.87</v>
      </c>
      <c r="C373" s="2">
        <f t="shared" si="30"/>
        <v>2.769117530050254</v>
      </c>
      <c r="D373" s="2">
        <f t="shared" si="32"/>
        <v>2.7787089866236534</v>
      </c>
      <c r="E373" s="2">
        <f t="shared" si="31"/>
        <v>-9.5914565733994372E-3</v>
      </c>
      <c r="F373" s="2">
        <f t="shared" si="35"/>
        <v>-5.3751414541904595E-3</v>
      </c>
      <c r="G373" s="2">
        <f t="shared" si="33"/>
        <v>-4.2163151192089778E-3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2.87</v>
      </c>
      <c r="C374" s="2">
        <f t="shared" si="30"/>
        <v>2.7738686792732921</v>
      </c>
      <c r="D374" s="2">
        <f t="shared" si="32"/>
        <v>2.7854712839107902</v>
      </c>
      <c r="E374" s="2">
        <f t="shared" si="31"/>
        <v>-1.1602604637498182E-2</v>
      </c>
      <c r="F374" s="2">
        <f t="shared" si="35"/>
        <v>-6.6206340908520041E-3</v>
      </c>
      <c r="G374" s="2">
        <f t="shared" si="33"/>
        <v>-4.9819705466461776E-3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2.9</v>
      </c>
      <c r="C375" s="2">
        <f t="shared" si="30"/>
        <v>2.779427344000478</v>
      </c>
      <c r="D375" s="2">
        <f t="shared" si="32"/>
        <v>2.7939548925099911</v>
      </c>
      <c r="E375" s="2">
        <f t="shared" si="31"/>
        <v>-1.45275485095131E-2</v>
      </c>
      <c r="F375" s="2">
        <f t="shared" si="35"/>
        <v>-8.2020169745842236E-3</v>
      </c>
      <c r="G375" s="2">
        <f t="shared" si="33"/>
        <v>-6.3255315349288761E-3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2.9</v>
      </c>
      <c r="C376" s="2">
        <f t="shared" si="30"/>
        <v>2.7841308295388658</v>
      </c>
      <c r="D376" s="2">
        <f t="shared" si="32"/>
        <v>2.8018100856573991</v>
      </c>
      <c r="E376" s="2">
        <f t="shared" si="31"/>
        <v>-1.7679256118533271E-2</v>
      </c>
      <c r="F376" s="2">
        <f t="shared" si="35"/>
        <v>-1.0097464803374034E-2</v>
      </c>
      <c r="G376" s="2">
        <f t="shared" si="33"/>
        <v>-7.5817913151592364E-3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2.9</v>
      </c>
      <c r="C377" s="2">
        <f t="shared" si="30"/>
        <v>2.788110701917502</v>
      </c>
      <c r="D377" s="2">
        <f t="shared" si="32"/>
        <v>2.80908341264574</v>
      </c>
      <c r="E377" s="2">
        <f t="shared" si="31"/>
        <v>-2.0972710728238031E-2</v>
      </c>
      <c r="F377" s="2">
        <f t="shared" si="35"/>
        <v>-1.2272513988346834E-2</v>
      </c>
      <c r="G377" s="2">
        <f t="shared" si="33"/>
        <v>-8.7001967398911972E-3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2.98</v>
      </c>
      <c r="C378" s="2">
        <f t="shared" si="30"/>
        <v>2.7791705939301941</v>
      </c>
      <c r="D378" s="2">
        <f t="shared" si="32"/>
        <v>2.8217439005979075</v>
      </c>
      <c r="E378" s="2">
        <f t="shared" si="31"/>
        <v>-4.2573306667713418E-2</v>
      </c>
      <c r="F378" s="2">
        <f t="shared" si="35"/>
        <v>-1.8332672524220155E-2</v>
      </c>
      <c r="G378" s="2">
        <f t="shared" si="33"/>
        <v>-2.4240634143493263E-2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2.98</v>
      </c>
      <c r="C379" s="2">
        <f t="shared" si="30"/>
        <v>2.7716058871717024</v>
      </c>
      <c r="D379" s="2">
        <f t="shared" si="32"/>
        <v>2.8334665746276921</v>
      </c>
      <c r="E379" s="2">
        <f t="shared" si="31"/>
        <v>-6.1860687455989716E-2</v>
      </c>
      <c r="F379" s="2">
        <f t="shared" si="35"/>
        <v>-2.703827551057407E-2</v>
      </c>
      <c r="G379" s="2">
        <f t="shared" si="33"/>
        <v>-3.4822411945415646E-2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2.96</v>
      </c>
      <c r="C380" s="2">
        <f t="shared" si="30"/>
        <v>2.7652049814529787</v>
      </c>
      <c r="D380" s="2">
        <f t="shared" si="32"/>
        <v>2.8428394209515666</v>
      </c>
      <c r="E380" s="2">
        <f t="shared" si="31"/>
        <v>-7.7634439498587948E-2</v>
      </c>
      <c r="F380" s="2">
        <f t="shared" si="35"/>
        <v>-3.7157508308176844E-2</v>
      </c>
      <c r="G380" s="2">
        <f t="shared" si="33"/>
        <v>-4.0476931190411104E-2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2.96</v>
      </c>
      <c r="C381" s="2">
        <f t="shared" si="30"/>
        <v>2.7782503689217513</v>
      </c>
      <c r="D381" s="2">
        <f t="shared" si="32"/>
        <v>2.8515179823625614</v>
      </c>
      <c r="E381" s="2">
        <f t="shared" si="31"/>
        <v>-7.326761344081012E-2</v>
      </c>
      <c r="F381" s="2">
        <f t="shared" si="35"/>
        <v>-4.4379529334703502E-2</v>
      </c>
      <c r="G381" s="2">
        <f t="shared" si="33"/>
        <v>-2.8888084106106618E-2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</v>
      </c>
      <c r="C382" s="2">
        <f t="shared" si="30"/>
        <v>2.7923656967799433</v>
      </c>
      <c r="D382" s="2">
        <f t="shared" si="32"/>
        <v>2.8625166503357051</v>
      </c>
      <c r="E382" s="2">
        <f t="shared" si="31"/>
        <v>-7.0150953555761841E-2</v>
      </c>
      <c r="F382" s="2">
        <f t="shared" si="35"/>
        <v>-4.9533814178915177E-2</v>
      </c>
      <c r="G382" s="2">
        <f t="shared" si="33"/>
        <v>-2.0617139376846665E-2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3.06</v>
      </c>
      <c r="C383" s="2">
        <f t="shared" si="30"/>
        <v>2.804309435736875</v>
      </c>
      <c r="D383" s="2">
        <f t="shared" si="32"/>
        <v>2.8771450466071342</v>
      </c>
      <c r="E383" s="2">
        <f t="shared" si="31"/>
        <v>-7.2835610870259249E-2</v>
      </c>
      <c r="F383" s="2">
        <f t="shared" si="35"/>
        <v>-5.4194173517183995E-2</v>
      </c>
      <c r="G383" s="2">
        <f t="shared" si="33"/>
        <v>-1.8641437353075253E-2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2.97</v>
      </c>
      <c r="C384" s="2">
        <f t="shared" si="30"/>
        <v>2.8144156763927404</v>
      </c>
      <c r="D384" s="2">
        <f t="shared" si="32"/>
        <v>2.8840231913029024</v>
      </c>
      <c r="E384" s="2">
        <f t="shared" si="31"/>
        <v>-6.9607514910162038E-2</v>
      </c>
      <c r="F384" s="2">
        <f t="shared" si="35"/>
        <v>-5.7276841795779611E-2</v>
      </c>
      <c r="G384" s="2">
        <f t="shared" si="33"/>
        <v>-1.2330673114382427E-2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</v>
      </c>
      <c r="C385" s="2">
        <f t="shared" si="30"/>
        <v>2.8275824954092421</v>
      </c>
      <c r="D385" s="2">
        <f t="shared" si="32"/>
        <v>2.8926140660212059</v>
      </c>
      <c r="E385" s="2">
        <f t="shared" si="31"/>
        <v>-6.503157061196374E-2</v>
      </c>
      <c r="F385" s="2">
        <f t="shared" si="35"/>
        <v>-5.8827787559016437E-2</v>
      </c>
      <c r="G385" s="2">
        <f t="shared" si="33"/>
        <v>-6.2037830529473037E-3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</v>
      </c>
      <c r="C386" s="2">
        <f t="shared" si="30"/>
        <v>2.8387236499616666</v>
      </c>
      <c r="D386" s="2">
        <f t="shared" si="32"/>
        <v>2.9005685796492648</v>
      </c>
      <c r="E386" s="2">
        <f t="shared" si="31"/>
        <v>-6.1844929687598249E-2</v>
      </c>
      <c r="F386" s="2">
        <f t="shared" si="35"/>
        <v>-5.9431215984732805E-2</v>
      </c>
      <c r="G386" s="2">
        <f t="shared" si="33"/>
        <v>-2.4137137028654443E-3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</v>
      </c>
      <c r="C387" s="2">
        <f t="shared" si="30"/>
        <v>2.8481507807367952</v>
      </c>
      <c r="D387" s="2">
        <f t="shared" si="32"/>
        <v>2.9079338700456159</v>
      </c>
      <c r="E387" s="2">
        <f t="shared" si="31"/>
        <v>-5.9783089308820703E-2</v>
      </c>
      <c r="F387" s="2">
        <f t="shared" si="35"/>
        <v>-5.9501590649550386E-2</v>
      </c>
      <c r="G387" s="2">
        <f t="shared" si="33"/>
        <v>-2.8149865927031698E-4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</v>
      </c>
      <c r="C388" s="2">
        <f t="shared" si="30"/>
        <v>2.8684352760080571</v>
      </c>
      <c r="D388" s="2">
        <f t="shared" si="32"/>
        <v>2.9147535833755702</v>
      </c>
      <c r="E388" s="2">
        <f t="shared" si="31"/>
        <v>-4.6318307367513079E-2</v>
      </c>
      <c r="F388" s="2">
        <f t="shared" si="35"/>
        <v>-5.6864933993142928E-2</v>
      </c>
      <c r="G388" s="2">
        <f t="shared" si="33"/>
        <v>1.054662662562985E-2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6">
        <f>TITRES_STAT!D392</f>
        <v>3</v>
      </c>
      <c r="C389" s="2">
        <f t="shared" si="30"/>
        <v>2.8855990796991255</v>
      </c>
      <c r="D389" s="2">
        <f t="shared" si="32"/>
        <v>2.9210681327551575</v>
      </c>
      <c r="E389" s="2">
        <f t="shared" si="31"/>
        <v>-3.5469053056031985E-2</v>
      </c>
      <c r="F389" s="2">
        <f t="shared" si="35"/>
        <v>-5.2585757805720744E-2</v>
      </c>
      <c r="G389" s="2">
        <f t="shared" si="33"/>
        <v>1.7116704749688759E-2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3</v>
      </c>
      <c r="C390" s="2">
        <f t="shared" si="30"/>
        <v>2.8970453751300291</v>
      </c>
      <c r="D390" s="2">
        <f t="shared" si="32"/>
        <v>2.9269149377362571</v>
      </c>
      <c r="E390" s="2">
        <f t="shared" si="31"/>
        <v>-2.9869562606227973E-2</v>
      </c>
      <c r="F390" s="2">
        <f t="shared" si="35"/>
        <v>-4.804251876582219E-2</v>
      </c>
      <c r="G390" s="2">
        <f t="shared" si="33"/>
        <v>1.8172956159594217E-2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2.98</v>
      </c>
      <c r="C391" s="2">
        <f t="shared" si="30"/>
        <v>2.9067307020331015</v>
      </c>
      <c r="D391" s="2">
        <f t="shared" si="32"/>
        <v>2.9308471645706087</v>
      </c>
      <c r="E391" s="2">
        <f t="shared" si="31"/>
        <v>-2.4116462537507211E-2</v>
      </c>
      <c r="F391" s="2">
        <f t="shared" si="35"/>
        <v>-4.3257307520159195E-2</v>
      </c>
      <c r="G391" s="2">
        <f t="shared" si="33"/>
        <v>1.9140844982651985E-2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2.85</v>
      </c>
      <c r="C392" s="2">
        <f t="shared" si="30"/>
        <v>2.9210798247972396</v>
      </c>
      <c r="D392" s="2">
        <f t="shared" si="32"/>
        <v>2.9248584857135267</v>
      </c>
      <c r="E392" s="2">
        <f t="shared" si="31"/>
        <v>-3.778660916287091E-3</v>
      </c>
      <c r="F392" s="2">
        <f t="shared" si="35"/>
        <v>-3.5361578199384777E-2</v>
      </c>
      <c r="G392" s="2">
        <f t="shared" si="33"/>
        <v>3.1582917283097686E-2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2.85</v>
      </c>
      <c r="C393" s="2">
        <f t="shared" si="30"/>
        <v>2.9424521594438184</v>
      </c>
      <c r="D393" s="2">
        <f t="shared" si="32"/>
        <v>2.9193134126977101</v>
      </c>
      <c r="E393" s="2">
        <f t="shared" si="31"/>
        <v>2.3138746746108385E-2</v>
      </c>
      <c r="F393" s="2">
        <f t="shared" si="35"/>
        <v>-2.3661513210286148E-2</v>
      </c>
      <c r="G393" s="2">
        <f t="shared" si="33"/>
        <v>4.680025995639453E-2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2.85</v>
      </c>
      <c r="C394" s="2">
        <f t="shared" si="30"/>
        <v>2.9466902887601543</v>
      </c>
      <c r="D394" s="2">
        <f t="shared" si="32"/>
        <v>2.9141790858312131</v>
      </c>
      <c r="E394" s="2">
        <f t="shared" si="31"/>
        <v>3.2511202928941163E-2</v>
      </c>
      <c r="F394" s="2">
        <f t="shared" si="35"/>
        <v>-1.2426969982440687E-2</v>
      </c>
      <c r="G394" s="2">
        <f t="shared" si="33"/>
        <v>4.493817291138185E-2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2.85</v>
      </c>
      <c r="C395" s="2">
        <f t="shared" si="30"/>
        <v>2.9548917827970538</v>
      </c>
      <c r="D395" s="2">
        <f t="shared" si="32"/>
        <v>2.9094250794733458</v>
      </c>
      <c r="E395" s="2">
        <f t="shared" si="31"/>
        <v>4.5466703323707947E-2</v>
      </c>
      <c r="F395" s="2">
        <f t="shared" si="35"/>
        <v>-8.4823532121095988E-4</v>
      </c>
      <c r="G395" s="2">
        <f t="shared" si="33"/>
        <v>4.631493864491891E-2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2.8</v>
      </c>
      <c r="C396" s="2">
        <f t="shared" si="30"/>
        <v>2.961831508520584</v>
      </c>
      <c r="D396" s="2">
        <f t="shared" si="32"/>
        <v>2.9013195180308755</v>
      </c>
      <c r="E396" s="2">
        <f t="shared" si="31"/>
        <v>6.0511990489708456E-2</v>
      </c>
      <c r="F396" s="2">
        <f t="shared" si="35"/>
        <v>1.1423809840972923E-2</v>
      </c>
      <c r="G396" s="2">
        <f t="shared" si="33"/>
        <v>4.9088180648735533E-2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2.8</v>
      </c>
      <c r="C397" s="2">
        <f t="shared" si="30"/>
        <v>2.9677035841328019</v>
      </c>
      <c r="D397" s="2">
        <f t="shared" si="32"/>
        <v>2.8938143685471069</v>
      </c>
      <c r="E397" s="2">
        <f t="shared" si="31"/>
        <v>7.3889215585694945E-2</v>
      </c>
      <c r="F397" s="2">
        <f t="shared" si="35"/>
        <v>2.3916890989917328E-2</v>
      </c>
      <c r="G397" s="2">
        <f t="shared" si="33"/>
        <v>4.997232459577762E-2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2.9</v>
      </c>
      <c r="C398" s="2">
        <f t="shared" si="30"/>
        <v>2.9726722634969862</v>
      </c>
      <c r="D398" s="2">
        <f t="shared" si="32"/>
        <v>2.8942725634695434</v>
      </c>
      <c r="E398" s="2">
        <f t="shared" si="31"/>
        <v>7.8399700027442787E-2</v>
      </c>
      <c r="F398" s="2">
        <f t="shared" si="35"/>
        <v>3.4813452797422421E-2</v>
      </c>
      <c r="G398" s="2">
        <f t="shared" si="33"/>
        <v>4.3586247230020365E-2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2.9</v>
      </c>
      <c r="C399" s="2">
        <f t="shared" ref="C399:C462" si="36">$C$4*B389+C398*(1-$C$4)</f>
        <v>2.9768765306512961</v>
      </c>
      <c r="D399" s="2">
        <f t="shared" si="32"/>
        <v>2.8946968180273549</v>
      </c>
      <c r="E399" s="2">
        <f t="shared" si="31"/>
        <v>8.2179712623941192E-2</v>
      </c>
      <c r="F399" s="2">
        <f t="shared" si="35"/>
        <v>4.4286704762726177E-2</v>
      </c>
      <c r="G399" s="2">
        <f t="shared" si="33"/>
        <v>3.7893007861215015E-2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3.03</v>
      </c>
      <c r="C400" s="2">
        <f t="shared" si="36"/>
        <v>2.9804339874741737</v>
      </c>
      <c r="D400" s="2">
        <f t="shared" si="32"/>
        <v>2.9047192759512543</v>
      </c>
      <c r="E400" s="2">
        <f t="shared" si="31"/>
        <v>7.5714711522919309E-2</v>
      </c>
      <c r="F400" s="2">
        <f t="shared" si="35"/>
        <v>5.0572306114764806E-2</v>
      </c>
      <c r="G400" s="2">
        <f t="shared" si="33"/>
        <v>2.5142405408154503E-2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3.06</v>
      </c>
      <c r="C401" s="2">
        <f t="shared" si="36"/>
        <v>2.9803672201704545</v>
      </c>
      <c r="D401" s="2">
        <f t="shared" si="32"/>
        <v>2.9162215518067169</v>
      </c>
      <c r="E401" s="2">
        <f t="shared" si="31"/>
        <v>6.4145668363737585E-2</v>
      </c>
      <c r="F401" s="2">
        <f t="shared" si="35"/>
        <v>5.3286978564559363E-2</v>
      </c>
      <c r="G401" s="2">
        <f t="shared" si="33"/>
        <v>1.0858689799178221E-2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3</v>
      </c>
      <c r="C402" s="2">
        <f t="shared" si="36"/>
        <v>2.9603107247596157</v>
      </c>
      <c r="D402" s="2">
        <f t="shared" si="32"/>
        <v>2.9224273627839974</v>
      </c>
      <c r="E402" s="2">
        <f t="shared" si="31"/>
        <v>3.7883361975618257E-2</v>
      </c>
      <c r="F402" s="2">
        <f t="shared" si="35"/>
        <v>5.020625524677115E-2</v>
      </c>
      <c r="G402" s="2">
        <f t="shared" si="33"/>
        <v>-1.2322893271152893E-2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2.91</v>
      </c>
      <c r="C403" s="2">
        <f t="shared" si="36"/>
        <v>2.9433398440273675</v>
      </c>
      <c r="D403" s="2">
        <f t="shared" si="32"/>
        <v>2.92150681739259</v>
      </c>
      <c r="E403" s="2">
        <f t="shared" si="31"/>
        <v>2.1833026634777486E-2</v>
      </c>
      <c r="F403" s="2">
        <f t="shared" si="35"/>
        <v>4.453160952437242E-2</v>
      </c>
      <c r="G403" s="2">
        <f t="shared" si="33"/>
        <v>-2.2698582889594934E-2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2.85</v>
      </c>
      <c r="C404" s="2">
        <f t="shared" si="36"/>
        <v>2.9289798680231574</v>
      </c>
      <c r="D404" s="2">
        <f t="shared" si="32"/>
        <v>2.9162100161042503</v>
      </c>
      <c r="E404" s="2">
        <f t="shared" si="31"/>
        <v>1.2769851918907005E-2</v>
      </c>
      <c r="F404" s="2">
        <f t="shared" si="35"/>
        <v>3.8179258003279336E-2</v>
      </c>
      <c r="G404" s="2">
        <f t="shared" si="33"/>
        <v>-2.5409406084372331E-2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2.85</v>
      </c>
      <c r="C405" s="2">
        <f t="shared" si="36"/>
        <v>2.9168291190965179</v>
      </c>
      <c r="D405" s="2">
        <f t="shared" si="32"/>
        <v>2.9113055704668986</v>
      </c>
      <c r="E405" s="2">
        <f t="shared" si="31"/>
        <v>5.5235486296192349E-3</v>
      </c>
      <c r="F405" s="2">
        <f t="shared" si="35"/>
        <v>3.1648116128547316E-2</v>
      </c>
      <c r="G405" s="2">
        <f t="shared" si="33"/>
        <v>-2.6124567498928081E-2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2.85</v>
      </c>
      <c r="C406" s="2">
        <f t="shared" si="36"/>
        <v>2.8988554084662841</v>
      </c>
      <c r="D406" s="2">
        <f t="shared" si="32"/>
        <v>2.9067644170989806</v>
      </c>
      <c r="E406" s="2">
        <f t="shared" si="31"/>
        <v>-7.9090086326965015E-3</v>
      </c>
      <c r="F406" s="2">
        <f t="shared" si="35"/>
        <v>2.3736691176298553E-2</v>
      </c>
      <c r="G406" s="2">
        <f t="shared" si="33"/>
        <v>-3.1645699808995051E-2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2.85</v>
      </c>
      <c r="C407" s="2">
        <f t="shared" si="36"/>
        <v>2.8836468840868559</v>
      </c>
      <c r="D407" s="2">
        <f t="shared" si="32"/>
        <v>2.9025596454620191</v>
      </c>
      <c r="E407" s="2">
        <f t="shared" si="31"/>
        <v>-1.8912761375163178E-2</v>
      </c>
      <c r="F407" s="2">
        <f t="shared" si="35"/>
        <v>1.520680066600621E-2</v>
      </c>
      <c r="G407" s="2">
        <f t="shared" si="33"/>
        <v>-3.4119562041169386E-2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2.85</v>
      </c>
      <c r="C408" s="2">
        <f t="shared" si="36"/>
        <v>2.8861627480734935</v>
      </c>
      <c r="D408" s="2">
        <f t="shared" si="32"/>
        <v>2.8986663383907585</v>
      </c>
      <c r="E408" s="2">
        <f t="shared" si="31"/>
        <v>-1.2503590317265001E-2</v>
      </c>
      <c r="F408" s="2">
        <f t="shared" si="35"/>
        <v>9.6647224693519676E-3</v>
      </c>
      <c r="G408" s="2">
        <f t="shared" si="33"/>
        <v>-2.2168312786616969E-2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2.8</v>
      </c>
      <c r="C409" s="2">
        <f t="shared" si="36"/>
        <v>2.8882915560621871</v>
      </c>
      <c r="D409" s="2">
        <f t="shared" si="32"/>
        <v>2.8913577207321834</v>
      </c>
      <c r="E409" s="2">
        <f t="shared" si="31"/>
        <v>-3.0661646699963185E-3</v>
      </c>
      <c r="F409" s="2">
        <f t="shared" si="35"/>
        <v>7.1185450414823111E-3</v>
      </c>
      <c r="G409" s="2">
        <f t="shared" si="33"/>
        <v>-1.018470971147863E-2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2.8</v>
      </c>
      <c r="C410" s="2">
        <f t="shared" si="36"/>
        <v>2.9100928551295429</v>
      </c>
      <c r="D410" s="2">
        <f t="shared" si="32"/>
        <v>2.884590482159429</v>
      </c>
      <c r="E410" s="2">
        <f t="shared" si="31"/>
        <v>2.5502372970113818E-2</v>
      </c>
      <c r="F410" s="2">
        <f t="shared" si="35"/>
        <v>1.0795310627208614E-2</v>
      </c>
      <c r="G410" s="2">
        <f t="shared" si="33"/>
        <v>1.4707062342905204E-2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2.8</v>
      </c>
      <c r="C411" s="2">
        <f t="shared" si="36"/>
        <v>2.9331554928019212</v>
      </c>
      <c r="D411" s="2">
        <f t="shared" si="32"/>
        <v>2.8783245205179897</v>
      </c>
      <c r="E411" s="2">
        <f t="shared" si="31"/>
        <v>5.4830972283931523E-2</v>
      </c>
      <c r="F411" s="2">
        <f t="shared" si="35"/>
        <v>1.9602442958553196E-2</v>
      </c>
      <c r="G411" s="2">
        <f t="shared" si="33"/>
        <v>3.522852932537833E-2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2.8</v>
      </c>
      <c r="C412" s="2">
        <f t="shared" si="36"/>
        <v>2.9434392631400872</v>
      </c>
      <c r="D412" s="2">
        <f t="shared" si="32"/>
        <v>2.8725227041833237</v>
      </c>
      <c r="E412" s="2">
        <f t="shared" ref="E412:E475" si="37">C412-D412</f>
        <v>7.091655895676352E-2</v>
      </c>
      <c r="F412" s="2">
        <f t="shared" si="35"/>
        <v>2.9865266158195264E-2</v>
      </c>
      <c r="G412" s="2">
        <f t="shared" si="33"/>
        <v>4.1051292798568256E-2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2.8</v>
      </c>
      <c r="C413" s="2">
        <f t="shared" si="36"/>
        <v>2.9382947611185353</v>
      </c>
      <c r="D413" s="2">
        <f t="shared" ref="D413:D476" si="38">$D$4*B413+(1-$D$4)*D412</f>
        <v>2.8671506520215959</v>
      </c>
      <c r="E413" s="2">
        <f t="shared" si="37"/>
        <v>7.1144109096939356E-2</v>
      </c>
      <c r="F413" s="2">
        <f t="shared" si="35"/>
        <v>3.8121034745944082E-2</v>
      </c>
      <c r="G413" s="2">
        <f t="shared" si="33"/>
        <v>3.3023074350995274E-2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2.83</v>
      </c>
      <c r="C414" s="2">
        <f t="shared" si="36"/>
        <v>2.9247109517156837</v>
      </c>
      <c r="D414" s="2">
        <f t="shared" si="38"/>
        <v>2.8643987518718479</v>
      </c>
      <c r="E414" s="2">
        <f t="shared" si="37"/>
        <v>6.0312199843835845E-2</v>
      </c>
      <c r="F414" s="2">
        <f t="shared" si="35"/>
        <v>4.2559267765522435E-2</v>
      </c>
      <c r="G414" s="2">
        <f t="shared" si="33"/>
        <v>1.775293207831341E-2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2.85</v>
      </c>
      <c r="C415" s="2">
        <f t="shared" si="36"/>
        <v>2.9132169591440404</v>
      </c>
      <c r="D415" s="2">
        <f t="shared" si="38"/>
        <v>2.8633321776591187</v>
      </c>
      <c r="E415" s="2">
        <f t="shared" si="37"/>
        <v>4.9884781484921703E-2</v>
      </c>
      <c r="F415" s="2">
        <f t="shared" si="35"/>
        <v>4.4024370509402291E-2</v>
      </c>
      <c r="G415" s="2">
        <f t="shared" si="33"/>
        <v>5.8604109755194117E-3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2.85</v>
      </c>
      <c r="C416" s="2">
        <f t="shared" si="36"/>
        <v>2.9034912731218805</v>
      </c>
      <c r="D416" s="2">
        <f t="shared" si="38"/>
        <v>2.8623446089436286</v>
      </c>
      <c r="E416" s="2">
        <f t="shared" si="37"/>
        <v>4.1146664178251857E-2</v>
      </c>
      <c r="F416" s="2">
        <f t="shared" si="35"/>
        <v>4.3448829243172206E-2</v>
      </c>
      <c r="G416" s="2">
        <f t="shared" si="33"/>
        <v>-2.3021650649203487E-3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2.85</v>
      </c>
      <c r="C417" s="2">
        <f t="shared" si="36"/>
        <v>2.8952618464877453</v>
      </c>
      <c r="D417" s="2">
        <f t="shared" si="38"/>
        <v>2.8614301934663229</v>
      </c>
      <c r="E417" s="2">
        <f t="shared" si="37"/>
        <v>3.3831653021422436E-2</v>
      </c>
      <c r="F417" s="2">
        <f t="shared" si="35"/>
        <v>4.1525393998822255E-2</v>
      </c>
      <c r="G417" s="2">
        <f t="shared" si="33"/>
        <v>-7.6937409773998183E-3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2.85</v>
      </c>
      <c r="C418" s="2">
        <f t="shared" si="36"/>
        <v>2.888298485489631</v>
      </c>
      <c r="D418" s="2">
        <f t="shared" si="38"/>
        <v>2.8605835124688177</v>
      </c>
      <c r="E418" s="2">
        <f t="shared" si="37"/>
        <v>2.7714973020813272E-2</v>
      </c>
      <c r="F418" s="2">
        <f t="shared" si="35"/>
        <v>3.8763309803220458E-2</v>
      </c>
      <c r="G418" s="2">
        <f t="shared" si="33"/>
        <v>-1.1048336782407187E-2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2.8</v>
      </c>
      <c r="C419" s="2">
        <f t="shared" si="36"/>
        <v>2.8747141031066112</v>
      </c>
      <c r="D419" s="2">
        <f t="shared" si="38"/>
        <v>2.856095844878535</v>
      </c>
      <c r="E419" s="2">
        <f t="shared" si="37"/>
        <v>1.8618258228076279E-2</v>
      </c>
      <c r="F419" s="2">
        <f t="shared" si="35"/>
        <v>3.4734299488191622E-2</v>
      </c>
      <c r="G419" s="2">
        <f t="shared" si="33"/>
        <v>-1.6116041260115344E-2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2.8</v>
      </c>
      <c r="C420" s="2">
        <f t="shared" si="36"/>
        <v>2.863219625705594</v>
      </c>
      <c r="D420" s="2">
        <f t="shared" si="38"/>
        <v>2.8519405971097544</v>
      </c>
      <c r="E420" s="2">
        <f t="shared" si="37"/>
        <v>1.1279028595839513E-2</v>
      </c>
      <c r="F420" s="2">
        <f t="shared" si="35"/>
        <v>3.00432453097212E-2</v>
      </c>
      <c r="G420" s="2">
        <f t="shared" ref="G420:G483" si="39">E420-F420</f>
        <v>-1.8764216713881687E-2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2.81</v>
      </c>
      <c r="C421" s="2">
        <f t="shared" si="36"/>
        <v>2.8534935294431945</v>
      </c>
      <c r="D421" s="2">
        <f t="shared" si="38"/>
        <v>2.8488338862127356</v>
      </c>
      <c r="E421" s="2">
        <f t="shared" si="37"/>
        <v>4.6596432304588653E-3</v>
      </c>
      <c r="F421" s="2">
        <f t="shared" ref="F421:F484" si="41">(E421*(2/(10)))+((1-(2/10))*F420)</f>
        <v>2.4966524893868733E-2</v>
      </c>
      <c r="G421" s="2">
        <f t="shared" si="39"/>
        <v>-2.0306881663409868E-2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2.8</v>
      </c>
      <c r="C422" s="2">
        <f t="shared" si="36"/>
        <v>2.8452637556827032</v>
      </c>
      <c r="D422" s="2">
        <f t="shared" si="38"/>
        <v>2.8452165613080882</v>
      </c>
      <c r="E422" s="2">
        <f t="shared" si="37"/>
        <v>4.7194374614978329E-5</v>
      </c>
      <c r="F422" s="2">
        <f t="shared" si="41"/>
        <v>1.9982658790017982E-2</v>
      </c>
      <c r="G422" s="2">
        <f t="shared" si="39"/>
        <v>-1.9935464415403004E-2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2.88</v>
      </c>
      <c r="C423" s="2">
        <f t="shared" si="36"/>
        <v>2.8383001009622877</v>
      </c>
      <c r="D423" s="2">
        <f t="shared" si="38"/>
        <v>2.8477931123223041</v>
      </c>
      <c r="E423" s="2">
        <f t="shared" si="37"/>
        <v>-9.4930113600164567E-3</v>
      </c>
      <c r="F423" s="2">
        <f t="shared" si="41"/>
        <v>1.4087524760011096E-2</v>
      </c>
      <c r="G423" s="2">
        <f t="shared" si="39"/>
        <v>-2.3580536120027553E-2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2.91</v>
      </c>
      <c r="C424" s="2">
        <f t="shared" si="36"/>
        <v>2.8370231623527049</v>
      </c>
      <c r="D424" s="2">
        <f t="shared" si="38"/>
        <v>2.8524010299280596</v>
      </c>
      <c r="E424" s="2">
        <f t="shared" si="37"/>
        <v>-1.5377867575354642E-2</v>
      </c>
      <c r="F424" s="2">
        <f t="shared" si="41"/>
        <v>8.1944462929379493E-3</v>
      </c>
      <c r="G424" s="2">
        <f t="shared" si="39"/>
        <v>-2.3572313868292592E-2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2.99</v>
      </c>
      <c r="C425" s="2">
        <f t="shared" si="36"/>
        <v>2.8390195989138274</v>
      </c>
      <c r="D425" s="2">
        <f t="shared" si="38"/>
        <v>2.862593546229685</v>
      </c>
      <c r="E425" s="2">
        <f t="shared" si="37"/>
        <v>-2.3573947315857602E-2</v>
      </c>
      <c r="F425" s="2">
        <f t="shared" si="41"/>
        <v>1.8407675711788387E-3</v>
      </c>
      <c r="G425" s="2">
        <f t="shared" si="39"/>
        <v>-2.5414714887036442E-2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2.99</v>
      </c>
      <c r="C426" s="2">
        <f t="shared" si="36"/>
        <v>2.8407088913886231</v>
      </c>
      <c r="D426" s="2">
        <f t="shared" si="38"/>
        <v>2.8720310613237827</v>
      </c>
      <c r="E426" s="2">
        <f t="shared" si="37"/>
        <v>-3.1322169935159572E-2</v>
      </c>
      <c r="F426" s="2">
        <f t="shared" si="41"/>
        <v>-4.7918199300888437E-3</v>
      </c>
      <c r="G426" s="2">
        <f t="shared" si="39"/>
        <v>-2.653035000507073E-2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2.99</v>
      </c>
      <c r="C427" s="2">
        <f t="shared" si="36"/>
        <v>2.8421382927134506</v>
      </c>
      <c r="D427" s="2">
        <f t="shared" si="38"/>
        <v>2.8807695012257248</v>
      </c>
      <c r="E427" s="2">
        <f t="shared" si="37"/>
        <v>-3.8631208512274195E-2</v>
      </c>
      <c r="F427" s="2">
        <f t="shared" si="41"/>
        <v>-1.1559697646525913E-2</v>
      </c>
      <c r="G427" s="2">
        <f t="shared" si="39"/>
        <v>-2.7071510865748282E-2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2.99</v>
      </c>
      <c r="C428" s="2">
        <f t="shared" si="36"/>
        <v>2.8433477861421506</v>
      </c>
      <c r="D428" s="2">
        <f t="shared" si="38"/>
        <v>2.8888606492830786</v>
      </c>
      <c r="E428" s="2">
        <f t="shared" si="37"/>
        <v>-4.5512863140928062E-2</v>
      </c>
      <c r="F428" s="2">
        <f t="shared" si="41"/>
        <v>-1.8350330745406346E-2</v>
      </c>
      <c r="G428" s="2">
        <f t="shared" si="39"/>
        <v>-2.7162532395521716E-2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2.91</v>
      </c>
      <c r="C429" s="2">
        <f t="shared" si="36"/>
        <v>2.8366788959664353</v>
      </c>
      <c r="D429" s="2">
        <f t="shared" si="38"/>
        <v>2.8904265271139615</v>
      </c>
      <c r="E429" s="2">
        <f t="shared" si="37"/>
        <v>-5.3747631147526231E-2</v>
      </c>
      <c r="F429" s="2">
        <f t="shared" si="41"/>
        <v>-2.5429790825830325E-2</v>
      </c>
      <c r="G429" s="2">
        <f t="shared" si="39"/>
        <v>-2.8317840321695906E-2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2.9</v>
      </c>
      <c r="C430" s="2">
        <f t="shared" si="36"/>
        <v>2.8310359888946763</v>
      </c>
      <c r="D430" s="2">
        <f t="shared" si="38"/>
        <v>2.8911356732536682</v>
      </c>
      <c r="E430" s="2">
        <f t="shared" si="37"/>
        <v>-6.0099684358991823E-2</v>
      </c>
      <c r="F430" s="2">
        <f t="shared" si="41"/>
        <v>-3.236376953246263E-2</v>
      </c>
      <c r="G430" s="2">
        <f t="shared" si="39"/>
        <v>-2.7735914826529193E-2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2.91</v>
      </c>
      <c r="C431" s="2">
        <f t="shared" si="36"/>
        <v>2.82779968291088</v>
      </c>
      <c r="D431" s="2">
        <f t="shared" si="38"/>
        <v>2.8925330307904336</v>
      </c>
      <c r="E431" s="2">
        <f t="shared" si="37"/>
        <v>-6.4733347879553538E-2</v>
      </c>
      <c r="F431" s="2">
        <f t="shared" si="41"/>
        <v>-3.8837685201880814E-2</v>
      </c>
      <c r="G431" s="2">
        <f t="shared" si="39"/>
        <v>-2.5895662677672723E-2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2.88</v>
      </c>
      <c r="C432" s="2">
        <f t="shared" si="36"/>
        <v>2.8235228086168984</v>
      </c>
      <c r="D432" s="2">
        <f t="shared" si="38"/>
        <v>2.8916046581392902</v>
      </c>
      <c r="E432" s="2">
        <f t="shared" si="37"/>
        <v>-6.8081849522391824E-2</v>
      </c>
      <c r="F432" s="2">
        <f t="shared" si="41"/>
        <v>-4.4686518065983019E-2</v>
      </c>
      <c r="G432" s="2">
        <f t="shared" si="39"/>
        <v>-2.3395331456408805E-2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2.88</v>
      </c>
      <c r="C433" s="2">
        <f t="shared" si="36"/>
        <v>2.8322116072912213</v>
      </c>
      <c r="D433" s="2">
        <f t="shared" si="38"/>
        <v>2.890745053832676</v>
      </c>
      <c r="E433" s="2">
        <f t="shared" si="37"/>
        <v>-5.8533446541454648E-2</v>
      </c>
      <c r="F433" s="2">
        <f t="shared" si="41"/>
        <v>-4.7455903761077348E-2</v>
      </c>
      <c r="G433" s="2">
        <f t="shared" si="39"/>
        <v>-1.10775427803773E-2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2.83</v>
      </c>
      <c r="C434" s="2">
        <f t="shared" si="36"/>
        <v>2.8441790523233412</v>
      </c>
      <c r="D434" s="2">
        <f t="shared" si="38"/>
        <v>2.8862454202154408</v>
      </c>
      <c r="E434" s="2">
        <f t="shared" si="37"/>
        <v>-4.206636789209961E-2</v>
      </c>
      <c r="F434" s="2">
        <f t="shared" si="41"/>
        <v>-4.6377996587281804E-2</v>
      </c>
      <c r="G434" s="2">
        <f t="shared" si="39"/>
        <v>4.3116286951821944E-3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2.8</v>
      </c>
      <c r="C435" s="2">
        <f t="shared" si="36"/>
        <v>2.8666130442735964</v>
      </c>
      <c r="D435" s="2">
        <f t="shared" si="38"/>
        <v>2.8798568705698524</v>
      </c>
      <c r="E435" s="2">
        <f t="shared" si="37"/>
        <v>-1.3243826296255978E-2</v>
      </c>
      <c r="F435" s="2">
        <f t="shared" si="41"/>
        <v>-3.9751162529076636E-2</v>
      </c>
      <c r="G435" s="2">
        <f t="shared" si="39"/>
        <v>2.6507336232820658E-2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2.78</v>
      </c>
      <c r="C436" s="2">
        <f t="shared" si="36"/>
        <v>2.8855956528468893</v>
      </c>
      <c r="D436" s="2">
        <f t="shared" si="38"/>
        <v>2.8724600653424557</v>
      </c>
      <c r="E436" s="2">
        <f t="shared" si="37"/>
        <v>1.3135587504433666E-2</v>
      </c>
      <c r="F436" s="2">
        <f t="shared" si="41"/>
        <v>-2.9173812522374575E-2</v>
      </c>
      <c r="G436" s="2">
        <f t="shared" si="39"/>
        <v>4.230940002680824E-2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2.78</v>
      </c>
      <c r="C437" s="2">
        <f t="shared" si="36"/>
        <v>2.901657860101214</v>
      </c>
      <c r="D437" s="2">
        <f t="shared" si="38"/>
        <v>2.8656111716133847</v>
      </c>
      <c r="E437" s="2">
        <f t="shared" si="37"/>
        <v>3.6046688487829215E-2</v>
      </c>
      <c r="F437" s="2">
        <f t="shared" si="41"/>
        <v>-1.6129712320333819E-2</v>
      </c>
      <c r="G437" s="2">
        <f t="shared" si="39"/>
        <v>5.2176400808163034E-2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2.75</v>
      </c>
      <c r="C438" s="2">
        <f t="shared" si="36"/>
        <v>2.9152489585471808</v>
      </c>
      <c r="D438" s="2">
        <f t="shared" si="38"/>
        <v>2.8570473811235044</v>
      </c>
      <c r="E438" s="2">
        <f t="shared" si="37"/>
        <v>5.8201577423676376E-2</v>
      </c>
      <c r="F438" s="2">
        <f t="shared" si="41"/>
        <v>-1.26345437153178E-3</v>
      </c>
      <c r="G438" s="2">
        <f t="shared" si="39"/>
        <v>5.9465031795208158E-2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2.8</v>
      </c>
      <c r="C439" s="2">
        <f t="shared" si="36"/>
        <v>2.9144414264629992</v>
      </c>
      <c r="D439" s="2">
        <f t="shared" si="38"/>
        <v>2.8528216491884297</v>
      </c>
      <c r="E439" s="2">
        <f t="shared" si="37"/>
        <v>6.1619777274569465E-2</v>
      </c>
      <c r="F439" s="2">
        <f t="shared" si="41"/>
        <v>1.131319195768847E-2</v>
      </c>
      <c r="G439" s="2">
        <f t="shared" si="39"/>
        <v>5.0306585316880995E-2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2.8</v>
      </c>
      <c r="C440" s="2">
        <f t="shared" si="36"/>
        <v>2.9122196685456148</v>
      </c>
      <c r="D440" s="2">
        <f t="shared" si="38"/>
        <v>2.8489089344337311</v>
      </c>
      <c r="E440" s="2">
        <f t="shared" si="37"/>
        <v>6.3310734111883704E-2</v>
      </c>
      <c r="F440" s="2">
        <f t="shared" si="41"/>
        <v>2.1712700388527517E-2</v>
      </c>
      <c r="G440" s="2">
        <f t="shared" si="39"/>
        <v>4.1598033723356187E-2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2.76</v>
      </c>
      <c r="C441" s="2">
        <f t="shared" si="36"/>
        <v>2.9118781810770584</v>
      </c>
      <c r="D441" s="2">
        <f t="shared" si="38"/>
        <v>2.8423230874386398</v>
      </c>
      <c r="E441" s="2">
        <f t="shared" si="37"/>
        <v>6.9555093638418608E-2</v>
      </c>
      <c r="F441" s="2">
        <f t="shared" si="41"/>
        <v>3.1281179038505733E-2</v>
      </c>
      <c r="G441" s="2">
        <f t="shared" si="39"/>
        <v>3.8273914599912875E-2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2.75</v>
      </c>
      <c r="C442" s="2">
        <f t="shared" si="36"/>
        <v>2.9069738455267418</v>
      </c>
      <c r="D442" s="2">
        <f t="shared" si="38"/>
        <v>2.8354843402209626</v>
      </c>
      <c r="E442" s="2">
        <f t="shared" si="37"/>
        <v>7.1489505305779133E-2</v>
      </c>
      <c r="F442" s="2">
        <f t="shared" si="41"/>
        <v>3.9322844291960417E-2</v>
      </c>
      <c r="G442" s="2">
        <f t="shared" si="39"/>
        <v>3.2166661013818716E-2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2.78</v>
      </c>
      <c r="C443" s="2">
        <f t="shared" si="36"/>
        <v>2.9028240231380122</v>
      </c>
      <c r="D443" s="2">
        <f t="shared" si="38"/>
        <v>2.8313743890934839</v>
      </c>
      <c r="E443" s="2">
        <f t="shared" si="37"/>
        <v>7.144963404452831E-2</v>
      </c>
      <c r="F443" s="2">
        <f t="shared" si="41"/>
        <v>4.5748202242474001E-2</v>
      </c>
      <c r="G443" s="2">
        <f t="shared" si="39"/>
        <v>2.5701431802054309E-2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2.76</v>
      </c>
      <c r="C444" s="2">
        <f t="shared" si="36"/>
        <v>2.8916203272706258</v>
      </c>
      <c r="D444" s="2">
        <f t="shared" si="38"/>
        <v>2.8260873973087812</v>
      </c>
      <c r="E444" s="2">
        <f t="shared" si="37"/>
        <v>6.5532929961844566E-2</v>
      </c>
      <c r="F444" s="2">
        <f t="shared" si="41"/>
        <v>4.9705147786348117E-2</v>
      </c>
      <c r="G444" s="2">
        <f t="shared" si="39"/>
        <v>1.5827782175496449E-2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2.77</v>
      </c>
      <c r="C445" s="2">
        <f t="shared" si="36"/>
        <v>2.8775248923059138</v>
      </c>
      <c r="D445" s="2">
        <f t="shared" si="38"/>
        <v>2.8219327752859087</v>
      </c>
      <c r="E445" s="2">
        <f t="shared" si="37"/>
        <v>5.5592117020005105E-2</v>
      </c>
      <c r="F445" s="2">
        <f t="shared" si="41"/>
        <v>5.0882541633079516E-2</v>
      </c>
      <c r="G445" s="2">
        <f t="shared" si="39"/>
        <v>4.7095753869255894E-3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2.76</v>
      </c>
      <c r="C446" s="2">
        <f t="shared" si="36"/>
        <v>2.8625210627203885</v>
      </c>
      <c r="D446" s="2">
        <f t="shared" si="38"/>
        <v>2.8173451623017671</v>
      </c>
      <c r="E446" s="2">
        <f t="shared" si="37"/>
        <v>4.5175900418621406E-2</v>
      </c>
      <c r="F446" s="2">
        <f t="shared" si="41"/>
        <v>4.9741213390187895E-2</v>
      </c>
      <c r="G446" s="2">
        <f t="shared" si="39"/>
        <v>-4.5653129715664889E-3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2.76</v>
      </c>
      <c r="C447" s="2">
        <f t="shared" si="36"/>
        <v>2.8498255146095595</v>
      </c>
      <c r="D447" s="2">
        <f t="shared" si="38"/>
        <v>2.8130973725016362</v>
      </c>
      <c r="E447" s="2">
        <f t="shared" si="37"/>
        <v>3.6728142107923301E-2</v>
      </c>
      <c r="F447" s="2">
        <f t="shared" si="41"/>
        <v>4.7138599133734985E-2</v>
      </c>
      <c r="G447" s="2">
        <f t="shared" si="39"/>
        <v>-1.0410457025811684E-2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2.84</v>
      </c>
      <c r="C448" s="2">
        <f t="shared" si="36"/>
        <v>2.8344677431311656</v>
      </c>
      <c r="D448" s="2">
        <f t="shared" si="38"/>
        <v>2.8150901597237374</v>
      </c>
      <c r="E448" s="2">
        <f t="shared" si="37"/>
        <v>1.9377583407428123E-2</v>
      </c>
      <c r="F448" s="2">
        <f t="shared" si="41"/>
        <v>4.1586395988473621E-2</v>
      </c>
      <c r="G448" s="2">
        <f t="shared" si="39"/>
        <v>-2.2208812581045498E-2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2.84</v>
      </c>
      <c r="C449" s="2">
        <f t="shared" si="36"/>
        <v>2.8291650134186783</v>
      </c>
      <c r="D449" s="2">
        <f t="shared" si="38"/>
        <v>2.8169353330775349</v>
      </c>
      <c r="E449" s="2">
        <f t="shared" si="37"/>
        <v>1.2229680341143467E-2</v>
      </c>
      <c r="F449" s="2">
        <f t="shared" si="41"/>
        <v>3.5715052859007591E-2</v>
      </c>
      <c r="G449" s="2">
        <f t="shared" si="39"/>
        <v>-2.3485372517864124E-2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2.84</v>
      </c>
      <c r="C450" s="2">
        <f t="shared" si="36"/>
        <v>2.8246780882773432</v>
      </c>
      <c r="D450" s="2">
        <f t="shared" si="38"/>
        <v>2.8186438269236436</v>
      </c>
      <c r="E450" s="2">
        <f t="shared" si="37"/>
        <v>6.0342613536996659E-3</v>
      </c>
      <c r="F450" s="2">
        <f t="shared" si="41"/>
        <v>2.9778894557946006E-2</v>
      </c>
      <c r="G450" s="2">
        <f t="shared" si="39"/>
        <v>-2.374463320424634E-2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2.84</v>
      </c>
      <c r="C451" s="2">
        <f t="shared" si="36"/>
        <v>2.8147276131577521</v>
      </c>
      <c r="D451" s="2">
        <f t="shared" si="38"/>
        <v>2.8202257656700405</v>
      </c>
      <c r="E451" s="2">
        <f t="shared" si="37"/>
        <v>-5.4981525122883568E-3</v>
      </c>
      <c r="F451" s="2">
        <f t="shared" si="41"/>
        <v>2.2723485143899137E-2</v>
      </c>
      <c r="G451" s="2">
        <f t="shared" si="39"/>
        <v>-2.8221637656187494E-2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2.84</v>
      </c>
      <c r="C452" s="2">
        <f t="shared" si="36"/>
        <v>2.8047695188257906</v>
      </c>
      <c r="D452" s="2">
        <f t="shared" si="38"/>
        <v>2.8216905237685563</v>
      </c>
      <c r="E452" s="2">
        <f t="shared" si="37"/>
        <v>-1.6921004942765716E-2</v>
      </c>
      <c r="F452" s="2">
        <f t="shared" si="41"/>
        <v>1.4794587126566169E-2</v>
      </c>
      <c r="G452" s="2">
        <f t="shared" si="39"/>
        <v>-3.1715592069331888E-2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2.84</v>
      </c>
      <c r="C453" s="2">
        <f t="shared" si="36"/>
        <v>2.8009588236218228</v>
      </c>
      <c r="D453" s="2">
        <f t="shared" si="38"/>
        <v>2.8230467812671818</v>
      </c>
      <c r="E453" s="2">
        <f t="shared" si="37"/>
        <v>-2.208795764535898E-2</v>
      </c>
      <c r="F453" s="2">
        <f t="shared" si="41"/>
        <v>7.4180781721811398E-3</v>
      </c>
      <c r="G453" s="2">
        <f t="shared" si="39"/>
        <v>-2.9506035817540119E-2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2.9</v>
      </c>
      <c r="C454" s="2">
        <f t="shared" si="36"/>
        <v>2.7946574661415422</v>
      </c>
      <c r="D454" s="2">
        <f t="shared" si="38"/>
        <v>2.8287470196918352</v>
      </c>
      <c r="E454" s="2">
        <f t="shared" si="37"/>
        <v>-3.4089553550292973E-2</v>
      </c>
      <c r="F454" s="2">
        <f t="shared" si="41"/>
        <v>-8.8344817231368264E-4</v>
      </c>
      <c r="G454" s="2">
        <f t="shared" si="39"/>
        <v>-3.3206105377979286E-2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2.92</v>
      </c>
      <c r="C455" s="2">
        <f t="shared" si="36"/>
        <v>2.7908640098120743</v>
      </c>
      <c r="D455" s="2">
        <f t="shared" si="38"/>
        <v>2.8355064997146622</v>
      </c>
      <c r="E455" s="2">
        <f t="shared" si="37"/>
        <v>-4.4642489902587901E-2</v>
      </c>
      <c r="F455" s="2">
        <f t="shared" si="41"/>
        <v>-9.635256518368527E-3</v>
      </c>
      <c r="G455" s="2">
        <f t="shared" si="39"/>
        <v>-3.5007233384219377E-2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2.96</v>
      </c>
      <c r="C456" s="2">
        <f t="shared" si="36"/>
        <v>2.7861157006102166</v>
      </c>
      <c r="D456" s="2">
        <f t="shared" si="38"/>
        <v>2.844728240476539</v>
      </c>
      <c r="E456" s="2">
        <f t="shared" si="37"/>
        <v>-5.8612539866322422E-2</v>
      </c>
      <c r="F456" s="2">
        <f t="shared" si="41"/>
        <v>-1.9430713187959307E-2</v>
      </c>
      <c r="G456" s="2">
        <f t="shared" si="39"/>
        <v>-3.9181826678363119E-2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2.96</v>
      </c>
      <c r="C457" s="2">
        <f t="shared" si="36"/>
        <v>2.7820979005163373</v>
      </c>
      <c r="D457" s="2">
        <f t="shared" si="38"/>
        <v>2.8532668893301287</v>
      </c>
      <c r="E457" s="2">
        <f t="shared" si="37"/>
        <v>-7.1168988813791412E-2</v>
      </c>
      <c r="F457" s="2">
        <f t="shared" si="41"/>
        <v>-2.977836831312573E-2</v>
      </c>
      <c r="G457" s="2">
        <f t="shared" si="39"/>
        <v>-4.1390620500665679E-2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2.96</v>
      </c>
      <c r="C458" s="2">
        <f t="shared" si="36"/>
        <v>2.7910059158215161</v>
      </c>
      <c r="D458" s="2">
        <f t="shared" si="38"/>
        <v>2.8611730456760451</v>
      </c>
      <c r="E458" s="2">
        <f t="shared" si="37"/>
        <v>-7.0167129854528998E-2</v>
      </c>
      <c r="F458" s="2">
        <f t="shared" si="41"/>
        <v>-3.7856120621406385E-2</v>
      </c>
      <c r="G458" s="2">
        <f t="shared" si="39"/>
        <v>-3.2311009233122613E-2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2.96</v>
      </c>
      <c r="C459" s="2">
        <f t="shared" si="36"/>
        <v>2.7985434672335905</v>
      </c>
      <c r="D459" s="2">
        <f t="shared" si="38"/>
        <v>2.8684935608111526</v>
      </c>
      <c r="E459" s="2">
        <f t="shared" si="37"/>
        <v>-6.99500935775621E-2</v>
      </c>
      <c r="F459" s="2">
        <f t="shared" si="41"/>
        <v>-4.4274915212637531E-2</v>
      </c>
      <c r="G459" s="2">
        <f t="shared" si="39"/>
        <v>-2.567517836492457E-2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2.89</v>
      </c>
      <c r="C460" s="2">
        <f t="shared" si="36"/>
        <v>2.8049213953514998</v>
      </c>
      <c r="D460" s="2">
        <f t="shared" si="38"/>
        <v>2.8700866303806967</v>
      </c>
      <c r="E460" s="2">
        <f t="shared" si="37"/>
        <v>-6.5165235029196911E-2</v>
      </c>
      <c r="F460" s="2">
        <f t="shared" si="41"/>
        <v>-4.8452979175949408E-2</v>
      </c>
      <c r="G460" s="2">
        <f t="shared" si="39"/>
        <v>-1.6712255853247503E-2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2.85</v>
      </c>
      <c r="C461" s="2">
        <f t="shared" si="36"/>
        <v>2.8103181037589615</v>
      </c>
      <c r="D461" s="2">
        <f t="shared" si="38"/>
        <v>2.8685987318339787</v>
      </c>
      <c r="E461" s="2">
        <f t="shared" si="37"/>
        <v>-5.8280628075017216E-2</v>
      </c>
      <c r="F461" s="2">
        <f t="shared" si="41"/>
        <v>-5.041850895576297E-2</v>
      </c>
      <c r="G461" s="2">
        <f t="shared" si="39"/>
        <v>-7.8621191192542461E-3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2.93</v>
      </c>
      <c r="C462" s="2">
        <f t="shared" si="36"/>
        <v>2.814884549334506</v>
      </c>
      <c r="D462" s="2">
        <f t="shared" si="38"/>
        <v>2.8731469739203508</v>
      </c>
      <c r="E462" s="2">
        <f t="shared" si="37"/>
        <v>-5.8262424585844741E-2</v>
      </c>
      <c r="F462" s="2">
        <f t="shared" si="41"/>
        <v>-5.1987292081779331E-2</v>
      </c>
      <c r="G462" s="2">
        <f t="shared" si="39"/>
        <v>-6.2751325040654102E-3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2.87</v>
      </c>
      <c r="C463" s="2">
        <f t="shared" ref="C463:C526" si="42">$C$4*B453+C462*(1-$C$4)</f>
        <v>2.8187484648215051</v>
      </c>
      <c r="D463" s="2">
        <f t="shared" si="38"/>
        <v>2.8729138647410655</v>
      </c>
      <c r="E463" s="2">
        <f t="shared" si="37"/>
        <v>-5.4165399919560375E-2</v>
      </c>
      <c r="F463" s="2">
        <f t="shared" si="41"/>
        <v>-5.2422913649335545E-2</v>
      </c>
      <c r="G463" s="2">
        <f t="shared" si="39"/>
        <v>-1.74248627022483E-3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2.95</v>
      </c>
      <c r="C464" s="2">
        <f t="shared" si="42"/>
        <v>2.8312487010028122</v>
      </c>
      <c r="D464" s="2">
        <f t="shared" si="38"/>
        <v>2.8786239488343197</v>
      </c>
      <c r="E464" s="2">
        <f t="shared" si="37"/>
        <v>-4.7375247831507483E-2</v>
      </c>
      <c r="F464" s="2">
        <f t="shared" si="41"/>
        <v>-5.141338048576994E-2</v>
      </c>
      <c r="G464" s="2">
        <f t="shared" si="39"/>
        <v>4.0381326542624565E-3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2.87</v>
      </c>
      <c r="C465" s="2">
        <f t="shared" si="42"/>
        <v>2.8449027470023798</v>
      </c>
      <c r="D465" s="2">
        <f t="shared" si="38"/>
        <v>2.8779851378095556</v>
      </c>
      <c r="E465" s="2">
        <f t="shared" si="37"/>
        <v>-3.3082390807175788E-2</v>
      </c>
      <c r="F465" s="2">
        <f t="shared" si="41"/>
        <v>-4.7747182550051115E-2</v>
      </c>
      <c r="G465" s="2">
        <f t="shared" si="39"/>
        <v>1.4664791742875327E-2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2.87</v>
      </c>
      <c r="C466" s="2">
        <f t="shared" si="42"/>
        <v>2.8626100166943211</v>
      </c>
      <c r="D466" s="2">
        <f t="shared" si="38"/>
        <v>2.877393646119959</v>
      </c>
      <c r="E466" s="2">
        <f t="shared" si="37"/>
        <v>-1.4783629425637823E-2</v>
      </c>
      <c r="F466" s="2">
        <f t="shared" si="41"/>
        <v>-4.1154471925168454E-2</v>
      </c>
      <c r="G466" s="2">
        <f t="shared" si="39"/>
        <v>2.6370842499530631E-2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2.94</v>
      </c>
      <c r="C467" s="2">
        <f t="shared" si="42"/>
        <v>2.8775930910490408</v>
      </c>
      <c r="D467" s="2">
        <f t="shared" si="38"/>
        <v>2.8820311538147765</v>
      </c>
      <c r="E467" s="2">
        <f t="shared" si="37"/>
        <v>-4.4380627657356619E-3</v>
      </c>
      <c r="F467" s="2">
        <f t="shared" si="41"/>
        <v>-3.3811190093281901E-2</v>
      </c>
      <c r="G467" s="2">
        <f t="shared" si="39"/>
        <v>2.9373127327546239E-2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2.95</v>
      </c>
      <c r="C468" s="2">
        <f t="shared" si="42"/>
        <v>2.8902710770414961</v>
      </c>
      <c r="D468" s="2">
        <f t="shared" si="38"/>
        <v>2.8870658831618301</v>
      </c>
      <c r="E468" s="2">
        <f t="shared" si="37"/>
        <v>3.2051938796660018E-3</v>
      </c>
      <c r="F468" s="2">
        <f t="shared" si="41"/>
        <v>-2.6407913298692322E-2</v>
      </c>
      <c r="G468" s="2">
        <f t="shared" si="39"/>
        <v>2.9613107178358324E-2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2.87</v>
      </c>
      <c r="C469" s="2">
        <f t="shared" si="42"/>
        <v>2.9009986036504967</v>
      </c>
      <c r="D469" s="2">
        <f t="shared" si="38"/>
        <v>2.8858017436683614</v>
      </c>
      <c r="E469" s="2">
        <f t="shared" si="37"/>
        <v>1.5196859982135269E-2</v>
      </c>
      <c r="F469" s="2">
        <f t="shared" si="41"/>
        <v>-1.8086958642526806E-2</v>
      </c>
      <c r="G469" s="2">
        <f t="shared" si="39"/>
        <v>3.3283818624662079E-2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2.95</v>
      </c>
      <c r="C470" s="2">
        <f t="shared" si="42"/>
        <v>2.8993065107811895</v>
      </c>
      <c r="D470" s="2">
        <f t="shared" si="38"/>
        <v>2.8905571700632975</v>
      </c>
      <c r="E470" s="2">
        <f t="shared" si="37"/>
        <v>8.7493407178920179E-3</v>
      </c>
      <c r="F470" s="2">
        <f t="shared" si="41"/>
        <v>-1.2719698770443041E-2</v>
      </c>
      <c r="G470" s="2">
        <f t="shared" si="39"/>
        <v>2.1469039488335059E-2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2.87</v>
      </c>
      <c r="C471" s="2">
        <f t="shared" si="42"/>
        <v>2.8917208937379297</v>
      </c>
      <c r="D471" s="2">
        <f t="shared" si="38"/>
        <v>2.8890344167252757</v>
      </c>
      <c r="E471" s="2">
        <f t="shared" si="37"/>
        <v>2.6864770126540094E-3</v>
      </c>
      <c r="F471" s="2">
        <f t="shared" si="41"/>
        <v>-9.6384636138236307E-3</v>
      </c>
      <c r="G471" s="2">
        <f t="shared" si="39"/>
        <v>1.232494062647764E-2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2.94</v>
      </c>
      <c r="C472" s="2">
        <f t="shared" si="42"/>
        <v>2.8976099870090177</v>
      </c>
      <c r="D472" s="2">
        <f t="shared" si="38"/>
        <v>2.8928096451159959</v>
      </c>
      <c r="E472" s="2">
        <f t="shared" si="37"/>
        <v>4.8003418930218089E-3</v>
      </c>
      <c r="F472" s="2">
        <f t="shared" si="41"/>
        <v>-6.7507025124545431E-3</v>
      </c>
      <c r="G472" s="2">
        <f t="shared" si="39"/>
        <v>1.1551044405476352E-2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2.94</v>
      </c>
      <c r="C473" s="2">
        <f t="shared" si="42"/>
        <v>2.8933622966999382</v>
      </c>
      <c r="D473" s="2">
        <f t="shared" si="38"/>
        <v>2.8963052269592553</v>
      </c>
      <c r="E473" s="2">
        <f t="shared" si="37"/>
        <v>-2.9429302593171336E-3</v>
      </c>
      <c r="F473" s="2">
        <f t="shared" si="41"/>
        <v>-5.9891480618270623E-3</v>
      </c>
      <c r="G473" s="2">
        <f t="shared" si="39"/>
        <v>3.0462178025099287E-3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2.94</v>
      </c>
      <c r="C474" s="2">
        <f t="shared" si="42"/>
        <v>2.9020757895153326</v>
      </c>
      <c r="D474" s="2">
        <f t="shared" si="38"/>
        <v>2.899541876814125</v>
      </c>
      <c r="E474" s="2">
        <f t="shared" si="37"/>
        <v>2.533912701207619E-3</v>
      </c>
      <c r="F474" s="2">
        <f t="shared" si="41"/>
        <v>-4.2845359092201262E-3</v>
      </c>
      <c r="G474" s="2">
        <f t="shared" si="39"/>
        <v>6.8184486104277452E-3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2.86</v>
      </c>
      <c r="C475" s="2">
        <f t="shared" si="42"/>
        <v>2.8971410526668202</v>
      </c>
      <c r="D475" s="2">
        <f t="shared" si="38"/>
        <v>2.8966128489019676</v>
      </c>
      <c r="E475" s="2">
        <f t="shared" si="37"/>
        <v>5.2820376485263054E-4</v>
      </c>
      <c r="F475" s="2">
        <f t="shared" si="41"/>
        <v>-3.3219879744055751E-3</v>
      </c>
      <c r="G475" s="2">
        <f t="shared" si="39"/>
        <v>3.8501917392582056E-3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2.8</v>
      </c>
      <c r="C476" s="2">
        <f t="shared" si="42"/>
        <v>2.8929655061026942</v>
      </c>
      <c r="D476" s="2">
        <f t="shared" si="38"/>
        <v>2.8894563415758956</v>
      </c>
      <c r="E476" s="2">
        <f t="shared" ref="E476:E539" si="43">C476-D476</f>
        <v>3.5091645267986138E-3</v>
      </c>
      <c r="F476" s="2">
        <f t="shared" si="41"/>
        <v>-1.9557574741647372E-3</v>
      </c>
      <c r="G476" s="2">
        <f t="shared" si="39"/>
        <v>5.4649220009633515E-3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2.79</v>
      </c>
      <c r="C477" s="2">
        <f t="shared" si="42"/>
        <v>2.9002015820868952</v>
      </c>
      <c r="D477" s="2">
        <f t="shared" ref="D477:D540" si="44">$D$4*B477+(1-$D$4)*D476</f>
        <v>2.8820892051628664</v>
      </c>
      <c r="E477" s="2">
        <f t="shared" si="43"/>
        <v>1.8112376924028784E-2</v>
      </c>
      <c r="F477" s="2">
        <f t="shared" si="41"/>
        <v>2.0578694054739668E-3</v>
      </c>
      <c r="G477" s="2">
        <f t="shared" si="39"/>
        <v>1.6054507518554816E-2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2.79</v>
      </c>
      <c r="C478" s="2">
        <f t="shared" si="42"/>
        <v>2.9078628771504498</v>
      </c>
      <c r="D478" s="2">
        <f t="shared" si="44"/>
        <v>2.8752677825582094</v>
      </c>
      <c r="E478" s="2">
        <f t="shared" si="43"/>
        <v>3.2595094592240414E-2</v>
      </c>
      <c r="F478" s="2">
        <f t="shared" si="41"/>
        <v>8.1653144428272574E-3</v>
      </c>
      <c r="G478" s="2">
        <f t="shared" si="39"/>
        <v>2.4429780149413157E-2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2.8</v>
      </c>
      <c r="C479" s="2">
        <f t="shared" si="42"/>
        <v>2.9020378191273037</v>
      </c>
      <c r="D479" s="2">
        <f t="shared" si="44"/>
        <v>2.8696923912576011</v>
      </c>
      <c r="E479" s="2">
        <f t="shared" si="43"/>
        <v>3.2345427869702625E-2</v>
      </c>
      <c r="F479" s="2">
        <f t="shared" si="41"/>
        <v>1.3001337128202332E-2</v>
      </c>
      <c r="G479" s="2">
        <f t="shared" si="39"/>
        <v>1.9344090741500293E-2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2.8</v>
      </c>
      <c r="C480" s="2">
        <f t="shared" si="42"/>
        <v>2.9094166161846418</v>
      </c>
      <c r="D480" s="2">
        <f t="shared" si="44"/>
        <v>2.8645299919051861</v>
      </c>
      <c r="E480" s="2">
        <f t="shared" si="43"/>
        <v>4.4886624279455667E-2</v>
      </c>
      <c r="F480" s="2">
        <f t="shared" si="41"/>
        <v>1.9378394558452999E-2</v>
      </c>
      <c r="G480" s="2">
        <f t="shared" si="39"/>
        <v>2.5508229721002668E-2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2.8</v>
      </c>
      <c r="C481" s="2">
        <f t="shared" si="42"/>
        <v>2.9033525213870046</v>
      </c>
      <c r="D481" s="2">
        <f t="shared" si="44"/>
        <v>2.8597499925048018</v>
      </c>
      <c r="E481" s="2">
        <f t="shared" si="43"/>
        <v>4.360252888220284E-2</v>
      </c>
      <c r="F481" s="2">
        <f t="shared" si="41"/>
        <v>2.4223221423202969E-2</v>
      </c>
      <c r="G481" s="2">
        <f t="shared" si="39"/>
        <v>1.9379307458999871E-2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2.8</v>
      </c>
      <c r="C482" s="2">
        <f t="shared" si="42"/>
        <v>2.9089905950197732</v>
      </c>
      <c r="D482" s="2">
        <f t="shared" si="44"/>
        <v>2.8553240671340756</v>
      </c>
      <c r="E482" s="2">
        <f t="shared" si="43"/>
        <v>5.366652788569759E-2</v>
      </c>
      <c r="F482" s="2">
        <f t="shared" si="41"/>
        <v>3.0111882715701897E-2</v>
      </c>
      <c r="G482" s="2">
        <f t="shared" si="39"/>
        <v>2.3554645169995694E-2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2.8</v>
      </c>
      <c r="C483" s="2">
        <f t="shared" si="42"/>
        <v>2.913761272709039</v>
      </c>
      <c r="D483" s="2">
        <f t="shared" si="44"/>
        <v>2.8512259880871067</v>
      </c>
      <c r="E483" s="2">
        <f t="shared" si="43"/>
        <v>6.2535284621932252E-2</v>
      </c>
      <c r="F483" s="2">
        <f t="shared" si="41"/>
        <v>3.6596563096947969E-2</v>
      </c>
      <c r="G483" s="2">
        <f t="shared" si="39"/>
        <v>2.5938721524984283E-2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2.8</v>
      </c>
      <c r="C484" s="2">
        <f t="shared" si="42"/>
        <v>2.9177979999845713</v>
      </c>
      <c r="D484" s="2">
        <f t="shared" si="44"/>
        <v>2.8474314704510246</v>
      </c>
      <c r="E484" s="2">
        <f t="shared" si="43"/>
        <v>7.0366529533546718E-2</v>
      </c>
      <c r="F484" s="2">
        <f t="shared" si="41"/>
        <v>4.335055638426772E-2</v>
      </c>
      <c r="G484" s="2">
        <f t="shared" ref="G484:G547" si="45">E484-F484</f>
        <v>2.7015973149278998E-2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2.8</v>
      </c>
      <c r="C485" s="2">
        <f t="shared" si="42"/>
        <v>2.9089059999869451</v>
      </c>
      <c r="D485" s="2">
        <f t="shared" si="44"/>
        <v>2.8439180281953931</v>
      </c>
      <c r="E485" s="2">
        <f t="shared" si="43"/>
        <v>6.4987971791552024E-2</v>
      </c>
      <c r="F485" s="2">
        <f t="shared" ref="F485:F548" si="47">(E485*(2/(10)))+((1-(2/10))*F484)</f>
        <v>4.7678039465724582E-2</v>
      </c>
      <c r="G485" s="2">
        <f t="shared" si="45"/>
        <v>1.7309932325827442E-2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2.8</v>
      </c>
      <c r="C486" s="2">
        <f t="shared" si="42"/>
        <v>2.8921512307581843</v>
      </c>
      <c r="D486" s="2">
        <f t="shared" si="44"/>
        <v>2.8406648409216602</v>
      </c>
      <c r="E486" s="2">
        <f t="shared" si="43"/>
        <v>5.1486389836524094E-2</v>
      </c>
      <c r="F486" s="2">
        <f t="shared" si="47"/>
        <v>4.8439709539884489E-2</v>
      </c>
      <c r="G486" s="2">
        <f t="shared" si="45"/>
        <v>3.0466802966396048E-3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2.8</v>
      </c>
      <c r="C487" s="2">
        <f t="shared" si="42"/>
        <v>2.8764356567953868</v>
      </c>
      <c r="D487" s="2">
        <f t="shared" si="44"/>
        <v>2.8376526304830185</v>
      </c>
      <c r="E487" s="2">
        <f t="shared" si="43"/>
        <v>3.8783026312368296E-2</v>
      </c>
      <c r="F487" s="2">
        <f t="shared" si="47"/>
        <v>4.6508372894381256E-2</v>
      </c>
      <c r="G487" s="2">
        <f t="shared" si="45"/>
        <v>-7.7253465820129597E-3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2.8</v>
      </c>
      <c r="C488" s="2">
        <f t="shared" si="42"/>
        <v>2.8631378634422506</v>
      </c>
      <c r="D488" s="2">
        <f t="shared" si="44"/>
        <v>2.8348635467435357</v>
      </c>
      <c r="E488" s="2">
        <f t="shared" si="43"/>
        <v>2.8274316698714941E-2</v>
      </c>
      <c r="F488" s="2">
        <f t="shared" si="47"/>
        <v>4.2861561655247994E-2</v>
      </c>
      <c r="G488" s="2">
        <f t="shared" si="45"/>
        <v>-1.4587244956533053E-2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2.8</v>
      </c>
      <c r="C489" s="2">
        <f t="shared" si="42"/>
        <v>2.8534243459895965</v>
      </c>
      <c r="D489" s="2">
        <f t="shared" si="44"/>
        <v>2.83228106179957</v>
      </c>
      <c r="E489" s="2">
        <f t="shared" si="43"/>
        <v>2.1143284190026534E-2</v>
      </c>
      <c r="F489" s="2">
        <f t="shared" si="47"/>
        <v>3.8517906162203706E-2</v>
      </c>
      <c r="G489" s="2">
        <f t="shared" si="45"/>
        <v>-1.7374621972177172E-2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2.8</v>
      </c>
      <c r="C490" s="2">
        <f t="shared" si="42"/>
        <v>2.8452052158373506</v>
      </c>
      <c r="D490" s="2">
        <f t="shared" si="44"/>
        <v>2.8298898720366386</v>
      </c>
      <c r="E490" s="2">
        <f t="shared" si="43"/>
        <v>1.5315343800712089E-2</v>
      </c>
      <c r="F490" s="2">
        <f t="shared" si="47"/>
        <v>3.3877393689905382E-2</v>
      </c>
      <c r="G490" s="2">
        <f t="shared" si="45"/>
        <v>-1.8562049889193293E-2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2.75</v>
      </c>
      <c r="C491" s="2">
        <f t="shared" si="42"/>
        <v>2.8382505672469893</v>
      </c>
      <c r="D491" s="2">
        <f t="shared" si="44"/>
        <v>2.8239721037376282</v>
      </c>
      <c r="E491" s="2">
        <f t="shared" si="43"/>
        <v>1.4278463509361128E-2</v>
      </c>
      <c r="F491" s="2">
        <f t="shared" si="47"/>
        <v>2.9957607653796535E-2</v>
      </c>
      <c r="G491" s="2">
        <f t="shared" si="45"/>
        <v>-1.5679144144435407E-2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2.75</v>
      </c>
      <c r="C492" s="2">
        <f t="shared" si="42"/>
        <v>2.8323658645936067</v>
      </c>
      <c r="D492" s="2">
        <f t="shared" si="44"/>
        <v>2.8184926886459523</v>
      </c>
      <c r="E492" s="2">
        <f t="shared" si="43"/>
        <v>1.387317594765447E-2</v>
      </c>
      <c r="F492" s="2">
        <f t="shared" si="47"/>
        <v>2.6740721312568126E-2</v>
      </c>
      <c r="G492" s="2">
        <f t="shared" si="45"/>
        <v>-1.2867545364913656E-2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2.75</v>
      </c>
      <c r="C493" s="2">
        <f t="shared" si="42"/>
        <v>2.8273865008099746</v>
      </c>
      <c r="D493" s="2">
        <f t="shared" si="44"/>
        <v>2.8134191561536595</v>
      </c>
      <c r="E493" s="2">
        <f t="shared" si="43"/>
        <v>1.3967344656315106E-2</v>
      </c>
      <c r="F493" s="2">
        <f t="shared" si="47"/>
        <v>2.4186045981317524E-2</v>
      </c>
      <c r="G493" s="2">
        <f t="shared" si="45"/>
        <v>-1.0218701325002418E-2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2.75</v>
      </c>
      <c r="C494" s="2">
        <f t="shared" si="42"/>
        <v>2.823173192993055</v>
      </c>
      <c r="D494" s="2">
        <f t="shared" si="44"/>
        <v>2.8087214408830179</v>
      </c>
      <c r="E494" s="2">
        <f t="shared" si="43"/>
        <v>1.445175211003713E-2</v>
      </c>
      <c r="F494" s="2">
        <f t="shared" si="47"/>
        <v>2.2239187207061445E-2</v>
      </c>
      <c r="G494" s="2">
        <f t="shared" si="45"/>
        <v>-7.7874350970243145E-3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2.74</v>
      </c>
      <c r="C495" s="2">
        <f t="shared" si="42"/>
        <v>2.8196080863787385</v>
      </c>
      <c r="D495" s="2">
        <f t="shared" si="44"/>
        <v>2.8036309637805723</v>
      </c>
      <c r="E495" s="2">
        <f t="shared" si="43"/>
        <v>1.5977122598166194E-2</v>
      </c>
      <c r="F495" s="2">
        <f t="shared" si="47"/>
        <v>2.0986774285282395E-2</v>
      </c>
      <c r="G495" s="2">
        <f t="shared" si="45"/>
        <v>-5.0096516871162011E-3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2.88</v>
      </c>
      <c r="C496" s="2">
        <f t="shared" si="42"/>
        <v>2.8165914577050861</v>
      </c>
      <c r="D496" s="2">
        <f t="shared" si="44"/>
        <v>2.8092879294264561</v>
      </c>
      <c r="E496" s="2">
        <f t="shared" si="43"/>
        <v>7.3035282786300115E-3</v>
      </c>
      <c r="F496" s="2">
        <f t="shared" si="47"/>
        <v>1.8250125083951917E-2</v>
      </c>
      <c r="G496" s="2">
        <f t="shared" si="45"/>
        <v>-1.0946596805321906E-2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3.05</v>
      </c>
      <c r="C497" s="2">
        <f t="shared" si="42"/>
        <v>2.8140389257504577</v>
      </c>
      <c r="D497" s="2">
        <f t="shared" si="44"/>
        <v>2.8271184531726443</v>
      </c>
      <c r="E497" s="2">
        <f t="shared" si="43"/>
        <v>-1.3079527422186654E-2</v>
      </c>
      <c r="F497" s="2">
        <f t="shared" si="47"/>
        <v>1.1984194582724204E-2</v>
      </c>
      <c r="G497" s="2">
        <f t="shared" si="45"/>
        <v>-2.506372200491086E-2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3.19</v>
      </c>
      <c r="C498" s="2">
        <f t="shared" si="42"/>
        <v>2.8118790910196179</v>
      </c>
      <c r="D498" s="2">
        <f t="shared" si="44"/>
        <v>2.8539985677524484</v>
      </c>
      <c r="E498" s="2">
        <f t="shared" si="43"/>
        <v>-4.2119476732830563E-2</v>
      </c>
      <c r="F498" s="2">
        <f t="shared" si="47"/>
        <v>1.1634603196132506E-3</v>
      </c>
      <c r="G498" s="2">
        <f t="shared" si="45"/>
        <v>-4.3282937052443814E-2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3.38</v>
      </c>
      <c r="C499" s="2">
        <f t="shared" si="42"/>
        <v>2.8100515385550615</v>
      </c>
      <c r="D499" s="2">
        <f t="shared" si="44"/>
        <v>2.892961636807823</v>
      </c>
      <c r="E499" s="2">
        <f t="shared" si="43"/>
        <v>-8.2910098252761522E-2</v>
      </c>
      <c r="F499" s="2">
        <f t="shared" si="47"/>
        <v>-1.5651251394861707E-2</v>
      </c>
      <c r="G499" s="2">
        <f t="shared" si="45"/>
        <v>-6.7258846857899818E-2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3.51</v>
      </c>
      <c r="C500" s="2">
        <f t="shared" si="42"/>
        <v>2.8085051480081287</v>
      </c>
      <c r="D500" s="2">
        <f t="shared" si="44"/>
        <v>2.9386681822294656</v>
      </c>
      <c r="E500" s="2">
        <f t="shared" si="43"/>
        <v>-0.1301630342213369</v>
      </c>
      <c r="F500" s="2">
        <f t="shared" si="47"/>
        <v>-3.8553607960156749E-2</v>
      </c>
      <c r="G500" s="2">
        <f t="shared" si="45"/>
        <v>-9.1609426261180155E-2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3.51</v>
      </c>
      <c r="C501" s="2">
        <f t="shared" si="42"/>
        <v>2.799504356006878</v>
      </c>
      <c r="D501" s="2">
        <f t="shared" si="44"/>
        <v>2.9809890576198752</v>
      </c>
      <c r="E501" s="2">
        <f t="shared" si="43"/>
        <v>-0.18148470161299723</v>
      </c>
      <c r="F501" s="2">
        <f t="shared" si="47"/>
        <v>-6.7139826690724852E-2</v>
      </c>
      <c r="G501" s="2">
        <f t="shared" si="45"/>
        <v>-0.11434487492227238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3.52</v>
      </c>
      <c r="C502" s="2">
        <f t="shared" si="42"/>
        <v>2.7918883012365887</v>
      </c>
      <c r="D502" s="2">
        <f t="shared" si="44"/>
        <v>3.0209157940924767</v>
      </c>
      <c r="E502" s="2">
        <f t="shared" si="43"/>
        <v>-0.22902749285588797</v>
      </c>
      <c r="F502" s="2">
        <f t="shared" si="47"/>
        <v>-9.9517359923757487E-2</v>
      </c>
      <c r="G502" s="2">
        <f t="shared" si="45"/>
        <v>-0.12951013293213048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3.52</v>
      </c>
      <c r="C503" s="2">
        <f t="shared" si="42"/>
        <v>2.7854439472001902</v>
      </c>
      <c r="D503" s="2">
        <f t="shared" si="44"/>
        <v>3.0578849945300712</v>
      </c>
      <c r="E503" s="2">
        <f t="shared" si="43"/>
        <v>-0.27244104732988106</v>
      </c>
      <c r="F503" s="2">
        <f t="shared" si="47"/>
        <v>-0.13410209740498219</v>
      </c>
      <c r="G503" s="2">
        <f t="shared" si="45"/>
        <v>-0.13833894992489887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3.37</v>
      </c>
      <c r="C504" s="2">
        <f t="shared" si="42"/>
        <v>2.7799910322463148</v>
      </c>
      <c r="D504" s="2">
        <f t="shared" si="44"/>
        <v>3.0810046245648808</v>
      </c>
      <c r="E504" s="2">
        <f t="shared" si="43"/>
        <v>-0.30101359231856595</v>
      </c>
      <c r="F504" s="2">
        <f t="shared" si="47"/>
        <v>-0.16748439638769896</v>
      </c>
      <c r="G504" s="2">
        <f t="shared" si="45"/>
        <v>-0.13352919593086698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3.37</v>
      </c>
      <c r="C505" s="2">
        <f t="shared" si="42"/>
        <v>2.7738385657468818</v>
      </c>
      <c r="D505" s="2">
        <f t="shared" si="44"/>
        <v>3.1024116894119262</v>
      </c>
      <c r="E505" s="2">
        <f t="shared" si="43"/>
        <v>-0.32857312366504443</v>
      </c>
      <c r="F505" s="2">
        <f t="shared" si="47"/>
        <v>-0.19970214184316809</v>
      </c>
      <c r="G505" s="2">
        <f t="shared" si="45"/>
        <v>-0.12887098182187634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3.37</v>
      </c>
      <c r="C506" s="2">
        <f t="shared" si="42"/>
        <v>2.7901710940935152</v>
      </c>
      <c r="D506" s="2">
        <f t="shared" si="44"/>
        <v>3.1222330457517833</v>
      </c>
      <c r="E506" s="2">
        <f t="shared" si="43"/>
        <v>-0.33206195165826813</v>
      </c>
      <c r="F506" s="2">
        <f t="shared" si="47"/>
        <v>-0.22617410380618813</v>
      </c>
      <c r="G506" s="2">
        <f t="shared" si="45"/>
        <v>-0.10588784785208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3.37</v>
      </c>
      <c r="C507" s="2">
        <f t="shared" si="42"/>
        <v>2.8301447719252821</v>
      </c>
      <c r="D507" s="2">
        <f t="shared" si="44"/>
        <v>3.140586153473873</v>
      </c>
      <c r="E507" s="2">
        <f t="shared" si="43"/>
        <v>-0.31044138154859091</v>
      </c>
      <c r="F507" s="2">
        <f t="shared" si="47"/>
        <v>-0.24302755935466872</v>
      </c>
      <c r="G507" s="2">
        <f t="shared" si="45"/>
        <v>-6.7413822193922196E-2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3.37</v>
      </c>
      <c r="C508" s="2">
        <f t="shared" si="42"/>
        <v>2.8855071147060078</v>
      </c>
      <c r="D508" s="2">
        <f t="shared" si="44"/>
        <v>3.1575797717350675</v>
      </c>
      <c r="E508" s="2">
        <f t="shared" si="43"/>
        <v>-0.27207265702905969</v>
      </c>
      <c r="F508" s="2">
        <f t="shared" si="47"/>
        <v>-0.24883657888954691</v>
      </c>
      <c r="G508" s="2">
        <f t="shared" si="45"/>
        <v>-2.3236078139512784E-2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3.27</v>
      </c>
      <c r="C509" s="2">
        <f t="shared" si="42"/>
        <v>2.9615829432127758</v>
      </c>
      <c r="D509" s="2">
        <f t="shared" si="44"/>
        <v>3.1659071960509886</v>
      </c>
      <c r="E509" s="2">
        <f t="shared" si="43"/>
        <v>-0.20432425283821276</v>
      </c>
      <c r="F509" s="2">
        <f t="shared" si="47"/>
        <v>-0.23993411367928008</v>
      </c>
      <c r="G509" s="2">
        <f t="shared" si="45"/>
        <v>3.560986084106732E-2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3.26</v>
      </c>
      <c r="C510" s="2">
        <f t="shared" si="42"/>
        <v>3.0459547981031179</v>
      </c>
      <c r="D510" s="2">
        <f t="shared" si="44"/>
        <v>3.1728770333805452</v>
      </c>
      <c r="E510" s="2">
        <f t="shared" si="43"/>
        <v>-0.1269222352774273</v>
      </c>
      <c r="F510" s="2">
        <f t="shared" si="47"/>
        <v>-0.21733173799890954</v>
      </c>
      <c r="G510" s="2">
        <f t="shared" si="45"/>
        <v>9.0409502721482238E-2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3.15</v>
      </c>
      <c r="C511" s="2">
        <f t="shared" si="42"/>
        <v>3.1173463676257152</v>
      </c>
      <c r="D511" s="2">
        <f t="shared" si="44"/>
        <v>3.1711824383153195</v>
      </c>
      <c r="E511" s="2">
        <f t="shared" si="43"/>
        <v>-5.3836070689604387E-2</v>
      </c>
      <c r="F511" s="2">
        <f t="shared" si="47"/>
        <v>-0.18463260453704849</v>
      </c>
      <c r="G511" s="2">
        <f t="shared" si="45"/>
        <v>0.13079653384744411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3.2</v>
      </c>
      <c r="C512" s="2">
        <f t="shared" si="42"/>
        <v>3.1792930802986819</v>
      </c>
      <c r="D512" s="2">
        <f t="shared" si="44"/>
        <v>3.1733170725141848</v>
      </c>
      <c r="E512" s="2">
        <f t="shared" si="43"/>
        <v>5.9760077844970283E-3</v>
      </c>
      <c r="F512" s="2">
        <f t="shared" si="47"/>
        <v>-0.14651088207273941</v>
      </c>
      <c r="G512" s="2">
        <f t="shared" si="45"/>
        <v>0.15248688985723644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3.2</v>
      </c>
      <c r="C513" s="2">
        <f t="shared" si="42"/>
        <v>3.2317095294835001</v>
      </c>
      <c r="D513" s="2">
        <f t="shared" si="44"/>
        <v>3.1752935856612821</v>
      </c>
      <c r="E513" s="2">
        <f t="shared" si="43"/>
        <v>5.641594382221804E-2</v>
      </c>
      <c r="F513" s="2">
        <f t="shared" si="47"/>
        <v>-0.10592551689374792</v>
      </c>
      <c r="G513" s="2">
        <f t="shared" si="45"/>
        <v>0.16234146071596595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3.11</v>
      </c>
      <c r="C514" s="2">
        <f t="shared" si="42"/>
        <v>3.2529849864860383</v>
      </c>
      <c r="D514" s="2">
        <f t="shared" si="44"/>
        <v>3.1704570237604459</v>
      </c>
      <c r="E514" s="2">
        <f t="shared" si="43"/>
        <v>8.2527962725592374E-2</v>
      </c>
      <c r="F514" s="2">
        <f t="shared" si="47"/>
        <v>-6.8234820969879859E-2</v>
      </c>
      <c r="G514" s="2">
        <f t="shared" si="45"/>
        <v>0.15076278369547225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3.11</v>
      </c>
      <c r="C515" s="2">
        <f t="shared" si="42"/>
        <v>3.2709872962574167</v>
      </c>
      <c r="D515" s="2">
        <f t="shared" si="44"/>
        <v>3.1659787257041163</v>
      </c>
      <c r="E515" s="2">
        <f t="shared" si="43"/>
        <v>0.10500857055330037</v>
      </c>
      <c r="F515" s="2">
        <f t="shared" si="47"/>
        <v>-3.3586142665243811E-2</v>
      </c>
      <c r="G515" s="2">
        <f t="shared" si="45"/>
        <v>0.13859471321854419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3.2</v>
      </c>
      <c r="C516" s="2">
        <f t="shared" si="42"/>
        <v>3.2862200199101217</v>
      </c>
      <c r="D516" s="2">
        <f t="shared" si="44"/>
        <v>3.1684988200964037</v>
      </c>
      <c r="E516" s="2">
        <f t="shared" si="43"/>
        <v>0.11772119981371798</v>
      </c>
      <c r="F516" s="2">
        <f t="shared" si="47"/>
        <v>-3.3246741694514526E-3</v>
      </c>
      <c r="G516" s="2">
        <f t="shared" si="45"/>
        <v>0.12104587398316943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3.15</v>
      </c>
      <c r="C517" s="2">
        <f t="shared" si="42"/>
        <v>3.2991092476162569</v>
      </c>
      <c r="D517" s="2">
        <f t="shared" si="44"/>
        <v>3.1671285371262998</v>
      </c>
      <c r="E517" s="2">
        <f t="shared" si="43"/>
        <v>0.13198071048995708</v>
      </c>
      <c r="F517" s="2">
        <f t="shared" si="47"/>
        <v>2.3736402762430255E-2</v>
      </c>
      <c r="G517" s="2">
        <f t="shared" si="45"/>
        <v>0.10824430772752683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3.06</v>
      </c>
      <c r="C518" s="2">
        <f t="shared" si="42"/>
        <v>3.3100155172137562</v>
      </c>
      <c r="D518" s="2">
        <f t="shared" si="44"/>
        <v>3.1591930899317591</v>
      </c>
      <c r="E518" s="2">
        <f t="shared" si="43"/>
        <v>0.15082242728199713</v>
      </c>
      <c r="F518" s="2">
        <f t="shared" si="47"/>
        <v>4.9153607666343635E-2</v>
      </c>
      <c r="G518" s="2">
        <f t="shared" si="45"/>
        <v>0.10166881961565349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3.06</v>
      </c>
      <c r="C519" s="2">
        <f t="shared" si="42"/>
        <v>3.303859283796255</v>
      </c>
      <c r="D519" s="2">
        <f t="shared" si="44"/>
        <v>3.1518454536405174</v>
      </c>
      <c r="E519" s="2">
        <f t="shared" si="43"/>
        <v>0.15201383015573766</v>
      </c>
      <c r="F519" s="2">
        <f t="shared" si="47"/>
        <v>6.972565216422244E-2</v>
      </c>
      <c r="G519" s="2">
        <f t="shared" si="45"/>
        <v>8.2288177991515221E-2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2.97</v>
      </c>
      <c r="C520" s="2">
        <f t="shared" si="42"/>
        <v>3.2971117016737539</v>
      </c>
      <c r="D520" s="2">
        <f t="shared" si="44"/>
        <v>3.1383754200375162</v>
      </c>
      <c r="E520" s="2">
        <f t="shared" si="43"/>
        <v>0.15873628163623765</v>
      </c>
      <c r="F520" s="2">
        <f t="shared" si="47"/>
        <v>8.7527778058625494E-2</v>
      </c>
      <c r="G520" s="2">
        <f t="shared" si="45"/>
        <v>7.1208503577612159E-2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2.89</v>
      </c>
      <c r="C521" s="2">
        <f t="shared" si="42"/>
        <v>3.2744791321854843</v>
      </c>
      <c r="D521" s="2">
        <f t="shared" si="44"/>
        <v>3.1199772407754782</v>
      </c>
      <c r="E521" s="2">
        <f t="shared" si="43"/>
        <v>0.15450189141000603</v>
      </c>
      <c r="F521" s="2">
        <f t="shared" si="47"/>
        <v>0.10092260072890161</v>
      </c>
      <c r="G521" s="2">
        <f t="shared" si="45"/>
        <v>5.3579290681104424E-2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2.93</v>
      </c>
      <c r="C522" s="2">
        <f t="shared" si="42"/>
        <v>3.2630208041569482</v>
      </c>
      <c r="D522" s="2">
        <f t="shared" si="44"/>
        <v>3.1059048525698874</v>
      </c>
      <c r="E522" s="2">
        <f t="shared" si="43"/>
        <v>0.15711595158706082</v>
      </c>
      <c r="F522" s="2">
        <f t="shared" si="47"/>
        <v>0.11216127090053346</v>
      </c>
      <c r="G522" s="2">
        <f t="shared" si="45"/>
        <v>4.495468068652736E-2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2.93</v>
      </c>
      <c r="C523" s="2">
        <f t="shared" si="42"/>
        <v>3.25332529582511</v>
      </c>
      <c r="D523" s="2">
        <f t="shared" si="44"/>
        <v>3.0928748634906365</v>
      </c>
      <c r="E523" s="2">
        <f t="shared" si="43"/>
        <v>0.16045043233447354</v>
      </c>
      <c r="F523" s="2">
        <f t="shared" si="47"/>
        <v>0.12181910318732148</v>
      </c>
      <c r="G523" s="2">
        <f t="shared" si="45"/>
        <v>3.863132914715206E-2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2.93</v>
      </c>
      <c r="C524" s="2">
        <f t="shared" si="42"/>
        <v>3.2312752503135549</v>
      </c>
      <c r="D524" s="2">
        <f t="shared" si="44"/>
        <v>3.0808100587876264</v>
      </c>
      <c r="E524" s="2">
        <f t="shared" si="43"/>
        <v>0.15046519152592852</v>
      </c>
      <c r="F524" s="2">
        <f t="shared" si="47"/>
        <v>0.12754832085504289</v>
      </c>
      <c r="G524" s="2">
        <f t="shared" si="45"/>
        <v>2.2916870670885631E-2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2.9</v>
      </c>
      <c r="C525" s="2">
        <f t="shared" si="42"/>
        <v>3.2126175194960851</v>
      </c>
      <c r="D525" s="2">
        <f t="shared" si="44"/>
        <v>3.0674167210996539</v>
      </c>
      <c r="E525" s="2">
        <f t="shared" si="43"/>
        <v>0.14520079839643119</v>
      </c>
      <c r="F525" s="2">
        <f t="shared" si="47"/>
        <v>0.13107881636332055</v>
      </c>
      <c r="G525" s="2">
        <f t="shared" si="45"/>
        <v>1.412198203311063E-2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2.82</v>
      </c>
      <c r="C526" s="2">
        <f t="shared" si="42"/>
        <v>3.2106763626505335</v>
      </c>
      <c r="D526" s="2">
        <f t="shared" si="44"/>
        <v>3.0490895565737532</v>
      </c>
      <c r="E526" s="2">
        <f t="shared" si="43"/>
        <v>0.16158680607678022</v>
      </c>
      <c r="F526" s="2">
        <f t="shared" si="47"/>
        <v>0.13718041430601249</v>
      </c>
      <c r="G526" s="2">
        <f t="shared" si="45"/>
        <v>2.4406391770767727E-2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2.8</v>
      </c>
      <c r="C527" s="2">
        <f t="shared" ref="C527:C590" si="48">$C$4*B517+C526*(1-$C$4)</f>
        <v>3.2013415376273744</v>
      </c>
      <c r="D527" s="2">
        <f t="shared" si="44"/>
        <v>3.0306384783090308</v>
      </c>
      <c r="E527" s="2">
        <f t="shared" si="43"/>
        <v>0.17070305931834362</v>
      </c>
      <c r="F527" s="2">
        <f t="shared" si="47"/>
        <v>0.14388494330847873</v>
      </c>
      <c r="G527" s="2">
        <f t="shared" si="45"/>
        <v>2.681811600986489E-2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2.73</v>
      </c>
      <c r="C528" s="2">
        <f t="shared" si="48"/>
        <v>3.1795966856847011</v>
      </c>
      <c r="D528" s="2">
        <f t="shared" si="44"/>
        <v>3.0083689613972506</v>
      </c>
      <c r="E528" s="2">
        <f t="shared" si="43"/>
        <v>0.17122772428745048</v>
      </c>
      <c r="F528" s="2">
        <f t="shared" si="47"/>
        <v>0.14935349950427307</v>
      </c>
      <c r="G528" s="2">
        <f t="shared" si="45"/>
        <v>2.1874224783177409E-2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2.75</v>
      </c>
      <c r="C529" s="2">
        <f t="shared" si="48"/>
        <v>3.1611971955793621</v>
      </c>
      <c r="D529" s="2">
        <f t="shared" si="44"/>
        <v>2.9892305198122693</v>
      </c>
      <c r="E529" s="2">
        <f t="shared" si="43"/>
        <v>0.17196667576709279</v>
      </c>
      <c r="F529" s="2">
        <f t="shared" si="47"/>
        <v>0.15387613475683701</v>
      </c>
      <c r="G529" s="2">
        <f t="shared" si="45"/>
        <v>1.8090541010255784E-2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2.63</v>
      </c>
      <c r="C530" s="2">
        <f t="shared" si="48"/>
        <v>3.1317822424133066</v>
      </c>
      <c r="D530" s="2">
        <f t="shared" si="44"/>
        <v>2.962620851678027</v>
      </c>
      <c r="E530" s="2">
        <f t="shared" si="43"/>
        <v>0.16916139073527958</v>
      </c>
      <c r="F530" s="2">
        <f t="shared" si="47"/>
        <v>0.15693318595252553</v>
      </c>
      <c r="G530" s="2">
        <f t="shared" si="45"/>
        <v>1.2228204782754049E-2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2.58</v>
      </c>
      <c r="C531" s="2">
        <f t="shared" si="48"/>
        <v>3.0945849743497211</v>
      </c>
      <c r="D531" s="2">
        <f t="shared" si="44"/>
        <v>2.9342785663685436</v>
      </c>
      <c r="E531" s="2">
        <f t="shared" si="43"/>
        <v>0.16030640798117757</v>
      </c>
      <c r="F531" s="2">
        <f t="shared" si="47"/>
        <v>0.15760783035825593</v>
      </c>
      <c r="G531" s="2">
        <f t="shared" si="45"/>
        <v>2.6985776229216385E-3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2.59</v>
      </c>
      <c r="C532" s="2">
        <f t="shared" si="48"/>
        <v>3.0692642090651487</v>
      </c>
      <c r="D532" s="2">
        <f t="shared" si="44"/>
        <v>2.9087764503412443</v>
      </c>
      <c r="E532" s="2">
        <f t="shared" si="43"/>
        <v>0.16048775872390442</v>
      </c>
      <c r="F532" s="2">
        <f t="shared" si="47"/>
        <v>0.15818381603138562</v>
      </c>
      <c r="G532" s="2">
        <f t="shared" si="45"/>
        <v>2.3039426925187956E-3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2.52</v>
      </c>
      <c r="C533" s="2">
        <f t="shared" si="48"/>
        <v>3.0478389461320488</v>
      </c>
      <c r="D533" s="2">
        <f t="shared" si="44"/>
        <v>2.8799781947604113</v>
      </c>
      <c r="E533" s="2">
        <f t="shared" si="43"/>
        <v>0.16786075137163747</v>
      </c>
      <c r="F533" s="2">
        <f t="shared" si="47"/>
        <v>0.160119203099436</v>
      </c>
      <c r="G533" s="2">
        <f t="shared" si="45"/>
        <v>7.7415482722014706E-3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2.5</v>
      </c>
      <c r="C534" s="2">
        <f t="shared" si="48"/>
        <v>3.0297098774963489</v>
      </c>
      <c r="D534" s="2">
        <f t="shared" si="44"/>
        <v>2.8518316618151958</v>
      </c>
      <c r="E534" s="2">
        <f t="shared" si="43"/>
        <v>0.17787821568115314</v>
      </c>
      <c r="F534" s="2">
        <f t="shared" si="47"/>
        <v>0.16367100561577944</v>
      </c>
      <c r="G534" s="2">
        <f t="shared" si="45"/>
        <v>1.4207210065373704E-2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2.5299999999999998</v>
      </c>
      <c r="C535" s="2">
        <f t="shared" si="48"/>
        <v>3.0097545117276798</v>
      </c>
      <c r="D535" s="2">
        <f t="shared" si="44"/>
        <v>2.8279922794585146</v>
      </c>
      <c r="E535" s="2">
        <f t="shared" si="43"/>
        <v>0.18176223226916521</v>
      </c>
      <c r="F535" s="2">
        <f t="shared" si="47"/>
        <v>0.16728925094645658</v>
      </c>
      <c r="G535" s="2">
        <f t="shared" si="45"/>
        <v>1.4472981322708633E-2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2.48</v>
      </c>
      <c r="C536" s="2">
        <f t="shared" si="48"/>
        <v>2.9805615099234215</v>
      </c>
      <c r="D536" s="2">
        <f t="shared" si="44"/>
        <v>2.8022150735726989</v>
      </c>
      <c r="E536" s="2">
        <f t="shared" si="43"/>
        <v>0.17834643635072256</v>
      </c>
      <c r="F536" s="2">
        <f t="shared" si="47"/>
        <v>0.16950068802730978</v>
      </c>
      <c r="G536" s="2">
        <f t="shared" si="45"/>
        <v>8.8457483234127832E-3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2.4700000000000002</v>
      </c>
      <c r="C537" s="2">
        <f t="shared" si="48"/>
        <v>2.9527828160890488</v>
      </c>
      <c r="D537" s="2">
        <f t="shared" si="44"/>
        <v>2.7776065496043509</v>
      </c>
      <c r="E537" s="2">
        <f t="shared" si="43"/>
        <v>0.17517626648469786</v>
      </c>
      <c r="F537" s="2">
        <f t="shared" si="47"/>
        <v>0.17063580371878739</v>
      </c>
      <c r="G537" s="2">
        <f t="shared" si="45"/>
        <v>4.540462765910469E-3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2.4700000000000002</v>
      </c>
      <c r="C538" s="2">
        <f t="shared" si="48"/>
        <v>2.9185085366907333</v>
      </c>
      <c r="D538" s="2">
        <f t="shared" si="44"/>
        <v>2.754820879263288</v>
      </c>
      <c r="E538" s="2">
        <f t="shared" si="43"/>
        <v>0.16368765742744529</v>
      </c>
      <c r="F538" s="2">
        <f t="shared" si="47"/>
        <v>0.16924617446051898</v>
      </c>
      <c r="G538" s="2">
        <f t="shared" si="45"/>
        <v>-5.5585170330736955E-3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2.5099999999999998</v>
      </c>
      <c r="C539" s="2">
        <f t="shared" si="48"/>
        <v>2.8925841464306208</v>
      </c>
      <c r="D539" s="2">
        <f t="shared" si="44"/>
        <v>2.7366859993178592</v>
      </c>
      <c r="E539" s="2">
        <f t="shared" si="43"/>
        <v>0.15589814711276162</v>
      </c>
      <c r="F539" s="2">
        <f t="shared" si="47"/>
        <v>0.16657656899096751</v>
      </c>
      <c r="G539" s="2">
        <f t="shared" si="45"/>
        <v>-1.067842187820589E-2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2.56</v>
      </c>
      <c r="C540" s="2">
        <f t="shared" si="48"/>
        <v>2.8521865854412947</v>
      </c>
      <c r="D540" s="2">
        <f t="shared" si="44"/>
        <v>2.7235981475165363</v>
      </c>
      <c r="E540" s="2">
        <f t="shared" ref="E540:E603" si="49">C540-D540</f>
        <v>0.12858843792475838</v>
      </c>
      <c r="F540" s="2">
        <f t="shared" si="47"/>
        <v>0.1589789427777257</v>
      </c>
      <c r="G540" s="2">
        <f t="shared" si="45"/>
        <v>-3.0390504852967321E-2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6">
        <f>TITRES_STAT!D544</f>
        <v>2.5099999999999998</v>
      </c>
      <c r="C541" s="2">
        <f t="shared" si="48"/>
        <v>2.810311726142634</v>
      </c>
      <c r="D541" s="2">
        <f t="shared" ref="D541:D604" si="50">$D$4*B541+(1-$D$4)*D540</f>
        <v>2.7077760625153111</v>
      </c>
      <c r="E541" s="2">
        <f t="shared" si="49"/>
        <v>0.10253566362732291</v>
      </c>
      <c r="F541" s="2">
        <f t="shared" si="47"/>
        <v>0.14769028694764516</v>
      </c>
      <c r="G541" s="2">
        <f t="shared" si="45"/>
        <v>-4.5154623320322246E-2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2.44</v>
      </c>
      <c r="C542" s="2">
        <f t="shared" si="48"/>
        <v>2.7764176144283828</v>
      </c>
      <c r="D542" s="2">
        <f t="shared" si="50"/>
        <v>2.6879407986252883</v>
      </c>
      <c r="E542" s="2">
        <f t="shared" si="49"/>
        <v>8.8476815803094411E-2</v>
      </c>
      <c r="F542" s="2">
        <f t="shared" si="47"/>
        <v>0.13584759271873501</v>
      </c>
      <c r="G542" s="2">
        <f t="shared" si="45"/>
        <v>-4.7370776915640594E-2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2.57</v>
      </c>
      <c r="C543" s="2">
        <f t="shared" si="48"/>
        <v>2.7369687506701696</v>
      </c>
      <c r="D543" s="2">
        <f t="shared" si="50"/>
        <v>2.6792044431715634</v>
      </c>
      <c r="E543" s="2">
        <f t="shared" si="49"/>
        <v>5.7764307498606282E-2</v>
      </c>
      <c r="F543" s="2">
        <f t="shared" si="47"/>
        <v>0.12023093567470927</v>
      </c>
      <c r="G543" s="2">
        <f t="shared" si="45"/>
        <v>-6.246662817610299E-2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2.58</v>
      </c>
      <c r="C544" s="2">
        <f t="shared" si="48"/>
        <v>2.7005120197978356</v>
      </c>
      <c r="D544" s="2">
        <f t="shared" si="50"/>
        <v>2.6718559658995957</v>
      </c>
      <c r="E544" s="2">
        <f t="shared" si="49"/>
        <v>2.8656053898239886E-2</v>
      </c>
      <c r="F544" s="2">
        <f t="shared" si="47"/>
        <v>0.1019159593194154</v>
      </c>
      <c r="G544" s="2">
        <f t="shared" si="45"/>
        <v>-7.3259905421175511E-2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2.6</v>
      </c>
      <c r="C545" s="2">
        <f t="shared" si="48"/>
        <v>2.6742794013673992</v>
      </c>
      <c r="D545" s="2">
        <f t="shared" si="50"/>
        <v>2.6665333017588848</v>
      </c>
      <c r="E545" s="2">
        <f t="shared" si="49"/>
        <v>7.7460996085143563E-3</v>
      </c>
      <c r="F545" s="2">
        <f t="shared" si="47"/>
        <v>8.3081987377235197E-2</v>
      </c>
      <c r="G545" s="2">
        <f t="shared" si="45"/>
        <v>-7.5335887768720841E-2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2.64</v>
      </c>
      <c r="C546" s="2">
        <f t="shared" si="48"/>
        <v>2.6443902626954916</v>
      </c>
      <c r="D546" s="2">
        <f t="shared" si="50"/>
        <v>2.6645678719989672</v>
      </c>
      <c r="E546" s="2">
        <f t="shared" si="49"/>
        <v>-2.0177609303475563E-2</v>
      </c>
      <c r="F546" s="2">
        <f t="shared" si="47"/>
        <v>6.2430068041093051E-2</v>
      </c>
      <c r="G546" s="2">
        <f t="shared" si="45"/>
        <v>-8.2607677344568614E-2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2.63</v>
      </c>
      <c r="C547" s="2">
        <f t="shared" si="48"/>
        <v>2.6175609915115698</v>
      </c>
      <c r="D547" s="2">
        <f t="shared" si="50"/>
        <v>2.6620072888879327</v>
      </c>
      <c r="E547" s="2">
        <f t="shared" si="49"/>
        <v>-4.4446297376362853E-2</v>
      </c>
      <c r="F547" s="2">
        <f t="shared" si="47"/>
        <v>4.1054794957601878E-2</v>
      </c>
      <c r="G547" s="2">
        <f t="shared" si="45"/>
        <v>-8.5501092333964732E-2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2.59</v>
      </c>
      <c r="C548" s="2">
        <f t="shared" si="48"/>
        <v>2.5948593005097895</v>
      </c>
      <c r="D548" s="2">
        <f t="shared" si="50"/>
        <v>2.6566734156369747</v>
      </c>
      <c r="E548" s="2">
        <f t="shared" si="49"/>
        <v>-6.1814115127185154E-2</v>
      </c>
      <c r="F548" s="2">
        <f t="shared" si="47"/>
        <v>2.0481012940644472E-2</v>
      </c>
      <c r="G548" s="2">
        <f t="shared" ref="G548:G611" si="51">E548-F548</f>
        <v>-8.2295128067829626E-2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2.64</v>
      </c>
      <c r="C549" s="2">
        <f t="shared" si="48"/>
        <v>2.5818040235082838</v>
      </c>
      <c r="D549" s="2">
        <f t="shared" si="50"/>
        <v>2.6554383478120136</v>
      </c>
      <c r="E549" s="2">
        <f t="shared" si="49"/>
        <v>-7.3634324303729848E-2</v>
      </c>
      <c r="F549" s="2">
        <f t="shared" ref="F549:F612" si="53">(E549*(2/(10)))+((1-(2/10))*F548)</f>
        <v>1.6579454917696086E-3</v>
      </c>
      <c r="G549" s="2">
        <f t="shared" si="51"/>
        <v>-7.5292269795499453E-2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2.61</v>
      </c>
      <c r="C550" s="2">
        <f t="shared" si="48"/>
        <v>2.5784495583531633</v>
      </c>
      <c r="D550" s="2">
        <f t="shared" si="50"/>
        <v>2.652072544270383</v>
      </c>
      <c r="E550" s="2">
        <f t="shared" si="49"/>
        <v>-7.3622985917219719E-2</v>
      </c>
      <c r="F550" s="2">
        <f t="shared" si="53"/>
        <v>-1.3398240790028257E-2</v>
      </c>
      <c r="G550" s="2">
        <f t="shared" si="51"/>
        <v>-6.0224745127191462E-2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2.73</v>
      </c>
      <c r="C551" s="2">
        <f t="shared" si="48"/>
        <v>2.5679188570680611</v>
      </c>
      <c r="D551" s="2">
        <f t="shared" si="50"/>
        <v>2.6578449483985027</v>
      </c>
      <c r="E551" s="2">
        <f t="shared" si="49"/>
        <v>-8.9926091330441604E-2</v>
      </c>
      <c r="F551" s="2">
        <f t="shared" si="53"/>
        <v>-2.8703810898110929E-2</v>
      </c>
      <c r="G551" s="2">
        <f t="shared" si="51"/>
        <v>-6.1222280432330675E-2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2.8</v>
      </c>
      <c r="C552" s="2">
        <f t="shared" si="48"/>
        <v>2.5482390329037439</v>
      </c>
      <c r="D552" s="2">
        <f t="shared" si="50"/>
        <v>2.6683749522208355</v>
      </c>
      <c r="E552" s="2">
        <f t="shared" si="49"/>
        <v>-0.12013591931709167</v>
      </c>
      <c r="F552" s="2">
        <f t="shared" si="53"/>
        <v>-4.6990232581907078E-2</v>
      </c>
      <c r="G552" s="2">
        <f t="shared" si="51"/>
        <v>-7.3145686735184595E-2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2.84</v>
      </c>
      <c r="C553" s="2">
        <f t="shared" si="48"/>
        <v>2.5515868739954755</v>
      </c>
      <c r="D553" s="2">
        <f t="shared" si="50"/>
        <v>2.6810879187229961</v>
      </c>
      <c r="E553" s="2">
        <f t="shared" si="49"/>
        <v>-0.12950104472752066</v>
      </c>
      <c r="F553" s="2">
        <f t="shared" si="53"/>
        <v>-6.3492395011029795E-2</v>
      </c>
      <c r="G553" s="2">
        <f t="shared" si="51"/>
        <v>-6.6008649716490869E-2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2.77</v>
      </c>
      <c r="C554" s="2">
        <f t="shared" si="48"/>
        <v>2.5559581241500178</v>
      </c>
      <c r="D554" s="2">
        <f t="shared" si="50"/>
        <v>2.6876739988175888</v>
      </c>
      <c r="E554" s="2">
        <f t="shared" si="49"/>
        <v>-0.13171587466757106</v>
      </c>
      <c r="F554" s="2">
        <f t="shared" si="53"/>
        <v>-7.713709094233806E-2</v>
      </c>
      <c r="G554" s="2">
        <f t="shared" si="51"/>
        <v>-5.4578783725233004E-2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2.76</v>
      </c>
      <c r="C555" s="2">
        <f t="shared" si="48"/>
        <v>2.5627337973577071</v>
      </c>
      <c r="D555" s="2">
        <f t="shared" si="50"/>
        <v>2.6930314803866562</v>
      </c>
      <c r="E555" s="2">
        <f t="shared" si="49"/>
        <v>-0.13029768302894906</v>
      </c>
      <c r="F555" s="2">
        <f t="shared" si="53"/>
        <v>-8.7769209359660261E-2</v>
      </c>
      <c r="G555" s="2">
        <f t="shared" si="51"/>
        <v>-4.2528473669288802E-2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2.83</v>
      </c>
      <c r="C556" s="2">
        <f t="shared" si="48"/>
        <v>2.5746209054565217</v>
      </c>
      <c r="D556" s="2">
        <f t="shared" si="50"/>
        <v>2.7031772966543111</v>
      </c>
      <c r="E556" s="2">
        <f t="shared" si="49"/>
        <v>-0.12855639119778939</v>
      </c>
      <c r="F556" s="2">
        <f t="shared" si="53"/>
        <v>-9.5926645727286083E-2</v>
      </c>
      <c r="G556" s="2">
        <f t="shared" si="51"/>
        <v>-3.2629745470503305E-2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2.79</v>
      </c>
      <c r="C557" s="2">
        <f t="shared" si="48"/>
        <v>2.5831407661555184</v>
      </c>
      <c r="D557" s="2">
        <f t="shared" si="50"/>
        <v>2.7096086080132511</v>
      </c>
      <c r="E557" s="2">
        <f t="shared" si="49"/>
        <v>-0.12646784185773274</v>
      </c>
      <c r="F557" s="2">
        <f t="shared" si="53"/>
        <v>-0.10203488495337541</v>
      </c>
      <c r="G557" s="2">
        <f t="shared" si="51"/>
        <v>-2.4432956904357331E-2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2.83</v>
      </c>
      <c r="C558" s="2">
        <f t="shared" si="48"/>
        <v>2.5841960329008233</v>
      </c>
      <c r="D558" s="2">
        <f t="shared" si="50"/>
        <v>2.7185264889011584</v>
      </c>
      <c r="E558" s="2">
        <f t="shared" si="49"/>
        <v>-0.13433045600033511</v>
      </c>
      <c r="F558" s="2">
        <f t="shared" si="53"/>
        <v>-0.10849399916276736</v>
      </c>
      <c r="G558" s="2">
        <f t="shared" si="51"/>
        <v>-2.5836456837567745E-2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2.76</v>
      </c>
      <c r="C559" s="2">
        <f t="shared" si="48"/>
        <v>2.5927812586083889</v>
      </c>
      <c r="D559" s="2">
        <f t="shared" si="50"/>
        <v>2.721598600834406</v>
      </c>
      <c r="E559" s="2">
        <f t="shared" si="49"/>
        <v>-0.12881734222601704</v>
      </c>
      <c r="F559" s="2">
        <f t="shared" si="53"/>
        <v>-0.11255866777541731</v>
      </c>
      <c r="G559" s="2">
        <f t="shared" si="51"/>
        <v>-1.6258674450599725E-2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2.78</v>
      </c>
      <c r="C560" s="2">
        <f t="shared" si="48"/>
        <v>2.5954302957455599</v>
      </c>
      <c r="D560" s="2">
        <f t="shared" si="50"/>
        <v>2.7259246304022278</v>
      </c>
      <c r="E560" s="2">
        <f t="shared" si="49"/>
        <v>-0.13049433465666782</v>
      </c>
      <c r="F560" s="2">
        <f t="shared" si="53"/>
        <v>-0.11614580115166742</v>
      </c>
      <c r="G560" s="2">
        <f t="shared" si="51"/>
        <v>-1.4348533505000399E-2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2.8</v>
      </c>
      <c r="C561" s="2">
        <f t="shared" si="48"/>
        <v>2.6161333271693197</v>
      </c>
      <c r="D561" s="2">
        <f t="shared" si="50"/>
        <v>2.7314116948168774</v>
      </c>
      <c r="E561" s="2">
        <f t="shared" si="49"/>
        <v>-0.11527836764755772</v>
      </c>
      <c r="F561" s="2">
        <f t="shared" si="53"/>
        <v>-0.11597231445084549</v>
      </c>
      <c r="G561" s="2">
        <f t="shared" si="51"/>
        <v>6.9394680328777048E-4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2.82</v>
      </c>
      <c r="C562" s="2">
        <f t="shared" si="48"/>
        <v>2.6444205076048091</v>
      </c>
      <c r="D562" s="2">
        <f t="shared" si="50"/>
        <v>2.7379737914971085</v>
      </c>
      <c r="E562" s="2">
        <f t="shared" si="49"/>
        <v>-9.3553283892299444E-2</v>
      </c>
      <c r="F562" s="2">
        <f t="shared" si="53"/>
        <v>-0.11148850833913629</v>
      </c>
      <c r="G562" s="2">
        <f t="shared" si="51"/>
        <v>1.7935224446836845E-2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2.87</v>
      </c>
      <c r="C563" s="2">
        <f t="shared" si="48"/>
        <v>2.6745096602809921</v>
      </c>
      <c r="D563" s="2">
        <f t="shared" si="50"/>
        <v>2.7477535106454711</v>
      </c>
      <c r="E563" s="2">
        <f t="shared" si="49"/>
        <v>-7.3243850364479002E-2</v>
      </c>
      <c r="F563" s="2">
        <f t="shared" si="53"/>
        <v>-0.10383957674420484</v>
      </c>
      <c r="G563" s="2">
        <f t="shared" si="51"/>
        <v>3.0595726379725838E-2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6">
        <f>TITRES_STAT!D567</f>
        <v>2.87</v>
      </c>
      <c r="C564" s="2">
        <f t="shared" si="48"/>
        <v>2.6892004817762243</v>
      </c>
      <c r="D564" s="2">
        <f t="shared" si="50"/>
        <v>2.7568088061532139</v>
      </c>
      <c r="E564" s="2">
        <f t="shared" si="49"/>
        <v>-6.7608324376989604E-2</v>
      </c>
      <c r="F564" s="2">
        <f t="shared" si="53"/>
        <v>-9.6593326270761795E-2</v>
      </c>
      <c r="G564" s="2">
        <f t="shared" si="51"/>
        <v>2.8985001893772191E-2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2.89</v>
      </c>
      <c r="C565" s="2">
        <f t="shared" si="48"/>
        <v>2.700092715349113</v>
      </c>
      <c r="D565" s="2">
        <f t="shared" si="50"/>
        <v>2.7666748205122351</v>
      </c>
      <c r="E565" s="2">
        <f t="shared" si="49"/>
        <v>-6.6582105163122129E-2</v>
      </c>
      <c r="F565" s="2">
        <f t="shared" si="53"/>
        <v>-9.059108204923387E-2</v>
      </c>
      <c r="G565" s="2">
        <f t="shared" si="51"/>
        <v>2.4008976886111741E-2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2.9</v>
      </c>
      <c r="C566" s="2">
        <f t="shared" si="48"/>
        <v>2.7200784514492491</v>
      </c>
      <c r="D566" s="2">
        <f t="shared" si="50"/>
        <v>2.776550759733551</v>
      </c>
      <c r="E566" s="2">
        <f t="shared" si="49"/>
        <v>-5.6472308284301942E-2</v>
      </c>
      <c r="F566" s="2">
        <f t="shared" si="53"/>
        <v>-8.3767327296247487E-2</v>
      </c>
      <c r="G566" s="2">
        <f t="shared" si="51"/>
        <v>2.7295019011945545E-2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2.89</v>
      </c>
      <c r="C567" s="2">
        <f t="shared" si="48"/>
        <v>2.7308356127647491</v>
      </c>
      <c r="D567" s="2">
        <f t="shared" si="50"/>
        <v>2.7849544071606953</v>
      </c>
      <c r="E567" s="2">
        <f t="shared" si="49"/>
        <v>-5.4118794395946246E-2</v>
      </c>
      <c r="F567" s="2">
        <f t="shared" si="53"/>
        <v>-7.7837620716187245E-2</v>
      </c>
      <c r="G567" s="2">
        <f t="shared" si="51"/>
        <v>2.3718826320240999E-2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2.89</v>
      </c>
      <c r="C568" s="2">
        <f t="shared" si="48"/>
        <v>2.7460916723394031</v>
      </c>
      <c r="D568" s="2">
        <f t="shared" si="50"/>
        <v>2.792735562185829</v>
      </c>
      <c r="E568" s="2">
        <f t="shared" si="49"/>
        <v>-4.6643889846425868E-2</v>
      </c>
      <c r="F568" s="2">
        <f t="shared" si="53"/>
        <v>-7.1598874542234972E-2</v>
      </c>
      <c r="G568" s="2">
        <f t="shared" si="51"/>
        <v>2.4954984695809104E-2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2.87</v>
      </c>
      <c r="C569" s="2">
        <f t="shared" si="48"/>
        <v>2.7482314150564178</v>
      </c>
      <c r="D569" s="2">
        <f t="shared" si="50"/>
        <v>2.7984588538757675</v>
      </c>
      <c r="E569" s="2">
        <f t="shared" si="49"/>
        <v>-5.0227438819349768E-2</v>
      </c>
      <c r="F569" s="2">
        <f t="shared" si="53"/>
        <v>-6.732458739765794E-2</v>
      </c>
      <c r="G569" s="2">
        <f t="shared" si="51"/>
        <v>1.7097148578308172E-2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2.9</v>
      </c>
      <c r="C570" s="2">
        <f t="shared" si="48"/>
        <v>2.7531188896631225</v>
      </c>
      <c r="D570" s="2">
        <f t="shared" si="50"/>
        <v>2.8059804202553402</v>
      </c>
      <c r="E570" s="2">
        <f t="shared" si="49"/>
        <v>-5.2861530592217765E-2</v>
      </c>
      <c r="F570" s="2">
        <f t="shared" si="53"/>
        <v>-6.4431976036569902E-2</v>
      </c>
      <c r="G570" s="2">
        <f t="shared" si="51"/>
        <v>1.1570445444352137E-2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2.88</v>
      </c>
      <c r="C571" s="2">
        <f t="shared" si="48"/>
        <v>2.7603313681764883</v>
      </c>
      <c r="D571" s="2">
        <f t="shared" si="50"/>
        <v>2.8114633520882779</v>
      </c>
      <c r="E571" s="2">
        <f t="shared" si="49"/>
        <v>-5.1131983911789636E-2</v>
      </c>
      <c r="F571" s="2">
        <f t="shared" si="53"/>
        <v>-6.1771977611613849E-2</v>
      </c>
      <c r="G571" s="2">
        <f t="shared" si="51"/>
        <v>1.0639993699824213E-2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2.82</v>
      </c>
      <c r="C572" s="2">
        <f t="shared" si="48"/>
        <v>2.769511157687798</v>
      </c>
      <c r="D572" s="2">
        <f t="shared" si="50"/>
        <v>2.812095696378035</v>
      </c>
      <c r="E572" s="2">
        <f t="shared" si="49"/>
        <v>-4.2584538690237039E-2</v>
      </c>
      <c r="F572" s="2">
        <f t="shared" si="53"/>
        <v>-5.7934489827338495E-2</v>
      </c>
      <c r="G572" s="2">
        <f t="shared" si="51"/>
        <v>1.5349951137101456E-2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2.74</v>
      </c>
      <c r="C573" s="2">
        <f t="shared" si="48"/>
        <v>2.784970979581983</v>
      </c>
      <c r="D573" s="2">
        <f t="shared" si="50"/>
        <v>2.8067552744241064</v>
      </c>
      <c r="E573" s="2">
        <f t="shared" si="49"/>
        <v>-2.1784294842123408E-2</v>
      </c>
      <c r="F573" s="2">
        <f t="shared" si="53"/>
        <v>-5.0704450830295476E-2</v>
      </c>
      <c r="G573" s="2">
        <f t="shared" si="51"/>
        <v>2.8920155988172068E-2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2.74</v>
      </c>
      <c r="C574" s="2">
        <f t="shared" si="48"/>
        <v>2.7980523673386011</v>
      </c>
      <c r="D574" s="2">
        <f t="shared" si="50"/>
        <v>2.8018104392815801</v>
      </c>
      <c r="E574" s="2">
        <f t="shared" si="49"/>
        <v>-3.7580719429790577E-3</v>
      </c>
      <c r="F574" s="2">
        <f t="shared" si="53"/>
        <v>-4.13151750528322E-2</v>
      </c>
      <c r="G574" s="2">
        <f t="shared" si="51"/>
        <v>3.7557103109853142E-2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2.74</v>
      </c>
      <c r="C575" s="2">
        <f t="shared" si="48"/>
        <v>2.8121981569788161</v>
      </c>
      <c r="D575" s="2">
        <f t="shared" si="50"/>
        <v>2.7972318882236853</v>
      </c>
      <c r="E575" s="2">
        <f t="shared" si="49"/>
        <v>1.4966268755130852E-2</v>
      </c>
      <c r="F575" s="2">
        <f t="shared" si="53"/>
        <v>-3.0058886291239591E-2</v>
      </c>
      <c r="G575" s="2">
        <f t="shared" si="51"/>
        <v>4.5025155046370446E-2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2.74</v>
      </c>
      <c r="C576" s="2">
        <f t="shared" si="48"/>
        <v>2.8257061328282291</v>
      </c>
      <c r="D576" s="2">
        <f t="shared" si="50"/>
        <v>2.7929924890960049</v>
      </c>
      <c r="E576" s="2">
        <f t="shared" si="49"/>
        <v>3.2713643732224185E-2</v>
      </c>
      <c r="F576" s="2">
        <f t="shared" si="53"/>
        <v>-1.7504380286546838E-2</v>
      </c>
      <c r="G576" s="2">
        <f t="shared" si="51"/>
        <v>5.0218024018771026E-2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2.65</v>
      </c>
      <c r="C577" s="2">
        <f t="shared" si="48"/>
        <v>2.8355974970085014</v>
      </c>
      <c r="D577" s="2">
        <f t="shared" si="50"/>
        <v>2.7824004528666713</v>
      </c>
      <c r="E577" s="2">
        <f t="shared" si="49"/>
        <v>5.319704414183013E-2</v>
      </c>
      <c r="F577" s="2">
        <f t="shared" si="53"/>
        <v>-3.3640954008714447E-3</v>
      </c>
      <c r="G577" s="2">
        <f t="shared" si="51"/>
        <v>5.6561139542701575E-2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2.65</v>
      </c>
      <c r="C578" s="2">
        <f t="shared" si="48"/>
        <v>2.8439671128533472</v>
      </c>
      <c r="D578" s="2">
        <f t="shared" si="50"/>
        <v>2.7725930119135844</v>
      </c>
      <c r="E578" s="2">
        <f t="shared" si="49"/>
        <v>7.1374100939762819E-2</v>
      </c>
      <c r="F578" s="2">
        <f t="shared" si="53"/>
        <v>1.1583543867255408E-2</v>
      </c>
      <c r="G578" s="2">
        <f t="shared" si="51"/>
        <v>5.9790557072507411E-2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2.65</v>
      </c>
      <c r="C579" s="2">
        <f t="shared" si="48"/>
        <v>2.8479721724143707</v>
      </c>
      <c r="D579" s="2">
        <f t="shared" si="50"/>
        <v>2.7635120480681334</v>
      </c>
      <c r="E579" s="2">
        <f t="shared" si="49"/>
        <v>8.4460124346237286E-2</v>
      </c>
      <c r="F579" s="2">
        <f t="shared" si="53"/>
        <v>2.6158859963051784E-2</v>
      </c>
      <c r="G579" s="2">
        <f t="shared" si="51"/>
        <v>5.8301264383185503E-2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2.65</v>
      </c>
      <c r="C580" s="2">
        <f t="shared" si="48"/>
        <v>2.8559764535813907</v>
      </c>
      <c r="D580" s="2">
        <f t="shared" si="50"/>
        <v>2.7551037482112344</v>
      </c>
      <c r="E580" s="2">
        <f t="shared" si="49"/>
        <v>0.10087270537015636</v>
      </c>
      <c r="F580" s="2">
        <f t="shared" si="53"/>
        <v>4.1101629044472704E-2</v>
      </c>
      <c r="G580" s="2">
        <f t="shared" si="51"/>
        <v>5.9771076325683653E-2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2.65</v>
      </c>
      <c r="C581" s="2">
        <f t="shared" si="48"/>
        <v>2.8596723837996381</v>
      </c>
      <c r="D581" s="2">
        <f t="shared" si="50"/>
        <v>2.7473182853807723</v>
      </c>
      <c r="E581" s="2">
        <f t="shared" si="49"/>
        <v>0.11235409841886579</v>
      </c>
      <c r="F581" s="2">
        <f t="shared" si="53"/>
        <v>5.5352122919351321E-2</v>
      </c>
      <c r="G581" s="2">
        <f t="shared" si="51"/>
        <v>5.7001975499514468E-2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2.65</v>
      </c>
      <c r="C582" s="2">
        <f t="shared" si="48"/>
        <v>2.8535689401381554</v>
      </c>
      <c r="D582" s="2">
        <f t="shared" si="50"/>
        <v>2.7401095235007151</v>
      </c>
      <c r="E582" s="2">
        <f t="shared" si="49"/>
        <v>0.1134594166374403</v>
      </c>
      <c r="F582" s="2">
        <f t="shared" si="53"/>
        <v>6.6973581662969128E-2</v>
      </c>
      <c r="G582" s="2">
        <f t="shared" si="51"/>
        <v>4.6485834974471174E-2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2.65</v>
      </c>
      <c r="C583" s="2">
        <f t="shared" si="48"/>
        <v>2.8360967955015162</v>
      </c>
      <c r="D583" s="2">
        <f t="shared" si="50"/>
        <v>2.7334347439821434</v>
      </c>
      <c r="E583" s="2">
        <f t="shared" si="49"/>
        <v>0.1026620515193728</v>
      </c>
      <c r="F583" s="2">
        <f t="shared" si="53"/>
        <v>7.4111275634249865E-2</v>
      </c>
      <c r="G583" s="2">
        <f t="shared" si="51"/>
        <v>2.8550775885122934E-2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2.65</v>
      </c>
      <c r="C584" s="2">
        <f t="shared" si="48"/>
        <v>2.8213126731166676</v>
      </c>
      <c r="D584" s="2">
        <f t="shared" si="50"/>
        <v>2.7272543925760586</v>
      </c>
      <c r="E584" s="2">
        <f t="shared" si="49"/>
        <v>9.4058280540608941E-2</v>
      </c>
      <c r="F584" s="2">
        <f t="shared" si="53"/>
        <v>7.8100676615521683E-2</v>
      </c>
      <c r="G584" s="2">
        <f t="shared" si="51"/>
        <v>1.5957603925087258E-2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2.65</v>
      </c>
      <c r="C585" s="2">
        <f t="shared" si="48"/>
        <v>2.8088030310987189</v>
      </c>
      <c r="D585" s="2">
        <f t="shared" si="50"/>
        <v>2.7215318449778318</v>
      </c>
      <c r="E585" s="2">
        <f t="shared" si="49"/>
        <v>8.7271186120887023E-2</v>
      </c>
      <c r="F585" s="2">
        <f t="shared" si="53"/>
        <v>7.9934778516594751E-2</v>
      </c>
      <c r="G585" s="2">
        <f t="shared" si="51"/>
        <v>7.3364076042922721E-3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2.65</v>
      </c>
      <c r="C586" s="2">
        <f t="shared" si="48"/>
        <v>2.7982179493912236</v>
      </c>
      <c r="D586" s="2">
        <f t="shared" si="50"/>
        <v>2.7162331897942886</v>
      </c>
      <c r="E586" s="2">
        <f t="shared" si="49"/>
        <v>8.1984759596934964E-2</v>
      </c>
      <c r="F586" s="2">
        <f t="shared" si="53"/>
        <v>8.0344774732662799E-2</v>
      </c>
      <c r="G586" s="2">
        <f t="shared" si="51"/>
        <v>1.6399848642721648E-3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2.65</v>
      </c>
      <c r="C587" s="2">
        <f t="shared" si="48"/>
        <v>2.7754151879464199</v>
      </c>
      <c r="D587" s="2">
        <f t="shared" si="50"/>
        <v>2.7113270275873043</v>
      </c>
      <c r="E587" s="2">
        <f t="shared" si="49"/>
        <v>6.4088160359115687E-2</v>
      </c>
      <c r="F587" s="2">
        <f t="shared" si="53"/>
        <v>7.7093451857953382E-2</v>
      </c>
      <c r="G587" s="2">
        <f t="shared" si="51"/>
        <v>-1.3005291498837696E-2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2.72</v>
      </c>
      <c r="C588" s="2">
        <f t="shared" si="48"/>
        <v>2.7561205436469707</v>
      </c>
      <c r="D588" s="2">
        <f t="shared" si="50"/>
        <v>2.7119694699882446</v>
      </c>
      <c r="E588" s="2">
        <f t="shared" si="49"/>
        <v>4.4151073658726059E-2</v>
      </c>
      <c r="F588" s="2">
        <f t="shared" si="53"/>
        <v>7.0504976218107918E-2</v>
      </c>
      <c r="G588" s="2">
        <f t="shared" si="51"/>
        <v>-2.6353902559381859E-2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2.64</v>
      </c>
      <c r="C589" s="2">
        <f t="shared" si="48"/>
        <v>2.7397943061628212</v>
      </c>
      <c r="D589" s="2">
        <f t="shared" si="50"/>
        <v>2.7066383981372635</v>
      </c>
      <c r="E589" s="2">
        <f t="shared" si="49"/>
        <v>3.3155908025557679E-2</v>
      </c>
      <c r="F589" s="2">
        <f t="shared" si="53"/>
        <v>6.3035162579597875E-2</v>
      </c>
      <c r="G589" s="2">
        <f t="shared" si="51"/>
        <v>-2.9879254554040197E-2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2.64</v>
      </c>
      <c r="C590" s="2">
        <f t="shared" si="48"/>
        <v>2.7259797975223869</v>
      </c>
      <c r="D590" s="2">
        <f t="shared" si="50"/>
        <v>2.7017022204974661</v>
      </c>
      <c r="E590" s="2">
        <f t="shared" si="49"/>
        <v>2.4277577024920838E-2</v>
      </c>
      <c r="F590" s="2">
        <f t="shared" si="53"/>
        <v>5.5283645468662469E-2</v>
      </c>
      <c r="G590" s="2">
        <f t="shared" si="51"/>
        <v>-3.1006068443741631E-2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2.72</v>
      </c>
      <c r="C591" s="2">
        <f t="shared" ref="C591:C654" si="54">$C$4*B581+C590*(1-$C$4)</f>
        <v>2.7142905979035579</v>
      </c>
      <c r="D591" s="2">
        <f t="shared" si="50"/>
        <v>2.7030576115717282</v>
      </c>
      <c r="E591" s="2">
        <f t="shared" si="49"/>
        <v>1.1232986331829675E-2</v>
      </c>
      <c r="F591" s="2">
        <f t="shared" si="53"/>
        <v>4.6473513641295913E-2</v>
      </c>
      <c r="G591" s="2">
        <f t="shared" si="51"/>
        <v>-3.5240527309466238E-2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2.7</v>
      </c>
      <c r="C592" s="2">
        <f t="shared" si="54"/>
        <v>2.7043997366876256</v>
      </c>
      <c r="D592" s="2">
        <f t="shared" si="50"/>
        <v>2.7028311218256746</v>
      </c>
      <c r="E592" s="2">
        <f t="shared" si="49"/>
        <v>1.5686148619509233E-3</v>
      </c>
      <c r="F592" s="2">
        <f t="shared" si="53"/>
        <v>3.7492533885426914E-2</v>
      </c>
      <c r="G592" s="2">
        <f t="shared" si="51"/>
        <v>-3.5923919023475991E-2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2.7</v>
      </c>
      <c r="C593" s="2">
        <f t="shared" si="54"/>
        <v>2.6960305464279908</v>
      </c>
      <c r="D593" s="2">
        <f t="shared" si="50"/>
        <v>2.7026214090978469</v>
      </c>
      <c r="E593" s="2">
        <f t="shared" si="49"/>
        <v>-6.5908626698560902E-3</v>
      </c>
      <c r="F593" s="2">
        <f t="shared" si="53"/>
        <v>2.8675854574370316E-2</v>
      </c>
      <c r="G593" s="2">
        <f t="shared" si="51"/>
        <v>-3.5266717244226406E-2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2.7</v>
      </c>
      <c r="C594" s="2">
        <f t="shared" si="54"/>
        <v>2.6889489239006075</v>
      </c>
      <c r="D594" s="2">
        <f t="shared" si="50"/>
        <v>2.7024272306461548</v>
      </c>
      <c r="E594" s="2">
        <f t="shared" si="49"/>
        <v>-1.3478306745547286E-2</v>
      </c>
      <c r="F594" s="2">
        <f t="shared" si="53"/>
        <v>2.0245022310386794E-2</v>
      </c>
      <c r="G594" s="2">
        <f t="shared" si="51"/>
        <v>-3.372332905593408E-2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2.62</v>
      </c>
      <c r="C595" s="2">
        <f t="shared" si="54"/>
        <v>2.6829567817620523</v>
      </c>
      <c r="D595" s="2">
        <f t="shared" si="50"/>
        <v>2.6963215098575506</v>
      </c>
      <c r="E595" s="2">
        <f t="shared" si="49"/>
        <v>-1.3364728095498268E-2</v>
      </c>
      <c r="F595" s="2">
        <f t="shared" si="53"/>
        <v>1.3523072229209784E-2</v>
      </c>
      <c r="G595" s="2">
        <f t="shared" si="51"/>
        <v>-2.6887800324708052E-2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2.62</v>
      </c>
      <c r="C596" s="2">
        <f t="shared" si="54"/>
        <v>2.6778865076448133</v>
      </c>
      <c r="D596" s="2">
        <f t="shared" si="50"/>
        <v>2.6906680646829173</v>
      </c>
      <c r="E596" s="2">
        <f t="shared" si="49"/>
        <v>-1.2781557038104019E-2</v>
      </c>
      <c r="F596" s="2">
        <f t="shared" si="53"/>
        <v>8.2621463757470235E-3</v>
      </c>
      <c r="G596" s="2">
        <f t="shared" si="51"/>
        <v>-2.1043703413851041E-2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2.69</v>
      </c>
      <c r="C597" s="2">
        <f t="shared" si="54"/>
        <v>2.6735962756994573</v>
      </c>
      <c r="D597" s="2">
        <f t="shared" si="50"/>
        <v>2.6906185784101089</v>
      </c>
      <c r="E597" s="2">
        <f t="shared" si="49"/>
        <v>-1.7022302710651527E-2</v>
      </c>
      <c r="F597" s="2">
        <f t="shared" si="53"/>
        <v>3.2052565584673133E-3</v>
      </c>
      <c r="G597" s="2">
        <f t="shared" si="51"/>
        <v>-2.0227559269118841E-2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2.69</v>
      </c>
      <c r="C598" s="2">
        <f t="shared" si="54"/>
        <v>2.6807353102072331</v>
      </c>
      <c r="D598" s="2">
        <f t="shared" si="50"/>
        <v>2.6905727577871374</v>
      </c>
      <c r="E598" s="2">
        <f t="shared" si="49"/>
        <v>-9.8374475799043459E-3</v>
      </c>
      <c r="F598" s="2">
        <f t="shared" si="53"/>
        <v>5.9671573079298152E-4</v>
      </c>
      <c r="G598" s="2">
        <f t="shared" si="51"/>
        <v>-1.0434163310697327E-2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2.69</v>
      </c>
      <c r="C599" s="2">
        <f t="shared" si="54"/>
        <v>2.6744683394061206</v>
      </c>
      <c r="D599" s="2">
        <f t="shared" si="50"/>
        <v>2.6905303312843865</v>
      </c>
      <c r="E599" s="2">
        <f t="shared" si="49"/>
        <v>-1.6061991878265847E-2</v>
      </c>
      <c r="F599" s="2">
        <f t="shared" si="53"/>
        <v>-2.7350257910187842E-3</v>
      </c>
      <c r="G599" s="2">
        <f t="shared" si="51"/>
        <v>-1.3326966087247063E-2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2.68</v>
      </c>
      <c r="C600" s="2">
        <f t="shared" si="54"/>
        <v>2.6691655179590255</v>
      </c>
      <c r="D600" s="2">
        <f t="shared" si="50"/>
        <v>2.6897503067448021</v>
      </c>
      <c r="E600" s="2">
        <f t="shared" si="49"/>
        <v>-2.0584788785776631E-2</v>
      </c>
      <c r="F600" s="2">
        <f t="shared" si="53"/>
        <v>-6.3049783899703539E-3</v>
      </c>
      <c r="G600" s="2">
        <f t="shared" si="51"/>
        <v>-1.4279810395806277E-2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2.66</v>
      </c>
      <c r="C601" s="2">
        <f t="shared" si="54"/>
        <v>2.6769862075037909</v>
      </c>
      <c r="D601" s="2">
        <f t="shared" si="50"/>
        <v>2.6875465803192609</v>
      </c>
      <c r="E601" s="2">
        <f t="shared" si="49"/>
        <v>-1.0560372815469954E-2</v>
      </c>
      <c r="F601" s="2">
        <f t="shared" si="53"/>
        <v>-7.1560572750702742E-3</v>
      </c>
      <c r="G601" s="2">
        <f t="shared" si="51"/>
        <v>-3.4043155403996796E-3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2.59</v>
      </c>
      <c r="C602" s="2">
        <f t="shared" si="54"/>
        <v>2.6805267909647461</v>
      </c>
      <c r="D602" s="2">
        <f t="shared" si="50"/>
        <v>2.6803209077030195</v>
      </c>
      <c r="E602" s="2">
        <f t="shared" si="49"/>
        <v>2.0588326172665816E-4</v>
      </c>
      <c r="F602" s="2">
        <f t="shared" si="53"/>
        <v>-5.6836691677108883E-3</v>
      </c>
      <c r="G602" s="2">
        <f t="shared" si="51"/>
        <v>5.8895524294375464E-3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2.59</v>
      </c>
      <c r="C603" s="2">
        <f t="shared" si="54"/>
        <v>2.683522669277862</v>
      </c>
      <c r="D603" s="2">
        <f t="shared" si="50"/>
        <v>2.6736304700953886</v>
      </c>
      <c r="E603" s="2">
        <f t="shared" si="49"/>
        <v>9.8921991824734157E-3</v>
      </c>
      <c r="F603" s="2">
        <f t="shared" si="53"/>
        <v>-2.5684954976740279E-3</v>
      </c>
      <c r="G603" s="2">
        <f t="shared" si="51"/>
        <v>1.2460694680147443E-2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2.59</v>
      </c>
      <c r="C604" s="2">
        <f t="shared" si="54"/>
        <v>2.686057643235114</v>
      </c>
      <c r="D604" s="2">
        <f t="shared" si="50"/>
        <v>2.6674356204586931</v>
      </c>
      <c r="E604" s="2">
        <f t="shared" ref="E604:E667" si="55">C604-D604</f>
        <v>1.8622022776420888E-2</v>
      </c>
      <c r="F604" s="2">
        <f t="shared" si="53"/>
        <v>1.6696081571449554E-3</v>
      </c>
      <c r="G604" s="2">
        <f t="shared" si="51"/>
        <v>1.6952414619275932E-2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2.59</v>
      </c>
      <c r="C605" s="2">
        <f t="shared" si="54"/>
        <v>2.6758949288912506</v>
      </c>
      <c r="D605" s="2">
        <f t="shared" ref="D605:D668" si="56">$D$4*B605+(1-$D$4)*D604</f>
        <v>2.6616996485728639</v>
      </c>
      <c r="E605" s="2">
        <f t="shared" si="55"/>
        <v>1.4195280318386683E-2</v>
      </c>
      <c r="F605" s="2">
        <f t="shared" si="53"/>
        <v>4.174742589393301E-3</v>
      </c>
      <c r="G605" s="2">
        <f t="shared" si="51"/>
        <v>1.0020537728993383E-2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2.52</v>
      </c>
      <c r="C606" s="2">
        <f t="shared" si="54"/>
        <v>2.6672957090618272</v>
      </c>
      <c r="D606" s="2">
        <f t="shared" si="56"/>
        <v>2.6512033783082072</v>
      </c>
      <c r="E606" s="2">
        <f t="shared" si="55"/>
        <v>1.6092330753620043E-2</v>
      </c>
      <c r="F606" s="2">
        <f t="shared" si="53"/>
        <v>6.55826022223865E-3</v>
      </c>
      <c r="G606" s="2">
        <f t="shared" si="51"/>
        <v>9.5340705313813924E-3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2.52</v>
      </c>
      <c r="C607" s="2">
        <f t="shared" si="54"/>
        <v>2.6707886768984692</v>
      </c>
      <c r="D607" s="2">
        <f t="shared" si="56"/>
        <v>2.6414846095446363</v>
      </c>
      <c r="E607" s="2">
        <f t="shared" si="55"/>
        <v>2.9304067353832952E-2</v>
      </c>
      <c r="F607" s="2">
        <f t="shared" si="53"/>
        <v>1.1107421648557513E-2</v>
      </c>
      <c r="G607" s="2">
        <f t="shared" si="51"/>
        <v>1.819664570527544E-2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2.59</v>
      </c>
      <c r="C608" s="2">
        <f t="shared" si="54"/>
        <v>2.6737442650679357</v>
      </c>
      <c r="D608" s="2">
        <f t="shared" si="56"/>
        <v>2.6376709347635523</v>
      </c>
      <c r="E608" s="2">
        <f t="shared" si="55"/>
        <v>3.6073330304383422E-2</v>
      </c>
      <c r="F608" s="2">
        <f t="shared" si="53"/>
        <v>1.6100603379722696E-2</v>
      </c>
      <c r="G608" s="2">
        <f t="shared" si="51"/>
        <v>1.9972726924660726E-2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2.59</v>
      </c>
      <c r="C609" s="2">
        <f t="shared" si="54"/>
        <v>2.6762451473651763</v>
      </c>
      <c r="D609" s="2">
        <f t="shared" si="56"/>
        <v>2.6341397544106968</v>
      </c>
      <c r="E609" s="2">
        <f t="shared" si="55"/>
        <v>4.2105392954479459E-2</v>
      </c>
      <c r="F609" s="2">
        <f t="shared" si="53"/>
        <v>2.1301561294674049E-2</v>
      </c>
      <c r="G609" s="2">
        <f t="shared" si="51"/>
        <v>2.080383165980541E-2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2.59</v>
      </c>
      <c r="C610" s="2">
        <f t="shared" si="54"/>
        <v>2.6768228170013031</v>
      </c>
      <c r="D610" s="2">
        <f t="shared" si="56"/>
        <v>2.6308701429728676</v>
      </c>
      <c r="E610" s="2">
        <f t="shared" si="55"/>
        <v>4.5952674028435503E-2</v>
      </c>
      <c r="F610" s="2">
        <f t="shared" si="53"/>
        <v>2.623178384142634E-2</v>
      </c>
      <c r="G610" s="2">
        <f t="shared" si="51"/>
        <v>1.9720890187009163E-2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2.59</v>
      </c>
      <c r="C611" s="2">
        <f t="shared" si="54"/>
        <v>2.6742346913087949</v>
      </c>
      <c r="D611" s="2">
        <f t="shared" si="56"/>
        <v>2.6278427249748777</v>
      </c>
      <c r="E611" s="2">
        <f t="shared" si="55"/>
        <v>4.6391966333917178E-2</v>
      </c>
      <c r="F611" s="2">
        <f t="shared" si="53"/>
        <v>3.0263820339924509E-2</v>
      </c>
      <c r="G611" s="2">
        <f t="shared" si="51"/>
        <v>1.6128145993992669E-2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2.6</v>
      </c>
      <c r="C612" s="2">
        <f t="shared" si="54"/>
        <v>2.6612755080305188</v>
      </c>
      <c r="D612" s="2">
        <f t="shared" si="56"/>
        <v>2.6257803009026648</v>
      </c>
      <c r="E612" s="2">
        <f t="shared" si="55"/>
        <v>3.5495207127854034E-2</v>
      </c>
      <c r="F612" s="2">
        <f t="shared" si="53"/>
        <v>3.1310097697510413E-2</v>
      </c>
      <c r="G612" s="2">
        <f t="shared" ref="G612:G675" si="57">E612-F612</f>
        <v>4.1851094303436212E-3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2.5499999999999998</v>
      </c>
      <c r="C613" s="2">
        <f t="shared" si="54"/>
        <v>2.6503100452565929</v>
      </c>
      <c r="D613" s="2">
        <f t="shared" si="56"/>
        <v>2.620166945280245</v>
      </c>
      <c r="E613" s="2">
        <f t="shared" si="55"/>
        <v>3.0143099976347898E-2</v>
      </c>
      <c r="F613" s="2">
        <f t="shared" ref="F613:F676" si="59">(E613*(2/(10)))+((1-(2/10))*F612)</f>
        <v>3.1076698153277911E-2</v>
      </c>
      <c r="G613" s="2">
        <f t="shared" si="57"/>
        <v>-9.3359817693001307E-4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2.5499999999999998</v>
      </c>
      <c r="C614" s="2">
        <f t="shared" si="54"/>
        <v>2.6410315767555788</v>
      </c>
      <c r="D614" s="2">
        <f t="shared" si="56"/>
        <v>2.6149693937780043</v>
      </c>
      <c r="E614" s="2">
        <f t="shared" si="55"/>
        <v>2.6062182977574455E-2</v>
      </c>
      <c r="F614" s="2">
        <f t="shared" si="59"/>
        <v>3.0073795118137223E-2</v>
      </c>
      <c r="G614" s="2">
        <f t="shared" si="57"/>
        <v>-4.0116121405627675E-3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2.4900000000000002</v>
      </c>
      <c r="C615" s="2">
        <f t="shared" si="54"/>
        <v>2.6331805649470281</v>
      </c>
      <c r="D615" s="2">
        <f t="shared" si="56"/>
        <v>2.6057124016463002</v>
      </c>
      <c r="E615" s="2">
        <f t="shared" si="55"/>
        <v>2.7468163300727877E-2</v>
      </c>
      <c r="F615" s="2">
        <f t="shared" si="59"/>
        <v>2.9552668754655356E-2</v>
      </c>
      <c r="G615" s="2">
        <f t="shared" si="57"/>
        <v>-2.0845054539274793E-3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2.42</v>
      </c>
      <c r="C616" s="2">
        <f t="shared" si="54"/>
        <v>2.615768170339793</v>
      </c>
      <c r="D616" s="2">
        <f t="shared" si="56"/>
        <v>2.5919559274502784</v>
      </c>
      <c r="E616" s="2">
        <f t="shared" si="55"/>
        <v>2.3812242889514668E-2</v>
      </c>
      <c r="F616" s="2">
        <f t="shared" si="59"/>
        <v>2.8404583581627219E-2</v>
      </c>
      <c r="G616" s="2">
        <f t="shared" si="57"/>
        <v>-4.5923406921125516E-3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2.4900000000000002</v>
      </c>
      <c r="C617" s="2">
        <f t="shared" si="54"/>
        <v>2.6010346056721323</v>
      </c>
      <c r="D617" s="2">
        <f t="shared" si="56"/>
        <v>2.5844036365280356</v>
      </c>
      <c r="E617" s="2">
        <f t="shared" si="55"/>
        <v>1.6630969144096674E-2</v>
      </c>
      <c r="F617" s="2">
        <f t="shared" si="59"/>
        <v>2.6049860694121112E-2</v>
      </c>
      <c r="G617" s="2">
        <f t="shared" si="57"/>
        <v>-9.4188915500244379E-3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2.6</v>
      </c>
      <c r="C618" s="2">
        <f t="shared" si="54"/>
        <v>2.5993369740302659</v>
      </c>
      <c r="D618" s="2">
        <f t="shared" si="56"/>
        <v>2.5855589227111442</v>
      </c>
      <c r="E618" s="2">
        <f t="shared" si="55"/>
        <v>1.3778051319121687E-2</v>
      </c>
      <c r="F618" s="2">
        <f t="shared" si="59"/>
        <v>2.3595498819121229E-2</v>
      </c>
      <c r="G618" s="2">
        <f t="shared" si="57"/>
        <v>-9.8174474999995417E-3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2.6</v>
      </c>
      <c r="C619" s="2">
        <f t="shared" si="54"/>
        <v>2.5979005164871483</v>
      </c>
      <c r="D619" s="2">
        <f t="shared" si="56"/>
        <v>2.5866286321399485</v>
      </c>
      <c r="E619" s="2">
        <f t="shared" si="55"/>
        <v>1.1271884347199723E-2</v>
      </c>
      <c r="F619" s="2">
        <f t="shared" si="59"/>
        <v>2.113077592473693E-2</v>
      </c>
      <c r="G619" s="2">
        <f t="shared" si="57"/>
        <v>-9.8588915775372071E-3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2.65</v>
      </c>
      <c r="C620" s="2">
        <f t="shared" si="54"/>
        <v>2.5966850524122025</v>
      </c>
      <c r="D620" s="2">
        <f t="shared" si="56"/>
        <v>2.5913228075369892</v>
      </c>
      <c r="E620" s="2">
        <f t="shared" si="55"/>
        <v>5.3622448752133067E-3</v>
      </c>
      <c r="F620" s="2">
        <f t="shared" si="59"/>
        <v>1.7977069714832206E-2</v>
      </c>
      <c r="G620" s="2">
        <f t="shared" si="57"/>
        <v>-1.2614824839618899E-2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2.78</v>
      </c>
      <c r="C621" s="2">
        <f t="shared" si="54"/>
        <v>2.5956565828103253</v>
      </c>
      <c r="D621" s="2">
        <f t="shared" si="56"/>
        <v>2.6052988958675827</v>
      </c>
      <c r="E621" s="2">
        <f t="shared" si="55"/>
        <v>-9.642313057257379E-3</v>
      </c>
      <c r="F621" s="2">
        <f t="shared" si="59"/>
        <v>1.2453193160414291E-2</v>
      </c>
      <c r="G621" s="2">
        <f t="shared" si="57"/>
        <v>-2.209550621767167E-2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2.94</v>
      </c>
      <c r="C622" s="2">
        <f t="shared" si="54"/>
        <v>2.5963248008395059</v>
      </c>
      <c r="D622" s="2">
        <f t="shared" si="56"/>
        <v>2.6300915702477616</v>
      </c>
      <c r="E622" s="2">
        <f t="shared" si="55"/>
        <v>-3.3766769408255737E-2</v>
      </c>
      <c r="F622" s="2">
        <f t="shared" si="59"/>
        <v>3.2092006466802846E-3</v>
      </c>
      <c r="G622" s="2">
        <f t="shared" si="57"/>
        <v>-3.6975970054936025E-2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2.99</v>
      </c>
      <c r="C623" s="2">
        <f t="shared" si="54"/>
        <v>2.5891979084026588</v>
      </c>
      <c r="D623" s="2">
        <f t="shared" si="56"/>
        <v>2.6567514539331127</v>
      </c>
      <c r="E623" s="2">
        <f t="shared" si="55"/>
        <v>-6.7553545530453896E-2</v>
      </c>
      <c r="F623" s="2">
        <f t="shared" si="59"/>
        <v>-1.0943348588746552E-2</v>
      </c>
      <c r="G623" s="2">
        <f t="shared" si="57"/>
        <v>-5.6610196941707346E-2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3.04</v>
      </c>
      <c r="C624" s="2">
        <f t="shared" si="54"/>
        <v>2.583167460956096</v>
      </c>
      <c r="D624" s="2">
        <f t="shared" si="56"/>
        <v>2.6851402351232525</v>
      </c>
      <c r="E624" s="2">
        <f t="shared" si="55"/>
        <v>-0.10197277416715655</v>
      </c>
      <c r="F624" s="2">
        <f t="shared" si="59"/>
        <v>-2.9149233704428554E-2</v>
      </c>
      <c r="G624" s="2">
        <f t="shared" si="57"/>
        <v>-7.2823540462728001E-2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3.04</v>
      </c>
      <c r="C625" s="2">
        <f t="shared" si="54"/>
        <v>2.5688340054243892</v>
      </c>
      <c r="D625" s="2">
        <f t="shared" si="56"/>
        <v>2.7114261436326412</v>
      </c>
      <c r="E625" s="2">
        <f t="shared" si="55"/>
        <v>-0.14259213820825201</v>
      </c>
      <c r="F625" s="2">
        <f t="shared" si="59"/>
        <v>-5.1837814605193246E-2</v>
      </c>
      <c r="G625" s="2">
        <f t="shared" si="57"/>
        <v>-9.0754323603058767E-2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3.04</v>
      </c>
      <c r="C626" s="2">
        <f t="shared" si="54"/>
        <v>2.545936466128329</v>
      </c>
      <c r="D626" s="2">
        <f t="shared" si="56"/>
        <v>2.7357649478080011</v>
      </c>
      <c r="E626" s="2">
        <f t="shared" si="55"/>
        <v>-0.18982848167967203</v>
      </c>
      <c r="F626" s="2">
        <f t="shared" si="59"/>
        <v>-7.943594802008902E-2</v>
      </c>
      <c r="G626" s="2">
        <f t="shared" si="57"/>
        <v>-0.11039253365958301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3.05</v>
      </c>
      <c r="C627" s="2">
        <f t="shared" si="54"/>
        <v>2.5373308559547403</v>
      </c>
      <c r="D627" s="2">
        <f t="shared" si="56"/>
        <v>2.7590416183407416</v>
      </c>
      <c r="E627" s="2">
        <f t="shared" si="55"/>
        <v>-0.22171076238600129</v>
      </c>
      <c r="F627" s="2">
        <f t="shared" si="59"/>
        <v>-0.10789091089327148</v>
      </c>
      <c r="G627" s="2">
        <f t="shared" si="57"/>
        <v>-0.11381985149272981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3.05</v>
      </c>
      <c r="C628" s="2">
        <f t="shared" si="54"/>
        <v>2.5469722627309341</v>
      </c>
      <c r="D628" s="2">
        <f t="shared" si="56"/>
        <v>2.7805940910562423</v>
      </c>
      <c r="E628" s="2">
        <f t="shared" si="55"/>
        <v>-0.2336218283253082</v>
      </c>
      <c r="F628" s="2">
        <f t="shared" si="59"/>
        <v>-0.13303709437967884</v>
      </c>
      <c r="G628" s="2">
        <f t="shared" si="57"/>
        <v>-0.10058473394562936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3.05</v>
      </c>
      <c r="C629" s="2">
        <f t="shared" si="54"/>
        <v>2.5551303761569439</v>
      </c>
      <c r="D629" s="2">
        <f t="shared" si="56"/>
        <v>2.8005500843113356</v>
      </c>
      <c r="E629" s="2">
        <f t="shared" si="55"/>
        <v>-0.24541970815439162</v>
      </c>
      <c r="F629" s="2">
        <f t="shared" si="59"/>
        <v>-0.15551361713462142</v>
      </c>
      <c r="G629" s="2">
        <f t="shared" si="57"/>
        <v>-8.9906091019770207E-2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2.92</v>
      </c>
      <c r="C630" s="2">
        <f t="shared" si="54"/>
        <v>2.5697257029020295</v>
      </c>
      <c r="D630" s="2">
        <f t="shared" si="56"/>
        <v>2.8093982262141997</v>
      </c>
      <c r="E630" s="2">
        <f t="shared" si="55"/>
        <v>-0.23967252331217015</v>
      </c>
      <c r="F630" s="2">
        <f t="shared" si="59"/>
        <v>-0.17234539837013119</v>
      </c>
      <c r="G630" s="2">
        <f t="shared" si="57"/>
        <v>-6.7327124942038963E-2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2.92</v>
      </c>
      <c r="C631" s="2">
        <f t="shared" si="54"/>
        <v>2.6020755947632557</v>
      </c>
      <c r="D631" s="2">
        <f t="shared" si="56"/>
        <v>2.8175909501983329</v>
      </c>
      <c r="E631" s="2">
        <f t="shared" si="55"/>
        <v>-0.21551535543507727</v>
      </c>
      <c r="F631" s="2">
        <f t="shared" si="59"/>
        <v>-0.18097938978312039</v>
      </c>
      <c r="G631" s="2">
        <f t="shared" si="57"/>
        <v>-3.4535965651956879E-2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2.92</v>
      </c>
      <c r="C632" s="2">
        <f t="shared" si="54"/>
        <v>2.6540639647996778</v>
      </c>
      <c r="D632" s="2">
        <f t="shared" si="56"/>
        <v>2.8251768057391971</v>
      </c>
      <c r="E632" s="2">
        <f t="shared" si="55"/>
        <v>-0.17111284093951928</v>
      </c>
      <c r="F632" s="2">
        <f t="shared" si="59"/>
        <v>-0.17900608001440019</v>
      </c>
      <c r="G632" s="2">
        <f t="shared" si="57"/>
        <v>7.8932390748809034E-3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3</v>
      </c>
      <c r="C633" s="2">
        <f t="shared" si="54"/>
        <v>2.7057464317535733</v>
      </c>
      <c r="D633" s="2">
        <f t="shared" si="56"/>
        <v>2.8381266719807381</v>
      </c>
      <c r="E633" s="2">
        <f t="shared" si="55"/>
        <v>-0.13238024022716477</v>
      </c>
      <c r="F633" s="2">
        <f t="shared" si="59"/>
        <v>-0.16968091205695313</v>
      </c>
      <c r="G633" s="2">
        <f t="shared" si="57"/>
        <v>3.7300671829788357E-2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2.91</v>
      </c>
      <c r="C634" s="2">
        <f t="shared" si="54"/>
        <v>2.757170057637639</v>
      </c>
      <c r="D634" s="2">
        <f t="shared" si="56"/>
        <v>2.8434506222043869</v>
      </c>
      <c r="E634" s="2">
        <f t="shared" si="55"/>
        <v>-8.628056456674793E-2</v>
      </c>
      <c r="F634" s="2">
        <f t="shared" si="59"/>
        <v>-0.15300084255891208</v>
      </c>
      <c r="G634" s="2">
        <f t="shared" si="57"/>
        <v>6.6720277992164151E-2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3</v>
      </c>
      <c r="C635" s="2">
        <f t="shared" si="54"/>
        <v>2.8006823564626173</v>
      </c>
      <c r="D635" s="2">
        <f t="shared" si="56"/>
        <v>2.8550468724114695</v>
      </c>
      <c r="E635" s="2">
        <f t="shared" si="55"/>
        <v>-5.4364515948852166E-2</v>
      </c>
      <c r="F635" s="2">
        <f t="shared" si="59"/>
        <v>-0.13327357723690011</v>
      </c>
      <c r="G635" s="2">
        <f t="shared" si="57"/>
        <v>7.8909061288047949E-2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3</v>
      </c>
      <c r="C636" s="2">
        <f t="shared" si="54"/>
        <v>2.8375004554683683</v>
      </c>
      <c r="D636" s="2">
        <f t="shared" si="56"/>
        <v>2.8657841411217313</v>
      </c>
      <c r="E636" s="2">
        <f t="shared" si="55"/>
        <v>-2.8283685653363033E-2</v>
      </c>
      <c r="F636" s="2">
        <f t="shared" si="59"/>
        <v>-0.1122755989201927</v>
      </c>
      <c r="G636" s="2">
        <f t="shared" si="57"/>
        <v>8.3991913266829671E-2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3</v>
      </c>
      <c r="C637" s="2">
        <f t="shared" si="54"/>
        <v>2.8701926930886192</v>
      </c>
      <c r="D637" s="2">
        <f t="shared" si="56"/>
        <v>2.8757260565941958</v>
      </c>
      <c r="E637" s="2">
        <f t="shared" si="55"/>
        <v>-5.5333635055765384E-3</v>
      </c>
      <c r="F637" s="2">
        <f t="shared" si="59"/>
        <v>-9.0927151837269474E-2</v>
      </c>
      <c r="G637" s="2">
        <f t="shared" si="57"/>
        <v>8.5393788331692935E-2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2.99</v>
      </c>
      <c r="C638" s="2">
        <f t="shared" si="54"/>
        <v>2.8978553556903703</v>
      </c>
      <c r="D638" s="2">
        <f t="shared" si="56"/>
        <v>2.8841907931427739</v>
      </c>
      <c r="E638" s="2">
        <f t="shared" si="55"/>
        <v>1.3664562547596404E-2</v>
      </c>
      <c r="F638" s="2">
        <f t="shared" si="59"/>
        <v>-7.0008808960296307E-2</v>
      </c>
      <c r="G638" s="2">
        <f t="shared" si="57"/>
        <v>8.367337150789271E-2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2.99</v>
      </c>
      <c r="C639" s="2">
        <f t="shared" si="54"/>
        <v>2.921262224045698</v>
      </c>
      <c r="D639" s="2">
        <f t="shared" si="56"/>
        <v>2.8920285121692353</v>
      </c>
      <c r="E639" s="2">
        <f t="shared" si="55"/>
        <v>2.9233711876462731E-2</v>
      </c>
      <c r="F639" s="2">
        <f t="shared" si="59"/>
        <v>-5.0160304792944498E-2</v>
      </c>
      <c r="G639" s="2">
        <f t="shared" si="57"/>
        <v>7.9394016669407236E-2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2.99</v>
      </c>
      <c r="C640" s="2">
        <f t="shared" si="54"/>
        <v>2.9210680357309755</v>
      </c>
      <c r="D640" s="2">
        <f t="shared" si="56"/>
        <v>2.8992856594159586</v>
      </c>
      <c r="E640" s="2">
        <f t="shared" si="55"/>
        <v>2.1782376315016894E-2</v>
      </c>
      <c r="F640" s="2">
        <f t="shared" si="59"/>
        <v>-3.5771768571352218E-2</v>
      </c>
      <c r="G640" s="2">
        <f t="shared" si="57"/>
        <v>5.7554144886369112E-2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2.99</v>
      </c>
      <c r="C641" s="2">
        <f t="shared" si="54"/>
        <v>2.9209037225415946</v>
      </c>
      <c r="D641" s="2">
        <f t="shared" si="56"/>
        <v>2.9060052401999616</v>
      </c>
      <c r="E641" s="2">
        <f t="shared" si="55"/>
        <v>1.4898482341632935E-2</v>
      </c>
      <c r="F641" s="2">
        <f t="shared" si="59"/>
        <v>-2.5637718388755188E-2</v>
      </c>
      <c r="G641" s="2">
        <f t="shared" si="57"/>
        <v>4.0536200730388119E-2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2.99</v>
      </c>
      <c r="C642" s="2">
        <f t="shared" si="54"/>
        <v>2.920764688304426</v>
      </c>
      <c r="D642" s="2">
        <f t="shared" si="56"/>
        <v>2.9122270742592238</v>
      </c>
      <c r="E642" s="2">
        <f t="shared" si="55"/>
        <v>8.5376140452022575E-3</v>
      </c>
      <c r="F642" s="2">
        <f t="shared" si="59"/>
        <v>-1.8802651901963698E-2</v>
      </c>
      <c r="G642" s="2">
        <f t="shared" si="57"/>
        <v>2.7340265947165956E-2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3</v>
      </c>
      <c r="C643" s="2">
        <f t="shared" si="54"/>
        <v>2.9329547362575914</v>
      </c>
      <c r="D643" s="2">
        <f t="shared" si="56"/>
        <v>2.9187287724622442</v>
      </c>
      <c r="E643" s="2">
        <f t="shared" si="55"/>
        <v>1.4225963795347241E-2</v>
      </c>
      <c r="F643" s="2">
        <f t="shared" si="59"/>
        <v>-1.2196928762501511E-2</v>
      </c>
      <c r="G643" s="2">
        <f t="shared" si="57"/>
        <v>2.642289255784875E-2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3</v>
      </c>
      <c r="C644" s="2">
        <f t="shared" si="54"/>
        <v>2.929423238371808</v>
      </c>
      <c r="D644" s="2">
        <f t="shared" si="56"/>
        <v>2.9247488633909668</v>
      </c>
      <c r="E644" s="2">
        <f t="shared" si="55"/>
        <v>4.6743749808411117E-3</v>
      </c>
      <c r="F644" s="2">
        <f t="shared" si="59"/>
        <v>-8.8226680138329856E-3</v>
      </c>
      <c r="G644" s="2">
        <f t="shared" si="57"/>
        <v>1.3497042994674097E-2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3</v>
      </c>
      <c r="C645" s="2">
        <f t="shared" si="54"/>
        <v>2.9402812016992224</v>
      </c>
      <c r="D645" s="2">
        <f t="shared" si="56"/>
        <v>2.9303230216583027</v>
      </c>
      <c r="E645" s="2">
        <f t="shared" si="55"/>
        <v>9.9581800409196397E-3</v>
      </c>
      <c r="F645" s="2">
        <f t="shared" si="59"/>
        <v>-5.0664984028824609E-3</v>
      </c>
      <c r="G645" s="2">
        <f t="shared" si="57"/>
        <v>1.5024678443802101E-2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3</v>
      </c>
      <c r="C646" s="2">
        <f t="shared" si="54"/>
        <v>2.9494687091301115</v>
      </c>
      <c r="D646" s="2">
        <f t="shared" si="56"/>
        <v>2.9354842793132434</v>
      </c>
      <c r="E646" s="2">
        <f t="shared" si="55"/>
        <v>1.3984429816868094E-2</v>
      </c>
      <c r="F646" s="2">
        <f t="shared" si="59"/>
        <v>-1.2563127589323496E-3</v>
      </c>
      <c r="G646" s="2">
        <f t="shared" si="57"/>
        <v>1.5240742575800444E-2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2.91</v>
      </c>
      <c r="C647" s="2">
        <f t="shared" si="54"/>
        <v>2.9572427538793251</v>
      </c>
      <c r="D647" s="2">
        <f t="shared" si="56"/>
        <v>2.9335965549196699</v>
      </c>
      <c r="E647" s="2">
        <f t="shared" si="55"/>
        <v>2.3646198959655251E-2</v>
      </c>
      <c r="F647" s="2">
        <f t="shared" si="59"/>
        <v>3.724189584785171E-3</v>
      </c>
      <c r="G647" s="2">
        <f t="shared" si="57"/>
        <v>1.992200937487008E-2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2.91</v>
      </c>
      <c r="C648" s="2">
        <f t="shared" si="54"/>
        <v>2.9622823302055825</v>
      </c>
      <c r="D648" s="2">
        <f t="shared" si="56"/>
        <v>2.9318486619626571</v>
      </c>
      <c r="E648" s="2">
        <f t="shared" si="55"/>
        <v>3.0433668242925371E-2</v>
      </c>
      <c r="F648" s="2">
        <f t="shared" si="59"/>
        <v>9.0660853164132114E-3</v>
      </c>
      <c r="G648" s="2">
        <f t="shared" si="57"/>
        <v>2.1367582926512162E-2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2.91</v>
      </c>
      <c r="C649" s="2">
        <f t="shared" si="54"/>
        <v>2.9665465870970311</v>
      </c>
      <c r="D649" s="2">
        <f t="shared" si="56"/>
        <v>2.9302302425580158</v>
      </c>
      <c r="E649" s="2">
        <f t="shared" si="55"/>
        <v>3.6316344539015333E-2</v>
      </c>
      <c r="F649" s="2">
        <f t="shared" si="59"/>
        <v>1.4516137160933636E-2</v>
      </c>
      <c r="G649" s="2">
        <f t="shared" si="57"/>
        <v>2.1800207378081696E-2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2.91</v>
      </c>
      <c r="C650" s="2">
        <f t="shared" si="54"/>
        <v>2.9701548044667185</v>
      </c>
      <c r="D650" s="2">
        <f t="shared" si="56"/>
        <v>2.9287317060722367</v>
      </c>
      <c r="E650" s="2">
        <f t="shared" si="55"/>
        <v>4.1423098394481883E-2</v>
      </c>
      <c r="F650" s="2">
        <f t="shared" si="59"/>
        <v>1.9897529407643284E-2</v>
      </c>
      <c r="G650" s="2">
        <f t="shared" si="57"/>
        <v>2.1525568986838599E-2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2.91</v>
      </c>
      <c r="C651" s="2">
        <f t="shared" si="54"/>
        <v>2.9732079114718388</v>
      </c>
      <c r="D651" s="2">
        <f t="shared" si="56"/>
        <v>2.927344172289108</v>
      </c>
      <c r="E651" s="2">
        <f t="shared" si="55"/>
        <v>4.5863739182730789E-2</v>
      </c>
      <c r="F651" s="2">
        <f t="shared" si="59"/>
        <v>2.5090771362660788E-2</v>
      </c>
      <c r="G651" s="2">
        <f t="shared" si="57"/>
        <v>2.0772967820070001E-2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2.95</v>
      </c>
      <c r="C652" s="2">
        <f t="shared" si="54"/>
        <v>2.9757913097069406</v>
      </c>
      <c r="D652" s="2">
        <f t="shared" si="56"/>
        <v>2.9290223817491738</v>
      </c>
      <c r="E652" s="2">
        <f t="shared" si="55"/>
        <v>4.676892795776677E-2</v>
      </c>
      <c r="F652" s="2">
        <f t="shared" si="59"/>
        <v>2.9426402681681986E-2</v>
      </c>
      <c r="G652" s="2">
        <f t="shared" si="57"/>
        <v>1.7342525276084785E-2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3</v>
      </c>
      <c r="C653" s="2">
        <f t="shared" si="54"/>
        <v>2.9795157235981806</v>
      </c>
      <c r="D653" s="2">
        <f t="shared" si="56"/>
        <v>2.9342799831010868</v>
      </c>
      <c r="E653" s="2">
        <f t="shared" si="55"/>
        <v>4.5235740497093779E-2</v>
      </c>
      <c r="F653" s="2">
        <f t="shared" si="59"/>
        <v>3.258827024476435E-2</v>
      </c>
      <c r="G653" s="2">
        <f t="shared" si="57"/>
        <v>1.2647470252329429E-2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3</v>
      </c>
      <c r="C654" s="2">
        <f t="shared" si="54"/>
        <v>2.9826671507369222</v>
      </c>
      <c r="D654" s="2">
        <f t="shared" si="56"/>
        <v>2.9391481325010065</v>
      </c>
      <c r="E654" s="2">
        <f t="shared" si="55"/>
        <v>4.3519018235915752E-2</v>
      </c>
      <c r="F654" s="2">
        <f t="shared" si="59"/>
        <v>3.4774419842994633E-2</v>
      </c>
      <c r="G654" s="2">
        <f t="shared" si="57"/>
        <v>8.7445983929211185E-3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2.94</v>
      </c>
      <c r="C655" s="2">
        <f t="shared" ref="C655:C718" si="60">$C$4*B645+C654*(1-$C$4)</f>
        <v>2.9853337429312421</v>
      </c>
      <c r="D655" s="2">
        <f t="shared" si="56"/>
        <v>2.939211233797228</v>
      </c>
      <c r="E655" s="2">
        <f t="shared" si="55"/>
        <v>4.6122509134014056E-2</v>
      </c>
      <c r="F655" s="2">
        <f t="shared" si="59"/>
        <v>3.7044037701198518E-2</v>
      </c>
      <c r="G655" s="2">
        <f t="shared" si="57"/>
        <v>9.078471432815538E-3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2.94</v>
      </c>
      <c r="C656" s="2">
        <f t="shared" si="60"/>
        <v>2.9875900901725894</v>
      </c>
      <c r="D656" s="2">
        <f t="shared" si="56"/>
        <v>2.9392696609233591</v>
      </c>
      <c r="E656" s="2">
        <f t="shared" si="55"/>
        <v>4.8320429249230301E-2</v>
      </c>
      <c r="F656" s="2">
        <f t="shared" si="59"/>
        <v>3.9299316010804872E-2</v>
      </c>
      <c r="G656" s="2">
        <f t="shared" si="57"/>
        <v>9.0211132384254294E-3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2.94</v>
      </c>
      <c r="C657" s="2">
        <f t="shared" si="60"/>
        <v>2.97565315322296</v>
      </c>
      <c r="D657" s="2">
        <f t="shared" si="56"/>
        <v>2.9393237601142213</v>
      </c>
      <c r="E657" s="2">
        <f t="shared" si="55"/>
        <v>3.6329393108738728E-2</v>
      </c>
      <c r="F657" s="2">
        <f t="shared" si="59"/>
        <v>3.8705331430391648E-2</v>
      </c>
      <c r="G657" s="2">
        <f t="shared" si="57"/>
        <v>-2.3759383216529206E-3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2.91</v>
      </c>
      <c r="C658" s="2">
        <f t="shared" si="60"/>
        <v>2.9655526681117355</v>
      </c>
      <c r="D658" s="2">
        <f t="shared" si="56"/>
        <v>2.9371516297353901</v>
      </c>
      <c r="E658" s="2">
        <f t="shared" si="55"/>
        <v>2.8401038376345333E-2</v>
      </c>
      <c r="F658" s="2">
        <f t="shared" si="59"/>
        <v>3.6644472819582385E-2</v>
      </c>
      <c r="G658" s="2">
        <f t="shared" si="57"/>
        <v>-8.2434344432370521E-3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2.91</v>
      </c>
      <c r="C659" s="2">
        <f t="shared" si="60"/>
        <v>2.9570061037868531</v>
      </c>
      <c r="D659" s="2">
        <f t="shared" si="56"/>
        <v>2.935140397903139</v>
      </c>
      <c r="E659" s="2">
        <f t="shared" si="55"/>
        <v>2.186570588371417E-2</v>
      </c>
      <c r="F659" s="2">
        <f t="shared" si="59"/>
        <v>3.3688719432408747E-2</v>
      </c>
      <c r="G659" s="2">
        <f t="shared" si="57"/>
        <v>-1.1823013548694576E-2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2.91</v>
      </c>
      <c r="C660" s="2">
        <f t="shared" si="60"/>
        <v>2.9497743955119526</v>
      </c>
      <c r="D660" s="2">
        <f t="shared" si="56"/>
        <v>2.93327814620661</v>
      </c>
      <c r="E660" s="2">
        <f t="shared" si="55"/>
        <v>1.6496249305342658E-2</v>
      </c>
      <c r="F660" s="2">
        <f t="shared" si="59"/>
        <v>3.0250225406995533E-2</v>
      </c>
      <c r="G660" s="2">
        <f t="shared" si="57"/>
        <v>-1.3753976101652875E-2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2.91</v>
      </c>
      <c r="C661" s="2">
        <f t="shared" si="60"/>
        <v>2.943655257740883</v>
      </c>
      <c r="D661" s="2">
        <f t="shared" si="56"/>
        <v>2.9315538390801943</v>
      </c>
      <c r="E661" s="2">
        <f t="shared" si="55"/>
        <v>1.2101418660688701E-2</v>
      </c>
      <c r="F661" s="2">
        <f t="shared" si="59"/>
        <v>2.6620464057734168E-2</v>
      </c>
      <c r="G661" s="2">
        <f t="shared" si="57"/>
        <v>-1.4519045397045467E-2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2.91</v>
      </c>
      <c r="C662" s="2">
        <f t="shared" si="60"/>
        <v>2.9446313719345936</v>
      </c>
      <c r="D662" s="2">
        <f t="shared" si="56"/>
        <v>2.9299572584075873</v>
      </c>
      <c r="E662" s="2">
        <f t="shared" si="55"/>
        <v>1.4674113527006316E-2</v>
      </c>
      <c r="F662" s="2">
        <f t="shared" si="59"/>
        <v>2.4231193951588598E-2</v>
      </c>
      <c r="G662" s="2">
        <f t="shared" si="57"/>
        <v>-9.5570804245822816E-3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2.91</v>
      </c>
      <c r="C663" s="2">
        <f t="shared" si="60"/>
        <v>2.9531496224061948</v>
      </c>
      <c r="D663" s="2">
        <f t="shared" si="56"/>
        <v>2.928478942969988</v>
      </c>
      <c r="E663" s="2">
        <f t="shared" si="55"/>
        <v>2.4670679436206822E-2</v>
      </c>
      <c r="F663" s="2">
        <f t="shared" si="59"/>
        <v>2.4319091048512244E-2</v>
      </c>
      <c r="G663" s="2">
        <f t="shared" si="57"/>
        <v>3.5158838769457773E-4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2.91</v>
      </c>
      <c r="C664" s="2">
        <f t="shared" si="60"/>
        <v>2.9603573728052419</v>
      </c>
      <c r="D664" s="2">
        <f t="shared" si="56"/>
        <v>2.9271101323796187</v>
      </c>
      <c r="E664" s="2">
        <f t="shared" si="55"/>
        <v>3.3247240425623215E-2</v>
      </c>
      <c r="F664" s="2">
        <f t="shared" si="59"/>
        <v>2.6104720923934437E-2</v>
      </c>
      <c r="G664" s="2">
        <f t="shared" si="57"/>
        <v>7.1425195016887773E-3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2.91</v>
      </c>
      <c r="C665" s="2">
        <f t="shared" si="60"/>
        <v>2.957225469296743</v>
      </c>
      <c r="D665" s="2">
        <f t="shared" si="56"/>
        <v>2.9258427151663136</v>
      </c>
      <c r="E665" s="2">
        <f t="shared" si="55"/>
        <v>3.1382754130429458E-2</v>
      </c>
      <c r="F665" s="2">
        <f t="shared" si="59"/>
        <v>2.7160327565233445E-2</v>
      </c>
      <c r="G665" s="2">
        <f t="shared" si="57"/>
        <v>4.2224265651960129E-3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2.91</v>
      </c>
      <c r="C666" s="2">
        <f t="shared" si="60"/>
        <v>2.9545753970972441</v>
      </c>
      <c r="D666" s="2">
        <f t="shared" si="56"/>
        <v>2.9246691807095497</v>
      </c>
      <c r="E666" s="2">
        <f t="shared" si="55"/>
        <v>2.9906216387694418E-2</v>
      </c>
      <c r="F666" s="2">
        <f t="shared" si="59"/>
        <v>2.7709505329725641E-2</v>
      </c>
      <c r="G666" s="2">
        <f t="shared" si="57"/>
        <v>2.1967110579687761E-3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2.91</v>
      </c>
      <c r="C667" s="2">
        <f t="shared" si="60"/>
        <v>2.9523330283130527</v>
      </c>
      <c r="D667" s="2">
        <f t="shared" si="56"/>
        <v>2.9235825747310646</v>
      </c>
      <c r="E667" s="2">
        <f t="shared" si="55"/>
        <v>2.8750453581988022E-2</v>
      </c>
      <c r="F667" s="2">
        <f t="shared" si="59"/>
        <v>2.7917694980178119E-2</v>
      </c>
      <c r="G667" s="2">
        <f t="shared" si="57"/>
        <v>8.3275860180990341E-4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2.91</v>
      </c>
      <c r="C668" s="2">
        <f t="shared" si="60"/>
        <v>2.9458202547264292</v>
      </c>
      <c r="D668" s="2">
        <f t="shared" si="56"/>
        <v>2.9225764580843192</v>
      </c>
      <c r="E668" s="2">
        <f t="shared" ref="E668:E731" si="61">C668-D668</f>
        <v>2.324379664210996E-2</v>
      </c>
      <c r="F668" s="2">
        <f t="shared" si="59"/>
        <v>2.6982915312564491E-2</v>
      </c>
      <c r="G668" s="2">
        <f t="shared" si="57"/>
        <v>-3.7391186704545318E-3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6">
        <f>TITRES_STAT!D672</f>
        <v>2.91</v>
      </c>
      <c r="C669" s="2">
        <f t="shared" si="60"/>
        <v>2.9403094463069785</v>
      </c>
      <c r="D669" s="2">
        <f t="shared" ref="D669:D732" si="62">$D$4*B669+(1-$D$4)*D668</f>
        <v>2.9216448685965917</v>
      </c>
      <c r="E669" s="2">
        <f t="shared" si="61"/>
        <v>1.8664577710386876E-2</v>
      </c>
      <c r="F669" s="2">
        <f t="shared" si="59"/>
        <v>2.531924779212897E-2</v>
      </c>
      <c r="G669" s="2">
        <f t="shared" si="57"/>
        <v>-6.6546700817420937E-3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6">
        <f>TITRES_STAT!D673</f>
        <v>2.91</v>
      </c>
      <c r="C670" s="2">
        <f t="shared" si="60"/>
        <v>2.9356464545674434</v>
      </c>
      <c r="D670" s="2">
        <f t="shared" si="62"/>
        <v>2.9207822857375847</v>
      </c>
      <c r="E670" s="2">
        <f t="shared" si="61"/>
        <v>1.4864168829858748E-2</v>
      </c>
      <c r="F670" s="2">
        <f t="shared" si="59"/>
        <v>2.3228231999674925E-2</v>
      </c>
      <c r="G670" s="2">
        <f t="shared" si="57"/>
        <v>-8.3640631698161765E-3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2.91</v>
      </c>
      <c r="C671" s="2">
        <f t="shared" si="60"/>
        <v>2.9317008461724519</v>
      </c>
      <c r="D671" s="2">
        <f t="shared" si="62"/>
        <v>2.9199835979051709</v>
      </c>
      <c r="E671" s="2">
        <f t="shared" si="61"/>
        <v>1.1717248267280933E-2</v>
      </c>
      <c r="F671" s="2">
        <f t="shared" si="59"/>
        <v>2.0926035253196126E-2</v>
      </c>
      <c r="G671" s="2">
        <f t="shared" si="57"/>
        <v>-9.2087869859151933E-3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2.91</v>
      </c>
      <c r="C672" s="2">
        <f t="shared" si="60"/>
        <v>2.9283622544536132</v>
      </c>
      <c r="D672" s="2">
        <f t="shared" si="62"/>
        <v>2.9192440721344175</v>
      </c>
      <c r="E672" s="2">
        <f t="shared" si="61"/>
        <v>9.1181823191957001E-3</v>
      </c>
      <c r="F672" s="2">
        <f t="shared" si="59"/>
        <v>1.8564464666396042E-2</v>
      </c>
      <c r="G672" s="2">
        <f t="shared" si="57"/>
        <v>-9.4462823472003417E-3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2.91</v>
      </c>
      <c r="C673" s="2">
        <f t="shared" si="60"/>
        <v>2.9255372922299805</v>
      </c>
      <c r="D673" s="2">
        <f t="shared" si="62"/>
        <v>2.9185593260503864</v>
      </c>
      <c r="E673" s="2">
        <f t="shared" si="61"/>
        <v>6.9779661795941195E-3</v>
      </c>
      <c r="F673" s="2">
        <f t="shared" si="59"/>
        <v>1.6247164969035659E-2</v>
      </c>
      <c r="G673" s="2">
        <f t="shared" si="57"/>
        <v>-9.2691987894415392E-3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2.91</v>
      </c>
      <c r="C674" s="2">
        <f t="shared" si="60"/>
        <v>2.923146939579214</v>
      </c>
      <c r="D674" s="2">
        <f t="shared" si="62"/>
        <v>2.9179253018985061</v>
      </c>
      <c r="E674" s="2">
        <f t="shared" si="61"/>
        <v>5.2216376807079357E-3</v>
      </c>
      <c r="F674" s="2">
        <f t="shared" si="59"/>
        <v>1.4042059511370115E-2</v>
      </c>
      <c r="G674" s="2">
        <f t="shared" si="57"/>
        <v>-8.8204218306621798E-3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2.91</v>
      </c>
      <c r="C675" s="2">
        <f t="shared" si="60"/>
        <v>2.9211243334901043</v>
      </c>
      <c r="D675" s="2">
        <f t="shared" si="62"/>
        <v>2.9173382424986167</v>
      </c>
      <c r="E675" s="2">
        <f t="shared" si="61"/>
        <v>3.7860909914875229E-3</v>
      </c>
      <c r="F675" s="2">
        <f t="shared" si="59"/>
        <v>1.1990865807393596E-2</v>
      </c>
      <c r="G675" s="2">
        <f t="shared" si="57"/>
        <v>-8.2047748159060734E-3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2.91</v>
      </c>
      <c r="C676" s="2">
        <f t="shared" si="60"/>
        <v>2.9194128975685496</v>
      </c>
      <c r="D676" s="2">
        <f t="shared" si="62"/>
        <v>2.9167946689802005</v>
      </c>
      <c r="E676" s="2">
        <f t="shared" si="61"/>
        <v>2.6182285883491474E-3</v>
      </c>
      <c r="F676" s="2">
        <f t="shared" si="59"/>
        <v>1.0116338363584707E-2</v>
      </c>
      <c r="G676" s="2">
        <f t="shared" ref="G676:G739" si="63">E676-F676</f>
        <v>-7.4981097752355591E-3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2.91</v>
      </c>
      <c r="C677" s="2">
        <f t="shared" si="60"/>
        <v>2.9179647594810803</v>
      </c>
      <c r="D677" s="2">
        <f t="shared" si="62"/>
        <v>2.9162913601668521</v>
      </c>
      <c r="E677" s="2">
        <f t="shared" si="61"/>
        <v>1.6733993142281633E-3</v>
      </c>
      <c r="F677" s="2">
        <f t="shared" ref="F677:F740" si="65">(E677*(2/(10)))+((1-(2/10))*F676)</f>
        <v>8.4277505537133975E-3</v>
      </c>
      <c r="G677" s="2">
        <f t="shared" si="63"/>
        <v>-6.7543512394852342E-3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2.91</v>
      </c>
      <c r="C678" s="2">
        <f t="shared" si="60"/>
        <v>2.9167394118686061</v>
      </c>
      <c r="D678" s="2">
        <f t="shared" si="62"/>
        <v>2.9158253334878261</v>
      </c>
      <c r="E678" s="2">
        <f t="shared" si="61"/>
        <v>9.1407838077994796E-4</v>
      </c>
      <c r="F678" s="2">
        <f t="shared" si="65"/>
        <v>6.9250161191267085E-3</v>
      </c>
      <c r="G678" s="2">
        <f t="shared" si="63"/>
        <v>-6.0109377383467605E-3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2.83</v>
      </c>
      <c r="C679" s="2">
        <f t="shared" si="60"/>
        <v>2.9157025792734359</v>
      </c>
      <c r="D679" s="2">
        <f t="shared" si="62"/>
        <v>2.9094679013776164</v>
      </c>
      <c r="E679" s="2">
        <f t="shared" si="61"/>
        <v>6.2346778958195515E-3</v>
      </c>
      <c r="F679" s="2">
        <f t="shared" si="65"/>
        <v>6.7869484744652779E-3</v>
      </c>
      <c r="G679" s="2">
        <f t="shared" si="63"/>
        <v>-5.5227057864572649E-4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2.83</v>
      </c>
      <c r="C680" s="2">
        <f t="shared" si="60"/>
        <v>2.9148252593852151</v>
      </c>
      <c r="D680" s="2">
        <f t="shared" si="62"/>
        <v>2.9035813901644598</v>
      </c>
      <c r="E680" s="2">
        <f t="shared" si="61"/>
        <v>1.1243869220755265E-2</v>
      </c>
      <c r="F680" s="2">
        <f t="shared" si="65"/>
        <v>7.6783326237232757E-3</v>
      </c>
      <c r="G680" s="2">
        <f t="shared" si="63"/>
        <v>3.5655365970319892E-3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2.83</v>
      </c>
      <c r="C681" s="2">
        <f t="shared" si="60"/>
        <v>2.9140829117874896</v>
      </c>
      <c r="D681" s="2">
        <f t="shared" si="62"/>
        <v>2.8981309168189444</v>
      </c>
      <c r="E681" s="2">
        <f t="shared" si="61"/>
        <v>1.5951994968545158E-2</v>
      </c>
      <c r="F681" s="2">
        <f t="shared" si="65"/>
        <v>9.3330650926876525E-3</v>
      </c>
      <c r="G681" s="2">
        <f t="shared" si="63"/>
        <v>6.6189298758575054E-3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2.75</v>
      </c>
      <c r="C682" s="2">
        <f t="shared" si="60"/>
        <v>2.913454771512491</v>
      </c>
      <c r="D682" s="2">
        <f t="shared" si="62"/>
        <v>2.8871582563138376</v>
      </c>
      <c r="E682" s="2">
        <f t="shared" si="61"/>
        <v>2.6296515198653392E-2</v>
      </c>
      <c r="F682" s="2">
        <f t="shared" si="65"/>
        <v>1.2725755113880801E-2</v>
      </c>
      <c r="G682" s="2">
        <f t="shared" si="63"/>
        <v>1.3570760084772591E-2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2.75</v>
      </c>
      <c r="C683" s="2">
        <f t="shared" si="60"/>
        <v>2.9129232682028769</v>
      </c>
      <c r="D683" s="2">
        <f t="shared" si="62"/>
        <v>2.8769983854757757</v>
      </c>
      <c r="E683" s="2">
        <f t="shared" si="61"/>
        <v>3.5924882727101259E-2</v>
      </c>
      <c r="F683" s="2">
        <f t="shared" si="65"/>
        <v>1.7365580636524894E-2</v>
      </c>
      <c r="G683" s="2">
        <f t="shared" si="63"/>
        <v>1.8559302090576366E-2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2.75</v>
      </c>
      <c r="C684" s="2">
        <f t="shared" si="60"/>
        <v>2.9124735346332034</v>
      </c>
      <c r="D684" s="2">
        <f t="shared" si="62"/>
        <v>2.8675910976627552</v>
      </c>
      <c r="E684" s="2">
        <f t="shared" si="61"/>
        <v>4.4882436970448136E-2</v>
      </c>
      <c r="F684" s="2">
        <f t="shared" si="65"/>
        <v>2.2868951903309544E-2</v>
      </c>
      <c r="G684" s="2">
        <f t="shared" si="63"/>
        <v>2.2013485067138593E-2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2.7</v>
      </c>
      <c r="C685" s="2">
        <f t="shared" si="60"/>
        <v>2.9120929908434796</v>
      </c>
      <c r="D685" s="2">
        <f t="shared" si="62"/>
        <v>2.855176942280329</v>
      </c>
      <c r="E685" s="2">
        <f t="shared" si="61"/>
        <v>5.6916048563150579E-2</v>
      </c>
      <c r="F685" s="2">
        <f t="shared" si="65"/>
        <v>2.9678371235277751E-2</v>
      </c>
      <c r="G685" s="2">
        <f t="shared" si="63"/>
        <v>2.7237677327872828E-2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2.7</v>
      </c>
      <c r="C686" s="2">
        <f t="shared" si="60"/>
        <v>2.9117709922521748</v>
      </c>
      <c r="D686" s="2">
        <f t="shared" si="62"/>
        <v>2.8436823539632679</v>
      </c>
      <c r="E686" s="2">
        <f t="shared" si="61"/>
        <v>6.8088638288906989E-2</v>
      </c>
      <c r="F686" s="2">
        <f t="shared" si="65"/>
        <v>3.7360424646003601E-2</v>
      </c>
      <c r="G686" s="2">
        <f t="shared" si="63"/>
        <v>3.0728213642903388E-2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2.7</v>
      </c>
      <c r="C687" s="2">
        <f t="shared" si="60"/>
        <v>2.9114985319056861</v>
      </c>
      <c r="D687" s="2">
        <f t="shared" si="62"/>
        <v>2.8330392166326557</v>
      </c>
      <c r="E687" s="2">
        <f t="shared" si="61"/>
        <v>7.8459315273030406E-2</v>
      </c>
      <c r="F687" s="2">
        <f t="shared" si="65"/>
        <v>4.5580202771408965E-2</v>
      </c>
      <c r="G687" s="2">
        <f t="shared" si="63"/>
        <v>3.2879112501621441E-2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2.7</v>
      </c>
      <c r="C688" s="2">
        <f t="shared" si="60"/>
        <v>2.9112679885355806</v>
      </c>
      <c r="D688" s="2">
        <f t="shared" si="62"/>
        <v>2.8231844598450517</v>
      </c>
      <c r="E688" s="2">
        <f t="shared" si="61"/>
        <v>8.8083528690528823E-2</v>
      </c>
      <c r="F688" s="2">
        <f t="shared" si="65"/>
        <v>5.4080867955232939E-2</v>
      </c>
      <c r="G688" s="2">
        <f t="shared" si="63"/>
        <v>3.4002660735295884E-2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2.7</v>
      </c>
      <c r="C689" s="2">
        <f t="shared" si="60"/>
        <v>2.8987652210685679</v>
      </c>
      <c r="D689" s="2">
        <f t="shared" si="62"/>
        <v>2.8140596850417148</v>
      </c>
      <c r="E689" s="2">
        <f t="shared" si="61"/>
        <v>8.4705536026853157E-2</v>
      </c>
      <c r="F689" s="2">
        <f t="shared" si="65"/>
        <v>6.0205801569556988E-2</v>
      </c>
      <c r="G689" s="2">
        <f t="shared" si="63"/>
        <v>2.4499734457296168E-2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2.7</v>
      </c>
      <c r="C690" s="2">
        <f t="shared" si="60"/>
        <v>2.8881859562887882</v>
      </c>
      <c r="D690" s="2">
        <f t="shared" si="62"/>
        <v>2.8056108194830696</v>
      </c>
      <c r="E690" s="2">
        <f t="shared" si="61"/>
        <v>8.2575136805718596E-2</v>
      </c>
      <c r="F690" s="2">
        <f t="shared" si="65"/>
        <v>6.467966861678931E-2</v>
      </c>
      <c r="G690" s="2">
        <f t="shared" si="63"/>
        <v>1.7895468188929287E-2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2.7</v>
      </c>
      <c r="C691" s="2">
        <f t="shared" si="60"/>
        <v>2.8792342707058975</v>
      </c>
      <c r="D691" s="2">
        <f t="shared" si="62"/>
        <v>2.7977877958176571</v>
      </c>
      <c r="E691" s="2">
        <f t="shared" si="61"/>
        <v>8.1446474888240417E-2</v>
      </c>
      <c r="F691" s="2">
        <f t="shared" si="65"/>
        <v>6.8033029871079537E-2</v>
      </c>
      <c r="G691" s="2">
        <f t="shared" si="63"/>
        <v>1.341344501716088E-2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2.7</v>
      </c>
      <c r="C692" s="2">
        <f t="shared" si="60"/>
        <v>2.8593520752126826</v>
      </c>
      <c r="D692" s="2">
        <f t="shared" si="62"/>
        <v>2.7905442553867199</v>
      </c>
      <c r="E692" s="2">
        <f t="shared" si="61"/>
        <v>6.8807819825962735E-2</v>
      </c>
      <c r="F692" s="2">
        <f t="shared" si="65"/>
        <v>6.8187987862056182E-2</v>
      </c>
      <c r="G692" s="2">
        <f t="shared" si="63"/>
        <v>6.1983196390655304E-4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2.7</v>
      </c>
      <c r="C693" s="2">
        <f t="shared" si="60"/>
        <v>2.8425286790261159</v>
      </c>
      <c r="D693" s="2">
        <f t="shared" si="62"/>
        <v>2.7838372735062222</v>
      </c>
      <c r="E693" s="2">
        <f t="shared" si="61"/>
        <v>5.8691405519893713E-2</v>
      </c>
      <c r="F693" s="2">
        <f t="shared" si="65"/>
        <v>6.6288671393623697E-2</v>
      </c>
      <c r="G693" s="2">
        <f t="shared" si="63"/>
        <v>-7.5972658737299831E-3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2.74</v>
      </c>
      <c r="C694" s="2">
        <f t="shared" si="60"/>
        <v>2.8282934976374827</v>
      </c>
      <c r="D694" s="2">
        <f t="shared" si="62"/>
        <v>2.7805900680613171</v>
      </c>
      <c r="E694" s="2">
        <f t="shared" si="61"/>
        <v>4.7703429576165579E-2</v>
      </c>
      <c r="F694" s="2">
        <f t="shared" si="65"/>
        <v>6.257162303013207E-2</v>
      </c>
      <c r="G694" s="2">
        <f t="shared" si="63"/>
        <v>-1.4868193453966491E-2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2.73</v>
      </c>
      <c r="C695" s="2">
        <f t="shared" si="60"/>
        <v>2.8085560364624853</v>
      </c>
      <c r="D695" s="2">
        <f t="shared" si="62"/>
        <v>2.7768426556123309</v>
      </c>
      <c r="E695" s="2">
        <f t="shared" si="61"/>
        <v>3.1713380850154405E-2</v>
      </c>
      <c r="F695" s="2">
        <f t="shared" si="65"/>
        <v>5.6399974594136544E-2</v>
      </c>
      <c r="G695" s="2">
        <f t="shared" si="63"/>
        <v>-2.468659374398214E-2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2.73</v>
      </c>
      <c r="C696" s="2">
        <f t="shared" si="60"/>
        <v>2.791855107775949</v>
      </c>
      <c r="D696" s="2">
        <f t="shared" si="62"/>
        <v>2.7733728292706767</v>
      </c>
      <c r="E696" s="2">
        <f t="shared" si="61"/>
        <v>1.8482278505272287E-2</v>
      </c>
      <c r="F696" s="2">
        <f t="shared" si="65"/>
        <v>4.8816435376363695E-2</v>
      </c>
      <c r="G696" s="2">
        <f t="shared" si="63"/>
        <v>-3.0334156871091408E-2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2.73</v>
      </c>
      <c r="C697" s="2">
        <f t="shared" si="60"/>
        <v>2.7777235527334954</v>
      </c>
      <c r="D697" s="2">
        <f t="shared" si="62"/>
        <v>2.7701600271024787</v>
      </c>
      <c r="E697" s="2">
        <f t="shared" si="61"/>
        <v>7.5635256310166987E-3</v>
      </c>
      <c r="F697" s="2">
        <f t="shared" si="65"/>
        <v>4.0565853427294303E-2</v>
      </c>
      <c r="G697" s="2">
        <f t="shared" si="63"/>
        <v>-3.3002327796277604E-2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2.73</v>
      </c>
      <c r="C698" s="2">
        <f t="shared" si="60"/>
        <v>2.7657660830821884</v>
      </c>
      <c r="D698" s="2">
        <f t="shared" si="62"/>
        <v>2.7671852102800729</v>
      </c>
      <c r="E698" s="2">
        <f t="shared" si="61"/>
        <v>-1.4191271978845066E-3</v>
      </c>
      <c r="F698" s="2">
        <f t="shared" si="65"/>
        <v>3.216885730225854E-2</v>
      </c>
      <c r="G698" s="2">
        <f t="shared" si="63"/>
        <v>-3.3587984500143046E-2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2.73</v>
      </c>
      <c r="C699" s="2">
        <f t="shared" si="60"/>
        <v>2.755648224146467</v>
      </c>
      <c r="D699" s="2">
        <f t="shared" si="62"/>
        <v>2.7644307502593271</v>
      </c>
      <c r="E699" s="2">
        <f t="shared" si="61"/>
        <v>-8.7825261128600118E-3</v>
      </c>
      <c r="F699" s="2">
        <f t="shared" si="65"/>
        <v>2.3978580619234833E-2</v>
      </c>
      <c r="G699" s="2">
        <f t="shared" si="63"/>
        <v>-3.2761106732094841E-2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2.68</v>
      </c>
      <c r="C700" s="2">
        <f t="shared" si="60"/>
        <v>2.7470869588931643</v>
      </c>
      <c r="D700" s="2">
        <f t="shared" si="62"/>
        <v>2.7581766206104876</v>
      </c>
      <c r="E700" s="2">
        <f t="shared" si="61"/>
        <v>-1.1089661717323285E-2</v>
      </c>
      <c r="F700" s="2">
        <f t="shared" si="65"/>
        <v>1.6964932151923209E-2</v>
      </c>
      <c r="G700" s="2">
        <f t="shared" si="63"/>
        <v>-2.8054593869246493E-2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2.68</v>
      </c>
      <c r="C701" s="2">
        <f t="shared" si="60"/>
        <v>2.7398428113711391</v>
      </c>
      <c r="D701" s="2">
        <f t="shared" si="62"/>
        <v>2.7523857598245254</v>
      </c>
      <c r="E701" s="2">
        <f t="shared" si="61"/>
        <v>-1.2542948453386327E-2</v>
      </c>
      <c r="F701" s="2">
        <f t="shared" si="65"/>
        <v>1.1063356030861301E-2</v>
      </c>
      <c r="G701" s="2">
        <f t="shared" si="63"/>
        <v>-2.360630448424763E-2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2.68</v>
      </c>
      <c r="C702" s="2">
        <f t="shared" si="60"/>
        <v>2.7337131480832713</v>
      </c>
      <c r="D702" s="2">
        <f t="shared" si="62"/>
        <v>2.747023851689375</v>
      </c>
      <c r="E702" s="2">
        <f t="shared" si="61"/>
        <v>-1.3310703606103758E-2</v>
      </c>
      <c r="F702" s="2">
        <f t="shared" si="65"/>
        <v>6.1885441034682902E-3</v>
      </c>
      <c r="G702" s="2">
        <f t="shared" si="63"/>
        <v>-1.9499247709572048E-2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2.68</v>
      </c>
      <c r="C703" s="2">
        <f t="shared" si="60"/>
        <v>2.7285265099166138</v>
      </c>
      <c r="D703" s="2">
        <f t="shared" si="62"/>
        <v>2.7420591219346062</v>
      </c>
      <c r="E703" s="2">
        <f t="shared" si="61"/>
        <v>-1.3532612017992385E-2</v>
      </c>
      <c r="F703" s="2">
        <f t="shared" si="65"/>
        <v>2.2443128791761555E-3</v>
      </c>
      <c r="G703" s="2">
        <f t="shared" si="63"/>
        <v>-1.5776924897168539E-2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2.68</v>
      </c>
      <c r="C704" s="2">
        <f t="shared" si="60"/>
        <v>2.7302916622371347</v>
      </c>
      <c r="D704" s="2">
        <f t="shared" si="62"/>
        <v>2.73746214993945</v>
      </c>
      <c r="E704" s="2">
        <f t="shared" si="61"/>
        <v>-7.1704877023153202E-3</v>
      </c>
      <c r="F704" s="2">
        <f t="shared" si="65"/>
        <v>3.6135276287786039E-4</v>
      </c>
      <c r="G704" s="2">
        <f t="shared" si="63"/>
        <v>-7.5318404651931806E-3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2.6</v>
      </c>
      <c r="C705" s="2">
        <f t="shared" si="60"/>
        <v>2.7302467911237294</v>
      </c>
      <c r="D705" s="2">
        <f t="shared" si="62"/>
        <v>2.7272797684624539</v>
      </c>
      <c r="E705" s="2">
        <f t="shared" si="61"/>
        <v>2.9670226612754647E-3</v>
      </c>
      <c r="F705" s="2">
        <f t="shared" si="65"/>
        <v>8.8248674255738129E-4</v>
      </c>
      <c r="G705" s="2">
        <f t="shared" si="63"/>
        <v>2.0845359187180836E-3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2.5499999999999998</v>
      </c>
      <c r="C706" s="2">
        <f t="shared" si="60"/>
        <v>2.7302088232585402</v>
      </c>
      <c r="D706" s="2">
        <f t="shared" si="62"/>
        <v>2.7141479337615313</v>
      </c>
      <c r="E706" s="2">
        <f t="shared" si="61"/>
        <v>1.6060889497008901E-2</v>
      </c>
      <c r="F706" s="2">
        <f t="shared" si="65"/>
        <v>3.9181672934476856E-3</v>
      </c>
      <c r="G706" s="2">
        <f t="shared" si="63"/>
        <v>1.2142722203561215E-2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2.5</v>
      </c>
      <c r="C707" s="2">
        <f t="shared" si="60"/>
        <v>2.73017669660338</v>
      </c>
      <c r="D707" s="2">
        <f t="shared" si="62"/>
        <v>2.6982851238532697</v>
      </c>
      <c r="E707" s="2">
        <f t="shared" si="61"/>
        <v>3.1891572750110342E-2</v>
      </c>
      <c r="F707" s="2">
        <f t="shared" si="65"/>
        <v>9.5128483847802172E-3</v>
      </c>
      <c r="G707" s="2">
        <f t="shared" si="63"/>
        <v>2.2378724365330123E-2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2.5</v>
      </c>
      <c r="C708" s="2">
        <f t="shared" si="60"/>
        <v>2.7301495125105522</v>
      </c>
      <c r="D708" s="2">
        <f t="shared" si="62"/>
        <v>2.6835973369011756</v>
      </c>
      <c r="E708" s="2">
        <f t="shared" si="61"/>
        <v>4.6552175609376523E-2</v>
      </c>
      <c r="F708" s="2">
        <f t="shared" si="65"/>
        <v>1.692071382969948E-2</v>
      </c>
      <c r="G708" s="2">
        <f t="shared" si="63"/>
        <v>2.9631461779677043E-2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2.5</v>
      </c>
      <c r="C709" s="2">
        <f t="shared" si="60"/>
        <v>2.7301265105858517</v>
      </c>
      <c r="D709" s="2">
        <f t="shared" si="62"/>
        <v>2.6699975341677553</v>
      </c>
      <c r="E709" s="2">
        <f t="shared" si="61"/>
        <v>6.0128976418096336E-2</v>
      </c>
      <c r="F709" s="2">
        <f t="shared" si="65"/>
        <v>2.5562366347378851E-2</v>
      </c>
      <c r="G709" s="2">
        <f t="shared" si="63"/>
        <v>3.4566610070717485E-2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2.5</v>
      </c>
      <c r="C710" s="2">
        <f t="shared" si="60"/>
        <v>2.72241473972649</v>
      </c>
      <c r="D710" s="2">
        <f t="shared" si="62"/>
        <v>2.657405124229403</v>
      </c>
      <c r="E710" s="2">
        <f t="shared" si="61"/>
        <v>6.5009615497086948E-2</v>
      </c>
      <c r="F710" s="2">
        <f t="shared" si="65"/>
        <v>3.3451816177320473E-2</v>
      </c>
      <c r="G710" s="2">
        <f t="shared" si="63"/>
        <v>3.1557799319766475E-2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2.5</v>
      </c>
      <c r="C711" s="2">
        <f t="shared" si="60"/>
        <v>2.7158893951531837</v>
      </c>
      <c r="D711" s="2">
        <f t="shared" si="62"/>
        <v>2.6457454853975952</v>
      </c>
      <c r="E711" s="2">
        <f t="shared" si="61"/>
        <v>7.0143909755588485E-2</v>
      </c>
      <c r="F711" s="2">
        <f t="shared" si="65"/>
        <v>4.0790234892974078E-2</v>
      </c>
      <c r="G711" s="2">
        <f t="shared" si="63"/>
        <v>2.9353674862614407E-2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2.5</v>
      </c>
      <c r="C712" s="2">
        <f t="shared" si="60"/>
        <v>2.7103679497450015</v>
      </c>
      <c r="D712" s="2">
        <f t="shared" si="62"/>
        <v>2.6349495235162919</v>
      </c>
      <c r="E712" s="2">
        <f t="shared" si="61"/>
        <v>7.5418426228709645E-2</v>
      </c>
      <c r="F712" s="2">
        <f t="shared" si="65"/>
        <v>4.77158731601212E-2</v>
      </c>
      <c r="G712" s="2">
        <f t="shared" si="63"/>
        <v>2.7702553068588445E-2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2.4300000000000002</v>
      </c>
      <c r="C713" s="2">
        <f t="shared" si="60"/>
        <v>2.7056959574765398</v>
      </c>
      <c r="D713" s="2">
        <f t="shared" si="62"/>
        <v>2.6197680773298999</v>
      </c>
      <c r="E713" s="2">
        <f t="shared" si="61"/>
        <v>8.5927880146639879E-2</v>
      </c>
      <c r="F713" s="2">
        <f t="shared" si="65"/>
        <v>5.5358274557424939E-2</v>
      </c>
      <c r="G713" s="2">
        <f t="shared" si="63"/>
        <v>3.056960558921494E-2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2.4</v>
      </c>
      <c r="C714" s="2">
        <f t="shared" si="60"/>
        <v>2.7017427332493797</v>
      </c>
      <c r="D714" s="2">
        <f t="shared" si="62"/>
        <v>2.6034889604906479</v>
      </c>
      <c r="E714" s="2">
        <f t="shared" si="61"/>
        <v>9.8253772758731817E-2</v>
      </c>
      <c r="F714" s="2">
        <f t="shared" si="65"/>
        <v>6.3937374197686317E-2</v>
      </c>
      <c r="G714" s="2">
        <f t="shared" si="63"/>
        <v>3.43163985610455E-2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2.4</v>
      </c>
      <c r="C715" s="2">
        <f t="shared" si="60"/>
        <v>2.6860900050571672</v>
      </c>
      <c r="D715" s="2">
        <f t="shared" si="62"/>
        <v>2.5884157041580074</v>
      </c>
      <c r="E715" s="2">
        <f t="shared" si="61"/>
        <v>9.7674300899159849E-2</v>
      </c>
      <c r="F715" s="2">
        <f t="shared" si="65"/>
        <v>7.0684759537981035E-2</v>
      </c>
      <c r="G715" s="2">
        <f t="shared" si="63"/>
        <v>2.6989541361178815E-2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6">
        <f>TITRES_STAT!D719</f>
        <v>2.4</v>
      </c>
      <c r="C716" s="2">
        <f t="shared" si="60"/>
        <v>2.6651530812022184</v>
      </c>
      <c r="D716" s="2">
        <f t="shared" si="62"/>
        <v>2.5744589853314883</v>
      </c>
      <c r="E716" s="2">
        <f t="shared" si="61"/>
        <v>9.0694095870730074E-2</v>
      </c>
      <c r="F716" s="2">
        <f t="shared" si="65"/>
        <v>7.4686626804530851E-2</v>
      </c>
      <c r="G716" s="2">
        <f t="shared" si="63"/>
        <v>1.6007469066199223E-2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2.4</v>
      </c>
      <c r="C717" s="2">
        <f t="shared" si="60"/>
        <v>2.6397449148634156</v>
      </c>
      <c r="D717" s="2">
        <f t="shared" si="62"/>
        <v>2.5615360975291557</v>
      </c>
      <c r="E717" s="2">
        <f t="shared" si="61"/>
        <v>7.8208817334259884E-2</v>
      </c>
      <c r="F717" s="2">
        <f t="shared" si="65"/>
        <v>7.539106491047666E-2</v>
      </c>
      <c r="G717" s="2">
        <f t="shared" si="63"/>
        <v>2.8177524237832235E-3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6">
        <f>TITRES_STAT!D721</f>
        <v>2.36</v>
      </c>
      <c r="C718" s="2">
        <f t="shared" si="60"/>
        <v>2.6182456971921209</v>
      </c>
      <c r="D718" s="2">
        <f t="shared" si="62"/>
        <v>2.5466074977121811</v>
      </c>
      <c r="E718" s="2">
        <f t="shared" si="61"/>
        <v>7.1638199479939768E-2</v>
      </c>
      <c r="F718" s="2">
        <f t="shared" si="65"/>
        <v>7.4640491824369284E-2</v>
      </c>
      <c r="G718" s="2">
        <f t="shared" si="63"/>
        <v>-3.0022923444295163E-3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2.4</v>
      </c>
      <c r="C719" s="2">
        <f t="shared" ref="C719:C782" si="66">$C$4*B709+C718*(1-$C$4)</f>
        <v>2.6000540514702561</v>
      </c>
      <c r="D719" s="2">
        <f t="shared" si="62"/>
        <v>2.535747683066834</v>
      </c>
      <c r="E719" s="2">
        <f t="shared" si="61"/>
        <v>6.4306368403422187E-2</v>
      </c>
      <c r="F719" s="2">
        <f t="shared" si="65"/>
        <v>7.2573667140179876E-2</v>
      </c>
      <c r="G719" s="2">
        <f t="shared" si="63"/>
        <v>-8.2672987367576889E-3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2.3199999999999998</v>
      </c>
      <c r="C720" s="2">
        <f t="shared" si="66"/>
        <v>2.584661120474832</v>
      </c>
      <c r="D720" s="2">
        <f t="shared" si="62"/>
        <v>2.5197663732100315</v>
      </c>
      <c r="E720" s="2">
        <f t="shared" si="61"/>
        <v>6.489474726480049E-2</v>
      </c>
      <c r="F720" s="2">
        <f t="shared" si="65"/>
        <v>7.103788316510401E-2</v>
      </c>
      <c r="G720" s="2">
        <f t="shared" si="63"/>
        <v>-6.1431359003035202E-3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2.29</v>
      </c>
      <c r="C721" s="2">
        <f t="shared" si="66"/>
        <v>2.5716363327094731</v>
      </c>
      <c r="D721" s="2">
        <f t="shared" si="62"/>
        <v>2.5027466418611404</v>
      </c>
      <c r="E721" s="2">
        <f t="shared" si="61"/>
        <v>6.8889690848332741E-2</v>
      </c>
      <c r="F721" s="2">
        <f t="shared" si="65"/>
        <v>7.0608244701749756E-2</v>
      </c>
      <c r="G721" s="2">
        <f t="shared" si="63"/>
        <v>-1.7185538534170153E-3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2.2999999999999998</v>
      </c>
      <c r="C722" s="2">
        <f t="shared" si="66"/>
        <v>2.5606153584464773</v>
      </c>
      <c r="D722" s="2">
        <f t="shared" si="62"/>
        <v>2.4877283720936485</v>
      </c>
      <c r="E722" s="2">
        <f t="shared" si="61"/>
        <v>7.2886986352828753E-2</v>
      </c>
      <c r="F722" s="2">
        <f t="shared" si="65"/>
        <v>7.1063993031965561E-2</v>
      </c>
      <c r="G722" s="2">
        <f t="shared" si="63"/>
        <v>1.8229933208631921E-3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2.31</v>
      </c>
      <c r="C723" s="2">
        <f t="shared" si="66"/>
        <v>2.5405206879162501</v>
      </c>
      <c r="D723" s="2">
        <f t="shared" si="62"/>
        <v>2.4745633074941189</v>
      </c>
      <c r="E723" s="2">
        <f t="shared" si="61"/>
        <v>6.5957380422131173E-2</v>
      </c>
      <c r="F723" s="2">
        <f t="shared" si="65"/>
        <v>7.0042670509998683E-2</v>
      </c>
      <c r="G723" s="2">
        <f t="shared" si="63"/>
        <v>-4.0852900878675102E-3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2.29</v>
      </c>
      <c r="C724" s="2">
        <f t="shared" si="66"/>
        <v>2.5189021205445195</v>
      </c>
      <c r="D724" s="2">
        <f t="shared" si="62"/>
        <v>2.4608919513834437</v>
      </c>
      <c r="E724" s="2">
        <f t="shared" si="61"/>
        <v>5.8010169161075709E-2</v>
      </c>
      <c r="F724" s="2">
        <f t="shared" si="65"/>
        <v>6.7636170240214094E-2</v>
      </c>
      <c r="G724" s="2">
        <f t="shared" si="63"/>
        <v>-9.6260010791383854E-3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2.29</v>
      </c>
      <c r="C725" s="2">
        <f t="shared" si="66"/>
        <v>2.5006094866145934</v>
      </c>
      <c r="D725" s="2">
        <f t="shared" si="62"/>
        <v>2.4482332883180038</v>
      </c>
      <c r="E725" s="2">
        <f t="shared" si="61"/>
        <v>5.2376198296589571E-2</v>
      </c>
      <c r="F725" s="2">
        <f t="shared" si="65"/>
        <v>6.4584175851489192E-2</v>
      </c>
      <c r="G725" s="2">
        <f t="shared" si="63"/>
        <v>-1.2207977554899621E-2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2.29</v>
      </c>
      <c r="C726" s="2">
        <f t="shared" si="66"/>
        <v>2.4851311040585022</v>
      </c>
      <c r="D726" s="2">
        <f t="shared" si="62"/>
        <v>2.436512303998152</v>
      </c>
      <c r="E726" s="2">
        <f t="shared" si="61"/>
        <v>4.8618800060350242E-2</v>
      </c>
      <c r="F726" s="2">
        <f t="shared" si="65"/>
        <v>6.1391100693261411E-2</v>
      </c>
      <c r="G726" s="2">
        <f t="shared" si="63"/>
        <v>-1.2772300632911168E-2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2.31</v>
      </c>
      <c r="C727" s="2">
        <f t="shared" si="66"/>
        <v>2.472034011126425</v>
      </c>
      <c r="D727" s="2">
        <f t="shared" si="62"/>
        <v>2.4271410222205114</v>
      </c>
      <c r="E727" s="2">
        <f t="shared" si="61"/>
        <v>4.4892988905913533E-2</v>
      </c>
      <c r="F727" s="2">
        <f t="shared" si="65"/>
        <v>5.8091478335791841E-2</v>
      </c>
      <c r="G727" s="2">
        <f t="shared" si="63"/>
        <v>-1.3198489429878307E-2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2.31</v>
      </c>
      <c r="C728" s="2">
        <f t="shared" si="66"/>
        <v>2.4547980094146675</v>
      </c>
      <c r="D728" s="2">
        <f t="shared" si="62"/>
        <v>2.4184639094634366</v>
      </c>
      <c r="E728" s="2">
        <f t="shared" si="61"/>
        <v>3.6334099951230936E-2</v>
      </c>
      <c r="F728" s="2">
        <f t="shared" si="65"/>
        <v>5.3740002658879668E-2</v>
      </c>
      <c r="G728" s="2">
        <f t="shared" si="63"/>
        <v>-1.7405902707648732E-2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2.2999999999999998</v>
      </c>
      <c r="C729" s="2">
        <f t="shared" si="66"/>
        <v>2.4463675464277954</v>
      </c>
      <c r="D729" s="2">
        <f t="shared" si="62"/>
        <v>2.4096888050587379</v>
      </c>
      <c r="E729" s="2">
        <f t="shared" si="61"/>
        <v>3.6678741369057466E-2</v>
      </c>
      <c r="F729" s="2">
        <f t="shared" si="65"/>
        <v>5.0327750400915236E-2</v>
      </c>
      <c r="G729" s="2">
        <f t="shared" si="63"/>
        <v>-1.364900903185777E-2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2.2999999999999998</v>
      </c>
      <c r="C730" s="2">
        <f t="shared" si="66"/>
        <v>2.4269263854389038</v>
      </c>
      <c r="D730" s="2">
        <f t="shared" si="62"/>
        <v>2.4015637083877204</v>
      </c>
      <c r="E730" s="2">
        <f t="shared" si="61"/>
        <v>2.5362677051183447E-2</v>
      </c>
      <c r="F730" s="2">
        <f t="shared" si="65"/>
        <v>4.5334735730968877E-2</v>
      </c>
      <c r="G730" s="2">
        <f t="shared" si="63"/>
        <v>-1.997205867978543E-2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6">
        <f>TITRES_STAT!D734</f>
        <v>2.2999999999999998</v>
      </c>
      <c r="C731" s="2">
        <f t="shared" si="66"/>
        <v>2.4058607876790723</v>
      </c>
      <c r="D731" s="2">
        <f t="shared" si="62"/>
        <v>2.394040470729371</v>
      </c>
      <c r="E731" s="2">
        <f t="shared" si="61"/>
        <v>1.1820316949701315E-2</v>
      </c>
      <c r="F731" s="2">
        <f t="shared" si="65"/>
        <v>3.8631851974715366E-2</v>
      </c>
      <c r="G731" s="2">
        <f t="shared" si="63"/>
        <v>-2.6811535025014051E-2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2.2999999999999998</v>
      </c>
      <c r="C732" s="2">
        <f t="shared" si="66"/>
        <v>2.3895745126515227</v>
      </c>
      <c r="D732" s="2">
        <f t="shared" si="62"/>
        <v>2.3870745099346031</v>
      </c>
      <c r="E732" s="2">
        <f t="shared" ref="E732:E795" si="67">C732-D732</f>
        <v>2.5000027169195249E-3</v>
      </c>
      <c r="F732" s="2">
        <f t="shared" si="65"/>
        <v>3.1405482123156199E-2</v>
      </c>
      <c r="G732" s="2">
        <f t="shared" si="63"/>
        <v>-2.8905479406236674E-2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2.29</v>
      </c>
      <c r="C733" s="2">
        <f t="shared" si="66"/>
        <v>2.3773322799359038</v>
      </c>
      <c r="D733" s="2">
        <f t="shared" ref="D733:D796" si="68">$D$4*B733+(1-$D$4)*D732</f>
        <v>2.3798838054950031</v>
      </c>
      <c r="E733" s="2">
        <f t="shared" si="67"/>
        <v>-2.5515255590993213E-3</v>
      </c>
      <c r="F733" s="2">
        <f t="shared" si="65"/>
        <v>2.4614080586705094E-2</v>
      </c>
      <c r="G733" s="2">
        <f t="shared" si="63"/>
        <v>-2.7165606145804416E-2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2.31</v>
      </c>
      <c r="C734" s="2">
        <f t="shared" si="66"/>
        <v>2.3638965445611491</v>
      </c>
      <c r="D734" s="2">
        <f t="shared" si="68"/>
        <v>2.3747072273101884</v>
      </c>
      <c r="E734" s="2">
        <f t="shared" si="67"/>
        <v>-1.0810682749039291E-2</v>
      </c>
      <c r="F734" s="2">
        <f t="shared" si="65"/>
        <v>1.7529127919556218E-2</v>
      </c>
      <c r="G734" s="2">
        <f t="shared" si="63"/>
        <v>-2.8339810668595509E-2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2.31</v>
      </c>
      <c r="C735" s="2">
        <f t="shared" si="66"/>
        <v>2.3525278453978951</v>
      </c>
      <c r="D735" s="2">
        <f t="shared" si="68"/>
        <v>2.3699140993612855</v>
      </c>
      <c r="E735" s="2">
        <f t="shared" si="67"/>
        <v>-1.7386253963390441E-2</v>
      </c>
      <c r="F735" s="2">
        <f t="shared" si="65"/>
        <v>1.0546051542966887E-2</v>
      </c>
      <c r="G735" s="2">
        <f t="shared" si="63"/>
        <v>-2.7932305506357329E-2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2.29</v>
      </c>
      <c r="C736" s="2">
        <f t="shared" si="66"/>
        <v>2.3429081768751421</v>
      </c>
      <c r="D736" s="2">
        <f t="shared" si="68"/>
        <v>2.363994536445635</v>
      </c>
      <c r="E736" s="2">
        <f t="shared" si="67"/>
        <v>-2.1086359570492874E-2</v>
      </c>
      <c r="F736" s="2">
        <f t="shared" si="65"/>
        <v>4.2195693202749353E-3</v>
      </c>
      <c r="G736" s="2">
        <f t="shared" si="63"/>
        <v>-2.5305928890767809E-2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2.29</v>
      </c>
      <c r="C737" s="2">
        <f t="shared" si="66"/>
        <v>2.3378453804328125</v>
      </c>
      <c r="D737" s="2">
        <f t="shared" si="68"/>
        <v>2.3585134596718844</v>
      </c>
      <c r="E737" s="2">
        <f t="shared" si="67"/>
        <v>-2.0668079239071879E-2</v>
      </c>
      <c r="F737" s="2">
        <f t="shared" si="65"/>
        <v>-7.5796039159442769E-4</v>
      </c>
      <c r="G737" s="2">
        <f t="shared" si="63"/>
        <v>-1.991011884747745E-2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2.29</v>
      </c>
      <c r="C738" s="2">
        <f t="shared" si="66"/>
        <v>2.3335614757508414</v>
      </c>
      <c r="D738" s="2">
        <f t="shared" si="68"/>
        <v>2.3534383885850785</v>
      </c>
      <c r="E738" s="2">
        <f t="shared" si="67"/>
        <v>-1.9876912834237093E-2</v>
      </c>
      <c r="F738" s="2">
        <f t="shared" si="65"/>
        <v>-4.5817508801229605E-3</v>
      </c>
      <c r="G738" s="2">
        <f t="shared" si="63"/>
        <v>-1.5295161954114133E-2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2.29</v>
      </c>
      <c r="C739" s="2">
        <f t="shared" si="66"/>
        <v>2.3283981717891735</v>
      </c>
      <c r="D739" s="2">
        <f t="shared" si="68"/>
        <v>2.3487392486898875</v>
      </c>
      <c r="E739" s="2">
        <f t="shared" si="67"/>
        <v>-2.0341076900713961E-2</v>
      </c>
      <c r="F739" s="2">
        <f t="shared" si="65"/>
        <v>-7.7336160842411614E-3</v>
      </c>
      <c r="G739" s="2">
        <f t="shared" si="63"/>
        <v>-1.26074608164728E-2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2.2999999999999998</v>
      </c>
      <c r="C740" s="2">
        <f t="shared" si="66"/>
        <v>2.3240292222831469</v>
      </c>
      <c r="D740" s="2">
        <f t="shared" si="68"/>
        <v>2.3451289339721182</v>
      </c>
      <c r="E740" s="2">
        <f t="shared" si="67"/>
        <v>-2.109971168897129E-2</v>
      </c>
      <c r="F740" s="2">
        <f t="shared" si="65"/>
        <v>-1.0406835205187186E-2</v>
      </c>
      <c r="G740" s="2">
        <f t="shared" ref="G740:G803" si="69">E740-F740</f>
        <v>-1.0692876483784104E-2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2.31</v>
      </c>
      <c r="C741" s="2">
        <f t="shared" si="66"/>
        <v>2.3203324188549703</v>
      </c>
      <c r="D741" s="2">
        <f t="shared" si="68"/>
        <v>2.3425267907149245</v>
      </c>
      <c r="E741" s="2">
        <f t="shared" si="67"/>
        <v>-2.2194371859954209E-2</v>
      </c>
      <c r="F741" s="2">
        <f t="shared" ref="F741:F804" si="71">(E741*(2/(10)))+((1-(2/10))*F740)</f>
        <v>-1.2764342536140592E-2</v>
      </c>
      <c r="G741" s="2">
        <f t="shared" si="69"/>
        <v>-9.4300293238136178E-3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2.29</v>
      </c>
      <c r="C742" s="2">
        <f t="shared" si="66"/>
        <v>2.3172043544157441</v>
      </c>
      <c r="D742" s="2">
        <f t="shared" si="68"/>
        <v>2.338635917328634</v>
      </c>
      <c r="E742" s="2">
        <f t="shared" si="67"/>
        <v>-2.1431562912889834E-2</v>
      </c>
      <c r="F742" s="2">
        <f t="shared" si="71"/>
        <v>-1.4497786611490442E-2</v>
      </c>
      <c r="G742" s="2">
        <f t="shared" si="69"/>
        <v>-6.9337763013993924E-3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2.35</v>
      </c>
      <c r="C743" s="2">
        <f t="shared" si="66"/>
        <v>2.3130190691210144</v>
      </c>
      <c r="D743" s="2">
        <f t="shared" si="68"/>
        <v>2.3394777012302166</v>
      </c>
      <c r="E743" s="2">
        <f t="shared" si="67"/>
        <v>-2.6458632109202185E-2</v>
      </c>
      <c r="F743" s="2">
        <f t="shared" si="71"/>
        <v>-1.6889955711032793E-2</v>
      </c>
      <c r="G743" s="2">
        <f t="shared" si="69"/>
        <v>-9.5686763981693915E-3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2.35</v>
      </c>
      <c r="C744" s="2">
        <f t="shared" si="66"/>
        <v>2.3125545969485506</v>
      </c>
      <c r="D744" s="2">
        <f t="shared" si="68"/>
        <v>2.3402571307687192</v>
      </c>
      <c r="E744" s="2">
        <f t="shared" si="67"/>
        <v>-2.7702533820168629E-2</v>
      </c>
      <c r="F744" s="2">
        <f t="shared" si="71"/>
        <v>-1.9052471332859963E-2</v>
      </c>
      <c r="G744" s="2">
        <f t="shared" si="69"/>
        <v>-8.6500624873086657E-3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2.42</v>
      </c>
      <c r="C745" s="2">
        <f t="shared" si="66"/>
        <v>2.3121615820333892</v>
      </c>
      <c r="D745" s="2">
        <f t="shared" si="68"/>
        <v>2.3461640099710364</v>
      </c>
      <c r="E745" s="2">
        <f t="shared" si="67"/>
        <v>-3.4002427937647184E-2</v>
      </c>
      <c r="F745" s="2">
        <f t="shared" si="71"/>
        <v>-2.2042462653817409E-2</v>
      </c>
      <c r="G745" s="2">
        <f t="shared" si="69"/>
        <v>-1.1959965283829775E-2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2.42</v>
      </c>
      <c r="C746" s="2">
        <f t="shared" si="66"/>
        <v>2.3087521078744064</v>
      </c>
      <c r="D746" s="2">
        <f t="shared" si="68"/>
        <v>2.3516333425657745</v>
      </c>
      <c r="E746" s="2">
        <f t="shared" si="67"/>
        <v>-4.2881234691368064E-2</v>
      </c>
      <c r="F746" s="2">
        <f t="shared" si="71"/>
        <v>-2.6210217061327541E-2</v>
      </c>
      <c r="G746" s="2">
        <f t="shared" si="69"/>
        <v>-1.6671017630040523E-2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2.42</v>
      </c>
      <c r="C747" s="2">
        <f t="shared" si="66"/>
        <v>2.3058671682014209</v>
      </c>
      <c r="D747" s="2">
        <f t="shared" si="68"/>
        <v>2.3566975394127545</v>
      </c>
      <c r="E747" s="2">
        <f t="shared" si="67"/>
        <v>-5.0830371211333603E-2</v>
      </c>
      <c r="F747" s="2">
        <f t="shared" si="71"/>
        <v>-3.1134247891328754E-2</v>
      </c>
      <c r="G747" s="2">
        <f t="shared" si="69"/>
        <v>-1.9696123320004848E-2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2.42</v>
      </c>
      <c r="C748" s="2">
        <f t="shared" si="66"/>
        <v>2.3034260654012022</v>
      </c>
      <c r="D748" s="2">
        <f t="shared" si="68"/>
        <v>2.3613866105673655</v>
      </c>
      <c r="E748" s="2">
        <f t="shared" si="67"/>
        <v>-5.7960545166163335E-2</v>
      </c>
      <c r="F748" s="2">
        <f t="shared" si="71"/>
        <v>-3.6499507346295673E-2</v>
      </c>
      <c r="G748" s="2">
        <f t="shared" si="69"/>
        <v>-2.1461037819867662E-2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2.42</v>
      </c>
      <c r="C749" s="2">
        <f t="shared" si="66"/>
        <v>2.3013605168779403</v>
      </c>
      <c r="D749" s="2">
        <f t="shared" si="68"/>
        <v>2.3657283431179312</v>
      </c>
      <c r="E749" s="2">
        <f t="shared" si="67"/>
        <v>-6.4367826239990933E-2</v>
      </c>
      <c r="F749" s="2">
        <f t="shared" si="71"/>
        <v>-4.2073171125034725E-2</v>
      </c>
      <c r="G749" s="2">
        <f t="shared" si="69"/>
        <v>-2.2294655114956208E-2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2.42</v>
      </c>
      <c r="C750" s="2">
        <f t="shared" si="66"/>
        <v>2.3011512065890263</v>
      </c>
      <c r="D750" s="2">
        <f t="shared" si="68"/>
        <v>2.3697484658499364</v>
      </c>
      <c r="E750" s="2">
        <f t="shared" si="67"/>
        <v>-6.8597259260910093E-2</v>
      </c>
      <c r="F750" s="2">
        <f t="shared" si="71"/>
        <v>-4.7377988752209804E-2</v>
      </c>
      <c r="G750" s="2">
        <f t="shared" si="69"/>
        <v>-2.1219270508700289E-2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2.42</v>
      </c>
      <c r="C751" s="2">
        <f t="shared" si="66"/>
        <v>2.3025125594214835</v>
      </c>
      <c r="D751" s="2">
        <f t="shared" si="68"/>
        <v>2.3734708017129043</v>
      </c>
      <c r="E751" s="2">
        <f t="shared" si="67"/>
        <v>-7.0958242291420781E-2</v>
      </c>
      <c r="F751" s="2">
        <f t="shared" si="71"/>
        <v>-5.2094039460051998E-2</v>
      </c>
      <c r="G751" s="2">
        <f t="shared" si="69"/>
        <v>-1.8864202831368783E-2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2.4900000000000002</v>
      </c>
      <c r="C752" s="2">
        <f t="shared" si="66"/>
        <v>2.3005875502797166</v>
      </c>
      <c r="D752" s="2">
        <f t="shared" si="68"/>
        <v>2.3821025941786149</v>
      </c>
      <c r="E752" s="2">
        <f t="shared" si="67"/>
        <v>-8.1515043898898298E-2</v>
      </c>
      <c r="F752" s="2">
        <f t="shared" si="71"/>
        <v>-5.7978240347821258E-2</v>
      </c>
      <c r="G752" s="2">
        <f t="shared" si="69"/>
        <v>-2.353680355107704E-2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2.4900000000000002</v>
      </c>
      <c r="C753" s="2">
        <f t="shared" si="66"/>
        <v>2.3081894656212985</v>
      </c>
      <c r="D753" s="2">
        <f t="shared" si="68"/>
        <v>2.3900949946098287</v>
      </c>
      <c r="E753" s="2">
        <f t="shared" si="67"/>
        <v>-8.1905528988530207E-2</v>
      </c>
      <c r="F753" s="2">
        <f t="shared" si="71"/>
        <v>-6.2763698075963048E-2</v>
      </c>
      <c r="G753" s="2">
        <f t="shared" si="69"/>
        <v>-1.9141830912567159E-2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2.5</v>
      </c>
      <c r="C754" s="2">
        <f t="shared" si="66"/>
        <v>2.3146218555257141</v>
      </c>
      <c r="D754" s="2">
        <f t="shared" si="68"/>
        <v>2.3982361061202115</v>
      </c>
      <c r="E754" s="2">
        <f t="shared" si="67"/>
        <v>-8.3614250594497452E-2</v>
      </c>
      <c r="F754" s="2">
        <f t="shared" si="71"/>
        <v>-6.6933808579669934E-2</v>
      </c>
      <c r="G754" s="2">
        <f t="shared" si="69"/>
        <v>-1.6680442014827518E-2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2.4900000000000002</v>
      </c>
      <c r="C755" s="2">
        <f t="shared" si="66"/>
        <v>2.3308338777525273</v>
      </c>
      <c r="D755" s="2">
        <f t="shared" si="68"/>
        <v>2.4050334315927886</v>
      </c>
      <c r="E755" s="2">
        <f t="shared" si="67"/>
        <v>-7.4199553840261334E-2</v>
      </c>
      <c r="F755" s="2">
        <f t="shared" si="71"/>
        <v>-6.8386957631788217E-2</v>
      </c>
      <c r="G755" s="2">
        <f t="shared" si="69"/>
        <v>-5.812596208473117E-3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2.4900000000000002</v>
      </c>
      <c r="C756" s="2">
        <f t="shared" si="66"/>
        <v>2.3445517427136768</v>
      </c>
      <c r="D756" s="2">
        <f t="shared" si="68"/>
        <v>2.4113272514748041</v>
      </c>
      <c r="E756" s="2">
        <f t="shared" si="67"/>
        <v>-6.6775508761127256E-2</v>
      </c>
      <c r="F756" s="2">
        <f t="shared" si="71"/>
        <v>-6.8064667857656025E-2</v>
      </c>
      <c r="G756" s="2">
        <f t="shared" si="69"/>
        <v>1.2891590965287691E-3</v>
      </c>
      <c r="H756" s="2" t="str">
        <f t="shared" si="70"/>
        <v>Sell</v>
      </c>
    </row>
    <row r="757" spans="1:8" ht="13.5" x14ac:dyDescent="0.25">
      <c r="A757" s="3">
        <f>TITRES_STAT!B760</f>
        <v>43105</v>
      </c>
      <c r="B757" s="6">
        <f>TITRES_STAT!D760</f>
        <v>2.4900000000000002</v>
      </c>
      <c r="C757" s="2">
        <f t="shared" si="66"/>
        <v>2.3561591669115729</v>
      </c>
      <c r="D757" s="2">
        <f t="shared" si="68"/>
        <v>2.4171548624766706</v>
      </c>
      <c r="E757" s="2">
        <f t="shared" si="67"/>
        <v>-6.0995695565097652E-2</v>
      </c>
      <c r="F757" s="2">
        <f t="shared" si="71"/>
        <v>-6.6650873399144356E-2</v>
      </c>
      <c r="G757" s="2">
        <f t="shared" si="69"/>
        <v>5.655177834046704E-3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6">
        <f>TITRES_STAT!D761</f>
        <v>2.4900000000000002</v>
      </c>
      <c r="C758" s="2">
        <f t="shared" si="66"/>
        <v>2.3659808335405619</v>
      </c>
      <c r="D758" s="2">
        <f t="shared" si="68"/>
        <v>2.4225507985895098</v>
      </c>
      <c r="E758" s="2">
        <f t="shared" si="67"/>
        <v>-5.6569965048947957E-2</v>
      </c>
      <c r="F758" s="2">
        <f t="shared" si="71"/>
        <v>-6.4634691729105076E-2</v>
      </c>
      <c r="G758" s="2">
        <f t="shared" si="69"/>
        <v>8.0647266801571194E-3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6">
        <f>TITRES_STAT!D762</f>
        <v>2.4</v>
      </c>
      <c r="C759" s="2">
        <f t="shared" si="66"/>
        <v>2.3742914745343215</v>
      </c>
      <c r="D759" s="2">
        <f t="shared" si="68"/>
        <v>2.4208803690643608</v>
      </c>
      <c r="E759" s="2">
        <f t="shared" si="67"/>
        <v>-4.6588894530039227E-2</v>
      </c>
      <c r="F759" s="2">
        <f t="shared" si="71"/>
        <v>-6.102553228929191E-2</v>
      </c>
      <c r="G759" s="2">
        <f t="shared" si="69"/>
        <v>1.4436637759252684E-2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2.4</v>
      </c>
      <c r="C760" s="2">
        <f t="shared" si="66"/>
        <v>2.3813235553751952</v>
      </c>
      <c r="D760" s="2">
        <f t="shared" si="68"/>
        <v>2.4193336750595931</v>
      </c>
      <c r="E760" s="2">
        <f t="shared" si="67"/>
        <v>-3.8010119684397825E-2</v>
      </c>
      <c r="F760" s="2">
        <f t="shared" si="71"/>
        <v>-5.64224497683131E-2</v>
      </c>
      <c r="G760" s="2">
        <f t="shared" si="69"/>
        <v>1.8412330083915275E-2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2.4</v>
      </c>
      <c r="C761" s="2">
        <f t="shared" si="66"/>
        <v>2.3872737776251651</v>
      </c>
      <c r="D761" s="2">
        <f t="shared" si="68"/>
        <v>2.4179015509811044</v>
      </c>
      <c r="E761" s="2">
        <f t="shared" si="67"/>
        <v>-3.0627773355939247E-2</v>
      </c>
      <c r="F761" s="2">
        <f t="shared" si="71"/>
        <v>-5.1263514485838338E-2</v>
      </c>
      <c r="G761" s="2">
        <f t="shared" si="69"/>
        <v>2.0635741129899091E-2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2.4</v>
      </c>
      <c r="C762" s="2">
        <f t="shared" si="66"/>
        <v>2.4030778118366785</v>
      </c>
      <c r="D762" s="2">
        <f t="shared" si="68"/>
        <v>2.4165755101676889</v>
      </c>
      <c r="E762" s="2">
        <f t="shared" si="67"/>
        <v>-1.3497698331010444E-2</v>
      </c>
      <c r="F762" s="2">
        <f t="shared" si="71"/>
        <v>-4.3710351254872763E-2</v>
      </c>
      <c r="G762" s="2">
        <f t="shared" si="69"/>
        <v>3.021265292386232E-2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2.4</v>
      </c>
      <c r="C763" s="2">
        <f t="shared" si="66"/>
        <v>2.4164504561694975</v>
      </c>
      <c r="D763" s="2">
        <f t="shared" si="68"/>
        <v>2.4153476945997117</v>
      </c>
      <c r="E763" s="2">
        <f t="shared" si="67"/>
        <v>1.1027615697858373E-3</v>
      </c>
      <c r="F763" s="2">
        <f t="shared" si="71"/>
        <v>-3.4747728689941047E-2</v>
      </c>
      <c r="G763" s="2">
        <f t="shared" si="69"/>
        <v>3.5850490259726885E-2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2.33</v>
      </c>
      <c r="C764" s="2">
        <f t="shared" si="66"/>
        <v>2.4293042321434211</v>
      </c>
      <c r="D764" s="2">
        <f t="shared" si="68"/>
        <v>2.4090256431478814</v>
      </c>
      <c r="E764" s="2">
        <f t="shared" si="67"/>
        <v>2.0278588995539693E-2</v>
      </c>
      <c r="F764" s="2">
        <f t="shared" si="71"/>
        <v>-2.3742465152844901E-2</v>
      </c>
      <c r="G764" s="2">
        <f t="shared" si="69"/>
        <v>4.4021054148384593E-2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2.33</v>
      </c>
      <c r="C765" s="2">
        <f t="shared" si="66"/>
        <v>2.4386420425828947</v>
      </c>
      <c r="D765" s="2">
        <f t="shared" si="68"/>
        <v>2.403171891803594</v>
      </c>
      <c r="E765" s="2">
        <f t="shared" si="67"/>
        <v>3.5470150779300713E-2</v>
      </c>
      <c r="F765" s="2">
        <f t="shared" si="71"/>
        <v>-1.1899941966415781E-2</v>
      </c>
      <c r="G765" s="2">
        <f t="shared" si="69"/>
        <v>4.7370092745716491E-2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2.33</v>
      </c>
      <c r="C766" s="2">
        <f t="shared" si="66"/>
        <v>2.4465432668009113</v>
      </c>
      <c r="D766" s="2">
        <f t="shared" si="68"/>
        <v>2.3977517516699947</v>
      </c>
      <c r="E766" s="2">
        <f t="shared" si="67"/>
        <v>4.8791515130916618E-2</v>
      </c>
      <c r="F766" s="2">
        <f t="shared" si="71"/>
        <v>2.383494530506982E-4</v>
      </c>
      <c r="G766" s="2">
        <f t="shared" si="69"/>
        <v>4.8553165677865918E-2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2.27</v>
      </c>
      <c r="C767" s="2">
        <f t="shared" si="66"/>
        <v>2.4532289180623099</v>
      </c>
      <c r="D767" s="2">
        <f t="shared" si="68"/>
        <v>2.3882886589536985</v>
      </c>
      <c r="E767" s="2">
        <f t="shared" si="67"/>
        <v>6.4940259108611453E-2</v>
      </c>
      <c r="F767" s="2">
        <f t="shared" si="71"/>
        <v>1.317873138416285E-2</v>
      </c>
      <c r="G767" s="2">
        <f t="shared" si="69"/>
        <v>5.17615277244486E-2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2.27</v>
      </c>
      <c r="C768" s="2">
        <f t="shared" si="66"/>
        <v>2.4588860075911856</v>
      </c>
      <c r="D768" s="2">
        <f t="shared" si="68"/>
        <v>2.3795265360682389</v>
      </c>
      <c r="E768" s="2">
        <f t="shared" si="67"/>
        <v>7.9359471522946645E-2</v>
      </c>
      <c r="F768" s="2">
        <f t="shared" si="71"/>
        <v>2.6414879411919612E-2</v>
      </c>
      <c r="G768" s="2">
        <f t="shared" si="69"/>
        <v>5.2944592111027033E-2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2.21</v>
      </c>
      <c r="C769" s="2">
        <f t="shared" si="66"/>
        <v>2.4498266218079263</v>
      </c>
      <c r="D769" s="2">
        <f t="shared" si="68"/>
        <v>2.3669690148779989</v>
      </c>
      <c r="E769" s="2">
        <f t="shared" si="67"/>
        <v>8.2857606929927385E-2</v>
      </c>
      <c r="F769" s="2">
        <f t="shared" si="71"/>
        <v>3.7703424915521172E-2</v>
      </c>
      <c r="G769" s="2">
        <f t="shared" si="69"/>
        <v>4.5154182014406213E-2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2.21</v>
      </c>
      <c r="C770" s="2">
        <f t="shared" si="66"/>
        <v>2.4421609876836299</v>
      </c>
      <c r="D770" s="2">
        <f t="shared" si="68"/>
        <v>2.3553416804425917</v>
      </c>
      <c r="E770" s="2">
        <f t="shared" si="67"/>
        <v>8.6819307241038146E-2</v>
      </c>
      <c r="F770" s="2">
        <f t="shared" si="71"/>
        <v>4.7526601380624568E-2</v>
      </c>
      <c r="G770" s="2">
        <f t="shared" si="69"/>
        <v>3.9292705860413578E-2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2.21</v>
      </c>
      <c r="C771" s="2">
        <f t="shared" si="66"/>
        <v>2.4356746818861486</v>
      </c>
      <c r="D771" s="2">
        <f t="shared" si="68"/>
        <v>2.3445756300394369</v>
      </c>
      <c r="E771" s="2">
        <f t="shared" si="67"/>
        <v>9.1099051846711632E-2</v>
      </c>
      <c r="F771" s="2">
        <f t="shared" si="71"/>
        <v>5.6241091473841986E-2</v>
      </c>
      <c r="G771" s="2">
        <f t="shared" si="69"/>
        <v>3.4857960372869645E-2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2.21</v>
      </c>
      <c r="C772" s="2">
        <f t="shared" si="66"/>
        <v>2.4301862692882796</v>
      </c>
      <c r="D772" s="2">
        <f t="shared" si="68"/>
        <v>2.3346070648513306</v>
      </c>
      <c r="E772" s="2">
        <f t="shared" si="67"/>
        <v>9.5579204436949006E-2</v>
      </c>
      <c r="F772" s="2">
        <f t="shared" si="71"/>
        <v>6.4108714066463401E-2</v>
      </c>
      <c r="G772" s="2">
        <f t="shared" si="69"/>
        <v>3.1470490370485604E-2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2.21</v>
      </c>
      <c r="C773" s="2">
        <f t="shared" si="66"/>
        <v>2.4255422278593137</v>
      </c>
      <c r="D773" s="2">
        <f t="shared" si="68"/>
        <v>2.3253769118993803</v>
      </c>
      <c r="E773" s="2">
        <f t="shared" si="67"/>
        <v>0.10016531595993339</v>
      </c>
      <c r="F773" s="2">
        <f t="shared" si="71"/>
        <v>7.1320034445157401E-2</v>
      </c>
      <c r="G773" s="2">
        <f t="shared" si="69"/>
        <v>2.8845281514775986E-2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2.15</v>
      </c>
      <c r="C774" s="2">
        <f t="shared" si="66"/>
        <v>2.4108434235732656</v>
      </c>
      <c r="D774" s="2">
        <f t="shared" si="68"/>
        <v>2.3123860295364635</v>
      </c>
      <c r="E774" s="2">
        <f t="shared" si="67"/>
        <v>9.8457394036802093E-2</v>
      </c>
      <c r="F774" s="2">
        <f t="shared" si="71"/>
        <v>7.6747506363486345E-2</v>
      </c>
      <c r="G774" s="2">
        <f t="shared" si="69"/>
        <v>2.1709887673315748E-2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2.15</v>
      </c>
      <c r="C775" s="2">
        <f t="shared" si="66"/>
        <v>2.3984059737927632</v>
      </c>
      <c r="D775" s="2">
        <f t="shared" si="68"/>
        <v>2.300357434755985</v>
      </c>
      <c r="E775" s="2">
        <f t="shared" si="67"/>
        <v>9.8048539036778237E-2</v>
      </c>
      <c r="F775" s="2">
        <f t="shared" si="71"/>
        <v>8.1007712898144721E-2</v>
      </c>
      <c r="G775" s="2">
        <f t="shared" si="69"/>
        <v>1.7040826138633516E-2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2.15</v>
      </c>
      <c r="C776" s="2">
        <f t="shared" si="66"/>
        <v>2.3878819778246458</v>
      </c>
      <c r="D776" s="2">
        <f t="shared" si="68"/>
        <v>2.2892198469962826</v>
      </c>
      <c r="E776" s="2">
        <f t="shared" si="67"/>
        <v>9.8662130828363281E-2</v>
      </c>
      <c r="F776" s="2">
        <f t="shared" si="71"/>
        <v>8.4538596484188433E-2</v>
      </c>
      <c r="G776" s="2">
        <f t="shared" si="69"/>
        <v>1.4123534344174848E-2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2.15</v>
      </c>
      <c r="C777" s="2">
        <f t="shared" si="66"/>
        <v>2.3697462889285466</v>
      </c>
      <c r="D777" s="2">
        <f t="shared" si="68"/>
        <v>2.2789072657372991</v>
      </c>
      <c r="E777" s="2">
        <f t="shared" si="67"/>
        <v>9.0839023191247481E-2</v>
      </c>
      <c r="F777" s="2">
        <f t="shared" si="71"/>
        <v>8.5798681825600243E-2</v>
      </c>
      <c r="G777" s="2">
        <f t="shared" si="69"/>
        <v>5.0403413656472384E-3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2.15</v>
      </c>
      <c r="C778" s="2">
        <f t="shared" si="66"/>
        <v>2.3544007060164622</v>
      </c>
      <c r="D778" s="2">
        <f t="shared" si="68"/>
        <v>2.2693585793863882</v>
      </c>
      <c r="E778" s="2">
        <f t="shared" si="67"/>
        <v>8.5042126630074044E-2</v>
      </c>
      <c r="F778" s="2">
        <f t="shared" si="71"/>
        <v>8.5647370786495008E-2</v>
      </c>
      <c r="G778" s="2">
        <f t="shared" si="69"/>
        <v>-6.052441564209643E-4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2.15</v>
      </c>
      <c r="C779" s="2">
        <f t="shared" si="66"/>
        <v>2.3321852127831604</v>
      </c>
      <c r="D779" s="2">
        <f t="shared" si="68"/>
        <v>2.2605172031355449</v>
      </c>
      <c r="E779" s="2">
        <f t="shared" si="67"/>
        <v>7.1668009647615438E-2</v>
      </c>
      <c r="F779" s="2">
        <f t="shared" si="71"/>
        <v>8.2851498558719094E-2</v>
      </c>
      <c r="G779" s="2">
        <f t="shared" si="69"/>
        <v>-1.1183488911103656E-2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2.15</v>
      </c>
      <c r="C780" s="2">
        <f t="shared" si="66"/>
        <v>2.3133874877395972</v>
      </c>
      <c r="D780" s="2">
        <f t="shared" si="68"/>
        <v>2.2523307436440234</v>
      </c>
      <c r="E780" s="2">
        <f t="shared" si="67"/>
        <v>6.1056744095573823E-2</v>
      </c>
      <c r="F780" s="2">
        <f t="shared" si="71"/>
        <v>7.849254766609004E-2</v>
      </c>
      <c r="G780" s="2">
        <f t="shared" si="69"/>
        <v>-1.7435803570516217E-2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2.15</v>
      </c>
      <c r="C781" s="2">
        <f t="shared" si="66"/>
        <v>2.2974817203950439</v>
      </c>
      <c r="D781" s="2">
        <f t="shared" si="68"/>
        <v>2.2447506885592809</v>
      </c>
      <c r="E781" s="2">
        <f t="shared" si="67"/>
        <v>5.2731031835762998E-2</v>
      </c>
      <c r="F781" s="2">
        <f t="shared" si="71"/>
        <v>7.3340244500024632E-2</v>
      </c>
      <c r="G781" s="2">
        <f t="shared" si="69"/>
        <v>-2.0609212664261634E-2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2.11</v>
      </c>
      <c r="C782" s="2">
        <f t="shared" si="66"/>
        <v>2.2840229941804218</v>
      </c>
      <c r="D782" s="2">
        <f t="shared" si="68"/>
        <v>2.234769156073408</v>
      </c>
      <c r="E782" s="2">
        <f t="shared" si="67"/>
        <v>4.9253838107013781E-2</v>
      </c>
      <c r="F782" s="2">
        <f t="shared" si="71"/>
        <v>6.852296322142247E-2</v>
      </c>
      <c r="G782" s="2">
        <f t="shared" si="69"/>
        <v>-1.9269125114408689E-2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2.11</v>
      </c>
      <c r="C783" s="2">
        <f t="shared" ref="C783:C846" si="72">$C$4*B773+C782*(1-$C$4)</f>
        <v>2.2726348412295878</v>
      </c>
      <c r="D783" s="2">
        <f t="shared" si="68"/>
        <v>2.2255269963642665</v>
      </c>
      <c r="E783" s="2">
        <f t="shared" si="67"/>
        <v>4.7107844865321269E-2</v>
      </c>
      <c r="F783" s="2">
        <f t="shared" si="71"/>
        <v>6.4239939550202241E-2</v>
      </c>
      <c r="G783" s="2">
        <f t="shared" si="69"/>
        <v>-1.7132094684880972E-2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2.1</v>
      </c>
      <c r="C784" s="2">
        <f t="shared" si="72"/>
        <v>2.2537679425788819</v>
      </c>
      <c r="D784" s="2">
        <f t="shared" si="68"/>
        <v>2.2162287003372838</v>
      </c>
      <c r="E784" s="2">
        <f t="shared" si="67"/>
        <v>3.7539242241598103E-2</v>
      </c>
      <c r="F784" s="2">
        <f t="shared" si="71"/>
        <v>5.8899800088481419E-2</v>
      </c>
      <c r="G784" s="2">
        <f t="shared" si="69"/>
        <v>-2.1360557846883316E-2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2.0099999999999998</v>
      </c>
      <c r="C785" s="2">
        <f t="shared" si="72"/>
        <v>2.2378036437205924</v>
      </c>
      <c r="D785" s="2">
        <f t="shared" si="68"/>
        <v>2.2009525003123001</v>
      </c>
      <c r="E785" s="2">
        <f t="shared" si="67"/>
        <v>3.6851143408292319E-2</v>
      </c>
      <c r="F785" s="2">
        <f t="shared" si="71"/>
        <v>5.4490068752443603E-2</v>
      </c>
      <c r="G785" s="2">
        <f t="shared" si="69"/>
        <v>-1.7638925344151284E-2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2.0299999999999998</v>
      </c>
      <c r="C786" s="2">
        <f t="shared" si="72"/>
        <v>2.2242953908405014</v>
      </c>
      <c r="D786" s="2">
        <f t="shared" si="68"/>
        <v>2.1882893521410187</v>
      </c>
      <c r="E786" s="2">
        <f t="shared" si="67"/>
        <v>3.6006038699482712E-2</v>
      </c>
      <c r="F786" s="2">
        <f t="shared" si="71"/>
        <v>5.0793262741851426E-2</v>
      </c>
      <c r="G786" s="2">
        <f t="shared" si="69"/>
        <v>-1.4787224042368714E-2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2.0299999999999998</v>
      </c>
      <c r="C787" s="2">
        <f t="shared" si="72"/>
        <v>2.2128653307111934</v>
      </c>
      <c r="D787" s="2">
        <f t="shared" si="68"/>
        <v>2.1765642149453877</v>
      </c>
      <c r="E787" s="2">
        <f t="shared" si="67"/>
        <v>3.6301115765805747E-2</v>
      </c>
      <c r="F787" s="2">
        <f t="shared" si="71"/>
        <v>4.7894833346642296E-2</v>
      </c>
      <c r="G787" s="2">
        <f t="shared" si="69"/>
        <v>-1.1593717580836549E-2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2.0299999999999998</v>
      </c>
      <c r="C788" s="2">
        <f t="shared" si="72"/>
        <v>2.2031937413710097</v>
      </c>
      <c r="D788" s="2">
        <f t="shared" si="68"/>
        <v>2.1657076064309146</v>
      </c>
      <c r="E788" s="2">
        <f t="shared" si="67"/>
        <v>3.7486134940095006E-2</v>
      </c>
      <c r="F788" s="2">
        <f t="shared" si="71"/>
        <v>4.5813093665332844E-2</v>
      </c>
      <c r="G788" s="2">
        <f t="shared" si="69"/>
        <v>-8.3269587252378374E-3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2.02</v>
      </c>
      <c r="C789" s="2">
        <f t="shared" si="72"/>
        <v>2.1950100888523929</v>
      </c>
      <c r="D789" s="2">
        <f t="shared" si="68"/>
        <v>2.1549144503989952</v>
      </c>
      <c r="E789" s="2">
        <f t="shared" si="67"/>
        <v>4.0095638453397697E-2</v>
      </c>
      <c r="F789" s="2">
        <f t="shared" si="71"/>
        <v>4.4669602622945816E-2</v>
      </c>
      <c r="G789" s="2">
        <f t="shared" si="69"/>
        <v>-4.5739641695481184E-3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2.02</v>
      </c>
      <c r="C790" s="2">
        <f t="shared" si="72"/>
        <v>2.1880854597981787</v>
      </c>
      <c r="D790" s="2">
        <f t="shared" si="68"/>
        <v>2.1449207874064773</v>
      </c>
      <c r="E790" s="2">
        <f t="shared" si="67"/>
        <v>4.3164672391701409E-2</v>
      </c>
      <c r="F790" s="2">
        <f t="shared" si="71"/>
        <v>4.436861657669694E-2</v>
      </c>
      <c r="G790" s="2">
        <f t="shared" si="69"/>
        <v>-1.2039441849955312E-3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2.02</v>
      </c>
      <c r="C791" s="2">
        <f t="shared" si="72"/>
        <v>2.1822261582907667</v>
      </c>
      <c r="D791" s="2">
        <f t="shared" si="68"/>
        <v>2.1356673957467383</v>
      </c>
      <c r="E791" s="2">
        <f t="shared" si="67"/>
        <v>4.6558762544028465E-2</v>
      </c>
      <c r="F791" s="2">
        <f t="shared" si="71"/>
        <v>4.4806645770163245E-2</v>
      </c>
      <c r="G791" s="2">
        <f t="shared" si="69"/>
        <v>1.7521167738652199E-3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2.02</v>
      </c>
      <c r="C792" s="2">
        <f t="shared" si="72"/>
        <v>2.1711144416306487</v>
      </c>
      <c r="D792" s="2">
        <f t="shared" si="68"/>
        <v>2.1270994405062393</v>
      </c>
      <c r="E792" s="2">
        <f t="shared" si="67"/>
        <v>4.401500112440937E-2</v>
      </c>
      <c r="F792" s="2">
        <f t="shared" si="71"/>
        <v>4.4648316841012475E-2</v>
      </c>
      <c r="G792" s="2">
        <f t="shared" si="69"/>
        <v>-6.3331571660310559E-4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2</v>
      </c>
      <c r="C793" s="2">
        <f t="shared" si="72"/>
        <v>2.1617122198413181</v>
      </c>
      <c r="D793" s="2">
        <f t="shared" si="68"/>
        <v>2.117684667135407</v>
      </c>
      <c r="E793" s="2">
        <f t="shared" si="67"/>
        <v>4.4027552705911077E-2</v>
      </c>
      <c r="F793" s="2">
        <f t="shared" si="71"/>
        <v>4.4524164013992201E-2</v>
      </c>
      <c r="G793" s="2">
        <f t="shared" si="69"/>
        <v>-4.9661130808112408E-4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2</v>
      </c>
      <c r="C794" s="2">
        <f t="shared" si="72"/>
        <v>2.152218032173423</v>
      </c>
      <c r="D794" s="2">
        <f t="shared" si="68"/>
        <v>2.1089672843846361</v>
      </c>
      <c r="E794" s="2">
        <f t="shared" si="67"/>
        <v>4.3250747788786903E-2</v>
      </c>
      <c r="F794" s="2">
        <f t="shared" si="71"/>
        <v>4.4269480768951139E-2</v>
      </c>
      <c r="G794" s="2">
        <f t="shared" si="69"/>
        <v>-1.0187329801642359E-3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1.96</v>
      </c>
      <c r="C795" s="2">
        <f t="shared" si="72"/>
        <v>2.1303383349159732</v>
      </c>
      <c r="D795" s="2">
        <f t="shared" si="68"/>
        <v>2.0979326707265149</v>
      </c>
      <c r="E795" s="2">
        <f t="shared" si="67"/>
        <v>3.2405664189458339E-2</v>
      </c>
      <c r="F795" s="2">
        <f t="shared" si="71"/>
        <v>4.1896717453052582E-2</v>
      </c>
      <c r="G795" s="2">
        <f t="shared" si="69"/>
        <v>-9.491053263594243E-3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1.96</v>
      </c>
      <c r="C796" s="2">
        <f t="shared" si="72"/>
        <v>2.1149016680058237</v>
      </c>
      <c r="D796" s="2">
        <f t="shared" si="68"/>
        <v>2.0877154358578842</v>
      </c>
      <c r="E796" s="2">
        <f t="shared" ref="E796:E859" si="73">C796-D796</f>
        <v>2.7186232147939471E-2</v>
      </c>
      <c r="F796" s="2">
        <f t="shared" si="71"/>
        <v>3.8954620392029959E-2</v>
      </c>
      <c r="G796" s="2">
        <f t="shared" si="69"/>
        <v>-1.1768388244090489E-2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1.95</v>
      </c>
      <c r="C797" s="2">
        <f t="shared" si="72"/>
        <v>2.1018398729280046</v>
      </c>
      <c r="D797" s="2">
        <f t="shared" ref="D797:D860" si="74">$D$4*B797+(1-$D$4)*D796</f>
        <v>2.0775142924610042</v>
      </c>
      <c r="E797" s="2">
        <f t="shared" si="73"/>
        <v>2.4325580467000396E-2</v>
      </c>
      <c r="F797" s="2">
        <f t="shared" si="71"/>
        <v>3.6028812407024047E-2</v>
      </c>
      <c r="G797" s="2">
        <f t="shared" si="69"/>
        <v>-1.1703231940023651E-2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1.96</v>
      </c>
      <c r="C798" s="2">
        <f t="shared" si="72"/>
        <v>2.0907875847852346</v>
      </c>
      <c r="D798" s="2">
        <f t="shared" si="74"/>
        <v>2.0688095300564853</v>
      </c>
      <c r="E798" s="2">
        <f t="shared" si="73"/>
        <v>2.1978054728749363E-2</v>
      </c>
      <c r="F798" s="2">
        <f t="shared" si="71"/>
        <v>3.3218660871369113E-2</v>
      </c>
      <c r="G798" s="2">
        <f t="shared" si="69"/>
        <v>-1.124060614261975E-2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2</v>
      </c>
      <c r="C799" s="2">
        <f t="shared" si="72"/>
        <v>2.0798971871259679</v>
      </c>
      <c r="D799" s="2">
        <f t="shared" si="74"/>
        <v>2.063712527830079</v>
      </c>
      <c r="E799" s="2">
        <f t="shared" si="73"/>
        <v>1.618465929588897E-2</v>
      </c>
      <c r="F799" s="2">
        <f t="shared" si="71"/>
        <v>2.9811860556273086E-2</v>
      </c>
      <c r="G799" s="2">
        <f t="shared" si="69"/>
        <v>-1.3627201260384116E-2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2</v>
      </c>
      <c r="C800" s="2">
        <f t="shared" si="72"/>
        <v>2.0706822352604344</v>
      </c>
      <c r="D800" s="2">
        <f t="shared" si="74"/>
        <v>2.0589930813241475</v>
      </c>
      <c r="E800" s="2">
        <f t="shared" si="73"/>
        <v>1.1689153936286889E-2</v>
      </c>
      <c r="F800" s="2">
        <f t="shared" si="71"/>
        <v>2.6187319232275845E-2</v>
      </c>
      <c r="G800" s="2">
        <f t="shared" si="69"/>
        <v>-1.4498165295988956E-2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1.99</v>
      </c>
      <c r="C801" s="2">
        <f t="shared" si="72"/>
        <v>2.0628849682972907</v>
      </c>
      <c r="D801" s="2">
        <f t="shared" si="74"/>
        <v>2.0538824827075439</v>
      </c>
      <c r="E801" s="2">
        <f t="shared" si="73"/>
        <v>9.0024855897468115E-3</v>
      </c>
      <c r="F801" s="2">
        <f t="shared" si="71"/>
        <v>2.2750352503770041E-2</v>
      </c>
      <c r="G801" s="2">
        <f t="shared" si="69"/>
        <v>-1.374786691402323E-2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1.99</v>
      </c>
      <c r="C802" s="2">
        <f t="shared" si="72"/>
        <v>2.0562872808669383</v>
      </c>
      <c r="D802" s="2">
        <f t="shared" si="74"/>
        <v>2.0491504469514297</v>
      </c>
      <c r="E802" s="2">
        <f t="shared" si="73"/>
        <v>7.136833915508678E-3</v>
      </c>
      <c r="F802" s="2">
        <f t="shared" si="71"/>
        <v>1.9627648786117769E-2</v>
      </c>
      <c r="G802" s="2">
        <f t="shared" si="69"/>
        <v>-1.2490814870609091E-2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1.99</v>
      </c>
      <c r="C803" s="2">
        <f t="shared" si="72"/>
        <v>2.0476276991951017</v>
      </c>
      <c r="D803" s="2">
        <f t="shared" si="74"/>
        <v>2.0447689323624347</v>
      </c>
      <c r="E803" s="2">
        <f t="shared" si="73"/>
        <v>2.858766832666948E-3</v>
      </c>
      <c r="F803" s="2">
        <f t="shared" si="71"/>
        <v>1.6273872395427606E-2</v>
      </c>
      <c r="G803" s="2">
        <f t="shared" si="69"/>
        <v>-1.3415105562760658E-2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1.95</v>
      </c>
      <c r="C804" s="2">
        <f t="shared" si="72"/>
        <v>2.040300360857394</v>
      </c>
      <c r="D804" s="2">
        <f t="shared" si="74"/>
        <v>2.037749011446699</v>
      </c>
      <c r="E804" s="2">
        <f t="shared" si="73"/>
        <v>2.5513494106950141E-3</v>
      </c>
      <c r="F804" s="2">
        <f t="shared" si="71"/>
        <v>1.3529367798481089E-2</v>
      </c>
      <c r="G804" s="2">
        <f t="shared" ref="G804:G867" si="75">E804-F804</f>
        <v>-1.0978018387786075E-2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1.97</v>
      </c>
      <c r="C805" s="2">
        <f t="shared" si="72"/>
        <v>2.0279464591870253</v>
      </c>
      <c r="D805" s="2">
        <f t="shared" si="74"/>
        <v>2.0327305661543509</v>
      </c>
      <c r="E805" s="2">
        <f t="shared" si="73"/>
        <v>-4.7841069673255632E-3</v>
      </c>
      <c r="F805" s="2">
        <f t="shared" ref="F805:F868" si="77">(E805*(2/(10)))+((1-(2/10))*F804)</f>
        <v>9.8666728453197586E-3</v>
      </c>
      <c r="G805" s="2">
        <f t="shared" si="75"/>
        <v>-1.4650779812645322E-2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1.97</v>
      </c>
      <c r="C806" s="2">
        <f t="shared" si="72"/>
        <v>2.0174931577736368</v>
      </c>
      <c r="D806" s="2">
        <f t="shared" si="74"/>
        <v>2.0280838575503251</v>
      </c>
      <c r="E806" s="2">
        <f t="shared" si="73"/>
        <v>-1.059069977668825E-2</v>
      </c>
      <c r="F806" s="2">
        <f t="shared" si="77"/>
        <v>5.7751983209181571E-3</v>
      </c>
      <c r="G806" s="2">
        <f t="shared" si="75"/>
        <v>-1.6365898097606406E-2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1.96</v>
      </c>
      <c r="C807" s="2">
        <f t="shared" si="72"/>
        <v>2.007109595039231</v>
      </c>
      <c r="D807" s="2">
        <f t="shared" si="74"/>
        <v>2.0230406088428934</v>
      </c>
      <c r="E807" s="2">
        <f t="shared" si="73"/>
        <v>-1.5931013803662353E-2</v>
      </c>
      <c r="F807" s="2">
        <f t="shared" si="77"/>
        <v>1.4339558960020553E-3</v>
      </c>
      <c r="G807" s="2">
        <f t="shared" si="75"/>
        <v>-1.7364969699664407E-2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1.96</v>
      </c>
      <c r="C808" s="2">
        <f t="shared" si="72"/>
        <v>1.9998619650331955</v>
      </c>
      <c r="D808" s="2">
        <f t="shared" si="74"/>
        <v>2.0183709341137903</v>
      </c>
      <c r="E808" s="2">
        <f t="shared" si="73"/>
        <v>-1.850896908059485E-2</v>
      </c>
      <c r="F808" s="2">
        <f t="shared" si="77"/>
        <v>-2.5546290993173262E-3</v>
      </c>
      <c r="G808" s="2">
        <f t="shared" si="75"/>
        <v>-1.5954339981277522E-2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1.93</v>
      </c>
      <c r="C809" s="2">
        <f t="shared" si="72"/>
        <v>1.9998832011819345</v>
      </c>
      <c r="D809" s="2">
        <f t="shared" si="74"/>
        <v>2.0118249389942502</v>
      </c>
      <c r="E809" s="2">
        <f t="shared" si="73"/>
        <v>-1.1941737812315667E-2</v>
      </c>
      <c r="F809" s="2">
        <f t="shared" si="77"/>
        <v>-4.4320508419169943E-3</v>
      </c>
      <c r="G809" s="2">
        <f t="shared" si="75"/>
        <v>-7.5096869703986727E-3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1.93</v>
      </c>
      <c r="C810" s="2">
        <f t="shared" si="72"/>
        <v>1.9999011702308678</v>
      </c>
      <c r="D810" s="2">
        <f t="shared" si="74"/>
        <v>2.0057638324020832</v>
      </c>
      <c r="E810" s="2">
        <f t="shared" si="73"/>
        <v>-5.8626621712154492E-3</v>
      </c>
      <c r="F810" s="2">
        <f t="shared" si="77"/>
        <v>-4.718173107776686E-3</v>
      </c>
      <c r="G810" s="2">
        <f t="shared" si="75"/>
        <v>-1.1444890634387632E-3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1.94</v>
      </c>
      <c r="C811" s="2">
        <f t="shared" si="72"/>
        <v>1.9983779132722728</v>
      </c>
      <c r="D811" s="2">
        <f t="shared" si="74"/>
        <v>2.0008924374093362</v>
      </c>
      <c r="E811" s="2">
        <f t="shared" si="73"/>
        <v>-2.5145241370634341E-3</v>
      </c>
      <c r="F811" s="2">
        <f t="shared" si="77"/>
        <v>-4.277443313634036E-3</v>
      </c>
      <c r="G811" s="2">
        <f t="shared" si="75"/>
        <v>1.7629191765706018E-3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1.94</v>
      </c>
      <c r="C812" s="2">
        <f t="shared" si="72"/>
        <v>1.9970890035380771</v>
      </c>
      <c r="D812" s="2">
        <f t="shared" si="74"/>
        <v>1.9963818864901262</v>
      </c>
      <c r="E812" s="2">
        <f t="shared" si="73"/>
        <v>7.0711704795090036E-4</v>
      </c>
      <c r="F812" s="2">
        <f t="shared" si="77"/>
        <v>-3.2805312413170485E-3</v>
      </c>
      <c r="G812" s="2">
        <f t="shared" si="75"/>
        <v>3.9876482892679489E-3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1.95</v>
      </c>
      <c r="C813" s="2">
        <f t="shared" si="72"/>
        <v>1.9959983876091423</v>
      </c>
      <c r="D813" s="2">
        <f t="shared" si="74"/>
        <v>1.9929461911945612</v>
      </c>
      <c r="E813" s="2">
        <f t="shared" si="73"/>
        <v>3.0521964145810987E-3</v>
      </c>
      <c r="F813" s="2">
        <f t="shared" si="77"/>
        <v>-2.0139857101374192E-3</v>
      </c>
      <c r="G813" s="2">
        <f t="shared" si="75"/>
        <v>5.0661821247185174E-3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1.95</v>
      </c>
      <c r="C814" s="2">
        <f t="shared" si="72"/>
        <v>1.9889217125923513</v>
      </c>
      <c r="D814" s="2">
        <f t="shared" si="74"/>
        <v>1.9897649918468159</v>
      </c>
      <c r="E814" s="2">
        <f t="shared" si="73"/>
        <v>-8.4327925446459062E-4</v>
      </c>
      <c r="F814" s="2">
        <f t="shared" si="77"/>
        <v>-1.7798444190028535E-3</v>
      </c>
      <c r="G814" s="2">
        <f t="shared" si="75"/>
        <v>9.3656516453826289E-4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1.96</v>
      </c>
      <c r="C815" s="2">
        <f t="shared" si="72"/>
        <v>1.9860106798858357</v>
      </c>
      <c r="D815" s="2">
        <f t="shared" si="74"/>
        <v>1.9875601776359406</v>
      </c>
      <c r="E815" s="2">
        <f t="shared" si="73"/>
        <v>-1.5494977501049334E-3</v>
      </c>
      <c r="F815" s="2">
        <f t="shared" si="77"/>
        <v>-1.7337750852232695E-3</v>
      </c>
      <c r="G815" s="2">
        <f t="shared" si="75"/>
        <v>1.8427733511833613E-4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1.96</v>
      </c>
      <c r="C816" s="2">
        <f t="shared" si="72"/>
        <v>1.9835474983649377</v>
      </c>
      <c r="D816" s="2">
        <f t="shared" si="74"/>
        <v>1.9855186829962412</v>
      </c>
      <c r="E816" s="2">
        <f t="shared" si="73"/>
        <v>-1.9711846313035242E-3</v>
      </c>
      <c r="F816" s="2">
        <f t="shared" si="77"/>
        <v>-1.7812569944393205E-3</v>
      </c>
      <c r="G816" s="2">
        <f t="shared" si="75"/>
        <v>-1.8992763686420363E-4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1.96</v>
      </c>
      <c r="C817" s="2">
        <f t="shared" si="72"/>
        <v>1.9799248063087935</v>
      </c>
      <c r="D817" s="2">
        <f t="shared" si="74"/>
        <v>1.9836284101817048</v>
      </c>
      <c r="E817" s="2">
        <f t="shared" si="73"/>
        <v>-3.703603872911243E-3</v>
      </c>
      <c r="F817" s="2">
        <f t="shared" si="77"/>
        <v>-2.1657263701337051E-3</v>
      </c>
      <c r="G817" s="2">
        <f t="shared" si="75"/>
        <v>-1.5378775027775379E-3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2</v>
      </c>
      <c r="C818" s="2">
        <f t="shared" si="72"/>
        <v>1.9768594514920561</v>
      </c>
      <c r="D818" s="2">
        <f t="shared" si="74"/>
        <v>1.9848411205386156</v>
      </c>
      <c r="E818" s="2">
        <f t="shared" si="73"/>
        <v>-7.981669046559503E-3</v>
      </c>
      <c r="F818" s="2">
        <f t="shared" si="77"/>
        <v>-3.3289149054188645E-3</v>
      </c>
      <c r="G818" s="2">
        <f t="shared" si="75"/>
        <v>-4.6527541411406385E-3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2.12</v>
      </c>
      <c r="C819" s="2">
        <f t="shared" si="72"/>
        <v>1.9696503051086629</v>
      </c>
      <c r="D819" s="2">
        <f t="shared" si="74"/>
        <v>1.9948528893876072</v>
      </c>
      <c r="E819" s="2">
        <f t="shared" si="73"/>
        <v>-2.5202584278944284E-2</v>
      </c>
      <c r="F819" s="2">
        <f t="shared" si="77"/>
        <v>-7.7036487801239494E-3</v>
      </c>
      <c r="G819" s="2">
        <f t="shared" si="75"/>
        <v>-1.7498935498820336E-2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2.21</v>
      </c>
      <c r="C820" s="2">
        <f t="shared" si="72"/>
        <v>1.9635502581688686</v>
      </c>
      <c r="D820" s="2">
        <f t="shared" si="74"/>
        <v>2.0107897123959324</v>
      </c>
      <c r="E820" s="2">
        <f t="shared" si="73"/>
        <v>-4.7239454227063771E-2</v>
      </c>
      <c r="F820" s="2">
        <f t="shared" si="77"/>
        <v>-1.5610809869511914E-2</v>
      </c>
      <c r="G820" s="2">
        <f t="shared" si="75"/>
        <v>-3.1628644357551861E-2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2.2999999999999998</v>
      </c>
      <c r="C821" s="2">
        <f t="shared" si="72"/>
        <v>1.9599271415275044</v>
      </c>
      <c r="D821" s="2">
        <f t="shared" si="74"/>
        <v>2.0322126966629006</v>
      </c>
      <c r="E821" s="2">
        <f t="shared" si="73"/>
        <v>-7.2285555135396251E-2</v>
      </c>
      <c r="F821" s="2">
        <f t="shared" si="77"/>
        <v>-2.694575892268878E-2</v>
      </c>
      <c r="G821" s="2">
        <f t="shared" si="75"/>
        <v>-4.5339796212707471E-2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2.4300000000000002</v>
      </c>
      <c r="C822" s="2">
        <f t="shared" si="72"/>
        <v>1.9568614274463498</v>
      </c>
      <c r="D822" s="2">
        <f t="shared" si="74"/>
        <v>2.0616784228360192</v>
      </c>
      <c r="E822" s="2">
        <f t="shared" si="73"/>
        <v>-0.10481699538966938</v>
      </c>
      <c r="F822" s="2">
        <f t="shared" si="77"/>
        <v>-4.2520006216084899E-2</v>
      </c>
      <c r="G822" s="2">
        <f t="shared" si="75"/>
        <v>-6.2296989173584477E-2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2.5299999999999998</v>
      </c>
      <c r="C823" s="2">
        <f t="shared" si="72"/>
        <v>1.9558058232238344</v>
      </c>
      <c r="D823" s="2">
        <f t="shared" si="74"/>
        <v>2.0963689100333509</v>
      </c>
      <c r="E823" s="2">
        <f t="shared" si="73"/>
        <v>-0.14056308680951646</v>
      </c>
      <c r="F823" s="2">
        <f t="shared" si="77"/>
        <v>-6.2128622334771212E-2</v>
      </c>
      <c r="G823" s="2">
        <f t="shared" si="75"/>
        <v>-7.8434464474745252E-2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2.64</v>
      </c>
      <c r="C824" s="2">
        <f t="shared" si="72"/>
        <v>1.9549126196509368</v>
      </c>
      <c r="D824" s="2">
        <f t="shared" si="74"/>
        <v>2.1366378796605101</v>
      </c>
      <c r="E824" s="2">
        <f t="shared" si="73"/>
        <v>-0.18172526000957334</v>
      </c>
      <c r="F824" s="2">
        <f t="shared" si="77"/>
        <v>-8.6047949869731646E-2</v>
      </c>
      <c r="G824" s="2">
        <f t="shared" si="75"/>
        <v>-9.5677310139841695E-2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2.75</v>
      </c>
      <c r="C825" s="2">
        <f t="shared" si="72"/>
        <v>1.9556952935507925</v>
      </c>
      <c r="D825" s="2">
        <f t="shared" si="74"/>
        <v>2.1820721107967684</v>
      </c>
      <c r="E825" s="2">
        <f t="shared" si="73"/>
        <v>-0.22637681724597591</v>
      </c>
      <c r="F825" s="2">
        <f t="shared" si="77"/>
        <v>-0.11411372334498052</v>
      </c>
      <c r="G825" s="2">
        <f t="shared" si="75"/>
        <v>-0.1122630939009954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2.71</v>
      </c>
      <c r="C826" s="2">
        <f t="shared" si="72"/>
        <v>1.9563575560814399</v>
      </c>
      <c r="D826" s="2">
        <f t="shared" si="74"/>
        <v>2.2211778803673785</v>
      </c>
      <c r="E826" s="2">
        <f t="shared" si="73"/>
        <v>-0.2648203242859386</v>
      </c>
      <c r="F826" s="2">
        <f t="shared" si="77"/>
        <v>-0.14425504353317214</v>
      </c>
      <c r="G826" s="2">
        <f t="shared" si="75"/>
        <v>-0.12056528075276646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2.65</v>
      </c>
      <c r="C827" s="2">
        <f t="shared" si="72"/>
        <v>1.9569179320689107</v>
      </c>
      <c r="D827" s="2">
        <f t="shared" si="74"/>
        <v>2.2529424818216466</v>
      </c>
      <c r="E827" s="2">
        <f t="shared" si="73"/>
        <v>-0.29602454975273584</v>
      </c>
      <c r="F827" s="2">
        <f t="shared" si="77"/>
        <v>-0.17460894477708488</v>
      </c>
      <c r="G827" s="2">
        <f t="shared" si="75"/>
        <v>-0.12141560497565096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2.6</v>
      </c>
      <c r="C828" s="2">
        <f t="shared" si="72"/>
        <v>1.9635459425198476</v>
      </c>
      <c r="D828" s="2">
        <f t="shared" si="74"/>
        <v>2.2786504461311545</v>
      </c>
      <c r="E828" s="2">
        <f t="shared" si="73"/>
        <v>-0.31510450361130693</v>
      </c>
      <c r="F828" s="2">
        <f t="shared" si="77"/>
        <v>-0.20270805654392932</v>
      </c>
      <c r="G828" s="2">
        <f t="shared" si="75"/>
        <v>-0.11239644706737761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2.5499999999999998</v>
      </c>
      <c r="C829" s="2">
        <f t="shared" si="72"/>
        <v>1.9876157975167943</v>
      </c>
      <c r="D829" s="2">
        <f t="shared" si="74"/>
        <v>2.2987504130844023</v>
      </c>
      <c r="E829" s="2">
        <f t="shared" si="73"/>
        <v>-0.31113461556760802</v>
      </c>
      <c r="F829" s="2">
        <f t="shared" si="77"/>
        <v>-0.22439336834866505</v>
      </c>
      <c r="G829" s="2">
        <f t="shared" si="75"/>
        <v>-8.6741247218942968E-2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2.5299999999999998</v>
      </c>
      <c r="C830" s="2">
        <f t="shared" si="72"/>
        <v>2.0218287517449798</v>
      </c>
      <c r="D830" s="2">
        <f t="shared" si="74"/>
        <v>2.315880012115187</v>
      </c>
      <c r="E830" s="2">
        <f t="shared" si="73"/>
        <v>-0.29405126037020723</v>
      </c>
      <c r="F830" s="2">
        <f t="shared" si="77"/>
        <v>-0.2383249467529735</v>
      </c>
      <c r="G830" s="2">
        <f t="shared" si="75"/>
        <v>-5.5726313617233736E-2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2.4500000000000002</v>
      </c>
      <c r="C831" s="2">
        <f t="shared" si="72"/>
        <v>2.0646243283995984</v>
      </c>
      <c r="D831" s="2">
        <f t="shared" si="74"/>
        <v>2.3258148260325808</v>
      </c>
      <c r="E831" s="2">
        <f t="shared" si="73"/>
        <v>-0.26119049763298241</v>
      </c>
      <c r="F831" s="2">
        <f t="shared" si="77"/>
        <v>-0.24289805692897531</v>
      </c>
      <c r="G831" s="2">
        <f t="shared" si="75"/>
        <v>-1.8292440704007096E-2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2.4500000000000002</v>
      </c>
      <c r="C832" s="2">
        <f t="shared" si="72"/>
        <v>2.1208359701842756</v>
      </c>
      <c r="D832" s="2">
        <f t="shared" si="74"/>
        <v>2.3350137278079455</v>
      </c>
      <c r="E832" s="2">
        <f t="shared" si="73"/>
        <v>-0.21417775762366986</v>
      </c>
      <c r="F832" s="2">
        <f t="shared" si="77"/>
        <v>-0.23715399706791424</v>
      </c>
      <c r="G832" s="2">
        <f t="shared" si="75"/>
        <v>2.2976239444244373E-2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2.46</v>
      </c>
      <c r="C833" s="2">
        <f t="shared" si="72"/>
        <v>2.1837842824636176</v>
      </c>
      <c r="D833" s="2">
        <f t="shared" si="74"/>
        <v>2.3442719701925423</v>
      </c>
      <c r="E833" s="2">
        <f t="shared" si="73"/>
        <v>-0.16048768772892474</v>
      </c>
      <c r="F833" s="2">
        <f t="shared" si="77"/>
        <v>-0.22182073520011636</v>
      </c>
      <c r="G833" s="2">
        <f t="shared" si="75"/>
        <v>6.1333047471191615E-2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2.46</v>
      </c>
      <c r="C834" s="2">
        <f t="shared" si="72"/>
        <v>2.2539713159307535</v>
      </c>
      <c r="D834" s="2">
        <f t="shared" si="74"/>
        <v>2.3528444168449467</v>
      </c>
      <c r="E834" s="2">
        <f t="shared" si="73"/>
        <v>-9.8873100914193213E-2</v>
      </c>
      <c r="F834" s="2">
        <f t="shared" si="77"/>
        <v>-0.19723120834293176</v>
      </c>
      <c r="G834" s="2">
        <f t="shared" si="75"/>
        <v>9.8358107428738545E-2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2.4900000000000002</v>
      </c>
      <c r="C835" s="2">
        <f t="shared" si="72"/>
        <v>2.3302834211721759</v>
      </c>
      <c r="D835" s="2">
        <f t="shared" si="74"/>
        <v>2.363004089671247</v>
      </c>
      <c r="E835" s="2">
        <f t="shared" si="73"/>
        <v>-3.2720668499071071E-2</v>
      </c>
      <c r="F835" s="2">
        <f t="shared" si="77"/>
        <v>-0.16432910037415963</v>
      </c>
      <c r="G835" s="2">
        <f t="shared" si="75"/>
        <v>0.13160843187508856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2.4900000000000002</v>
      </c>
      <c r="C836" s="2">
        <f t="shared" si="72"/>
        <v>2.3887013563764565</v>
      </c>
      <c r="D836" s="2">
        <f t="shared" si="74"/>
        <v>2.3724111941400436</v>
      </c>
      <c r="E836" s="2">
        <f t="shared" si="73"/>
        <v>1.6290162236412886E-2</v>
      </c>
      <c r="F836" s="2">
        <f t="shared" si="77"/>
        <v>-0.12820524785204515</v>
      </c>
      <c r="G836" s="2">
        <f t="shared" si="75"/>
        <v>0.14449541008845804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2.5</v>
      </c>
      <c r="C837" s="2">
        <f t="shared" si="72"/>
        <v>2.4289011477031552</v>
      </c>
      <c r="D837" s="2">
        <f t="shared" si="74"/>
        <v>2.3818622167963368</v>
      </c>
      <c r="E837" s="2">
        <f t="shared" si="73"/>
        <v>4.7038930906818432E-2</v>
      </c>
      <c r="F837" s="2">
        <f t="shared" si="77"/>
        <v>-9.3156412100272437E-2</v>
      </c>
      <c r="G837" s="2">
        <f t="shared" si="75"/>
        <v>0.14019534300709086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2.5</v>
      </c>
      <c r="C838" s="2">
        <f t="shared" si="72"/>
        <v>2.455224048056516</v>
      </c>
      <c r="D838" s="2">
        <f t="shared" si="74"/>
        <v>2.3906131637003116</v>
      </c>
      <c r="E838" s="2">
        <f t="shared" si="73"/>
        <v>6.4610884356204323E-2</v>
      </c>
      <c r="F838" s="2">
        <f t="shared" si="77"/>
        <v>-6.1602952808977082E-2</v>
      </c>
      <c r="G838" s="2">
        <f t="shared" si="75"/>
        <v>0.12621383716518142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2.5</v>
      </c>
      <c r="C839" s="2">
        <f t="shared" si="72"/>
        <v>2.4698049637401289</v>
      </c>
      <c r="D839" s="2">
        <f t="shared" si="74"/>
        <v>2.3987158923151033</v>
      </c>
      <c r="E839" s="2">
        <f t="shared" si="73"/>
        <v>7.1089071425025629E-2</v>
      </c>
      <c r="F839" s="2">
        <f t="shared" si="77"/>
        <v>-3.5064547962176541E-2</v>
      </c>
      <c r="G839" s="2">
        <f t="shared" si="75"/>
        <v>0.10615361938720216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2.5</v>
      </c>
      <c r="C840" s="2">
        <f t="shared" si="72"/>
        <v>2.4790657385493398</v>
      </c>
      <c r="D840" s="2">
        <f t="shared" si="74"/>
        <v>2.4062184188102806</v>
      </c>
      <c r="E840" s="2">
        <f t="shared" si="73"/>
        <v>7.2847319739059113E-2</v>
      </c>
      <c r="F840" s="2">
        <f t="shared" si="77"/>
        <v>-1.3482174421929411E-2</v>
      </c>
      <c r="G840" s="2">
        <f t="shared" si="75"/>
        <v>8.6329494160988521E-2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2.5</v>
      </c>
      <c r="C841" s="2">
        <f t="shared" si="72"/>
        <v>2.4745940864648257</v>
      </c>
      <c r="D841" s="2">
        <f t="shared" si="74"/>
        <v>2.4131652026021118</v>
      </c>
      <c r="E841" s="2">
        <f t="shared" si="73"/>
        <v>6.1428883862713946E-2</v>
      </c>
      <c r="F841" s="2">
        <f t="shared" si="77"/>
        <v>1.5000372349992606E-3</v>
      </c>
      <c r="G841" s="2">
        <f t="shared" si="75"/>
        <v>5.9928846627714687E-2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2.54</v>
      </c>
      <c r="C842" s="2">
        <f t="shared" si="72"/>
        <v>2.4708103808548523</v>
      </c>
      <c r="D842" s="2">
        <f t="shared" si="74"/>
        <v>2.4225603727797331</v>
      </c>
      <c r="E842" s="2">
        <f t="shared" si="73"/>
        <v>4.8250008075119144E-2</v>
      </c>
      <c r="F842" s="2">
        <f t="shared" si="77"/>
        <v>1.0850031403023238E-2</v>
      </c>
      <c r="G842" s="2">
        <f t="shared" si="75"/>
        <v>3.7399976672095908E-2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2.6</v>
      </c>
      <c r="C843" s="2">
        <f t="shared" si="72"/>
        <v>2.4691472453387213</v>
      </c>
      <c r="D843" s="2">
        <f t="shared" si="74"/>
        <v>2.4357040488701234</v>
      </c>
      <c r="E843" s="2">
        <f t="shared" si="73"/>
        <v>3.3443196468597947E-2</v>
      </c>
      <c r="F843" s="2">
        <f t="shared" si="77"/>
        <v>1.536866441613818E-2</v>
      </c>
      <c r="G843" s="2">
        <f t="shared" si="75"/>
        <v>1.8074532052459766E-2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2.6</v>
      </c>
      <c r="C844" s="2">
        <f t="shared" si="72"/>
        <v>2.4677399768250718</v>
      </c>
      <c r="D844" s="2">
        <f t="shared" si="74"/>
        <v>2.4478741193241884</v>
      </c>
      <c r="E844" s="2">
        <f t="shared" si="73"/>
        <v>1.9865857500883433E-2</v>
      </c>
      <c r="F844" s="2">
        <f t="shared" si="77"/>
        <v>1.626810303308723E-2</v>
      </c>
      <c r="G844" s="2">
        <f t="shared" si="75"/>
        <v>3.5977544677962027E-3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2.7</v>
      </c>
      <c r="C845" s="2">
        <f t="shared" si="72"/>
        <v>2.4711645957750612</v>
      </c>
      <c r="D845" s="2">
        <f t="shared" si="74"/>
        <v>2.4665501104853598</v>
      </c>
      <c r="E845" s="2">
        <f t="shared" si="73"/>
        <v>4.614485289701431E-3</v>
      </c>
      <c r="F845" s="2">
        <f t="shared" si="77"/>
        <v>1.3937379484410071E-2</v>
      </c>
      <c r="G845" s="2">
        <f t="shared" si="75"/>
        <v>-9.3228941947086398E-3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2.72</v>
      </c>
      <c r="C846" s="2">
        <f t="shared" si="72"/>
        <v>2.4740623502712058</v>
      </c>
      <c r="D846" s="2">
        <f t="shared" si="74"/>
        <v>2.4853241763753333</v>
      </c>
      <c r="E846" s="2">
        <f t="shared" si="73"/>
        <v>-1.1261826104127515E-2</v>
      </c>
      <c r="F846" s="2">
        <f t="shared" si="77"/>
        <v>8.8975383667025537E-3</v>
      </c>
      <c r="G846" s="2">
        <f t="shared" si="75"/>
        <v>-2.0159364470830068E-2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2.78</v>
      </c>
      <c r="C847" s="2">
        <f t="shared" ref="C847:C910" si="78">$C$4*B837+C846*(1-$C$4)</f>
        <v>2.4780527579217893</v>
      </c>
      <c r="D847" s="2">
        <f t="shared" si="74"/>
        <v>2.5071520151623456</v>
      </c>
      <c r="E847" s="2">
        <f t="shared" si="73"/>
        <v>-2.9099257240556398E-2</v>
      </c>
      <c r="F847" s="2">
        <f t="shared" si="77"/>
        <v>1.2981792452507633E-3</v>
      </c>
      <c r="G847" s="2">
        <f t="shared" si="75"/>
        <v>-3.0397436485807162E-2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2.62</v>
      </c>
      <c r="C848" s="2">
        <f t="shared" si="78"/>
        <v>2.4814292567030525</v>
      </c>
      <c r="D848" s="2">
        <f t="shared" si="74"/>
        <v>2.5155111251503199</v>
      </c>
      <c r="E848" s="2">
        <f t="shared" si="73"/>
        <v>-3.408186844726746E-2</v>
      </c>
      <c r="F848" s="2">
        <f t="shared" si="77"/>
        <v>-5.7778302932528815E-3</v>
      </c>
      <c r="G848" s="2">
        <f t="shared" si="75"/>
        <v>-2.8304038154014579E-2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2.61</v>
      </c>
      <c r="C849" s="2">
        <f t="shared" si="78"/>
        <v>2.4842862941333519</v>
      </c>
      <c r="D849" s="2">
        <f t="shared" si="74"/>
        <v>2.5225103010651111</v>
      </c>
      <c r="E849" s="2">
        <f t="shared" si="73"/>
        <v>-3.8224006931759202E-2</v>
      </c>
      <c r="F849" s="2">
        <f t="shared" si="77"/>
        <v>-1.2267065620954146E-2</v>
      </c>
      <c r="G849" s="2">
        <f t="shared" si="75"/>
        <v>-2.5956941310805056E-2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2.54</v>
      </c>
      <c r="C850" s="2">
        <f t="shared" si="78"/>
        <v>2.4867037873436053</v>
      </c>
      <c r="D850" s="2">
        <f t="shared" si="74"/>
        <v>2.5238058343195471</v>
      </c>
      <c r="E850" s="2">
        <f t="shared" si="73"/>
        <v>-3.7102046975941771E-2</v>
      </c>
      <c r="F850" s="2">
        <f t="shared" si="77"/>
        <v>-1.7234061891951671E-2</v>
      </c>
      <c r="G850" s="2">
        <f t="shared" si="75"/>
        <v>-1.9867985083990101E-2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2.61</v>
      </c>
      <c r="C851" s="2">
        <f t="shared" si="78"/>
        <v>2.4887493585215119</v>
      </c>
      <c r="D851" s="2">
        <f t="shared" si="74"/>
        <v>2.530190587332914</v>
      </c>
      <c r="E851" s="2">
        <f t="shared" si="73"/>
        <v>-4.1441228811402109E-2</v>
      </c>
      <c r="F851" s="2">
        <f t="shared" si="77"/>
        <v>-2.207549527584176E-2</v>
      </c>
      <c r="G851" s="2">
        <f t="shared" si="75"/>
        <v>-1.9365733535560349E-2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2.61</v>
      </c>
      <c r="C852" s="2">
        <f t="shared" si="78"/>
        <v>2.4966340725951257</v>
      </c>
      <c r="D852" s="2">
        <f t="shared" si="74"/>
        <v>2.5361023956786242</v>
      </c>
      <c r="E852" s="2">
        <f t="shared" si="73"/>
        <v>-3.9468323083498458E-2</v>
      </c>
      <c r="F852" s="2">
        <f t="shared" si="77"/>
        <v>-2.5554060837373098E-2</v>
      </c>
      <c r="G852" s="2">
        <f t="shared" si="75"/>
        <v>-1.391426224612536E-2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2.54</v>
      </c>
      <c r="C853" s="2">
        <f t="shared" si="78"/>
        <v>2.5125365229651062</v>
      </c>
      <c r="D853" s="2">
        <f t="shared" si="74"/>
        <v>2.5363911071098371</v>
      </c>
      <c r="E853" s="2">
        <f t="shared" si="73"/>
        <v>-2.385458414473085E-2</v>
      </c>
      <c r="F853" s="2">
        <f t="shared" si="77"/>
        <v>-2.521416549884465E-2</v>
      </c>
      <c r="G853" s="2">
        <f t="shared" si="75"/>
        <v>1.3595813541137994E-3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2.6</v>
      </c>
      <c r="C854" s="2">
        <f t="shared" si="78"/>
        <v>2.5259924425089357</v>
      </c>
      <c r="D854" s="2">
        <f t="shared" si="74"/>
        <v>2.5411028769535529</v>
      </c>
      <c r="E854" s="2">
        <f t="shared" si="73"/>
        <v>-1.5110434444617127E-2</v>
      </c>
      <c r="F854" s="2">
        <f t="shared" si="77"/>
        <v>-2.3193419287999145E-2</v>
      </c>
      <c r="G854" s="2">
        <f t="shared" si="75"/>
        <v>8.0829848433820184E-3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2.62</v>
      </c>
      <c r="C855" s="2">
        <f t="shared" si="78"/>
        <v>2.5527628359690993</v>
      </c>
      <c r="D855" s="2">
        <f t="shared" si="74"/>
        <v>2.5469471082903268</v>
      </c>
      <c r="E855" s="2">
        <f t="shared" si="73"/>
        <v>5.8157276787724754E-3</v>
      </c>
      <c r="F855" s="2">
        <f t="shared" si="77"/>
        <v>-1.7391589894644822E-2</v>
      </c>
      <c r="G855" s="2">
        <f t="shared" si="75"/>
        <v>2.3207317573417298E-2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2.69</v>
      </c>
      <c r="C856" s="2">
        <f t="shared" si="78"/>
        <v>2.578491630435392</v>
      </c>
      <c r="D856" s="2">
        <f t="shared" si="74"/>
        <v>2.5575436187873395</v>
      </c>
      <c r="E856" s="2">
        <f t="shared" si="73"/>
        <v>2.0948011648052489E-2</v>
      </c>
      <c r="F856" s="2">
        <f t="shared" si="77"/>
        <v>-9.7236695861053594E-3</v>
      </c>
      <c r="G856" s="2">
        <f t="shared" si="75"/>
        <v>3.0671681234157849E-2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2.69</v>
      </c>
      <c r="C857" s="2">
        <f t="shared" si="78"/>
        <v>2.6094929180607163</v>
      </c>
      <c r="D857" s="2">
        <f t="shared" si="74"/>
        <v>2.5673552025808695</v>
      </c>
      <c r="E857" s="2">
        <f t="shared" si="73"/>
        <v>4.2137715479846793E-2</v>
      </c>
      <c r="F857" s="2">
        <f t="shared" si="77"/>
        <v>6.4860742708507026E-4</v>
      </c>
      <c r="G857" s="2">
        <f t="shared" si="75"/>
        <v>4.1489108052761722E-2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2.85</v>
      </c>
      <c r="C858" s="2">
        <f t="shared" si="78"/>
        <v>2.6111093922052211</v>
      </c>
      <c r="D858" s="2">
        <f t="shared" si="74"/>
        <v>2.5882918542415458</v>
      </c>
      <c r="E858" s="2">
        <f t="shared" si="73"/>
        <v>2.281753796367525E-2</v>
      </c>
      <c r="F858" s="2">
        <f t="shared" si="77"/>
        <v>5.0823935344031061E-3</v>
      </c>
      <c r="G858" s="2">
        <f t="shared" si="75"/>
        <v>1.7735144429272143E-2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2.85</v>
      </c>
      <c r="C859" s="2">
        <f t="shared" si="78"/>
        <v>2.6109387164813409</v>
      </c>
      <c r="D859" s="2">
        <f t="shared" si="74"/>
        <v>2.6076776428162463</v>
      </c>
      <c r="E859" s="2">
        <f t="shared" si="73"/>
        <v>3.2610736650946492E-3</v>
      </c>
      <c r="F859" s="2">
        <f t="shared" si="77"/>
        <v>4.7181295605414151E-3</v>
      </c>
      <c r="G859" s="2">
        <f t="shared" si="75"/>
        <v>-1.4570558954467659E-3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2.86</v>
      </c>
      <c r="C860" s="2">
        <f t="shared" si="78"/>
        <v>2.6000250677919041</v>
      </c>
      <c r="D860" s="2">
        <f t="shared" si="74"/>
        <v>2.6263681877928207</v>
      </c>
      <c r="E860" s="2">
        <f t="shared" ref="E860:E923" si="79">C860-D860</f>
        <v>-2.6343120000916542E-2</v>
      </c>
      <c r="F860" s="2">
        <f t="shared" si="77"/>
        <v>-1.4941203517501766E-3</v>
      </c>
      <c r="G860" s="2">
        <f t="shared" si="75"/>
        <v>-2.4848999649166367E-2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2.88</v>
      </c>
      <c r="C861" s="2">
        <f t="shared" si="78"/>
        <v>2.6015596727469958</v>
      </c>
      <c r="D861" s="2">
        <f t="shared" ref="D861:D924" si="80">$D$4*B861+(1-$D$4)*D860</f>
        <v>2.6451557294377968</v>
      </c>
      <c r="E861" s="2">
        <f t="shared" si="79"/>
        <v>-4.3596056690800911E-2</v>
      </c>
      <c r="F861" s="2">
        <f t="shared" si="77"/>
        <v>-9.9145076195603244E-3</v>
      </c>
      <c r="G861" s="2">
        <f t="shared" si="75"/>
        <v>-3.3681549071240588E-2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2.88</v>
      </c>
      <c r="C862" s="2">
        <f t="shared" si="78"/>
        <v>2.6028581846320735</v>
      </c>
      <c r="D862" s="2">
        <f t="shared" si="80"/>
        <v>2.6625516013312933</v>
      </c>
      <c r="E862" s="2">
        <f t="shared" si="79"/>
        <v>-5.9693416699219792E-2</v>
      </c>
      <c r="F862" s="2">
        <f t="shared" si="77"/>
        <v>-1.9870289435492218E-2</v>
      </c>
      <c r="G862" s="2">
        <f t="shared" si="75"/>
        <v>-3.9823127263727574E-2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2.94</v>
      </c>
      <c r="C863" s="2">
        <f t="shared" si="78"/>
        <v>2.5931876946886776</v>
      </c>
      <c r="D863" s="2">
        <f t="shared" si="80"/>
        <v>2.6831033345660122</v>
      </c>
      <c r="E863" s="2">
        <f t="shared" si="79"/>
        <v>-8.9915639877334641E-2</v>
      </c>
      <c r="F863" s="2">
        <f t="shared" si="77"/>
        <v>-3.3879359523860703E-2</v>
      </c>
      <c r="G863" s="2">
        <f t="shared" si="75"/>
        <v>-5.6036280353473938E-2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2.94</v>
      </c>
      <c r="C864" s="2">
        <f t="shared" si="78"/>
        <v>2.59423574165965</v>
      </c>
      <c r="D864" s="2">
        <f t="shared" si="80"/>
        <v>2.7021327171907519</v>
      </c>
      <c r="E864" s="2">
        <f t="shared" si="79"/>
        <v>-0.10789697553110189</v>
      </c>
      <c r="F864" s="2">
        <f t="shared" si="77"/>
        <v>-4.8682882725308949E-2</v>
      </c>
      <c r="G864" s="2">
        <f t="shared" si="75"/>
        <v>-5.9214092805792942E-2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2.9</v>
      </c>
      <c r="C865" s="2">
        <f t="shared" si="78"/>
        <v>2.5981994737120111</v>
      </c>
      <c r="D865" s="2">
        <f t="shared" si="80"/>
        <v>2.7167895529543999</v>
      </c>
      <c r="E865" s="2">
        <f t="shared" si="79"/>
        <v>-0.11859007924238885</v>
      </c>
      <c r="F865" s="2">
        <f t="shared" si="77"/>
        <v>-6.2664322028724934E-2</v>
      </c>
      <c r="G865" s="2">
        <f t="shared" si="75"/>
        <v>-5.5925757213663913E-2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2.89</v>
      </c>
      <c r="C866" s="2">
        <f t="shared" si="78"/>
        <v>2.612322631602471</v>
      </c>
      <c r="D866" s="2">
        <f t="shared" si="80"/>
        <v>2.7296199564392594</v>
      </c>
      <c r="E866" s="2">
        <f t="shared" si="79"/>
        <v>-0.11729732483678834</v>
      </c>
      <c r="F866" s="2">
        <f t="shared" si="77"/>
        <v>-7.3590922590337615E-2</v>
      </c>
      <c r="G866" s="2">
        <f t="shared" si="75"/>
        <v>-4.3706402246450726E-2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2.93</v>
      </c>
      <c r="C867" s="2">
        <f t="shared" si="78"/>
        <v>2.6242729959713218</v>
      </c>
      <c r="D867" s="2">
        <f t="shared" si="80"/>
        <v>2.7444629226289439</v>
      </c>
      <c r="E867" s="2">
        <f t="shared" si="79"/>
        <v>-0.12018992665762207</v>
      </c>
      <c r="F867" s="2">
        <f t="shared" si="77"/>
        <v>-8.2910723403794517E-2</v>
      </c>
      <c r="G867" s="2">
        <f t="shared" si="75"/>
        <v>-3.7279203253827553E-2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2.95</v>
      </c>
      <c r="C868" s="2">
        <f t="shared" si="78"/>
        <v>2.6590002273603495</v>
      </c>
      <c r="D868" s="2">
        <f t="shared" si="80"/>
        <v>2.7596878913230962</v>
      </c>
      <c r="E868" s="2">
        <f t="shared" si="79"/>
        <v>-0.10068766396274675</v>
      </c>
      <c r="F868" s="2">
        <f t="shared" si="77"/>
        <v>-8.6466111515584976E-2</v>
      </c>
      <c r="G868" s="2">
        <f t="shared" ref="G868:G931" si="81">E868-F868</f>
        <v>-1.4221552447161778E-2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2.95</v>
      </c>
      <c r="C869" s="2">
        <f t="shared" si="78"/>
        <v>2.6883848077664498</v>
      </c>
      <c r="D869" s="2">
        <f t="shared" si="80"/>
        <v>2.7737850845584222</v>
      </c>
      <c r="E869" s="2">
        <f t="shared" si="79"/>
        <v>-8.5400276791972374E-2</v>
      </c>
      <c r="F869" s="2">
        <f t="shared" ref="F869:F932" si="83">(E869*(2/(10)))+((1-(2/10))*F868)</f>
        <v>-8.6252944570862466E-2</v>
      </c>
      <c r="G869" s="2">
        <f t="shared" si="81"/>
        <v>8.5266777889009271E-4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2.94</v>
      </c>
      <c r="C870" s="2">
        <f t="shared" si="78"/>
        <v>2.7147871450331498</v>
      </c>
      <c r="D870" s="2">
        <f t="shared" si="80"/>
        <v>2.7860973005170573</v>
      </c>
      <c r="E870" s="2">
        <f t="shared" si="79"/>
        <v>-7.1310155483907511E-2</v>
      </c>
      <c r="F870" s="2">
        <f t="shared" si="83"/>
        <v>-8.3264386753471489E-2</v>
      </c>
      <c r="G870" s="2">
        <f t="shared" si="81"/>
        <v>1.1954231269563978E-2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2.94</v>
      </c>
      <c r="C871" s="2">
        <f t="shared" si="78"/>
        <v>2.7402045073357417</v>
      </c>
      <c r="D871" s="2">
        <f t="shared" si="80"/>
        <v>2.7974975004787566</v>
      </c>
      <c r="E871" s="2">
        <f t="shared" si="79"/>
        <v>-5.7292993143014836E-2</v>
      </c>
      <c r="F871" s="2">
        <f t="shared" si="83"/>
        <v>-7.8070108031380175E-2</v>
      </c>
      <c r="G871" s="2">
        <f t="shared" si="81"/>
        <v>2.0777114888365339E-2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2.94</v>
      </c>
      <c r="C872" s="2">
        <f t="shared" si="78"/>
        <v>2.761711506207166</v>
      </c>
      <c r="D872" s="2">
        <f t="shared" si="80"/>
        <v>2.8080532411840338</v>
      </c>
      <c r="E872" s="2">
        <f t="shared" si="79"/>
        <v>-4.6341734976867777E-2</v>
      </c>
      <c r="F872" s="2">
        <f t="shared" si="83"/>
        <v>-7.1724433420477698E-2</v>
      </c>
      <c r="G872" s="2">
        <f t="shared" si="81"/>
        <v>2.5382698443609922E-2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2.94</v>
      </c>
      <c r="C873" s="2">
        <f t="shared" si="78"/>
        <v>2.7891405052522171</v>
      </c>
      <c r="D873" s="2">
        <f t="shared" si="80"/>
        <v>2.8178270751704013</v>
      </c>
      <c r="E873" s="2">
        <f t="shared" si="79"/>
        <v>-2.868656991818419E-2</v>
      </c>
      <c r="F873" s="2">
        <f t="shared" si="83"/>
        <v>-6.3116860720019E-2</v>
      </c>
      <c r="G873" s="2">
        <f t="shared" si="81"/>
        <v>3.4430290801834809E-2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2.88</v>
      </c>
      <c r="C874" s="2">
        <f t="shared" si="78"/>
        <v>2.8123496582903376</v>
      </c>
      <c r="D874" s="2">
        <f t="shared" si="80"/>
        <v>2.822432477009631</v>
      </c>
      <c r="E874" s="2">
        <f t="shared" si="79"/>
        <v>-1.0082818719293396E-2</v>
      </c>
      <c r="F874" s="2">
        <f t="shared" si="83"/>
        <v>-5.2510052319873886E-2</v>
      </c>
      <c r="G874" s="2">
        <f t="shared" si="81"/>
        <v>4.242723360058049E-2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2.77</v>
      </c>
      <c r="C875" s="2">
        <f t="shared" si="78"/>
        <v>2.8258343262456704</v>
      </c>
      <c r="D875" s="2">
        <f t="shared" si="80"/>
        <v>2.8185485898237324</v>
      </c>
      <c r="E875" s="2">
        <f t="shared" si="79"/>
        <v>7.2857364219380827E-3</v>
      </c>
      <c r="F875" s="2">
        <f t="shared" si="83"/>
        <v>-4.0550894571511495E-2</v>
      </c>
      <c r="G875" s="2">
        <f t="shared" si="81"/>
        <v>4.7836630993449578E-2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2.85</v>
      </c>
      <c r="C876" s="2">
        <f t="shared" si="78"/>
        <v>2.835705968361721</v>
      </c>
      <c r="D876" s="2">
        <f t="shared" si="80"/>
        <v>2.8208783239108635</v>
      </c>
      <c r="E876" s="2">
        <f t="shared" si="79"/>
        <v>1.4827644450857491E-2</v>
      </c>
      <c r="F876" s="2">
        <f t="shared" si="83"/>
        <v>-2.9475186767037701E-2</v>
      </c>
      <c r="G876" s="2">
        <f t="shared" si="81"/>
        <v>4.4302831217895189E-2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2.85</v>
      </c>
      <c r="C877" s="2">
        <f t="shared" si="78"/>
        <v>2.8502127424599175</v>
      </c>
      <c r="D877" s="2">
        <f t="shared" si="80"/>
        <v>2.8230354851026513</v>
      </c>
      <c r="E877" s="2">
        <f t="shared" si="79"/>
        <v>2.7177257357266171E-2</v>
      </c>
      <c r="F877" s="2">
        <f t="shared" si="83"/>
        <v>-1.8144697942176928E-2</v>
      </c>
      <c r="G877" s="2">
        <f t="shared" si="81"/>
        <v>4.5321955299443099E-2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2.85</v>
      </c>
      <c r="C878" s="2">
        <f t="shared" si="78"/>
        <v>2.8655646282353149</v>
      </c>
      <c r="D878" s="2">
        <f t="shared" si="80"/>
        <v>2.825032856576529</v>
      </c>
      <c r="E878" s="2">
        <f t="shared" si="79"/>
        <v>4.0531771658785853E-2</v>
      </c>
      <c r="F878" s="2">
        <f t="shared" si="83"/>
        <v>-6.4094040219843714E-3</v>
      </c>
      <c r="G878" s="2">
        <f t="shared" si="81"/>
        <v>4.6941175680770227E-2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2.85</v>
      </c>
      <c r="C879" s="2">
        <f t="shared" si="78"/>
        <v>2.878554685429882</v>
      </c>
      <c r="D879" s="2">
        <f t="shared" si="80"/>
        <v>2.8268822746078972</v>
      </c>
      <c r="E879" s="2">
        <f t="shared" si="79"/>
        <v>5.1672410821984815E-2</v>
      </c>
      <c r="F879" s="2">
        <f t="shared" si="83"/>
        <v>5.2069589468094661E-3</v>
      </c>
      <c r="G879" s="2">
        <f t="shared" si="81"/>
        <v>4.6465451875175347E-2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2.73</v>
      </c>
      <c r="C880" s="2">
        <f t="shared" si="78"/>
        <v>2.8880078107483618</v>
      </c>
      <c r="D880" s="2">
        <f t="shared" si="80"/>
        <v>2.819705809822127</v>
      </c>
      <c r="E880" s="2">
        <f t="shared" si="79"/>
        <v>6.8302000926234729E-2</v>
      </c>
      <c r="F880" s="2">
        <f t="shared" si="83"/>
        <v>1.782596734269452E-2</v>
      </c>
      <c r="G880" s="2">
        <f t="shared" si="81"/>
        <v>5.0476033583540206E-2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2.65</v>
      </c>
      <c r="C881" s="2">
        <f t="shared" si="78"/>
        <v>2.8960066090947678</v>
      </c>
      <c r="D881" s="2">
        <f t="shared" si="80"/>
        <v>2.8071350090945622</v>
      </c>
      <c r="E881" s="2">
        <f t="shared" si="79"/>
        <v>8.8871600000205664E-2</v>
      </c>
      <c r="F881" s="2">
        <f t="shared" si="83"/>
        <v>3.203509387419675E-2</v>
      </c>
      <c r="G881" s="2">
        <f t="shared" si="81"/>
        <v>5.6836506126008914E-2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2.72</v>
      </c>
      <c r="C882" s="2">
        <f t="shared" si="78"/>
        <v>2.902774823080188</v>
      </c>
      <c r="D882" s="2">
        <f t="shared" si="80"/>
        <v>2.8006805639764467</v>
      </c>
      <c r="E882" s="2">
        <f t="shared" si="79"/>
        <v>0.10209425910374126</v>
      </c>
      <c r="F882" s="2">
        <f t="shared" si="83"/>
        <v>4.6046926920105653E-2</v>
      </c>
      <c r="G882" s="2">
        <f t="shared" si="81"/>
        <v>5.6047332183635605E-2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2.77</v>
      </c>
      <c r="C883" s="2">
        <f t="shared" si="78"/>
        <v>2.9085017733755438</v>
      </c>
      <c r="D883" s="2">
        <f t="shared" si="80"/>
        <v>2.798407929607821</v>
      </c>
      <c r="E883" s="2">
        <f t="shared" si="79"/>
        <v>0.1100938437677228</v>
      </c>
      <c r="F883" s="2">
        <f t="shared" si="83"/>
        <v>5.8856310289629087E-2</v>
      </c>
      <c r="G883" s="2">
        <f t="shared" si="81"/>
        <v>5.1237533478093712E-2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2.77</v>
      </c>
      <c r="C884" s="2">
        <f t="shared" si="78"/>
        <v>2.9041168851639214</v>
      </c>
      <c r="D884" s="2">
        <f t="shared" si="80"/>
        <v>2.7963036385257602</v>
      </c>
      <c r="E884" s="2">
        <f t="shared" si="79"/>
        <v>0.10781324663816116</v>
      </c>
      <c r="F884" s="2">
        <f t="shared" si="83"/>
        <v>6.8647697559335502E-2</v>
      </c>
      <c r="G884" s="2">
        <f t="shared" si="81"/>
        <v>3.9165549078825662E-2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2.76</v>
      </c>
      <c r="C885" s="2">
        <f t="shared" si="78"/>
        <v>2.883483518215626</v>
      </c>
      <c r="D885" s="2">
        <f t="shared" si="80"/>
        <v>2.7936144801164446</v>
      </c>
      <c r="E885" s="2">
        <f t="shared" si="79"/>
        <v>8.9869038099181342E-2</v>
      </c>
      <c r="F885" s="2">
        <f t="shared" si="83"/>
        <v>7.2891965667304673E-2</v>
      </c>
      <c r="G885" s="2">
        <f t="shared" si="81"/>
        <v>1.6977072431876669E-2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2.75</v>
      </c>
      <c r="C886" s="2">
        <f t="shared" si="78"/>
        <v>2.8783322077209146</v>
      </c>
      <c r="D886" s="2">
        <f t="shared" si="80"/>
        <v>2.7903837778855971</v>
      </c>
      <c r="E886" s="2">
        <f t="shared" si="79"/>
        <v>8.7948429835317476E-2</v>
      </c>
      <c r="F886" s="2">
        <f t="shared" si="83"/>
        <v>7.5903258500907234E-2</v>
      </c>
      <c r="G886" s="2">
        <f t="shared" si="81"/>
        <v>1.2045171334410243E-2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2.75</v>
      </c>
      <c r="C887" s="2">
        <f t="shared" si="78"/>
        <v>2.8739734065330818</v>
      </c>
      <c r="D887" s="2">
        <f t="shared" si="80"/>
        <v>2.7873923869311086</v>
      </c>
      <c r="E887" s="2">
        <f t="shared" si="79"/>
        <v>8.6581019601973175E-2</v>
      </c>
      <c r="F887" s="2">
        <f t="shared" si="83"/>
        <v>7.8038810721120427E-2</v>
      </c>
      <c r="G887" s="2">
        <f t="shared" si="81"/>
        <v>8.5422088808527474E-3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2.75</v>
      </c>
      <c r="C888" s="2">
        <f t="shared" si="78"/>
        <v>2.870285190143377</v>
      </c>
      <c r="D888" s="2">
        <f t="shared" si="80"/>
        <v>2.7846225804917673</v>
      </c>
      <c r="E888" s="2">
        <f t="shared" si="79"/>
        <v>8.5662609651609767E-2</v>
      </c>
      <c r="F888" s="2">
        <f t="shared" si="83"/>
        <v>7.9563570507218295E-2</v>
      </c>
      <c r="G888" s="2">
        <f t="shared" si="81"/>
        <v>6.0990391443914715E-3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2.77</v>
      </c>
      <c r="C889" s="2">
        <f t="shared" si="78"/>
        <v>2.8671643916597809</v>
      </c>
      <c r="D889" s="2">
        <f t="shared" si="80"/>
        <v>2.7835394263812661</v>
      </c>
      <c r="E889" s="2">
        <f t="shared" si="79"/>
        <v>8.3624965278514818E-2</v>
      </c>
      <c r="F889" s="2">
        <f t="shared" si="83"/>
        <v>8.0375849461477605E-2</v>
      </c>
      <c r="G889" s="2">
        <f t="shared" si="81"/>
        <v>3.2491158170372125E-3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2.77</v>
      </c>
      <c r="C890" s="2">
        <f t="shared" si="78"/>
        <v>2.846062177558276</v>
      </c>
      <c r="D890" s="2">
        <f t="shared" si="80"/>
        <v>2.7825365059085798</v>
      </c>
      <c r="E890" s="2">
        <f t="shared" si="79"/>
        <v>6.3525671649696136E-2</v>
      </c>
      <c r="F890" s="2">
        <f t="shared" si="83"/>
        <v>7.7005813899121311E-2</v>
      </c>
      <c r="G890" s="2">
        <f t="shared" si="81"/>
        <v>-1.3480142249425175E-2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2.77</v>
      </c>
      <c r="C891" s="2">
        <f t="shared" si="78"/>
        <v>2.8158987656262333</v>
      </c>
      <c r="D891" s="2">
        <f t="shared" si="80"/>
        <v>2.7816078758412774</v>
      </c>
      <c r="E891" s="2">
        <f t="shared" si="79"/>
        <v>3.4290889784955869E-2</v>
      </c>
      <c r="F891" s="2">
        <f t="shared" si="83"/>
        <v>6.8462829076288229E-2</v>
      </c>
      <c r="G891" s="2">
        <f t="shared" si="81"/>
        <v>-3.4171939291332359E-2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2.77</v>
      </c>
      <c r="C892" s="2">
        <f t="shared" si="78"/>
        <v>2.8011451093760438</v>
      </c>
      <c r="D892" s="2">
        <f t="shared" si="80"/>
        <v>2.7807480331863679</v>
      </c>
      <c r="E892" s="2">
        <f t="shared" si="79"/>
        <v>2.03970761896759E-2</v>
      </c>
      <c r="F892" s="2">
        <f t="shared" si="83"/>
        <v>5.8849678498965767E-2</v>
      </c>
      <c r="G892" s="2">
        <f t="shared" si="81"/>
        <v>-3.8452602309289867E-2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2.75</v>
      </c>
      <c r="C893" s="2">
        <f t="shared" si="78"/>
        <v>2.7963535540874216</v>
      </c>
      <c r="D893" s="2">
        <f t="shared" si="80"/>
        <v>2.7784704010984886</v>
      </c>
      <c r="E893" s="2">
        <f t="shared" si="79"/>
        <v>1.7883152988932949E-2</v>
      </c>
      <c r="F893" s="2">
        <f t="shared" si="83"/>
        <v>5.0656373396959206E-2</v>
      </c>
      <c r="G893" s="2">
        <f t="shared" si="81"/>
        <v>-3.2773220408026257E-2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2.75</v>
      </c>
      <c r="C894" s="2">
        <f t="shared" si="78"/>
        <v>2.7922991611508952</v>
      </c>
      <c r="D894" s="2">
        <f t="shared" si="80"/>
        <v>2.7763614824986007</v>
      </c>
      <c r="E894" s="2">
        <f t="shared" si="79"/>
        <v>1.5937678652294451E-2</v>
      </c>
      <c r="F894" s="2">
        <f t="shared" si="83"/>
        <v>4.3712634448026262E-2</v>
      </c>
      <c r="G894" s="2">
        <f t="shared" si="81"/>
        <v>-2.7774955795731811E-2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2.75</v>
      </c>
      <c r="C895" s="2">
        <f t="shared" si="78"/>
        <v>2.7873300594353729</v>
      </c>
      <c r="D895" s="2">
        <f t="shared" si="80"/>
        <v>2.7744087800912971</v>
      </c>
      <c r="E895" s="2">
        <f t="shared" si="79"/>
        <v>1.2921279344075831E-2</v>
      </c>
      <c r="F895" s="2">
        <f t="shared" si="83"/>
        <v>3.7554363427236177E-2</v>
      </c>
      <c r="G895" s="2">
        <f t="shared" si="81"/>
        <v>-2.4633084083160346E-2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2.75</v>
      </c>
      <c r="C896" s="2">
        <f t="shared" si="78"/>
        <v>2.7815869733683929</v>
      </c>
      <c r="D896" s="2">
        <f t="shared" si="80"/>
        <v>2.7726007223067568</v>
      </c>
      <c r="E896" s="2">
        <f t="shared" si="79"/>
        <v>8.9862510616360858E-3</v>
      </c>
      <c r="F896" s="2">
        <f t="shared" si="83"/>
        <v>3.184074095411616E-2</v>
      </c>
      <c r="G896" s="2">
        <f t="shared" si="81"/>
        <v>-2.2854489892480075E-2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2.75</v>
      </c>
      <c r="C897" s="2">
        <f t="shared" si="78"/>
        <v>2.7767274390040244</v>
      </c>
      <c r="D897" s="2">
        <f t="shared" si="80"/>
        <v>2.7709265947284787</v>
      </c>
      <c r="E897" s="2">
        <f t="shared" si="79"/>
        <v>5.8008442755457246E-3</v>
      </c>
      <c r="F897" s="2">
        <f t="shared" si="83"/>
        <v>2.6632761618402077E-2</v>
      </c>
      <c r="G897" s="2">
        <f t="shared" si="81"/>
        <v>-2.0831917342856353E-2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2.75</v>
      </c>
      <c r="C898" s="2">
        <f t="shared" si="78"/>
        <v>2.7726155253110978</v>
      </c>
      <c r="D898" s="2">
        <f t="shared" si="80"/>
        <v>2.7693764766004434</v>
      </c>
      <c r="E898" s="2">
        <f t="shared" si="79"/>
        <v>3.2390487106543908E-3</v>
      </c>
      <c r="F898" s="2">
        <f t="shared" si="83"/>
        <v>2.195401903685254E-2</v>
      </c>
      <c r="G898" s="2">
        <f t="shared" si="81"/>
        <v>-1.8714970326198149E-2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2.75</v>
      </c>
      <c r="C899" s="2">
        <f t="shared" si="78"/>
        <v>2.7722131368016982</v>
      </c>
      <c r="D899" s="2">
        <f t="shared" si="80"/>
        <v>2.7679411820374478</v>
      </c>
      <c r="E899" s="2">
        <f t="shared" si="79"/>
        <v>4.2719547642504629E-3</v>
      </c>
      <c r="F899" s="2">
        <f t="shared" si="83"/>
        <v>1.8417606182332128E-2</v>
      </c>
      <c r="G899" s="2">
        <f t="shared" si="81"/>
        <v>-1.4145651418081665E-2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2.67</v>
      </c>
      <c r="C900" s="2">
        <f t="shared" si="78"/>
        <v>2.7718726542168217</v>
      </c>
      <c r="D900" s="2">
        <f t="shared" si="80"/>
        <v>2.7606862796643035</v>
      </c>
      <c r="E900" s="2">
        <f t="shared" si="79"/>
        <v>1.1186374552518252E-2</v>
      </c>
      <c r="F900" s="2">
        <f t="shared" si="83"/>
        <v>1.6971359856369352E-2</v>
      </c>
      <c r="G900" s="2">
        <f t="shared" si="81"/>
        <v>-5.7849853038511E-3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2.73</v>
      </c>
      <c r="C901" s="2">
        <f t="shared" si="78"/>
        <v>2.7715845535680801</v>
      </c>
      <c r="D901" s="2">
        <f t="shared" si="80"/>
        <v>2.7584132219113924</v>
      </c>
      <c r="E901" s="2">
        <f t="shared" si="79"/>
        <v>1.3171331656687713E-2</v>
      </c>
      <c r="F901" s="2">
        <f t="shared" si="83"/>
        <v>1.6211354216433025E-2</v>
      </c>
      <c r="G901" s="2">
        <f t="shared" si="81"/>
        <v>-3.0400225597453125E-3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2.7</v>
      </c>
      <c r="C902" s="2">
        <f t="shared" si="78"/>
        <v>2.7713407760960678</v>
      </c>
      <c r="D902" s="2">
        <f t="shared" si="80"/>
        <v>2.7540863165846226</v>
      </c>
      <c r="E902" s="2">
        <f t="shared" si="79"/>
        <v>1.7254459511445219E-2</v>
      </c>
      <c r="F902" s="2">
        <f t="shared" si="83"/>
        <v>1.6419975275435466E-2</v>
      </c>
      <c r="G902" s="2">
        <f t="shared" si="81"/>
        <v>8.3448423600975333E-4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2.7</v>
      </c>
      <c r="C903" s="2">
        <f t="shared" si="78"/>
        <v>2.768057579773596</v>
      </c>
      <c r="D903" s="2">
        <f t="shared" si="80"/>
        <v>2.7500799227635397</v>
      </c>
      <c r="E903" s="2">
        <f t="shared" si="79"/>
        <v>1.7977657010056269E-2</v>
      </c>
      <c r="F903" s="2">
        <f t="shared" si="83"/>
        <v>1.6731511622359627E-2</v>
      </c>
      <c r="G903" s="2">
        <f t="shared" si="81"/>
        <v>1.2461453876966427E-3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2.7</v>
      </c>
      <c r="C904" s="2">
        <f t="shared" si="78"/>
        <v>2.7652794905776581</v>
      </c>
      <c r="D904" s="2">
        <f t="shared" si="80"/>
        <v>2.7463702988551297</v>
      </c>
      <c r="E904" s="2">
        <f t="shared" si="79"/>
        <v>1.8909191722528362E-2</v>
      </c>
      <c r="F904" s="2">
        <f t="shared" si="83"/>
        <v>1.7167047642393376E-2</v>
      </c>
      <c r="G904" s="2">
        <f t="shared" si="81"/>
        <v>1.7421440801349865E-3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2.7</v>
      </c>
      <c r="C905" s="2">
        <f t="shared" si="78"/>
        <v>2.7629287997195568</v>
      </c>
      <c r="D905" s="2">
        <f t="shared" si="80"/>
        <v>2.7429354619028983</v>
      </c>
      <c r="E905" s="2">
        <f t="shared" si="79"/>
        <v>1.9993337816658574E-2</v>
      </c>
      <c r="F905" s="2">
        <f t="shared" si="83"/>
        <v>1.7732305677246415E-2</v>
      </c>
      <c r="G905" s="2">
        <f t="shared" si="81"/>
        <v>2.2610321394121585E-3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2.7</v>
      </c>
      <c r="C906" s="2">
        <f t="shared" si="78"/>
        <v>2.7609397536088558</v>
      </c>
      <c r="D906" s="2">
        <f t="shared" si="80"/>
        <v>2.7397550573174985</v>
      </c>
      <c r="E906" s="2">
        <f t="shared" si="79"/>
        <v>2.118469629135733E-2</v>
      </c>
      <c r="F906" s="2">
        <f t="shared" si="83"/>
        <v>1.84227838000686E-2</v>
      </c>
      <c r="G906" s="2">
        <f t="shared" si="81"/>
        <v>2.7619124912887302E-3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2.7</v>
      </c>
      <c r="C907" s="2">
        <f t="shared" si="78"/>
        <v>2.7592567145921088</v>
      </c>
      <c r="D907" s="2">
        <f t="shared" si="80"/>
        <v>2.7368102382569433</v>
      </c>
      <c r="E907" s="2">
        <f t="shared" si="79"/>
        <v>2.2446476335165499E-2</v>
      </c>
      <c r="F907" s="2">
        <f t="shared" si="83"/>
        <v>1.922752230708798E-2</v>
      </c>
      <c r="G907" s="2">
        <f t="shared" si="81"/>
        <v>3.218954028077519E-3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2.7</v>
      </c>
      <c r="C908" s="2">
        <f t="shared" si="78"/>
        <v>2.7578326046548609</v>
      </c>
      <c r="D908" s="2">
        <f t="shared" si="80"/>
        <v>2.7340835539416144</v>
      </c>
      <c r="E908" s="2">
        <f t="shared" si="79"/>
        <v>2.3749050713246511E-2</v>
      </c>
      <c r="F908" s="2">
        <f t="shared" si="83"/>
        <v>2.0131827988319688E-2</v>
      </c>
      <c r="G908" s="2">
        <f t="shared" si="81"/>
        <v>3.6172227249268232E-3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2.7</v>
      </c>
      <c r="C909" s="2">
        <f t="shared" si="78"/>
        <v>2.7566275885541129</v>
      </c>
      <c r="D909" s="2">
        <f t="shared" si="80"/>
        <v>2.7315588462422355</v>
      </c>
      <c r="E909" s="2">
        <f t="shared" si="79"/>
        <v>2.506874231187739E-2</v>
      </c>
      <c r="F909" s="2">
        <f t="shared" si="83"/>
        <v>2.1119210853031228E-2</v>
      </c>
      <c r="G909" s="2">
        <f t="shared" si="81"/>
        <v>3.9495314588461616E-3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2.7</v>
      </c>
      <c r="C910" s="2">
        <f t="shared" si="78"/>
        <v>2.7433002672380953</v>
      </c>
      <c r="D910" s="2">
        <f t="shared" si="80"/>
        <v>2.729221153927996</v>
      </c>
      <c r="E910" s="2">
        <f t="shared" si="79"/>
        <v>1.4079113310099256E-2</v>
      </c>
      <c r="F910" s="2">
        <f t="shared" si="83"/>
        <v>1.9711191344444833E-2</v>
      </c>
      <c r="G910" s="2">
        <f t="shared" si="81"/>
        <v>-5.6320780343455772E-3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2.7</v>
      </c>
      <c r="C911" s="2">
        <f t="shared" ref="C911:C974" si="84">$C$4*B901+C910*(1-$C$4)</f>
        <v>2.7412540722783882</v>
      </c>
      <c r="D911" s="2">
        <f t="shared" si="80"/>
        <v>2.7270566240074041</v>
      </c>
      <c r="E911" s="2">
        <f t="shared" si="79"/>
        <v>1.4197448270984125E-2</v>
      </c>
      <c r="F911" s="2">
        <f t="shared" si="83"/>
        <v>1.8608442729752692E-2</v>
      </c>
      <c r="G911" s="2">
        <f t="shared" si="81"/>
        <v>-4.4109944587685662E-3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2.7</v>
      </c>
      <c r="C912" s="2">
        <f t="shared" si="84"/>
        <v>2.734907291927867</v>
      </c>
      <c r="D912" s="2">
        <f t="shared" si="80"/>
        <v>2.7250524296364853</v>
      </c>
      <c r="E912" s="2">
        <f t="shared" si="79"/>
        <v>9.8548622913816608E-3</v>
      </c>
      <c r="F912" s="2">
        <f t="shared" si="83"/>
        <v>1.6857726642078488E-2</v>
      </c>
      <c r="G912" s="2">
        <f t="shared" si="81"/>
        <v>-7.0028643506968268E-3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2.7</v>
      </c>
      <c r="C913" s="2">
        <f t="shared" si="84"/>
        <v>2.7295369393235798</v>
      </c>
      <c r="D913" s="2">
        <f t="shared" si="80"/>
        <v>2.7231966941078571</v>
      </c>
      <c r="E913" s="2">
        <f t="shared" si="79"/>
        <v>6.3402452157226286E-3</v>
      </c>
      <c r="F913" s="2">
        <f t="shared" si="83"/>
        <v>1.4754230356807316E-2</v>
      </c>
      <c r="G913" s="2">
        <f t="shared" si="81"/>
        <v>-8.4139851410846879E-3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2.7</v>
      </c>
      <c r="C914" s="2">
        <f t="shared" si="84"/>
        <v>2.7249927948122594</v>
      </c>
      <c r="D914" s="2">
        <f t="shared" si="80"/>
        <v>2.7214784204702385</v>
      </c>
      <c r="E914" s="2">
        <f t="shared" si="79"/>
        <v>3.5143743420209539E-3</v>
      </c>
      <c r="F914" s="2">
        <f t="shared" si="83"/>
        <v>1.2506259153850046E-2</v>
      </c>
      <c r="G914" s="2">
        <f t="shared" si="81"/>
        <v>-8.9918848118290921E-3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2.7</v>
      </c>
      <c r="C915" s="2">
        <f t="shared" si="84"/>
        <v>2.7211477494565268</v>
      </c>
      <c r="D915" s="2">
        <f t="shared" si="80"/>
        <v>2.719887426361332</v>
      </c>
      <c r="E915" s="2">
        <f t="shared" si="79"/>
        <v>1.2603230951948596E-3</v>
      </c>
      <c r="F915" s="2">
        <f t="shared" si="83"/>
        <v>1.0257071942119011E-2</v>
      </c>
      <c r="G915" s="2">
        <f t="shared" si="81"/>
        <v>-8.9967488469241512E-3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2.7</v>
      </c>
      <c r="C916" s="2">
        <f t="shared" si="84"/>
        <v>2.7178942495401377</v>
      </c>
      <c r="D916" s="2">
        <f t="shared" si="80"/>
        <v>2.7184142836678999</v>
      </c>
      <c r="E916" s="2">
        <f t="shared" si="79"/>
        <v>-5.2003412776224778E-4</v>
      </c>
      <c r="F916" s="2">
        <f t="shared" si="83"/>
        <v>8.1016507281427598E-3</v>
      </c>
      <c r="G916" s="2">
        <f t="shared" si="81"/>
        <v>-8.6216848559050076E-3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2.7</v>
      </c>
      <c r="C917" s="2">
        <f t="shared" si="84"/>
        <v>2.7151412880724242</v>
      </c>
      <c r="D917" s="2">
        <f t="shared" si="80"/>
        <v>2.7170502626554631</v>
      </c>
      <c r="E917" s="2">
        <f t="shared" si="79"/>
        <v>-1.9089745830389582E-3</v>
      </c>
      <c r="F917" s="2">
        <f t="shared" si="83"/>
        <v>6.0995256659064166E-3</v>
      </c>
      <c r="G917" s="2">
        <f t="shared" si="81"/>
        <v>-8.0085002489453747E-3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2.7</v>
      </c>
      <c r="C918" s="2">
        <f t="shared" si="84"/>
        <v>2.7128118591382049</v>
      </c>
      <c r="D918" s="2">
        <f t="shared" si="80"/>
        <v>2.7157872802365399</v>
      </c>
      <c r="E918" s="2">
        <f t="shared" si="79"/>
        <v>-2.9754210983350404E-3</v>
      </c>
      <c r="F918" s="2">
        <f t="shared" si="83"/>
        <v>4.2845363130581248E-3</v>
      </c>
      <c r="G918" s="2">
        <f t="shared" si="81"/>
        <v>-7.2599574113931652E-3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2.7</v>
      </c>
      <c r="C919" s="2">
        <f t="shared" si="84"/>
        <v>2.7108408038861733</v>
      </c>
      <c r="D919" s="2">
        <f t="shared" si="80"/>
        <v>2.7146178520708704</v>
      </c>
      <c r="E919" s="2">
        <f t="shared" si="79"/>
        <v>-3.7770481846970405E-3</v>
      </c>
      <c r="F919" s="2">
        <f t="shared" si="83"/>
        <v>2.6722194135070918E-3</v>
      </c>
      <c r="G919" s="2">
        <f t="shared" si="81"/>
        <v>-6.4492675982041319E-3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2.7</v>
      </c>
      <c r="C920" s="2">
        <f t="shared" si="84"/>
        <v>2.7091729879036848</v>
      </c>
      <c r="D920" s="2">
        <f t="shared" si="80"/>
        <v>2.7135350482137692</v>
      </c>
      <c r="E920" s="2">
        <f t="shared" si="79"/>
        <v>-4.362060310084459E-3</v>
      </c>
      <c r="F920" s="2">
        <f t="shared" si="83"/>
        <v>1.2653634687887815E-3</v>
      </c>
      <c r="G920" s="2">
        <f t="shared" si="81"/>
        <v>-5.6274237788732405E-3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2.7</v>
      </c>
      <c r="C921" s="2">
        <f t="shared" si="84"/>
        <v>2.7077617589954253</v>
      </c>
      <c r="D921" s="2">
        <f t="shared" si="80"/>
        <v>2.7125324520497864</v>
      </c>
      <c r="E921" s="2">
        <f t="shared" si="79"/>
        <v>-4.7706930543611747E-3</v>
      </c>
      <c r="F921" s="2">
        <f t="shared" si="83"/>
        <v>5.8152164158790194E-5</v>
      </c>
      <c r="G921" s="2">
        <f t="shared" si="81"/>
        <v>-4.8288452185199652E-3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2.7</v>
      </c>
      <c r="C922" s="2">
        <f t="shared" si="84"/>
        <v>2.7065676422268981</v>
      </c>
      <c r="D922" s="2">
        <f t="shared" si="80"/>
        <v>2.7116041222683211</v>
      </c>
      <c r="E922" s="2">
        <f t="shared" si="79"/>
        <v>-5.036480041423097E-3</v>
      </c>
      <c r="F922" s="2">
        <f t="shared" si="83"/>
        <v>-9.6077427695758736E-4</v>
      </c>
      <c r="G922" s="2">
        <f t="shared" si="81"/>
        <v>-4.0757057644655098E-3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2.7</v>
      </c>
      <c r="C923" s="2">
        <f t="shared" si="84"/>
        <v>2.7055572357304518</v>
      </c>
      <c r="D923" s="2">
        <f t="shared" si="80"/>
        <v>2.7107445576558531</v>
      </c>
      <c r="E923" s="2">
        <f t="shared" si="79"/>
        <v>-5.1873219254012781E-3</v>
      </c>
      <c r="F923" s="2">
        <f t="shared" si="83"/>
        <v>-1.8060838066463257E-3</v>
      </c>
      <c r="G923" s="2">
        <f t="shared" si="81"/>
        <v>-3.3812381187549524E-3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2.7</v>
      </c>
      <c r="C924" s="2">
        <f t="shared" si="84"/>
        <v>2.7047022763873052</v>
      </c>
      <c r="D924" s="2">
        <f t="shared" si="80"/>
        <v>2.7099486644961606</v>
      </c>
      <c r="E924" s="2">
        <f t="shared" ref="E924:E987" si="85">C924-D924</f>
        <v>-5.2463881088553599E-3</v>
      </c>
      <c r="F924" s="2">
        <f t="shared" si="83"/>
        <v>-2.4941446670881328E-3</v>
      </c>
      <c r="G924" s="2">
        <f t="shared" si="81"/>
        <v>-2.7522434417672271E-3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2.7</v>
      </c>
      <c r="C925" s="2">
        <f t="shared" si="84"/>
        <v>2.7039788492507966</v>
      </c>
      <c r="D925" s="2">
        <f t="shared" ref="D925:D988" si="86">$D$4*B925+(1-$D$4)*D924</f>
        <v>2.7092117263853339</v>
      </c>
      <c r="E925" s="2">
        <f t="shared" si="85"/>
        <v>-5.2328771345373504E-3</v>
      </c>
      <c r="F925" s="2">
        <f t="shared" si="83"/>
        <v>-3.0418911605779768E-3</v>
      </c>
      <c r="G925" s="2">
        <f t="shared" si="81"/>
        <v>-2.1909859739593735E-3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2.7</v>
      </c>
      <c r="C926" s="2">
        <f t="shared" si="84"/>
        <v>2.7033667185968278</v>
      </c>
      <c r="D926" s="2">
        <f t="shared" si="86"/>
        <v>2.7085293762827169</v>
      </c>
      <c r="E926" s="2">
        <f t="shared" si="85"/>
        <v>-5.1626576858891937E-3</v>
      </c>
      <c r="F926" s="2">
        <f t="shared" si="83"/>
        <v>-3.4660444656402205E-3</v>
      </c>
      <c r="G926" s="2">
        <f t="shared" si="81"/>
        <v>-1.6966132202489732E-3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2.7</v>
      </c>
      <c r="C927" s="2">
        <f t="shared" si="84"/>
        <v>2.7028487618896233</v>
      </c>
      <c r="D927" s="2">
        <f t="shared" si="86"/>
        <v>2.7078975706321455</v>
      </c>
      <c r="E927" s="2">
        <f t="shared" si="85"/>
        <v>-5.0488087425222261E-3</v>
      </c>
      <c r="F927" s="2">
        <f t="shared" si="83"/>
        <v>-3.7825973210166217E-3</v>
      </c>
      <c r="G927" s="2">
        <f t="shared" si="81"/>
        <v>-1.2662114215056045E-3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2.7</v>
      </c>
      <c r="C928" s="2">
        <f t="shared" si="84"/>
        <v>2.7024104908296809</v>
      </c>
      <c r="D928" s="2">
        <f t="shared" si="86"/>
        <v>2.7073125654001351</v>
      </c>
      <c r="E928" s="2">
        <f t="shared" si="85"/>
        <v>-4.9020745704542179E-3</v>
      </c>
      <c r="F928" s="2">
        <f t="shared" si="83"/>
        <v>-4.0064927709041413E-3</v>
      </c>
      <c r="G928" s="2">
        <f t="shared" si="81"/>
        <v>-8.9558179955007665E-4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2.7</v>
      </c>
      <c r="C929" s="2">
        <f t="shared" si="84"/>
        <v>2.7020396460866527</v>
      </c>
      <c r="D929" s="2">
        <f t="shared" si="86"/>
        <v>2.706770893889014</v>
      </c>
      <c r="E929" s="2">
        <f t="shared" si="85"/>
        <v>-4.731247802361338E-3</v>
      </c>
      <c r="F929" s="2">
        <f t="shared" si="83"/>
        <v>-4.1514437771955808E-3</v>
      </c>
      <c r="G929" s="2">
        <f t="shared" si="81"/>
        <v>-5.7980402516575723E-4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2.7</v>
      </c>
      <c r="C930" s="2">
        <f t="shared" si="84"/>
        <v>2.7017258543810136</v>
      </c>
      <c r="D930" s="2">
        <f t="shared" si="86"/>
        <v>2.7062693461935319</v>
      </c>
      <c r="E930" s="2">
        <f t="shared" si="85"/>
        <v>-4.54349181251823E-3</v>
      </c>
      <c r="F930" s="2">
        <f t="shared" si="83"/>
        <v>-4.2298533842601111E-3</v>
      </c>
      <c r="G930" s="2">
        <f t="shared" si="81"/>
        <v>-3.1363842825811884E-4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2.7</v>
      </c>
      <c r="C931" s="2">
        <f t="shared" si="84"/>
        <v>2.7014603383223958</v>
      </c>
      <c r="D931" s="2">
        <f t="shared" si="86"/>
        <v>2.7058049501791963</v>
      </c>
      <c r="E931" s="2">
        <f t="shared" si="85"/>
        <v>-4.3446118568004621E-3</v>
      </c>
      <c r="F931" s="2">
        <f t="shared" si="83"/>
        <v>-4.2528050787681813E-3</v>
      </c>
      <c r="G931" s="2">
        <f t="shared" si="81"/>
        <v>-9.1806778032280795E-5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2.7</v>
      </c>
      <c r="C932" s="2">
        <f t="shared" si="84"/>
        <v>2.7012356708881811</v>
      </c>
      <c r="D932" s="2">
        <f t="shared" si="86"/>
        <v>2.7053749538696263</v>
      </c>
      <c r="E932" s="2">
        <f t="shared" si="85"/>
        <v>-4.1392829814452803E-3</v>
      </c>
      <c r="F932" s="2">
        <f t="shared" si="83"/>
        <v>-4.2301006593036018E-3</v>
      </c>
      <c r="G932" s="2">
        <f t="shared" ref="G932:G995" si="87">E932-F932</f>
        <v>9.0817677858321538E-5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2.7</v>
      </c>
      <c r="C933" s="2">
        <f t="shared" si="84"/>
        <v>2.7010455676746146</v>
      </c>
      <c r="D933" s="2">
        <f t="shared" si="86"/>
        <v>2.7049768091385431</v>
      </c>
      <c r="E933" s="2">
        <f t="shared" si="85"/>
        <v>-3.9312414639285365E-3</v>
      </c>
      <c r="F933" s="2">
        <f t="shared" ref="F933:F996" si="89">(E933*(2/(10)))+((1-(2/10))*F932)</f>
        <v>-4.1703288202285891E-3</v>
      </c>
      <c r="G933" s="2">
        <f t="shared" si="87"/>
        <v>2.3908735630005264E-4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2.58</v>
      </c>
      <c r="C934" s="2">
        <f t="shared" si="84"/>
        <v>2.7008847111092891</v>
      </c>
      <c r="D934" s="2">
        <f t="shared" si="86"/>
        <v>2.6957192677208734</v>
      </c>
      <c r="E934" s="2">
        <f t="shared" si="85"/>
        <v>5.1654433884156248E-3</v>
      </c>
      <c r="F934" s="2">
        <f t="shared" si="89"/>
        <v>-2.3031743784997466E-3</v>
      </c>
      <c r="G934" s="2">
        <f t="shared" si="87"/>
        <v>7.4686177669153718E-3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2.5099999999999998</v>
      </c>
      <c r="C935" s="2">
        <f t="shared" si="84"/>
        <v>2.7007486017078599</v>
      </c>
      <c r="D935" s="2">
        <f t="shared" si="86"/>
        <v>2.6819622849267346</v>
      </c>
      <c r="E935" s="2">
        <f t="shared" si="85"/>
        <v>1.8786316781125301E-2</v>
      </c>
      <c r="F935" s="2">
        <f t="shared" si="89"/>
        <v>1.9147238534252629E-3</v>
      </c>
      <c r="G935" s="2">
        <f t="shared" si="87"/>
        <v>1.687159292770004E-2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2.44</v>
      </c>
      <c r="C936" s="2">
        <f t="shared" si="84"/>
        <v>2.7006334322143428</v>
      </c>
      <c r="D936" s="2">
        <f t="shared" si="86"/>
        <v>2.6640391527099396</v>
      </c>
      <c r="E936" s="2">
        <f t="shared" si="85"/>
        <v>3.6594279504403193E-2</v>
      </c>
      <c r="F936" s="2">
        <f t="shared" si="89"/>
        <v>8.8506349836208493E-3</v>
      </c>
      <c r="G936" s="2">
        <f t="shared" si="87"/>
        <v>2.7743644520782346E-2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2.2999999999999998</v>
      </c>
      <c r="C937" s="2">
        <f t="shared" si="84"/>
        <v>2.7005359811044438</v>
      </c>
      <c r="D937" s="2">
        <f t="shared" si="86"/>
        <v>2.6370732895462408</v>
      </c>
      <c r="E937" s="2">
        <f t="shared" si="85"/>
        <v>6.3462691558203055E-2</v>
      </c>
      <c r="F937" s="2">
        <f t="shared" si="89"/>
        <v>1.9773046298537291E-2</v>
      </c>
      <c r="G937" s="2">
        <f t="shared" si="87"/>
        <v>4.368964525966576E-2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2.25</v>
      </c>
      <c r="C938" s="2">
        <f t="shared" si="84"/>
        <v>2.7004535224729906</v>
      </c>
      <c r="D938" s="2">
        <f t="shared" si="86"/>
        <v>2.6084011940242968</v>
      </c>
      <c r="E938" s="2">
        <f t="shared" si="85"/>
        <v>9.2052328448693821E-2</v>
      </c>
      <c r="F938" s="2">
        <f t="shared" si="89"/>
        <v>3.42289027285686E-2</v>
      </c>
      <c r="G938" s="2">
        <f t="shared" si="87"/>
        <v>5.7823425720125221E-2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2.15</v>
      </c>
      <c r="C939" s="2">
        <f t="shared" si="84"/>
        <v>2.7003837497848382</v>
      </c>
      <c r="D939" s="2">
        <f t="shared" si="86"/>
        <v>2.5744455500224972</v>
      </c>
      <c r="E939" s="2">
        <f t="shared" si="85"/>
        <v>0.125938199762341</v>
      </c>
      <c r="F939" s="2">
        <f t="shared" si="89"/>
        <v>5.2570762135323079E-2</v>
      </c>
      <c r="G939" s="2">
        <f t="shared" si="87"/>
        <v>7.3367437627017917E-2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2.15</v>
      </c>
      <c r="C940" s="2">
        <f t="shared" si="84"/>
        <v>2.7003247113564015</v>
      </c>
      <c r="D940" s="2">
        <f t="shared" si="86"/>
        <v>2.5430051389097197</v>
      </c>
      <c r="E940" s="2">
        <f t="shared" si="85"/>
        <v>0.15731957244668182</v>
      </c>
      <c r="F940" s="2">
        <f t="shared" si="89"/>
        <v>7.3520524197594833E-2</v>
      </c>
      <c r="G940" s="2">
        <f t="shared" si="87"/>
        <v>8.3799048249086988E-2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2.09</v>
      </c>
      <c r="C941" s="2">
        <f t="shared" si="84"/>
        <v>2.7002747557631088</v>
      </c>
      <c r="D941" s="2">
        <f t="shared" si="86"/>
        <v>2.509449202694185</v>
      </c>
      <c r="E941" s="2">
        <f t="shared" si="85"/>
        <v>0.19082555306892379</v>
      </c>
      <c r="F941" s="2">
        <f t="shared" si="89"/>
        <v>9.6981529971860631E-2</v>
      </c>
      <c r="G941" s="2">
        <f t="shared" si="87"/>
        <v>9.3844023097063162E-2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2.0299999999999998</v>
      </c>
      <c r="C942" s="2">
        <f t="shared" si="84"/>
        <v>2.7002324856457074</v>
      </c>
      <c r="D942" s="2">
        <f t="shared" si="86"/>
        <v>2.4739344469390603</v>
      </c>
      <c r="E942" s="2">
        <f t="shared" si="85"/>
        <v>0.22629803870664711</v>
      </c>
      <c r="F942" s="2">
        <f t="shared" si="89"/>
        <v>0.12284483171881794</v>
      </c>
      <c r="G942" s="2">
        <f t="shared" si="87"/>
        <v>0.10345320698782917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2</v>
      </c>
      <c r="C943" s="2">
        <f t="shared" si="84"/>
        <v>2.7001967186232907</v>
      </c>
      <c r="D943" s="2">
        <f t="shared" si="86"/>
        <v>2.4388281916102414</v>
      </c>
      <c r="E943" s="2">
        <f t="shared" si="85"/>
        <v>0.26136852701304925</v>
      </c>
      <c r="F943" s="2">
        <f t="shared" si="89"/>
        <v>0.1505495707776642</v>
      </c>
      <c r="G943" s="2">
        <f t="shared" si="87"/>
        <v>0.11081895623538504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2</v>
      </c>
      <c r="C944" s="2">
        <f t="shared" si="84"/>
        <v>2.6817049157581692</v>
      </c>
      <c r="D944" s="2">
        <f t="shared" si="86"/>
        <v>2.4063223996391123</v>
      </c>
      <c r="E944" s="2">
        <f t="shared" si="85"/>
        <v>0.27538251611905684</v>
      </c>
      <c r="F944" s="2">
        <f t="shared" si="89"/>
        <v>0.17551615984594274</v>
      </c>
      <c r="G944" s="2">
        <f t="shared" si="87"/>
        <v>9.9866356273114104E-2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1.94</v>
      </c>
      <c r="C945" s="2">
        <f t="shared" si="84"/>
        <v>2.6552887748722971</v>
      </c>
      <c r="D945" s="2">
        <f t="shared" si="86"/>
        <v>2.3717799996658449</v>
      </c>
      <c r="E945" s="2">
        <f t="shared" si="85"/>
        <v>0.28350877520645223</v>
      </c>
      <c r="F945" s="2">
        <f t="shared" si="89"/>
        <v>0.19711468291804463</v>
      </c>
      <c r="G945" s="2">
        <f t="shared" si="87"/>
        <v>8.6394092288407609E-2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1.9</v>
      </c>
      <c r="C946" s="2">
        <f t="shared" si="84"/>
        <v>2.6221674248919435</v>
      </c>
      <c r="D946" s="2">
        <f t="shared" si="86"/>
        <v>2.3368333330239306</v>
      </c>
      <c r="E946" s="2">
        <f t="shared" si="85"/>
        <v>0.28533409186801295</v>
      </c>
      <c r="F946" s="2">
        <f t="shared" si="89"/>
        <v>0.21475856470803831</v>
      </c>
      <c r="G946" s="2">
        <f t="shared" si="87"/>
        <v>7.0575527159974644E-2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1.9</v>
      </c>
      <c r="C947" s="2">
        <f t="shared" si="84"/>
        <v>2.5726032056777983</v>
      </c>
      <c r="D947" s="2">
        <f t="shared" si="86"/>
        <v>2.3044753083554914</v>
      </c>
      <c r="E947" s="2">
        <f t="shared" si="85"/>
        <v>0.26812789732230691</v>
      </c>
      <c r="F947" s="2">
        <f t="shared" si="89"/>
        <v>0.22543243123089204</v>
      </c>
      <c r="G947" s="2">
        <f t="shared" si="87"/>
        <v>4.2695466091414863E-2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1.82</v>
      </c>
      <c r="C948" s="2">
        <f t="shared" si="84"/>
        <v>2.5229719432658295</v>
      </c>
      <c r="D948" s="2">
        <f t="shared" si="86"/>
        <v>2.268588248477307</v>
      </c>
      <c r="E948" s="2">
        <f t="shared" si="85"/>
        <v>0.25438369478852252</v>
      </c>
      <c r="F948" s="2">
        <f t="shared" si="89"/>
        <v>0.23122268394241816</v>
      </c>
      <c r="G948" s="2">
        <f t="shared" si="87"/>
        <v>2.3161010846104363E-2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1.79</v>
      </c>
      <c r="C949" s="2">
        <f t="shared" si="84"/>
        <v>2.4655916443018557</v>
      </c>
      <c r="D949" s="2">
        <f t="shared" si="86"/>
        <v>2.2331372671086176</v>
      </c>
      <c r="E949" s="2">
        <f t="shared" si="85"/>
        <v>0.23245437719323814</v>
      </c>
      <c r="F949" s="2">
        <f t="shared" si="89"/>
        <v>0.23146902259258217</v>
      </c>
      <c r="G949" s="2">
        <f t="shared" si="87"/>
        <v>9.8535460065596325E-4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1.71</v>
      </c>
      <c r="C950" s="2">
        <f t="shared" si="84"/>
        <v>2.4170390836400317</v>
      </c>
      <c r="D950" s="2">
        <f t="shared" si="86"/>
        <v>2.1943863584339049</v>
      </c>
      <c r="E950" s="2">
        <f t="shared" si="85"/>
        <v>0.22265272520612678</v>
      </c>
      <c r="F950" s="2">
        <f t="shared" si="89"/>
        <v>0.22970576311529112</v>
      </c>
      <c r="G950" s="2">
        <f t="shared" si="87"/>
        <v>-7.0530379091643391E-3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1.71</v>
      </c>
      <c r="C951" s="2">
        <f t="shared" si="84"/>
        <v>2.366725378464642</v>
      </c>
      <c r="D951" s="2">
        <f t="shared" si="86"/>
        <v>2.1585058874388006</v>
      </c>
      <c r="E951" s="2">
        <f t="shared" si="85"/>
        <v>0.20821949102584147</v>
      </c>
      <c r="F951" s="2">
        <f t="shared" si="89"/>
        <v>0.2254085086974012</v>
      </c>
      <c r="G951" s="2">
        <f t="shared" si="87"/>
        <v>-1.7189017671559725E-2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1.67</v>
      </c>
      <c r="C952" s="2">
        <f t="shared" si="84"/>
        <v>2.314921474085466</v>
      </c>
      <c r="D952" s="2">
        <f t="shared" si="86"/>
        <v>2.1223202661470375</v>
      </c>
      <c r="E952" s="2">
        <f t="shared" si="85"/>
        <v>0.1926012079384285</v>
      </c>
      <c r="F952" s="2">
        <f t="shared" si="89"/>
        <v>0.21884704854560666</v>
      </c>
      <c r="G952" s="2">
        <f t="shared" si="87"/>
        <v>-2.6245840607178161E-2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1.71</v>
      </c>
      <c r="C953" s="2">
        <f t="shared" si="84"/>
        <v>2.2664720165338559</v>
      </c>
      <c r="D953" s="2">
        <f t="shared" si="86"/>
        <v>2.0917780242102197</v>
      </c>
      <c r="E953" s="2">
        <f t="shared" si="85"/>
        <v>0.17469399232363614</v>
      </c>
      <c r="F953" s="2">
        <f t="shared" si="89"/>
        <v>0.21001643730121256</v>
      </c>
      <c r="G953" s="2">
        <f t="shared" si="87"/>
        <v>-3.5322444977576417E-2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1.71</v>
      </c>
      <c r="C954" s="2">
        <f t="shared" si="84"/>
        <v>2.2254763216824935</v>
      </c>
      <c r="D954" s="2">
        <f t="shared" si="86"/>
        <v>2.0634981705650182</v>
      </c>
      <c r="E954" s="2">
        <f t="shared" si="85"/>
        <v>0.16197815111747538</v>
      </c>
      <c r="F954" s="2">
        <f t="shared" si="89"/>
        <v>0.20040878006446511</v>
      </c>
      <c r="G954" s="2">
        <f t="shared" si="87"/>
        <v>-3.8430628946989731E-2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1.74</v>
      </c>
      <c r="C955" s="2">
        <f t="shared" si="84"/>
        <v>2.1815568875774947</v>
      </c>
      <c r="D955" s="2">
        <f t="shared" si="86"/>
        <v>2.0395353431157575</v>
      </c>
      <c r="E955" s="2">
        <f t="shared" si="85"/>
        <v>0.1420215444617372</v>
      </c>
      <c r="F955" s="2">
        <f t="shared" si="89"/>
        <v>0.18873133294391953</v>
      </c>
      <c r="G955" s="2">
        <f t="shared" si="87"/>
        <v>-4.6709788482182324E-2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1.74</v>
      </c>
      <c r="C956" s="2">
        <f t="shared" si="84"/>
        <v>2.1382404433348032</v>
      </c>
      <c r="D956" s="2">
        <f t="shared" si="86"/>
        <v>2.0173475399219978</v>
      </c>
      <c r="E956" s="2">
        <f t="shared" si="85"/>
        <v>0.12089290341280545</v>
      </c>
      <c r="F956" s="2">
        <f t="shared" si="89"/>
        <v>0.17516364703769674</v>
      </c>
      <c r="G956" s="2">
        <f t="shared" si="87"/>
        <v>-5.4270743624891288E-2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1.74</v>
      </c>
      <c r="C957" s="2">
        <f t="shared" si="84"/>
        <v>2.1015880674371412</v>
      </c>
      <c r="D957" s="2">
        <f t="shared" si="86"/>
        <v>1.9968032777055535</v>
      </c>
      <c r="E957" s="2">
        <f t="shared" si="85"/>
        <v>0.10478478973158767</v>
      </c>
      <c r="F957" s="2">
        <f t="shared" si="89"/>
        <v>0.16108787557647491</v>
      </c>
      <c r="G957" s="2">
        <f t="shared" si="87"/>
        <v>-5.6303085844887246E-2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1.7</v>
      </c>
      <c r="C958" s="2">
        <f t="shared" si="84"/>
        <v>2.0582668262929658</v>
      </c>
      <c r="D958" s="2">
        <f t="shared" si="86"/>
        <v>1.9748178497273645</v>
      </c>
      <c r="E958" s="2">
        <f t="shared" si="85"/>
        <v>8.3448976565601241E-2</v>
      </c>
      <c r="F958" s="2">
        <f t="shared" si="89"/>
        <v>0.14556009577430021</v>
      </c>
      <c r="G958" s="2">
        <f t="shared" si="87"/>
        <v>-6.2111119208698967E-2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1.61</v>
      </c>
      <c r="C959" s="2">
        <f t="shared" si="84"/>
        <v>2.0169950068632789</v>
      </c>
      <c r="D959" s="2">
        <f t="shared" si="86"/>
        <v>1.9477943053031153</v>
      </c>
      <c r="E959" s="2">
        <f t="shared" si="85"/>
        <v>6.9200701560163669E-2</v>
      </c>
      <c r="F959" s="2">
        <f t="shared" si="89"/>
        <v>0.13028821693147291</v>
      </c>
      <c r="G959" s="2">
        <f t="shared" si="87"/>
        <v>-6.1087515371309242E-2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1.61</v>
      </c>
      <c r="C960" s="2">
        <f t="shared" si="84"/>
        <v>1.9697650058073899</v>
      </c>
      <c r="D960" s="2">
        <f t="shared" si="86"/>
        <v>1.9227725049102917</v>
      </c>
      <c r="E960" s="2">
        <f t="shared" si="85"/>
        <v>4.6992500897098166E-2</v>
      </c>
      <c r="F960" s="2">
        <f t="shared" si="89"/>
        <v>0.11362907372459798</v>
      </c>
      <c r="G960" s="2">
        <f t="shared" si="87"/>
        <v>-6.663657282749981E-2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1.61</v>
      </c>
      <c r="C961" s="2">
        <f t="shared" si="84"/>
        <v>1.9298011587600992</v>
      </c>
      <c r="D961" s="2">
        <f t="shared" si="86"/>
        <v>1.899604171213233</v>
      </c>
      <c r="E961" s="2">
        <f t="shared" si="85"/>
        <v>3.0196987546866172E-2</v>
      </c>
      <c r="F961" s="2">
        <f t="shared" si="89"/>
        <v>9.6942656489051621E-2</v>
      </c>
      <c r="G961" s="2">
        <f t="shared" si="87"/>
        <v>-6.6745668942185449E-2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1.6</v>
      </c>
      <c r="C962" s="2">
        <f t="shared" si="84"/>
        <v>1.8898317497200838</v>
      </c>
      <c r="D962" s="2">
        <f t="shared" si="86"/>
        <v>1.8774112696418823</v>
      </c>
      <c r="E962" s="2">
        <f t="shared" si="85"/>
        <v>1.2420480078201512E-2</v>
      </c>
      <c r="F962" s="2">
        <f t="shared" si="89"/>
        <v>8.0038221206881602E-2</v>
      </c>
      <c r="G962" s="2">
        <f t="shared" si="87"/>
        <v>-6.7617741128680089E-2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1.53</v>
      </c>
      <c r="C963" s="2">
        <f t="shared" si="84"/>
        <v>1.8621653266862248</v>
      </c>
      <c r="D963" s="2">
        <f t="shared" si="86"/>
        <v>1.8516771015202613</v>
      </c>
      <c r="E963" s="2">
        <f t="shared" si="85"/>
        <v>1.0488225165963483E-2</v>
      </c>
      <c r="F963" s="2">
        <f t="shared" si="89"/>
        <v>6.6128221998697972E-2</v>
      </c>
      <c r="G963" s="2">
        <f t="shared" si="87"/>
        <v>-5.563999683273449E-2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1.5</v>
      </c>
      <c r="C964" s="2">
        <f t="shared" si="84"/>
        <v>1.8387552764268058</v>
      </c>
      <c r="D964" s="2">
        <f t="shared" si="86"/>
        <v>1.825626945852094</v>
      </c>
      <c r="E964" s="2">
        <f t="shared" si="85"/>
        <v>1.3128330574711855E-2</v>
      </c>
      <c r="F964" s="2">
        <f t="shared" si="89"/>
        <v>5.5528243713900756E-2</v>
      </c>
      <c r="G964" s="2">
        <f t="shared" si="87"/>
        <v>-4.2399913139188901E-2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1.5</v>
      </c>
      <c r="C965" s="2">
        <f t="shared" si="84"/>
        <v>1.8235621569765279</v>
      </c>
      <c r="D965" s="2">
        <f t="shared" si="86"/>
        <v>1.8015064313445315</v>
      </c>
      <c r="E965" s="2">
        <f t="shared" si="85"/>
        <v>2.2055725631996426E-2</v>
      </c>
      <c r="F965" s="2">
        <f t="shared" si="89"/>
        <v>4.8833740097519895E-2</v>
      </c>
      <c r="G965" s="2">
        <f t="shared" si="87"/>
        <v>-2.677801446552347E-2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1.5</v>
      </c>
      <c r="C966" s="2">
        <f t="shared" si="84"/>
        <v>1.8107064405186004</v>
      </c>
      <c r="D966" s="2">
        <f t="shared" si="86"/>
        <v>1.779172621615307</v>
      </c>
      <c r="E966" s="2">
        <f t="shared" si="85"/>
        <v>3.1533818903293431E-2</v>
      </c>
      <c r="F966" s="2">
        <f t="shared" si="89"/>
        <v>4.5373755858674605E-2</v>
      </c>
      <c r="G966" s="2">
        <f t="shared" si="87"/>
        <v>-1.3839936955381174E-2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1.49</v>
      </c>
      <c r="C967" s="2">
        <f t="shared" si="84"/>
        <v>1.7998285265926619</v>
      </c>
      <c r="D967" s="2">
        <f t="shared" si="86"/>
        <v>1.7577524274215806</v>
      </c>
      <c r="E967" s="2">
        <f t="shared" si="85"/>
        <v>4.2076099171081349E-2</v>
      </c>
      <c r="F967" s="2">
        <f t="shared" si="89"/>
        <v>4.4714224521155962E-2</v>
      </c>
      <c r="G967" s="2">
        <f t="shared" si="87"/>
        <v>-2.6381253500746132E-3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1.48</v>
      </c>
      <c r="C968" s="2">
        <f t="shared" si="84"/>
        <v>1.7844702917322524</v>
      </c>
      <c r="D968" s="2">
        <f t="shared" si="86"/>
        <v>1.7371781735385003</v>
      </c>
      <c r="E968" s="2">
        <f t="shared" si="85"/>
        <v>4.7292118193752009E-2</v>
      </c>
      <c r="F968" s="2">
        <f t="shared" si="89"/>
        <v>4.5229803255675174E-2</v>
      </c>
      <c r="G968" s="2">
        <f t="shared" si="87"/>
        <v>2.0623149380768341E-3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1.42</v>
      </c>
      <c r="C969" s="2">
        <f t="shared" si="84"/>
        <v>1.7576287083888289</v>
      </c>
      <c r="D969" s="2">
        <f t="shared" si="86"/>
        <v>1.7136834940171299</v>
      </c>
      <c r="E969" s="2">
        <f t="shared" si="85"/>
        <v>4.394521437169896E-2</v>
      </c>
      <c r="F969" s="2">
        <f t="shared" si="89"/>
        <v>4.4972885478879933E-2</v>
      </c>
      <c r="G969" s="2">
        <f t="shared" si="87"/>
        <v>-1.0276711071809733E-3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1.5</v>
      </c>
      <c r="C970" s="2">
        <f t="shared" si="84"/>
        <v>1.7349165994059321</v>
      </c>
      <c r="D970" s="2">
        <f t="shared" si="86"/>
        <v>1.6978550870528981</v>
      </c>
      <c r="E970" s="2">
        <f t="shared" si="85"/>
        <v>3.706151235303401E-2</v>
      </c>
      <c r="F970" s="2">
        <f t="shared" si="89"/>
        <v>4.3390610853710751E-2</v>
      </c>
      <c r="G970" s="2">
        <f t="shared" si="87"/>
        <v>-6.3290985006767414E-3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1.56</v>
      </c>
      <c r="C971" s="2">
        <f t="shared" si="84"/>
        <v>1.7156986610357887</v>
      </c>
      <c r="D971" s="2">
        <f t="shared" si="86"/>
        <v>1.6876435991230538</v>
      </c>
      <c r="E971" s="2">
        <f t="shared" si="85"/>
        <v>2.805506191273488E-2</v>
      </c>
      <c r="F971" s="2">
        <f t="shared" si="89"/>
        <v>4.0323501065515584E-2</v>
      </c>
      <c r="G971" s="2">
        <f t="shared" si="87"/>
        <v>-1.2268439152780704E-2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1.57</v>
      </c>
      <c r="C972" s="2">
        <f t="shared" si="84"/>
        <v>1.6978988670302828</v>
      </c>
      <c r="D972" s="2">
        <f t="shared" si="86"/>
        <v>1.6789292584472721</v>
      </c>
      <c r="E972" s="2">
        <f t="shared" si="85"/>
        <v>1.8969608583010666E-2</v>
      </c>
      <c r="F972" s="2">
        <f t="shared" si="89"/>
        <v>3.6052722569014602E-2</v>
      </c>
      <c r="G972" s="2">
        <f t="shared" si="87"/>
        <v>-1.7083113986003935E-2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1.6</v>
      </c>
      <c r="C973" s="2">
        <f t="shared" si="84"/>
        <v>1.672068272102547</v>
      </c>
      <c r="D973" s="2">
        <f t="shared" si="86"/>
        <v>1.6730826467104372</v>
      </c>
      <c r="E973" s="2">
        <f t="shared" si="85"/>
        <v>-1.0143746078901117E-3</v>
      </c>
      <c r="F973" s="2">
        <f t="shared" si="89"/>
        <v>2.8639303133633661E-2</v>
      </c>
      <c r="G973" s="2">
        <f t="shared" si="87"/>
        <v>-2.9653677741523773E-2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1.6</v>
      </c>
      <c r="C974" s="2">
        <f t="shared" si="84"/>
        <v>1.6455962302406169</v>
      </c>
      <c r="D974" s="2">
        <f t="shared" si="86"/>
        <v>1.6676691173244789</v>
      </c>
      <c r="E974" s="2">
        <f t="shared" si="85"/>
        <v>-2.2072887083862014E-2</v>
      </c>
      <c r="F974" s="2">
        <f t="shared" si="89"/>
        <v>1.8496865090134526E-2</v>
      </c>
      <c r="G974" s="2">
        <f t="shared" si="87"/>
        <v>-4.056975217399654E-2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1.64</v>
      </c>
      <c r="C975" s="2">
        <f t="shared" ref="C975:C1038" si="90">$C$4*B965+C974*(1-$C$4)</f>
        <v>1.623196810203599</v>
      </c>
      <c r="D975" s="2">
        <f t="shared" si="86"/>
        <v>1.6656195530782212</v>
      </c>
      <c r="E975" s="2">
        <f t="shared" si="85"/>
        <v>-4.2422742874622221E-2</v>
      </c>
      <c r="F975" s="2">
        <f t="shared" si="89"/>
        <v>6.3129434971831763E-3</v>
      </c>
      <c r="G975" s="2">
        <f t="shared" si="87"/>
        <v>-4.8735686371805399E-2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1.6</v>
      </c>
      <c r="C976" s="2">
        <f t="shared" si="90"/>
        <v>1.6042434547876607</v>
      </c>
      <c r="D976" s="2">
        <f t="shared" si="86"/>
        <v>1.6607588454427973</v>
      </c>
      <c r="E976" s="2">
        <f t="shared" si="85"/>
        <v>-5.6515390655136555E-2</v>
      </c>
      <c r="F976" s="2">
        <f t="shared" si="89"/>
        <v>-6.2527233332807701E-3</v>
      </c>
      <c r="G976" s="2">
        <f t="shared" si="87"/>
        <v>-5.0262667321855782E-2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1.68</v>
      </c>
      <c r="C977" s="2">
        <f t="shared" si="90"/>
        <v>1.5866675386664824</v>
      </c>
      <c r="D977" s="2">
        <f t="shared" si="86"/>
        <v>1.6621841161507382</v>
      </c>
      <c r="E977" s="2">
        <f t="shared" si="85"/>
        <v>-7.5516577484255887E-2</v>
      </c>
      <c r="F977" s="2">
        <f t="shared" si="89"/>
        <v>-2.0105494163475793E-2</v>
      </c>
      <c r="G977" s="2">
        <f t="shared" si="87"/>
        <v>-5.5411083320780097E-2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1.75</v>
      </c>
      <c r="C978" s="2">
        <f t="shared" si="90"/>
        <v>1.5702571481024081</v>
      </c>
      <c r="D978" s="2">
        <f t="shared" si="86"/>
        <v>1.6686889964358687</v>
      </c>
      <c r="E978" s="2">
        <f t="shared" si="85"/>
        <v>-9.8431848333460525E-2</v>
      </c>
      <c r="F978" s="2">
        <f t="shared" si="89"/>
        <v>-3.577076499747274E-2</v>
      </c>
      <c r="G978" s="2">
        <f t="shared" si="87"/>
        <v>-6.2661083335987786E-2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1.78</v>
      </c>
      <c r="C979" s="2">
        <f t="shared" si="90"/>
        <v>1.5471406637789606</v>
      </c>
      <c r="D979" s="2">
        <f t="shared" si="86"/>
        <v>1.6769342559591376</v>
      </c>
      <c r="E979" s="2">
        <f t="shared" si="85"/>
        <v>-0.12979359218017694</v>
      </c>
      <c r="F979" s="2">
        <f t="shared" si="89"/>
        <v>-5.457533043401358E-2</v>
      </c>
      <c r="G979" s="2">
        <f t="shared" si="87"/>
        <v>-7.5218261746163362E-2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1.78</v>
      </c>
      <c r="C980" s="2">
        <f t="shared" si="90"/>
        <v>1.5398882539668128</v>
      </c>
      <c r="D980" s="2">
        <f t="shared" si="86"/>
        <v>1.68456875551772</v>
      </c>
      <c r="E980" s="2">
        <f t="shared" si="85"/>
        <v>-0.14468050155090717</v>
      </c>
      <c r="F980" s="2">
        <f t="shared" si="89"/>
        <v>-7.2596364657392304E-2</v>
      </c>
      <c r="G980" s="2">
        <f t="shared" si="87"/>
        <v>-7.2084136893514866E-2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1.86</v>
      </c>
      <c r="C981" s="2">
        <f t="shared" si="90"/>
        <v>1.5429823687411492</v>
      </c>
      <c r="D981" s="2">
        <f t="shared" si="86"/>
        <v>1.6975636625164074</v>
      </c>
      <c r="E981" s="2">
        <f t="shared" si="85"/>
        <v>-0.1545812937752582</v>
      </c>
      <c r="F981" s="2">
        <f t="shared" si="89"/>
        <v>-8.8993350480965489E-2</v>
      </c>
      <c r="G981" s="2">
        <f t="shared" si="87"/>
        <v>-6.5587943294292711E-2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1.84</v>
      </c>
      <c r="C982" s="2">
        <f t="shared" si="90"/>
        <v>1.5471389273963569</v>
      </c>
      <c r="D982" s="2">
        <f t="shared" si="86"/>
        <v>1.7081145023300071</v>
      </c>
      <c r="E982" s="2">
        <f t="shared" si="85"/>
        <v>-0.16097557493365011</v>
      </c>
      <c r="F982" s="2">
        <f t="shared" si="89"/>
        <v>-0.10338979537150242</v>
      </c>
      <c r="G982" s="2">
        <f t="shared" si="87"/>
        <v>-5.7585779562147693E-2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1.84</v>
      </c>
      <c r="C983" s="2">
        <f t="shared" si="90"/>
        <v>1.5552714001046097</v>
      </c>
      <c r="D983" s="2">
        <f t="shared" si="86"/>
        <v>1.7178837984537103</v>
      </c>
      <c r="E983" s="2">
        <f t="shared" si="85"/>
        <v>-0.16261239834910057</v>
      </c>
      <c r="F983" s="2">
        <f t="shared" si="89"/>
        <v>-0.11523431596702205</v>
      </c>
      <c r="G983" s="2">
        <f t="shared" si="87"/>
        <v>-4.7378082382078524E-2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1.84</v>
      </c>
      <c r="C984" s="2">
        <f t="shared" si="90"/>
        <v>1.5621527231654391</v>
      </c>
      <c r="D984" s="2">
        <f t="shared" si="86"/>
        <v>1.7269294430126949</v>
      </c>
      <c r="E984" s="2">
        <f t="shared" si="85"/>
        <v>-0.16477671984725584</v>
      </c>
      <c r="F984" s="2">
        <f t="shared" si="89"/>
        <v>-0.12514279674306883</v>
      </c>
      <c r="G984" s="2">
        <f t="shared" si="87"/>
        <v>-3.9633923104187008E-2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1.84</v>
      </c>
      <c r="C985" s="2">
        <f t="shared" si="90"/>
        <v>1.574129227293833</v>
      </c>
      <c r="D985" s="2">
        <f t="shared" si="86"/>
        <v>1.7353050398265695</v>
      </c>
      <c r="E985" s="2">
        <f t="shared" si="85"/>
        <v>-0.1611758125327365</v>
      </c>
      <c r="F985" s="2">
        <f t="shared" si="89"/>
        <v>-0.13234939990100236</v>
      </c>
      <c r="G985" s="2">
        <f t="shared" si="87"/>
        <v>-2.8826412631734133E-2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1.84</v>
      </c>
      <c r="C986" s="2">
        <f t="shared" si="90"/>
        <v>1.5781093461717048</v>
      </c>
      <c r="D986" s="2">
        <f t="shared" si="86"/>
        <v>1.7430602220616385</v>
      </c>
      <c r="E986" s="2">
        <f t="shared" si="85"/>
        <v>-0.16495087588993362</v>
      </c>
      <c r="F986" s="2">
        <f t="shared" si="89"/>
        <v>-0.13886969509878863</v>
      </c>
      <c r="G986" s="2">
        <f t="shared" si="87"/>
        <v>-2.6081180791144992E-2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1.84</v>
      </c>
      <c r="C987" s="2">
        <f t="shared" si="90"/>
        <v>1.5937848313760581</v>
      </c>
      <c r="D987" s="2">
        <f t="shared" si="86"/>
        <v>1.750240946353369</v>
      </c>
      <c r="E987" s="2">
        <f t="shared" si="85"/>
        <v>-0.15645611497731093</v>
      </c>
      <c r="F987" s="2">
        <f t="shared" si="89"/>
        <v>-0.1423869790744931</v>
      </c>
      <c r="G987" s="2">
        <f t="shared" si="87"/>
        <v>-1.4069135902817831E-2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1.79</v>
      </c>
      <c r="C988" s="2">
        <f t="shared" si="90"/>
        <v>1.61781793424128</v>
      </c>
      <c r="D988" s="2">
        <f t="shared" si="86"/>
        <v>1.7531860614383046</v>
      </c>
      <c r="E988" s="2">
        <f t="shared" ref="E988:E1051" si="91">C988-D988</f>
        <v>-0.13536812719702462</v>
      </c>
      <c r="F988" s="2">
        <f t="shared" si="89"/>
        <v>-0.14098320869899941</v>
      </c>
      <c r="G988" s="2">
        <f t="shared" si="87"/>
        <v>5.6150815019747891E-3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1.79</v>
      </c>
      <c r="C989" s="2">
        <f t="shared" si="90"/>
        <v>1.642769021281083</v>
      </c>
      <c r="D989" s="2">
        <f t="shared" ref="D989:D1052" si="92">$D$4*B989+(1-$D$4)*D988</f>
        <v>1.7559130198502819</v>
      </c>
      <c r="E989" s="2">
        <f t="shared" si="91"/>
        <v>-0.11314399856919888</v>
      </c>
      <c r="F989" s="2">
        <f t="shared" si="89"/>
        <v>-0.1354153666730393</v>
      </c>
      <c r="G989" s="2">
        <f t="shared" si="87"/>
        <v>2.2271368103840422E-2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1.79</v>
      </c>
      <c r="C990" s="2">
        <f t="shared" si="90"/>
        <v>1.6638814795455319</v>
      </c>
      <c r="D990" s="2">
        <f t="shared" si="92"/>
        <v>1.7584379813428537</v>
      </c>
      <c r="E990" s="2">
        <f t="shared" si="91"/>
        <v>-9.4556501797321779E-2</v>
      </c>
      <c r="F990" s="2">
        <f t="shared" si="89"/>
        <v>-0.12724359369789581</v>
      </c>
      <c r="G990" s="2">
        <f t="shared" si="87"/>
        <v>3.2687091900574033E-2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1.78</v>
      </c>
      <c r="C991" s="2">
        <f t="shared" si="90"/>
        <v>1.69405355961545</v>
      </c>
      <c r="D991" s="2">
        <f t="shared" si="92"/>
        <v>1.7600351679100497</v>
      </c>
      <c r="E991" s="2">
        <f t="shared" si="91"/>
        <v>-6.5981608294599647E-2</v>
      </c>
      <c r="F991" s="2">
        <f t="shared" si="89"/>
        <v>-0.11499119661723659</v>
      </c>
      <c r="G991" s="2">
        <f t="shared" si="87"/>
        <v>4.9009588322636938E-2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1.78</v>
      </c>
      <c r="C992" s="2">
        <f t="shared" si="90"/>
        <v>1.71650685813615</v>
      </c>
      <c r="D992" s="2">
        <f t="shared" si="92"/>
        <v>1.7615140443611572</v>
      </c>
      <c r="E992" s="2">
        <f t="shared" si="91"/>
        <v>-4.5007186225007212E-2</v>
      </c>
      <c r="F992" s="2">
        <f t="shared" si="89"/>
        <v>-0.10099439453879071</v>
      </c>
      <c r="G992" s="2">
        <f t="shared" si="87"/>
        <v>5.5987208313783496E-2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1.78</v>
      </c>
      <c r="C993" s="2">
        <f t="shared" si="90"/>
        <v>1.7355058030382806</v>
      </c>
      <c r="D993" s="2">
        <f t="shared" si="92"/>
        <v>1.7628833744084789</v>
      </c>
      <c r="E993" s="2">
        <f t="shared" si="91"/>
        <v>-2.737757137019825E-2</v>
      </c>
      <c r="F993" s="2">
        <f t="shared" si="89"/>
        <v>-8.6271029905072225E-2</v>
      </c>
      <c r="G993" s="2">
        <f t="shared" si="87"/>
        <v>5.8893458534873974E-2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1.79</v>
      </c>
      <c r="C994" s="2">
        <f t="shared" si="90"/>
        <v>1.7515818333400834</v>
      </c>
      <c r="D994" s="2">
        <f t="shared" si="92"/>
        <v>1.7648920133411841</v>
      </c>
      <c r="E994" s="2">
        <f t="shared" si="91"/>
        <v>-1.3310180001100624E-2</v>
      </c>
      <c r="F994" s="2">
        <f t="shared" si="89"/>
        <v>-7.1678859924277902E-2</v>
      </c>
      <c r="G994" s="2">
        <f t="shared" si="87"/>
        <v>5.8368679923177277E-2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1.74</v>
      </c>
      <c r="C995" s="2">
        <f t="shared" si="90"/>
        <v>1.7651846282108399</v>
      </c>
      <c r="D995" s="2">
        <f t="shared" si="92"/>
        <v>1.7630481605010964</v>
      </c>
      <c r="E995" s="2">
        <f t="shared" si="91"/>
        <v>2.136467709743517E-3</v>
      </c>
      <c r="F995" s="2">
        <f t="shared" si="89"/>
        <v>-5.6915794397473622E-2</v>
      </c>
      <c r="G995" s="2">
        <f t="shared" si="87"/>
        <v>5.9052262107217139E-2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1.73</v>
      </c>
      <c r="C996" s="2">
        <f t="shared" si="90"/>
        <v>1.7766946854091721</v>
      </c>
      <c r="D996" s="2">
        <f t="shared" si="92"/>
        <v>1.7606001486121263</v>
      </c>
      <c r="E996" s="2">
        <f t="shared" si="91"/>
        <v>1.6094536797045755E-2</v>
      </c>
      <c r="F996" s="2">
        <f t="shared" si="89"/>
        <v>-4.2313728158569749E-2</v>
      </c>
      <c r="G996" s="2">
        <f t="shared" ref="G996:G1059" si="93">E996-F996</f>
        <v>5.8408264955615505E-2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1.68</v>
      </c>
      <c r="C997" s="2">
        <f t="shared" si="90"/>
        <v>1.7864339645769918</v>
      </c>
      <c r="D997" s="2">
        <f t="shared" si="92"/>
        <v>1.7546297672334503</v>
      </c>
      <c r="E997" s="2">
        <f t="shared" si="91"/>
        <v>3.1804197343541452E-2</v>
      </c>
      <c r="F997" s="2">
        <f t="shared" ref="F997:F1060" si="95">(E997*(2/(10)))+((1-(2/10))*F996)</f>
        <v>-2.7490143058147513E-2</v>
      </c>
      <c r="G997" s="2">
        <f t="shared" si="93"/>
        <v>5.9294340401688961E-2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1.73</v>
      </c>
      <c r="C998" s="2">
        <f t="shared" si="90"/>
        <v>1.7869825854113006</v>
      </c>
      <c r="D998" s="2">
        <f t="shared" si="92"/>
        <v>1.7528053400309724</v>
      </c>
      <c r="E998" s="2">
        <f t="shared" si="91"/>
        <v>3.4177245380328181E-2</v>
      </c>
      <c r="F998" s="2">
        <f t="shared" si="95"/>
        <v>-1.5156665370452373E-2</v>
      </c>
      <c r="G998" s="2">
        <f t="shared" si="93"/>
        <v>4.9333910750780557E-2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1.78</v>
      </c>
      <c r="C999" s="2">
        <f t="shared" si="90"/>
        <v>1.7874468030403312</v>
      </c>
      <c r="D999" s="2">
        <f t="shared" si="92"/>
        <v>1.7548197592879375</v>
      </c>
      <c r="E999" s="2">
        <f t="shared" si="91"/>
        <v>3.262704375239367E-2</v>
      </c>
      <c r="F999" s="2">
        <f t="shared" si="95"/>
        <v>-5.5999235458831648E-3</v>
      </c>
      <c r="G999" s="2">
        <f t="shared" si="93"/>
        <v>3.8226967298276834E-2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1.88</v>
      </c>
      <c r="C1000" s="2">
        <f t="shared" si="90"/>
        <v>1.7878396025725878</v>
      </c>
      <c r="D1000" s="2">
        <f t="shared" si="92"/>
        <v>1.7640923697110533</v>
      </c>
      <c r="E1000" s="2">
        <f t="shared" si="91"/>
        <v>2.3747232861534462E-2</v>
      </c>
      <c r="F1000" s="2">
        <f t="shared" si="95"/>
        <v>2.6950773560036057E-4</v>
      </c>
      <c r="G1000" s="2">
        <f t="shared" si="93"/>
        <v>2.3477725125934101E-2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1.96</v>
      </c>
      <c r="C1001" s="2">
        <f t="shared" si="90"/>
        <v>1.7866335098691126</v>
      </c>
      <c r="D1001" s="2">
        <f t="shared" si="92"/>
        <v>1.7786040460287529</v>
      </c>
      <c r="E1001" s="2">
        <f t="shared" si="91"/>
        <v>8.0294638403597407E-3</v>
      </c>
      <c r="F1001" s="2">
        <f t="shared" si="95"/>
        <v>1.8214989565522367E-3</v>
      </c>
      <c r="G1001" s="2">
        <f t="shared" si="93"/>
        <v>6.2079648838075045E-3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2.0699999999999998</v>
      </c>
      <c r="C1002" s="2">
        <f t="shared" si="90"/>
        <v>1.7856129698892491</v>
      </c>
      <c r="D1002" s="2">
        <f t="shared" si="92"/>
        <v>1.8001889315081046</v>
      </c>
      <c r="E1002" s="2">
        <f t="shared" si="91"/>
        <v>-1.4575961618855438E-2</v>
      </c>
      <c r="F1002" s="2">
        <f t="shared" si="95"/>
        <v>-1.4579931585292983E-3</v>
      </c>
      <c r="G1002" s="2">
        <f t="shared" si="93"/>
        <v>-1.3117968460326139E-2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2.0699999999999998</v>
      </c>
      <c r="C1003" s="2">
        <f t="shared" si="90"/>
        <v>1.7847494360601339</v>
      </c>
      <c r="D1003" s="2">
        <f t="shared" si="92"/>
        <v>1.8201749365815783</v>
      </c>
      <c r="E1003" s="2">
        <f t="shared" si="91"/>
        <v>-3.5425500521444331E-2</v>
      </c>
      <c r="F1003" s="2">
        <f t="shared" si="95"/>
        <v>-8.2514946311123046E-3</v>
      </c>
      <c r="G1003" s="2">
        <f t="shared" si="93"/>
        <v>-2.7174005890332024E-2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1.98</v>
      </c>
      <c r="C1004" s="2">
        <f t="shared" si="90"/>
        <v>1.7855572151278056</v>
      </c>
      <c r="D1004" s="2">
        <f t="shared" si="92"/>
        <v>1.8320138301681281</v>
      </c>
      <c r="E1004" s="2">
        <f t="shared" si="91"/>
        <v>-4.6456615040322502E-2</v>
      </c>
      <c r="F1004" s="2">
        <f t="shared" si="95"/>
        <v>-1.5892518712954346E-2</v>
      </c>
      <c r="G1004" s="2">
        <f t="shared" si="93"/>
        <v>-3.0564096327368156E-2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2.0299999999999998</v>
      </c>
      <c r="C1005" s="2">
        <f t="shared" si="90"/>
        <v>1.778548412800451</v>
      </c>
      <c r="D1005" s="2">
        <f t="shared" si="92"/>
        <v>1.8466794723778963</v>
      </c>
      <c r="E1005" s="2">
        <f t="shared" si="91"/>
        <v>-6.8131059577445363E-2</v>
      </c>
      <c r="F1005" s="2">
        <f t="shared" si="95"/>
        <v>-2.6340226885852552E-2</v>
      </c>
      <c r="G1005" s="2">
        <f t="shared" si="93"/>
        <v>-4.1790832691592811E-2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2.02</v>
      </c>
      <c r="C1006" s="2">
        <f t="shared" si="90"/>
        <v>1.7710794262157663</v>
      </c>
      <c r="D1006" s="2">
        <f t="shared" si="92"/>
        <v>1.8595180299795335</v>
      </c>
      <c r="E1006" s="2">
        <f t="shared" si="91"/>
        <v>-8.8438603763767221E-2</v>
      </c>
      <c r="F1006" s="2">
        <f t="shared" si="95"/>
        <v>-3.8759902261435483E-2</v>
      </c>
      <c r="G1006" s="2">
        <f t="shared" si="93"/>
        <v>-4.9678701502331737E-2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2.0099999999999998</v>
      </c>
      <c r="C1007" s="2">
        <f t="shared" si="90"/>
        <v>1.7570672067979562</v>
      </c>
      <c r="D1007" s="2">
        <f t="shared" si="92"/>
        <v>1.8706648425736421</v>
      </c>
      <c r="E1007" s="2">
        <f t="shared" si="91"/>
        <v>-0.11359763577568582</v>
      </c>
      <c r="F1007" s="2">
        <f t="shared" si="95"/>
        <v>-5.3727448964285551E-2</v>
      </c>
      <c r="G1007" s="2">
        <f t="shared" si="93"/>
        <v>-5.9870186811400272E-2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1.95</v>
      </c>
      <c r="C1008" s="2">
        <f t="shared" si="90"/>
        <v>1.7529030211367322</v>
      </c>
      <c r="D1008" s="2">
        <f t="shared" si="92"/>
        <v>1.8765415209015204</v>
      </c>
      <c r="E1008" s="2">
        <f t="shared" si="91"/>
        <v>-0.12363849976478813</v>
      </c>
      <c r="F1008" s="2">
        <f t="shared" si="95"/>
        <v>-6.7709659124386062E-2</v>
      </c>
      <c r="G1008" s="2">
        <f t="shared" si="93"/>
        <v>-5.5928840640402072E-2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1.92</v>
      </c>
      <c r="C1009" s="2">
        <f t="shared" si="90"/>
        <v>1.7570717871156964</v>
      </c>
      <c r="D1009" s="2">
        <f t="shared" si="92"/>
        <v>1.8797606675014078</v>
      </c>
      <c r="E1009" s="2">
        <f t="shared" si="91"/>
        <v>-0.12268888038571135</v>
      </c>
      <c r="F1009" s="2">
        <f t="shared" si="95"/>
        <v>-7.8705503376651123E-2</v>
      </c>
      <c r="G1009" s="2">
        <f t="shared" si="93"/>
        <v>-4.3983377009060229E-2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1.84</v>
      </c>
      <c r="C1010" s="2">
        <f t="shared" si="90"/>
        <v>1.7759838198671276</v>
      </c>
      <c r="D1010" s="2">
        <f t="shared" si="92"/>
        <v>1.876815432871674</v>
      </c>
      <c r="E1010" s="2">
        <f t="shared" si="91"/>
        <v>-0.10083161300454635</v>
      </c>
      <c r="F1010" s="2">
        <f t="shared" si="95"/>
        <v>-8.3130725302230174E-2</v>
      </c>
      <c r="G1010" s="2">
        <f t="shared" si="93"/>
        <v>-1.7700887702316176E-2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1.76</v>
      </c>
      <c r="C1011" s="2">
        <f t="shared" si="90"/>
        <v>1.8042940014260311</v>
      </c>
      <c r="D1011" s="2">
        <f t="shared" si="92"/>
        <v>1.8681624378441426</v>
      </c>
      <c r="E1011" s="2">
        <f t="shared" si="91"/>
        <v>-6.3868436418111463E-2</v>
      </c>
      <c r="F1011" s="2">
        <f t="shared" si="95"/>
        <v>-7.927826752540644E-2</v>
      </c>
      <c r="G1011" s="2">
        <f t="shared" si="93"/>
        <v>1.5409831107294977E-2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1.69</v>
      </c>
      <c r="C1012" s="2">
        <f t="shared" si="90"/>
        <v>1.8451718473604877</v>
      </c>
      <c r="D1012" s="2">
        <f t="shared" si="92"/>
        <v>1.8549652202260578</v>
      </c>
      <c r="E1012" s="2">
        <f t="shared" si="91"/>
        <v>-9.793372865570138E-3</v>
      </c>
      <c r="F1012" s="2">
        <f t="shared" si="95"/>
        <v>-6.5381288593439182E-2</v>
      </c>
      <c r="G1012" s="2">
        <f t="shared" si="93"/>
        <v>5.5587915727869044E-2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1.62</v>
      </c>
      <c r="C1013" s="2">
        <f t="shared" si="90"/>
        <v>1.8797607939204126</v>
      </c>
      <c r="D1013" s="2">
        <f t="shared" si="92"/>
        <v>1.8375603890982015</v>
      </c>
      <c r="E1013" s="2">
        <f t="shared" si="91"/>
        <v>4.2200404822211102E-2</v>
      </c>
      <c r="F1013" s="2">
        <f t="shared" si="95"/>
        <v>-4.3864949910309127E-2</v>
      </c>
      <c r="G1013" s="2">
        <f t="shared" si="93"/>
        <v>8.6065354732520222E-2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1.61</v>
      </c>
      <c r="C1014" s="2">
        <f t="shared" si="90"/>
        <v>1.8951822102403493</v>
      </c>
      <c r="D1014" s="2">
        <f t="shared" si="92"/>
        <v>1.8207040639798162</v>
      </c>
      <c r="E1014" s="2">
        <f t="shared" si="91"/>
        <v>7.4478146260533062E-2</v>
      </c>
      <c r="F1014" s="2">
        <f t="shared" si="95"/>
        <v>-2.019633067614069E-2</v>
      </c>
      <c r="G1014" s="2">
        <f t="shared" si="93"/>
        <v>9.4674476936673746E-2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1.6</v>
      </c>
      <c r="C1015" s="2">
        <f t="shared" si="90"/>
        <v>1.9159234086649111</v>
      </c>
      <c r="D1015" s="2">
        <f t="shared" si="92"/>
        <v>1.8043556147961262</v>
      </c>
      <c r="E1015" s="2">
        <f t="shared" si="91"/>
        <v>0.1115677938687849</v>
      </c>
      <c r="F1015" s="2">
        <f t="shared" si="95"/>
        <v>6.1564942328444297E-3</v>
      </c>
      <c r="G1015" s="2">
        <f t="shared" si="93"/>
        <v>0.10541129963594048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1.6</v>
      </c>
      <c r="C1016" s="2">
        <f t="shared" si="90"/>
        <v>1.9319351919472325</v>
      </c>
      <c r="D1016" s="2">
        <f t="shared" si="92"/>
        <v>1.789218161848265</v>
      </c>
      <c r="E1016" s="2">
        <f t="shared" si="91"/>
        <v>0.14271703009896752</v>
      </c>
      <c r="F1016" s="2">
        <f t="shared" si="95"/>
        <v>3.3468601406069054E-2</v>
      </c>
      <c r="G1016" s="2">
        <f t="shared" si="93"/>
        <v>0.10924842869289847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1.64</v>
      </c>
      <c r="C1017" s="2">
        <f t="shared" si="90"/>
        <v>1.9439451624168891</v>
      </c>
      <c r="D1017" s="2">
        <f t="shared" si="92"/>
        <v>1.7781649646743194</v>
      </c>
      <c r="E1017" s="2">
        <f t="shared" si="91"/>
        <v>0.16578019774256969</v>
      </c>
      <c r="F1017" s="2">
        <f t="shared" si="95"/>
        <v>5.9930920673369185E-2</v>
      </c>
      <c r="G1017" s="2">
        <f t="shared" si="93"/>
        <v>0.1058492770692005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1.62</v>
      </c>
      <c r="C1018" s="2">
        <f t="shared" si="90"/>
        <v>1.9448766758912139</v>
      </c>
      <c r="D1018" s="2">
        <f t="shared" si="92"/>
        <v>1.7664490413651106</v>
      </c>
      <c r="E1018" s="2">
        <f t="shared" si="91"/>
        <v>0.17842763452610333</v>
      </c>
      <c r="F1018" s="2">
        <f t="shared" si="95"/>
        <v>8.3630263443916025E-2</v>
      </c>
      <c r="G1018" s="2">
        <f t="shared" si="93"/>
        <v>9.4797371082187304E-2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1.65</v>
      </c>
      <c r="C1019" s="2">
        <f t="shared" si="90"/>
        <v>1.9410494949848733</v>
      </c>
      <c r="D1019" s="2">
        <f t="shared" si="92"/>
        <v>1.7578231864491765</v>
      </c>
      <c r="E1019" s="2">
        <f t="shared" si="91"/>
        <v>0.18322630853569688</v>
      </c>
      <c r="F1019" s="2">
        <f t="shared" si="95"/>
        <v>0.1035494724622722</v>
      </c>
      <c r="G1019" s="2">
        <f t="shared" si="93"/>
        <v>7.9676836073424684E-2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1.65</v>
      </c>
      <c r="C1020" s="2">
        <f t="shared" si="90"/>
        <v>1.9255034188333542</v>
      </c>
      <c r="D1020" s="2">
        <f t="shared" si="92"/>
        <v>1.7498362837492374</v>
      </c>
      <c r="E1020" s="2">
        <f t="shared" si="91"/>
        <v>0.1756671350841168</v>
      </c>
      <c r="F1020" s="2">
        <f t="shared" si="95"/>
        <v>0.11797300498664112</v>
      </c>
      <c r="G1020" s="2">
        <f t="shared" si="93"/>
        <v>5.7694130097475677E-2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1.65</v>
      </c>
      <c r="C1021" s="2">
        <f t="shared" si="90"/>
        <v>1.9000413543974535</v>
      </c>
      <c r="D1021" s="2">
        <f t="shared" si="92"/>
        <v>1.7424410034715161</v>
      </c>
      <c r="E1021" s="2">
        <f t="shared" si="91"/>
        <v>0.15760035092593738</v>
      </c>
      <c r="F1021" s="2">
        <f t="shared" si="95"/>
        <v>0.1258984741745004</v>
      </c>
      <c r="G1021" s="2">
        <f t="shared" si="93"/>
        <v>3.1701876751436986E-2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1.65</v>
      </c>
      <c r="C1022" s="2">
        <f t="shared" si="90"/>
        <v>1.8677272998747683</v>
      </c>
      <c r="D1022" s="2">
        <f t="shared" si="92"/>
        <v>1.7355935217328853</v>
      </c>
      <c r="E1022" s="2">
        <f t="shared" si="91"/>
        <v>0.13213377814188298</v>
      </c>
      <c r="F1022" s="2">
        <f t="shared" si="95"/>
        <v>0.12714553496797693</v>
      </c>
      <c r="G1022" s="2">
        <f t="shared" si="93"/>
        <v>4.9882431739060595E-3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1.65</v>
      </c>
      <c r="C1023" s="2">
        <f t="shared" si="90"/>
        <v>1.8296154075863424</v>
      </c>
      <c r="D1023" s="2">
        <f t="shared" si="92"/>
        <v>1.7292532608637827</v>
      </c>
      <c r="E1023" s="2">
        <f t="shared" si="91"/>
        <v>0.10036214672255972</v>
      </c>
      <c r="F1023" s="2">
        <f t="shared" si="95"/>
        <v>0.1217888573188935</v>
      </c>
      <c r="G1023" s="2">
        <f t="shared" si="93"/>
        <v>-2.1426710596333776E-2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1.65</v>
      </c>
      <c r="C1024" s="2">
        <f t="shared" si="90"/>
        <v>1.7958284218038281</v>
      </c>
      <c r="D1024" s="2">
        <f t="shared" si="92"/>
        <v>1.7233826489479469</v>
      </c>
      <c r="E1024" s="2">
        <f t="shared" si="91"/>
        <v>7.2445772855881163E-2</v>
      </c>
      <c r="F1024" s="2">
        <f t="shared" si="95"/>
        <v>0.11192024042629103</v>
      </c>
      <c r="G1024" s="2">
        <f t="shared" si="93"/>
        <v>-3.9474467570409871E-2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1.65</v>
      </c>
      <c r="C1025" s="2">
        <f t="shared" si="90"/>
        <v>1.7657009722955468</v>
      </c>
      <c r="D1025" s="2">
        <f t="shared" si="92"/>
        <v>1.7179468971740248</v>
      </c>
      <c r="E1025" s="2">
        <f t="shared" si="91"/>
        <v>4.7754075121521966E-2</v>
      </c>
      <c r="F1025" s="2">
        <f t="shared" si="95"/>
        <v>9.9087007365337224E-2</v>
      </c>
      <c r="G1025" s="2">
        <f t="shared" si="93"/>
        <v>-5.1332932243815257E-2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1.65</v>
      </c>
      <c r="C1026" s="2">
        <f t="shared" si="90"/>
        <v>1.7402085150193087</v>
      </c>
      <c r="D1026" s="2">
        <f t="shared" si="92"/>
        <v>1.7129137936796526</v>
      </c>
      <c r="E1026" s="2">
        <f t="shared" si="91"/>
        <v>2.7294721339656158E-2</v>
      </c>
      <c r="F1026" s="2">
        <f t="shared" si="95"/>
        <v>8.4728550160201005E-2</v>
      </c>
      <c r="G1026" s="2">
        <f t="shared" si="93"/>
        <v>-5.7433828820544847E-2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1.65</v>
      </c>
      <c r="C1027" s="2">
        <f t="shared" si="90"/>
        <v>1.7247918204009536</v>
      </c>
      <c r="D1027" s="2">
        <f t="shared" si="92"/>
        <v>1.708253512666345</v>
      </c>
      <c r="E1027" s="2">
        <f t="shared" si="91"/>
        <v>1.6538307734608626E-2</v>
      </c>
      <c r="F1027" s="2">
        <f t="shared" si="95"/>
        <v>7.1090501675082532E-2</v>
      </c>
      <c r="G1027" s="2">
        <f t="shared" si="93"/>
        <v>-5.4552193940473906E-2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1.61</v>
      </c>
      <c r="C1028" s="2">
        <f t="shared" si="90"/>
        <v>1.7086700018777301</v>
      </c>
      <c r="D1028" s="2">
        <f t="shared" si="92"/>
        <v>1.7009754746910601</v>
      </c>
      <c r="E1028" s="2">
        <f t="shared" si="91"/>
        <v>7.6945271866699638E-3</v>
      </c>
      <c r="F1028" s="2">
        <f t="shared" si="95"/>
        <v>5.8411306777400022E-2</v>
      </c>
      <c r="G1028" s="2">
        <f t="shared" si="93"/>
        <v>-5.0716779590730059E-2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1.57</v>
      </c>
      <c r="C1029" s="2">
        <f t="shared" si="90"/>
        <v>1.6996438477426947</v>
      </c>
      <c r="D1029" s="2">
        <f t="shared" si="92"/>
        <v>1.6912735876769076</v>
      </c>
      <c r="E1029" s="2">
        <f t="shared" si="91"/>
        <v>8.3702600657871162E-3</v>
      </c>
      <c r="F1029" s="2">
        <f t="shared" si="95"/>
        <v>4.8403097435077445E-2</v>
      </c>
      <c r="G1029" s="2">
        <f t="shared" si="93"/>
        <v>-4.0032837369290329E-2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1.58</v>
      </c>
      <c r="C1030" s="2">
        <f t="shared" si="90"/>
        <v>1.6920063327053569</v>
      </c>
      <c r="D1030" s="2">
        <f t="shared" si="92"/>
        <v>1.6830310997008404</v>
      </c>
      <c r="E1030" s="2">
        <f t="shared" si="91"/>
        <v>8.9752330045165252E-3</v>
      </c>
      <c r="F1030" s="2">
        <f t="shared" si="95"/>
        <v>4.0517524548965268E-2</v>
      </c>
      <c r="G1030" s="2">
        <f t="shared" si="93"/>
        <v>-3.1542291544448743E-2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1.58</v>
      </c>
      <c r="C1031" s="2">
        <f t="shared" si="90"/>
        <v>1.6855438199814559</v>
      </c>
      <c r="D1031" s="2">
        <f t="shared" si="92"/>
        <v>1.675399166389667</v>
      </c>
      <c r="E1031" s="2">
        <f t="shared" si="91"/>
        <v>1.0144653591788844E-2</v>
      </c>
      <c r="F1031" s="2">
        <f t="shared" si="95"/>
        <v>3.4442950357529985E-2</v>
      </c>
      <c r="G1031" s="2">
        <f t="shared" si="93"/>
        <v>-2.4298296765741141E-2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1.53</v>
      </c>
      <c r="C1032" s="2">
        <f t="shared" si="90"/>
        <v>1.6800755399843088</v>
      </c>
      <c r="D1032" s="2">
        <f t="shared" si="92"/>
        <v>1.6646288577682102</v>
      </c>
      <c r="E1032" s="2">
        <f t="shared" si="91"/>
        <v>1.5446682216098573E-2</v>
      </c>
      <c r="F1032" s="2">
        <f t="shared" si="95"/>
        <v>3.0643696729243705E-2</v>
      </c>
      <c r="G1032" s="2">
        <f t="shared" si="93"/>
        <v>-1.5197014513145132E-2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1.57</v>
      </c>
      <c r="C1033" s="2">
        <f t="shared" si="90"/>
        <v>1.6754485338328766</v>
      </c>
      <c r="D1033" s="2">
        <f t="shared" si="92"/>
        <v>1.657619312748343</v>
      </c>
      <c r="E1033" s="2">
        <f t="shared" si="91"/>
        <v>1.7829221084533664E-2</v>
      </c>
      <c r="F1033" s="2">
        <f t="shared" si="95"/>
        <v>2.80808016003017E-2</v>
      </c>
      <c r="G1033" s="2">
        <f t="shared" si="93"/>
        <v>-1.0251580515768036E-2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1.55</v>
      </c>
      <c r="C1034" s="2">
        <f t="shared" si="90"/>
        <v>1.6715333747816647</v>
      </c>
      <c r="D1034" s="2">
        <f t="shared" si="92"/>
        <v>1.6496475118040212</v>
      </c>
      <c r="E1034" s="2">
        <f t="shared" si="91"/>
        <v>2.18858629776435E-2</v>
      </c>
      <c r="F1034" s="2">
        <f t="shared" si="95"/>
        <v>2.6841813875770063E-2</v>
      </c>
      <c r="G1034" s="2">
        <f t="shared" si="93"/>
        <v>-4.9559508981265633E-3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1.55</v>
      </c>
      <c r="C1035" s="2">
        <f t="shared" si="90"/>
        <v>1.6682205478921779</v>
      </c>
      <c r="D1035" s="2">
        <f t="shared" si="92"/>
        <v>1.6422662146333531</v>
      </c>
      <c r="E1035" s="2">
        <f t="shared" si="91"/>
        <v>2.5954333258824791E-2</v>
      </c>
      <c r="F1035" s="2">
        <f t="shared" si="95"/>
        <v>2.6664317752381012E-2</v>
      </c>
      <c r="G1035" s="2">
        <f t="shared" si="93"/>
        <v>-7.0998449355622051E-4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1.55</v>
      </c>
      <c r="C1036" s="2">
        <f t="shared" si="90"/>
        <v>1.6654173866779967</v>
      </c>
      <c r="D1036" s="2">
        <f t="shared" si="92"/>
        <v>1.6354316802160676</v>
      </c>
      <c r="E1036" s="2">
        <f t="shared" si="91"/>
        <v>2.9985706461929107E-2</v>
      </c>
      <c r="F1036" s="2">
        <f t="shared" si="95"/>
        <v>2.7328595494290633E-2</v>
      </c>
      <c r="G1036" s="2">
        <f t="shared" si="93"/>
        <v>2.6571109676384735E-3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1.53</v>
      </c>
      <c r="C1037" s="2">
        <f t="shared" si="90"/>
        <v>1.663045481035228</v>
      </c>
      <c r="D1037" s="2">
        <f t="shared" si="92"/>
        <v>1.6276219261259883</v>
      </c>
      <c r="E1037" s="2">
        <f t="shared" si="91"/>
        <v>3.5423554909239652E-2</v>
      </c>
      <c r="F1037" s="2">
        <f t="shared" si="95"/>
        <v>2.894758737728044E-2</v>
      </c>
      <c r="G1037" s="2">
        <f t="shared" si="93"/>
        <v>6.4759675319592119E-3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1.5</v>
      </c>
      <c r="C1038" s="2">
        <f t="shared" si="90"/>
        <v>1.6548846377990389</v>
      </c>
      <c r="D1038" s="2">
        <f t="shared" si="92"/>
        <v>1.618168450116656</v>
      </c>
      <c r="E1038" s="2">
        <f t="shared" si="91"/>
        <v>3.6716187682382939E-2</v>
      </c>
      <c r="F1038" s="2">
        <f t="shared" si="95"/>
        <v>3.0501307438300942E-2</v>
      </c>
      <c r="G1038" s="2">
        <f t="shared" si="93"/>
        <v>6.2148802440819967E-3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1.51</v>
      </c>
      <c r="C1039" s="2">
        <f t="shared" ref="C1039:C1102" si="96">$C$4*B1029+C1038*(1-$C$4)</f>
        <v>1.6418254627530329</v>
      </c>
      <c r="D1039" s="2">
        <f t="shared" si="92"/>
        <v>1.610155972330237</v>
      </c>
      <c r="E1039" s="2">
        <f t="shared" si="91"/>
        <v>3.1669490422795876E-2</v>
      </c>
      <c r="F1039" s="2">
        <f t="shared" si="95"/>
        <v>3.0734944035199933E-2</v>
      </c>
      <c r="G1039" s="2">
        <f t="shared" si="93"/>
        <v>9.3454638759594283E-4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1.5</v>
      </c>
      <c r="C1040" s="2">
        <f t="shared" si="96"/>
        <v>1.6323138530987202</v>
      </c>
      <c r="D1040" s="2">
        <f t="shared" si="92"/>
        <v>1.6019962706761455</v>
      </c>
      <c r="E1040" s="2">
        <f t="shared" si="91"/>
        <v>3.0317582422574763E-2</v>
      </c>
      <c r="F1040" s="2">
        <f t="shared" si="95"/>
        <v>3.0651471712674901E-2</v>
      </c>
      <c r="G1040" s="2">
        <f t="shared" si="93"/>
        <v>-3.3388929010013876E-4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1.5</v>
      </c>
      <c r="C1041" s="2">
        <f t="shared" si="96"/>
        <v>1.6242655680066096</v>
      </c>
      <c r="D1041" s="2">
        <f t="shared" si="92"/>
        <v>1.5944409913668014</v>
      </c>
      <c r="E1041" s="2">
        <f t="shared" si="91"/>
        <v>2.9824576639808198E-2</v>
      </c>
      <c r="F1041" s="2">
        <f t="shared" si="95"/>
        <v>3.0486092698101562E-2</v>
      </c>
      <c r="G1041" s="2">
        <f t="shared" si="93"/>
        <v>-6.6151605829336407E-4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1.5</v>
      </c>
      <c r="C1042" s="2">
        <f t="shared" si="96"/>
        <v>1.6097631729286697</v>
      </c>
      <c r="D1042" s="2">
        <f t="shared" si="92"/>
        <v>1.587445362376668</v>
      </c>
      <c r="E1042" s="2">
        <f t="shared" si="91"/>
        <v>2.231781055200166E-2</v>
      </c>
      <c r="F1042" s="2">
        <f t="shared" si="95"/>
        <v>2.8852436268881582E-2</v>
      </c>
      <c r="G1042" s="2">
        <f t="shared" si="93"/>
        <v>-6.5346257168799222E-3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1.55</v>
      </c>
      <c r="C1043" s="2">
        <f t="shared" si="96"/>
        <v>1.6036457617088742</v>
      </c>
      <c r="D1043" s="2">
        <f t="shared" si="92"/>
        <v>1.5846716318302483</v>
      </c>
      <c r="E1043" s="2">
        <f t="shared" si="91"/>
        <v>1.8974129878625901E-2</v>
      </c>
      <c r="F1043" s="2">
        <f t="shared" si="95"/>
        <v>2.6876774990830448E-2</v>
      </c>
      <c r="G1043" s="2">
        <f t="shared" si="93"/>
        <v>-7.9026451122045475E-3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1.49</v>
      </c>
      <c r="C1044" s="2">
        <f t="shared" si="96"/>
        <v>1.5953925675998166</v>
      </c>
      <c r="D1044" s="2">
        <f t="shared" si="92"/>
        <v>1.5776589183613412</v>
      </c>
      <c r="E1044" s="2">
        <f t="shared" si="91"/>
        <v>1.7733649238475424E-2</v>
      </c>
      <c r="F1044" s="2">
        <f t="shared" si="95"/>
        <v>2.5048149840359447E-2</v>
      </c>
      <c r="G1044" s="2">
        <f t="shared" si="93"/>
        <v>-7.3145006018840233E-3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1.43</v>
      </c>
      <c r="C1045" s="2">
        <f t="shared" si="96"/>
        <v>1.5884090956613832</v>
      </c>
      <c r="D1045" s="2">
        <f t="shared" si="92"/>
        <v>1.5667212207049457</v>
      </c>
      <c r="E1045" s="2">
        <f t="shared" si="91"/>
        <v>2.1687874956437536E-2</v>
      </c>
      <c r="F1045" s="2">
        <f t="shared" si="95"/>
        <v>2.4376094863575067E-2</v>
      </c>
      <c r="G1045" s="2">
        <f t="shared" si="93"/>
        <v>-2.6882199071375304E-3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1.47</v>
      </c>
      <c r="C1046" s="2">
        <f t="shared" si="96"/>
        <v>1.5825000040211705</v>
      </c>
      <c r="D1046" s="2">
        <f t="shared" si="92"/>
        <v>1.5595566858379126</v>
      </c>
      <c r="E1046" s="2">
        <f t="shared" si="91"/>
        <v>2.2943318183257899E-2</v>
      </c>
      <c r="F1046" s="2">
        <f t="shared" si="95"/>
        <v>2.4089539527511632E-2</v>
      </c>
      <c r="G1046" s="2">
        <f t="shared" si="93"/>
        <v>-1.1462213442537325E-3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1.47</v>
      </c>
      <c r="C1047" s="2">
        <f t="shared" si="96"/>
        <v>1.5744230803256056</v>
      </c>
      <c r="D1047" s="2">
        <f t="shared" si="92"/>
        <v>1.5529228572573264</v>
      </c>
      <c r="E1047" s="2">
        <f t="shared" si="91"/>
        <v>2.1500223068279256E-2</v>
      </c>
      <c r="F1047" s="2">
        <f t="shared" si="95"/>
        <v>2.3571676235665157E-2</v>
      </c>
      <c r="G1047" s="2">
        <f t="shared" si="93"/>
        <v>-2.0714531673859012E-3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1.47</v>
      </c>
      <c r="C1048" s="2">
        <f t="shared" si="96"/>
        <v>1.5629733756601278</v>
      </c>
      <c r="D1048" s="2">
        <f t="shared" si="92"/>
        <v>1.5467804233864133</v>
      </c>
      <c r="E1048" s="2">
        <f t="shared" si="91"/>
        <v>1.6192952273714534E-2</v>
      </c>
      <c r="F1048" s="2">
        <f t="shared" si="95"/>
        <v>2.2095931443275034E-2</v>
      </c>
      <c r="G1048" s="2">
        <f t="shared" si="93"/>
        <v>-5.9029791695605002E-3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1.45</v>
      </c>
      <c r="C1049" s="2">
        <f t="shared" si="96"/>
        <v>1.5548236255585697</v>
      </c>
      <c r="D1049" s="2">
        <f t="shared" si="92"/>
        <v>1.5396115031355679</v>
      </c>
      <c r="E1049" s="2">
        <f t="shared" si="91"/>
        <v>1.5212122423001739E-2</v>
      </c>
      <c r="F1049" s="2">
        <f t="shared" si="95"/>
        <v>2.0719169639220377E-2</v>
      </c>
      <c r="G1049" s="2">
        <f t="shared" si="93"/>
        <v>-5.5070472162186378E-3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1.45</v>
      </c>
      <c r="C1050" s="2">
        <f t="shared" si="96"/>
        <v>1.5463892216264821</v>
      </c>
      <c r="D1050" s="2">
        <f t="shared" si="92"/>
        <v>1.5329736140144148</v>
      </c>
      <c r="E1050" s="2">
        <f t="shared" si="91"/>
        <v>1.3415607612067282E-2</v>
      </c>
      <c r="F1050" s="2">
        <f t="shared" si="95"/>
        <v>1.9258457233789758E-2</v>
      </c>
      <c r="G1050" s="2">
        <f t="shared" si="93"/>
        <v>-5.8428496217224762E-3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1.45</v>
      </c>
      <c r="C1051" s="2">
        <f t="shared" si="96"/>
        <v>1.539252418299331</v>
      </c>
      <c r="D1051" s="2">
        <f t="shared" si="92"/>
        <v>1.5268274203837173</v>
      </c>
      <c r="E1051" s="2">
        <f t="shared" si="91"/>
        <v>1.2424997915613689E-2</v>
      </c>
      <c r="F1051" s="2">
        <f t="shared" si="95"/>
        <v>1.7891765370154546E-2</v>
      </c>
      <c r="G1051" s="2">
        <f t="shared" si="93"/>
        <v>-5.4667674545408572E-3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1.45</v>
      </c>
      <c r="C1052" s="2">
        <f t="shared" si="96"/>
        <v>1.5332135847148185</v>
      </c>
      <c r="D1052" s="2">
        <f t="shared" si="92"/>
        <v>1.5211365003552939</v>
      </c>
      <c r="E1052" s="2">
        <f t="shared" ref="E1052:E1115" si="97">C1052-D1052</f>
        <v>1.2077084359524592E-2</v>
      </c>
      <c r="F1052" s="2">
        <f t="shared" si="95"/>
        <v>1.6728829168028557E-2</v>
      </c>
      <c r="G1052" s="2">
        <f t="shared" si="93"/>
        <v>-4.6517448085039645E-3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1.45</v>
      </c>
      <c r="C1053" s="2">
        <f t="shared" si="96"/>
        <v>1.535796110143308</v>
      </c>
      <c r="D1053" s="2">
        <f t="shared" ref="D1053:D1116" si="98">$D$4*B1053+(1-$D$4)*D1052</f>
        <v>1.5158671299586055</v>
      </c>
      <c r="E1053" s="2">
        <f t="shared" si="97"/>
        <v>1.9928980184702461E-2</v>
      </c>
      <c r="F1053" s="2">
        <f t="shared" si="95"/>
        <v>1.7368859371363336E-2</v>
      </c>
      <c r="G1053" s="2">
        <f t="shared" si="93"/>
        <v>2.5601208133391243E-3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1.45</v>
      </c>
      <c r="C1054" s="2">
        <f t="shared" si="96"/>
        <v>1.5287505547366451</v>
      </c>
      <c r="D1054" s="2">
        <f t="shared" si="98"/>
        <v>1.5109880832950051</v>
      </c>
      <c r="E1054" s="2">
        <f t="shared" si="97"/>
        <v>1.7762471441640004E-2</v>
      </c>
      <c r="F1054" s="2">
        <f t="shared" si="95"/>
        <v>1.7447581785418671E-2</v>
      </c>
      <c r="G1054" s="2">
        <f t="shared" si="93"/>
        <v>3.1488965622133297E-4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1.45</v>
      </c>
      <c r="C1055" s="2">
        <f t="shared" si="96"/>
        <v>1.513558161700238</v>
      </c>
      <c r="D1055" s="2">
        <f t="shared" si="98"/>
        <v>1.5064704474953752</v>
      </c>
      <c r="E1055" s="2">
        <f t="shared" si="97"/>
        <v>7.0877142048628716E-3</v>
      </c>
      <c r="F1055" s="2">
        <f t="shared" si="95"/>
        <v>1.5375608269307513E-2</v>
      </c>
      <c r="G1055" s="2">
        <f t="shared" si="93"/>
        <v>-8.2878940644446411E-3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1.45</v>
      </c>
      <c r="C1056" s="2">
        <f t="shared" si="96"/>
        <v>1.5068569060540475</v>
      </c>
      <c r="D1056" s="2">
        <f t="shared" si="98"/>
        <v>1.5022874513846067</v>
      </c>
      <c r="E1056" s="2">
        <f t="shared" si="97"/>
        <v>4.5694546694408089E-3</v>
      </c>
      <c r="F1056" s="2">
        <f t="shared" si="95"/>
        <v>1.3214377549334173E-2</v>
      </c>
      <c r="G1056" s="2">
        <f t="shared" si="93"/>
        <v>-8.6449228798933641E-3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1.41</v>
      </c>
      <c r="C1057" s="2">
        <f t="shared" si="96"/>
        <v>1.5011866128149634</v>
      </c>
      <c r="D1057" s="2">
        <f t="shared" si="98"/>
        <v>1.4954513438746357</v>
      </c>
      <c r="E1057" s="2">
        <f t="shared" si="97"/>
        <v>5.7352689403276091E-3</v>
      </c>
      <c r="F1057" s="2">
        <f t="shared" si="95"/>
        <v>1.171855582753286E-2</v>
      </c>
      <c r="G1057" s="2">
        <f t="shared" si="93"/>
        <v>-5.9832868872052511E-3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1.37</v>
      </c>
      <c r="C1058" s="2">
        <f t="shared" si="96"/>
        <v>1.496388672381892</v>
      </c>
      <c r="D1058" s="2">
        <f t="shared" si="98"/>
        <v>1.4861586517357739</v>
      </c>
      <c r="E1058" s="2">
        <f t="shared" si="97"/>
        <v>1.023002064611811E-2</v>
      </c>
      <c r="F1058" s="2">
        <f t="shared" si="95"/>
        <v>1.142084879124991E-2</v>
      </c>
      <c r="G1058" s="2">
        <f t="shared" si="93"/>
        <v>-1.1908281451318004E-3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1.3</v>
      </c>
      <c r="C1059" s="2">
        <f t="shared" si="96"/>
        <v>1.4892519535539086</v>
      </c>
      <c r="D1059" s="2">
        <f t="shared" si="98"/>
        <v>1.4723691219775685</v>
      </c>
      <c r="E1059" s="2">
        <f t="shared" si="97"/>
        <v>1.6882831576340074E-2</v>
      </c>
      <c r="F1059" s="2">
        <f t="shared" si="95"/>
        <v>1.2513245348267945E-2</v>
      </c>
      <c r="G1059" s="2">
        <f t="shared" si="93"/>
        <v>4.3695862280721288E-3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1.3</v>
      </c>
      <c r="C1060" s="2">
        <f t="shared" si="96"/>
        <v>1.4832131914686919</v>
      </c>
      <c r="D1060" s="2">
        <f t="shared" si="98"/>
        <v>1.4596010388681191</v>
      </c>
      <c r="E1060" s="2">
        <f t="shared" si="97"/>
        <v>2.3612152600572811E-2</v>
      </c>
      <c r="F1060" s="2">
        <f t="shared" si="95"/>
        <v>1.473302679872892E-2</v>
      </c>
      <c r="G1060" s="2">
        <f t="shared" ref="G1060:G1123" si="99">E1060-F1060</f>
        <v>8.8791258018438915E-3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1.3</v>
      </c>
      <c r="C1061" s="2">
        <f t="shared" si="96"/>
        <v>1.4781034697042779</v>
      </c>
      <c r="D1061" s="2">
        <f t="shared" si="98"/>
        <v>1.4477787396927029</v>
      </c>
      <c r="E1061" s="2">
        <f t="shared" si="97"/>
        <v>3.0324730011574985E-2</v>
      </c>
      <c r="F1061" s="2">
        <f t="shared" ref="F1061:F1124" si="101">(E1061*(2/(10)))+((1-(2/10))*F1060)</f>
        <v>1.7851367441298133E-2</v>
      </c>
      <c r="G1061" s="2">
        <f t="shared" si="99"/>
        <v>1.2473362570276852E-2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1.27</v>
      </c>
      <c r="C1062" s="2">
        <f t="shared" si="96"/>
        <v>1.4737798589805429</v>
      </c>
      <c r="D1062" s="2">
        <f t="shared" si="98"/>
        <v>1.4346099441599101</v>
      </c>
      <c r="E1062" s="2">
        <f t="shared" si="97"/>
        <v>3.9169914820632812E-2</v>
      </c>
      <c r="F1062" s="2">
        <f t="shared" si="101"/>
        <v>2.211507691716507E-2</v>
      </c>
      <c r="G1062" s="2">
        <f t="shared" si="99"/>
        <v>1.7054837903467741E-2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1.27</v>
      </c>
      <c r="C1063" s="2">
        <f t="shared" si="96"/>
        <v>1.4701214191373826</v>
      </c>
      <c r="D1063" s="2">
        <f t="shared" si="98"/>
        <v>1.4224166149628796</v>
      </c>
      <c r="E1063" s="2">
        <f t="shared" si="97"/>
        <v>4.7704804174502957E-2</v>
      </c>
      <c r="F1063" s="2">
        <f t="shared" si="101"/>
        <v>2.7233022368632648E-2</v>
      </c>
      <c r="G1063" s="2">
        <f t="shared" si="99"/>
        <v>2.0471781805870309E-2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1.25</v>
      </c>
      <c r="C1064" s="2">
        <f t="shared" si="96"/>
        <v>1.46702581619317</v>
      </c>
      <c r="D1064" s="2">
        <f t="shared" si="98"/>
        <v>1.4096450138545182</v>
      </c>
      <c r="E1064" s="2">
        <f t="shared" si="97"/>
        <v>5.7380802338651726E-2</v>
      </c>
      <c r="F1064" s="2">
        <f t="shared" si="101"/>
        <v>3.3262578362636464E-2</v>
      </c>
      <c r="G1064" s="2">
        <f t="shared" si="99"/>
        <v>2.4118223976015263E-2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1.24</v>
      </c>
      <c r="C1065" s="2">
        <f t="shared" si="96"/>
        <v>1.4644064598557593</v>
      </c>
      <c r="D1065" s="2">
        <f t="shared" si="98"/>
        <v>1.3970787165319614</v>
      </c>
      <c r="E1065" s="2">
        <f t="shared" si="97"/>
        <v>6.7327743323797984E-2</v>
      </c>
      <c r="F1065" s="2">
        <f t="shared" si="101"/>
        <v>4.007561135486877E-2</v>
      </c>
      <c r="G1065" s="2">
        <f t="shared" si="99"/>
        <v>2.7252131968929214E-2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1.25</v>
      </c>
      <c r="C1066" s="2">
        <f t="shared" si="96"/>
        <v>1.4621900814164119</v>
      </c>
      <c r="D1066" s="2">
        <f t="shared" si="98"/>
        <v>1.3861839967888532</v>
      </c>
      <c r="E1066" s="2">
        <f t="shared" si="97"/>
        <v>7.6006084627558756E-2</v>
      </c>
      <c r="F1066" s="2">
        <f t="shared" si="101"/>
        <v>4.7261706009406775E-2</v>
      </c>
      <c r="G1066" s="2">
        <f t="shared" si="99"/>
        <v>2.8744378618151982E-2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1.24</v>
      </c>
      <c r="C1067" s="2">
        <f t="shared" si="96"/>
        <v>1.4541608381215794</v>
      </c>
      <c r="D1067" s="2">
        <f t="shared" si="98"/>
        <v>1.3753555525822714</v>
      </c>
      <c r="E1067" s="2">
        <f t="shared" si="97"/>
        <v>7.880528553930799E-2</v>
      </c>
      <c r="F1067" s="2">
        <f t="shared" si="101"/>
        <v>5.3570421915387023E-2</v>
      </c>
      <c r="G1067" s="2">
        <f t="shared" si="99"/>
        <v>2.5234863623920967E-2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1.24</v>
      </c>
      <c r="C1068" s="2">
        <f t="shared" si="96"/>
        <v>1.4412130168721056</v>
      </c>
      <c r="D1068" s="2">
        <f t="shared" si="98"/>
        <v>1.3653292153539549</v>
      </c>
      <c r="E1068" s="2">
        <f t="shared" si="97"/>
        <v>7.5883801518150662E-2</v>
      </c>
      <c r="F1068" s="2">
        <f t="shared" si="101"/>
        <v>5.8033097835939754E-2</v>
      </c>
      <c r="G1068" s="2">
        <f t="shared" si="99"/>
        <v>1.7850703682210908E-2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1.24</v>
      </c>
      <c r="C1069" s="2">
        <f t="shared" si="96"/>
        <v>1.41948793735332</v>
      </c>
      <c r="D1069" s="2">
        <f t="shared" si="98"/>
        <v>1.3560455697721805</v>
      </c>
      <c r="E1069" s="2">
        <f t="shared" si="97"/>
        <v>6.3442367581139525E-2</v>
      </c>
      <c r="F1069" s="2">
        <f t="shared" si="101"/>
        <v>5.9114951784979712E-2</v>
      </c>
      <c r="G1069" s="2">
        <f t="shared" si="99"/>
        <v>4.3274157961598128E-3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1.24</v>
      </c>
      <c r="C1070" s="2">
        <f t="shared" si="96"/>
        <v>1.4011051777605015</v>
      </c>
      <c r="D1070" s="2">
        <f t="shared" si="98"/>
        <v>1.3474496016409079</v>
      </c>
      <c r="E1070" s="2">
        <f t="shared" si="97"/>
        <v>5.3655576119593595E-2</v>
      </c>
      <c r="F1070" s="2">
        <f t="shared" si="101"/>
        <v>5.8023076651902497E-2</v>
      </c>
      <c r="G1070" s="2">
        <f t="shared" si="99"/>
        <v>-4.3675005323089017E-3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1.24</v>
      </c>
      <c r="C1071" s="2">
        <f t="shared" si="96"/>
        <v>1.3855505350281165</v>
      </c>
      <c r="D1071" s="2">
        <f t="shared" si="98"/>
        <v>1.3394903718897295</v>
      </c>
      <c r="E1071" s="2">
        <f t="shared" si="97"/>
        <v>4.6060163138387011E-2</v>
      </c>
      <c r="F1071" s="2">
        <f t="shared" si="101"/>
        <v>5.5630493949199403E-2</v>
      </c>
      <c r="G1071" s="2">
        <f t="shared" si="99"/>
        <v>-9.5703308108123913E-3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1.24</v>
      </c>
      <c r="C1072" s="2">
        <f t="shared" si="96"/>
        <v>1.3677735296391755</v>
      </c>
      <c r="D1072" s="2">
        <f t="shared" si="98"/>
        <v>1.3321207147127125</v>
      </c>
      <c r="E1072" s="2">
        <f t="shared" si="97"/>
        <v>3.5652814926462995E-2</v>
      </c>
      <c r="F1072" s="2">
        <f t="shared" si="101"/>
        <v>5.1634958144652125E-2</v>
      </c>
      <c r="G1072" s="2">
        <f t="shared" si="99"/>
        <v>-1.5982143218189131E-2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1.24</v>
      </c>
      <c r="C1073" s="2">
        <f t="shared" si="96"/>
        <v>1.3527314481562256</v>
      </c>
      <c r="D1073" s="2">
        <f t="shared" si="98"/>
        <v>1.3252969580673264</v>
      </c>
      <c r="E1073" s="2">
        <f t="shared" si="97"/>
        <v>2.7434490088899199E-2</v>
      </c>
      <c r="F1073" s="2">
        <f t="shared" si="101"/>
        <v>4.679486453350154E-2</v>
      </c>
      <c r="G1073" s="2">
        <f t="shared" si="99"/>
        <v>-1.9360374444602341E-2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1.24</v>
      </c>
      <c r="C1074" s="2">
        <f t="shared" si="96"/>
        <v>1.3369266099783448</v>
      </c>
      <c r="D1074" s="2">
        <f t="shared" si="98"/>
        <v>1.318978664877154</v>
      </c>
      <c r="E1074" s="2">
        <f t="shared" si="97"/>
        <v>1.7947945101190799E-2</v>
      </c>
      <c r="F1074" s="2">
        <f t="shared" si="101"/>
        <v>4.1025480647039397E-2</v>
      </c>
      <c r="G1074" s="2">
        <f t="shared" si="99"/>
        <v>-2.3077535545848599E-2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1.24</v>
      </c>
      <c r="C1075" s="2">
        <f t="shared" si="96"/>
        <v>1.3220148238278302</v>
      </c>
      <c r="D1075" s="2">
        <f t="shared" si="98"/>
        <v>1.3131283934047722</v>
      </c>
      <c r="E1075" s="2">
        <f t="shared" si="97"/>
        <v>8.8864304230580338E-3</v>
      </c>
      <c r="F1075" s="2">
        <f t="shared" si="101"/>
        <v>3.4597670602243127E-2</v>
      </c>
      <c r="G1075" s="2">
        <f t="shared" si="99"/>
        <v>-2.5711240179185094E-2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1.24</v>
      </c>
      <c r="C1076" s="2">
        <f t="shared" si="96"/>
        <v>1.3109356201620102</v>
      </c>
      <c r="D1076" s="2">
        <f t="shared" si="98"/>
        <v>1.3077114753747892</v>
      </c>
      <c r="E1076" s="2">
        <f t="shared" si="97"/>
        <v>3.224144787220995E-3</v>
      </c>
      <c r="F1076" s="2">
        <f t="shared" si="101"/>
        <v>2.8322965439238703E-2</v>
      </c>
      <c r="G1076" s="2">
        <f t="shared" si="99"/>
        <v>-2.5098820652017708E-2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1.21</v>
      </c>
      <c r="C1077" s="2">
        <f t="shared" si="96"/>
        <v>1.3000224478293931</v>
      </c>
      <c r="D1077" s="2">
        <f t="shared" si="98"/>
        <v>1.30047358830999</v>
      </c>
      <c r="E1077" s="2">
        <f t="shared" si="97"/>
        <v>-4.5114048059691214E-4</v>
      </c>
      <c r="F1077" s="2">
        <f t="shared" si="101"/>
        <v>2.2568144255271583E-2</v>
      </c>
      <c r="G1077" s="2">
        <f t="shared" si="99"/>
        <v>-2.3019284735868496E-2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1.21</v>
      </c>
      <c r="C1078" s="2">
        <f t="shared" si="96"/>
        <v>1.2907882250864096</v>
      </c>
      <c r="D1078" s="2">
        <f t="shared" si="98"/>
        <v>1.2937718410277688</v>
      </c>
      <c r="E1078" s="2">
        <f t="shared" si="97"/>
        <v>-2.9836159413592078E-3</v>
      </c>
      <c r="F1078" s="2">
        <f t="shared" si="101"/>
        <v>1.7457792215945424E-2</v>
      </c>
      <c r="G1078" s="2">
        <f t="shared" si="99"/>
        <v>-2.0441408157304632E-2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1.18</v>
      </c>
      <c r="C1079" s="2">
        <f t="shared" si="96"/>
        <v>1.2829746519961926</v>
      </c>
      <c r="D1079" s="2">
        <f t="shared" si="98"/>
        <v>1.2853442972479341</v>
      </c>
      <c r="E1079" s="2">
        <f t="shared" si="97"/>
        <v>-2.3696452517414368E-3</v>
      </c>
      <c r="F1079" s="2">
        <f t="shared" si="101"/>
        <v>1.3492304722408052E-2</v>
      </c>
      <c r="G1079" s="2">
        <f t="shared" si="99"/>
        <v>-1.586194997414949E-2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1.19</v>
      </c>
      <c r="C1080" s="2">
        <f t="shared" si="96"/>
        <v>1.2763631670737015</v>
      </c>
      <c r="D1080" s="2">
        <f t="shared" si="98"/>
        <v>1.27828175671105</v>
      </c>
      <c r="E1080" s="2">
        <f t="shared" si="97"/>
        <v>-1.9185896373485889E-3</v>
      </c>
      <c r="F1080" s="2">
        <f t="shared" si="101"/>
        <v>1.0410125850456725E-2</v>
      </c>
      <c r="G1080" s="2">
        <f t="shared" si="99"/>
        <v>-1.2328715487805314E-2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1.19</v>
      </c>
      <c r="C1081" s="2">
        <f t="shared" si="96"/>
        <v>1.2707688336777474</v>
      </c>
      <c r="D1081" s="2">
        <f t="shared" si="98"/>
        <v>1.2717423673250463</v>
      </c>
      <c r="E1081" s="2">
        <f t="shared" si="97"/>
        <v>-9.7353364729890757E-4</v>
      </c>
      <c r="F1081" s="2">
        <f t="shared" si="101"/>
        <v>8.1333939509055982E-3</v>
      </c>
      <c r="G1081" s="2">
        <f t="shared" si="99"/>
        <v>-9.1069275982045058E-3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1.18</v>
      </c>
      <c r="C1082" s="2">
        <f t="shared" si="96"/>
        <v>1.266035166958094</v>
      </c>
      <c r="D1082" s="2">
        <f t="shared" si="98"/>
        <v>1.2649466364120798</v>
      </c>
      <c r="E1082" s="2">
        <f t="shared" si="97"/>
        <v>1.0885305460142103E-3</v>
      </c>
      <c r="F1082" s="2">
        <f t="shared" si="101"/>
        <v>6.7244212699273205E-3</v>
      </c>
      <c r="G1082" s="2">
        <f t="shared" si="99"/>
        <v>-5.6358907239131102E-3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1.18</v>
      </c>
      <c r="C1083" s="2">
        <f t="shared" si="96"/>
        <v>1.2620297566568488</v>
      </c>
      <c r="D1083" s="2">
        <f t="shared" si="98"/>
        <v>1.258654292974148</v>
      </c>
      <c r="E1083" s="2">
        <f t="shared" si="97"/>
        <v>3.3754636827008078E-3</v>
      </c>
      <c r="F1083" s="2">
        <f t="shared" si="101"/>
        <v>6.0546297524820183E-3</v>
      </c>
      <c r="G1083" s="2">
        <f t="shared" si="99"/>
        <v>-2.6791660697812105E-3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1.18</v>
      </c>
      <c r="C1084" s="2">
        <f t="shared" si="96"/>
        <v>1.2586405633250259</v>
      </c>
      <c r="D1084" s="2">
        <f t="shared" si="98"/>
        <v>1.2528280490501371</v>
      </c>
      <c r="E1084" s="2">
        <f t="shared" si="97"/>
        <v>5.8125142748888248E-3</v>
      </c>
      <c r="F1084" s="2">
        <f t="shared" si="101"/>
        <v>6.0062066569633796E-3</v>
      </c>
      <c r="G1084" s="2">
        <f t="shared" si="99"/>
        <v>-1.936923820745548E-4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1.18</v>
      </c>
      <c r="C1085" s="2">
        <f t="shared" si="96"/>
        <v>1.2557727843519451</v>
      </c>
      <c r="D1085" s="2">
        <f t="shared" si="98"/>
        <v>1.2474333787501268</v>
      </c>
      <c r="E1085" s="2">
        <f t="shared" si="97"/>
        <v>8.3394056018182283E-3</v>
      </c>
      <c r="F1085" s="2">
        <f t="shared" si="101"/>
        <v>6.4728464459343493E-3</v>
      </c>
      <c r="G1085" s="2">
        <f t="shared" si="99"/>
        <v>1.866559155883879E-3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1.18</v>
      </c>
      <c r="C1086" s="2">
        <f t="shared" si="96"/>
        <v>1.2533462021439534</v>
      </c>
      <c r="D1086" s="2">
        <f t="shared" si="98"/>
        <v>1.2424383136575248</v>
      </c>
      <c r="E1086" s="2">
        <f t="shared" si="97"/>
        <v>1.0907888486428652E-2</v>
      </c>
      <c r="F1086" s="2">
        <f t="shared" si="101"/>
        <v>7.3598548540332103E-3</v>
      </c>
      <c r="G1086" s="2">
        <f t="shared" si="99"/>
        <v>3.5480336323954415E-3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1.17</v>
      </c>
      <c r="C1087" s="2">
        <f t="shared" si="96"/>
        <v>1.2466775556602683</v>
      </c>
      <c r="D1087" s="2">
        <f t="shared" si="98"/>
        <v>1.2370725126458564</v>
      </c>
      <c r="E1087" s="2">
        <f t="shared" si="97"/>
        <v>9.6050430144118959E-3</v>
      </c>
      <c r="F1087" s="2">
        <f t="shared" si="101"/>
        <v>7.8088924861089478E-3</v>
      </c>
      <c r="G1087" s="2">
        <f t="shared" si="99"/>
        <v>1.7961505283029481E-3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1.1499999999999999</v>
      </c>
      <c r="C1088" s="2">
        <f t="shared" si="96"/>
        <v>1.2410348547894576</v>
      </c>
      <c r="D1088" s="2">
        <f t="shared" si="98"/>
        <v>1.2306226968943115</v>
      </c>
      <c r="E1088" s="2">
        <f t="shared" si="97"/>
        <v>1.0412157895146157E-2</v>
      </c>
      <c r="F1088" s="2">
        <f t="shared" si="101"/>
        <v>8.32954556791639E-3</v>
      </c>
      <c r="G1088" s="2">
        <f t="shared" si="99"/>
        <v>2.0826123272297669E-3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1.1499999999999999</v>
      </c>
      <c r="C1089" s="2">
        <f t="shared" si="96"/>
        <v>1.2316448771295412</v>
      </c>
      <c r="D1089" s="2">
        <f t="shared" si="98"/>
        <v>1.2246506452725108</v>
      </c>
      <c r="E1089" s="2">
        <f t="shared" si="97"/>
        <v>6.9942318570304085E-3</v>
      </c>
      <c r="F1089" s="2">
        <f t="shared" si="101"/>
        <v>8.0624828257391951E-3</v>
      </c>
      <c r="G1089" s="2">
        <f t="shared" si="99"/>
        <v>-1.0682509687087866E-3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1.1200000000000001</v>
      </c>
      <c r="C1090" s="2">
        <f t="shared" si="96"/>
        <v>1.2252379729557656</v>
      </c>
      <c r="D1090" s="2">
        <f t="shared" si="98"/>
        <v>1.2168987456226952</v>
      </c>
      <c r="E1090" s="2">
        <f t="shared" si="97"/>
        <v>8.3392273330704647E-3</v>
      </c>
      <c r="F1090" s="2">
        <f t="shared" si="101"/>
        <v>8.1178317272054493E-3</v>
      </c>
      <c r="G1090" s="2">
        <f t="shared" si="99"/>
        <v>2.2139560586501537E-4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1.1000000000000001</v>
      </c>
      <c r="C1091" s="2">
        <f t="shared" si="96"/>
        <v>1.2198167463471863</v>
      </c>
      <c r="D1091" s="2">
        <f t="shared" si="98"/>
        <v>1.2082395792802734</v>
      </c>
      <c r="E1091" s="2">
        <f t="shared" si="97"/>
        <v>1.1577167066912919E-2</v>
      </c>
      <c r="F1091" s="2">
        <f t="shared" si="101"/>
        <v>8.8096987951469426E-3</v>
      </c>
      <c r="G1091" s="2">
        <f t="shared" si="99"/>
        <v>2.7674682717659764E-3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1.1000000000000001</v>
      </c>
      <c r="C1092" s="2">
        <f t="shared" si="96"/>
        <v>1.2136910930630038</v>
      </c>
      <c r="D1092" s="2">
        <f t="shared" si="98"/>
        <v>1.2002218326669198</v>
      </c>
      <c r="E1092" s="2">
        <f t="shared" si="97"/>
        <v>1.3469260396083982E-2</v>
      </c>
      <c r="F1092" s="2">
        <f t="shared" si="101"/>
        <v>9.7416111153343504E-3</v>
      </c>
      <c r="G1092" s="2">
        <f t="shared" si="99"/>
        <v>3.7276492807496314E-3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1.1000000000000001</v>
      </c>
      <c r="C1093" s="2">
        <f t="shared" si="96"/>
        <v>1.2085078479763878</v>
      </c>
      <c r="D1093" s="2">
        <f t="shared" si="98"/>
        <v>1.1927979932101109</v>
      </c>
      <c r="E1093" s="2">
        <f t="shared" si="97"/>
        <v>1.5709854766276843E-2</v>
      </c>
      <c r="F1093" s="2">
        <f t="shared" si="101"/>
        <v>1.0935259845522849E-2</v>
      </c>
      <c r="G1093" s="2">
        <f t="shared" si="99"/>
        <v>4.7745949207539939E-3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1.0900000000000001</v>
      </c>
      <c r="C1094" s="2">
        <f t="shared" si="96"/>
        <v>1.2041220252107898</v>
      </c>
      <c r="D1094" s="2">
        <f t="shared" si="98"/>
        <v>1.1851833270463989</v>
      </c>
      <c r="E1094" s="2">
        <f t="shared" si="97"/>
        <v>1.8938698164390866E-2</v>
      </c>
      <c r="F1094" s="2">
        <f t="shared" si="101"/>
        <v>1.2535947509296453E-2</v>
      </c>
      <c r="G1094" s="2">
        <f t="shared" si="99"/>
        <v>6.4027506550944132E-3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1.0900000000000001</v>
      </c>
      <c r="C1095" s="2">
        <f t="shared" si="96"/>
        <v>1.2004109444091298</v>
      </c>
      <c r="D1095" s="2">
        <f t="shared" si="98"/>
        <v>1.1781327102281471</v>
      </c>
      <c r="E1095" s="2">
        <f t="shared" si="97"/>
        <v>2.2278234180982626E-2</v>
      </c>
      <c r="F1095" s="2">
        <f t="shared" si="101"/>
        <v>1.4484404843633687E-2</v>
      </c>
      <c r="G1095" s="2">
        <f t="shared" si="99"/>
        <v>7.7938293373489391E-3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1.0900000000000001</v>
      </c>
      <c r="C1096" s="2">
        <f t="shared" si="96"/>
        <v>1.1972707991154175</v>
      </c>
      <c r="D1096" s="2">
        <f t="shared" si="98"/>
        <v>1.1716043613223586</v>
      </c>
      <c r="E1096" s="2">
        <f t="shared" si="97"/>
        <v>2.5666437793058883E-2</v>
      </c>
      <c r="F1096" s="2">
        <f t="shared" si="101"/>
        <v>1.6720811433518726E-2</v>
      </c>
      <c r="G1096" s="2">
        <f t="shared" si="99"/>
        <v>8.9456263595401563E-3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1.0900000000000001</v>
      </c>
      <c r="C1097" s="2">
        <f t="shared" si="96"/>
        <v>1.1930752915591993</v>
      </c>
      <c r="D1097" s="2">
        <f t="shared" si="98"/>
        <v>1.1655595938169987</v>
      </c>
      <c r="E1097" s="2">
        <f t="shared" si="97"/>
        <v>2.751569774220064E-2</v>
      </c>
      <c r="F1097" s="2">
        <f t="shared" si="101"/>
        <v>1.8879788695255108E-2</v>
      </c>
      <c r="G1097" s="2">
        <f t="shared" si="99"/>
        <v>8.6359090469455314E-3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1.0900000000000001</v>
      </c>
      <c r="C1098" s="2">
        <f t="shared" si="96"/>
        <v>1.1864483236270149</v>
      </c>
      <c r="D1098" s="2">
        <f t="shared" si="98"/>
        <v>1.1599625868675913</v>
      </c>
      <c r="E1098" s="2">
        <f t="shared" si="97"/>
        <v>2.6485736759423562E-2</v>
      </c>
      <c r="F1098" s="2">
        <f t="shared" si="101"/>
        <v>2.0400978308088798E-2</v>
      </c>
      <c r="G1098" s="2">
        <f t="shared" si="99"/>
        <v>6.0847584513347638E-3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1.0900000000000001</v>
      </c>
      <c r="C1099" s="2">
        <f t="shared" si="96"/>
        <v>1.1808408892228588</v>
      </c>
      <c r="D1099" s="2">
        <f t="shared" si="98"/>
        <v>1.1547801730255476</v>
      </c>
      <c r="E1099" s="2">
        <f t="shared" si="97"/>
        <v>2.6060716197311207E-2</v>
      </c>
      <c r="F1099" s="2">
        <f t="shared" si="101"/>
        <v>2.1532925885933279E-2</v>
      </c>
      <c r="G1099" s="2">
        <f t="shared" si="99"/>
        <v>4.5277903113779272E-3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1.08</v>
      </c>
      <c r="C1100" s="2">
        <f t="shared" si="96"/>
        <v>1.171480752419342</v>
      </c>
      <c r="D1100" s="2">
        <f t="shared" si="98"/>
        <v>1.1492409009495812</v>
      </c>
      <c r="E1100" s="2">
        <f t="shared" si="97"/>
        <v>2.2239851469760819E-2</v>
      </c>
      <c r="F1100" s="2">
        <f t="shared" si="101"/>
        <v>2.1674311002698787E-2</v>
      </c>
      <c r="G1100" s="2">
        <f t="shared" si="99"/>
        <v>5.655404670620312E-4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1.1000000000000001</v>
      </c>
      <c r="C1101" s="2">
        <f t="shared" si="96"/>
        <v>1.160483713585597</v>
      </c>
      <c r="D1101" s="2">
        <f t="shared" si="98"/>
        <v>1.1455934268051677</v>
      </c>
      <c r="E1101" s="2">
        <f t="shared" si="97"/>
        <v>1.4890286780429252E-2</v>
      </c>
      <c r="F1101" s="2">
        <f t="shared" si="101"/>
        <v>2.0317506158244882E-2</v>
      </c>
      <c r="G1101" s="2">
        <f t="shared" si="99"/>
        <v>-5.42721937781563E-3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1.1299999999999999</v>
      </c>
      <c r="C1102" s="2">
        <f t="shared" si="96"/>
        <v>1.1511785268801205</v>
      </c>
      <c r="D1102" s="2">
        <f t="shared" si="98"/>
        <v>1.1444383581529329</v>
      </c>
      <c r="E1102" s="2">
        <f t="shared" si="97"/>
        <v>6.7401687271875232E-3</v>
      </c>
      <c r="F1102" s="2">
        <f t="shared" si="101"/>
        <v>1.7602038672033412E-2</v>
      </c>
      <c r="G1102" s="2">
        <f t="shared" si="99"/>
        <v>-1.0861869944845889E-2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1.1299999999999999</v>
      </c>
      <c r="C1103" s="2">
        <f t="shared" ref="C1103:C1166" si="102">$C$4*B1093+C1102*(1-$C$4)</f>
        <v>1.1433049073601018</v>
      </c>
      <c r="D1103" s="2">
        <f t="shared" si="98"/>
        <v>1.1433688501416044</v>
      </c>
      <c r="E1103" s="2">
        <f t="shared" si="97"/>
        <v>-6.394278150256838E-5</v>
      </c>
      <c r="F1103" s="2">
        <f t="shared" si="101"/>
        <v>1.4068842381326217E-2</v>
      </c>
      <c r="G1103" s="2">
        <f t="shared" si="99"/>
        <v>-1.4132785162828785E-2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1.1599999999999999</v>
      </c>
      <c r="C1104" s="2">
        <f t="shared" si="102"/>
        <v>1.1351041523816248</v>
      </c>
      <c r="D1104" s="2">
        <f t="shared" si="98"/>
        <v>1.1446007871681523</v>
      </c>
      <c r="E1104" s="2">
        <f t="shared" si="97"/>
        <v>-9.4966347865275136E-3</v>
      </c>
      <c r="F1104" s="2">
        <f t="shared" si="101"/>
        <v>9.3557469477554729E-3</v>
      </c>
      <c r="G1104" s="2">
        <f t="shared" si="99"/>
        <v>-1.8852381734282986E-2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1.1599999999999999</v>
      </c>
      <c r="C1105" s="2">
        <f t="shared" si="102"/>
        <v>1.1281650520152211</v>
      </c>
      <c r="D1105" s="2">
        <f t="shared" si="98"/>
        <v>1.1457414696001411</v>
      </c>
      <c r="E1105" s="2">
        <f t="shared" si="97"/>
        <v>-1.7576417584920012E-2</v>
      </c>
      <c r="F1105" s="2">
        <f t="shared" si="101"/>
        <v>3.9693140412203759E-3</v>
      </c>
      <c r="G1105" s="2">
        <f t="shared" si="99"/>
        <v>-2.1545731626140388E-2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1.19</v>
      </c>
      <c r="C1106" s="2">
        <f t="shared" si="102"/>
        <v>1.122293505551341</v>
      </c>
      <c r="D1106" s="2">
        <f t="shared" si="98"/>
        <v>1.14901987925939</v>
      </c>
      <c r="E1106" s="2">
        <f t="shared" si="97"/>
        <v>-2.6726373708048978E-2</v>
      </c>
      <c r="F1106" s="2">
        <f t="shared" si="101"/>
        <v>-2.1698235086334951E-3</v>
      </c>
      <c r="G1106" s="2">
        <f t="shared" si="99"/>
        <v>-2.4556550199415484E-2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1.19</v>
      </c>
      <c r="C1107" s="2">
        <f t="shared" si="102"/>
        <v>1.1173252739280579</v>
      </c>
      <c r="D1107" s="2">
        <f t="shared" si="98"/>
        <v>1.1520554437586943</v>
      </c>
      <c r="E1107" s="2">
        <f t="shared" si="97"/>
        <v>-3.473016983063637E-2</v>
      </c>
      <c r="F1107" s="2">
        <f t="shared" si="101"/>
        <v>-8.6818927730340709E-3</v>
      </c>
      <c r="G1107" s="2">
        <f t="shared" si="99"/>
        <v>-2.60482770576023E-2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1.19</v>
      </c>
      <c r="C1108" s="2">
        <f t="shared" si="102"/>
        <v>1.1131213856314337</v>
      </c>
      <c r="D1108" s="2">
        <f t="shared" si="98"/>
        <v>1.1548661516284207</v>
      </c>
      <c r="E1108" s="2">
        <f t="shared" si="97"/>
        <v>-4.1744765996986954E-2</v>
      </c>
      <c r="F1108" s="2">
        <f t="shared" si="101"/>
        <v>-1.5294467417824649E-2</v>
      </c>
      <c r="G1108" s="2">
        <f t="shared" si="99"/>
        <v>-2.6450298579162305E-2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1.19</v>
      </c>
      <c r="C1109" s="2">
        <f t="shared" si="102"/>
        <v>1.1095642493804438</v>
      </c>
      <c r="D1109" s="2">
        <f t="shared" si="98"/>
        <v>1.1574686589152043</v>
      </c>
      <c r="E1109" s="2">
        <f t="shared" si="97"/>
        <v>-4.7904409534760495E-2</v>
      </c>
      <c r="F1109" s="2">
        <f t="shared" si="101"/>
        <v>-2.1816455841211821E-2</v>
      </c>
      <c r="G1109" s="2">
        <f t="shared" si="99"/>
        <v>-2.6087953693548674E-2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1.1599999999999999</v>
      </c>
      <c r="C1110" s="2">
        <f t="shared" si="102"/>
        <v>1.105015903321914</v>
      </c>
      <c r="D1110" s="2">
        <f t="shared" si="98"/>
        <v>1.1576561656622262</v>
      </c>
      <c r="E1110" s="2">
        <f t="shared" si="97"/>
        <v>-5.2640262340312161E-2</v>
      </c>
      <c r="F1110" s="2">
        <f t="shared" si="101"/>
        <v>-2.798121714103189E-2</v>
      </c>
      <c r="G1110" s="2">
        <f t="shared" si="99"/>
        <v>-2.465904519928027E-2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1.1100000000000001</v>
      </c>
      <c r="C1111" s="2">
        <f t="shared" si="102"/>
        <v>1.1042442258877734</v>
      </c>
      <c r="D1111" s="2">
        <f t="shared" si="98"/>
        <v>1.1541260793168762</v>
      </c>
      <c r="E1111" s="2">
        <f t="shared" si="97"/>
        <v>-4.9881853429102785E-2</v>
      </c>
      <c r="F1111" s="2">
        <f t="shared" si="101"/>
        <v>-3.2361344398646075E-2</v>
      </c>
      <c r="G1111" s="2">
        <f t="shared" si="99"/>
        <v>-1.752050903045671E-2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1.1399999999999999</v>
      </c>
      <c r="C1112" s="2">
        <f t="shared" si="102"/>
        <v>1.1082066526742698</v>
      </c>
      <c r="D1112" s="2">
        <f t="shared" si="98"/>
        <v>1.1530797030711817</v>
      </c>
      <c r="E1112" s="2">
        <f t="shared" si="97"/>
        <v>-4.4873050396911918E-2</v>
      </c>
      <c r="F1112" s="2">
        <f t="shared" si="101"/>
        <v>-3.4863685598299249E-2</v>
      </c>
      <c r="G1112" s="2">
        <f t="shared" si="99"/>
        <v>-1.0009364798612669E-2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1.1399999999999999</v>
      </c>
      <c r="C1113" s="2">
        <f t="shared" si="102"/>
        <v>1.1115594753397666</v>
      </c>
      <c r="D1113" s="2">
        <f t="shared" si="98"/>
        <v>1.15211083617702</v>
      </c>
      <c r="E1113" s="2">
        <f t="shared" si="97"/>
        <v>-4.0551360837253414E-2</v>
      </c>
      <c r="F1113" s="2">
        <f t="shared" si="101"/>
        <v>-3.6001220646090085E-2</v>
      </c>
      <c r="G1113" s="2">
        <f t="shared" si="99"/>
        <v>-4.5501401911633294E-3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1.1399999999999999</v>
      </c>
      <c r="C1114" s="2">
        <f t="shared" si="102"/>
        <v>1.1190118637490332</v>
      </c>
      <c r="D1114" s="2">
        <f t="shared" si="98"/>
        <v>1.1512137372009446</v>
      </c>
      <c r="E1114" s="2">
        <f t="shared" si="97"/>
        <v>-3.2201873451911389E-2</v>
      </c>
      <c r="F1114" s="2">
        <f t="shared" si="101"/>
        <v>-3.5241351207254343E-2</v>
      </c>
      <c r="G1114" s="2">
        <f t="shared" si="99"/>
        <v>3.0394777553429536E-3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1.1399999999999999</v>
      </c>
      <c r="C1115" s="2">
        <f t="shared" si="102"/>
        <v>1.1253177308645665</v>
      </c>
      <c r="D1115" s="2">
        <f t="shared" si="98"/>
        <v>1.1503830900008745</v>
      </c>
      <c r="E1115" s="2">
        <f t="shared" si="97"/>
        <v>-2.5065359136307919E-2</v>
      </c>
      <c r="F1115" s="2">
        <f t="shared" si="101"/>
        <v>-3.3206152793065061E-2</v>
      </c>
      <c r="G1115" s="2">
        <f t="shared" si="99"/>
        <v>8.1407936567571421E-3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1.1100000000000001</v>
      </c>
      <c r="C1116" s="2">
        <f t="shared" si="102"/>
        <v>1.1352688491930947</v>
      </c>
      <c r="D1116" s="2">
        <f t="shared" si="98"/>
        <v>1.1473917500008097</v>
      </c>
      <c r="E1116" s="2">
        <f t="shared" ref="E1116:E1179" si="103">C1116-D1116</f>
        <v>-1.2122900807715054E-2</v>
      </c>
      <c r="F1116" s="2">
        <f t="shared" si="101"/>
        <v>-2.898950239599506E-2</v>
      </c>
      <c r="G1116" s="2">
        <f t="shared" si="99"/>
        <v>1.6866601588280006E-2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1.1399999999999999</v>
      </c>
      <c r="C1117" s="2">
        <f t="shared" si="102"/>
        <v>1.1436890262403108</v>
      </c>
      <c r="D1117" s="2">
        <f t="shared" ref="D1117:D1180" si="104">$D$4*B1117+(1-$D$4)*D1116</f>
        <v>1.1468442129637126</v>
      </c>
      <c r="E1117" s="2">
        <f t="shared" si="103"/>
        <v>-3.1551867234018705E-3</v>
      </c>
      <c r="F1117" s="2">
        <f t="shared" si="101"/>
        <v>-2.3822639261476423E-2</v>
      </c>
      <c r="G1117" s="2">
        <f t="shared" si="99"/>
        <v>2.0667452538074553E-2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1.1399999999999999</v>
      </c>
      <c r="C1118" s="2">
        <f t="shared" si="102"/>
        <v>1.150813791434109</v>
      </c>
      <c r="D1118" s="2">
        <f t="shared" si="104"/>
        <v>1.1463372342256597</v>
      </c>
      <c r="E1118" s="2">
        <f t="shared" si="103"/>
        <v>4.4765572084493055E-3</v>
      </c>
      <c r="F1118" s="2">
        <f t="shared" si="101"/>
        <v>-1.8162799967491278E-2</v>
      </c>
      <c r="G1118" s="2">
        <f t="shared" si="99"/>
        <v>2.2639357175940584E-2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1.1399999999999999</v>
      </c>
      <c r="C1119" s="2">
        <f t="shared" si="102"/>
        <v>1.1568424389057845</v>
      </c>
      <c r="D1119" s="2">
        <f t="shared" si="104"/>
        <v>1.1458678094682035</v>
      </c>
      <c r="E1119" s="2">
        <f t="shared" si="103"/>
        <v>1.0974629437580985E-2</v>
      </c>
      <c r="F1119" s="2">
        <f t="shared" si="101"/>
        <v>-1.2335314086476826E-2</v>
      </c>
      <c r="G1119" s="2">
        <f t="shared" si="99"/>
        <v>2.3309943524057811E-2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1.1399999999999999</v>
      </c>
      <c r="C1120" s="2">
        <f t="shared" si="102"/>
        <v>1.1573282175356638</v>
      </c>
      <c r="D1120" s="2">
        <f t="shared" si="104"/>
        <v>1.1454331569150034</v>
      </c>
      <c r="E1120" s="2">
        <f t="shared" si="103"/>
        <v>1.189506062066048E-2</v>
      </c>
      <c r="F1120" s="2">
        <f t="shared" si="101"/>
        <v>-7.4892391450493648E-3</v>
      </c>
      <c r="G1120" s="2">
        <f t="shared" si="99"/>
        <v>1.9384299765709843E-2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1.1100000000000001</v>
      </c>
      <c r="C1121" s="2">
        <f t="shared" si="102"/>
        <v>1.150046953299408</v>
      </c>
      <c r="D1121" s="2">
        <f t="shared" si="104"/>
        <v>1.142808478625003</v>
      </c>
      <c r="E1121" s="2">
        <f t="shared" si="103"/>
        <v>7.2384746744049711E-3</v>
      </c>
      <c r="F1121" s="2">
        <f t="shared" si="101"/>
        <v>-4.5436963811584978E-3</v>
      </c>
      <c r="G1121" s="2">
        <f t="shared" si="99"/>
        <v>1.1782171055563468E-2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1.1100000000000001</v>
      </c>
      <c r="C1122" s="2">
        <f t="shared" si="102"/>
        <v>1.1485012681764222</v>
      </c>
      <c r="D1122" s="2">
        <f t="shared" si="104"/>
        <v>1.1403782209490769</v>
      </c>
      <c r="E1122" s="2">
        <f t="shared" si="103"/>
        <v>8.1230472273452481E-3</v>
      </c>
      <c r="F1122" s="2">
        <f t="shared" si="101"/>
        <v>-2.0103476594577488E-3</v>
      </c>
      <c r="G1122" s="2">
        <f t="shared" si="99"/>
        <v>1.0133394886802996E-2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1.1100000000000001</v>
      </c>
      <c r="C1123" s="2">
        <f t="shared" si="102"/>
        <v>1.147193380764665</v>
      </c>
      <c r="D1123" s="2">
        <f t="shared" si="104"/>
        <v>1.1381279823602564</v>
      </c>
      <c r="E1123" s="2">
        <f t="shared" si="103"/>
        <v>9.0653984044086755E-3</v>
      </c>
      <c r="F1123" s="2">
        <f t="shared" si="101"/>
        <v>2.0480155331553587E-4</v>
      </c>
      <c r="G1123" s="2">
        <f t="shared" si="99"/>
        <v>8.8605968510931388E-3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1.1100000000000001</v>
      </c>
      <c r="C1124" s="2">
        <f t="shared" si="102"/>
        <v>1.1460867068008704</v>
      </c>
      <c r="D1124" s="2">
        <f t="shared" si="104"/>
        <v>1.1360444281113484</v>
      </c>
      <c r="E1124" s="2">
        <f t="shared" si="103"/>
        <v>1.0042278689522011E-2</v>
      </c>
      <c r="F1124" s="2">
        <f t="shared" si="101"/>
        <v>2.1722969805568308E-3</v>
      </c>
      <c r="G1124" s="2">
        <f t="shared" ref="G1124:G1187" si="105">E1124-F1124</f>
        <v>7.8699817089651798E-3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1.1100000000000001</v>
      </c>
      <c r="C1125" s="2">
        <f t="shared" si="102"/>
        <v>1.1451502903699673</v>
      </c>
      <c r="D1125" s="2">
        <f t="shared" si="104"/>
        <v>1.1341152112142114</v>
      </c>
      <c r="E1125" s="2">
        <f t="shared" si="103"/>
        <v>1.1035079155755856E-2</v>
      </c>
      <c r="F1125" s="2">
        <f t="shared" ref="F1125:F1188" si="107">(E1125*(2/(10)))+((1-(2/10))*F1124)</f>
        <v>3.944853415596636E-3</v>
      </c>
      <c r="G1125" s="2">
        <f t="shared" si="105"/>
        <v>7.0902257401592199E-3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1.08</v>
      </c>
      <c r="C1126" s="2">
        <f t="shared" si="102"/>
        <v>1.1397425533899723</v>
      </c>
      <c r="D1126" s="2">
        <f t="shared" si="104"/>
        <v>1.130106677050196</v>
      </c>
      <c r="E1126" s="2">
        <f t="shared" si="103"/>
        <v>9.6358763397763614E-3</v>
      </c>
      <c r="F1126" s="2">
        <f t="shared" si="107"/>
        <v>5.0830580004325807E-3</v>
      </c>
      <c r="G1126" s="2">
        <f t="shared" si="105"/>
        <v>4.5528183393437806E-3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1.08</v>
      </c>
      <c r="C1127" s="2">
        <f t="shared" si="102"/>
        <v>1.1397821605607459</v>
      </c>
      <c r="D1127" s="2">
        <f t="shared" si="104"/>
        <v>1.1263950713427742</v>
      </c>
      <c r="E1127" s="2">
        <f t="shared" si="103"/>
        <v>1.3387089217971715E-2</v>
      </c>
      <c r="F1127" s="2">
        <f t="shared" si="107"/>
        <v>6.7438642439404083E-3</v>
      </c>
      <c r="G1127" s="2">
        <f t="shared" si="105"/>
        <v>6.6432249740313067E-3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1.08</v>
      </c>
      <c r="C1128" s="2">
        <f t="shared" si="102"/>
        <v>1.1398156743206311</v>
      </c>
      <c r="D1128" s="2">
        <f t="shared" si="104"/>
        <v>1.1229583993914576</v>
      </c>
      <c r="E1128" s="2">
        <f t="shared" si="103"/>
        <v>1.6857274929173549E-2</v>
      </c>
      <c r="F1128" s="2">
        <f t="shared" si="107"/>
        <v>8.7665463809870371E-3</v>
      </c>
      <c r="G1128" s="2">
        <f t="shared" si="105"/>
        <v>8.090728548186512E-3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1.08</v>
      </c>
      <c r="C1129" s="2">
        <f t="shared" si="102"/>
        <v>1.1398440321174572</v>
      </c>
      <c r="D1129" s="2">
        <f t="shared" si="104"/>
        <v>1.1197762957328312</v>
      </c>
      <c r="E1129" s="2">
        <f t="shared" si="103"/>
        <v>2.0067736384626E-2</v>
      </c>
      <c r="F1129" s="2">
        <f t="shared" si="107"/>
        <v>1.1026784381714831E-2</v>
      </c>
      <c r="G1129" s="2">
        <f t="shared" si="105"/>
        <v>9.0409520029111692E-3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1.08</v>
      </c>
      <c r="C1130" s="2">
        <f t="shared" si="102"/>
        <v>1.13986802717631</v>
      </c>
      <c r="D1130" s="2">
        <f t="shared" si="104"/>
        <v>1.1168299034563254</v>
      </c>
      <c r="E1130" s="2">
        <f t="shared" si="103"/>
        <v>2.3038123719984593E-2</v>
      </c>
      <c r="F1130" s="2">
        <f t="shared" si="107"/>
        <v>1.3429052249368785E-2</v>
      </c>
      <c r="G1130" s="2">
        <f t="shared" si="105"/>
        <v>9.6090714706158088E-3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1.08</v>
      </c>
      <c r="C1131" s="2">
        <f t="shared" si="102"/>
        <v>1.1352729460722624</v>
      </c>
      <c r="D1131" s="2">
        <f t="shared" si="104"/>
        <v>1.1141017624595606</v>
      </c>
      <c r="E1131" s="2">
        <f t="shared" si="103"/>
        <v>2.1171183612701761E-2</v>
      </c>
      <c r="F1131" s="2">
        <f t="shared" si="107"/>
        <v>1.4977478522035379E-2</v>
      </c>
      <c r="G1131" s="2">
        <f t="shared" si="105"/>
        <v>6.1937050906663814E-3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1.1000000000000001</v>
      </c>
      <c r="C1132" s="2">
        <f t="shared" si="102"/>
        <v>1.1313848005226834</v>
      </c>
      <c r="D1132" s="2">
        <f t="shared" si="104"/>
        <v>1.1130571874625561</v>
      </c>
      <c r="E1132" s="2">
        <f t="shared" si="103"/>
        <v>1.8327613060127312E-2</v>
      </c>
      <c r="F1132" s="2">
        <f t="shared" si="107"/>
        <v>1.5647505429653766E-2</v>
      </c>
      <c r="G1132" s="2">
        <f t="shared" si="105"/>
        <v>2.6801076304735459E-3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1.1000000000000001</v>
      </c>
      <c r="C1133" s="2">
        <f t="shared" si="102"/>
        <v>1.1280948312115013</v>
      </c>
      <c r="D1133" s="2">
        <f t="shared" si="104"/>
        <v>1.1120899883912556</v>
      </c>
      <c r="E1133" s="2">
        <f t="shared" si="103"/>
        <v>1.6004842820245724E-2</v>
      </c>
      <c r="F1133" s="2">
        <f t="shared" si="107"/>
        <v>1.5718972907772161E-2</v>
      </c>
      <c r="G1133" s="2">
        <f t="shared" si="105"/>
        <v>2.8586991247356308E-4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1.1000000000000001</v>
      </c>
      <c r="C1134" s="2">
        <f t="shared" si="102"/>
        <v>1.1253110110251165</v>
      </c>
      <c r="D1134" s="2">
        <f t="shared" si="104"/>
        <v>1.111194433695607</v>
      </c>
      <c r="E1134" s="2">
        <f t="shared" si="103"/>
        <v>1.411657732950955E-2</v>
      </c>
      <c r="F1134" s="2">
        <f t="shared" si="107"/>
        <v>1.539849379211964E-2</v>
      </c>
      <c r="G1134" s="2">
        <f t="shared" si="105"/>
        <v>-1.2819164626100901E-3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1.1000000000000001</v>
      </c>
      <c r="C1135" s="2">
        <f t="shared" si="102"/>
        <v>1.1229554708674063</v>
      </c>
      <c r="D1135" s="2">
        <f t="shared" si="104"/>
        <v>1.1103652163848212</v>
      </c>
      <c r="E1135" s="2">
        <f t="shared" si="103"/>
        <v>1.2590254482585106E-2</v>
      </c>
      <c r="F1135" s="2">
        <f t="shared" si="107"/>
        <v>1.4836845930212735E-2</v>
      </c>
      <c r="G1135" s="2">
        <f t="shared" si="105"/>
        <v>-2.2465914476276286E-3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1.1000000000000001</v>
      </c>
      <c r="C1136" s="2">
        <f t="shared" si="102"/>
        <v>1.1163469368878054</v>
      </c>
      <c r="D1136" s="2">
        <f t="shared" si="104"/>
        <v>1.1095974225785381</v>
      </c>
      <c r="E1136" s="2">
        <f t="shared" si="103"/>
        <v>6.7495143092672905E-3</v>
      </c>
      <c r="F1136" s="2">
        <f t="shared" si="107"/>
        <v>1.3219379606023646E-2</v>
      </c>
      <c r="G1136" s="2">
        <f t="shared" si="105"/>
        <v>-6.4698652967563556E-3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1.1000000000000001</v>
      </c>
      <c r="C1137" s="2">
        <f t="shared" si="102"/>
        <v>1.1107551004435277</v>
      </c>
      <c r="D1137" s="2">
        <f t="shared" si="104"/>
        <v>1.1088865023875354</v>
      </c>
      <c r="E1137" s="2">
        <f t="shared" si="103"/>
        <v>1.8685980559922655E-3</v>
      </c>
      <c r="F1137" s="2">
        <f t="shared" si="107"/>
        <v>1.094922329601737E-2</v>
      </c>
      <c r="G1137" s="2">
        <f t="shared" si="105"/>
        <v>-9.0806252400251041E-3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1.1000000000000001</v>
      </c>
      <c r="C1138" s="2">
        <f t="shared" si="102"/>
        <v>1.1060235465291388</v>
      </c>
      <c r="D1138" s="2">
        <f t="shared" si="104"/>
        <v>1.1082282429514216</v>
      </c>
      <c r="E1138" s="2">
        <f t="shared" si="103"/>
        <v>-2.2046964222828258E-3</v>
      </c>
      <c r="F1138" s="2">
        <f t="shared" si="107"/>
        <v>8.3184393523573312E-3</v>
      </c>
      <c r="G1138" s="2">
        <f t="shared" si="105"/>
        <v>-1.0523135774640157E-2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1.1000000000000001</v>
      </c>
      <c r="C1139" s="2">
        <f t="shared" si="102"/>
        <v>1.1020199239861943</v>
      </c>
      <c r="D1139" s="2">
        <f t="shared" si="104"/>
        <v>1.1076187434735385</v>
      </c>
      <c r="E1139" s="2">
        <f t="shared" si="103"/>
        <v>-5.5988194873441977E-3</v>
      </c>
      <c r="F1139" s="2">
        <f t="shared" si="107"/>
        <v>5.5349875844170251E-3</v>
      </c>
      <c r="G1139" s="2">
        <f t="shared" si="105"/>
        <v>-1.1133807071761223E-2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1.1000000000000001</v>
      </c>
      <c r="C1140" s="2">
        <f t="shared" si="102"/>
        <v>1.0986322433729336</v>
      </c>
      <c r="D1140" s="2">
        <f t="shared" si="104"/>
        <v>1.1070543921051283</v>
      </c>
      <c r="E1140" s="2">
        <f t="shared" si="103"/>
        <v>-8.4221487321947119E-3</v>
      </c>
      <c r="F1140" s="2">
        <f t="shared" si="107"/>
        <v>2.7435603210946777E-3</v>
      </c>
      <c r="G1140" s="2">
        <f t="shared" si="105"/>
        <v>-1.116570905328939E-2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1.1000000000000001</v>
      </c>
      <c r="C1141" s="2">
        <f t="shared" si="102"/>
        <v>1.0957657443924822</v>
      </c>
      <c r="D1141" s="2">
        <f t="shared" si="104"/>
        <v>1.1065318445417855</v>
      </c>
      <c r="E1141" s="2">
        <f t="shared" si="103"/>
        <v>-1.0766100149303348E-2</v>
      </c>
      <c r="F1141" s="2">
        <f t="shared" si="107"/>
        <v>4.1628227015072256E-5</v>
      </c>
      <c r="G1141" s="2">
        <f t="shared" si="105"/>
        <v>-1.080772837631842E-2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1.1000000000000001</v>
      </c>
      <c r="C1142" s="2">
        <f t="shared" si="102"/>
        <v>1.0964171683321002</v>
      </c>
      <c r="D1142" s="2">
        <f t="shared" si="104"/>
        <v>1.1060480042053571</v>
      </c>
      <c r="E1142" s="2">
        <f t="shared" si="103"/>
        <v>-9.63083587325686E-3</v>
      </c>
      <c r="F1142" s="2">
        <f t="shared" si="107"/>
        <v>-1.8928645930393142E-3</v>
      </c>
      <c r="G1142" s="2">
        <f t="shared" si="105"/>
        <v>-7.737971280217546E-3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1.1000000000000001</v>
      </c>
      <c r="C1143" s="2">
        <f t="shared" si="102"/>
        <v>1.0969683732040849</v>
      </c>
      <c r="D1143" s="2">
        <f t="shared" si="104"/>
        <v>1.1056000038938492</v>
      </c>
      <c r="E1143" s="2">
        <f t="shared" si="103"/>
        <v>-8.631630689764247E-3</v>
      </c>
      <c r="F1143" s="2">
        <f t="shared" si="107"/>
        <v>-3.2406178123843008E-3</v>
      </c>
      <c r="G1143" s="2">
        <f t="shared" si="105"/>
        <v>-5.3910128773799462E-3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1.06</v>
      </c>
      <c r="C1144" s="2">
        <f t="shared" si="102"/>
        <v>1.0974347773265334</v>
      </c>
      <c r="D1144" s="2">
        <f t="shared" si="104"/>
        <v>1.102222225827638</v>
      </c>
      <c r="E1144" s="2">
        <f t="shared" si="103"/>
        <v>-4.7874485011045742E-3</v>
      </c>
      <c r="F1144" s="2">
        <f t="shared" si="107"/>
        <v>-3.5499839501283558E-3</v>
      </c>
      <c r="G1144" s="2">
        <f t="shared" si="105"/>
        <v>-1.2374645509762184E-3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1.05</v>
      </c>
      <c r="C1145" s="2">
        <f t="shared" si="102"/>
        <v>1.0978294269686051</v>
      </c>
      <c r="D1145" s="2">
        <f t="shared" si="104"/>
        <v>1.0983539128033684</v>
      </c>
      <c r="E1145" s="2">
        <f t="shared" si="103"/>
        <v>-5.2448583476327748E-4</v>
      </c>
      <c r="F1145" s="2">
        <f t="shared" si="107"/>
        <v>-2.9448843270553403E-3</v>
      </c>
      <c r="G1145" s="2">
        <f t="shared" si="105"/>
        <v>2.4203984922920628E-3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1.05</v>
      </c>
      <c r="C1146" s="2">
        <f t="shared" si="102"/>
        <v>1.0981633612811275</v>
      </c>
      <c r="D1146" s="2">
        <f t="shared" si="104"/>
        <v>1.0947721414846003</v>
      </c>
      <c r="E1146" s="2">
        <f t="shared" si="103"/>
        <v>3.3912197965271229E-3</v>
      </c>
      <c r="F1146" s="2">
        <f t="shared" si="107"/>
        <v>-1.6776635023388476E-3</v>
      </c>
      <c r="G1146" s="2">
        <f t="shared" si="105"/>
        <v>5.0688832988659708E-3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1.05</v>
      </c>
      <c r="C1147" s="2">
        <f t="shared" si="102"/>
        <v>1.0984459210840309</v>
      </c>
      <c r="D1147" s="2">
        <f t="shared" si="104"/>
        <v>1.0914556865598151</v>
      </c>
      <c r="E1147" s="2">
        <f t="shared" si="103"/>
        <v>6.990234524215877E-3</v>
      </c>
      <c r="F1147" s="2">
        <f t="shared" si="107"/>
        <v>5.591610297209725E-5</v>
      </c>
      <c r="G1147" s="2">
        <f t="shared" si="105"/>
        <v>6.9343184212437795E-3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1.05</v>
      </c>
      <c r="C1148" s="2">
        <f t="shared" si="102"/>
        <v>1.0986850101480261</v>
      </c>
      <c r="D1148" s="2">
        <f t="shared" si="104"/>
        <v>1.0883848949627917</v>
      </c>
      <c r="E1148" s="2">
        <f t="shared" si="103"/>
        <v>1.0300115185234437E-2</v>
      </c>
      <c r="F1148" s="2">
        <f t="shared" si="107"/>
        <v>2.1047559194245654E-3</v>
      </c>
      <c r="G1148" s="2">
        <f t="shared" si="105"/>
        <v>8.1953592658098717E-3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1.05</v>
      </c>
      <c r="C1149" s="2">
        <f t="shared" si="102"/>
        <v>1.0988873162790991</v>
      </c>
      <c r="D1149" s="2">
        <f t="shared" si="104"/>
        <v>1.0855415694099921</v>
      </c>
      <c r="E1149" s="2">
        <f t="shared" si="103"/>
        <v>1.3345746869106945E-2</v>
      </c>
      <c r="F1149" s="2">
        <f t="shared" si="107"/>
        <v>4.3529541093610419E-3</v>
      </c>
      <c r="G1149" s="2">
        <f t="shared" si="105"/>
        <v>8.9927927597459028E-3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1.07</v>
      </c>
      <c r="C1150" s="2">
        <f t="shared" si="102"/>
        <v>1.0990584983900069</v>
      </c>
      <c r="D1150" s="2">
        <f t="shared" si="104"/>
        <v>1.084390342046289</v>
      </c>
      <c r="E1150" s="2">
        <f t="shared" si="103"/>
        <v>1.4668156343717875E-2</v>
      </c>
      <c r="F1150" s="2">
        <f t="shared" si="107"/>
        <v>6.4159945562324086E-3</v>
      </c>
      <c r="G1150" s="2">
        <f t="shared" si="105"/>
        <v>8.2521617874854666E-3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1.07</v>
      </c>
      <c r="C1151" s="2">
        <f t="shared" si="102"/>
        <v>1.0992033447915444</v>
      </c>
      <c r="D1151" s="2">
        <f t="shared" si="104"/>
        <v>1.083324390783601</v>
      </c>
      <c r="E1151" s="2">
        <f t="shared" si="103"/>
        <v>1.5878954007943369E-2</v>
      </c>
      <c r="F1151" s="2">
        <f t="shared" si="107"/>
        <v>8.3085864465746017E-3</v>
      </c>
      <c r="G1151" s="2">
        <f t="shared" si="105"/>
        <v>7.5703675613687672E-3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1.07</v>
      </c>
      <c r="C1152" s="2">
        <f t="shared" si="102"/>
        <v>1.0993259071313068</v>
      </c>
      <c r="D1152" s="2">
        <f t="shared" si="104"/>
        <v>1.0823373988737048</v>
      </c>
      <c r="E1152" s="2">
        <f t="shared" si="103"/>
        <v>1.6988508257602009E-2</v>
      </c>
      <c r="F1152" s="2">
        <f t="shared" si="107"/>
        <v>1.0044570808780084E-2</v>
      </c>
      <c r="G1152" s="2">
        <f t="shared" si="105"/>
        <v>6.9439374488219248E-3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1.08</v>
      </c>
      <c r="C1153" s="2">
        <f t="shared" si="102"/>
        <v>1.0994296137264905</v>
      </c>
      <c r="D1153" s="2">
        <f t="shared" si="104"/>
        <v>1.0821642582163935</v>
      </c>
      <c r="E1153" s="2">
        <f t="shared" si="103"/>
        <v>1.7265355510097002E-2</v>
      </c>
      <c r="F1153" s="2">
        <f t="shared" si="107"/>
        <v>1.1488727749043467E-2</v>
      </c>
      <c r="G1153" s="2">
        <f t="shared" si="105"/>
        <v>5.7766277610535356E-3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1.08</v>
      </c>
      <c r="C1154" s="2">
        <f t="shared" si="102"/>
        <v>1.0933635193070304</v>
      </c>
      <c r="D1154" s="2">
        <f t="shared" si="104"/>
        <v>1.0820039427929571</v>
      </c>
      <c r="E1154" s="2">
        <f t="shared" si="103"/>
        <v>1.1359576514073266E-2</v>
      </c>
      <c r="F1154" s="2">
        <f t="shared" si="107"/>
        <v>1.1462897502049426E-2</v>
      </c>
      <c r="G1154" s="2">
        <f t="shared" si="105"/>
        <v>-1.0332098797615971E-4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1.08</v>
      </c>
      <c r="C1155" s="2">
        <f t="shared" si="102"/>
        <v>1.0866922086444104</v>
      </c>
      <c r="D1155" s="2">
        <f t="shared" si="104"/>
        <v>1.0818555025860714</v>
      </c>
      <c r="E1155" s="2">
        <f t="shared" si="103"/>
        <v>4.8367060583389687E-3</v>
      </c>
      <c r="F1155" s="2">
        <f t="shared" si="107"/>
        <v>1.0137659213307336E-2</v>
      </c>
      <c r="G1155" s="2">
        <f t="shared" si="105"/>
        <v>-5.3009531549683669E-3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1.08</v>
      </c>
      <c r="C1156" s="2">
        <f t="shared" si="102"/>
        <v>1.0810472534683473</v>
      </c>
      <c r="D1156" s="2">
        <f t="shared" si="104"/>
        <v>1.0817180579500663</v>
      </c>
      <c r="E1156" s="2">
        <f t="shared" si="103"/>
        <v>-6.7080448171896734E-4</v>
      </c>
      <c r="F1156" s="2">
        <f t="shared" si="107"/>
        <v>7.9759664743020743E-3</v>
      </c>
      <c r="G1156" s="2">
        <f t="shared" si="105"/>
        <v>-8.6467709560210416E-3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1.1100000000000001</v>
      </c>
      <c r="C1157" s="2">
        <f t="shared" si="102"/>
        <v>1.0762707529347555</v>
      </c>
      <c r="D1157" s="2">
        <f t="shared" si="104"/>
        <v>1.0838130166204316</v>
      </c>
      <c r="E1157" s="2">
        <f t="shared" si="103"/>
        <v>-7.5422636856761205E-3</v>
      </c>
      <c r="F1157" s="2">
        <f t="shared" si="107"/>
        <v>4.8723204423064357E-3</v>
      </c>
      <c r="G1157" s="2">
        <f t="shared" si="105"/>
        <v>-1.2414584127982556E-2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1.1499999999999999</v>
      </c>
      <c r="C1158" s="2">
        <f t="shared" si="102"/>
        <v>1.0722290986371008</v>
      </c>
      <c r="D1158" s="2">
        <f t="shared" si="104"/>
        <v>1.0887157561300294</v>
      </c>
      <c r="E1158" s="2">
        <f t="shared" si="103"/>
        <v>-1.6486657492928547E-2</v>
      </c>
      <c r="F1158" s="2">
        <f t="shared" si="107"/>
        <v>6.0052485525943907E-4</v>
      </c>
      <c r="G1158" s="2">
        <f t="shared" si="105"/>
        <v>-1.7087182348187985E-2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1.1200000000000001</v>
      </c>
      <c r="C1159" s="2">
        <f t="shared" si="102"/>
        <v>1.068809237308316</v>
      </c>
      <c r="D1159" s="2">
        <f t="shared" si="104"/>
        <v>1.0910331075278048</v>
      </c>
      <c r="E1159" s="2">
        <f t="shared" si="103"/>
        <v>-2.2223870219488795E-2</v>
      </c>
      <c r="F1159" s="2">
        <f t="shared" si="107"/>
        <v>-3.9643541596902079E-3</v>
      </c>
      <c r="G1159" s="2">
        <f t="shared" si="105"/>
        <v>-1.8259516059798586E-2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1.0900000000000001</v>
      </c>
      <c r="C1160" s="2">
        <f t="shared" si="102"/>
        <v>1.068992431568575</v>
      </c>
      <c r="D1160" s="2">
        <f t="shared" si="104"/>
        <v>1.0909565810442639</v>
      </c>
      <c r="E1160" s="2">
        <f t="shared" si="103"/>
        <v>-2.196414947568881E-2</v>
      </c>
      <c r="F1160" s="2">
        <f t="shared" si="107"/>
        <v>-7.5643132228899292E-3</v>
      </c>
      <c r="G1160" s="2">
        <f t="shared" si="105"/>
        <v>-1.4399836252798882E-2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1.07</v>
      </c>
      <c r="C1161" s="2">
        <f t="shared" si="102"/>
        <v>1.0691474420964866</v>
      </c>
      <c r="D1161" s="2">
        <f t="shared" si="104"/>
        <v>1.0894042417076519</v>
      </c>
      <c r="E1161" s="2">
        <f t="shared" si="103"/>
        <v>-2.0256799611165333E-2</v>
      </c>
      <c r="F1161" s="2">
        <f t="shared" si="107"/>
        <v>-1.010281050054501E-2</v>
      </c>
      <c r="G1161" s="2">
        <f t="shared" si="105"/>
        <v>-1.0153989110620322E-2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1.05</v>
      </c>
      <c r="C1162" s="2">
        <f t="shared" si="102"/>
        <v>1.0692786048508733</v>
      </c>
      <c r="D1162" s="2">
        <f t="shared" si="104"/>
        <v>1.0864854089885665</v>
      </c>
      <c r="E1162" s="2">
        <f t="shared" si="103"/>
        <v>-1.7206804137693155E-2</v>
      </c>
      <c r="F1162" s="2">
        <f t="shared" si="107"/>
        <v>-1.152360922797464E-2</v>
      </c>
      <c r="G1162" s="2">
        <f t="shared" si="105"/>
        <v>-5.6831949097185148E-3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1.05</v>
      </c>
      <c r="C1163" s="2">
        <f t="shared" si="102"/>
        <v>1.0709280502584313</v>
      </c>
      <c r="D1163" s="2">
        <f t="shared" si="104"/>
        <v>1.0837827861005245</v>
      </c>
      <c r="E1163" s="2">
        <f t="shared" si="103"/>
        <v>-1.2854735842093179E-2</v>
      </c>
      <c r="F1163" s="2">
        <f t="shared" si="107"/>
        <v>-1.1789834550798347E-2</v>
      </c>
      <c r="G1163" s="2">
        <f t="shared" si="105"/>
        <v>-1.064901291294832E-3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1.05</v>
      </c>
      <c r="C1164" s="2">
        <f t="shared" si="102"/>
        <v>1.0723237348340573</v>
      </c>
      <c r="D1164" s="2">
        <f t="shared" si="104"/>
        <v>1.0812803575004857</v>
      </c>
      <c r="E1164" s="2">
        <f t="shared" si="103"/>
        <v>-8.9566226664283821E-3</v>
      </c>
      <c r="F1164" s="2">
        <f t="shared" si="107"/>
        <v>-1.1223192173924354E-2</v>
      </c>
      <c r="G1164" s="2">
        <f t="shared" si="105"/>
        <v>2.2665695074959719E-3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1.05</v>
      </c>
      <c r="C1165" s="2">
        <f t="shared" si="102"/>
        <v>1.0735046987057408</v>
      </c>
      <c r="D1165" s="2">
        <f t="shared" si="104"/>
        <v>1.0789632939819311</v>
      </c>
      <c r="E1165" s="2">
        <f t="shared" si="103"/>
        <v>-5.4585952761903034E-3</v>
      </c>
      <c r="F1165" s="2">
        <f t="shared" si="107"/>
        <v>-1.0070272794377545E-2</v>
      </c>
      <c r="G1165" s="2">
        <f t="shared" si="105"/>
        <v>4.6116775181872412E-3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1.05</v>
      </c>
      <c r="C1166" s="2">
        <f t="shared" si="102"/>
        <v>1.0745039758279344</v>
      </c>
      <c r="D1166" s="2">
        <f t="shared" si="104"/>
        <v>1.0768178647980844</v>
      </c>
      <c r="E1166" s="2">
        <f t="shared" si="103"/>
        <v>-2.3138889701499465E-3</v>
      </c>
      <c r="F1166" s="2">
        <f t="shared" si="107"/>
        <v>-8.5189960295320253E-3</v>
      </c>
      <c r="G1166" s="2">
        <f t="shared" si="105"/>
        <v>6.2051070593820788E-3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1.05</v>
      </c>
      <c r="C1167" s="2">
        <f t="shared" ref="C1167:C1230" si="108">$C$4*B1157+C1166*(1-$C$4)</f>
        <v>1.0799649026236369</v>
      </c>
      <c r="D1167" s="2">
        <f t="shared" si="104"/>
        <v>1.0748313562945226</v>
      </c>
      <c r="E1167" s="2">
        <f t="shared" si="103"/>
        <v>5.1335463291142247E-3</v>
      </c>
      <c r="F1167" s="2">
        <f t="shared" si="107"/>
        <v>-5.7884875578027755E-3</v>
      </c>
      <c r="G1167" s="2">
        <f t="shared" si="105"/>
        <v>1.0922033886916999E-2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1.05</v>
      </c>
      <c r="C1168" s="2">
        <f t="shared" si="108"/>
        <v>1.0907395329892311</v>
      </c>
      <c r="D1168" s="2">
        <f t="shared" si="104"/>
        <v>1.0729919965690025</v>
      </c>
      <c r="E1168" s="2">
        <f t="shared" si="103"/>
        <v>1.7747536420228638E-2</v>
      </c>
      <c r="F1168" s="2">
        <f t="shared" si="107"/>
        <v>-1.0812827621964924E-3</v>
      </c>
      <c r="G1168" s="2">
        <f t="shared" si="105"/>
        <v>1.8828819182425131E-2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1.05</v>
      </c>
      <c r="C1169" s="2">
        <f t="shared" si="108"/>
        <v>1.0952411432985802</v>
      </c>
      <c r="D1169" s="2">
        <f t="shared" si="104"/>
        <v>1.0712888857120393</v>
      </c>
      <c r="E1169" s="2">
        <f t="shared" si="103"/>
        <v>2.3952257586540959E-2</v>
      </c>
      <c r="F1169" s="2">
        <f t="shared" si="107"/>
        <v>3.9254253075509983E-3</v>
      </c>
      <c r="G1169" s="2">
        <f t="shared" si="105"/>
        <v>2.0026832278989961E-2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1.05</v>
      </c>
      <c r="C1170" s="2">
        <f t="shared" si="108"/>
        <v>1.0944348135603372</v>
      </c>
      <c r="D1170" s="2">
        <f t="shared" si="104"/>
        <v>1.0697119312148511</v>
      </c>
      <c r="E1170" s="2">
        <f t="shared" si="103"/>
        <v>2.4722882345486141E-2</v>
      </c>
      <c r="F1170" s="2">
        <f t="shared" si="107"/>
        <v>8.0849167151380279E-3</v>
      </c>
      <c r="G1170" s="2">
        <f t="shared" si="105"/>
        <v>1.6637965630348112E-2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1.05</v>
      </c>
      <c r="C1171" s="2">
        <f t="shared" si="108"/>
        <v>1.0906756114741316</v>
      </c>
      <c r="D1171" s="2">
        <f t="shared" si="104"/>
        <v>1.0682517881618991</v>
      </c>
      <c r="E1171" s="2">
        <f t="shared" si="103"/>
        <v>2.2423823312232471E-2</v>
      </c>
      <c r="F1171" s="2">
        <f t="shared" si="107"/>
        <v>1.0952698034556917E-2</v>
      </c>
      <c r="G1171" s="2">
        <f t="shared" si="105"/>
        <v>1.1471125277675555E-2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1.03</v>
      </c>
      <c r="C1172" s="2">
        <f t="shared" si="108"/>
        <v>1.0844178250934959</v>
      </c>
      <c r="D1172" s="2">
        <f t="shared" si="104"/>
        <v>1.0654183223721287</v>
      </c>
      <c r="E1172" s="2">
        <f t="shared" si="103"/>
        <v>1.899950272136719E-2</v>
      </c>
      <c r="F1172" s="2">
        <f t="shared" si="107"/>
        <v>1.2562058971918973E-2</v>
      </c>
      <c r="G1172" s="2">
        <f t="shared" si="105"/>
        <v>6.4374437494482163E-3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1.03</v>
      </c>
      <c r="C1173" s="2">
        <f t="shared" si="108"/>
        <v>1.0791227750791119</v>
      </c>
      <c r="D1173" s="2">
        <f t="shared" si="104"/>
        <v>1.0627947429371563</v>
      </c>
      <c r="E1173" s="2">
        <f t="shared" si="103"/>
        <v>1.6328032141955662E-2</v>
      </c>
      <c r="F1173" s="2">
        <f t="shared" si="107"/>
        <v>1.3315253605926312E-2</v>
      </c>
      <c r="G1173" s="2">
        <f t="shared" si="105"/>
        <v>3.0127785360293501E-3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1.03</v>
      </c>
      <c r="C1174" s="2">
        <f t="shared" si="108"/>
        <v>1.0746423481438641</v>
      </c>
      <c r="D1174" s="2">
        <f t="shared" si="104"/>
        <v>1.0603655027195891</v>
      </c>
      <c r="E1174" s="2">
        <f t="shared" si="103"/>
        <v>1.4276845424274986E-2</v>
      </c>
      <c r="F1174" s="2">
        <f t="shared" si="107"/>
        <v>1.3507571969596049E-2</v>
      </c>
      <c r="G1174" s="2">
        <f t="shared" si="105"/>
        <v>7.6927345467893773E-4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1.03</v>
      </c>
      <c r="C1175" s="2">
        <f t="shared" si="108"/>
        <v>1.0708512176601928</v>
      </c>
      <c r="D1175" s="2">
        <f t="shared" si="104"/>
        <v>1.0581162062218417</v>
      </c>
      <c r="E1175" s="2">
        <f t="shared" si="103"/>
        <v>1.2735011438351096E-2</v>
      </c>
      <c r="F1175" s="2">
        <f t="shared" si="107"/>
        <v>1.3353059863347059E-2</v>
      </c>
      <c r="G1175" s="2">
        <f t="shared" si="105"/>
        <v>-6.1804842499596328E-4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1.03</v>
      </c>
      <c r="C1176" s="2">
        <f t="shared" si="108"/>
        <v>1.0676433380201631</v>
      </c>
      <c r="D1176" s="2">
        <f t="shared" si="104"/>
        <v>1.0560335242794829</v>
      </c>
      <c r="E1176" s="2">
        <f t="shared" si="103"/>
        <v>1.1609813740680153E-2</v>
      </c>
      <c r="F1176" s="2">
        <f t="shared" si="107"/>
        <v>1.3004410638813678E-2</v>
      </c>
      <c r="G1176" s="2">
        <f t="shared" si="105"/>
        <v>-1.3945968981335256E-3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1.03</v>
      </c>
      <c r="C1177" s="2">
        <f t="shared" si="108"/>
        <v>1.0649289783247533</v>
      </c>
      <c r="D1177" s="2">
        <f t="shared" si="104"/>
        <v>1.0541051150735952</v>
      </c>
      <c r="E1177" s="2">
        <f t="shared" si="103"/>
        <v>1.0823863251158139E-2</v>
      </c>
      <c r="F1177" s="2">
        <f t="shared" si="107"/>
        <v>1.2568301161282571E-2</v>
      </c>
      <c r="G1177" s="2">
        <f t="shared" si="105"/>
        <v>-1.7444379101244321E-3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1.05</v>
      </c>
      <c r="C1178" s="2">
        <f t="shared" si="108"/>
        <v>1.0626322124286374</v>
      </c>
      <c r="D1178" s="2">
        <f t="shared" si="104"/>
        <v>1.0538010324755511</v>
      </c>
      <c r="E1178" s="2">
        <f t="shared" si="103"/>
        <v>8.8311799530862434E-3</v>
      </c>
      <c r="F1178" s="2">
        <f t="shared" si="107"/>
        <v>1.1820876919643307E-2</v>
      </c>
      <c r="G1178" s="2">
        <f t="shared" si="105"/>
        <v>-2.9896969665570636E-3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1.05</v>
      </c>
      <c r="C1179" s="2">
        <f t="shared" si="108"/>
        <v>1.0606887951319239</v>
      </c>
      <c r="D1179" s="2">
        <f t="shared" si="104"/>
        <v>1.0535194745143992</v>
      </c>
      <c r="E1179" s="2">
        <f t="shared" si="103"/>
        <v>7.1693206175247326E-3</v>
      </c>
      <c r="F1179" s="2">
        <f t="shared" si="107"/>
        <v>1.0890565659219593E-2</v>
      </c>
      <c r="G1179" s="2">
        <f t="shared" si="105"/>
        <v>-3.7212450416948609E-3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1.05</v>
      </c>
      <c r="C1180" s="2">
        <f t="shared" si="108"/>
        <v>1.0590443651116279</v>
      </c>
      <c r="D1180" s="2">
        <f t="shared" si="104"/>
        <v>1.0532587726985179</v>
      </c>
      <c r="E1180" s="2">
        <f t="shared" ref="E1180:E1243" si="109">C1180-D1180</f>
        <v>5.7855924131100522E-3</v>
      </c>
      <c r="F1180" s="2">
        <f t="shared" si="107"/>
        <v>9.8695710099976856E-3</v>
      </c>
      <c r="G1180" s="2">
        <f t="shared" si="105"/>
        <v>-4.0839785968876333E-3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1.05</v>
      </c>
      <c r="C1181" s="2">
        <f t="shared" si="108"/>
        <v>1.0576529243252237</v>
      </c>
      <c r="D1181" s="2">
        <f t="shared" ref="D1181:D1244" si="110">$D$4*B1181+(1-$D$4)*D1180</f>
        <v>1.0530173821282574</v>
      </c>
      <c r="E1181" s="2">
        <f t="shared" si="109"/>
        <v>4.6355421969663801E-3</v>
      </c>
      <c r="F1181" s="2">
        <f t="shared" si="107"/>
        <v>8.8227652473914248E-3</v>
      </c>
      <c r="G1181" s="2">
        <f t="shared" si="105"/>
        <v>-4.1872230504250447E-3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1.05</v>
      </c>
      <c r="C1182" s="2">
        <f t="shared" si="108"/>
        <v>1.0533986282751893</v>
      </c>
      <c r="D1182" s="2">
        <f t="shared" si="110"/>
        <v>1.0527938723409791</v>
      </c>
      <c r="E1182" s="2">
        <f t="shared" si="109"/>
        <v>6.0475593421016605E-4</v>
      </c>
      <c r="F1182" s="2">
        <f t="shared" si="107"/>
        <v>7.1791633847551736E-3</v>
      </c>
      <c r="G1182" s="2">
        <f t="shared" si="105"/>
        <v>-6.5744074505450075E-3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1.05</v>
      </c>
      <c r="C1183" s="2">
        <f t="shared" si="108"/>
        <v>1.0497988393097755</v>
      </c>
      <c r="D1183" s="2">
        <f t="shared" si="110"/>
        <v>1.0525869188342398</v>
      </c>
      <c r="E1183" s="2">
        <f t="shared" si="109"/>
        <v>-2.7880795244643597E-3</v>
      </c>
      <c r="F1183" s="2">
        <f t="shared" si="107"/>
        <v>5.185714802911268E-3</v>
      </c>
      <c r="G1183" s="2">
        <f t="shared" si="105"/>
        <v>-7.9737943273756277E-3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1.02</v>
      </c>
      <c r="C1184" s="2">
        <f t="shared" si="108"/>
        <v>1.0467528640313486</v>
      </c>
      <c r="D1184" s="2">
        <f t="shared" si="110"/>
        <v>1.0501730729946666</v>
      </c>
      <c r="E1184" s="2">
        <f t="shared" si="109"/>
        <v>-3.4202089633179611E-3</v>
      </c>
      <c r="F1184" s="2">
        <f t="shared" si="107"/>
        <v>3.4645300496654228E-3</v>
      </c>
      <c r="G1184" s="2">
        <f t="shared" si="105"/>
        <v>-6.8847390129833843E-3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1.02</v>
      </c>
      <c r="C1185" s="2">
        <f t="shared" si="108"/>
        <v>1.0441755003342181</v>
      </c>
      <c r="D1185" s="2">
        <f t="shared" si="110"/>
        <v>1.0479380305506172</v>
      </c>
      <c r="E1185" s="2">
        <f t="shared" si="109"/>
        <v>-3.7625302163990515E-3</v>
      </c>
      <c r="F1185" s="2">
        <f t="shared" si="107"/>
        <v>2.0191179964525281E-3</v>
      </c>
      <c r="G1185" s="2">
        <f t="shared" si="105"/>
        <v>-5.7816482128515796E-3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</v>
      </c>
      <c r="C1186" s="2">
        <f t="shared" si="108"/>
        <v>1.0419946541289538</v>
      </c>
      <c r="D1186" s="2">
        <f t="shared" si="110"/>
        <v>1.0443870653246456</v>
      </c>
      <c r="E1186" s="2">
        <f t="shared" si="109"/>
        <v>-2.3924111956918903E-3</v>
      </c>
      <c r="F1186" s="2">
        <f t="shared" si="107"/>
        <v>1.1368121580236446E-3</v>
      </c>
      <c r="G1186" s="2">
        <f t="shared" si="105"/>
        <v>-3.5292233537155349E-3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1.02</v>
      </c>
      <c r="C1187" s="2">
        <f t="shared" si="108"/>
        <v>1.0401493227244993</v>
      </c>
      <c r="D1187" s="2">
        <f t="shared" si="110"/>
        <v>1.0425806160413384</v>
      </c>
      <c r="E1187" s="2">
        <f t="shared" si="109"/>
        <v>-2.4312933168391115E-3</v>
      </c>
      <c r="F1187" s="2">
        <f t="shared" si="107"/>
        <v>4.2319106305109338E-4</v>
      </c>
      <c r="G1187" s="2">
        <f t="shared" si="105"/>
        <v>-2.8544843798902048E-3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1.02</v>
      </c>
      <c r="C1188" s="2">
        <f t="shared" si="108"/>
        <v>1.0416648115361149</v>
      </c>
      <c r="D1188" s="2">
        <f t="shared" si="110"/>
        <v>1.0409079778160542</v>
      </c>
      <c r="E1188" s="2">
        <f t="shared" si="109"/>
        <v>7.5683372006074556E-4</v>
      </c>
      <c r="F1188" s="2">
        <f t="shared" si="107"/>
        <v>4.8991959445302382E-4</v>
      </c>
      <c r="G1188" s="2">
        <f t="shared" ref="G1188:G1251" si="111">E1188-F1188</f>
        <v>2.6691412560772175E-4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1.02</v>
      </c>
      <c r="C1189" s="2">
        <f t="shared" si="108"/>
        <v>1.0429471482228665</v>
      </c>
      <c r="D1189" s="2">
        <f t="shared" si="110"/>
        <v>1.0393592387185686</v>
      </c>
      <c r="E1189" s="2">
        <f t="shared" si="109"/>
        <v>3.5879095042978815E-3</v>
      </c>
      <c r="F1189" s="2">
        <f t="shared" ref="F1189:F1252" si="113">(E1189*(2/(10)))+((1-(2/10))*F1188)</f>
        <v>1.1095175764219954E-3</v>
      </c>
      <c r="G1189" s="2">
        <f t="shared" si="111"/>
        <v>2.4783919278758863E-3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1.02</v>
      </c>
      <c r="C1190" s="2">
        <f t="shared" si="108"/>
        <v>1.0440322023424256</v>
      </c>
      <c r="D1190" s="2">
        <f t="shared" si="110"/>
        <v>1.0379252210357117</v>
      </c>
      <c r="E1190" s="2">
        <f t="shared" si="109"/>
        <v>6.1069813067138323E-3</v>
      </c>
      <c r="F1190" s="2">
        <f t="shared" si="113"/>
        <v>2.1090103224803629E-3</v>
      </c>
      <c r="G1190" s="2">
        <f t="shared" si="111"/>
        <v>3.997970984233469E-3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1.02</v>
      </c>
      <c r="C1191" s="2">
        <f t="shared" si="108"/>
        <v>1.0449503250589756</v>
      </c>
      <c r="D1191" s="2">
        <f t="shared" si="110"/>
        <v>1.0365974268849183</v>
      </c>
      <c r="E1191" s="2">
        <f t="shared" si="109"/>
        <v>8.3528981740572661E-3</v>
      </c>
      <c r="F1191" s="2">
        <f t="shared" si="113"/>
        <v>3.3577878927957437E-3</v>
      </c>
      <c r="G1191" s="2">
        <f t="shared" si="111"/>
        <v>4.9951102812615224E-3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1.02</v>
      </c>
      <c r="C1192" s="2">
        <f t="shared" si="108"/>
        <v>1.0457271981268255</v>
      </c>
      <c r="D1192" s="2">
        <f t="shared" si="110"/>
        <v>1.0353679878564057</v>
      </c>
      <c r="E1192" s="2">
        <f t="shared" si="109"/>
        <v>1.035921027041975E-2</v>
      </c>
      <c r="F1192" s="2">
        <f t="shared" si="113"/>
        <v>4.7580723683205445E-3</v>
      </c>
      <c r="G1192" s="2">
        <f t="shared" si="111"/>
        <v>5.6011379020992052E-3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1</v>
      </c>
      <c r="C1193" s="2">
        <f t="shared" si="108"/>
        <v>1.0463845522611601</v>
      </c>
      <c r="D1193" s="2">
        <f t="shared" si="110"/>
        <v>1.0327481369040794</v>
      </c>
      <c r="E1193" s="2">
        <f t="shared" si="109"/>
        <v>1.3636415357080711E-2</v>
      </c>
      <c r="F1193" s="2">
        <f t="shared" si="113"/>
        <v>6.5337409660725784E-3</v>
      </c>
      <c r="G1193" s="2">
        <f t="shared" si="111"/>
        <v>7.1026743910081328E-3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1</v>
      </c>
      <c r="C1194" s="2">
        <f t="shared" si="108"/>
        <v>1.042325390374828</v>
      </c>
      <c r="D1194" s="2">
        <f t="shared" si="110"/>
        <v>1.0303223489852589</v>
      </c>
      <c r="E1194" s="2">
        <f t="shared" si="109"/>
        <v>1.2003041389569091E-2</v>
      </c>
      <c r="F1194" s="2">
        <f t="shared" si="113"/>
        <v>7.627601050771881E-3</v>
      </c>
      <c r="G1194" s="2">
        <f t="shared" si="111"/>
        <v>4.3754403387972103E-3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1.02</v>
      </c>
      <c r="C1195" s="2">
        <f t="shared" si="108"/>
        <v>1.0388907149325468</v>
      </c>
      <c r="D1195" s="2">
        <f t="shared" si="110"/>
        <v>1.0295577305419064</v>
      </c>
      <c r="E1195" s="2">
        <f t="shared" si="109"/>
        <v>9.332984390640453E-3</v>
      </c>
      <c r="F1195" s="2">
        <f t="shared" si="113"/>
        <v>7.9686777187455964E-3</v>
      </c>
      <c r="G1195" s="2">
        <f t="shared" si="111"/>
        <v>1.3643066718948566E-3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1.02</v>
      </c>
      <c r="C1196" s="2">
        <f t="shared" si="108"/>
        <v>1.0329075280198472</v>
      </c>
      <c r="D1196" s="2">
        <f t="shared" si="110"/>
        <v>1.0288497505017651</v>
      </c>
      <c r="E1196" s="2">
        <f t="shared" si="109"/>
        <v>4.0577775180821174E-3</v>
      </c>
      <c r="F1196" s="2">
        <f t="shared" si="113"/>
        <v>7.1864976786129003E-3</v>
      </c>
      <c r="G1196" s="2">
        <f t="shared" si="111"/>
        <v>-3.1287201605307829E-3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1.02</v>
      </c>
      <c r="C1197" s="2">
        <f t="shared" si="108"/>
        <v>1.0309217544783322</v>
      </c>
      <c r="D1197" s="2">
        <f t="shared" si="110"/>
        <v>1.0281942134275603</v>
      </c>
      <c r="E1197" s="2">
        <f t="shared" si="109"/>
        <v>2.7275410507718867E-3</v>
      </c>
      <c r="F1197" s="2">
        <f t="shared" si="113"/>
        <v>6.2947063530446982E-3</v>
      </c>
      <c r="G1197" s="2">
        <f t="shared" si="111"/>
        <v>-3.5671653022728116E-3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1.02</v>
      </c>
      <c r="C1198" s="2">
        <f t="shared" si="108"/>
        <v>1.0292414845585887</v>
      </c>
      <c r="D1198" s="2">
        <f t="shared" si="110"/>
        <v>1.0275872346551485</v>
      </c>
      <c r="E1198" s="2">
        <f t="shared" si="109"/>
        <v>1.6542499034402081E-3</v>
      </c>
      <c r="F1198" s="2">
        <f t="shared" si="113"/>
        <v>5.3666150631238004E-3</v>
      </c>
      <c r="G1198" s="2">
        <f t="shared" si="111"/>
        <v>-3.7123651596835923E-3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1.02</v>
      </c>
      <c r="C1199" s="2">
        <f t="shared" si="108"/>
        <v>1.0278197177034212</v>
      </c>
      <c r="D1199" s="2">
        <f t="shared" si="110"/>
        <v>1.0270252172732857</v>
      </c>
      <c r="E1199" s="2">
        <f t="shared" si="109"/>
        <v>7.9450043013551408E-4</v>
      </c>
      <c r="F1199" s="2">
        <f t="shared" si="113"/>
        <v>4.4521921365261435E-3</v>
      </c>
      <c r="G1199" s="2">
        <f t="shared" si="111"/>
        <v>-3.6576917063906294E-3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1.02</v>
      </c>
      <c r="C1200" s="2">
        <f t="shared" si="108"/>
        <v>1.026616684210587</v>
      </c>
      <c r="D1200" s="2">
        <f t="shared" si="110"/>
        <v>1.0265048308085978</v>
      </c>
      <c r="E1200" s="2">
        <f t="shared" si="109"/>
        <v>1.118534019892703E-4</v>
      </c>
      <c r="F1200" s="2">
        <f t="shared" si="113"/>
        <v>3.5841243896187693E-3</v>
      </c>
      <c r="G1200" s="2">
        <f t="shared" si="111"/>
        <v>-3.472270987629499E-3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1.02</v>
      </c>
      <c r="C1201" s="2">
        <f t="shared" si="108"/>
        <v>1.0255987327935738</v>
      </c>
      <c r="D1201" s="2">
        <f t="shared" si="110"/>
        <v>1.0260229914894423</v>
      </c>
      <c r="E1201" s="2">
        <f t="shared" si="109"/>
        <v>-4.2425869586848464E-4</v>
      </c>
      <c r="F1201" s="2">
        <f t="shared" si="113"/>
        <v>2.7824477725213186E-3</v>
      </c>
      <c r="G1201" s="2">
        <f t="shared" si="111"/>
        <v>-3.2067064683898032E-3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1.02</v>
      </c>
      <c r="C1202" s="2">
        <f t="shared" si="108"/>
        <v>1.0247373892868703</v>
      </c>
      <c r="D1202" s="2">
        <f t="shared" si="110"/>
        <v>1.0255768439717059</v>
      </c>
      <c r="E1202" s="2">
        <f t="shared" si="109"/>
        <v>-8.3945468483559438E-4</v>
      </c>
      <c r="F1202" s="2">
        <f t="shared" si="113"/>
        <v>2.0580672810499362E-3</v>
      </c>
      <c r="G1202" s="2">
        <f t="shared" si="111"/>
        <v>-2.8975219658855305E-3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1.02</v>
      </c>
      <c r="C1203" s="2">
        <f t="shared" si="108"/>
        <v>1.0209316370888901</v>
      </c>
      <c r="D1203" s="2">
        <f t="shared" si="110"/>
        <v>1.0251637444182462</v>
      </c>
      <c r="E1203" s="2">
        <f t="shared" si="109"/>
        <v>-4.2321073293560829E-3</v>
      </c>
      <c r="F1203" s="2">
        <f t="shared" si="113"/>
        <v>8.0003235896873234E-4</v>
      </c>
      <c r="G1203" s="2">
        <f t="shared" si="111"/>
        <v>-5.0321396883248153E-3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1.01</v>
      </c>
      <c r="C1204" s="2">
        <f t="shared" si="108"/>
        <v>1.0177113852290609</v>
      </c>
      <c r="D1204" s="2">
        <f t="shared" si="110"/>
        <v>1.0240405040909688</v>
      </c>
      <c r="E1204" s="2">
        <f t="shared" si="109"/>
        <v>-6.3291188619079009E-3</v>
      </c>
      <c r="F1204" s="2">
        <f t="shared" si="113"/>
        <v>-6.2579788520659432E-4</v>
      </c>
      <c r="G1204" s="2">
        <f t="shared" si="111"/>
        <v>-5.7033209767013062E-3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1.01</v>
      </c>
      <c r="C1205" s="2">
        <f t="shared" si="108"/>
        <v>1.0180634798092054</v>
      </c>
      <c r="D1205" s="2">
        <f t="shared" si="110"/>
        <v>1.0230004667508972</v>
      </c>
      <c r="E1205" s="2">
        <f t="shared" si="109"/>
        <v>-4.9369869416917567E-3</v>
      </c>
      <c r="F1205" s="2">
        <f t="shared" si="113"/>
        <v>-1.4880356965036269E-3</v>
      </c>
      <c r="G1205" s="2">
        <f t="shared" si="111"/>
        <v>-3.4489512451881298E-3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1.02</v>
      </c>
      <c r="C1206" s="2">
        <f t="shared" si="108"/>
        <v>1.0183614059924047</v>
      </c>
      <c r="D1206" s="2">
        <f t="shared" si="110"/>
        <v>1.0227782099545344</v>
      </c>
      <c r="E1206" s="2">
        <f t="shared" si="109"/>
        <v>-4.4168039621297339E-3</v>
      </c>
      <c r="F1206" s="2">
        <f t="shared" si="113"/>
        <v>-2.0737893496288484E-3</v>
      </c>
      <c r="G1206" s="2">
        <f t="shared" si="111"/>
        <v>-2.3430146125008855E-3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1.02</v>
      </c>
      <c r="C1207" s="2">
        <f t="shared" si="108"/>
        <v>1.0186134973781886</v>
      </c>
      <c r="D1207" s="2">
        <f t="shared" si="110"/>
        <v>1.0225724166245689</v>
      </c>
      <c r="E1207" s="2">
        <f t="shared" si="109"/>
        <v>-3.9589192463802547E-3</v>
      </c>
      <c r="F1207" s="2">
        <f t="shared" si="113"/>
        <v>-2.4508153289791298E-3</v>
      </c>
      <c r="G1207" s="2">
        <f t="shared" si="111"/>
        <v>-1.5081039174011249E-3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1.02</v>
      </c>
      <c r="C1208" s="2">
        <f t="shared" si="108"/>
        <v>1.0188268054738518</v>
      </c>
      <c r="D1208" s="2">
        <f t="shared" si="110"/>
        <v>1.0223818672449712</v>
      </c>
      <c r="E1208" s="2">
        <f t="shared" si="109"/>
        <v>-3.5550617711193055E-3</v>
      </c>
      <c r="F1208" s="2">
        <f t="shared" si="113"/>
        <v>-2.6716646174071651E-3</v>
      </c>
      <c r="G1208" s="2">
        <f t="shared" si="111"/>
        <v>-8.8339715371214041E-4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1.01</v>
      </c>
      <c r="C1209" s="2">
        <f t="shared" si="108"/>
        <v>1.0190072969394133</v>
      </c>
      <c r="D1209" s="2">
        <f t="shared" si="110"/>
        <v>1.0214646918934918</v>
      </c>
      <c r="E1209" s="2">
        <f t="shared" si="109"/>
        <v>-2.4573949540784845E-3</v>
      </c>
      <c r="F1209" s="2">
        <f t="shared" si="113"/>
        <v>-2.628810684741429E-3</v>
      </c>
      <c r="G1209" s="2">
        <f t="shared" si="111"/>
        <v>1.7141573066294449E-4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1.01</v>
      </c>
      <c r="C1210" s="2">
        <f t="shared" si="108"/>
        <v>1.0191600204871958</v>
      </c>
      <c r="D1210" s="2">
        <f t="shared" si="110"/>
        <v>1.0206154554569369</v>
      </c>
      <c r="E1210" s="2">
        <f t="shared" si="109"/>
        <v>-1.4554349697410984E-3</v>
      </c>
      <c r="F1210" s="2">
        <f t="shared" si="113"/>
        <v>-2.3941355417413631E-3</v>
      </c>
      <c r="G1210" s="2">
        <f t="shared" si="111"/>
        <v>9.3870057200026464E-4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1</v>
      </c>
      <c r="C1211" s="2">
        <f t="shared" si="108"/>
        <v>1.0192892481045503</v>
      </c>
      <c r="D1211" s="2">
        <f t="shared" si="110"/>
        <v>1.0190883846823491</v>
      </c>
      <c r="E1211" s="2">
        <f t="shared" si="109"/>
        <v>2.0086342220126951E-4</v>
      </c>
      <c r="F1211" s="2">
        <f t="shared" si="113"/>
        <v>-1.8751357489528368E-3</v>
      </c>
      <c r="G1211" s="2">
        <f t="shared" si="111"/>
        <v>2.0759991711541063E-3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1</v>
      </c>
      <c r="C1212" s="2">
        <f t="shared" si="108"/>
        <v>1.0193985945500041</v>
      </c>
      <c r="D1212" s="2">
        <f t="shared" si="110"/>
        <v>1.0176744302614344</v>
      </c>
      <c r="E1212" s="2">
        <f t="shared" si="109"/>
        <v>1.7241642885696962E-3</v>
      </c>
      <c r="F1212" s="2">
        <f t="shared" si="113"/>
        <v>-1.1552757414483301E-3</v>
      </c>
      <c r="G1212" s="2">
        <f t="shared" si="111"/>
        <v>2.8794400300180263E-3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1</v>
      </c>
      <c r="C1213" s="2">
        <f t="shared" si="108"/>
        <v>1.0194911184653881</v>
      </c>
      <c r="D1213" s="2">
        <f t="shared" si="110"/>
        <v>1.0163652132050318</v>
      </c>
      <c r="E1213" s="2">
        <f t="shared" si="109"/>
        <v>3.1259052603562765E-3</v>
      </c>
      <c r="F1213" s="2">
        <f t="shared" si="113"/>
        <v>-2.9903954108740879E-4</v>
      </c>
      <c r="G1213" s="2">
        <f t="shared" si="111"/>
        <v>3.4249448014436854E-3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1</v>
      </c>
      <c r="C1214" s="2">
        <f t="shared" si="108"/>
        <v>1.01803094639379</v>
      </c>
      <c r="D1214" s="2">
        <f t="shared" si="110"/>
        <v>1.0151529751898443</v>
      </c>
      <c r="E1214" s="2">
        <f t="shared" si="109"/>
        <v>2.8779712039457284E-3</v>
      </c>
      <c r="F1214" s="2">
        <f t="shared" si="113"/>
        <v>3.3636260791921864E-4</v>
      </c>
      <c r="G1214" s="2">
        <f t="shared" si="111"/>
        <v>2.5416085960265097E-3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1</v>
      </c>
      <c r="C1215" s="2">
        <f t="shared" si="108"/>
        <v>1.0167954161793609</v>
      </c>
      <c r="D1215" s="2">
        <f t="shared" si="110"/>
        <v>1.0140305325831891</v>
      </c>
      <c r="E1215" s="2">
        <f t="shared" si="109"/>
        <v>2.7648835961717744E-3</v>
      </c>
      <c r="F1215" s="2">
        <f t="shared" si="113"/>
        <v>8.2206680556972983E-4</v>
      </c>
      <c r="G1215" s="2">
        <f t="shared" si="111"/>
        <v>1.9428167906020445E-3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1</v>
      </c>
      <c r="C1216" s="2">
        <f t="shared" si="108"/>
        <v>1.0172884290748438</v>
      </c>
      <c r="D1216" s="2">
        <f t="shared" si="110"/>
        <v>1.0129912338733233</v>
      </c>
      <c r="E1216" s="2">
        <f t="shared" si="109"/>
        <v>4.2971952015204984E-3</v>
      </c>
      <c r="F1216" s="2">
        <f t="shared" si="113"/>
        <v>1.5170924847598835E-3</v>
      </c>
      <c r="G1216" s="2">
        <f t="shared" si="111"/>
        <v>2.7801027167606148E-3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1.02</v>
      </c>
      <c r="C1217" s="2">
        <f t="shared" si="108"/>
        <v>1.0177055938325603</v>
      </c>
      <c r="D1217" s="2">
        <f t="shared" si="110"/>
        <v>1.0135104017345586</v>
      </c>
      <c r="E1217" s="2">
        <f t="shared" si="109"/>
        <v>4.1951920980016766E-3</v>
      </c>
      <c r="F1217" s="2">
        <f t="shared" si="113"/>
        <v>2.0527124074082421E-3</v>
      </c>
      <c r="G1217" s="2">
        <f t="shared" si="111"/>
        <v>2.1424796905934345E-3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1.02</v>
      </c>
      <c r="C1218" s="2">
        <f t="shared" si="108"/>
        <v>1.0180585793967818</v>
      </c>
      <c r="D1218" s="2">
        <f t="shared" si="110"/>
        <v>1.0139911127171839</v>
      </c>
      <c r="E1218" s="2">
        <f t="shared" si="109"/>
        <v>4.0674666795978975E-3</v>
      </c>
      <c r="F1218" s="2">
        <f t="shared" si="113"/>
        <v>2.4556632618461735E-3</v>
      </c>
      <c r="G1218" s="2">
        <f t="shared" si="111"/>
        <v>1.611803417751724E-3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1.02</v>
      </c>
      <c r="C1219" s="2">
        <f t="shared" si="108"/>
        <v>1.016818797951123</v>
      </c>
      <c r="D1219" s="2">
        <f t="shared" si="110"/>
        <v>1.014436215478874</v>
      </c>
      <c r="E1219" s="2">
        <f t="shared" si="109"/>
        <v>2.3825824722489841E-3</v>
      </c>
      <c r="F1219" s="2">
        <f t="shared" si="113"/>
        <v>2.4410471039267357E-3</v>
      </c>
      <c r="G1219" s="2">
        <f t="shared" si="111"/>
        <v>-5.8464631677751597E-5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1.02</v>
      </c>
      <c r="C1220" s="2">
        <f t="shared" si="108"/>
        <v>1.0157697521124887</v>
      </c>
      <c r="D1220" s="2">
        <f t="shared" si="110"/>
        <v>1.014848347665624</v>
      </c>
      <c r="E1220" s="2">
        <f t="shared" si="109"/>
        <v>9.2140444686461542E-4</v>
      </c>
      <c r="F1220" s="2">
        <f t="shared" si="113"/>
        <v>2.1371185725143119E-3</v>
      </c>
      <c r="G1220" s="2">
        <f t="shared" si="111"/>
        <v>-1.2157141256496965E-3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1.02</v>
      </c>
      <c r="C1221" s="2">
        <f t="shared" si="108"/>
        <v>1.0133436364028752</v>
      </c>
      <c r="D1221" s="2">
        <f t="shared" si="110"/>
        <v>1.0152299515422445</v>
      </c>
      <c r="E1221" s="2">
        <f t="shared" si="109"/>
        <v>-1.8863151393693212E-3</v>
      </c>
      <c r="F1221" s="2">
        <f t="shared" si="113"/>
        <v>1.3324318301375852E-3</v>
      </c>
      <c r="G1221" s="2">
        <f t="shared" si="111"/>
        <v>-3.2187469695069064E-3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1.02</v>
      </c>
      <c r="C1222" s="2">
        <f t="shared" si="108"/>
        <v>1.0112907692639714</v>
      </c>
      <c r="D1222" s="2">
        <f t="shared" si="110"/>
        <v>1.0155832884650411</v>
      </c>
      <c r="E1222" s="2">
        <f t="shared" si="109"/>
        <v>-4.2925192010696556E-3</v>
      </c>
      <c r="F1222" s="2">
        <f t="shared" si="113"/>
        <v>2.0744162389613717E-4</v>
      </c>
      <c r="G1222" s="2">
        <f t="shared" si="111"/>
        <v>-4.4999608249657926E-3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1.02</v>
      </c>
      <c r="C1223" s="2">
        <f t="shared" si="108"/>
        <v>1.0095537278387452</v>
      </c>
      <c r="D1223" s="2">
        <f t="shared" si="110"/>
        <v>1.0159104522824454</v>
      </c>
      <c r="E1223" s="2">
        <f t="shared" si="109"/>
        <v>-6.356724443700168E-3</v>
      </c>
      <c r="F1223" s="2">
        <f t="shared" si="113"/>
        <v>-1.1053915896231238E-3</v>
      </c>
      <c r="G1223" s="2">
        <f t="shared" si="111"/>
        <v>-5.2513328540770444E-3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1.06</v>
      </c>
      <c r="C1224" s="2">
        <f t="shared" si="108"/>
        <v>1.0080839235558612</v>
      </c>
      <c r="D1224" s="2">
        <f t="shared" si="110"/>
        <v>1.0191763447059679</v>
      </c>
      <c r="E1224" s="2">
        <f t="shared" si="109"/>
        <v>-1.1092421150106668E-2</v>
      </c>
      <c r="F1224" s="2">
        <f t="shared" si="113"/>
        <v>-3.1027975017198328E-3</v>
      </c>
      <c r="G1224" s="2">
        <f t="shared" si="111"/>
        <v>-7.9896236483868351E-3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1.03</v>
      </c>
      <c r="C1225" s="2">
        <f t="shared" si="108"/>
        <v>1.0068402430088055</v>
      </c>
      <c r="D1225" s="2">
        <f t="shared" si="110"/>
        <v>1.0199780969499701</v>
      </c>
      <c r="E1225" s="2">
        <f t="shared" si="109"/>
        <v>-1.3137853941164623E-2</v>
      </c>
      <c r="F1225" s="2">
        <f t="shared" si="113"/>
        <v>-5.1098087896087911E-3</v>
      </c>
      <c r="G1225" s="2">
        <f t="shared" si="111"/>
        <v>-8.0280451515558314E-3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1.02</v>
      </c>
      <c r="C1226" s="2">
        <f t="shared" si="108"/>
        <v>1.0057878979305277</v>
      </c>
      <c r="D1226" s="2">
        <f t="shared" si="110"/>
        <v>1.0199797193981204</v>
      </c>
      <c r="E1226" s="2">
        <f t="shared" si="109"/>
        <v>-1.419182146759268E-2</v>
      </c>
      <c r="F1226" s="2">
        <f t="shared" si="113"/>
        <v>-6.9262113252055689E-3</v>
      </c>
      <c r="G1226" s="2">
        <f t="shared" si="111"/>
        <v>-7.2656101423871113E-3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1.02</v>
      </c>
      <c r="C1227" s="2">
        <f t="shared" si="108"/>
        <v>1.007974375171985</v>
      </c>
      <c r="D1227" s="2">
        <f t="shared" si="110"/>
        <v>1.0199812216649262</v>
      </c>
      <c r="E1227" s="2">
        <f t="shared" si="109"/>
        <v>-1.2006846492941259E-2</v>
      </c>
      <c r="F1227" s="2">
        <f t="shared" si="113"/>
        <v>-7.9423383587527083E-3</v>
      </c>
      <c r="G1227" s="2">
        <f t="shared" si="111"/>
        <v>-4.0645081341885506E-3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1.02</v>
      </c>
      <c r="C1228" s="2">
        <f t="shared" si="108"/>
        <v>1.009824471299372</v>
      </c>
      <c r="D1228" s="2">
        <f t="shared" si="110"/>
        <v>1.0199826126527094</v>
      </c>
      <c r="E1228" s="2">
        <f t="shared" si="109"/>
        <v>-1.0158141353337369E-2</v>
      </c>
      <c r="F1228" s="2">
        <f t="shared" si="113"/>
        <v>-8.3854989576696414E-3</v>
      </c>
      <c r="G1228" s="2">
        <f t="shared" si="111"/>
        <v>-1.7726423956677274E-3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1.02</v>
      </c>
      <c r="C1229" s="2">
        <f t="shared" si="108"/>
        <v>1.0113899372533148</v>
      </c>
      <c r="D1229" s="2">
        <f t="shared" si="110"/>
        <v>1.0199839006043605</v>
      </c>
      <c r="E1229" s="2">
        <f t="shared" si="109"/>
        <v>-8.5939633510456748E-3</v>
      </c>
      <c r="F1229" s="2">
        <f t="shared" si="113"/>
        <v>-8.4271918363448481E-3</v>
      </c>
      <c r="G1229" s="2">
        <f t="shared" si="111"/>
        <v>-1.6677151470082668E-4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1.05</v>
      </c>
      <c r="C1230" s="2">
        <f t="shared" si="108"/>
        <v>1.0127145622912663</v>
      </c>
      <c r="D1230" s="2">
        <f t="shared" si="110"/>
        <v>1.0222073153744078</v>
      </c>
      <c r="E1230" s="2">
        <f t="shared" si="109"/>
        <v>-9.4927530831414586E-3</v>
      </c>
      <c r="F1230" s="2">
        <f t="shared" si="113"/>
        <v>-8.6403040857041709E-3</v>
      </c>
      <c r="G1230" s="2">
        <f t="shared" si="111"/>
        <v>-8.5244899743728772E-4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1.0900000000000001</v>
      </c>
      <c r="C1231" s="2">
        <f t="shared" ref="C1231:C1294" si="114">$C$4*B1221+C1230*(1-$C$4)</f>
        <v>1.0138353988618407</v>
      </c>
      <c r="D1231" s="2">
        <f t="shared" si="110"/>
        <v>1.0272289957170442</v>
      </c>
      <c r="E1231" s="2">
        <f t="shared" si="109"/>
        <v>-1.3393596855203471E-2</v>
      </c>
      <c r="F1231" s="2">
        <f t="shared" si="113"/>
        <v>-9.5909626396040309E-3</v>
      </c>
      <c r="G1231" s="2">
        <f t="shared" si="111"/>
        <v>-3.8026342155994403E-3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1.1200000000000001</v>
      </c>
      <c r="C1232" s="2">
        <f t="shared" si="114"/>
        <v>1.0147837990369422</v>
      </c>
      <c r="D1232" s="2">
        <f t="shared" si="110"/>
        <v>1.0341009219602262</v>
      </c>
      <c r="E1232" s="2">
        <f t="shared" si="109"/>
        <v>-1.9317122923284025E-2</v>
      </c>
      <c r="F1232" s="2">
        <f t="shared" si="113"/>
        <v>-1.153619469634003E-2</v>
      </c>
      <c r="G1232" s="2">
        <f t="shared" si="111"/>
        <v>-7.7809282269439943E-3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1.1599999999999999</v>
      </c>
      <c r="C1233" s="2">
        <f t="shared" si="114"/>
        <v>1.0155862914927973</v>
      </c>
      <c r="D1233" s="2">
        <f t="shared" si="110"/>
        <v>1.0434267795928021</v>
      </c>
      <c r="E1233" s="2">
        <f t="shared" si="109"/>
        <v>-2.7840488100004723E-2</v>
      </c>
      <c r="F1233" s="2">
        <f t="shared" si="113"/>
        <v>-1.4797053377072971E-2</v>
      </c>
      <c r="G1233" s="2">
        <f t="shared" si="111"/>
        <v>-1.3043434722931752E-2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1.22</v>
      </c>
      <c r="C1234" s="2">
        <f t="shared" si="114"/>
        <v>1.0224191697246747</v>
      </c>
      <c r="D1234" s="2">
        <f t="shared" si="110"/>
        <v>1.0565062774007428</v>
      </c>
      <c r="E1234" s="2">
        <f t="shared" si="109"/>
        <v>-3.408710767606804E-2</v>
      </c>
      <c r="F1234" s="2">
        <f t="shared" si="113"/>
        <v>-1.8655064236871986E-2</v>
      </c>
      <c r="G1234" s="2">
        <f t="shared" si="111"/>
        <v>-1.5432043439196054E-2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1.27</v>
      </c>
      <c r="C1235" s="2">
        <f t="shared" si="114"/>
        <v>1.0235854513054941</v>
      </c>
      <c r="D1235" s="2">
        <f t="shared" si="110"/>
        <v>1.07232062722291</v>
      </c>
      <c r="E1235" s="2">
        <f t="shared" si="109"/>
        <v>-4.873517591741594E-2</v>
      </c>
      <c r="F1235" s="2">
        <f t="shared" si="113"/>
        <v>-2.4671086572980776E-2</v>
      </c>
      <c r="G1235" s="2">
        <f t="shared" si="111"/>
        <v>-2.4064089344435165E-2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1.27</v>
      </c>
      <c r="C1236" s="2">
        <f t="shared" si="114"/>
        <v>1.0230338434123412</v>
      </c>
      <c r="D1236" s="2">
        <f t="shared" si="110"/>
        <v>1.0869635437249165</v>
      </c>
      <c r="E1236" s="2">
        <f t="shared" si="109"/>
        <v>-6.3929700312575388E-2</v>
      </c>
      <c r="F1236" s="2">
        <f t="shared" si="113"/>
        <v>-3.2522809320899702E-2</v>
      </c>
      <c r="G1236" s="2">
        <f t="shared" si="111"/>
        <v>-3.1406890991675686E-2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1.33</v>
      </c>
      <c r="C1237" s="2">
        <f t="shared" si="114"/>
        <v>1.022567098271981</v>
      </c>
      <c r="D1237" s="2">
        <f t="shared" si="110"/>
        <v>1.1049662441897374</v>
      </c>
      <c r="E1237" s="2">
        <f t="shared" si="109"/>
        <v>-8.2399145917756433E-2</v>
      </c>
      <c r="F1237" s="2">
        <f t="shared" si="113"/>
        <v>-4.2498076640271054E-2</v>
      </c>
      <c r="G1237" s="2">
        <f t="shared" si="111"/>
        <v>-3.9901069277485379E-2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1.39</v>
      </c>
      <c r="C1238" s="2">
        <f t="shared" si="114"/>
        <v>1.0221721600762916</v>
      </c>
      <c r="D1238" s="2">
        <f t="shared" si="110"/>
        <v>1.1260798557312384</v>
      </c>
      <c r="E1238" s="2">
        <f t="shared" si="109"/>
        <v>-0.10390769565494673</v>
      </c>
      <c r="F1238" s="2">
        <f t="shared" si="113"/>
        <v>-5.4780000443206189E-2</v>
      </c>
      <c r="G1238" s="2">
        <f t="shared" si="111"/>
        <v>-4.9127695211740541E-2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1.45</v>
      </c>
      <c r="C1239" s="2">
        <f t="shared" si="114"/>
        <v>1.0218379816030159</v>
      </c>
      <c r="D1239" s="2">
        <f t="shared" si="110"/>
        <v>1.1500739404918874</v>
      </c>
      <c r="E1239" s="2">
        <f t="shared" si="109"/>
        <v>-0.12823595888887152</v>
      </c>
      <c r="F1239" s="2">
        <f t="shared" si="113"/>
        <v>-6.9471192132339266E-2</v>
      </c>
      <c r="G1239" s="2">
        <f t="shared" si="111"/>
        <v>-5.876476675653225E-2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1.51</v>
      </c>
      <c r="C1240" s="2">
        <f t="shared" si="114"/>
        <v>1.0261705998179365</v>
      </c>
      <c r="D1240" s="2">
        <f t="shared" si="110"/>
        <v>1.176735130085081</v>
      </c>
      <c r="E1240" s="2">
        <f t="shared" si="109"/>
        <v>-0.15056453026714456</v>
      </c>
      <c r="F1240" s="2">
        <f t="shared" si="113"/>
        <v>-8.5689859759300324E-2</v>
      </c>
      <c r="G1240" s="2">
        <f t="shared" si="111"/>
        <v>-6.4874670507844234E-2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1.54</v>
      </c>
      <c r="C1241" s="2">
        <f t="shared" si="114"/>
        <v>1.0359905075382541</v>
      </c>
      <c r="D1241" s="2">
        <f t="shared" si="110"/>
        <v>1.2036436389676675</v>
      </c>
      <c r="E1241" s="2">
        <f t="shared" si="109"/>
        <v>-0.1676531314294134</v>
      </c>
      <c r="F1241" s="2">
        <f t="shared" si="113"/>
        <v>-0.10208251409332295</v>
      </c>
      <c r="G1241" s="2">
        <f t="shared" si="111"/>
        <v>-6.5570617336090459E-2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1.59</v>
      </c>
      <c r="C1242" s="2">
        <f t="shared" si="114"/>
        <v>1.048915044840061</v>
      </c>
      <c r="D1242" s="2">
        <f t="shared" si="110"/>
        <v>1.2322626286737661</v>
      </c>
      <c r="E1242" s="2">
        <f t="shared" si="109"/>
        <v>-0.18334758383370509</v>
      </c>
      <c r="F1242" s="2">
        <f t="shared" si="113"/>
        <v>-0.11833552804139938</v>
      </c>
      <c r="G1242" s="2">
        <f t="shared" si="111"/>
        <v>-6.5012055792305706E-2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1.6</v>
      </c>
      <c r="C1243" s="2">
        <f t="shared" si="114"/>
        <v>1.06600503794159</v>
      </c>
      <c r="D1243" s="2">
        <f t="shared" si="110"/>
        <v>1.2595024339571907</v>
      </c>
      <c r="E1243" s="2">
        <f t="shared" si="109"/>
        <v>-0.19349739601560079</v>
      </c>
      <c r="F1243" s="2">
        <f t="shared" si="113"/>
        <v>-0.13336790163623968</v>
      </c>
      <c r="G1243" s="2">
        <f t="shared" si="111"/>
        <v>-6.0129494379361104E-2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1.63</v>
      </c>
      <c r="C1244" s="2">
        <f t="shared" si="114"/>
        <v>1.0896965705659607</v>
      </c>
      <c r="D1244" s="2">
        <f t="shared" si="110"/>
        <v>1.28694669810851</v>
      </c>
      <c r="E1244" s="2">
        <f t="shared" ref="E1244:E1307" si="115">C1244-D1244</f>
        <v>-0.19725012754254934</v>
      </c>
      <c r="F1244" s="2">
        <f t="shared" si="113"/>
        <v>-0.14614434681750163</v>
      </c>
      <c r="G1244" s="2">
        <f t="shared" si="111"/>
        <v>-5.1105780725047706E-2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1.7</v>
      </c>
      <c r="C1245" s="2">
        <f t="shared" si="114"/>
        <v>1.117435559709659</v>
      </c>
      <c r="D1245" s="2">
        <f t="shared" ref="D1245:D1308" si="116">$D$4*B1245+(1-$D$4)*D1244</f>
        <v>1.3175432389893613</v>
      </c>
      <c r="E1245" s="2">
        <f t="shared" si="115"/>
        <v>-0.2001076792797023</v>
      </c>
      <c r="F1245" s="2">
        <f t="shared" si="113"/>
        <v>-0.15693701330994178</v>
      </c>
      <c r="G1245" s="2">
        <f t="shared" si="111"/>
        <v>-4.3170665969760519E-2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1.77</v>
      </c>
      <c r="C1246" s="2">
        <f t="shared" si="114"/>
        <v>1.1409070120620193</v>
      </c>
      <c r="D1246" s="2">
        <f t="shared" si="116"/>
        <v>1.3510585546197791</v>
      </c>
      <c r="E1246" s="2">
        <f t="shared" si="115"/>
        <v>-0.21015154255775981</v>
      </c>
      <c r="F1246" s="2">
        <f t="shared" si="113"/>
        <v>-0.16757991915950537</v>
      </c>
      <c r="G1246" s="2">
        <f t="shared" si="111"/>
        <v>-4.2571623398254432E-2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1.8</v>
      </c>
      <c r="C1247" s="2">
        <f t="shared" si="114"/>
        <v>1.1699982409755547</v>
      </c>
      <c r="D1247" s="2">
        <f t="shared" si="116"/>
        <v>1.3843134764997955</v>
      </c>
      <c r="E1247" s="2">
        <f t="shared" si="115"/>
        <v>-0.21431523552424081</v>
      </c>
      <c r="F1247" s="2">
        <f t="shared" si="113"/>
        <v>-0.17692698243245247</v>
      </c>
      <c r="G1247" s="2">
        <f t="shared" si="111"/>
        <v>-3.7388253091788337E-2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1.81</v>
      </c>
      <c r="C1248" s="2">
        <f t="shared" si="114"/>
        <v>1.2038446654408539</v>
      </c>
      <c r="D1248" s="2">
        <f t="shared" si="116"/>
        <v>1.4158458115738848</v>
      </c>
      <c r="E1248" s="2">
        <f t="shared" si="115"/>
        <v>-0.21200114613303089</v>
      </c>
      <c r="F1248" s="2">
        <f t="shared" si="113"/>
        <v>-0.18394181517256816</v>
      </c>
      <c r="G1248" s="2">
        <f t="shared" si="111"/>
        <v>-2.8059330960462731E-2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1.8</v>
      </c>
      <c r="C1249" s="2">
        <f t="shared" si="114"/>
        <v>1.2417147169114919</v>
      </c>
      <c r="D1249" s="2">
        <f t="shared" si="116"/>
        <v>1.4443016773832267</v>
      </c>
      <c r="E1249" s="2">
        <f t="shared" si="115"/>
        <v>-0.20258696047173474</v>
      </c>
      <c r="F1249" s="2">
        <f t="shared" si="113"/>
        <v>-0.18767084423240149</v>
      </c>
      <c r="G1249" s="2">
        <f t="shared" si="111"/>
        <v>-1.4916116239333255E-2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1.84</v>
      </c>
      <c r="C1250" s="2">
        <f t="shared" si="114"/>
        <v>1.2829893758481854</v>
      </c>
      <c r="D1250" s="2">
        <f t="shared" si="116"/>
        <v>1.4736126642437284</v>
      </c>
      <c r="E1250" s="2">
        <f t="shared" si="115"/>
        <v>-0.19062328839554299</v>
      </c>
      <c r="F1250" s="2">
        <f t="shared" si="113"/>
        <v>-0.18826133306502982</v>
      </c>
      <c r="G1250" s="2">
        <f t="shared" si="111"/>
        <v>-2.3619553305131713E-3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1.84</v>
      </c>
      <c r="C1251" s="2">
        <f t="shared" si="114"/>
        <v>1.3225294718715415</v>
      </c>
      <c r="D1251" s="2">
        <f t="shared" si="116"/>
        <v>1.5007524668923411</v>
      </c>
      <c r="E1251" s="2">
        <f t="shared" si="115"/>
        <v>-0.17822299502079963</v>
      </c>
      <c r="F1251" s="2">
        <f t="shared" si="113"/>
        <v>-0.1862536654561838</v>
      </c>
      <c r="G1251" s="2">
        <f t="shared" si="111"/>
        <v>8.0306704353841629E-3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1.81</v>
      </c>
      <c r="C1252" s="2">
        <f t="shared" si="114"/>
        <v>1.3636787838913043</v>
      </c>
      <c r="D1252" s="2">
        <f t="shared" si="116"/>
        <v>1.5236596915669824</v>
      </c>
      <c r="E1252" s="2">
        <f t="shared" si="115"/>
        <v>-0.15998090767567819</v>
      </c>
      <c r="F1252" s="2">
        <f t="shared" si="113"/>
        <v>-0.18099911390008269</v>
      </c>
      <c r="G1252" s="2">
        <f t="shared" ref="G1252:G1315" si="117">E1252-F1252</f>
        <v>2.1018206224404506E-2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1.78</v>
      </c>
      <c r="C1253" s="2">
        <f t="shared" si="114"/>
        <v>1.4000358940618729</v>
      </c>
      <c r="D1253" s="2">
        <f t="shared" si="116"/>
        <v>1.5426478625620208</v>
      </c>
      <c r="E1253" s="2">
        <f t="shared" si="115"/>
        <v>-0.1426119685001479</v>
      </c>
      <c r="F1253" s="2">
        <f t="shared" ref="F1253:F1316" si="119">(E1253*(2/(10)))+((1-(2/10))*F1252)</f>
        <v>-0.17332168482009574</v>
      </c>
      <c r="G1253" s="2">
        <f t="shared" si="117"/>
        <v>3.0709716319947844E-2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1.7</v>
      </c>
      <c r="C1254" s="2">
        <f t="shared" si="114"/>
        <v>1.435414987283123</v>
      </c>
      <c r="D1254" s="2">
        <f t="shared" si="116"/>
        <v>1.5543035764463156</v>
      </c>
      <c r="E1254" s="2">
        <f t="shared" si="115"/>
        <v>-0.11888858916319256</v>
      </c>
      <c r="F1254" s="2">
        <f t="shared" si="119"/>
        <v>-0.16243506568871513</v>
      </c>
      <c r="G1254" s="2">
        <f t="shared" si="117"/>
        <v>4.3546476525522571E-2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1.7</v>
      </c>
      <c r="C1255" s="2">
        <f t="shared" si="114"/>
        <v>1.4761203738549502</v>
      </c>
      <c r="D1255" s="2">
        <f t="shared" si="116"/>
        <v>1.565095904116959</v>
      </c>
      <c r="E1255" s="2">
        <f t="shared" si="115"/>
        <v>-8.8975530262008773E-2</v>
      </c>
      <c r="F1255" s="2">
        <f t="shared" si="119"/>
        <v>-0.14774315860337386</v>
      </c>
      <c r="G1255" s="2">
        <f t="shared" si="117"/>
        <v>5.8767628341365091E-2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1.63</v>
      </c>
      <c r="C1256" s="2">
        <f t="shared" si="114"/>
        <v>1.5213326240311118</v>
      </c>
      <c r="D1256" s="2">
        <f t="shared" si="116"/>
        <v>1.5699036149231103</v>
      </c>
      <c r="E1256" s="2">
        <f t="shared" si="115"/>
        <v>-4.8570990891998456E-2</v>
      </c>
      <c r="F1256" s="2">
        <f t="shared" si="119"/>
        <v>-0.12790872506109879</v>
      </c>
      <c r="G1256" s="2">
        <f t="shared" si="117"/>
        <v>7.9337734169100338E-2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1.61</v>
      </c>
      <c r="C1257" s="2">
        <f t="shared" si="114"/>
        <v>1.5642045280263255</v>
      </c>
      <c r="D1257" s="2">
        <f t="shared" si="116"/>
        <v>1.5728737175213983</v>
      </c>
      <c r="E1257" s="2">
        <f t="shared" si="115"/>
        <v>-8.6691894950727821E-3</v>
      </c>
      <c r="F1257" s="2">
        <f t="shared" si="119"/>
        <v>-0.1040608179478936</v>
      </c>
      <c r="G1257" s="2">
        <f t="shared" si="117"/>
        <v>9.5391628452820815E-2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1.6</v>
      </c>
      <c r="C1258" s="2">
        <f t="shared" si="114"/>
        <v>1.6020192160222755</v>
      </c>
      <c r="D1258" s="2">
        <f t="shared" si="116"/>
        <v>1.5748830717790725</v>
      </c>
      <c r="E1258" s="2">
        <f t="shared" si="115"/>
        <v>2.7136144243202986E-2</v>
      </c>
      <c r="F1258" s="2">
        <f t="shared" si="119"/>
        <v>-7.7821425509674289E-2</v>
      </c>
      <c r="G1258" s="2">
        <f t="shared" si="117"/>
        <v>0.10495756975287727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1.57</v>
      </c>
      <c r="C1259" s="2">
        <f t="shared" si="114"/>
        <v>1.6324777981726948</v>
      </c>
      <c r="D1259" s="2">
        <f t="shared" si="116"/>
        <v>1.5745213627584005</v>
      </c>
      <c r="E1259" s="2">
        <f t="shared" si="115"/>
        <v>5.7956435414294294E-2</v>
      </c>
      <c r="F1259" s="2">
        <f t="shared" si="119"/>
        <v>-5.0665853324880578E-2</v>
      </c>
      <c r="G1259" s="2">
        <f t="shared" si="117"/>
        <v>0.10862228873917487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1.56</v>
      </c>
      <c r="C1260" s="2">
        <f t="shared" si="114"/>
        <v>1.6644042907615111</v>
      </c>
      <c r="D1260" s="2">
        <f t="shared" si="116"/>
        <v>1.5734457062577782</v>
      </c>
      <c r="E1260" s="2">
        <f t="shared" si="115"/>
        <v>9.0958584503732842E-2</v>
      </c>
      <c r="F1260" s="2">
        <f t="shared" si="119"/>
        <v>-2.2340965759157897E-2</v>
      </c>
      <c r="G1260" s="2">
        <f t="shared" si="117"/>
        <v>0.11329955026289074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1.56</v>
      </c>
      <c r="C1261" s="2">
        <f t="shared" si="114"/>
        <v>1.6914190152597404</v>
      </c>
      <c r="D1261" s="2">
        <f t="shared" si="116"/>
        <v>1.5724497280164613</v>
      </c>
      <c r="E1261" s="2">
        <f t="shared" si="115"/>
        <v>0.11896928724327904</v>
      </c>
      <c r="F1261" s="2">
        <f t="shared" si="119"/>
        <v>5.9210848413294888E-3</v>
      </c>
      <c r="G1261" s="2">
        <f t="shared" si="117"/>
        <v>0.11304820240194956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1.56</v>
      </c>
      <c r="C1262" s="2">
        <f t="shared" si="114"/>
        <v>1.7096622436813189</v>
      </c>
      <c r="D1262" s="2">
        <f t="shared" si="116"/>
        <v>1.5715275259411681</v>
      </c>
      <c r="E1262" s="2">
        <f t="shared" si="115"/>
        <v>0.13813471774015085</v>
      </c>
      <c r="F1262" s="2">
        <f t="shared" si="119"/>
        <v>3.2363811421093763E-2</v>
      </c>
      <c r="G1262" s="2">
        <f t="shared" si="117"/>
        <v>0.10577090631905708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1.51</v>
      </c>
      <c r="C1263" s="2">
        <f t="shared" si="114"/>
        <v>1.7204834369611159</v>
      </c>
      <c r="D1263" s="2">
        <f t="shared" si="116"/>
        <v>1.5669699314270076</v>
      </c>
      <c r="E1263" s="2">
        <f t="shared" si="115"/>
        <v>0.15351350553410836</v>
      </c>
      <c r="F1263" s="2">
        <f t="shared" si="119"/>
        <v>5.6593750243696686E-2</v>
      </c>
      <c r="G1263" s="2">
        <f t="shared" si="117"/>
        <v>9.6919755290411677E-2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1.49</v>
      </c>
      <c r="C1264" s="2">
        <f t="shared" si="114"/>
        <v>1.7173321389670981</v>
      </c>
      <c r="D1264" s="2">
        <f t="shared" si="116"/>
        <v>1.5612684550250071</v>
      </c>
      <c r="E1264" s="2">
        <f t="shared" si="115"/>
        <v>0.15606368394209102</v>
      </c>
      <c r="F1264" s="2">
        <f t="shared" si="119"/>
        <v>7.6487736983375562E-2</v>
      </c>
      <c r="G1264" s="2">
        <f t="shared" si="117"/>
        <v>7.9575946958715463E-2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1.43</v>
      </c>
      <c r="C1265" s="2">
        <f t="shared" si="114"/>
        <v>1.7146656560490829</v>
      </c>
      <c r="D1265" s="2">
        <f t="shared" si="116"/>
        <v>1.5515448657638955</v>
      </c>
      <c r="E1265" s="2">
        <f t="shared" si="115"/>
        <v>0.16312079028518744</v>
      </c>
      <c r="F1265" s="2">
        <f t="shared" si="119"/>
        <v>9.3814347643737944E-2</v>
      </c>
      <c r="G1265" s="2">
        <f t="shared" si="117"/>
        <v>6.9306442641449501E-2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1.47</v>
      </c>
      <c r="C1266" s="2">
        <f t="shared" si="114"/>
        <v>1.7016401705030701</v>
      </c>
      <c r="D1266" s="2">
        <f t="shared" si="116"/>
        <v>1.5455045053369403</v>
      </c>
      <c r="E1266" s="2">
        <f t="shared" si="115"/>
        <v>0.15613566516612987</v>
      </c>
      <c r="F1266" s="2">
        <f t="shared" si="119"/>
        <v>0.10627861114821632</v>
      </c>
      <c r="G1266" s="2">
        <f t="shared" si="117"/>
        <v>4.9857054017913544E-2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1.5</v>
      </c>
      <c r="C1267" s="2">
        <f t="shared" si="114"/>
        <v>1.6875416827333669</v>
      </c>
      <c r="D1267" s="2">
        <f t="shared" si="116"/>
        <v>1.5421338012379078</v>
      </c>
      <c r="E1267" s="2">
        <f t="shared" si="115"/>
        <v>0.14540788149545913</v>
      </c>
      <c r="F1267" s="2">
        <f t="shared" si="119"/>
        <v>0.1141044652176649</v>
      </c>
      <c r="G1267" s="2">
        <f t="shared" si="117"/>
        <v>3.1303416277794233E-2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1.49</v>
      </c>
      <c r="C1268" s="2">
        <f t="shared" si="114"/>
        <v>1.674073731543618</v>
      </c>
      <c r="D1268" s="2">
        <f t="shared" si="116"/>
        <v>1.538272038183248</v>
      </c>
      <c r="E1268" s="2">
        <f t="shared" si="115"/>
        <v>0.13580169336037007</v>
      </c>
      <c r="F1268" s="2">
        <f t="shared" si="119"/>
        <v>0.11844391084620594</v>
      </c>
      <c r="G1268" s="2">
        <f t="shared" si="117"/>
        <v>1.735778251416413E-2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1.49</v>
      </c>
      <c r="C1269" s="2">
        <f t="shared" si="114"/>
        <v>1.6580623882292151</v>
      </c>
      <c r="D1269" s="2">
        <f t="shared" si="116"/>
        <v>1.5346963316511557</v>
      </c>
      <c r="E1269" s="2">
        <f t="shared" si="115"/>
        <v>0.12336605657805944</v>
      </c>
      <c r="F1269" s="2">
        <f t="shared" si="119"/>
        <v>0.11942833999257664</v>
      </c>
      <c r="G1269" s="2">
        <f t="shared" si="117"/>
        <v>3.937716585482795E-3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1.48</v>
      </c>
      <c r="C1270" s="2">
        <f t="shared" si="114"/>
        <v>1.642975866963182</v>
      </c>
      <c r="D1270" s="2">
        <f t="shared" si="116"/>
        <v>1.5306447515288477</v>
      </c>
      <c r="E1270" s="2">
        <f t="shared" si="115"/>
        <v>0.11233111543433427</v>
      </c>
      <c r="F1270" s="2">
        <f t="shared" si="119"/>
        <v>0.11800889508092817</v>
      </c>
      <c r="G1270" s="2">
        <f t="shared" si="117"/>
        <v>-5.6777796465938973E-3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1.48</v>
      </c>
      <c r="C1271" s="2">
        <f t="shared" si="114"/>
        <v>1.6302103489688462</v>
      </c>
      <c r="D1271" s="2">
        <f t="shared" si="116"/>
        <v>1.5268932884526367</v>
      </c>
      <c r="E1271" s="2">
        <f t="shared" si="115"/>
        <v>0.10331706051620948</v>
      </c>
      <c r="F1271" s="2">
        <f t="shared" si="119"/>
        <v>0.11507052816798444</v>
      </c>
      <c r="G1271" s="2">
        <f t="shared" si="117"/>
        <v>-1.1753467651774957E-2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1.48</v>
      </c>
      <c r="C1272" s="2">
        <f t="shared" si="114"/>
        <v>1.619408756819793</v>
      </c>
      <c r="D1272" s="2">
        <f t="shared" si="116"/>
        <v>1.523419711530219</v>
      </c>
      <c r="E1272" s="2">
        <f t="shared" si="115"/>
        <v>9.5989045289573971E-2</v>
      </c>
      <c r="F1272" s="2">
        <f t="shared" si="119"/>
        <v>0.11125423159230236</v>
      </c>
      <c r="G1272" s="2">
        <f t="shared" si="117"/>
        <v>-1.5265186302728384E-2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1.48</v>
      </c>
      <c r="C1273" s="2">
        <f t="shared" si="114"/>
        <v>1.6025766403859787</v>
      </c>
      <c r="D1273" s="2">
        <f t="shared" si="116"/>
        <v>1.5202034366020545</v>
      </c>
      <c r="E1273" s="2">
        <f t="shared" si="115"/>
        <v>8.2373203783924209E-2</v>
      </c>
      <c r="F1273" s="2">
        <f t="shared" si="119"/>
        <v>0.10547802603062673</v>
      </c>
      <c r="G1273" s="2">
        <f t="shared" si="117"/>
        <v>-2.3104822246702517E-2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1.5</v>
      </c>
      <c r="C1274" s="2">
        <f t="shared" si="114"/>
        <v>1.5852571572496741</v>
      </c>
      <c r="D1274" s="2">
        <f t="shared" si="116"/>
        <v>1.5187068857426431</v>
      </c>
      <c r="E1274" s="2">
        <f t="shared" si="115"/>
        <v>6.6550271507030967E-2</v>
      </c>
      <c r="F1274" s="2">
        <f t="shared" si="119"/>
        <v>9.7692475125907577E-2</v>
      </c>
      <c r="G1274" s="2">
        <f t="shared" si="117"/>
        <v>-3.114220361887661E-2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1.5</v>
      </c>
      <c r="C1275" s="2">
        <f t="shared" si="114"/>
        <v>1.5613714407497241</v>
      </c>
      <c r="D1275" s="2">
        <f t="shared" si="116"/>
        <v>1.5173211905024473</v>
      </c>
      <c r="E1275" s="2">
        <f t="shared" si="115"/>
        <v>4.4050250247276823E-2</v>
      </c>
      <c r="F1275" s="2">
        <f t="shared" si="119"/>
        <v>8.6964030150181434E-2</v>
      </c>
      <c r="G1275" s="2">
        <f t="shared" si="117"/>
        <v>-4.2913779902904611E-2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1.5</v>
      </c>
      <c r="C1276" s="2">
        <f t="shared" si="114"/>
        <v>1.5473142960189974</v>
      </c>
      <c r="D1276" s="2">
        <f t="shared" si="116"/>
        <v>1.516038139354118</v>
      </c>
      <c r="E1276" s="2">
        <f t="shared" si="115"/>
        <v>3.1276156664879373E-2</v>
      </c>
      <c r="F1276" s="2">
        <f t="shared" si="119"/>
        <v>7.5826455453121014E-2</v>
      </c>
      <c r="G1276" s="2">
        <f t="shared" si="117"/>
        <v>-4.4550298788241641E-2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1.5</v>
      </c>
      <c r="C1277" s="2">
        <f t="shared" si="114"/>
        <v>1.5400351735545363</v>
      </c>
      <c r="D1277" s="2">
        <f t="shared" si="116"/>
        <v>1.5148501290315908</v>
      </c>
      <c r="E1277" s="2">
        <f t="shared" si="115"/>
        <v>2.5185044522945566E-2</v>
      </c>
      <c r="F1277" s="2">
        <f t="shared" si="119"/>
        <v>6.5698173267085921E-2</v>
      </c>
      <c r="G1277" s="2">
        <f t="shared" si="117"/>
        <v>-4.0513128744140356E-2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1.5</v>
      </c>
      <c r="C1278" s="2">
        <f t="shared" si="114"/>
        <v>1.5323374545461461</v>
      </c>
      <c r="D1278" s="2">
        <f t="shared" si="116"/>
        <v>1.5137501194736953</v>
      </c>
      <c r="E1278" s="2">
        <f t="shared" si="115"/>
        <v>1.8587335072450806E-2</v>
      </c>
      <c r="F1278" s="2">
        <f t="shared" si="119"/>
        <v>5.6276005628158904E-2</v>
      </c>
      <c r="G1278" s="2">
        <f t="shared" si="117"/>
        <v>-3.7688670555708098E-2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1.5</v>
      </c>
      <c r="C1279" s="2">
        <f t="shared" si="114"/>
        <v>1.5258240000005854</v>
      </c>
      <c r="D1279" s="2">
        <f t="shared" si="116"/>
        <v>1.5127315921052735</v>
      </c>
      <c r="E1279" s="2">
        <f t="shared" si="115"/>
        <v>1.3092407895311853E-2</v>
      </c>
      <c r="F1279" s="2">
        <f t="shared" si="119"/>
        <v>4.7639286081589502E-2</v>
      </c>
      <c r="G1279" s="2">
        <f t="shared" si="117"/>
        <v>-3.4546878186277649E-2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1.46</v>
      </c>
      <c r="C1280" s="2">
        <f t="shared" si="114"/>
        <v>1.518774153846649</v>
      </c>
      <c r="D1280" s="2">
        <f t="shared" si="116"/>
        <v>1.5088255482456236</v>
      </c>
      <c r="E1280" s="2">
        <f t="shared" si="115"/>
        <v>9.9486056010253954E-3</v>
      </c>
      <c r="F1280" s="2">
        <f t="shared" si="119"/>
        <v>4.0101149985476689E-2</v>
      </c>
      <c r="G1280" s="2">
        <f t="shared" si="117"/>
        <v>-3.0152544384451294E-2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1.4</v>
      </c>
      <c r="C1281" s="2">
        <f t="shared" si="114"/>
        <v>1.512808899408703</v>
      </c>
      <c r="D1281" s="2">
        <f t="shared" si="116"/>
        <v>1.5007643965237256</v>
      </c>
      <c r="E1281" s="2">
        <f t="shared" si="115"/>
        <v>1.2044502884977382E-2</v>
      </c>
      <c r="F1281" s="2">
        <f t="shared" si="119"/>
        <v>3.4489820565376833E-2</v>
      </c>
      <c r="G1281" s="2">
        <f t="shared" si="117"/>
        <v>-2.2445317680399451E-2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1.38</v>
      </c>
      <c r="C1282" s="2">
        <f t="shared" si="114"/>
        <v>1.5077613764227487</v>
      </c>
      <c r="D1282" s="2">
        <f t="shared" si="116"/>
        <v>1.4918188856701162</v>
      </c>
      <c r="E1282" s="2">
        <f t="shared" si="115"/>
        <v>1.5942490752632432E-2</v>
      </c>
      <c r="F1282" s="2">
        <f t="shared" si="119"/>
        <v>3.0780354602827957E-2</v>
      </c>
      <c r="G1282" s="2">
        <f t="shared" si="117"/>
        <v>-1.4837863850195525E-2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1.38</v>
      </c>
      <c r="C1283" s="2">
        <f t="shared" si="114"/>
        <v>1.5034903954346335</v>
      </c>
      <c r="D1283" s="2">
        <f t="shared" si="116"/>
        <v>1.4835360052501076</v>
      </c>
      <c r="E1283" s="2">
        <f t="shared" si="115"/>
        <v>1.9954390184525828E-2</v>
      </c>
      <c r="F1283" s="2">
        <f t="shared" si="119"/>
        <v>2.8615161719167535E-2</v>
      </c>
      <c r="G1283" s="2">
        <f t="shared" si="117"/>
        <v>-8.660771534641707E-3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1.38</v>
      </c>
      <c r="C1284" s="2">
        <f t="shared" si="114"/>
        <v>1.502953411521613</v>
      </c>
      <c r="D1284" s="2">
        <f t="shared" si="116"/>
        <v>1.4758666715278774</v>
      </c>
      <c r="E1284" s="2">
        <f t="shared" si="115"/>
        <v>2.7086739993735565E-2</v>
      </c>
      <c r="F1284" s="2">
        <f t="shared" si="119"/>
        <v>2.8309477374081141E-2</v>
      </c>
      <c r="G1284" s="2">
        <f t="shared" si="117"/>
        <v>-1.222737380345576E-3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1.34</v>
      </c>
      <c r="C1285" s="2">
        <f t="shared" si="114"/>
        <v>1.5024990405182879</v>
      </c>
      <c r="D1285" s="2">
        <f t="shared" si="116"/>
        <v>1.4658024736369235</v>
      </c>
      <c r="E1285" s="2">
        <f t="shared" si="115"/>
        <v>3.6696566881364356E-2</v>
      </c>
      <c r="F1285" s="2">
        <f t="shared" si="119"/>
        <v>2.9986895275537783E-2</v>
      </c>
      <c r="G1285" s="2">
        <f t="shared" si="117"/>
        <v>6.7096716058265733E-3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1.4</v>
      </c>
      <c r="C1286" s="2">
        <f t="shared" si="114"/>
        <v>1.5021145727462437</v>
      </c>
      <c r="D1286" s="2">
        <f t="shared" si="116"/>
        <v>1.4609282163304846</v>
      </c>
      <c r="E1286" s="2">
        <f t="shared" si="115"/>
        <v>4.1186356415759073E-2</v>
      </c>
      <c r="F1286" s="2">
        <f t="shared" si="119"/>
        <v>3.2226787503582044E-2</v>
      </c>
      <c r="G1286" s="2">
        <f t="shared" si="117"/>
        <v>8.9595689121770294E-3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1.4</v>
      </c>
      <c r="C1287" s="2">
        <f t="shared" si="114"/>
        <v>1.5017892538622062</v>
      </c>
      <c r="D1287" s="2">
        <f t="shared" si="116"/>
        <v>1.4564150151208191</v>
      </c>
      <c r="E1287" s="2">
        <f t="shared" si="115"/>
        <v>4.537423874138713E-2</v>
      </c>
      <c r="F1287" s="2">
        <f t="shared" si="119"/>
        <v>3.4856277751143062E-2</v>
      </c>
      <c r="G1287" s="2">
        <f t="shared" si="117"/>
        <v>1.0517960990244067E-2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1.4</v>
      </c>
      <c r="C1288" s="2">
        <f t="shared" si="114"/>
        <v>1.5015139840372513</v>
      </c>
      <c r="D1288" s="2">
        <f t="shared" si="116"/>
        <v>1.4522361251118694</v>
      </c>
      <c r="E1288" s="2">
        <f t="shared" si="115"/>
        <v>4.9277858925381945E-2</v>
      </c>
      <c r="F1288" s="2">
        <f t="shared" si="119"/>
        <v>3.774059398599084E-2</v>
      </c>
      <c r="G1288" s="2">
        <f t="shared" si="117"/>
        <v>1.1537264939391105E-2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1.4</v>
      </c>
      <c r="C1289" s="2">
        <f t="shared" si="114"/>
        <v>1.5012810634161358</v>
      </c>
      <c r="D1289" s="2">
        <f t="shared" si="116"/>
        <v>1.44836678251099</v>
      </c>
      <c r="E1289" s="2">
        <f t="shared" si="115"/>
        <v>5.2914280905145716E-2</v>
      </c>
      <c r="F1289" s="2">
        <f t="shared" si="119"/>
        <v>4.0775331369821817E-2</v>
      </c>
      <c r="G1289" s="2">
        <f t="shared" si="117"/>
        <v>1.2138949535323899E-2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1.4</v>
      </c>
      <c r="C1290" s="2">
        <f t="shared" si="114"/>
        <v>1.4949301305828842</v>
      </c>
      <c r="D1290" s="2">
        <f t="shared" si="116"/>
        <v>1.4447840578805462</v>
      </c>
      <c r="E1290" s="2">
        <f t="shared" si="115"/>
        <v>5.0146072702337952E-2</v>
      </c>
      <c r="F1290" s="2">
        <f t="shared" si="119"/>
        <v>4.2649479636325045E-2</v>
      </c>
      <c r="G1290" s="2">
        <f t="shared" si="117"/>
        <v>7.4965930660129063E-3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1.4</v>
      </c>
      <c r="C1291" s="2">
        <f t="shared" si="114"/>
        <v>1.4803254951085942</v>
      </c>
      <c r="D1291" s="2">
        <f t="shared" si="116"/>
        <v>1.4414667202597649</v>
      </c>
      <c r="E1291" s="2">
        <f t="shared" si="115"/>
        <v>3.885877484882938E-2</v>
      </c>
      <c r="F1291" s="2">
        <f t="shared" si="119"/>
        <v>4.1891338678825912E-2</v>
      </c>
      <c r="G1291" s="2">
        <f t="shared" si="117"/>
        <v>-3.0325638299965318E-3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1.4</v>
      </c>
      <c r="C1292" s="2">
        <f t="shared" si="114"/>
        <v>1.4648908035534258</v>
      </c>
      <c r="D1292" s="2">
        <f t="shared" si="116"/>
        <v>1.438395111351634</v>
      </c>
      <c r="E1292" s="2">
        <f t="shared" si="115"/>
        <v>2.6495692201791821E-2</v>
      </c>
      <c r="F1292" s="2">
        <f t="shared" si="119"/>
        <v>3.8812209383419095E-2</v>
      </c>
      <c r="G1292" s="2">
        <f t="shared" si="117"/>
        <v>-1.2316517181627275E-2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1.4</v>
      </c>
      <c r="C1293" s="2">
        <f t="shared" si="114"/>
        <v>1.4518306799298217</v>
      </c>
      <c r="D1293" s="2">
        <f t="shared" si="116"/>
        <v>1.4355510290292908</v>
      </c>
      <c r="E1293" s="2">
        <f t="shared" si="115"/>
        <v>1.6279650900530962E-2</v>
      </c>
      <c r="F1293" s="2">
        <f t="shared" si="119"/>
        <v>3.4305697686841469E-2</v>
      </c>
      <c r="G1293" s="2">
        <f t="shared" si="117"/>
        <v>-1.8026046786310507E-2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1.4</v>
      </c>
      <c r="C1294" s="2">
        <f t="shared" si="114"/>
        <v>1.4407798060944645</v>
      </c>
      <c r="D1294" s="2">
        <f t="shared" si="116"/>
        <v>1.4329176194715654</v>
      </c>
      <c r="E1294" s="2">
        <f t="shared" si="115"/>
        <v>7.8621866228991699E-3</v>
      </c>
      <c r="F1294" s="2">
        <f t="shared" si="119"/>
        <v>2.9016995474053012E-2</v>
      </c>
      <c r="G1294" s="2">
        <f t="shared" si="117"/>
        <v>-2.1154808851153842E-2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1.36</v>
      </c>
      <c r="C1295" s="2">
        <f t="shared" ref="C1295:C1358" si="120">$C$4*B1285+C1294*(1-$C$4)</f>
        <v>1.42527522054147</v>
      </c>
      <c r="D1295" s="2">
        <f t="shared" si="116"/>
        <v>1.4275163143255236</v>
      </c>
      <c r="E1295" s="2">
        <f t="shared" si="115"/>
        <v>-2.2410937840535716E-3</v>
      </c>
      <c r="F1295" s="2">
        <f t="shared" si="119"/>
        <v>2.2765377622431696E-2</v>
      </c>
      <c r="G1295" s="2">
        <f t="shared" si="117"/>
        <v>-2.5006471406485268E-2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1.3</v>
      </c>
      <c r="C1296" s="2">
        <f t="shared" si="120"/>
        <v>1.4213867250735515</v>
      </c>
      <c r="D1296" s="2">
        <f t="shared" si="116"/>
        <v>1.4180706614125218</v>
      </c>
      <c r="E1296" s="2">
        <f t="shared" si="115"/>
        <v>3.3160636610296557E-3</v>
      </c>
      <c r="F1296" s="2">
        <f t="shared" si="119"/>
        <v>1.8875514830151287E-2</v>
      </c>
      <c r="G1296" s="2">
        <f t="shared" si="117"/>
        <v>-1.5559451169121632E-2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1.3</v>
      </c>
      <c r="C1297" s="2">
        <f t="shared" si="120"/>
        <v>1.4180964596776207</v>
      </c>
      <c r="D1297" s="2">
        <f t="shared" si="116"/>
        <v>1.4093246864930757</v>
      </c>
      <c r="E1297" s="2">
        <f t="shared" si="115"/>
        <v>8.7717731845449176E-3</v>
      </c>
      <c r="F1297" s="2">
        <f t="shared" si="119"/>
        <v>1.6854766501030016E-2</v>
      </c>
      <c r="G1297" s="2">
        <f t="shared" si="117"/>
        <v>-8.0829933164850987E-3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1.24</v>
      </c>
      <c r="C1298" s="2">
        <f t="shared" si="120"/>
        <v>1.4153123889579868</v>
      </c>
      <c r="D1298" s="2">
        <f t="shared" si="116"/>
        <v>1.3967821171232182</v>
      </c>
      <c r="E1298" s="2">
        <f t="shared" si="115"/>
        <v>1.853027183476863E-2</v>
      </c>
      <c r="F1298" s="2">
        <f t="shared" si="119"/>
        <v>1.7189867567777739E-2</v>
      </c>
      <c r="G1298" s="2">
        <f t="shared" si="117"/>
        <v>1.3404042669908911E-3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1.24</v>
      </c>
      <c r="C1299" s="2">
        <f t="shared" si="120"/>
        <v>1.4129566368106041</v>
      </c>
      <c r="D1299" s="2">
        <f t="shared" si="116"/>
        <v>1.3851686269659429</v>
      </c>
      <c r="E1299" s="2">
        <f t="shared" si="115"/>
        <v>2.7788009844661232E-2</v>
      </c>
      <c r="F1299" s="2">
        <f t="shared" si="119"/>
        <v>1.9309496023154439E-2</v>
      </c>
      <c r="G1299" s="2">
        <f t="shared" si="117"/>
        <v>8.4785138215067932E-3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1.24</v>
      </c>
      <c r="C1300" s="2">
        <f t="shared" si="120"/>
        <v>1.4109633080705111</v>
      </c>
      <c r="D1300" s="2">
        <f t="shared" si="116"/>
        <v>1.3744153953388361</v>
      </c>
      <c r="E1300" s="2">
        <f t="shared" si="115"/>
        <v>3.6547912731675014E-2</v>
      </c>
      <c r="F1300" s="2">
        <f t="shared" si="119"/>
        <v>2.2757179364858555E-2</v>
      </c>
      <c r="G1300" s="2">
        <f t="shared" si="117"/>
        <v>1.3790733366816459E-2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1.21</v>
      </c>
      <c r="C1301" s="2">
        <f t="shared" si="120"/>
        <v>1.4092766452904324</v>
      </c>
      <c r="D1301" s="2">
        <f t="shared" si="116"/>
        <v>1.362236477165589</v>
      </c>
      <c r="E1301" s="2">
        <f t="shared" si="115"/>
        <v>4.7040168124843351E-2</v>
      </c>
      <c r="F1301" s="2">
        <f t="shared" si="119"/>
        <v>2.7613777116855514E-2</v>
      </c>
      <c r="G1301" s="2">
        <f t="shared" si="117"/>
        <v>1.9426391007987837E-2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1.24</v>
      </c>
      <c r="C1302" s="2">
        <f t="shared" si="120"/>
        <v>1.4078494690919041</v>
      </c>
      <c r="D1302" s="2">
        <f t="shared" si="116"/>
        <v>1.3531819233014712</v>
      </c>
      <c r="E1302" s="2">
        <f t="shared" si="115"/>
        <v>5.466754579043287E-2</v>
      </c>
      <c r="F1302" s="2">
        <f t="shared" si="119"/>
        <v>3.3024530851570984E-2</v>
      </c>
      <c r="G1302" s="2">
        <f t="shared" si="117"/>
        <v>2.1643014938861886E-2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1.24</v>
      </c>
      <c r="C1303" s="2">
        <f t="shared" si="120"/>
        <v>1.4066418584623803</v>
      </c>
      <c r="D1303" s="2">
        <f t="shared" si="116"/>
        <v>1.344798077130992</v>
      </c>
      <c r="E1303" s="2">
        <f t="shared" si="115"/>
        <v>6.1843781331388348E-2</v>
      </c>
      <c r="F1303" s="2">
        <f t="shared" si="119"/>
        <v>3.8788380947534458E-2</v>
      </c>
      <c r="G1303" s="2">
        <f t="shared" si="117"/>
        <v>2.305540038385389E-2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1.24</v>
      </c>
      <c r="C1304" s="2">
        <f t="shared" si="120"/>
        <v>1.4056200340835527</v>
      </c>
      <c r="D1304" s="2">
        <f t="shared" si="116"/>
        <v>1.3370352566027703</v>
      </c>
      <c r="E1304" s="2">
        <f t="shared" si="115"/>
        <v>6.85847774807824E-2</v>
      </c>
      <c r="F1304" s="2">
        <f t="shared" si="119"/>
        <v>4.4747660254184043E-2</v>
      </c>
      <c r="G1304" s="2">
        <f t="shared" si="117"/>
        <v>2.3837117226598356E-2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1.21</v>
      </c>
      <c r="C1305" s="2">
        <f t="shared" si="120"/>
        <v>1.3986015673014678</v>
      </c>
      <c r="D1305" s="2">
        <f t="shared" si="116"/>
        <v>1.3276252375951578</v>
      </c>
      <c r="E1305" s="2">
        <f t="shared" si="115"/>
        <v>7.097632970630996E-2</v>
      </c>
      <c r="F1305" s="2">
        <f t="shared" si="119"/>
        <v>4.9993394144609224E-2</v>
      </c>
      <c r="G1305" s="2">
        <f t="shared" si="117"/>
        <v>2.0982935561700736E-2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1.24</v>
      </c>
      <c r="C1306" s="2">
        <f t="shared" si="120"/>
        <v>1.3834320954089343</v>
      </c>
      <c r="D1306" s="2">
        <f t="shared" si="116"/>
        <v>1.3211344792547757</v>
      </c>
      <c r="E1306" s="2">
        <f t="shared" si="115"/>
        <v>6.229761615415863E-2</v>
      </c>
      <c r="F1306" s="2">
        <f t="shared" si="119"/>
        <v>5.2454238546519108E-2</v>
      </c>
      <c r="G1306" s="2">
        <f t="shared" si="117"/>
        <v>9.8433776076395224E-3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1.24</v>
      </c>
      <c r="C1307" s="2">
        <f t="shared" si="120"/>
        <v>1.3705963884229444</v>
      </c>
      <c r="D1307" s="2">
        <f t="shared" si="116"/>
        <v>1.315124517828496</v>
      </c>
      <c r="E1307" s="2">
        <f t="shared" si="115"/>
        <v>5.5471870594448358E-2</v>
      </c>
      <c r="F1307" s="2">
        <f t="shared" si="119"/>
        <v>5.3057764956104959E-2</v>
      </c>
      <c r="G1307" s="2">
        <f t="shared" si="117"/>
        <v>2.4141056383433987E-3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1.24</v>
      </c>
      <c r="C1308" s="2">
        <f t="shared" si="120"/>
        <v>1.3505046363578761</v>
      </c>
      <c r="D1308" s="2">
        <f t="shared" si="116"/>
        <v>1.309559738730089</v>
      </c>
      <c r="E1308" s="2">
        <f t="shared" ref="E1308:E1371" si="121">C1308-D1308</f>
        <v>4.094489762778708E-2</v>
      </c>
      <c r="F1308" s="2">
        <f t="shared" si="119"/>
        <v>5.0635191490441385E-2</v>
      </c>
      <c r="G1308" s="2">
        <f t="shared" si="117"/>
        <v>-9.6902938626543048E-3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1.24</v>
      </c>
      <c r="C1309" s="2">
        <f t="shared" si="120"/>
        <v>1.3335039230720491</v>
      </c>
      <c r="D1309" s="2">
        <f t="shared" ref="D1309:D1372" si="122">$D$4*B1309+(1-$D$4)*D1308</f>
        <v>1.3044071654908231</v>
      </c>
      <c r="E1309" s="2">
        <f t="shared" si="121"/>
        <v>2.9096757581225985E-2</v>
      </c>
      <c r="F1309" s="2">
        <f t="shared" si="119"/>
        <v>4.632750470859831E-2</v>
      </c>
      <c r="G1309" s="2">
        <f t="shared" si="117"/>
        <v>-1.7230747127372326E-2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1.24</v>
      </c>
      <c r="C1310" s="2">
        <f t="shared" si="120"/>
        <v>1.3191187041378878</v>
      </c>
      <c r="D1310" s="2">
        <f t="shared" si="122"/>
        <v>1.2996362643433548</v>
      </c>
      <c r="E1310" s="2">
        <f t="shared" si="121"/>
        <v>1.9482439794533013E-2</v>
      </c>
      <c r="F1310" s="2">
        <f t="shared" si="119"/>
        <v>4.0958491725785251E-2</v>
      </c>
      <c r="G1310" s="2">
        <f t="shared" si="117"/>
        <v>-2.1476051931252238E-2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1.24</v>
      </c>
      <c r="C1311" s="2">
        <f t="shared" si="120"/>
        <v>1.3023312111935974</v>
      </c>
      <c r="D1311" s="2">
        <f t="shared" si="122"/>
        <v>1.295218763280884</v>
      </c>
      <c r="E1311" s="2">
        <f t="shared" si="121"/>
        <v>7.1124479127133711E-3</v>
      </c>
      <c r="F1311" s="2">
        <f t="shared" si="119"/>
        <v>3.4189282963170878E-2</v>
      </c>
      <c r="G1311" s="2">
        <f t="shared" si="117"/>
        <v>-2.7076835050457507E-2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1.24</v>
      </c>
      <c r="C1312" s="2">
        <f t="shared" si="120"/>
        <v>1.2927417940868902</v>
      </c>
      <c r="D1312" s="2">
        <f t="shared" si="122"/>
        <v>1.2911284845193371</v>
      </c>
      <c r="E1312" s="2">
        <f t="shared" si="121"/>
        <v>1.6133095675530118E-3</v>
      </c>
      <c r="F1312" s="2">
        <f t="shared" si="119"/>
        <v>2.7674088284047306E-2</v>
      </c>
      <c r="G1312" s="2">
        <f t="shared" si="117"/>
        <v>-2.6060778716494294E-2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1.24</v>
      </c>
      <c r="C1313" s="2">
        <f t="shared" si="120"/>
        <v>1.2846276719196763</v>
      </c>
      <c r="D1313" s="2">
        <f t="shared" si="122"/>
        <v>1.2873411893697566</v>
      </c>
      <c r="E1313" s="2">
        <f t="shared" si="121"/>
        <v>-2.713517450080305E-3</v>
      </c>
      <c r="F1313" s="2">
        <f t="shared" si="119"/>
        <v>2.1596567137221787E-2</v>
      </c>
      <c r="G1313" s="2">
        <f t="shared" si="117"/>
        <v>-2.4310084587302092E-2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1.27</v>
      </c>
      <c r="C1314" s="2">
        <f t="shared" si="120"/>
        <v>1.277761876239726</v>
      </c>
      <c r="D1314" s="2">
        <f t="shared" si="122"/>
        <v>1.2860566568238487</v>
      </c>
      <c r="E1314" s="2">
        <f t="shared" si="121"/>
        <v>-8.2947805841226963E-3</v>
      </c>
      <c r="F1314" s="2">
        <f t="shared" si="119"/>
        <v>1.5618297592952891E-2</v>
      </c>
      <c r="G1314" s="2">
        <f t="shared" si="117"/>
        <v>-2.3913078177075588E-2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1.27</v>
      </c>
      <c r="C1315" s="2">
        <f t="shared" si="120"/>
        <v>1.2673369722028451</v>
      </c>
      <c r="D1315" s="2">
        <f t="shared" si="122"/>
        <v>1.2848672748368968</v>
      </c>
      <c r="E1315" s="2">
        <f t="shared" si="121"/>
        <v>-1.7530302634051642E-2</v>
      </c>
      <c r="F1315" s="2">
        <f t="shared" si="119"/>
        <v>8.9885775475519857E-3</v>
      </c>
      <c r="G1315" s="2">
        <f t="shared" si="117"/>
        <v>-2.651888018160363E-2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1.3</v>
      </c>
      <c r="C1316" s="2">
        <f t="shared" si="120"/>
        <v>1.2631312841716382</v>
      </c>
      <c r="D1316" s="2">
        <f t="shared" si="122"/>
        <v>1.2859882174415711</v>
      </c>
      <c r="E1316" s="2">
        <f t="shared" si="121"/>
        <v>-2.2856933269932878E-2</v>
      </c>
      <c r="F1316" s="2">
        <f t="shared" si="119"/>
        <v>2.6194753840550131E-3</v>
      </c>
      <c r="G1316" s="2">
        <f t="shared" ref="G1316:G1379" si="123">E1316-F1316</f>
        <v>-2.5476408653987891E-2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1.3</v>
      </c>
      <c r="C1317" s="2">
        <f t="shared" si="120"/>
        <v>1.2595726250683092</v>
      </c>
      <c r="D1317" s="2">
        <f t="shared" si="122"/>
        <v>1.287026127260714</v>
      </c>
      <c r="E1317" s="2">
        <f t="shared" si="121"/>
        <v>-2.7453502192404722E-2</v>
      </c>
      <c r="F1317" s="2">
        <f t="shared" ref="F1317:F1380" si="125">(E1317*(2/(10)))+((1-(2/10))*F1316)</f>
        <v>-3.3951201312369338E-3</v>
      </c>
      <c r="G1317" s="2">
        <f t="shared" si="123"/>
        <v>-2.4058382061167789E-2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1.33</v>
      </c>
      <c r="C1318" s="2">
        <f t="shared" si="120"/>
        <v>1.256561451980877</v>
      </c>
      <c r="D1318" s="2">
        <f t="shared" si="122"/>
        <v>1.2902093770932537</v>
      </c>
      <c r="E1318" s="2">
        <f t="shared" si="121"/>
        <v>-3.3647925112376686E-2</v>
      </c>
      <c r="F1318" s="2">
        <f t="shared" si="125"/>
        <v>-9.445681127464885E-3</v>
      </c>
      <c r="G1318" s="2">
        <f t="shared" si="123"/>
        <v>-2.4202243984911803E-2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1.35</v>
      </c>
      <c r="C1319" s="2">
        <f t="shared" si="120"/>
        <v>1.2540135362915112</v>
      </c>
      <c r="D1319" s="2">
        <f t="shared" si="122"/>
        <v>1.2946383121233831</v>
      </c>
      <c r="E1319" s="2">
        <f t="shared" si="121"/>
        <v>-4.0624775831871851E-2</v>
      </c>
      <c r="F1319" s="2">
        <f t="shared" si="125"/>
        <v>-1.5681500068346281E-2</v>
      </c>
      <c r="G1319" s="2">
        <f t="shared" si="123"/>
        <v>-2.494327576352557E-2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1.35</v>
      </c>
      <c r="C1320" s="2">
        <f t="shared" si="120"/>
        <v>1.2518576076312788</v>
      </c>
      <c r="D1320" s="2">
        <f t="shared" si="122"/>
        <v>1.2987391778920214</v>
      </c>
      <c r="E1320" s="2">
        <f t="shared" si="121"/>
        <v>-4.6881570260742578E-2</v>
      </c>
      <c r="F1320" s="2">
        <f t="shared" si="125"/>
        <v>-2.1921514106825545E-2</v>
      </c>
      <c r="G1320" s="2">
        <f t="shared" si="123"/>
        <v>-2.4960056153917033E-2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1.35</v>
      </c>
      <c r="C1321" s="2">
        <f t="shared" si="120"/>
        <v>1.2500333603033897</v>
      </c>
      <c r="D1321" s="2">
        <f t="shared" si="122"/>
        <v>1.3025362758259458</v>
      </c>
      <c r="E1321" s="2">
        <f t="shared" si="121"/>
        <v>-5.2502915522556037E-2</v>
      </c>
      <c r="F1321" s="2">
        <f t="shared" si="125"/>
        <v>-2.8037794389971643E-2</v>
      </c>
      <c r="G1321" s="2">
        <f t="shared" si="123"/>
        <v>-2.4465121132584394E-2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1.35</v>
      </c>
      <c r="C1322" s="2">
        <f t="shared" si="120"/>
        <v>1.2484897664105605</v>
      </c>
      <c r="D1322" s="2">
        <f t="shared" si="122"/>
        <v>1.3060521072462461</v>
      </c>
      <c r="E1322" s="2">
        <f t="shared" si="121"/>
        <v>-5.7562340835685566E-2</v>
      </c>
      <c r="F1322" s="2">
        <f t="shared" si="125"/>
        <v>-3.3942703679114429E-2</v>
      </c>
      <c r="G1322" s="2">
        <f t="shared" si="123"/>
        <v>-2.3619637156571137E-2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1.35</v>
      </c>
      <c r="C1323" s="2">
        <f t="shared" si="120"/>
        <v>1.2471836485012435</v>
      </c>
      <c r="D1323" s="2">
        <f t="shared" si="122"/>
        <v>1.3093075067094873</v>
      </c>
      <c r="E1323" s="2">
        <f t="shared" si="121"/>
        <v>-6.2123858208243732E-2</v>
      </c>
      <c r="F1323" s="2">
        <f t="shared" si="125"/>
        <v>-3.9578934584940294E-2</v>
      </c>
      <c r="G1323" s="2">
        <f t="shared" si="123"/>
        <v>-2.2544923623303438E-2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1.35</v>
      </c>
      <c r="C1324" s="2">
        <f t="shared" si="120"/>
        <v>1.2506938564241292</v>
      </c>
      <c r="D1324" s="2">
        <f t="shared" si="122"/>
        <v>1.3123217654717476</v>
      </c>
      <c r="E1324" s="2">
        <f t="shared" si="121"/>
        <v>-6.162790904761839E-2</v>
      </c>
      <c r="F1324" s="2">
        <f t="shared" si="125"/>
        <v>-4.3988729477475917E-2</v>
      </c>
      <c r="G1324" s="2">
        <f t="shared" si="123"/>
        <v>-1.7639179570142473E-2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1.35</v>
      </c>
      <c r="C1325" s="2">
        <f t="shared" si="120"/>
        <v>1.2536640323588786</v>
      </c>
      <c r="D1325" s="2">
        <f t="shared" si="122"/>
        <v>1.3151127458071739</v>
      </c>
      <c r="E1325" s="2">
        <f t="shared" si="121"/>
        <v>-6.1448713448295278E-2</v>
      </c>
      <c r="F1325" s="2">
        <f t="shared" si="125"/>
        <v>-4.7480726271639795E-2</v>
      </c>
      <c r="G1325" s="2">
        <f t="shared" si="123"/>
        <v>-1.3967987176655483E-2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1.39</v>
      </c>
      <c r="C1326" s="2">
        <f t="shared" si="120"/>
        <v>1.260792642765205</v>
      </c>
      <c r="D1326" s="2">
        <f t="shared" si="122"/>
        <v>1.3206599498214573</v>
      </c>
      <c r="E1326" s="2">
        <f t="shared" si="121"/>
        <v>-5.9867307056252317E-2</v>
      </c>
      <c r="F1326" s="2">
        <f t="shared" si="125"/>
        <v>-4.9958042428562298E-2</v>
      </c>
      <c r="G1326" s="2">
        <f t="shared" si="123"/>
        <v>-9.909264627690019E-3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1.39</v>
      </c>
      <c r="C1327" s="2">
        <f t="shared" si="120"/>
        <v>1.2668245438782504</v>
      </c>
      <c r="D1327" s="2">
        <f t="shared" si="122"/>
        <v>1.3257962498346827</v>
      </c>
      <c r="E1327" s="2">
        <f t="shared" si="121"/>
        <v>-5.8971705956432308E-2</v>
      </c>
      <c r="F1327" s="2">
        <f t="shared" si="125"/>
        <v>-5.1760775134136308E-2</v>
      </c>
      <c r="G1327" s="2">
        <f t="shared" si="123"/>
        <v>-7.2109308222959995E-3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1.4</v>
      </c>
      <c r="C1328" s="2">
        <f t="shared" si="120"/>
        <v>1.2765438448200581</v>
      </c>
      <c r="D1328" s="2">
        <f t="shared" si="122"/>
        <v>1.3312928239210025</v>
      </c>
      <c r="E1328" s="2">
        <f t="shared" si="121"/>
        <v>-5.4748979100944339E-2</v>
      </c>
      <c r="F1328" s="2">
        <f t="shared" si="125"/>
        <v>-5.2358415927497917E-2</v>
      </c>
      <c r="G1328" s="2">
        <f t="shared" si="123"/>
        <v>-2.3905631734464222E-3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1.4</v>
      </c>
      <c r="C1329" s="2">
        <f t="shared" si="120"/>
        <v>1.2878447917708182</v>
      </c>
      <c r="D1329" s="2">
        <f t="shared" si="122"/>
        <v>1.3363822443712985</v>
      </c>
      <c r="E1329" s="2">
        <f t="shared" si="121"/>
        <v>-4.8537452600480258E-2</v>
      </c>
      <c r="F1329" s="2">
        <f t="shared" si="125"/>
        <v>-5.1594223262094382E-2</v>
      </c>
      <c r="G1329" s="2">
        <f t="shared" si="123"/>
        <v>3.0567706616141249E-3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1.4</v>
      </c>
      <c r="C1330" s="2">
        <f t="shared" si="120"/>
        <v>1.2974071314983846</v>
      </c>
      <c r="D1330" s="2">
        <f t="shared" si="122"/>
        <v>1.3410946707141651</v>
      </c>
      <c r="E1330" s="2">
        <f t="shared" si="121"/>
        <v>-4.3687539215780502E-2</v>
      </c>
      <c r="F1330" s="2">
        <f t="shared" si="125"/>
        <v>-5.0012886452831605E-2</v>
      </c>
      <c r="G1330" s="2">
        <f t="shared" si="123"/>
        <v>6.325347237051103E-3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1.44</v>
      </c>
      <c r="C1331" s="2">
        <f t="shared" si="120"/>
        <v>1.3054983420370945</v>
      </c>
      <c r="D1331" s="2">
        <f t="shared" si="122"/>
        <v>1.3484209914020047</v>
      </c>
      <c r="E1331" s="2">
        <f t="shared" si="121"/>
        <v>-4.2922649364910193E-2</v>
      </c>
      <c r="F1331" s="2">
        <f t="shared" si="125"/>
        <v>-4.8594839035247327E-2</v>
      </c>
      <c r="G1331" s="2">
        <f t="shared" si="123"/>
        <v>5.6721896703371341E-3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1.44</v>
      </c>
      <c r="C1332" s="2">
        <f t="shared" si="120"/>
        <v>1.3123447509544646</v>
      </c>
      <c r="D1332" s="2">
        <f t="shared" si="122"/>
        <v>1.355204621668523</v>
      </c>
      <c r="E1332" s="2">
        <f t="shared" si="121"/>
        <v>-4.285987071405839E-2</v>
      </c>
      <c r="F1332" s="2">
        <f t="shared" si="125"/>
        <v>-4.7447845371009545E-2</v>
      </c>
      <c r="G1332" s="2">
        <f t="shared" si="123"/>
        <v>4.5879746569511548E-3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1.48</v>
      </c>
      <c r="C1333" s="2">
        <f t="shared" si="120"/>
        <v>1.3181378661922392</v>
      </c>
      <c r="D1333" s="2">
        <f t="shared" si="122"/>
        <v>1.3644487237671508</v>
      </c>
      <c r="E1333" s="2">
        <f t="shared" si="121"/>
        <v>-4.6310857574911601E-2</v>
      </c>
      <c r="F1333" s="2">
        <f t="shared" si="125"/>
        <v>-4.722044781178996E-2</v>
      </c>
      <c r="G1333" s="2">
        <f t="shared" si="123"/>
        <v>9.0959023687835899E-4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1.51</v>
      </c>
      <c r="C1334" s="2">
        <f t="shared" si="120"/>
        <v>1.3230397329318946</v>
      </c>
      <c r="D1334" s="2">
        <f t="shared" si="122"/>
        <v>1.3752302997843988</v>
      </c>
      <c r="E1334" s="2">
        <f t="shared" si="121"/>
        <v>-5.2190566852504228E-2</v>
      </c>
      <c r="F1334" s="2">
        <f t="shared" si="125"/>
        <v>-4.8214471619932815E-2</v>
      </c>
      <c r="G1334" s="2">
        <f t="shared" si="123"/>
        <v>-3.9760952325714125E-3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1.51</v>
      </c>
      <c r="C1335" s="2">
        <f t="shared" si="120"/>
        <v>1.3271874663269876</v>
      </c>
      <c r="D1335" s="2">
        <f t="shared" si="122"/>
        <v>1.3852132405411099</v>
      </c>
      <c r="E1335" s="2">
        <f t="shared" si="121"/>
        <v>-5.8025774214122361E-2</v>
      </c>
      <c r="F1335" s="2">
        <f t="shared" si="125"/>
        <v>-5.0176732138770733E-2</v>
      </c>
      <c r="G1335" s="2">
        <f t="shared" si="123"/>
        <v>-7.8490420753516282E-3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1.52</v>
      </c>
      <c r="C1336" s="2">
        <f t="shared" si="120"/>
        <v>1.3368509330459124</v>
      </c>
      <c r="D1336" s="2">
        <f t="shared" si="122"/>
        <v>1.3951974449454723</v>
      </c>
      <c r="E1336" s="2">
        <f t="shared" si="121"/>
        <v>-5.8346511899559861E-2</v>
      </c>
      <c r="F1336" s="2">
        <f t="shared" si="125"/>
        <v>-5.1810688090928564E-2</v>
      </c>
      <c r="G1336" s="2">
        <f t="shared" si="123"/>
        <v>-6.535823808631297E-3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1.55</v>
      </c>
      <c r="C1337" s="2">
        <f t="shared" si="120"/>
        <v>1.3450277125773105</v>
      </c>
      <c r="D1337" s="2">
        <f t="shared" si="122"/>
        <v>1.4066643008754371</v>
      </c>
      <c r="E1337" s="2">
        <f t="shared" si="121"/>
        <v>-6.1636588298126682E-2</v>
      </c>
      <c r="F1337" s="2">
        <f t="shared" si="125"/>
        <v>-5.377586813236819E-2</v>
      </c>
      <c r="G1337" s="2">
        <f t="shared" si="123"/>
        <v>-7.8607201657584919E-3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1.55</v>
      </c>
      <c r="C1338" s="2">
        <f t="shared" si="120"/>
        <v>1.3534849875654165</v>
      </c>
      <c r="D1338" s="2">
        <f t="shared" si="122"/>
        <v>1.4172817600698493</v>
      </c>
      <c r="E1338" s="2">
        <f t="shared" si="121"/>
        <v>-6.379677250443283E-2</v>
      </c>
      <c r="F1338" s="2">
        <f t="shared" si="125"/>
        <v>-5.5780049006781122E-2</v>
      </c>
      <c r="G1338" s="2">
        <f t="shared" si="123"/>
        <v>-8.0167234976517079E-3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1.58</v>
      </c>
      <c r="C1339" s="2">
        <f t="shared" si="120"/>
        <v>1.3606411433245831</v>
      </c>
      <c r="D1339" s="2">
        <f t="shared" si="122"/>
        <v>1.4293349630276382</v>
      </c>
      <c r="E1339" s="2">
        <f t="shared" si="121"/>
        <v>-6.8693819703055103E-2</v>
      </c>
      <c r="F1339" s="2">
        <f t="shared" si="125"/>
        <v>-5.8362803146035924E-2</v>
      </c>
      <c r="G1339" s="2">
        <f t="shared" si="123"/>
        <v>-1.0331016557019179E-2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1.62</v>
      </c>
      <c r="C1340" s="2">
        <f t="shared" si="120"/>
        <v>1.3666963520438782</v>
      </c>
      <c r="D1340" s="2">
        <f t="shared" si="122"/>
        <v>1.4434582990996652</v>
      </c>
      <c r="E1340" s="2">
        <f t="shared" si="121"/>
        <v>-7.6761947055786983E-2</v>
      </c>
      <c r="F1340" s="2">
        <f t="shared" si="125"/>
        <v>-6.2042631927986133E-2</v>
      </c>
      <c r="G1340" s="2">
        <f t="shared" si="123"/>
        <v>-1.471931512780085E-2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1.66</v>
      </c>
      <c r="C1341" s="2">
        <f t="shared" si="120"/>
        <v>1.37797383634482</v>
      </c>
      <c r="D1341" s="2">
        <f t="shared" si="122"/>
        <v>1.4594984250922824</v>
      </c>
      <c r="E1341" s="2">
        <f t="shared" si="121"/>
        <v>-8.152458874746249E-2</v>
      </c>
      <c r="F1341" s="2">
        <f t="shared" si="125"/>
        <v>-6.5939023291881407E-2</v>
      </c>
      <c r="G1341" s="2">
        <f t="shared" si="123"/>
        <v>-1.5585565455581082E-2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1.66</v>
      </c>
      <c r="C1342" s="2">
        <f t="shared" si="120"/>
        <v>1.3875163230610015</v>
      </c>
      <c r="D1342" s="2">
        <f t="shared" si="122"/>
        <v>1.4743503936039652</v>
      </c>
      <c r="E1342" s="2">
        <f t="shared" si="121"/>
        <v>-8.683407054296377E-2</v>
      </c>
      <c r="F1342" s="2">
        <f t="shared" si="125"/>
        <v>-7.011803274209788E-2</v>
      </c>
      <c r="G1342" s="2">
        <f t="shared" si="123"/>
        <v>-1.6716037800865891E-2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1.7</v>
      </c>
      <c r="C1343" s="2">
        <f t="shared" si="120"/>
        <v>1.4017445810516165</v>
      </c>
      <c r="D1343" s="2">
        <f t="shared" si="122"/>
        <v>1.4910651792629308</v>
      </c>
      <c r="E1343" s="2">
        <f t="shared" si="121"/>
        <v>-8.9320598211314328E-2</v>
      </c>
      <c r="F1343" s="2">
        <f t="shared" si="125"/>
        <v>-7.3958545835941164E-2</v>
      </c>
      <c r="G1343" s="2">
        <f t="shared" si="123"/>
        <v>-1.5362052375373164E-2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1.67</v>
      </c>
      <c r="C1344" s="2">
        <f t="shared" si="120"/>
        <v>1.4183992608898293</v>
      </c>
      <c r="D1344" s="2">
        <f t="shared" si="122"/>
        <v>1.5043196104286396</v>
      </c>
      <c r="E1344" s="2">
        <f t="shared" si="121"/>
        <v>-8.5920349538810337E-2</v>
      </c>
      <c r="F1344" s="2">
        <f t="shared" si="125"/>
        <v>-7.6350906576514999E-2</v>
      </c>
      <c r="G1344" s="2">
        <f t="shared" si="123"/>
        <v>-9.5694429622953381E-3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1.69</v>
      </c>
      <c r="C1345" s="2">
        <f t="shared" si="120"/>
        <v>1.432491682291394</v>
      </c>
      <c r="D1345" s="2">
        <f t="shared" si="122"/>
        <v>1.5180737133598514</v>
      </c>
      <c r="E1345" s="2">
        <f t="shared" si="121"/>
        <v>-8.5582031068457409E-2</v>
      </c>
      <c r="F1345" s="2">
        <f t="shared" si="125"/>
        <v>-7.8197131474903481E-2</v>
      </c>
      <c r="G1345" s="2">
        <f t="shared" si="123"/>
        <v>-7.3848995935539286E-3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1.74</v>
      </c>
      <c r="C1346" s="2">
        <f t="shared" si="120"/>
        <v>1.4459545004004102</v>
      </c>
      <c r="D1346" s="2">
        <f t="shared" si="122"/>
        <v>1.534512697555418</v>
      </c>
      <c r="E1346" s="2">
        <f t="shared" si="121"/>
        <v>-8.855819715500779E-2</v>
      </c>
      <c r="F1346" s="2">
        <f t="shared" si="125"/>
        <v>-8.0269344610924345E-2</v>
      </c>
      <c r="G1346" s="2">
        <f t="shared" si="123"/>
        <v>-8.2888525440834443E-3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1.7</v>
      </c>
      <c r="C1347" s="2">
        <f t="shared" si="120"/>
        <v>1.4619615003388087</v>
      </c>
      <c r="D1347" s="2">
        <f t="shared" si="122"/>
        <v>1.5467710162550168</v>
      </c>
      <c r="E1347" s="2">
        <f t="shared" si="121"/>
        <v>-8.4809515916208111E-2</v>
      </c>
      <c r="F1347" s="2">
        <f t="shared" si="125"/>
        <v>-8.1177378871981093E-2</v>
      </c>
      <c r="G1347" s="2">
        <f t="shared" si="123"/>
        <v>-3.6321370442270184E-3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1.67</v>
      </c>
      <c r="C1348" s="2">
        <f t="shared" si="120"/>
        <v>1.4755058849020688</v>
      </c>
      <c r="D1348" s="2">
        <f t="shared" si="122"/>
        <v>1.5558990891250155</v>
      </c>
      <c r="E1348" s="2">
        <f t="shared" si="121"/>
        <v>-8.0393204222946713E-2</v>
      </c>
      <c r="F1348" s="2">
        <f t="shared" si="125"/>
        <v>-8.1020543942174228E-2</v>
      </c>
      <c r="G1348" s="2">
        <f t="shared" si="123"/>
        <v>6.2733971922751541E-4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1.67</v>
      </c>
      <c r="C1349" s="2">
        <f t="shared" si="120"/>
        <v>1.491581902609443</v>
      </c>
      <c r="D1349" s="2">
        <f t="shared" si="122"/>
        <v>1.5643510084490884</v>
      </c>
      <c r="E1349" s="2">
        <f t="shared" si="121"/>
        <v>-7.2769105839645354E-2</v>
      </c>
      <c r="F1349" s="2">
        <f t="shared" si="125"/>
        <v>-7.9370256321668456E-2</v>
      </c>
      <c r="G1349" s="2">
        <f t="shared" si="123"/>
        <v>6.6011504820231021E-3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1.62</v>
      </c>
      <c r="C1350" s="2">
        <f t="shared" si="120"/>
        <v>1.5113385329772209</v>
      </c>
      <c r="D1350" s="2">
        <f t="shared" si="122"/>
        <v>1.568473155971378</v>
      </c>
      <c r="E1350" s="2">
        <f t="shared" si="121"/>
        <v>-5.7134622994157169E-2</v>
      </c>
      <c r="F1350" s="2">
        <f t="shared" si="125"/>
        <v>-7.4923129656166196E-2</v>
      </c>
      <c r="G1350" s="2">
        <f t="shared" si="123"/>
        <v>1.7788506662009027E-2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1.58</v>
      </c>
      <c r="C1351" s="2">
        <f t="shared" si="120"/>
        <v>1.5342095279038022</v>
      </c>
      <c r="D1351" s="2">
        <f t="shared" si="122"/>
        <v>1.5693269962697944</v>
      </c>
      <c r="E1351" s="2">
        <f t="shared" si="121"/>
        <v>-3.5117468365992277E-2</v>
      </c>
      <c r="F1351" s="2">
        <f t="shared" si="125"/>
        <v>-6.6961997398131412E-2</v>
      </c>
      <c r="G1351" s="2">
        <f t="shared" si="123"/>
        <v>3.1844529032139135E-2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1.58</v>
      </c>
      <c r="C1352" s="2">
        <f t="shared" si="120"/>
        <v>1.5535619082262941</v>
      </c>
      <c r="D1352" s="2">
        <f t="shared" si="122"/>
        <v>1.5701175891386985</v>
      </c>
      <c r="E1352" s="2">
        <f t="shared" si="121"/>
        <v>-1.6555680912404336E-2</v>
      </c>
      <c r="F1352" s="2">
        <f t="shared" si="125"/>
        <v>-5.6880734100986E-2</v>
      </c>
      <c r="G1352" s="2">
        <f t="shared" si="123"/>
        <v>4.0325053188581664E-2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1.54</v>
      </c>
      <c r="C1353" s="2">
        <f t="shared" si="120"/>
        <v>1.5760908454222489</v>
      </c>
      <c r="D1353" s="2">
        <f t="shared" si="122"/>
        <v>1.5678866566099059</v>
      </c>
      <c r="E1353" s="2">
        <f t="shared" si="121"/>
        <v>8.2041888123429718E-3</v>
      </c>
      <c r="F1353" s="2">
        <f t="shared" si="125"/>
        <v>-4.3863749518320207E-2</v>
      </c>
      <c r="G1353" s="2">
        <f t="shared" si="123"/>
        <v>5.2067938330663179E-2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1.54</v>
      </c>
      <c r="C1354" s="2">
        <f t="shared" si="120"/>
        <v>1.59053840766498</v>
      </c>
      <c r="D1354" s="2">
        <f t="shared" si="122"/>
        <v>1.5658209783425054</v>
      </c>
      <c r="E1354" s="2">
        <f t="shared" si="121"/>
        <v>2.471742932247456E-2</v>
      </c>
      <c r="F1354" s="2">
        <f t="shared" si="125"/>
        <v>-3.0147513750161253E-2</v>
      </c>
      <c r="G1354" s="2">
        <f t="shared" si="123"/>
        <v>5.4864943072635813E-2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1.5</v>
      </c>
      <c r="C1355" s="2">
        <f t="shared" si="120"/>
        <v>1.6058401911011368</v>
      </c>
      <c r="D1355" s="2">
        <f t="shared" si="122"/>
        <v>1.5609453503171347</v>
      </c>
      <c r="E1355" s="2">
        <f t="shared" si="121"/>
        <v>4.4894840784002188E-2</v>
      </c>
      <c r="F1355" s="2">
        <f t="shared" si="125"/>
        <v>-1.5139042843328565E-2</v>
      </c>
      <c r="G1355" s="2">
        <f t="shared" si="123"/>
        <v>6.0033883627330753E-2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1.54</v>
      </c>
      <c r="C1356" s="2">
        <f t="shared" si="120"/>
        <v>1.6264801617009619</v>
      </c>
      <c r="D1356" s="2">
        <f t="shared" si="122"/>
        <v>1.5593938428862357</v>
      </c>
      <c r="E1356" s="2">
        <f t="shared" si="121"/>
        <v>6.7086318814726154E-2</v>
      </c>
      <c r="F1356" s="2">
        <f t="shared" si="125"/>
        <v>1.3060294882823783E-3</v>
      </c>
      <c r="G1356" s="2">
        <f t="shared" si="123"/>
        <v>6.578028932644378E-2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1.5</v>
      </c>
      <c r="C1357" s="2">
        <f t="shared" si="120"/>
        <v>1.63779090605466</v>
      </c>
      <c r="D1357" s="2">
        <f t="shared" si="122"/>
        <v>1.5549942989687369</v>
      </c>
      <c r="E1357" s="2">
        <f t="shared" si="121"/>
        <v>8.279660708592318E-2</v>
      </c>
      <c r="F1357" s="2">
        <f t="shared" si="125"/>
        <v>1.7604145007810539E-2</v>
      </c>
      <c r="G1357" s="2">
        <f t="shared" si="123"/>
        <v>6.5192462078112634E-2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1.46</v>
      </c>
      <c r="C1358" s="2">
        <f t="shared" si="120"/>
        <v>1.6427461512770201</v>
      </c>
      <c r="D1358" s="2">
        <f t="shared" si="122"/>
        <v>1.5479576842303118</v>
      </c>
      <c r="E1358" s="2">
        <f t="shared" si="121"/>
        <v>9.4788467046708291E-2</v>
      </c>
      <c r="F1358" s="2">
        <f t="shared" si="125"/>
        <v>3.3041009415590086E-2</v>
      </c>
      <c r="G1358" s="2">
        <f t="shared" si="123"/>
        <v>6.1747457631118205E-2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1.4</v>
      </c>
      <c r="C1359" s="2">
        <f t="shared" ref="C1359:C1422" si="126">$C$4*B1349+C1358*(1-$C$4)</f>
        <v>1.6469390510805555</v>
      </c>
      <c r="D1359" s="2">
        <f t="shared" si="122"/>
        <v>1.5369978557688071</v>
      </c>
      <c r="E1359" s="2">
        <f t="shared" si="121"/>
        <v>0.1099411953117484</v>
      </c>
      <c r="F1359" s="2">
        <f t="shared" si="125"/>
        <v>4.842104659482175E-2</v>
      </c>
      <c r="G1359" s="2">
        <f t="shared" si="123"/>
        <v>6.1520148716926647E-2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1.32</v>
      </c>
      <c r="C1360" s="2">
        <f t="shared" si="126"/>
        <v>1.642794581683547</v>
      </c>
      <c r="D1360" s="2">
        <f t="shared" si="122"/>
        <v>1.5209239405266732</v>
      </c>
      <c r="E1360" s="2">
        <f t="shared" si="121"/>
        <v>0.12187064115687374</v>
      </c>
      <c r="F1360" s="2">
        <f t="shared" si="125"/>
        <v>6.311096550723215E-2</v>
      </c>
      <c r="G1360" s="2">
        <f t="shared" si="123"/>
        <v>5.8759675649641588E-2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1.35</v>
      </c>
      <c r="C1361" s="2">
        <f t="shared" si="126"/>
        <v>1.6331338768091552</v>
      </c>
      <c r="D1361" s="2">
        <f t="shared" si="122"/>
        <v>1.508262907895068</v>
      </c>
      <c r="E1361" s="2">
        <f t="shared" si="121"/>
        <v>0.12487096891408722</v>
      </c>
      <c r="F1361" s="2">
        <f t="shared" si="125"/>
        <v>7.5462966188603167E-2</v>
      </c>
      <c r="G1361" s="2">
        <f t="shared" si="123"/>
        <v>4.9408002725484054E-2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1.35</v>
      </c>
      <c r="C1362" s="2">
        <f t="shared" si="126"/>
        <v>1.6249594342231315</v>
      </c>
      <c r="D1362" s="2">
        <f t="shared" si="122"/>
        <v>1.4965397295324705</v>
      </c>
      <c r="E1362" s="2">
        <f t="shared" si="121"/>
        <v>0.128419704690661</v>
      </c>
      <c r="F1362" s="2">
        <f t="shared" si="125"/>
        <v>8.6054313889014744E-2</v>
      </c>
      <c r="G1362" s="2">
        <f t="shared" si="123"/>
        <v>4.2365390801646252E-2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1.39</v>
      </c>
      <c r="C1363" s="2">
        <f t="shared" si="126"/>
        <v>1.6118887520349574</v>
      </c>
      <c r="D1363" s="2">
        <f t="shared" si="122"/>
        <v>1.4886478977152504</v>
      </c>
      <c r="E1363" s="2">
        <f t="shared" si="121"/>
        <v>0.12324085431970699</v>
      </c>
      <c r="F1363" s="2">
        <f t="shared" si="125"/>
        <v>9.3491621975153205E-2</v>
      </c>
      <c r="G1363" s="2">
        <f t="shared" si="123"/>
        <v>2.9749232344553789E-2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1.33</v>
      </c>
      <c r="C1364" s="2">
        <f t="shared" si="126"/>
        <v>1.6008289440295793</v>
      </c>
      <c r="D1364" s="2">
        <f t="shared" si="122"/>
        <v>1.4768962015881948</v>
      </c>
      <c r="E1364" s="2">
        <f t="shared" si="121"/>
        <v>0.12393274244138452</v>
      </c>
      <c r="F1364" s="2">
        <f t="shared" si="125"/>
        <v>9.957984606839948E-2</v>
      </c>
      <c r="G1364" s="2">
        <f t="shared" si="123"/>
        <v>2.4352896372985045E-2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1.28</v>
      </c>
      <c r="C1365" s="2">
        <f t="shared" si="126"/>
        <v>1.5853167987942596</v>
      </c>
      <c r="D1365" s="2">
        <f t="shared" si="122"/>
        <v>1.4623112977668471</v>
      </c>
      <c r="E1365" s="2">
        <f t="shared" si="121"/>
        <v>0.12300550102741248</v>
      </c>
      <c r="F1365" s="2">
        <f t="shared" si="125"/>
        <v>0.10426497706020209</v>
      </c>
      <c r="G1365" s="2">
        <f t="shared" si="123"/>
        <v>1.874052396721039E-2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1.23</v>
      </c>
      <c r="C1366" s="2">
        <f t="shared" si="126"/>
        <v>1.5783449835951429</v>
      </c>
      <c r="D1366" s="2">
        <f t="shared" si="122"/>
        <v>1.4451030534878215</v>
      </c>
      <c r="E1366" s="2">
        <f t="shared" si="121"/>
        <v>0.13324193010732133</v>
      </c>
      <c r="F1366" s="2">
        <f t="shared" si="125"/>
        <v>0.11006036766962594</v>
      </c>
      <c r="G1366" s="2">
        <f t="shared" si="123"/>
        <v>2.3181562437695383E-2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1.23</v>
      </c>
      <c r="C1367" s="2">
        <f t="shared" si="126"/>
        <v>1.5662919091958902</v>
      </c>
      <c r="D1367" s="2">
        <f t="shared" si="122"/>
        <v>1.4291694939702051</v>
      </c>
      <c r="E1367" s="2">
        <f t="shared" si="121"/>
        <v>0.13712241522568513</v>
      </c>
      <c r="F1367" s="2">
        <f t="shared" si="125"/>
        <v>0.11547277718083779</v>
      </c>
      <c r="G1367" s="2">
        <f t="shared" si="123"/>
        <v>2.1649638044847347E-2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1.23</v>
      </c>
      <c r="C1368" s="2">
        <f t="shared" si="126"/>
        <v>1.5499393077811379</v>
      </c>
      <c r="D1368" s="2">
        <f t="shared" si="122"/>
        <v>1.4144161981205603</v>
      </c>
      <c r="E1368" s="2">
        <f t="shared" si="121"/>
        <v>0.13552310966057757</v>
      </c>
      <c r="F1368" s="2">
        <f t="shared" si="125"/>
        <v>0.11948284367678576</v>
      </c>
      <c r="G1368" s="2">
        <f t="shared" si="123"/>
        <v>1.604026598379181E-2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1.23</v>
      </c>
      <c r="C1369" s="2">
        <f t="shared" si="126"/>
        <v>1.5268717219686549</v>
      </c>
      <c r="D1369" s="2">
        <f t="shared" si="122"/>
        <v>1.4007557390005188</v>
      </c>
      <c r="E1369" s="2">
        <f t="shared" si="121"/>
        <v>0.1261159829681362</v>
      </c>
      <c r="F1369" s="2">
        <f t="shared" si="125"/>
        <v>0.12080947153505586</v>
      </c>
      <c r="G1369" s="2">
        <f t="shared" si="123"/>
        <v>5.3065114330803353E-3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1.21</v>
      </c>
      <c r="C1370" s="2">
        <f t="shared" si="126"/>
        <v>1.4950453032042466</v>
      </c>
      <c r="D1370" s="2">
        <f t="shared" si="122"/>
        <v>1.3866256842597398</v>
      </c>
      <c r="E1370" s="2">
        <f t="shared" si="121"/>
        <v>0.1084196189445068</v>
      </c>
      <c r="F1370" s="2">
        <f t="shared" si="125"/>
        <v>0.11833150101694606</v>
      </c>
      <c r="G1370" s="2">
        <f t="shared" si="123"/>
        <v>-9.9118820724392598E-3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6">
        <f>TITRES_STAT!D1374</f>
        <v>1.21</v>
      </c>
      <c r="C1371" s="2">
        <f t="shared" si="126"/>
        <v>1.4727306411728238</v>
      </c>
      <c r="D1371" s="2">
        <f t="shared" si="122"/>
        <v>1.3735423002404998</v>
      </c>
      <c r="E1371" s="2">
        <f t="shared" si="121"/>
        <v>9.9188340932323982E-2</v>
      </c>
      <c r="F1371" s="2">
        <f t="shared" si="125"/>
        <v>0.11450286900002166</v>
      </c>
      <c r="G1371" s="2">
        <f t="shared" si="123"/>
        <v>-1.5314528067697675E-2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6">
        <f>TITRES_STAT!D1375</f>
        <v>1.21</v>
      </c>
      <c r="C1372" s="2">
        <f t="shared" si="126"/>
        <v>1.4538490040693124</v>
      </c>
      <c r="D1372" s="2">
        <f t="shared" si="122"/>
        <v>1.3614280557782408</v>
      </c>
      <c r="E1372" s="2">
        <f t="shared" ref="E1372:E1435" si="127">C1372-D1372</f>
        <v>9.2420948291071614E-2</v>
      </c>
      <c r="F1372" s="2">
        <f t="shared" si="125"/>
        <v>0.11008648485823166</v>
      </c>
      <c r="G1372" s="2">
        <f t="shared" si="123"/>
        <v>-1.7665536567160051E-2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6">
        <f>TITRES_STAT!D1376</f>
        <v>1.21</v>
      </c>
      <c r="C1373" s="2">
        <f t="shared" si="126"/>
        <v>1.4440260803663412</v>
      </c>
      <c r="D1373" s="2">
        <f t="shared" ref="D1373:D1436" si="128">$D$4*B1373+(1-$D$4)*D1372</f>
        <v>1.3502111627576305</v>
      </c>
      <c r="E1373" s="2">
        <f t="shared" si="127"/>
        <v>9.3814917608710635E-2</v>
      </c>
      <c r="F1373" s="2">
        <f t="shared" si="125"/>
        <v>0.10683217140832747</v>
      </c>
      <c r="G1373" s="2">
        <f t="shared" si="123"/>
        <v>-1.3017253799616837E-2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6">
        <f>TITRES_STAT!D1377</f>
        <v>1.24</v>
      </c>
      <c r="C1374" s="2">
        <f t="shared" si="126"/>
        <v>1.4264836064638271</v>
      </c>
      <c r="D1374" s="2">
        <f t="shared" si="128"/>
        <v>1.3420473729237319</v>
      </c>
      <c r="E1374" s="2">
        <f t="shared" si="127"/>
        <v>8.4436233540095218E-2</v>
      </c>
      <c r="F1374" s="2">
        <f t="shared" si="125"/>
        <v>0.10235298383468103</v>
      </c>
      <c r="G1374" s="2">
        <f t="shared" si="123"/>
        <v>-1.7916750294585809E-2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6">
        <f>TITRES_STAT!D1378</f>
        <v>1.24</v>
      </c>
      <c r="C1375" s="2">
        <f t="shared" si="126"/>
        <v>1.4039476670078537</v>
      </c>
      <c r="D1375" s="2">
        <f t="shared" si="128"/>
        <v>1.3344883082627148</v>
      </c>
      <c r="E1375" s="2">
        <f t="shared" si="127"/>
        <v>6.9459358745138866E-2</v>
      </c>
      <c r="F1375" s="2">
        <f t="shared" si="125"/>
        <v>9.5774258816772595E-2</v>
      </c>
      <c r="G1375" s="2">
        <f t="shared" si="123"/>
        <v>-2.6314900071633729E-2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1.21</v>
      </c>
      <c r="C1376" s="2">
        <f t="shared" si="126"/>
        <v>1.3771864874681838</v>
      </c>
      <c r="D1376" s="2">
        <f t="shared" si="128"/>
        <v>1.3252669520951064</v>
      </c>
      <c r="E1376" s="2">
        <f t="shared" si="127"/>
        <v>5.1919535373077474E-2</v>
      </c>
      <c r="F1376" s="2">
        <f t="shared" si="125"/>
        <v>8.7003314128033568E-2</v>
      </c>
      <c r="G1376" s="2">
        <f t="shared" si="123"/>
        <v>-3.5083778754956094E-2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1.21</v>
      </c>
      <c r="C1377" s="2">
        <f t="shared" si="126"/>
        <v>1.3545424124730787</v>
      </c>
      <c r="D1377" s="2">
        <f t="shared" si="128"/>
        <v>1.3167286593473209</v>
      </c>
      <c r="E1377" s="2">
        <f t="shared" si="127"/>
        <v>3.7813753125757854E-2</v>
      </c>
      <c r="F1377" s="2">
        <f t="shared" si="125"/>
        <v>7.7165401927578439E-2</v>
      </c>
      <c r="G1377" s="2">
        <f t="shared" si="123"/>
        <v>-3.9351648801820585E-2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1.21</v>
      </c>
      <c r="C1378" s="2">
        <f t="shared" si="126"/>
        <v>1.3353820413233743</v>
      </c>
      <c r="D1378" s="2">
        <f t="shared" si="128"/>
        <v>1.3088228327290008</v>
      </c>
      <c r="E1378" s="2">
        <f t="shared" si="127"/>
        <v>2.6559208594373551E-2</v>
      </c>
      <c r="F1378" s="2">
        <f t="shared" si="125"/>
        <v>6.704416326093747E-2</v>
      </c>
      <c r="G1378" s="2">
        <f t="shared" si="123"/>
        <v>-4.0484954666563919E-2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1.24</v>
      </c>
      <c r="C1379" s="2">
        <f t="shared" si="126"/>
        <v>1.3191694195813168</v>
      </c>
      <c r="D1379" s="2">
        <f t="shared" si="128"/>
        <v>1.3037248451194452</v>
      </c>
      <c r="E1379" s="2">
        <f t="shared" si="127"/>
        <v>1.5444574461871641E-2</v>
      </c>
      <c r="F1379" s="2">
        <f t="shared" si="125"/>
        <v>5.6724245501124301E-2</v>
      </c>
      <c r="G1379" s="2">
        <f t="shared" si="123"/>
        <v>-4.1279671039252661E-2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1.24</v>
      </c>
      <c r="C1380" s="2">
        <f t="shared" si="126"/>
        <v>1.3023741242611142</v>
      </c>
      <c r="D1380" s="2">
        <f t="shared" si="128"/>
        <v>1.2990044862217085</v>
      </c>
      <c r="E1380" s="2">
        <f t="shared" si="127"/>
        <v>3.3696380394057091E-3</v>
      </c>
      <c r="F1380" s="2">
        <f t="shared" si="125"/>
        <v>4.605332400878058E-2</v>
      </c>
      <c r="G1380" s="2">
        <f t="shared" ref="G1380:G1443" si="129">E1380-F1380</f>
        <v>-4.2683685969374871E-2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1.25</v>
      </c>
      <c r="C1381" s="2">
        <f t="shared" si="126"/>
        <v>1.288162720528635</v>
      </c>
      <c r="D1381" s="2">
        <f t="shared" si="128"/>
        <v>1.2953745242793597</v>
      </c>
      <c r="E1381" s="2">
        <f t="shared" si="127"/>
        <v>-7.2118037507247212E-3</v>
      </c>
      <c r="F1381" s="2">
        <f t="shared" ref="F1381:F1444" si="131">(E1381*(2/(10)))+((1-(2/10))*F1380)</f>
        <v>3.5400298456879524E-2</v>
      </c>
      <c r="G1381" s="2">
        <f t="shared" si="129"/>
        <v>-4.2612102207604245E-2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1.25</v>
      </c>
      <c r="C1382" s="2">
        <f t="shared" si="126"/>
        <v>1.2761376866011527</v>
      </c>
      <c r="D1382" s="2">
        <f t="shared" si="128"/>
        <v>1.2920134484068146</v>
      </c>
      <c r="E1382" s="2">
        <f t="shared" si="127"/>
        <v>-1.587576180566197E-2</v>
      </c>
      <c r="F1382" s="2">
        <f t="shared" si="131"/>
        <v>2.5145086404371225E-2</v>
      </c>
      <c r="G1382" s="2">
        <f t="shared" si="129"/>
        <v>-4.1020848210033198E-2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1.25</v>
      </c>
      <c r="C1383" s="2">
        <f t="shared" si="126"/>
        <v>1.265962657893283</v>
      </c>
      <c r="D1383" s="2">
        <f t="shared" si="128"/>
        <v>1.2889013411174211</v>
      </c>
      <c r="E1383" s="2">
        <f t="shared" si="127"/>
        <v>-2.2938683224138057E-2</v>
      </c>
      <c r="F1383" s="2">
        <f t="shared" si="131"/>
        <v>1.5528332478669369E-2</v>
      </c>
      <c r="G1383" s="2">
        <f t="shared" si="129"/>
        <v>-3.8467015702807424E-2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1.25</v>
      </c>
      <c r="C1384" s="2">
        <f t="shared" si="126"/>
        <v>1.261968402832778</v>
      </c>
      <c r="D1384" s="2">
        <f t="shared" si="128"/>
        <v>1.2860197602939083</v>
      </c>
      <c r="E1384" s="2">
        <f t="shared" si="127"/>
        <v>-2.4051357461130296E-2</v>
      </c>
      <c r="F1384" s="2">
        <f t="shared" si="131"/>
        <v>7.6123944907094364E-3</v>
      </c>
      <c r="G1384" s="2">
        <f t="shared" si="129"/>
        <v>-3.1663751951839736E-2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1.25</v>
      </c>
      <c r="C1385" s="2">
        <f t="shared" si="126"/>
        <v>1.2585886485508122</v>
      </c>
      <c r="D1385" s="2">
        <f t="shared" si="128"/>
        <v>1.2833516299017669</v>
      </c>
      <c r="E1385" s="2">
        <f t="shared" si="127"/>
        <v>-2.4762981350954671E-2</v>
      </c>
      <c r="F1385" s="2">
        <f t="shared" si="131"/>
        <v>1.1373193223766145E-3</v>
      </c>
      <c r="G1385" s="2">
        <f t="shared" si="129"/>
        <v>-2.5900300673331288E-2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1.25</v>
      </c>
      <c r="C1386" s="2">
        <f t="shared" si="126"/>
        <v>1.2511134718506871</v>
      </c>
      <c r="D1386" s="2">
        <f t="shared" si="128"/>
        <v>1.2808811387979322</v>
      </c>
      <c r="E1386" s="2">
        <f t="shared" si="127"/>
        <v>-2.9767666947245086E-2</v>
      </c>
      <c r="F1386" s="2">
        <f t="shared" si="131"/>
        <v>-5.043677931547726E-3</v>
      </c>
      <c r="G1386" s="2">
        <f t="shared" si="129"/>
        <v>-2.4723989015697362E-2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1.22</v>
      </c>
      <c r="C1387" s="2">
        <f t="shared" si="126"/>
        <v>1.2447883223351968</v>
      </c>
      <c r="D1387" s="2">
        <f t="shared" si="128"/>
        <v>1.2763714248129003</v>
      </c>
      <c r="E1387" s="2">
        <f t="shared" si="127"/>
        <v>-3.1583102477703573E-2</v>
      </c>
      <c r="F1387" s="2">
        <f t="shared" si="131"/>
        <v>-1.0351562840778896E-2</v>
      </c>
      <c r="G1387" s="2">
        <f t="shared" si="129"/>
        <v>-2.1231539636924677E-2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1.22</v>
      </c>
      <c r="C1388" s="2">
        <f t="shared" si="126"/>
        <v>1.2394362727451664</v>
      </c>
      <c r="D1388" s="2">
        <f t="shared" si="128"/>
        <v>1.2721957637156485</v>
      </c>
      <c r="E1388" s="2">
        <f t="shared" si="127"/>
        <v>-3.275949097048203E-2</v>
      </c>
      <c r="F1388" s="2">
        <f t="shared" si="131"/>
        <v>-1.4833148466719523E-2</v>
      </c>
      <c r="G1388" s="2">
        <f t="shared" si="129"/>
        <v>-1.7926342503762509E-2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1.22</v>
      </c>
      <c r="C1389" s="2">
        <f t="shared" si="126"/>
        <v>1.2395230000151409</v>
      </c>
      <c r="D1389" s="2">
        <f t="shared" si="128"/>
        <v>1.2683294108478227</v>
      </c>
      <c r="E1389" s="2">
        <f t="shared" si="127"/>
        <v>-2.8806410832681761E-2</v>
      </c>
      <c r="F1389" s="2">
        <f t="shared" si="131"/>
        <v>-1.7627800939911974E-2</v>
      </c>
      <c r="G1389" s="2">
        <f t="shared" si="129"/>
        <v>-1.1178609892769788E-2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1.2</v>
      </c>
      <c r="C1390" s="2">
        <f t="shared" si="126"/>
        <v>1.2395963846281961</v>
      </c>
      <c r="D1390" s="2">
        <f t="shared" si="128"/>
        <v>1.2632679730072431</v>
      </c>
      <c r="E1390" s="2">
        <f t="shared" si="127"/>
        <v>-2.3671588379047037E-2</v>
      </c>
      <c r="F1390" s="2">
        <f t="shared" si="131"/>
        <v>-1.8836558427738986E-2</v>
      </c>
      <c r="G1390" s="2">
        <f t="shared" si="129"/>
        <v>-4.8350299513080508E-3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1.2</v>
      </c>
      <c r="C1391" s="2">
        <f t="shared" si="126"/>
        <v>1.2411969408392429</v>
      </c>
      <c r="D1391" s="2">
        <f t="shared" si="128"/>
        <v>1.2585814564881881</v>
      </c>
      <c r="E1391" s="2">
        <f t="shared" si="127"/>
        <v>-1.7384515648945165E-2</v>
      </c>
      <c r="F1391" s="2">
        <f t="shared" si="131"/>
        <v>-1.8546149871980222E-2</v>
      </c>
      <c r="G1391" s="2">
        <f t="shared" si="129"/>
        <v>1.1616342230350574E-3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1.2</v>
      </c>
      <c r="C1392" s="2">
        <f t="shared" si="126"/>
        <v>1.2425512576332056</v>
      </c>
      <c r="D1392" s="2">
        <f t="shared" si="128"/>
        <v>1.2542420893409147</v>
      </c>
      <c r="E1392" s="2">
        <f t="shared" si="127"/>
        <v>-1.1690831707709126E-2</v>
      </c>
      <c r="F1392" s="2">
        <f t="shared" si="131"/>
        <v>-1.7175086239126003E-2</v>
      </c>
      <c r="G1392" s="2">
        <f t="shared" si="129"/>
        <v>5.4842545314168767E-3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1.2</v>
      </c>
      <c r="C1393" s="2">
        <f t="shared" si="126"/>
        <v>1.2436972179973278</v>
      </c>
      <c r="D1393" s="2">
        <f t="shared" si="128"/>
        <v>1.2502241567971433</v>
      </c>
      <c r="E1393" s="2">
        <f t="shared" si="127"/>
        <v>-6.5269387998154738E-3</v>
      </c>
      <c r="F1393" s="2">
        <f t="shared" si="131"/>
        <v>-1.5045456751263897E-2</v>
      </c>
      <c r="G1393" s="2">
        <f t="shared" si="129"/>
        <v>8.5185179514484233E-3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1.2</v>
      </c>
      <c r="C1394" s="2">
        <f t="shared" si="126"/>
        <v>1.2446668767669697</v>
      </c>
      <c r="D1394" s="2">
        <f t="shared" si="128"/>
        <v>1.2465038488862437</v>
      </c>
      <c r="E1394" s="2">
        <f t="shared" si="127"/>
        <v>-1.8369721192739163E-3</v>
      </c>
      <c r="F1394" s="2">
        <f t="shared" si="131"/>
        <v>-1.2403759824865902E-2</v>
      </c>
      <c r="G1394" s="2">
        <f t="shared" si="129"/>
        <v>1.0566787705591985E-2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1.18</v>
      </c>
      <c r="C1395" s="2">
        <f t="shared" si="126"/>
        <v>1.245487357264359</v>
      </c>
      <c r="D1395" s="2">
        <f t="shared" si="128"/>
        <v>1.2415776378576331</v>
      </c>
      <c r="E1395" s="2">
        <f t="shared" si="127"/>
        <v>3.9097194067259089E-3</v>
      </c>
      <c r="F1395" s="2">
        <f t="shared" si="131"/>
        <v>-9.1410639785475412E-3</v>
      </c>
      <c r="G1395" s="2">
        <f t="shared" si="129"/>
        <v>1.305078338527345E-2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1.18</v>
      </c>
      <c r="C1396" s="2">
        <f t="shared" si="126"/>
        <v>1.246181609992919</v>
      </c>
      <c r="D1396" s="2">
        <f t="shared" si="128"/>
        <v>1.2370163313496603</v>
      </c>
      <c r="E1396" s="2">
        <f t="shared" si="127"/>
        <v>9.1652786432587785E-3</v>
      </c>
      <c r="F1396" s="2">
        <f t="shared" si="131"/>
        <v>-5.479795454186278E-3</v>
      </c>
      <c r="G1396" s="2">
        <f t="shared" si="129"/>
        <v>1.4645074097445056E-2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1.18</v>
      </c>
      <c r="C1397" s="2">
        <f t="shared" si="126"/>
        <v>1.2421536699940083</v>
      </c>
      <c r="D1397" s="2">
        <f t="shared" si="128"/>
        <v>1.2327928993978337</v>
      </c>
      <c r="E1397" s="2">
        <f t="shared" si="127"/>
        <v>9.3607705961746834E-3</v>
      </c>
      <c r="F1397" s="2">
        <f t="shared" si="131"/>
        <v>-2.5116822441140852E-3</v>
      </c>
      <c r="G1397" s="2">
        <f t="shared" si="129"/>
        <v>1.1872452840288768E-2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1.1399999999999999</v>
      </c>
      <c r="C1398" s="2">
        <f t="shared" si="126"/>
        <v>1.2387454130718532</v>
      </c>
      <c r="D1398" s="2">
        <f t="shared" si="128"/>
        <v>1.2259193512942903</v>
      </c>
      <c r="E1398" s="2">
        <f t="shared" si="127"/>
        <v>1.2826061777562847E-2</v>
      </c>
      <c r="F1398" s="2">
        <f t="shared" si="131"/>
        <v>5.5586656022130155E-4</v>
      </c>
      <c r="G1398" s="2">
        <f t="shared" si="129"/>
        <v>1.2270195217341545E-2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1.1399999999999999</v>
      </c>
      <c r="C1399" s="2">
        <f t="shared" si="126"/>
        <v>1.235861503368491</v>
      </c>
      <c r="D1399" s="2">
        <f t="shared" si="128"/>
        <v>1.2195549549021205</v>
      </c>
      <c r="E1399" s="2">
        <f t="shared" si="127"/>
        <v>1.6306548466370474E-2</v>
      </c>
      <c r="F1399" s="2">
        <f t="shared" si="131"/>
        <v>3.7060029414511361E-3</v>
      </c>
      <c r="G1399" s="2">
        <f t="shared" si="129"/>
        <v>1.2600545524919338E-2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1.1399999999999999</v>
      </c>
      <c r="C1400" s="2">
        <f t="shared" si="126"/>
        <v>1.2303443490041077</v>
      </c>
      <c r="D1400" s="2">
        <f t="shared" si="128"/>
        <v>1.2136619952797414</v>
      </c>
      <c r="E1400" s="2">
        <f t="shared" si="127"/>
        <v>1.6682353724366328E-2</v>
      </c>
      <c r="F1400" s="2">
        <f t="shared" si="131"/>
        <v>6.301273098034175E-3</v>
      </c>
      <c r="G1400" s="2">
        <f t="shared" si="129"/>
        <v>1.0381080626332154E-2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1.1399999999999999</v>
      </c>
      <c r="C1401" s="2">
        <f t="shared" si="126"/>
        <v>1.2256759876188603</v>
      </c>
      <c r="D1401" s="2">
        <f t="shared" si="128"/>
        <v>1.2082055511849457</v>
      </c>
      <c r="E1401" s="2">
        <f t="shared" si="127"/>
        <v>1.747043643391466E-2</v>
      </c>
      <c r="F1401" s="2">
        <f t="shared" si="131"/>
        <v>8.535105765210273E-3</v>
      </c>
      <c r="G1401" s="2">
        <f t="shared" si="129"/>
        <v>8.935330668704387E-3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1.1399999999999999</v>
      </c>
      <c r="C1402" s="2">
        <f t="shared" si="126"/>
        <v>1.2217258356774972</v>
      </c>
      <c r="D1402" s="2">
        <f t="shared" si="128"/>
        <v>1.2031532881342089</v>
      </c>
      <c r="E1402" s="2">
        <f t="shared" si="127"/>
        <v>1.8572547543288298E-2</v>
      </c>
      <c r="F1402" s="2">
        <f t="shared" si="131"/>
        <v>1.0542594120825879E-2</v>
      </c>
      <c r="G1402" s="2">
        <f t="shared" si="129"/>
        <v>8.0299534224624186E-3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1.1399999999999999</v>
      </c>
      <c r="C1403" s="2">
        <f t="shared" si="126"/>
        <v>1.2183833994194206</v>
      </c>
      <c r="D1403" s="2">
        <f t="shared" si="128"/>
        <v>1.198475266790934</v>
      </c>
      <c r="E1403" s="2">
        <f t="shared" si="127"/>
        <v>1.9908132628486674E-2</v>
      </c>
      <c r="F1403" s="2">
        <f t="shared" si="131"/>
        <v>1.2415701822358039E-2</v>
      </c>
      <c r="G1403" s="2">
        <f t="shared" si="129"/>
        <v>7.4924308061286356E-3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1.1399999999999999</v>
      </c>
      <c r="C1404" s="2">
        <f t="shared" si="126"/>
        <v>1.2155551841241252</v>
      </c>
      <c r="D1404" s="2">
        <f t="shared" si="128"/>
        <v>1.1941437655471612</v>
      </c>
      <c r="E1404" s="2">
        <f t="shared" si="127"/>
        <v>2.1411418576964047E-2</v>
      </c>
      <c r="F1404" s="2">
        <f t="shared" si="131"/>
        <v>1.4214845173279242E-2</v>
      </c>
      <c r="G1404" s="2">
        <f t="shared" si="129"/>
        <v>7.1965734036848056E-3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1.1399999999999999</v>
      </c>
      <c r="C1405" s="2">
        <f t="shared" si="126"/>
        <v>1.2100851557973367</v>
      </c>
      <c r="D1405" s="2">
        <f t="shared" si="128"/>
        <v>1.1901331162473716</v>
      </c>
      <c r="E1405" s="2">
        <f t="shared" si="127"/>
        <v>1.995203954996505E-2</v>
      </c>
      <c r="F1405" s="2">
        <f t="shared" si="131"/>
        <v>1.5362284048616403E-2</v>
      </c>
      <c r="G1405" s="2">
        <f t="shared" si="129"/>
        <v>4.5897555013486475E-3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1.1399999999999999</v>
      </c>
      <c r="C1406" s="2">
        <f t="shared" si="126"/>
        <v>1.205456670290054</v>
      </c>
      <c r="D1406" s="2">
        <f t="shared" si="128"/>
        <v>1.1864195520808996</v>
      </c>
      <c r="E1406" s="2">
        <f t="shared" si="127"/>
        <v>1.9037118209154436E-2</v>
      </c>
      <c r="F1406" s="2">
        <f t="shared" si="131"/>
        <v>1.6097250880724012E-2</v>
      </c>
      <c r="G1406" s="2">
        <f t="shared" si="129"/>
        <v>2.939867328430424E-3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1.1399999999999999</v>
      </c>
      <c r="C1407" s="2">
        <f t="shared" si="126"/>
        <v>1.2015402594761997</v>
      </c>
      <c r="D1407" s="2">
        <f t="shared" si="128"/>
        <v>1.1829810667415734</v>
      </c>
      <c r="E1407" s="2">
        <f t="shared" si="127"/>
        <v>1.8559192734626251E-2</v>
      </c>
      <c r="F1407" s="2">
        <f t="shared" si="131"/>
        <v>1.6589639251504459E-2</v>
      </c>
      <c r="G1407" s="2">
        <f t="shared" si="129"/>
        <v>1.9695534831217915E-3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1.1399999999999999</v>
      </c>
      <c r="C1408" s="2">
        <f t="shared" si="126"/>
        <v>1.1920725272490922</v>
      </c>
      <c r="D1408" s="2">
        <f t="shared" si="128"/>
        <v>1.1797972840199753</v>
      </c>
      <c r="E1408" s="2">
        <f t="shared" si="127"/>
        <v>1.2275243229116883E-2</v>
      </c>
      <c r="F1408" s="2">
        <f t="shared" si="131"/>
        <v>1.5726760047026944E-2</v>
      </c>
      <c r="G1408" s="2">
        <f t="shared" si="129"/>
        <v>-3.4515168179100608E-3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1.1399999999999999</v>
      </c>
      <c r="C1409" s="2">
        <f t="shared" si="126"/>
        <v>1.1840613692107704</v>
      </c>
      <c r="D1409" s="2">
        <f t="shared" si="128"/>
        <v>1.1768493370555326</v>
      </c>
      <c r="E1409" s="2">
        <f t="shared" si="127"/>
        <v>7.2120321552378019E-3</v>
      </c>
      <c r="F1409" s="2">
        <f t="shared" si="131"/>
        <v>1.4023814468669116E-2</v>
      </c>
      <c r="G1409" s="2">
        <f t="shared" si="129"/>
        <v>-6.8117823134313145E-3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1.1399999999999999</v>
      </c>
      <c r="C1410" s="2">
        <f t="shared" si="126"/>
        <v>1.1772826970244981</v>
      </c>
      <c r="D1410" s="2">
        <f t="shared" si="128"/>
        <v>1.1741197565329005</v>
      </c>
      <c r="E1410" s="2">
        <f t="shared" si="127"/>
        <v>3.1629404915975989E-3</v>
      </c>
      <c r="F1410" s="2">
        <f t="shared" si="131"/>
        <v>1.1851639673254814E-2</v>
      </c>
      <c r="G1410" s="2">
        <f t="shared" si="129"/>
        <v>-8.6886991816572147E-3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1.1399999999999999</v>
      </c>
      <c r="C1411" s="2">
        <f t="shared" si="126"/>
        <v>1.1715468974822676</v>
      </c>
      <c r="D1411" s="2">
        <f t="shared" si="128"/>
        <v>1.171592367160093</v>
      </c>
      <c r="E1411" s="2">
        <f t="shared" si="127"/>
        <v>-4.5469677825371591E-5</v>
      </c>
      <c r="F1411" s="2">
        <f t="shared" si="131"/>
        <v>9.4722178030387759E-3</v>
      </c>
      <c r="G1411" s="2">
        <f t="shared" si="129"/>
        <v>-9.5176874808641475E-3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1.1399999999999999</v>
      </c>
      <c r="C1412" s="2">
        <f t="shared" si="126"/>
        <v>1.1666935286388418</v>
      </c>
      <c r="D1412" s="2">
        <f t="shared" si="128"/>
        <v>1.169252191814901</v>
      </c>
      <c r="E1412" s="2">
        <f t="shared" si="127"/>
        <v>-2.5586631760592393E-3</v>
      </c>
      <c r="F1412" s="2">
        <f t="shared" si="131"/>
        <v>7.0660416072191737E-3</v>
      </c>
      <c r="G1412" s="2">
        <f t="shared" si="129"/>
        <v>-9.6247047832784122E-3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1.1399999999999999</v>
      </c>
      <c r="C1413" s="2">
        <f t="shared" si="126"/>
        <v>1.1625868319251738</v>
      </c>
      <c r="D1413" s="2">
        <f t="shared" si="128"/>
        <v>1.1670853627915752</v>
      </c>
      <c r="E1413" s="2">
        <f t="shared" si="127"/>
        <v>-4.4985308664013957E-3</v>
      </c>
      <c r="F1413" s="2">
        <f t="shared" si="131"/>
        <v>4.7531271124950604E-3</v>
      </c>
      <c r="G1413" s="2">
        <f t="shared" si="129"/>
        <v>-9.2516579788964569E-3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1.1399999999999999</v>
      </c>
      <c r="C1414" s="2">
        <f t="shared" si="126"/>
        <v>1.1591119347059162</v>
      </c>
      <c r="D1414" s="2">
        <f t="shared" si="128"/>
        <v>1.1650790396218289</v>
      </c>
      <c r="E1414" s="2">
        <f t="shared" si="127"/>
        <v>-5.9671049159126799E-3</v>
      </c>
      <c r="F1414" s="2">
        <f t="shared" si="131"/>
        <v>2.6090807068135124E-3</v>
      </c>
      <c r="G1414" s="2">
        <f t="shared" si="129"/>
        <v>-8.5761856227261919E-3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1.1399999999999999</v>
      </c>
      <c r="C1415" s="2">
        <f t="shared" si="126"/>
        <v>1.1561716370588522</v>
      </c>
      <c r="D1415" s="2">
        <f t="shared" si="128"/>
        <v>1.1632213329831749</v>
      </c>
      <c r="E1415" s="2">
        <f t="shared" si="127"/>
        <v>-7.0496959243226964E-3</v>
      </c>
      <c r="F1415" s="2">
        <f t="shared" si="131"/>
        <v>6.7732538058627072E-4</v>
      </c>
      <c r="G1415" s="2">
        <f t="shared" si="129"/>
        <v>-7.7270213049089667E-3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1.1200000000000001</v>
      </c>
      <c r="C1416" s="2">
        <f t="shared" si="126"/>
        <v>1.153683692895952</v>
      </c>
      <c r="D1416" s="2">
        <f t="shared" si="128"/>
        <v>1.1600197527621989</v>
      </c>
      <c r="E1416" s="2">
        <f t="shared" si="127"/>
        <v>-6.336059866246968E-3</v>
      </c>
      <c r="F1416" s="2">
        <f t="shared" si="131"/>
        <v>-7.2535166878037705E-4</v>
      </c>
      <c r="G1416" s="2">
        <f t="shared" si="129"/>
        <v>-5.6107081974665907E-3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1.1200000000000001</v>
      </c>
      <c r="C1417" s="2">
        <f t="shared" si="126"/>
        <v>1.1515785093734978</v>
      </c>
      <c r="D1417" s="2">
        <f t="shared" si="128"/>
        <v>1.1570553266316657</v>
      </c>
      <c r="E1417" s="2">
        <f t="shared" si="127"/>
        <v>-5.4768172581678431E-3</v>
      </c>
      <c r="F1417" s="2">
        <f t="shared" si="131"/>
        <v>-1.6756447866578704E-3</v>
      </c>
      <c r="G1417" s="2">
        <f t="shared" si="129"/>
        <v>-3.8011724715099728E-3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1.08</v>
      </c>
      <c r="C1418" s="2">
        <f t="shared" si="126"/>
        <v>1.1497972002391135</v>
      </c>
      <c r="D1418" s="2">
        <f t="shared" si="128"/>
        <v>1.1513475246589497</v>
      </c>
      <c r="E1418" s="2">
        <f t="shared" si="127"/>
        <v>-1.5503244198362687E-3</v>
      </c>
      <c r="F1418" s="2">
        <f t="shared" si="131"/>
        <v>-1.6505807132935501E-3</v>
      </c>
      <c r="G1418" s="2">
        <f t="shared" si="129"/>
        <v>1.0025629345728143E-4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1.1000000000000001</v>
      </c>
      <c r="C1419" s="2">
        <f t="shared" si="126"/>
        <v>1.1482899386638652</v>
      </c>
      <c r="D1419" s="2">
        <f t="shared" si="128"/>
        <v>1.1475440043138423</v>
      </c>
      <c r="E1419" s="2">
        <f t="shared" si="127"/>
        <v>7.459343500229032E-4</v>
      </c>
      <c r="F1419" s="2">
        <f t="shared" si="131"/>
        <v>-1.1712777006302594E-3</v>
      </c>
      <c r="G1419" s="2">
        <f t="shared" si="129"/>
        <v>1.9172120506531626E-3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1.1000000000000001</v>
      </c>
      <c r="C1420" s="2">
        <f t="shared" si="126"/>
        <v>1.147014563484809</v>
      </c>
      <c r="D1420" s="2">
        <f t="shared" si="128"/>
        <v>1.1440222262165207</v>
      </c>
      <c r="E1420" s="2">
        <f t="shared" si="127"/>
        <v>2.9923372682882921E-3</v>
      </c>
      <c r="F1420" s="2">
        <f t="shared" si="131"/>
        <v>-3.385547068465492E-4</v>
      </c>
      <c r="G1420" s="2">
        <f t="shared" si="129"/>
        <v>3.3308919751348413E-3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1.1299999999999999</v>
      </c>
      <c r="C1421" s="2">
        <f t="shared" si="126"/>
        <v>1.1459353998717614</v>
      </c>
      <c r="D1421" s="2">
        <f t="shared" si="128"/>
        <v>1.1429835427930746</v>
      </c>
      <c r="E1421" s="2">
        <f t="shared" si="127"/>
        <v>2.951857078686837E-3</v>
      </c>
      <c r="F1421" s="2">
        <f t="shared" si="131"/>
        <v>3.1952765026012803E-4</v>
      </c>
      <c r="G1421" s="2">
        <f t="shared" si="129"/>
        <v>2.6323294284267091E-3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1.1599999999999999</v>
      </c>
      <c r="C1422" s="2">
        <f t="shared" si="126"/>
        <v>1.1450222614299519</v>
      </c>
      <c r="D1422" s="2">
        <f t="shared" si="128"/>
        <v>1.1442440211046987</v>
      </c>
      <c r="E1422" s="2">
        <f t="shared" si="127"/>
        <v>7.7824032525319886E-4</v>
      </c>
      <c r="F1422" s="2">
        <f t="shared" si="131"/>
        <v>4.112701852587422E-4</v>
      </c>
      <c r="G1422" s="2">
        <f t="shared" si="129"/>
        <v>3.6697013999445667E-4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1.22</v>
      </c>
      <c r="C1423" s="2">
        <f t="shared" ref="C1423:C1486" si="132">$C$4*B1413+C1422*(1-$C$4)</f>
        <v>1.144249605825344</v>
      </c>
      <c r="D1423" s="2">
        <f t="shared" si="128"/>
        <v>1.1498555750969432</v>
      </c>
      <c r="E1423" s="2">
        <f t="shared" si="127"/>
        <v>-5.605969271599287E-3</v>
      </c>
      <c r="F1423" s="2">
        <f t="shared" si="131"/>
        <v>-7.9217770611286363E-4</v>
      </c>
      <c r="G1423" s="2">
        <f t="shared" si="129"/>
        <v>-4.8137915654864237E-3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1.26</v>
      </c>
      <c r="C1424" s="2">
        <f t="shared" si="132"/>
        <v>1.1435958203137526</v>
      </c>
      <c r="D1424" s="2">
        <f t="shared" si="128"/>
        <v>1.1580144213860586</v>
      </c>
      <c r="E1424" s="2">
        <f t="shared" si="127"/>
        <v>-1.441860107230597E-2</v>
      </c>
      <c r="F1424" s="2">
        <f t="shared" si="131"/>
        <v>-3.517462379351485E-3</v>
      </c>
      <c r="G1424" s="2">
        <f t="shared" si="129"/>
        <v>-1.0901138692954485E-2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1.26</v>
      </c>
      <c r="C1425" s="2">
        <f t="shared" si="132"/>
        <v>1.1430426171885599</v>
      </c>
      <c r="D1425" s="2">
        <f t="shared" si="128"/>
        <v>1.165568908690795</v>
      </c>
      <c r="E1425" s="2">
        <f t="shared" si="127"/>
        <v>-2.2526291502235063E-2</v>
      </c>
      <c r="F1425" s="2">
        <f t="shared" si="131"/>
        <v>-7.3192282039282013E-3</v>
      </c>
      <c r="G1425" s="2">
        <f t="shared" si="129"/>
        <v>-1.5207063298306862E-2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1.26</v>
      </c>
      <c r="C1426" s="2">
        <f t="shared" si="132"/>
        <v>1.1394975991595506</v>
      </c>
      <c r="D1426" s="2">
        <f t="shared" si="128"/>
        <v>1.1725638043433286</v>
      </c>
      <c r="E1426" s="2">
        <f t="shared" si="127"/>
        <v>-3.3066205183778008E-2</v>
      </c>
      <c r="F1426" s="2">
        <f t="shared" si="131"/>
        <v>-1.2468623599898164E-2</v>
      </c>
      <c r="G1426" s="2">
        <f t="shared" si="129"/>
        <v>-2.0597581583879844E-2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1.21</v>
      </c>
      <c r="C1427" s="2">
        <f t="shared" si="132"/>
        <v>1.1364979685196197</v>
      </c>
      <c r="D1427" s="2">
        <f t="shared" si="128"/>
        <v>1.1753368558734525</v>
      </c>
      <c r="E1427" s="2">
        <f t="shared" si="127"/>
        <v>-3.8838887353832785E-2</v>
      </c>
      <c r="F1427" s="2">
        <f t="shared" si="131"/>
        <v>-1.7742676350685091E-2</v>
      </c>
      <c r="G1427" s="2">
        <f t="shared" si="129"/>
        <v>-2.1096211003147694E-2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1.1499999999999999</v>
      </c>
      <c r="C1428" s="2">
        <f t="shared" si="132"/>
        <v>1.1278059733627552</v>
      </c>
      <c r="D1428" s="2">
        <f t="shared" si="128"/>
        <v>1.1734600517346783</v>
      </c>
      <c r="E1428" s="2">
        <f t="shared" si="127"/>
        <v>-4.5654078371923035E-2</v>
      </c>
      <c r="F1428" s="2">
        <f t="shared" si="131"/>
        <v>-2.332495675493268E-2</v>
      </c>
      <c r="G1428" s="2">
        <f t="shared" si="129"/>
        <v>-2.2329121616990355E-2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1.1499999999999999</v>
      </c>
      <c r="C1429" s="2">
        <f t="shared" si="132"/>
        <v>1.1235281313069467</v>
      </c>
      <c r="D1429" s="2">
        <f t="shared" si="128"/>
        <v>1.1717222701247021</v>
      </c>
      <c r="E1429" s="2">
        <f t="shared" si="127"/>
        <v>-4.8194138817755361E-2</v>
      </c>
      <c r="F1429" s="2">
        <f t="shared" si="131"/>
        <v>-2.8298793167497217E-2</v>
      </c>
      <c r="G1429" s="2">
        <f t="shared" si="129"/>
        <v>-1.9895345650258144E-2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1.1499999999999999</v>
      </c>
      <c r="C1430" s="2">
        <f t="shared" si="132"/>
        <v>1.1199084187981856</v>
      </c>
      <c r="D1430" s="2">
        <f t="shared" si="128"/>
        <v>1.170113213078428</v>
      </c>
      <c r="E1430" s="2">
        <f t="shared" si="127"/>
        <v>-5.0204794280242382E-2</v>
      </c>
      <c r="F1430" s="2">
        <f t="shared" si="131"/>
        <v>-3.267999339004625E-2</v>
      </c>
      <c r="G1430" s="2">
        <f t="shared" si="129"/>
        <v>-1.7524800890196132E-2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1.1200000000000001</v>
      </c>
      <c r="C1431" s="2">
        <f t="shared" si="132"/>
        <v>1.1214609697523108</v>
      </c>
      <c r="D1431" s="2">
        <f t="shared" si="128"/>
        <v>1.1664011232207665</v>
      </c>
      <c r="E1431" s="2">
        <f t="shared" si="127"/>
        <v>-4.4940153468455701E-2</v>
      </c>
      <c r="F1431" s="2">
        <f t="shared" si="131"/>
        <v>-3.5132025405728143E-2</v>
      </c>
      <c r="G1431" s="2">
        <f t="shared" si="129"/>
        <v>-9.8081280627275585E-3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1.1000000000000001</v>
      </c>
      <c r="C1432" s="2">
        <f t="shared" si="132"/>
        <v>1.1273900513288784</v>
      </c>
      <c r="D1432" s="2">
        <f t="shared" si="128"/>
        <v>1.1614825215007096</v>
      </c>
      <c r="E1432" s="2">
        <f t="shared" si="127"/>
        <v>-3.4092470171831257E-2</v>
      </c>
      <c r="F1432" s="2">
        <f t="shared" si="131"/>
        <v>-3.4924114358948766E-2</v>
      </c>
      <c r="G1432" s="2">
        <f t="shared" si="129"/>
        <v>8.3164418711750843E-4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1.1000000000000001</v>
      </c>
      <c r="C1433" s="2">
        <f t="shared" si="132"/>
        <v>1.1416377357398202</v>
      </c>
      <c r="D1433" s="2">
        <f t="shared" si="128"/>
        <v>1.1569282606488052</v>
      </c>
      <c r="E1433" s="2">
        <f t="shared" si="127"/>
        <v>-1.529052490898497E-2</v>
      </c>
      <c r="F1433" s="2">
        <f t="shared" si="131"/>
        <v>-3.0997396468956006E-2</v>
      </c>
      <c r="G1433" s="2">
        <f t="shared" si="129"/>
        <v>1.5706871559971036E-2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1.1000000000000001</v>
      </c>
      <c r="C1434" s="2">
        <f t="shared" si="132"/>
        <v>1.159847314856771</v>
      </c>
      <c r="D1434" s="2">
        <f t="shared" si="128"/>
        <v>1.1527113524525974</v>
      </c>
      <c r="E1434" s="2">
        <f t="shared" si="127"/>
        <v>7.1359624041735792E-3</v>
      </c>
      <c r="F1434" s="2">
        <f t="shared" si="131"/>
        <v>-2.3370724694330089E-2</v>
      </c>
      <c r="G1434" s="2">
        <f t="shared" si="129"/>
        <v>3.0506687098503668E-2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1.1200000000000001</v>
      </c>
      <c r="C1435" s="2">
        <f t="shared" si="132"/>
        <v>1.1752554202634216</v>
      </c>
      <c r="D1435" s="2">
        <f t="shared" si="128"/>
        <v>1.1502882893079605</v>
      </c>
      <c r="E1435" s="2">
        <f t="shared" si="127"/>
        <v>2.4967130955461103E-2</v>
      </c>
      <c r="F1435" s="2">
        <f t="shared" si="131"/>
        <v>-1.3703153564371851E-2</v>
      </c>
      <c r="G1435" s="2">
        <f t="shared" si="129"/>
        <v>3.8670284519832954E-2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1.1499999999999999</v>
      </c>
      <c r="C1436" s="2">
        <f t="shared" si="132"/>
        <v>1.1882930479152027</v>
      </c>
      <c r="D1436" s="2">
        <f t="shared" si="128"/>
        <v>1.1502669345444079</v>
      </c>
      <c r="E1436" s="2">
        <f t="shared" ref="E1436:E1499" si="133">C1436-D1436</f>
        <v>3.8026113370794867E-2</v>
      </c>
      <c r="F1436" s="2">
        <f t="shared" si="131"/>
        <v>-3.3573001773385073E-3</v>
      </c>
      <c r="G1436" s="2">
        <f t="shared" si="129"/>
        <v>4.1383413548133373E-2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1.2</v>
      </c>
      <c r="C1437" s="2">
        <f t="shared" si="132"/>
        <v>1.1916325790051714</v>
      </c>
      <c r="D1437" s="2">
        <f t="shared" ref="D1437:D1500" si="134">$D$4*B1437+(1-$D$4)*D1436</f>
        <v>1.1539508653188961</v>
      </c>
      <c r="E1437" s="2">
        <f t="shared" si="133"/>
        <v>3.7681713686275264E-2</v>
      </c>
      <c r="F1437" s="2">
        <f t="shared" si="131"/>
        <v>4.8505025953842476E-3</v>
      </c>
      <c r="G1437" s="2">
        <f t="shared" si="129"/>
        <v>3.2831211090891016E-2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1.2</v>
      </c>
      <c r="C1438" s="2">
        <f t="shared" si="132"/>
        <v>1.1852275668505297</v>
      </c>
      <c r="D1438" s="2">
        <f t="shared" si="134"/>
        <v>1.1573619123323111</v>
      </c>
      <c r="E1438" s="2">
        <f t="shared" si="133"/>
        <v>2.7865654518218541E-2</v>
      </c>
      <c r="F1438" s="2">
        <f t="shared" si="131"/>
        <v>9.453532979951107E-3</v>
      </c>
      <c r="G1438" s="2">
        <f t="shared" si="129"/>
        <v>1.8412121538267434E-2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1.2</v>
      </c>
      <c r="C1439" s="2">
        <f t="shared" si="132"/>
        <v>1.1798079411812175</v>
      </c>
      <c r="D1439" s="2">
        <f t="shared" si="134"/>
        <v>1.1605202891965842</v>
      </c>
      <c r="E1439" s="2">
        <f t="shared" si="133"/>
        <v>1.9287651984633225E-2</v>
      </c>
      <c r="F1439" s="2">
        <f t="shared" si="131"/>
        <v>1.1420356780887531E-2</v>
      </c>
      <c r="G1439" s="2">
        <f t="shared" si="129"/>
        <v>7.8672952037456938E-3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1.2</v>
      </c>
      <c r="C1440" s="2">
        <f t="shared" si="132"/>
        <v>1.1752221040764148</v>
      </c>
      <c r="D1440" s="2">
        <f t="shared" si="134"/>
        <v>1.1634447122190594</v>
      </c>
      <c r="E1440" s="2">
        <f t="shared" si="133"/>
        <v>1.1777391857355379E-2</v>
      </c>
      <c r="F1440" s="2">
        <f t="shared" si="131"/>
        <v>1.1491763796181101E-2</v>
      </c>
      <c r="G1440" s="2">
        <f t="shared" si="129"/>
        <v>2.8562806117427876E-4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1.2</v>
      </c>
      <c r="C1441" s="2">
        <f t="shared" si="132"/>
        <v>1.1667263957569665</v>
      </c>
      <c r="D1441" s="2">
        <f t="shared" si="134"/>
        <v>1.1661525113139439</v>
      </c>
      <c r="E1441" s="2">
        <f t="shared" si="133"/>
        <v>5.7388444302253205E-4</v>
      </c>
      <c r="F1441" s="2">
        <f t="shared" si="131"/>
        <v>9.3081879255493879E-3</v>
      </c>
      <c r="G1441" s="2">
        <f t="shared" si="129"/>
        <v>-8.7343034825268558E-3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1.26</v>
      </c>
      <c r="C1442" s="2">
        <f t="shared" si="132"/>
        <v>1.1564607964097409</v>
      </c>
      <c r="D1442" s="2">
        <f t="shared" si="134"/>
        <v>1.1731041771425406</v>
      </c>
      <c r="E1442" s="2">
        <f t="shared" si="133"/>
        <v>-1.6643380732799695E-2</v>
      </c>
      <c r="F1442" s="2">
        <f t="shared" si="131"/>
        <v>4.1178741938795709E-3</v>
      </c>
      <c r="G1442" s="2">
        <f t="shared" si="129"/>
        <v>-2.0761254926679268E-2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1.32</v>
      </c>
      <c r="C1443" s="2">
        <f t="shared" si="132"/>
        <v>1.1477745200390115</v>
      </c>
      <c r="D1443" s="2">
        <f t="shared" si="134"/>
        <v>1.1839853492060561</v>
      </c>
      <c r="E1443" s="2">
        <f t="shared" si="133"/>
        <v>-3.6210829167044656E-2</v>
      </c>
      <c r="F1443" s="2">
        <f t="shared" si="131"/>
        <v>-3.9478664783052743E-3</v>
      </c>
      <c r="G1443" s="2">
        <f t="shared" si="129"/>
        <v>-3.2262962688739384E-2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1.37</v>
      </c>
      <c r="C1444" s="2">
        <f t="shared" si="132"/>
        <v>1.1404245938791635</v>
      </c>
      <c r="D1444" s="2">
        <f t="shared" si="134"/>
        <v>1.1977642122278298</v>
      </c>
      <c r="E1444" s="2">
        <f t="shared" si="133"/>
        <v>-5.7339618348666299E-2</v>
      </c>
      <c r="F1444" s="2">
        <f t="shared" si="131"/>
        <v>-1.4626216852377479E-2</v>
      </c>
      <c r="G1444" s="2">
        <f t="shared" ref="G1444:G1507" si="135">E1444-F1444</f>
        <v>-4.2713401496288821E-2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1.39</v>
      </c>
      <c r="C1445" s="2">
        <f t="shared" si="132"/>
        <v>1.1372823486669845</v>
      </c>
      <c r="D1445" s="2">
        <f t="shared" si="134"/>
        <v>1.2120039002109535</v>
      </c>
      <c r="E1445" s="2">
        <f t="shared" si="133"/>
        <v>-7.4721551543968978E-2</v>
      </c>
      <c r="F1445" s="2">
        <f t="shared" ref="F1445:F1508" si="137">(E1445*(2/(10)))+((1-(2/10))*F1444)</f>
        <v>-2.6645283790695778E-2</v>
      </c>
      <c r="G1445" s="2">
        <f t="shared" si="135"/>
        <v>-4.80762677532732E-2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1.38</v>
      </c>
      <c r="C1446" s="2">
        <f t="shared" si="132"/>
        <v>1.1392389104105254</v>
      </c>
      <c r="D1446" s="2">
        <f t="shared" si="134"/>
        <v>1.2244480557508828</v>
      </c>
      <c r="E1446" s="2">
        <f t="shared" si="133"/>
        <v>-8.5209145340357395E-2</v>
      </c>
      <c r="F1446" s="2">
        <f t="shared" si="137"/>
        <v>-3.8358056100628105E-2</v>
      </c>
      <c r="G1446" s="2">
        <f t="shared" si="135"/>
        <v>-4.6851089239729291E-2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1.38</v>
      </c>
      <c r="C1447" s="2">
        <f t="shared" si="132"/>
        <v>1.1485867703473676</v>
      </c>
      <c r="D1447" s="2">
        <f t="shared" si="134"/>
        <v>1.2359704219915582</v>
      </c>
      <c r="E1447" s="2">
        <f t="shared" si="133"/>
        <v>-8.7383651644190596E-2</v>
      </c>
      <c r="F1447" s="2">
        <f t="shared" si="137"/>
        <v>-4.8163175209340603E-2</v>
      </c>
      <c r="G1447" s="2">
        <f t="shared" si="135"/>
        <v>-3.9220476434849993E-2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1.38</v>
      </c>
      <c r="C1448" s="2">
        <f t="shared" si="132"/>
        <v>1.1564964979862342</v>
      </c>
      <c r="D1448" s="2">
        <f t="shared" si="134"/>
        <v>1.2466392796218131</v>
      </c>
      <c r="E1448" s="2">
        <f t="shared" si="133"/>
        <v>-9.0142781635578872E-2</v>
      </c>
      <c r="F1448" s="2">
        <f t="shared" si="137"/>
        <v>-5.6559096494588262E-2</v>
      </c>
      <c r="G1448" s="2">
        <f t="shared" si="135"/>
        <v>-3.358368514099061E-2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1.38</v>
      </c>
      <c r="C1449" s="2">
        <f t="shared" si="132"/>
        <v>1.1631893444498904</v>
      </c>
      <c r="D1449" s="2">
        <f t="shared" si="134"/>
        <v>1.2565178515016788</v>
      </c>
      <c r="E1449" s="2">
        <f t="shared" si="133"/>
        <v>-9.3328507051788412E-2</v>
      </c>
      <c r="F1449" s="2">
        <f t="shared" si="137"/>
        <v>-6.3912978606028292E-2</v>
      </c>
      <c r="G1449" s="2">
        <f t="shared" si="135"/>
        <v>-2.941552844576012E-2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1.4</v>
      </c>
      <c r="C1450" s="2">
        <f t="shared" si="132"/>
        <v>1.1688525222268304</v>
      </c>
      <c r="D1450" s="2">
        <f t="shared" si="134"/>
        <v>1.2671461587978508</v>
      </c>
      <c r="E1450" s="2">
        <f t="shared" si="133"/>
        <v>-9.8293636571020304E-2</v>
      </c>
      <c r="F1450" s="2">
        <f t="shared" si="137"/>
        <v>-7.07891101990267E-2</v>
      </c>
      <c r="G1450" s="2">
        <f t="shared" si="135"/>
        <v>-2.7504526371993604E-2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1.44</v>
      </c>
      <c r="C1451" s="2">
        <f t="shared" si="132"/>
        <v>1.1736444418842411</v>
      </c>
      <c r="D1451" s="2">
        <f t="shared" si="134"/>
        <v>1.2799501470350469</v>
      </c>
      <c r="E1451" s="2">
        <f t="shared" si="133"/>
        <v>-0.10630570515080584</v>
      </c>
      <c r="F1451" s="2">
        <f t="shared" si="137"/>
        <v>-7.7892429189382523E-2</v>
      </c>
      <c r="G1451" s="2">
        <f t="shared" si="135"/>
        <v>-2.8413275961423318E-2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1.5</v>
      </c>
      <c r="C1452" s="2">
        <f t="shared" si="132"/>
        <v>1.1869299123635886</v>
      </c>
      <c r="D1452" s="2">
        <f t="shared" si="134"/>
        <v>1.2962501361435621</v>
      </c>
      <c r="E1452" s="2">
        <f t="shared" si="133"/>
        <v>-0.10932022377997352</v>
      </c>
      <c r="F1452" s="2">
        <f t="shared" si="137"/>
        <v>-8.4177988107500726E-2</v>
      </c>
      <c r="G1452" s="2">
        <f t="shared" si="135"/>
        <v>-2.5142235672472799E-2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1.56</v>
      </c>
      <c r="C1453" s="2">
        <f t="shared" si="132"/>
        <v>1.2074022335384211</v>
      </c>
      <c r="D1453" s="2">
        <f t="shared" si="134"/>
        <v>1.3157871630958908</v>
      </c>
      <c r="E1453" s="2">
        <f t="shared" si="133"/>
        <v>-0.1083849295574697</v>
      </c>
      <c r="F1453" s="2">
        <f t="shared" si="137"/>
        <v>-8.9019376397494535E-2</v>
      </c>
      <c r="G1453" s="2">
        <f t="shared" si="135"/>
        <v>-1.9365553159975166E-2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1.63</v>
      </c>
      <c r="C1454" s="2">
        <f t="shared" si="132"/>
        <v>1.2324172745325102</v>
      </c>
      <c r="D1454" s="2">
        <f t="shared" si="134"/>
        <v>1.3390621880517508</v>
      </c>
      <c r="E1454" s="2">
        <f t="shared" si="133"/>
        <v>-0.10664491351924066</v>
      </c>
      <c r="F1454" s="2">
        <f t="shared" si="137"/>
        <v>-9.2544483821843757E-2</v>
      </c>
      <c r="G1454" s="2">
        <f t="shared" si="135"/>
        <v>-1.4100429697396902E-2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1.7</v>
      </c>
      <c r="C1455" s="2">
        <f t="shared" si="132"/>
        <v>1.2566607707582778</v>
      </c>
      <c r="D1455" s="2">
        <f t="shared" si="134"/>
        <v>1.3657983222701398</v>
      </c>
      <c r="E1455" s="2">
        <f t="shared" si="133"/>
        <v>-0.109137551511862</v>
      </c>
      <c r="F1455" s="2">
        <f t="shared" si="137"/>
        <v>-9.586309735984741E-2</v>
      </c>
      <c r="G1455" s="2">
        <f t="shared" si="135"/>
        <v>-1.3274454152014586E-2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1.77</v>
      </c>
      <c r="C1456" s="2">
        <f t="shared" si="132"/>
        <v>1.2756360367954658</v>
      </c>
      <c r="D1456" s="2">
        <f t="shared" si="134"/>
        <v>1.3957391872871665</v>
      </c>
      <c r="E1456" s="2">
        <f t="shared" si="133"/>
        <v>-0.12010315049170073</v>
      </c>
      <c r="F1456" s="2">
        <f t="shared" si="137"/>
        <v>-0.10071110798621807</v>
      </c>
      <c r="G1456" s="2">
        <f t="shared" si="135"/>
        <v>-1.9392042505482654E-2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1.8</v>
      </c>
      <c r="C1457" s="2">
        <f t="shared" si="132"/>
        <v>1.2916920311346249</v>
      </c>
      <c r="D1457" s="2">
        <f t="shared" si="134"/>
        <v>1.4256844326733022</v>
      </c>
      <c r="E1457" s="2">
        <f t="shared" si="133"/>
        <v>-0.13399240153867731</v>
      </c>
      <c r="F1457" s="2">
        <f t="shared" si="137"/>
        <v>-0.10736736669670993</v>
      </c>
      <c r="G1457" s="2">
        <f t="shared" si="135"/>
        <v>-2.6625034841967377E-2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1.85</v>
      </c>
      <c r="C1458" s="2">
        <f t="shared" si="132"/>
        <v>1.3052778724985288</v>
      </c>
      <c r="D1458" s="2">
        <f t="shared" si="134"/>
        <v>1.457115215438243</v>
      </c>
      <c r="E1458" s="2">
        <f t="shared" si="133"/>
        <v>-0.15183734293971418</v>
      </c>
      <c r="F1458" s="2">
        <f t="shared" si="137"/>
        <v>-0.1162613619453108</v>
      </c>
      <c r="G1458" s="2">
        <f t="shared" si="135"/>
        <v>-3.5575980994403386E-2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1.85</v>
      </c>
      <c r="C1459" s="2">
        <f t="shared" si="132"/>
        <v>1.316773584421832</v>
      </c>
      <c r="D1459" s="2">
        <f t="shared" si="134"/>
        <v>1.4862177920724473</v>
      </c>
      <c r="E1459" s="2">
        <f t="shared" si="133"/>
        <v>-0.1694442076506153</v>
      </c>
      <c r="F1459" s="2">
        <f t="shared" si="137"/>
        <v>-0.12689793108637171</v>
      </c>
      <c r="G1459" s="2">
        <f t="shared" si="135"/>
        <v>-4.254627656424359E-2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1.85</v>
      </c>
      <c r="C1460" s="2">
        <f t="shared" si="132"/>
        <v>1.3295776483569348</v>
      </c>
      <c r="D1460" s="2">
        <f t="shared" si="134"/>
        <v>1.5131646222893032</v>
      </c>
      <c r="E1460" s="2">
        <f t="shared" si="133"/>
        <v>-0.18358697393236834</v>
      </c>
      <c r="F1460" s="2">
        <f t="shared" si="137"/>
        <v>-0.13823573965557104</v>
      </c>
      <c r="G1460" s="2">
        <f t="shared" si="135"/>
        <v>-4.5351234276797298E-2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1.8</v>
      </c>
      <c r="C1461" s="2">
        <f t="shared" si="132"/>
        <v>1.3465657024558679</v>
      </c>
      <c r="D1461" s="2">
        <f t="shared" si="134"/>
        <v>1.5344116873049103</v>
      </c>
      <c r="E1461" s="2">
        <f t="shared" si="133"/>
        <v>-0.18784598484904236</v>
      </c>
      <c r="F1461" s="2">
        <f t="shared" si="137"/>
        <v>-0.14815778869426532</v>
      </c>
      <c r="G1461" s="2">
        <f t="shared" si="135"/>
        <v>-3.9688196154777033E-2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1.8</v>
      </c>
      <c r="C1462" s="2">
        <f t="shared" si="132"/>
        <v>1.3701709790011192</v>
      </c>
      <c r="D1462" s="2">
        <f t="shared" si="134"/>
        <v>1.5540848956526947</v>
      </c>
      <c r="E1462" s="2">
        <f t="shared" si="133"/>
        <v>-0.18391391665157553</v>
      </c>
      <c r="F1462" s="2">
        <f t="shared" si="137"/>
        <v>-0.15530901428572735</v>
      </c>
      <c r="G1462" s="2">
        <f t="shared" si="135"/>
        <v>-2.8604902365848173E-2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1.82</v>
      </c>
      <c r="C1463" s="2">
        <f t="shared" si="132"/>
        <v>1.3993754437701778</v>
      </c>
      <c r="D1463" s="2">
        <f t="shared" si="134"/>
        <v>1.5737823107895321</v>
      </c>
      <c r="E1463" s="2">
        <f t="shared" si="133"/>
        <v>-0.17440686701935437</v>
      </c>
      <c r="F1463" s="2">
        <f t="shared" si="137"/>
        <v>-0.15912858483245276</v>
      </c>
      <c r="G1463" s="2">
        <f t="shared" si="135"/>
        <v>-1.5278282186901609E-2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1.82</v>
      </c>
      <c r="C1464" s="2">
        <f t="shared" si="132"/>
        <v>1.4348561447286121</v>
      </c>
      <c r="D1464" s="2">
        <f t="shared" si="134"/>
        <v>1.5920206581384555</v>
      </c>
      <c r="E1464" s="2">
        <f t="shared" si="133"/>
        <v>-0.15716451340984339</v>
      </c>
      <c r="F1464" s="2">
        <f t="shared" si="137"/>
        <v>-0.15873577054793089</v>
      </c>
      <c r="G1464" s="2">
        <f t="shared" si="135"/>
        <v>1.5712571380875062E-3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1.82</v>
      </c>
      <c r="C1465" s="2">
        <f t="shared" si="132"/>
        <v>1.4756475070780564</v>
      </c>
      <c r="D1465" s="2">
        <f t="shared" si="134"/>
        <v>1.6089080167948662</v>
      </c>
      <c r="E1465" s="2">
        <f t="shared" si="133"/>
        <v>-0.13326050971680981</v>
      </c>
      <c r="F1465" s="2">
        <f t="shared" si="137"/>
        <v>-0.15364071838170668</v>
      </c>
      <c r="G1465" s="2">
        <f t="shared" si="135"/>
        <v>2.0380208664896871E-2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1.82</v>
      </c>
      <c r="C1466" s="2">
        <f t="shared" si="132"/>
        <v>1.5209325059891246</v>
      </c>
      <c r="D1466" s="2">
        <f t="shared" si="134"/>
        <v>1.6245444599952463</v>
      </c>
      <c r="E1466" s="2">
        <f t="shared" si="133"/>
        <v>-0.10361195400612178</v>
      </c>
      <c r="F1466" s="2">
        <f t="shared" si="137"/>
        <v>-0.14363496550658972</v>
      </c>
      <c r="G1466" s="2">
        <f t="shared" si="135"/>
        <v>4.0023011500467942E-2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1.82</v>
      </c>
      <c r="C1467" s="2">
        <f t="shared" si="132"/>
        <v>1.5638659666061825</v>
      </c>
      <c r="D1467" s="2">
        <f t="shared" si="134"/>
        <v>1.6390226481437464</v>
      </c>
      <c r="E1467" s="2">
        <f t="shared" si="133"/>
        <v>-7.5156681537563941E-2</v>
      </c>
      <c r="F1467" s="2">
        <f t="shared" si="137"/>
        <v>-0.12993930871278458</v>
      </c>
      <c r="G1467" s="2">
        <f t="shared" si="135"/>
        <v>5.4782627175220644E-2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1.82</v>
      </c>
      <c r="C1468" s="2">
        <f t="shared" si="132"/>
        <v>1.6078865871283083</v>
      </c>
      <c r="D1468" s="2">
        <f t="shared" si="134"/>
        <v>1.6524283779108762</v>
      </c>
      <c r="E1468" s="2">
        <f t="shared" si="133"/>
        <v>-4.4541790782567814E-2</v>
      </c>
      <c r="F1468" s="2">
        <f t="shared" si="137"/>
        <v>-0.11285980512674124</v>
      </c>
      <c r="G1468" s="2">
        <f t="shared" si="135"/>
        <v>6.8318014344173422E-2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1.82</v>
      </c>
      <c r="C1469" s="2">
        <f t="shared" si="132"/>
        <v>1.6451348044931842</v>
      </c>
      <c r="D1469" s="2">
        <f t="shared" si="134"/>
        <v>1.6648410906582185</v>
      </c>
      <c r="E1469" s="2">
        <f t="shared" si="133"/>
        <v>-1.9706286165034337E-2</v>
      </c>
      <c r="F1469" s="2">
        <f t="shared" si="137"/>
        <v>-9.4229101334399865E-2</v>
      </c>
      <c r="G1469" s="2">
        <f t="shared" si="135"/>
        <v>7.4522815169365528E-2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1.82</v>
      </c>
      <c r="C1470" s="2">
        <f t="shared" si="132"/>
        <v>1.6766525268788481</v>
      </c>
      <c r="D1470" s="2">
        <f t="shared" si="134"/>
        <v>1.6763343432020541</v>
      </c>
      <c r="E1470" s="2">
        <f t="shared" si="133"/>
        <v>3.1818367679403714E-4</v>
      </c>
      <c r="F1470" s="2">
        <f t="shared" si="137"/>
        <v>-7.5319644332161095E-2</v>
      </c>
      <c r="G1470" s="2">
        <f t="shared" si="135"/>
        <v>7.5637828008955132E-2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1.82</v>
      </c>
      <c r="C1471" s="2">
        <f t="shared" si="132"/>
        <v>1.695629061205179</v>
      </c>
      <c r="D1471" s="2">
        <f t="shared" si="134"/>
        <v>1.6869762437056055</v>
      </c>
      <c r="E1471" s="2">
        <f t="shared" si="133"/>
        <v>8.652817499573473E-3</v>
      </c>
      <c r="F1471" s="2">
        <f t="shared" si="137"/>
        <v>-5.8525151965814183E-2</v>
      </c>
      <c r="G1471" s="2">
        <f t="shared" si="135"/>
        <v>6.7177969465387649E-2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1.82</v>
      </c>
      <c r="C1472" s="2">
        <f t="shared" si="132"/>
        <v>1.7116861287120746</v>
      </c>
      <c r="D1472" s="2">
        <f t="shared" si="134"/>
        <v>1.6968298552829679</v>
      </c>
      <c r="E1472" s="2">
        <f t="shared" si="133"/>
        <v>1.485627342910667E-2</v>
      </c>
      <c r="F1472" s="2">
        <f t="shared" si="137"/>
        <v>-4.3848866886830012E-2</v>
      </c>
      <c r="G1472" s="2">
        <f t="shared" si="135"/>
        <v>5.8705140315936682E-2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1.82</v>
      </c>
      <c r="C1473" s="2">
        <f t="shared" si="132"/>
        <v>1.7283498012179093</v>
      </c>
      <c r="D1473" s="2">
        <f t="shared" si="134"/>
        <v>1.7059535697064516</v>
      </c>
      <c r="E1473" s="2">
        <f t="shared" si="133"/>
        <v>2.2396231511457643E-2</v>
      </c>
      <c r="F1473" s="2">
        <f t="shared" si="137"/>
        <v>-3.0599847207172483E-2</v>
      </c>
      <c r="G1473" s="2">
        <f t="shared" si="135"/>
        <v>5.299607871863013E-2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1.79</v>
      </c>
      <c r="C1474" s="2">
        <f t="shared" si="132"/>
        <v>1.7424498317997694</v>
      </c>
      <c r="D1474" s="2">
        <f t="shared" si="134"/>
        <v>1.7121792312096775</v>
      </c>
      <c r="E1474" s="2">
        <f t="shared" si="133"/>
        <v>3.0270600590091901E-2</v>
      </c>
      <c r="F1474" s="2">
        <f t="shared" si="137"/>
        <v>-1.8425757647719608E-2</v>
      </c>
      <c r="G1474" s="2">
        <f t="shared" si="135"/>
        <v>4.8696358237811509E-2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1.8</v>
      </c>
      <c r="C1475" s="2">
        <f t="shared" si="132"/>
        <v>1.7543806269074973</v>
      </c>
      <c r="D1475" s="2">
        <f t="shared" si="134"/>
        <v>1.7186844733422939</v>
      </c>
      <c r="E1475" s="2">
        <f t="shared" si="133"/>
        <v>3.5696153565203392E-2</v>
      </c>
      <c r="F1475" s="2">
        <f t="shared" si="137"/>
        <v>-7.6013754051350094E-3</v>
      </c>
      <c r="G1475" s="2">
        <f t="shared" si="135"/>
        <v>4.3297528970338402E-2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1.85</v>
      </c>
      <c r="C1476" s="2">
        <f t="shared" si="132"/>
        <v>1.7644759150755747</v>
      </c>
      <c r="D1476" s="2">
        <f t="shared" si="134"/>
        <v>1.7284115493910128</v>
      </c>
      <c r="E1476" s="2">
        <f t="shared" si="133"/>
        <v>3.6064365684561839E-2</v>
      </c>
      <c r="F1476" s="2">
        <f t="shared" si="137"/>
        <v>1.1317728128043608E-3</v>
      </c>
      <c r="G1476" s="2">
        <f t="shared" si="135"/>
        <v>3.4932592871757477E-2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1.84</v>
      </c>
      <c r="C1477" s="2">
        <f t="shared" si="132"/>
        <v>1.7730180819870247</v>
      </c>
      <c r="D1477" s="2">
        <f t="shared" si="134"/>
        <v>1.7366773605472341</v>
      </c>
      <c r="E1477" s="2">
        <f t="shared" si="133"/>
        <v>3.6340721439790613E-2</v>
      </c>
      <c r="F1477" s="2">
        <f t="shared" si="137"/>
        <v>8.1735625382016123E-3</v>
      </c>
      <c r="G1477" s="2">
        <f t="shared" si="135"/>
        <v>2.8167158901589003E-2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1.84</v>
      </c>
      <c r="C1478" s="2">
        <f t="shared" si="132"/>
        <v>1.7802460693736364</v>
      </c>
      <c r="D1478" s="2">
        <f t="shared" si="134"/>
        <v>1.7443308893955871</v>
      </c>
      <c r="E1478" s="2">
        <f t="shared" si="133"/>
        <v>3.5915179978049272E-2</v>
      </c>
      <c r="F1478" s="2">
        <f t="shared" si="137"/>
        <v>1.3721886026171144E-2</v>
      </c>
      <c r="G1478" s="2">
        <f t="shared" si="135"/>
        <v>2.2193293951878128E-2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1.9</v>
      </c>
      <c r="C1479" s="2">
        <f t="shared" si="132"/>
        <v>1.7863620587007694</v>
      </c>
      <c r="D1479" s="2">
        <f t="shared" si="134"/>
        <v>1.7558619346255435</v>
      </c>
      <c r="E1479" s="2">
        <f t="shared" si="133"/>
        <v>3.0500124075225843E-2</v>
      </c>
      <c r="F1479" s="2">
        <f t="shared" si="137"/>
        <v>1.7077533635982085E-2</v>
      </c>
      <c r="G1479" s="2">
        <f t="shared" si="135"/>
        <v>1.3422590439243758E-2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1.88</v>
      </c>
      <c r="C1480" s="2">
        <f t="shared" si="132"/>
        <v>1.7915371265929587</v>
      </c>
      <c r="D1480" s="2">
        <f t="shared" si="134"/>
        <v>1.7650573468755033</v>
      </c>
      <c r="E1480" s="2">
        <f t="shared" si="133"/>
        <v>2.6479779717455409E-2</v>
      </c>
      <c r="F1480" s="2">
        <f t="shared" si="137"/>
        <v>1.8957982852276751E-2</v>
      </c>
      <c r="G1480" s="2">
        <f t="shared" si="135"/>
        <v>7.5217968651786586E-3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1.88</v>
      </c>
      <c r="C1481" s="2">
        <f t="shared" si="132"/>
        <v>1.795916030194042</v>
      </c>
      <c r="D1481" s="2">
        <f t="shared" si="134"/>
        <v>1.7735716174773177</v>
      </c>
      <c r="E1481" s="2">
        <f t="shared" si="133"/>
        <v>2.2344412716724271E-2</v>
      </c>
      <c r="F1481" s="2">
        <f t="shared" si="137"/>
        <v>1.9635268825166256E-2</v>
      </c>
      <c r="G1481" s="2">
        <f t="shared" si="135"/>
        <v>2.7091438915580156E-3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1.9</v>
      </c>
      <c r="C1482" s="2">
        <f t="shared" si="132"/>
        <v>1.7996212563180356</v>
      </c>
      <c r="D1482" s="2">
        <f t="shared" si="134"/>
        <v>1.7829366828493685</v>
      </c>
      <c r="E1482" s="2">
        <f t="shared" si="133"/>
        <v>1.6684573468667141E-2</v>
      </c>
      <c r="F1482" s="2">
        <f t="shared" si="137"/>
        <v>1.9045129753866432E-2</v>
      </c>
      <c r="G1482" s="2">
        <f t="shared" si="135"/>
        <v>-2.360556285199291E-3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1.92</v>
      </c>
      <c r="C1483" s="2">
        <f t="shared" si="132"/>
        <v>1.8027564476537223</v>
      </c>
      <c r="D1483" s="2">
        <f t="shared" si="134"/>
        <v>1.7930895211568227</v>
      </c>
      <c r="E1483" s="2">
        <f t="shared" si="133"/>
        <v>9.6669264968995972E-3</v>
      </c>
      <c r="F1483" s="2">
        <f t="shared" si="137"/>
        <v>1.7169489102473068E-2</v>
      </c>
      <c r="G1483" s="2">
        <f t="shared" si="135"/>
        <v>-7.5025626055734707E-3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1.92</v>
      </c>
      <c r="C1484" s="2">
        <f t="shared" si="132"/>
        <v>1.8007939172454572</v>
      </c>
      <c r="D1484" s="2">
        <f t="shared" si="134"/>
        <v>1.8024902973674286</v>
      </c>
      <c r="E1484" s="2">
        <f t="shared" si="133"/>
        <v>-1.6963801219713748E-3</v>
      </c>
      <c r="F1484" s="2">
        <f t="shared" si="137"/>
        <v>1.339631525758418E-2</v>
      </c>
      <c r="G1484" s="2">
        <f t="shared" si="135"/>
        <v>-1.5092695379555555E-2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1.88</v>
      </c>
      <c r="C1485" s="2">
        <f t="shared" si="132"/>
        <v>1.8006717761307716</v>
      </c>
      <c r="D1485" s="2">
        <f t="shared" si="134"/>
        <v>1.808231756821693</v>
      </c>
      <c r="E1485" s="2">
        <f t="shared" si="133"/>
        <v>-7.5599806909214529E-3</v>
      </c>
      <c r="F1485" s="2">
        <f t="shared" si="137"/>
        <v>9.2050560678830547E-3</v>
      </c>
      <c r="G1485" s="2">
        <f t="shared" si="135"/>
        <v>-1.6765036758804509E-2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1.9</v>
      </c>
      <c r="C1486" s="2">
        <f t="shared" si="132"/>
        <v>1.8082607336491145</v>
      </c>
      <c r="D1486" s="2">
        <f t="shared" si="134"/>
        <v>1.8150294044645308</v>
      </c>
      <c r="E1486" s="2">
        <f t="shared" si="133"/>
        <v>-6.7686708154162112E-3</v>
      </c>
      <c r="F1486" s="2">
        <f t="shared" si="137"/>
        <v>6.0103106912232016E-3</v>
      </c>
      <c r="G1486" s="2">
        <f t="shared" si="135"/>
        <v>-1.2778981506639413E-2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1.9</v>
      </c>
      <c r="C1487" s="2">
        <f t="shared" ref="C1487:C1550" si="138">$C$4*B1477+C1486*(1-$C$4)</f>
        <v>1.8131436977030968</v>
      </c>
      <c r="D1487" s="2">
        <f t="shared" si="134"/>
        <v>1.8213235226523432</v>
      </c>
      <c r="E1487" s="2">
        <f t="shared" si="133"/>
        <v>-8.1798249492464059E-3</v>
      </c>
      <c r="F1487" s="2">
        <f t="shared" si="137"/>
        <v>3.1722835631292803E-3</v>
      </c>
      <c r="G1487" s="2">
        <f t="shared" si="135"/>
        <v>-1.1352108512375687E-2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1.86</v>
      </c>
      <c r="C1488" s="2">
        <f t="shared" si="138"/>
        <v>1.8172754365180048</v>
      </c>
      <c r="D1488" s="2">
        <f t="shared" si="134"/>
        <v>1.8241884469003178</v>
      </c>
      <c r="E1488" s="2">
        <f t="shared" si="133"/>
        <v>-6.9130103823129563E-3</v>
      </c>
      <c r="F1488" s="2">
        <f t="shared" si="137"/>
        <v>1.1552247740408332E-3</v>
      </c>
      <c r="G1488" s="2">
        <f t="shared" si="135"/>
        <v>-8.0682351563537893E-3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1.9</v>
      </c>
      <c r="C1489" s="2">
        <f t="shared" si="138"/>
        <v>1.8300022924383119</v>
      </c>
      <c r="D1489" s="2">
        <f t="shared" si="134"/>
        <v>1.8298041175002941</v>
      </c>
      <c r="E1489" s="2">
        <f t="shared" si="133"/>
        <v>1.9817493801776997E-4</v>
      </c>
      <c r="F1489" s="2">
        <f t="shared" si="137"/>
        <v>9.6381480683622068E-4</v>
      </c>
      <c r="G1489" s="2">
        <f t="shared" si="135"/>
        <v>-7.656398688184507E-4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1.9</v>
      </c>
      <c r="C1490" s="2">
        <f t="shared" si="138"/>
        <v>1.8376942474478024</v>
      </c>
      <c r="D1490" s="2">
        <f t="shared" si="134"/>
        <v>1.8350038125002723</v>
      </c>
      <c r="E1490" s="2">
        <f t="shared" si="133"/>
        <v>2.6904349475300737E-3</v>
      </c>
      <c r="F1490" s="2">
        <f t="shared" si="137"/>
        <v>1.3091388349749913E-3</v>
      </c>
      <c r="G1490" s="2">
        <f t="shared" si="135"/>
        <v>1.3812961125550824E-3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1.85</v>
      </c>
      <c r="C1491" s="2">
        <f t="shared" si="138"/>
        <v>1.8442028247635252</v>
      </c>
      <c r="D1491" s="2">
        <f t="shared" si="134"/>
        <v>1.836114641203956</v>
      </c>
      <c r="E1491" s="2">
        <f t="shared" si="133"/>
        <v>8.0881835595691953E-3</v>
      </c>
      <c r="F1491" s="2">
        <f t="shared" si="137"/>
        <v>2.6649477798938322E-3</v>
      </c>
      <c r="G1491" s="2">
        <f t="shared" si="135"/>
        <v>5.4232357796753627E-3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1.85</v>
      </c>
      <c r="C1492" s="2">
        <f t="shared" si="138"/>
        <v>1.8527870055691367</v>
      </c>
      <c r="D1492" s="2">
        <f t="shared" si="134"/>
        <v>1.8371431862999592</v>
      </c>
      <c r="E1492" s="2">
        <f t="shared" si="133"/>
        <v>1.5643819269177461E-2</v>
      </c>
      <c r="F1492" s="2">
        <f t="shared" si="137"/>
        <v>5.2607220777505584E-3</v>
      </c>
      <c r="G1492" s="2">
        <f t="shared" si="135"/>
        <v>1.0383097191426903E-2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1.84</v>
      </c>
      <c r="C1493" s="2">
        <f t="shared" si="138"/>
        <v>1.8631274662508079</v>
      </c>
      <c r="D1493" s="2">
        <f t="shared" si="134"/>
        <v>1.837354802129592</v>
      </c>
      <c r="E1493" s="2">
        <f t="shared" si="133"/>
        <v>2.5772664121215927E-2</v>
      </c>
      <c r="F1493" s="2">
        <f t="shared" si="137"/>
        <v>9.3631104864436328E-3</v>
      </c>
      <c r="G1493" s="2">
        <f t="shared" si="135"/>
        <v>1.6409553634772294E-2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1.84</v>
      </c>
      <c r="C1494" s="2">
        <f t="shared" si="138"/>
        <v>1.8718770868276067</v>
      </c>
      <c r="D1494" s="2">
        <f t="shared" si="134"/>
        <v>1.8375507427125852</v>
      </c>
      <c r="E1494" s="2">
        <f t="shared" si="133"/>
        <v>3.4326344115021445E-2</v>
      </c>
      <c r="F1494" s="2">
        <f t="shared" si="137"/>
        <v>1.4355757212159197E-2</v>
      </c>
      <c r="G1494" s="2">
        <f t="shared" si="135"/>
        <v>1.9970586902862249E-2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1.84</v>
      </c>
      <c r="C1495" s="2">
        <f t="shared" si="138"/>
        <v>1.8731267657772055</v>
      </c>
      <c r="D1495" s="2">
        <f t="shared" si="134"/>
        <v>1.8377321691783197</v>
      </c>
      <c r="E1495" s="2">
        <f t="shared" si="133"/>
        <v>3.5394596598885775E-2</v>
      </c>
      <c r="F1495" s="2">
        <f t="shared" si="137"/>
        <v>1.8563525089504512E-2</v>
      </c>
      <c r="G1495" s="2">
        <f t="shared" si="135"/>
        <v>1.6831071509381262E-2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1.84</v>
      </c>
      <c r="C1496" s="2">
        <f t="shared" si="138"/>
        <v>1.8772611095037892</v>
      </c>
      <c r="D1496" s="2">
        <f t="shared" si="134"/>
        <v>1.8379001566465925</v>
      </c>
      <c r="E1496" s="2">
        <f t="shared" si="133"/>
        <v>3.9360952857196763E-2</v>
      </c>
      <c r="F1496" s="2">
        <f t="shared" si="137"/>
        <v>2.2723010643042964E-2</v>
      </c>
      <c r="G1496" s="2">
        <f t="shared" si="135"/>
        <v>1.6637942214153798E-2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1.83</v>
      </c>
      <c r="C1497" s="2">
        <f t="shared" si="138"/>
        <v>1.8807594003493602</v>
      </c>
      <c r="D1497" s="2">
        <f t="shared" si="134"/>
        <v>1.8373149598579559</v>
      </c>
      <c r="E1497" s="2">
        <f t="shared" si="133"/>
        <v>4.3444440491404279E-2</v>
      </c>
      <c r="F1497" s="2">
        <f t="shared" si="137"/>
        <v>2.6867296612715232E-2</v>
      </c>
      <c r="G1497" s="2">
        <f t="shared" si="135"/>
        <v>1.6577143878689048E-2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1.85</v>
      </c>
      <c r="C1498" s="2">
        <f t="shared" si="138"/>
        <v>1.8775656464494586</v>
      </c>
      <c r="D1498" s="2">
        <f t="shared" si="134"/>
        <v>1.8382545924610703</v>
      </c>
      <c r="E1498" s="2">
        <f t="shared" si="133"/>
        <v>3.93110539883883E-2</v>
      </c>
      <c r="F1498" s="2">
        <f t="shared" si="137"/>
        <v>2.9356048087849848E-2</v>
      </c>
      <c r="G1498" s="2">
        <f t="shared" si="135"/>
        <v>9.9550059005384522E-3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1.84</v>
      </c>
      <c r="C1499" s="2">
        <f t="shared" si="138"/>
        <v>1.8810170854572341</v>
      </c>
      <c r="D1499" s="2">
        <f t="shared" si="134"/>
        <v>1.8383838819083984</v>
      </c>
      <c r="E1499" s="2">
        <f t="shared" si="133"/>
        <v>4.2633203548835708E-2</v>
      </c>
      <c r="F1499" s="2">
        <f t="shared" si="137"/>
        <v>3.2011479180047021E-2</v>
      </c>
      <c r="G1499" s="2">
        <f t="shared" si="135"/>
        <v>1.0621724368788686E-2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1.85</v>
      </c>
      <c r="C1500" s="2">
        <f t="shared" si="138"/>
        <v>1.883937533848429</v>
      </c>
      <c r="D1500" s="2">
        <f t="shared" si="134"/>
        <v>1.8392443351003689</v>
      </c>
      <c r="E1500" s="2">
        <f t="shared" ref="E1500:E1563" si="139">C1500-D1500</f>
        <v>4.4693198748060103E-2</v>
      </c>
      <c r="F1500" s="2">
        <f t="shared" si="137"/>
        <v>3.4547823093649642E-2</v>
      </c>
      <c r="G1500" s="2">
        <f t="shared" si="135"/>
        <v>1.0145375654410461E-2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1.9</v>
      </c>
      <c r="C1501" s="2">
        <f t="shared" si="138"/>
        <v>1.8787163747948246</v>
      </c>
      <c r="D1501" s="2">
        <f t="shared" ref="D1501:D1564" si="140">$D$4*B1501+(1-$D$4)*D1500</f>
        <v>1.8437447547225636</v>
      </c>
      <c r="E1501" s="2">
        <f t="shared" si="139"/>
        <v>3.4971620072260956E-2</v>
      </c>
      <c r="F1501" s="2">
        <f t="shared" si="137"/>
        <v>3.4632582489371906E-2</v>
      </c>
      <c r="G1501" s="2">
        <f t="shared" si="135"/>
        <v>3.3903758288904989E-4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1.88</v>
      </c>
      <c r="C1502" s="2">
        <f t="shared" si="138"/>
        <v>1.8742984709802362</v>
      </c>
      <c r="D1502" s="2">
        <f t="shared" si="140"/>
        <v>1.8464303284468182</v>
      </c>
      <c r="E1502" s="2">
        <f t="shared" si="139"/>
        <v>2.7868142533417961E-2</v>
      </c>
      <c r="F1502" s="2">
        <f t="shared" si="137"/>
        <v>3.327969449818112E-2</v>
      </c>
      <c r="G1502" s="2">
        <f t="shared" si="135"/>
        <v>-5.4115519647631588E-3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1.88</v>
      </c>
      <c r="C1503" s="2">
        <f t="shared" si="138"/>
        <v>1.8690217831371227</v>
      </c>
      <c r="D1503" s="2">
        <f t="shared" si="140"/>
        <v>1.8489169707840909</v>
      </c>
      <c r="E1503" s="2">
        <f t="shared" si="139"/>
        <v>2.0104812353031853E-2</v>
      </c>
      <c r="F1503" s="2">
        <f t="shared" si="137"/>
        <v>3.0644718069151269E-2</v>
      </c>
      <c r="G1503" s="2">
        <f t="shared" si="135"/>
        <v>-1.0539905716119416E-2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1.88</v>
      </c>
      <c r="C1504" s="2">
        <f t="shared" si="138"/>
        <v>1.8645568934237193</v>
      </c>
      <c r="D1504" s="2">
        <f t="shared" si="140"/>
        <v>1.8512194173926766</v>
      </c>
      <c r="E1504" s="2">
        <f t="shared" si="139"/>
        <v>1.3337476031042739E-2</v>
      </c>
      <c r="F1504" s="2">
        <f t="shared" si="137"/>
        <v>2.7183269661529567E-2</v>
      </c>
      <c r="G1504" s="2">
        <f t="shared" si="135"/>
        <v>-1.3845793630486828E-2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1.82</v>
      </c>
      <c r="C1505" s="2">
        <f t="shared" si="138"/>
        <v>1.8607789098200702</v>
      </c>
      <c r="D1505" s="2">
        <f t="shared" si="140"/>
        <v>1.848906867956182</v>
      </c>
      <c r="E1505" s="2">
        <f t="shared" si="139"/>
        <v>1.1872041863888239E-2</v>
      </c>
      <c r="F1505" s="2">
        <f t="shared" si="137"/>
        <v>2.4121024102001301E-2</v>
      </c>
      <c r="G1505" s="2">
        <f t="shared" si="135"/>
        <v>-1.2248982238113063E-2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1.78</v>
      </c>
      <c r="C1506" s="2">
        <f t="shared" si="138"/>
        <v>1.8575821544631363</v>
      </c>
      <c r="D1506" s="2">
        <f t="shared" si="140"/>
        <v>1.8438026555149833</v>
      </c>
      <c r="E1506" s="2">
        <f t="shared" si="139"/>
        <v>1.3779498948153002E-2</v>
      </c>
      <c r="F1506" s="2">
        <f t="shared" si="137"/>
        <v>2.2052719071231641E-2</v>
      </c>
      <c r="G1506" s="2">
        <f t="shared" si="135"/>
        <v>-8.2732201230786388E-3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1.77</v>
      </c>
      <c r="C1507" s="2">
        <f t="shared" si="138"/>
        <v>1.8533387460841924</v>
      </c>
      <c r="D1507" s="2">
        <f t="shared" si="140"/>
        <v>1.8383357921435031</v>
      </c>
      <c r="E1507" s="2">
        <f t="shared" si="139"/>
        <v>1.500295394068929E-2</v>
      </c>
      <c r="F1507" s="2">
        <f t="shared" si="137"/>
        <v>2.0642766045123172E-2</v>
      </c>
      <c r="G1507" s="2">
        <f t="shared" si="135"/>
        <v>-5.6398121044338827E-3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1.73</v>
      </c>
      <c r="C1508" s="2">
        <f t="shared" si="138"/>
        <v>1.8528250928404706</v>
      </c>
      <c r="D1508" s="2">
        <f t="shared" si="140"/>
        <v>1.8303109186513917</v>
      </c>
      <c r="E1508" s="2">
        <f t="shared" si="139"/>
        <v>2.2514174189078862E-2</v>
      </c>
      <c r="F1508" s="2">
        <f t="shared" si="137"/>
        <v>2.101704767391431E-2</v>
      </c>
      <c r="G1508" s="2">
        <f t="shared" ref="G1508:G1571" si="141">E1508-F1508</f>
        <v>1.4971265151645513E-3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1.78</v>
      </c>
      <c r="C1509" s="2">
        <f t="shared" si="138"/>
        <v>1.8508520016342445</v>
      </c>
      <c r="D1509" s="2">
        <f t="shared" si="140"/>
        <v>1.8265841839364738</v>
      </c>
      <c r="E1509" s="2">
        <f t="shared" si="139"/>
        <v>2.4267817697770644E-2</v>
      </c>
      <c r="F1509" s="2">
        <f t="shared" ref="F1509:F1572" si="143">(E1509*(2/(10)))+((1-(2/10))*F1508)</f>
        <v>2.1667201678685577E-2</v>
      </c>
      <c r="G1509" s="2">
        <f t="shared" si="141"/>
        <v>2.6006160190850669E-3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1.77</v>
      </c>
      <c r="C1510" s="2">
        <f t="shared" si="138"/>
        <v>1.8507209244597453</v>
      </c>
      <c r="D1510" s="2">
        <f t="shared" si="140"/>
        <v>1.8223927629041425</v>
      </c>
      <c r="E1510" s="2">
        <f t="shared" si="139"/>
        <v>2.8328161555602804E-2</v>
      </c>
      <c r="F1510" s="2">
        <f t="shared" si="143"/>
        <v>2.2999393654069021E-2</v>
      </c>
      <c r="G1510" s="2">
        <f t="shared" si="141"/>
        <v>5.3287679015337833E-3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1.7</v>
      </c>
      <c r="C1511" s="2">
        <f t="shared" si="138"/>
        <v>1.8583023206967078</v>
      </c>
      <c r="D1511" s="2">
        <f t="shared" si="140"/>
        <v>1.8133266323186505</v>
      </c>
      <c r="E1511" s="2">
        <f t="shared" si="139"/>
        <v>4.497568837805721E-2</v>
      </c>
      <c r="F1511" s="2">
        <f t="shared" si="143"/>
        <v>2.739465259886666E-2</v>
      </c>
      <c r="G1511" s="2">
        <f t="shared" si="141"/>
        <v>1.7581035779190551E-2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1.68</v>
      </c>
      <c r="C1512" s="2">
        <f t="shared" si="138"/>
        <v>1.8616404252049066</v>
      </c>
      <c r="D1512" s="2">
        <f t="shared" si="140"/>
        <v>1.8034505854802318</v>
      </c>
      <c r="E1512" s="2">
        <f t="shared" si="139"/>
        <v>5.818983972467473E-2</v>
      </c>
      <c r="F1512" s="2">
        <f t="shared" si="143"/>
        <v>3.3553690024028276E-2</v>
      </c>
      <c r="G1512" s="2">
        <f t="shared" si="141"/>
        <v>2.4636149700646454E-2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1.68</v>
      </c>
      <c r="C1513" s="2">
        <f t="shared" si="138"/>
        <v>1.8644649751733824</v>
      </c>
      <c r="D1513" s="2">
        <f t="shared" si="140"/>
        <v>1.7943060976668812</v>
      </c>
      <c r="E1513" s="2">
        <f t="shared" si="139"/>
        <v>7.0158877506501183E-2</v>
      </c>
      <c r="F1513" s="2">
        <f t="shared" si="143"/>
        <v>4.0874727520522861E-2</v>
      </c>
      <c r="G1513" s="2">
        <f t="shared" si="141"/>
        <v>2.9284149985978322E-2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1.68</v>
      </c>
      <c r="C1514" s="2">
        <f t="shared" si="138"/>
        <v>1.8668549789928619</v>
      </c>
      <c r="D1514" s="2">
        <f t="shared" si="140"/>
        <v>1.7858389793211862</v>
      </c>
      <c r="E1514" s="2">
        <f t="shared" si="139"/>
        <v>8.101599967167572E-2</v>
      </c>
      <c r="F1514" s="2">
        <f t="shared" si="143"/>
        <v>4.8902981950753432E-2</v>
      </c>
      <c r="G1514" s="2">
        <f t="shared" si="141"/>
        <v>3.2113017720922288E-2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1.68</v>
      </c>
      <c r="C1515" s="2">
        <f t="shared" si="138"/>
        <v>1.8596465206862678</v>
      </c>
      <c r="D1515" s="2">
        <f t="shared" si="140"/>
        <v>1.7779990549270241</v>
      </c>
      <c r="E1515" s="2">
        <f t="shared" si="139"/>
        <v>8.1647465759243643E-2</v>
      </c>
      <c r="F1515" s="2">
        <f t="shared" si="143"/>
        <v>5.5451878712451476E-2</v>
      </c>
      <c r="G1515" s="2">
        <f t="shared" si="141"/>
        <v>2.6195587046792167E-2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1.63</v>
      </c>
      <c r="C1516" s="2">
        <f t="shared" si="138"/>
        <v>1.8473932098114574</v>
      </c>
      <c r="D1516" s="2">
        <f t="shared" si="140"/>
        <v>1.7670361619694668</v>
      </c>
      <c r="E1516" s="2">
        <f t="shared" si="139"/>
        <v>8.0357047841990603E-2</v>
      </c>
      <c r="F1516" s="2">
        <f t="shared" si="143"/>
        <v>6.0432912538359307E-2</v>
      </c>
      <c r="G1516" s="2">
        <f t="shared" si="141"/>
        <v>1.9924135303631296E-2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1.59</v>
      </c>
      <c r="C1517" s="2">
        <f t="shared" si="138"/>
        <v>1.8354865621481562</v>
      </c>
      <c r="D1517" s="2">
        <f t="shared" si="140"/>
        <v>1.7539223721939508</v>
      </c>
      <c r="E1517" s="2">
        <f t="shared" si="139"/>
        <v>8.1564189954205446E-2</v>
      </c>
      <c r="F1517" s="2">
        <f t="shared" si="143"/>
        <v>6.4659168021528532E-2</v>
      </c>
      <c r="G1517" s="2">
        <f t="shared" si="141"/>
        <v>1.6905021932676914E-2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1.66</v>
      </c>
      <c r="C1518" s="2">
        <f t="shared" si="138"/>
        <v>1.8192578602792091</v>
      </c>
      <c r="D1518" s="2">
        <f t="shared" si="140"/>
        <v>1.7469651594388433</v>
      </c>
      <c r="E1518" s="2">
        <f t="shared" si="139"/>
        <v>7.2292700840365764E-2</v>
      </c>
      <c r="F1518" s="2">
        <f t="shared" si="143"/>
        <v>6.6185874585295984E-2</v>
      </c>
      <c r="G1518" s="2">
        <f t="shared" si="141"/>
        <v>6.1068262550697805E-3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1.66</v>
      </c>
      <c r="C1519" s="2">
        <f t="shared" si="138"/>
        <v>1.8132181894670232</v>
      </c>
      <c r="D1519" s="2">
        <f t="shared" si="140"/>
        <v>1.7405232957767067</v>
      </c>
      <c r="E1519" s="2">
        <f t="shared" si="139"/>
        <v>7.2694893690316453E-2</v>
      </c>
      <c r="F1519" s="2">
        <f t="shared" si="143"/>
        <v>6.7487678406300072E-2</v>
      </c>
      <c r="G1519" s="2">
        <f t="shared" si="141"/>
        <v>5.207215284016381E-3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1.66</v>
      </c>
      <c r="C1520" s="2">
        <f t="shared" si="138"/>
        <v>1.8065692372413273</v>
      </c>
      <c r="D1520" s="2">
        <f t="shared" si="140"/>
        <v>1.7345586072006545</v>
      </c>
      <c r="E1520" s="2">
        <f t="shared" si="139"/>
        <v>7.2010630040672874E-2</v>
      </c>
      <c r="F1520" s="2">
        <f t="shared" si="143"/>
        <v>6.8392268733174638E-2</v>
      </c>
      <c r="G1520" s="2">
        <f t="shared" si="141"/>
        <v>3.6183613074982357E-3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1.66</v>
      </c>
      <c r="C1521" s="2">
        <f t="shared" si="138"/>
        <v>1.7901739699734307</v>
      </c>
      <c r="D1521" s="2">
        <f t="shared" si="140"/>
        <v>1.7290357474080134</v>
      </c>
      <c r="E1521" s="2">
        <f t="shared" si="139"/>
        <v>6.1138222565417344E-2</v>
      </c>
      <c r="F1521" s="2">
        <f t="shared" si="143"/>
        <v>6.6941459499623185E-2</v>
      </c>
      <c r="G1521" s="2">
        <f t="shared" si="141"/>
        <v>-5.803236934205841E-3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1.66</v>
      </c>
      <c r="C1522" s="2">
        <f t="shared" si="138"/>
        <v>1.7732241284390569</v>
      </c>
      <c r="D1522" s="2">
        <f t="shared" si="140"/>
        <v>1.7239219883407531</v>
      </c>
      <c r="E1522" s="2">
        <f t="shared" si="139"/>
        <v>4.9302140098303804E-2</v>
      </c>
      <c r="F1522" s="2">
        <f t="shared" si="143"/>
        <v>6.3413595619359317E-2</v>
      </c>
      <c r="G1522" s="2">
        <f t="shared" si="141"/>
        <v>-1.4111455521055513E-2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1.62</v>
      </c>
      <c r="C1523" s="2">
        <f t="shared" si="138"/>
        <v>1.7588819548330481</v>
      </c>
      <c r="D1523" s="2">
        <f t="shared" si="140"/>
        <v>1.7162240632784749</v>
      </c>
      <c r="E1523" s="2">
        <f t="shared" si="139"/>
        <v>4.2657891554573224E-2</v>
      </c>
      <c r="F1523" s="2">
        <f t="shared" si="143"/>
        <v>5.9262454806402104E-2</v>
      </c>
      <c r="G1523" s="2">
        <f t="shared" si="141"/>
        <v>-1.660456325182888E-2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1.62</v>
      </c>
      <c r="C1524" s="2">
        <f t="shared" si="138"/>
        <v>1.7467462694741176</v>
      </c>
      <c r="D1524" s="2">
        <f t="shared" si="140"/>
        <v>1.7090963548874769</v>
      </c>
      <c r="E1524" s="2">
        <f t="shared" si="139"/>
        <v>3.7649914586640687E-2</v>
      </c>
      <c r="F1524" s="2">
        <f t="shared" si="143"/>
        <v>5.4939946762449829E-2</v>
      </c>
      <c r="G1524" s="2">
        <f t="shared" si="141"/>
        <v>-1.7290032175809142E-2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1.62</v>
      </c>
      <c r="C1525" s="2">
        <f t="shared" si="138"/>
        <v>1.7364776126319457</v>
      </c>
      <c r="D1525" s="2">
        <f t="shared" si="140"/>
        <v>1.702496624895812</v>
      </c>
      <c r="E1525" s="2">
        <f t="shared" si="139"/>
        <v>3.3980987736133672E-2</v>
      </c>
      <c r="F1525" s="2">
        <f t="shared" si="143"/>
        <v>5.0748154957186598E-2</v>
      </c>
      <c r="G1525" s="2">
        <f t="shared" si="141"/>
        <v>-1.6767167221052925E-2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1.61</v>
      </c>
      <c r="C1526" s="2">
        <f t="shared" si="138"/>
        <v>1.7200964414577999</v>
      </c>
      <c r="D1526" s="2">
        <f t="shared" si="140"/>
        <v>1.6956450230516777</v>
      </c>
      <c r="E1526" s="2">
        <f t="shared" si="139"/>
        <v>2.4451418406122194E-2</v>
      </c>
      <c r="F1526" s="2">
        <f t="shared" si="143"/>
        <v>4.5488807646973724E-2</v>
      </c>
      <c r="G1526" s="2">
        <f t="shared" si="141"/>
        <v>-2.103738924085153E-2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1.61</v>
      </c>
      <c r="C1527" s="2">
        <f t="shared" si="138"/>
        <v>1.7000816043104461</v>
      </c>
      <c r="D1527" s="2">
        <f t="shared" si="140"/>
        <v>1.689300947270072</v>
      </c>
      <c r="E1527" s="2">
        <f t="shared" si="139"/>
        <v>1.078065704037412E-2</v>
      </c>
      <c r="F1527" s="2">
        <f t="shared" si="143"/>
        <v>3.85471775256538E-2</v>
      </c>
      <c r="G1527" s="2">
        <f t="shared" si="141"/>
        <v>-2.776652048527968E-2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1.62</v>
      </c>
      <c r="C1528" s="2">
        <f t="shared" si="138"/>
        <v>1.6939152036473004</v>
      </c>
      <c r="D1528" s="2">
        <f t="shared" si="140"/>
        <v>1.6841675437685852</v>
      </c>
      <c r="E1528" s="2">
        <f t="shared" si="139"/>
        <v>9.7476598787151758E-3</v>
      </c>
      <c r="F1528" s="2">
        <f t="shared" si="143"/>
        <v>3.2787273996266075E-2</v>
      </c>
      <c r="G1528" s="2">
        <f t="shared" si="141"/>
        <v>-2.3039614117550899E-2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1.62</v>
      </c>
      <c r="C1529" s="2">
        <f t="shared" si="138"/>
        <v>1.688697480009254</v>
      </c>
      <c r="D1529" s="2">
        <f t="shared" si="140"/>
        <v>1.6794143923783196</v>
      </c>
      <c r="E1529" s="2">
        <f t="shared" si="139"/>
        <v>9.283087630934439E-3</v>
      </c>
      <c r="F1529" s="2">
        <f t="shared" si="143"/>
        <v>2.8086436723199749E-2</v>
      </c>
      <c r="G1529" s="2">
        <f t="shared" si="141"/>
        <v>-1.880334909226531E-2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1.58</v>
      </c>
      <c r="C1530" s="2">
        <f t="shared" si="138"/>
        <v>1.6842824830847534</v>
      </c>
      <c r="D1530" s="2">
        <f t="shared" si="140"/>
        <v>1.6720503633132588</v>
      </c>
      <c r="E1530" s="2">
        <f t="shared" si="139"/>
        <v>1.2232119771494521E-2</v>
      </c>
      <c r="F1530" s="2">
        <f t="shared" si="143"/>
        <v>2.4915573332858706E-2</v>
      </c>
      <c r="G1530" s="2">
        <f t="shared" si="141"/>
        <v>-1.2683453561364185E-2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1.54</v>
      </c>
      <c r="C1531" s="2">
        <f t="shared" si="138"/>
        <v>1.6805467164563297</v>
      </c>
      <c r="D1531" s="2">
        <f t="shared" si="140"/>
        <v>1.662268854919684</v>
      </c>
      <c r="E1531" s="2">
        <f t="shared" si="139"/>
        <v>1.8277861536645679E-2</v>
      </c>
      <c r="F1531" s="2">
        <f t="shared" si="143"/>
        <v>2.3588030973616104E-2</v>
      </c>
      <c r="G1531" s="2">
        <f t="shared" si="141"/>
        <v>-5.3101694369704251E-3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1.5</v>
      </c>
      <c r="C1532" s="2">
        <f t="shared" si="138"/>
        <v>1.6773856831553557</v>
      </c>
      <c r="D1532" s="2">
        <f t="shared" si="140"/>
        <v>1.6502489397404483</v>
      </c>
      <c r="E1532" s="2">
        <f t="shared" si="139"/>
        <v>2.713674341490746E-2</v>
      </c>
      <c r="F1532" s="2">
        <f t="shared" si="143"/>
        <v>2.4297773461874377E-2</v>
      </c>
      <c r="G1532" s="2">
        <f t="shared" si="141"/>
        <v>2.8389699530330832E-3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1.5</v>
      </c>
      <c r="C1533" s="2">
        <f t="shared" si="138"/>
        <v>1.6685571165160704</v>
      </c>
      <c r="D1533" s="2">
        <f t="shared" si="140"/>
        <v>1.6391193886485633</v>
      </c>
      <c r="E1533" s="2">
        <f t="shared" si="139"/>
        <v>2.9437727867507091E-2</v>
      </c>
      <c r="F1533" s="2">
        <f t="shared" si="143"/>
        <v>2.532576434300092E-2</v>
      </c>
      <c r="G1533" s="2">
        <f t="shared" si="141"/>
        <v>4.1119635245061709E-3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1.5</v>
      </c>
      <c r="C1534" s="2">
        <f t="shared" si="138"/>
        <v>1.6610867908982136</v>
      </c>
      <c r="D1534" s="2">
        <f t="shared" si="140"/>
        <v>1.6288142487486699</v>
      </c>
      <c r="E1534" s="2">
        <f t="shared" si="139"/>
        <v>3.2272542149543781E-2</v>
      </c>
      <c r="F1534" s="2">
        <f t="shared" si="143"/>
        <v>2.6715119904309494E-2</v>
      </c>
      <c r="G1534" s="2">
        <f t="shared" si="141"/>
        <v>5.5574222452342871E-3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1.5</v>
      </c>
      <c r="C1535" s="2">
        <f t="shared" si="138"/>
        <v>1.6547657461446423</v>
      </c>
      <c r="D1535" s="2">
        <f t="shared" si="140"/>
        <v>1.6192724525450648</v>
      </c>
      <c r="E1535" s="2">
        <f t="shared" si="139"/>
        <v>3.5493293599577536E-2</v>
      </c>
      <c r="F1535" s="2">
        <f t="shared" si="143"/>
        <v>2.8470754643363103E-2</v>
      </c>
      <c r="G1535" s="2">
        <f t="shared" si="141"/>
        <v>7.0225389562144323E-3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1.46</v>
      </c>
      <c r="C1536" s="2">
        <f t="shared" si="138"/>
        <v>1.6478787082762358</v>
      </c>
      <c r="D1536" s="2">
        <f t="shared" si="140"/>
        <v>1.6074744930972822</v>
      </c>
      <c r="E1536" s="2">
        <f t="shared" si="139"/>
        <v>4.0404215178953651E-2</v>
      </c>
      <c r="F1536" s="2">
        <f t="shared" si="143"/>
        <v>3.0857446750481216E-2</v>
      </c>
      <c r="G1536" s="2">
        <f t="shared" si="141"/>
        <v>9.5467684284724352E-3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1.43</v>
      </c>
      <c r="C1537" s="2">
        <f t="shared" si="138"/>
        <v>1.6420512146952764</v>
      </c>
      <c r="D1537" s="2">
        <f t="shared" si="140"/>
        <v>1.5943282343493355</v>
      </c>
      <c r="E1537" s="2">
        <f t="shared" si="139"/>
        <v>4.7722980345940913E-2</v>
      </c>
      <c r="F1537" s="2">
        <f t="shared" si="143"/>
        <v>3.4230553469573155E-2</v>
      </c>
      <c r="G1537" s="2">
        <f t="shared" si="141"/>
        <v>1.3492426876367758E-2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1.43</v>
      </c>
      <c r="C1538" s="2">
        <f t="shared" si="138"/>
        <v>1.6386587201267724</v>
      </c>
      <c r="D1538" s="2">
        <f t="shared" si="140"/>
        <v>1.582155772545681</v>
      </c>
      <c r="E1538" s="2">
        <f t="shared" si="139"/>
        <v>5.6502947581091423E-2</v>
      </c>
      <c r="F1538" s="2">
        <f t="shared" si="143"/>
        <v>3.8685032291876809E-2</v>
      </c>
      <c r="G1538" s="2">
        <f t="shared" si="141"/>
        <v>1.7817915289214614E-2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1.46</v>
      </c>
      <c r="C1539" s="2">
        <f t="shared" si="138"/>
        <v>1.6357881477995768</v>
      </c>
      <c r="D1539" s="2">
        <f t="shared" si="140"/>
        <v>1.5731071968015564</v>
      </c>
      <c r="E1539" s="2">
        <f t="shared" si="139"/>
        <v>6.2680950998020402E-2</v>
      </c>
      <c r="F1539" s="2">
        <f t="shared" si="143"/>
        <v>4.3484216033105531E-2</v>
      </c>
      <c r="G1539" s="2">
        <f t="shared" si="141"/>
        <v>1.919673496491487E-2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1.4</v>
      </c>
      <c r="C1540" s="2">
        <f t="shared" si="138"/>
        <v>1.6272053558304111</v>
      </c>
      <c r="D1540" s="2">
        <f t="shared" si="140"/>
        <v>1.5602844414829224</v>
      </c>
      <c r="E1540" s="2">
        <f t="shared" si="139"/>
        <v>6.6920914347488702E-2</v>
      </c>
      <c r="F1540" s="2">
        <f t="shared" si="143"/>
        <v>4.8171555695982166E-2</v>
      </c>
      <c r="G1540" s="2">
        <f t="shared" si="141"/>
        <v>1.8749358651506537E-2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1.4</v>
      </c>
      <c r="C1541" s="2">
        <f t="shared" si="138"/>
        <v>1.6137891472411172</v>
      </c>
      <c r="D1541" s="2">
        <f t="shared" si="140"/>
        <v>1.5484115198915949</v>
      </c>
      <c r="E1541" s="2">
        <f t="shared" si="139"/>
        <v>6.5377627349522349E-2</v>
      </c>
      <c r="F1541" s="2">
        <f t="shared" si="143"/>
        <v>5.1612770026690208E-2</v>
      </c>
      <c r="G1541" s="2">
        <f t="shared" si="141"/>
        <v>1.3764857322832141E-2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1.39</v>
      </c>
      <c r="C1542" s="2">
        <f t="shared" si="138"/>
        <v>1.5962831245886377</v>
      </c>
      <c r="D1542" s="2">
        <f t="shared" si="140"/>
        <v>1.5366773332329582</v>
      </c>
      <c r="E1542" s="2">
        <f t="shared" si="139"/>
        <v>5.960579135567956E-2</v>
      </c>
      <c r="F1542" s="2">
        <f t="shared" si="143"/>
        <v>5.3211374292488081E-2</v>
      </c>
      <c r="G1542" s="2">
        <f t="shared" si="141"/>
        <v>6.3944170631914793E-3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1.39</v>
      </c>
      <c r="C1543" s="2">
        <f t="shared" si="138"/>
        <v>1.5814703361903859</v>
      </c>
      <c r="D1543" s="2">
        <f t="shared" si="140"/>
        <v>1.5258123455860724</v>
      </c>
      <c r="E1543" s="2">
        <f t="shared" si="139"/>
        <v>5.5657990604313534E-2</v>
      </c>
      <c r="F1543" s="2">
        <f t="shared" si="143"/>
        <v>5.3700697554853176E-2</v>
      </c>
      <c r="G1543" s="2">
        <f t="shared" si="141"/>
        <v>1.9572930494603583E-3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1.39</v>
      </c>
      <c r="C1544" s="2">
        <f t="shared" si="138"/>
        <v>1.568936438314942</v>
      </c>
      <c r="D1544" s="2">
        <f t="shared" si="140"/>
        <v>1.5157521718389559</v>
      </c>
      <c r="E1544" s="2">
        <f t="shared" si="139"/>
        <v>5.3184266475986064E-2</v>
      </c>
      <c r="F1544" s="2">
        <f t="shared" si="143"/>
        <v>5.3597411339079762E-2</v>
      </c>
      <c r="G1544" s="2">
        <f t="shared" si="141"/>
        <v>-4.1314486309369791E-4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1.39</v>
      </c>
      <c r="C1545" s="2">
        <f t="shared" si="138"/>
        <v>1.5583308324203355</v>
      </c>
      <c r="D1545" s="2">
        <f t="shared" si="140"/>
        <v>1.5064371961471814</v>
      </c>
      <c r="E1545" s="2">
        <f t="shared" si="139"/>
        <v>5.1893636273154131E-2</v>
      </c>
      <c r="F1545" s="2">
        <f t="shared" si="143"/>
        <v>5.3256656325894637E-2</v>
      </c>
      <c r="G1545" s="2">
        <f t="shared" si="141"/>
        <v>-1.3630200527405059E-3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1.35</v>
      </c>
      <c r="C1546" s="2">
        <f t="shared" si="138"/>
        <v>1.5432030120479763</v>
      </c>
      <c r="D1546" s="2">
        <f t="shared" si="140"/>
        <v>1.4948492556918347</v>
      </c>
      <c r="E1546" s="2">
        <f t="shared" si="139"/>
        <v>4.8353756356141586E-2</v>
      </c>
      <c r="F1546" s="2">
        <f t="shared" si="143"/>
        <v>5.2276076331944026E-2</v>
      </c>
      <c r="G1546" s="2">
        <f t="shared" si="141"/>
        <v>-3.9223199758024394E-3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1.31</v>
      </c>
      <c r="C1547" s="2">
        <f t="shared" si="138"/>
        <v>1.5257871640405953</v>
      </c>
      <c r="D1547" s="2">
        <f t="shared" si="140"/>
        <v>1.4811567182331802</v>
      </c>
      <c r="E1547" s="2">
        <f t="shared" si="139"/>
        <v>4.4630445807415153E-2</v>
      </c>
      <c r="F1547" s="2">
        <f t="shared" si="143"/>
        <v>5.0746950227038255E-2</v>
      </c>
      <c r="G1547" s="2">
        <f t="shared" si="141"/>
        <v>-6.1165044196231019E-3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1.31</v>
      </c>
      <c r="C1548" s="2">
        <f t="shared" si="138"/>
        <v>1.5110506772651191</v>
      </c>
      <c r="D1548" s="2">
        <f t="shared" si="140"/>
        <v>1.4684784428085003</v>
      </c>
      <c r="E1548" s="2">
        <f t="shared" si="139"/>
        <v>4.257223445661884E-2</v>
      </c>
      <c r="F1548" s="2">
        <f t="shared" si="143"/>
        <v>4.9112007072954371E-2</v>
      </c>
      <c r="G1548" s="2">
        <f t="shared" si="141"/>
        <v>-6.5397726163355305E-3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1.31</v>
      </c>
      <c r="C1549" s="2">
        <f t="shared" si="138"/>
        <v>1.5031967269166393</v>
      </c>
      <c r="D1549" s="2">
        <f t="shared" si="140"/>
        <v>1.4567392988967596</v>
      </c>
      <c r="E1549" s="2">
        <f t="shared" si="139"/>
        <v>4.6457428019879732E-2</v>
      </c>
      <c r="F1549" s="2">
        <f t="shared" si="143"/>
        <v>4.8581091262339449E-2</v>
      </c>
      <c r="G1549" s="2">
        <f t="shared" si="141"/>
        <v>-2.1236632424597168E-3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1.31</v>
      </c>
      <c r="C1550" s="2">
        <f t="shared" si="138"/>
        <v>1.4873203073910024</v>
      </c>
      <c r="D1550" s="2">
        <f t="shared" si="140"/>
        <v>1.4458697212007032</v>
      </c>
      <c r="E1550" s="2">
        <f t="shared" si="139"/>
        <v>4.1450586190299177E-2</v>
      </c>
      <c r="F1550" s="2">
        <f t="shared" si="143"/>
        <v>4.7154990247931398E-2</v>
      </c>
      <c r="G1550" s="2">
        <f t="shared" si="141"/>
        <v>-5.7044040576322216E-3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1.31</v>
      </c>
      <c r="C1551" s="2">
        <f t="shared" ref="C1551:C1614" si="144">$C$4*B1541+C1550*(1-$C$4)</f>
        <v>1.4738864139462327</v>
      </c>
      <c r="D1551" s="2">
        <f t="shared" si="140"/>
        <v>1.4358052974080586</v>
      </c>
      <c r="E1551" s="2">
        <f t="shared" si="139"/>
        <v>3.8081116538174031E-2</v>
      </c>
      <c r="F1551" s="2">
        <f t="shared" si="143"/>
        <v>4.5340215505979928E-2</v>
      </c>
      <c r="G1551" s="2">
        <f t="shared" si="141"/>
        <v>-7.2590989678058965E-3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1.35</v>
      </c>
      <c r="C1552" s="2">
        <f t="shared" si="144"/>
        <v>1.4609808118006584</v>
      </c>
      <c r="D1552" s="2">
        <f t="shared" si="140"/>
        <v>1.4294493494519063</v>
      </c>
      <c r="E1552" s="2">
        <f t="shared" si="139"/>
        <v>3.1531462348752148E-2</v>
      </c>
      <c r="F1552" s="2">
        <f t="shared" si="143"/>
        <v>4.2578464874534372E-2</v>
      </c>
      <c r="G1552" s="2">
        <f t="shared" si="141"/>
        <v>-1.1047002525782224E-2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1.35</v>
      </c>
      <c r="C1553" s="2">
        <f t="shared" si="144"/>
        <v>1.4500606869082493</v>
      </c>
      <c r="D1553" s="2">
        <f t="shared" si="140"/>
        <v>1.4235642124554688</v>
      </c>
      <c r="E1553" s="2">
        <f t="shared" si="139"/>
        <v>2.6496474452780472E-2</v>
      </c>
      <c r="F1553" s="2">
        <f t="shared" si="143"/>
        <v>3.9362066790183593E-2</v>
      </c>
      <c r="G1553" s="2">
        <f t="shared" si="141"/>
        <v>-1.2865592337403121E-2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1.35</v>
      </c>
      <c r="C1554" s="2">
        <f t="shared" si="144"/>
        <v>1.440820581230057</v>
      </c>
      <c r="D1554" s="2">
        <f t="shared" si="140"/>
        <v>1.4181150115328416</v>
      </c>
      <c r="E1554" s="2">
        <f t="shared" si="139"/>
        <v>2.2705569697215378E-2</v>
      </c>
      <c r="F1554" s="2">
        <f t="shared" si="143"/>
        <v>3.6030767371589952E-2</v>
      </c>
      <c r="G1554" s="2">
        <f t="shared" si="141"/>
        <v>-1.3325197674374574E-2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1.33</v>
      </c>
      <c r="C1555" s="2">
        <f t="shared" si="144"/>
        <v>1.4330020302715867</v>
      </c>
      <c r="D1555" s="2">
        <f t="shared" si="140"/>
        <v>1.41158797364152</v>
      </c>
      <c r="E1555" s="2">
        <f t="shared" si="139"/>
        <v>2.141405663006668E-2</v>
      </c>
      <c r="F1555" s="2">
        <f t="shared" si="143"/>
        <v>3.3107425223285303E-2</v>
      </c>
      <c r="G1555" s="2">
        <f t="shared" si="141"/>
        <v>-1.1693368593218623E-2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1.33</v>
      </c>
      <c r="C1556" s="2">
        <f t="shared" si="144"/>
        <v>1.4202324871528809</v>
      </c>
      <c r="D1556" s="2">
        <f t="shared" si="140"/>
        <v>1.4055444200384444</v>
      </c>
      <c r="E1556" s="2">
        <f t="shared" si="139"/>
        <v>1.4688067114436487E-2</v>
      </c>
      <c r="F1556" s="2">
        <f t="shared" si="143"/>
        <v>2.942355360151554E-2</v>
      </c>
      <c r="G1556" s="2">
        <f t="shared" si="141"/>
        <v>-1.4735486487079053E-2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1.33</v>
      </c>
      <c r="C1557" s="2">
        <f t="shared" si="144"/>
        <v>1.4032736429755146</v>
      </c>
      <c r="D1557" s="2">
        <f t="shared" si="140"/>
        <v>1.3999485370726337</v>
      </c>
      <c r="E1557" s="2">
        <f t="shared" si="139"/>
        <v>3.3251059028809316E-3</v>
      </c>
      <c r="F1557" s="2">
        <f t="shared" si="143"/>
        <v>2.4203864061788621E-2</v>
      </c>
      <c r="G1557" s="2">
        <f t="shared" si="141"/>
        <v>-2.087875815890769E-2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1.3</v>
      </c>
      <c r="C1558" s="2">
        <f t="shared" si="144"/>
        <v>1.3889238517485123</v>
      </c>
      <c r="D1558" s="2">
        <f t="shared" si="140"/>
        <v>1.3925449417339202</v>
      </c>
      <c r="E1558" s="2">
        <f t="shared" si="139"/>
        <v>-3.6210899854078882E-3</v>
      </c>
      <c r="F1558" s="2">
        <f t="shared" si="143"/>
        <v>1.8638873252349322E-2</v>
      </c>
      <c r="G1558" s="2">
        <f t="shared" si="141"/>
        <v>-2.225996323775721E-2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1.3</v>
      </c>
      <c r="C1559" s="2">
        <f t="shared" si="144"/>
        <v>1.3767817207102797</v>
      </c>
      <c r="D1559" s="2">
        <f t="shared" si="140"/>
        <v>1.3856897608647409</v>
      </c>
      <c r="E1559" s="2">
        <f t="shared" si="139"/>
        <v>-8.9080401544612275E-3</v>
      </c>
      <c r="F1559" s="2">
        <f t="shared" si="143"/>
        <v>1.3129490570987213E-2</v>
      </c>
      <c r="G1559" s="2">
        <f t="shared" si="141"/>
        <v>-2.2037530725448441E-2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1.28</v>
      </c>
      <c r="C1560" s="2">
        <f t="shared" si="144"/>
        <v>1.3665076098317752</v>
      </c>
      <c r="D1560" s="2">
        <f t="shared" si="140"/>
        <v>1.377860889689575</v>
      </c>
      <c r="E1560" s="2">
        <f t="shared" si="139"/>
        <v>-1.135327985779977E-2</v>
      </c>
      <c r="F1560" s="2">
        <f t="shared" si="143"/>
        <v>8.2329364852298179E-3</v>
      </c>
      <c r="G1560" s="2">
        <f t="shared" si="141"/>
        <v>-1.9586216343029587E-2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1.28</v>
      </c>
      <c r="C1561" s="2">
        <f t="shared" si="144"/>
        <v>1.3578141313961174</v>
      </c>
      <c r="D1561" s="2">
        <f t="shared" si="140"/>
        <v>1.3706119348977548</v>
      </c>
      <c r="E1561" s="2">
        <f t="shared" si="139"/>
        <v>-1.2797803501637395E-2</v>
      </c>
      <c r="F1561" s="2">
        <f t="shared" si="143"/>
        <v>4.0267884878563759E-3</v>
      </c>
      <c r="G1561" s="2">
        <f t="shared" si="141"/>
        <v>-1.6824591989493771E-2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1.27</v>
      </c>
      <c r="C1562" s="2">
        <f t="shared" si="144"/>
        <v>1.3566119573351763</v>
      </c>
      <c r="D1562" s="2">
        <f t="shared" si="140"/>
        <v>1.3631591989794025</v>
      </c>
      <c r="E1562" s="2">
        <f t="shared" si="139"/>
        <v>-6.5472416442262649E-3</v>
      </c>
      <c r="F1562" s="2">
        <f t="shared" si="143"/>
        <v>1.9119824614398477E-3</v>
      </c>
      <c r="G1562" s="2">
        <f t="shared" si="141"/>
        <v>-8.4592241056661126E-3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1.27</v>
      </c>
      <c r="C1563" s="2">
        <f t="shared" si="144"/>
        <v>1.3555947331297644</v>
      </c>
      <c r="D1563" s="2">
        <f t="shared" si="140"/>
        <v>1.3562585175735207</v>
      </c>
      <c r="E1563" s="2">
        <f t="shared" si="139"/>
        <v>-6.6378444375625456E-4</v>
      </c>
      <c r="F1563" s="2">
        <f t="shared" si="143"/>
        <v>1.3968290804006274E-3</v>
      </c>
      <c r="G1563" s="2">
        <f t="shared" si="141"/>
        <v>-2.0606135241568822E-3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1.27</v>
      </c>
      <c r="C1564" s="2">
        <f t="shared" si="144"/>
        <v>1.3547340049559544</v>
      </c>
      <c r="D1564" s="2">
        <f t="shared" si="140"/>
        <v>1.3498689977532599</v>
      </c>
      <c r="E1564" s="2">
        <f t="shared" ref="E1564:E1627" si="145">C1564-D1564</f>
        <v>4.8650072026945601E-3</v>
      </c>
      <c r="F1564" s="2">
        <f t="shared" si="143"/>
        <v>2.0904647048594141E-3</v>
      </c>
      <c r="G1564" s="2">
        <f t="shared" si="141"/>
        <v>2.774542497835146E-3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1.27</v>
      </c>
      <c r="C1565" s="2">
        <f t="shared" si="144"/>
        <v>1.3509287734242692</v>
      </c>
      <c r="D1565" s="2">
        <f t="shared" ref="D1565:D1628" si="146">$D$4*B1565+(1-$D$4)*D1564</f>
        <v>1.3439527756974627</v>
      </c>
      <c r="E1565" s="2">
        <f t="shared" si="145"/>
        <v>6.9759977268064599E-3</v>
      </c>
      <c r="F1565" s="2">
        <f t="shared" si="143"/>
        <v>3.0675713092488234E-3</v>
      </c>
      <c r="G1565" s="2">
        <f t="shared" si="141"/>
        <v>3.9084264175576365E-3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1.27</v>
      </c>
      <c r="C1566" s="2">
        <f t="shared" si="144"/>
        <v>1.3477089621282279</v>
      </c>
      <c r="D1566" s="2">
        <f t="shared" si="146"/>
        <v>1.3384747923124654</v>
      </c>
      <c r="E1566" s="2">
        <f t="shared" si="145"/>
        <v>9.2341698157625274E-3</v>
      </c>
      <c r="F1566" s="2">
        <f t="shared" si="143"/>
        <v>4.3008910105515642E-3</v>
      </c>
      <c r="G1566" s="2">
        <f t="shared" si="141"/>
        <v>4.9332788052109632E-3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1.24</v>
      </c>
      <c r="C1567" s="2">
        <f t="shared" si="144"/>
        <v>1.3449845064161929</v>
      </c>
      <c r="D1567" s="2">
        <f t="shared" si="146"/>
        <v>1.3311803632522827</v>
      </c>
      <c r="E1567" s="2">
        <f t="shared" si="145"/>
        <v>1.380414316391021E-2</v>
      </c>
      <c r="F1567" s="2">
        <f t="shared" si="143"/>
        <v>6.2015414412232937E-3</v>
      </c>
      <c r="G1567" s="2">
        <f t="shared" si="141"/>
        <v>7.602601722686916E-3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1.19</v>
      </c>
      <c r="C1568" s="2">
        <f t="shared" si="144"/>
        <v>1.338063813121394</v>
      </c>
      <c r="D1568" s="2">
        <f t="shared" si="146"/>
        <v>1.3207225585669284</v>
      </c>
      <c r="E1568" s="2">
        <f t="shared" si="145"/>
        <v>1.7341254554465557E-2</v>
      </c>
      <c r="F1568" s="2">
        <f t="shared" si="143"/>
        <v>8.4294840638717474E-3</v>
      </c>
      <c r="G1568" s="2">
        <f t="shared" si="141"/>
        <v>8.9117704905938098E-3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1.1399999999999999</v>
      </c>
      <c r="C1569" s="2">
        <f t="shared" si="144"/>
        <v>1.3322078418719487</v>
      </c>
      <c r="D1569" s="2">
        <f t="shared" si="146"/>
        <v>1.3073357023767858</v>
      </c>
      <c r="E1569" s="2">
        <f t="shared" si="145"/>
        <v>2.4872139495162982E-2</v>
      </c>
      <c r="F1569" s="2">
        <f t="shared" si="143"/>
        <v>1.1718015150129995E-2</v>
      </c>
      <c r="G1569" s="2">
        <f t="shared" si="141"/>
        <v>1.3154124345032986E-2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1.1399999999999999</v>
      </c>
      <c r="C1570" s="2">
        <f t="shared" si="144"/>
        <v>1.3241758661993412</v>
      </c>
      <c r="D1570" s="2">
        <f t="shared" si="146"/>
        <v>1.2949404651636907</v>
      </c>
      <c r="E1570" s="2">
        <f t="shared" si="145"/>
        <v>2.9235401035650588E-2</v>
      </c>
      <c r="F1570" s="2">
        <f t="shared" si="143"/>
        <v>1.5221492327234114E-2</v>
      </c>
      <c r="G1570" s="2">
        <f t="shared" si="141"/>
        <v>1.4013908708416473E-2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1.1399999999999999</v>
      </c>
      <c r="C1571" s="2">
        <f t="shared" si="144"/>
        <v>1.3173795790917504</v>
      </c>
      <c r="D1571" s="2">
        <f t="shared" si="146"/>
        <v>1.2834633936700839</v>
      </c>
      <c r="E1571" s="2">
        <f t="shared" si="145"/>
        <v>3.3916185421666523E-2</v>
      </c>
      <c r="F1571" s="2">
        <f t="shared" si="143"/>
        <v>1.8960430946120599E-2</v>
      </c>
      <c r="G1571" s="2">
        <f t="shared" si="141"/>
        <v>1.4955754475545924E-2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1.1399999999999999</v>
      </c>
      <c r="C1572" s="2">
        <f t="shared" si="144"/>
        <v>1.310090413077635</v>
      </c>
      <c r="D1572" s="2">
        <f t="shared" si="146"/>
        <v>1.2728364756204482</v>
      </c>
      <c r="E1572" s="2">
        <f t="shared" si="145"/>
        <v>3.7253937457186748E-2</v>
      </c>
      <c r="F1572" s="2">
        <f t="shared" si="143"/>
        <v>2.2619132248333829E-2</v>
      </c>
      <c r="G1572" s="2">
        <f t="shared" ref="G1572:G1635" si="147">E1572-F1572</f>
        <v>1.4634805208852918E-2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1.1599999999999999</v>
      </c>
      <c r="C1573" s="2">
        <f t="shared" si="144"/>
        <v>1.3039226572195373</v>
      </c>
      <c r="D1573" s="2">
        <f t="shared" si="146"/>
        <v>1.2644782181670817</v>
      </c>
      <c r="E1573" s="2">
        <f t="shared" si="145"/>
        <v>3.9444439052455538E-2</v>
      </c>
      <c r="F1573" s="2">
        <f t="shared" ref="F1573:F1636" si="149">(E1573*(2/(10)))+((1-(2/10))*F1572)</f>
        <v>2.5984193609158171E-2</v>
      </c>
      <c r="G1573" s="2">
        <f t="shared" si="147"/>
        <v>1.3460245443297367E-2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1.1599999999999999</v>
      </c>
      <c r="C1574" s="2">
        <f t="shared" si="144"/>
        <v>1.29870378687807</v>
      </c>
      <c r="D1574" s="2">
        <f t="shared" si="146"/>
        <v>1.2567390908954461</v>
      </c>
      <c r="E1574" s="2">
        <f t="shared" si="145"/>
        <v>4.1964695982623867E-2</v>
      </c>
      <c r="F1574" s="2">
        <f t="shared" si="149"/>
        <v>2.9180294083851314E-2</v>
      </c>
      <c r="G1574" s="2">
        <f t="shared" si="147"/>
        <v>1.2784401898772554E-2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1.18</v>
      </c>
      <c r="C1575" s="2">
        <f t="shared" si="144"/>
        <v>1.2942878196660592</v>
      </c>
      <c r="D1575" s="2">
        <f t="shared" si="146"/>
        <v>1.2510547137920798</v>
      </c>
      <c r="E1575" s="2">
        <f t="shared" si="145"/>
        <v>4.3233105873979438E-2</v>
      </c>
      <c r="F1575" s="2">
        <f t="shared" si="149"/>
        <v>3.1990856441876943E-2</v>
      </c>
      <c r="G1575" s="2">
        <f t="shared" si="147"/>
        <v>1.1242249432102495E-2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1.18</v>
      </c>
      <c r="C1576" s="2">
        <f t="shared" si="144"/>
        <v>1.2905512320251271</v>
      </c>
      <c r="D1576" s="2">
        <f t="shared" si="146"/>
        <v>1.245791401659333</v>
      </c>
      <c r="E1576" s="2">
        <f t="shared" si="145"/>
        <v>4.4759830365794118E-2</v>
      </c>
      <c r="F1576" s="2">
        <f t="shared" si="149"/>
        <v>3.4544651226660381E-2</v>
      </c>
      <c r="G1576" s="2">
        <f t="shared" si="147"/>
        <v>1.0215179139133737E-2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1.22</v>
      </c>
      <c r="C1577" s="2">
        <f t="shared" si="144"/>
        <v>1.2827741194058768</v>
      </c>
      <c r="D1577" s="2">
        <f t="shared" si="146"/>
        <v>1.2438809274623455</v>
      </c>
      <c r="E1577" s="2">
        <f t="shared" si="145"/>
        <v>3.8893191943531358E-2</v>
      </c>
      <c r="F1577" s="2">
        <f t="shared" si="149"/>
        <v>3.5414359370034579E-2</v>
      </c>
      <c r="G1577" s="2">
        <f t="shared" si="147"/>
        <v>3.478832573496779E-3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1.24</v>
      </c>
      <c r="C1578" s="2">
        <f t="shared" si="144"/>
        <v>1.2685011779588189</v>
      </c>
      <c r="D1578" s="2">
        <f t="shared" si="146"/>
        <v>1.2435934513540237</v>
      </c>
      <c r="E1578" s="2">
        <f t="shared" si="145"/>
        <v>2.4907726604795233E-2</v>
      </c>
      <c r="F1578" s="2">
        <f t="shared" si="149"/>
        <v>3.3313032816986714E-2</v>
      </c>
      <c r="G1578" s="2">
        <f t="shared" si="147"/>
        <v>-8.4053062121914809E-3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1.25</v>
      </c>
      <c r="C1579" s="2">
        <f t="shared" si="144"/>
        <v>1.2487317659651544</v>
      </c>
      <c r="D1579" s="2">
        <f t="shared" si="146"/>
        <v>1.2440680105129849</v>
      </c>
      <c r="E1579" s="2">
        <f t="shared" si="145"/>
        <v>4.6637554521695712E-3</v>
      </c>
      <c r="F1579" s="2">
        <f t="shared" si="149"/>
        <v>2.7583177344023286E-2</v>
      </c>
      <c r="G1579" s="2">
        <f t="shared" si="147"/>
        <v>-2.2919421891853715E-2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1.25</v>
      </c>
      <c r="C1580" s="2">
        <f t="shared" si="144"/>
        <v>1.2320038019705153</v>
      </c>
      <c r="D1580" s="2">
        <f t="shared" si="146"/>
        <v>1.2445074171416526</v>
      </c>
      <c r="E1580" s="2">
        <f t="shared" si="145"/>
        <v>-1.2503615171137294E-2</v>
      </c>
      <c r="F1580" s="2">
        <f t="shared" si="149"/>
        <v>1.9565818840991171E-2</v>
      </c>
      <c r="G1580" s="2">
        <f t="shared" si="147"/>
        <v>-3.2069434012128466E-2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1.28</v>
      </c>
      <c r="C1581" s="2">
        <f t="shared" si="144"/>
        <v>1.2178493708981284</v>
      </c>
      <c r="D1581" s="2">
        <f t="shared" si="146"/>
        <v>1.2471364973533821</v>
      </c>
      <c r="E1581" s="2">
        <f t="shared" si="145"/>
        <v>-2.9287126455253665E-2</v>
      </c>
      <c r="F1581" s="2">
        <f t="shared" si="149"/>
        <v>9.795229781742203E-3</v>
      </c>
      <c r="G1581" s="2">
        <f t="shared" si="147"/>
        <v>-3.9082356236995866E-2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1.33</v>
      </c>
      <c r="C1582" s="2">
        <f t="shared" si="144"/>
        <v>1.2058725446061087</v>
      </c>
      <c r="D1582" s="2">
        <f t="shared" si="146"/>
        <v>1.2532745345864649</v>
      </c>
      <c r="E1582" s="2">
        <f t="shared" si="145"/>
        <v>-4.7401989980356163E-2</v>
      </c>
      <c r="F1582" s="2">
        <f t="shared" si="149"/>
        <v>-1.6442141706774719E-3</v>
      </c>
      <c r="G1582" s="2">
        <f t="shared" si="147"/>
        <v>-4.5757775809678693E-2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1.38</v>
      </c>
      <c r="C1583" s="2">
        <f t="shared" si="144"/>
        <v>1.1988152300513226</v>
      </c>
      <c r="D1583" s="2">
        <f t="shared" si="146"/>
        <v>1.2626616060985787</v>
      </c>
      <c r="E1583" s="2">
        <f t="shared" si="145"/>
        <v>-6.384637604725607E-2</v>
      </c>
      <c r="F1583" s="2">
        <f t="shared" si="149"/>
        <v>-1.4084646545993193E-2</v>
      </c>
      <c r="G1583" s="2">
        <f t="shared" si="147"/>
        <v>-4.9761729501262876E-2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1.44</v>
      </c>
      <c r="C1584" s="2">
        <f t="shared" si="144"/>
        <v>1.1928436561972731</v>
      </c>
      <c r="D1584" s="2">
        <f t="shared" si="146"/>
        <v>1.2757977834246099</v>
      </c>
      <c r="E1584" s="2">
        <f t="shared" si="145"/>
        <v>-8.295412722733686E-2</v>
      </c>
      <c r="F1584" s="2">
        <f t="shared" si="149"/>
        <v>-2.7858542682261928E-2</v>
      </c>
      <c r="G1584" s="2">
        <f t="shared" si="147"/>
        <v>-5.5095584545074933E-2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1.5</v>
      </c>
      <c r="C1585" s="2">
        <f t="shared" si="144"/>
        <v>1.1908677090900004</v>
      </c>
      <c r="D1585" s="2">
        <f t="shared" si="146"/>
        <v>1.292405355022787</v>
      </c>
      <c r="E1585" s="2">
        <f t="shared" si="145"/>
        <v>-0.10153764593278658</v>
      </c>
      <c r="F1585" s="2">
        <f t="shared" si="149"/>
        <v>-4.2594363332366859E-2</v>
      </c>
      <c r="G1585" s="2">
        <f t="shared" si="147"/>
        <v>-5.8943282600419721E-2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1.55</v>
      </c>
      <c r="C1586" s="2">
        <f t="shared" si="144"/>
        <v>1.189195753845385</v>
      </c>
      <c r="D1586" s="2">
        <f t="shared" si="146"/>
        <v>1.3114864398359138</v>
      </c>
      <c r="E1586" s="2">
        <f t="shared" si="145"/>
        <v>-0.12229068599052884</v>
      </c>
      <c r="F1586" s="2">
        <f t="shared" si="149"/>
        <v>-5.8533627863999252E-2</v>
      </c>
      <c r="G1586" s="2">
        <f t="shared" si="147"/>
        <v>-6.3757058126529584E-2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1.61</v>
      </c>
      <c r="C1587" s="2">
        <f t="shared" si="144"/>
        <v>1.1939348686384026</v>
      </c>
      <c r="D1587" s="2">
        <f t="shared" si="146"/>
        <v>1.3335985554036238</v>
      </c>
      <c r="E1587" s="2">
        <f t="shared" si="145"/>
        <v>-0.13966368676522123</v>
      </c>
      <c r="F1587" s="2">
        <f t="shared" si="149"/>
        <v>-7.4759639644243647E-2</v>
      </c>
      <c r="G1587" s="2">
        <f t="shared" si="147"/>
        <v>-6.4904047120977582E-2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1.61</v>
      </c>
      <c r="C1588" s="2">
        <f t="shared" si="144"/>
        <v>1.2010218119248022</v>
      </c>
      <c r="D1588" s="2">
        <f t="shared" si="146"/>
        <v>1.3540727364848368</v>
      </c>
      <c r="E1588" s="2">
        <f t="shared" si="145"/>
        <v>-0.15305092456003466</v>
      </c>
      <c r="F1588" s="2">
        <f t="shared" si="149"/>
        <v>-9.041789662740185E-2</v>
      </c>
      <c r="G1588" s="2">
        <f t="shared" si="147"/>
        <v>-6.2633027932632812E-2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1.61</v>
      </c>
      <c r="C1589" s="2">
        <f t="shared" si="144"/>
        <v>1.2085569177825248</v>
      </c>
      <c r="D1589" s="2">
        <f t="shared" si="146"/>
        <v>1.373030311560034</v>
      </c>
      <c r="E1589" s="2">
        <f t="shared" si="145"/>
        <v>-0.16447339377750914</v>
      </c>
      <c r="F1589" s="2">
        <f t="shared" si="149"/>
        <v>-0.10522899605742331</v>
      </c>
      <c r="G1589" s="2">
        <f t="shared" si="147"/>
        <v>-5.9244397720085828E-2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1.61</v>
      </c>
      <c r="C1590" s="2">
        <f t="shared" si="144"/>
        <v>1.2149327765852134</v>
      </c>
      <c r="D1590" s="2">
        <f t="shared" si="146"/>
        <v>1.3905836218148462</v>
      </c>
      <c r="E1590" s="2">
        <f t="shared" si="145"/>
        <v>-0.17565084522963281</v>
      </c>
      <c r="F1590" s="2">
        <f t="shared" si="149"/>
        <v>-0.11931336589186523</v>
      </c>
      <c r="G1590" s="2">
        <f t="shared" si="147"/>
        <v>-5.6337479337767588E-2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1.61</v>
      </c>
      <c r="C1591" s="2">
        <f t="shared" si="144"/>
        <v>1.2249431186490267</v>
      </c>
      <c r="D1591" s="2">
        <f t="shared" si="146"/>
        <v>1.4068366868655982</v>
      </c>
      <c r="E1591" s="2">
        <f t="shared" si="145"/>
        <v>-0.18189356821657143</v>
      </c>
      <c r="F1591" s="2">
        <f t="shared" si="149"/>
        <v>-0.13182940635680648</v>
      </c>
      <c r="G1591" s="2">
        <f t="shared" si="147"/>
        <v>-5.006416185976495E-2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1.61</v>
      </c>
      <c r="C1592" s="2">
        <f t="shared" si="144"/>
        <v>1.2411057157799457</v>
      </c>
      <c r="D1592" s="2">
        <f t="shared" si="146"/>
        <v>1.4218858211718501</v>
      </c>
      <c r="E1592" s="2">
        <f t="shared" si="145"/>
        <v>-0.18078010539190448</v>
      </c>
      <c r="F1592" s="2">
        <f t="shared" si="149"/>
        <v>-0.1416195461638261</v>
      </c>
      <c r="G1592" s="2">
        <f t="shared" si="147"/>
        <v>-3.9160559228078373E-2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1.61</v>
      </c>
      <c r="C1593" s="2">
        <f t="shared" si="144"/>
        <v>1.2624740671984156</v>
      </c>
      <c r="D1593" s="2">
        <f t="shared" si="146"/>
        <v>1.4358202047887501</v>
      </c>
      <c r="E1593" s="2">
        <f t="shared" si="145"/>
        <v>-0.17334613759033446</v>
      </c>
      <c r="F1593" s="2">
        <f t="shared" si="149"/>
        <v>-0.14796486444912776</v>
      </c>
      <c r="G1593" s="2">
        <f t="shared" si="147"/>
        <v>-2.5381273141206695E-2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1.61</v>
      </c>
      <c r="C1594" s="2">
        <f t="shared" si="144"/>
        <v>1.2897857491678901</v>
      </c>
      <c r="D1594" s="2">
        <f t="shared" si="146"/>
        <v>1.4487224118414352</v>
      </c>
      <c r="E1594" s="2">
        <f t="shared" si="145"/>
        <v>-0.15893666267354511</v>
      </c>
      <c r="F1594" s="2">
        <f t="shared" si="149"/>
        <v>-0.15015922409401125</v>
      </c>
      <c r="G1594" s="2">
        <f t="shared" si="147"/>
        <v>-8.7774385795338639E-3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1.65</v>
      </c>
      <c r="C1595" s="2">
        <f t="shared" si="144"/>
        <v>1.322126403142061</v>
      </c>
      <c r="D1595" s="2">
        <f t="shared" si="146"/>
        <v>1.4636318628161438</v>
      </c>
      <c r="E1595" s="2">
        <f t="shared" si="145"/>
        <v>-0.14150545967408279</v>
      </c>
      <c r="F1595" s="2">
        <f t="shared" si="149"/>
        <v>-0.14842847121002556</v>
      </c>
      <c r="G1595" s="2">
        <f t="shared" si="147"/>
        <v>6.9230115359427691E-3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1.64</v>
      </c>
      <c r="C1596" s="2">
        <f t="shared" si="144"/>
        <v>1.3571838795817439</v>
      </c>
      <c r="D1596" s="2">
        <f t="shared" si="146"/>
        <v>1.4766961692742073</v>
      </c>
      <c r="E1596" s="2">
        <f t="shared" si="145"/>
        <v>-0.11951228969246341</v>
      </c>
      <c r="F1596" s="2">
        <f t="shared" si="149"/>
        <v>-0.14264523490651312</v>
      </c>
      <c r="G1596" s="2">
        <f t="shared" si="147"/>
        <v>2.313294521404971E-2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1.64</v>
      </c>
      <c r="C1597" s="2">
        <f t="shared" si="144"/>
        <v>1.3960786673383987</v>
      </c>
      <c r="D1597" s="2">
        <f t="shared" si="146"/>
        <v>1.4887927493279698</v>
      </c>
      <c r="E1597" s="2">
        <f t="shared" si="145"/>
        <v>-9.2714081989571095E-2</v>
      </c>
      <c r="F1597" s="2">
        <f t="shared" si="149"/>
        <v>-0.13265900432312472</v>
      </c>
      <c r="G1597" s="2">
        <f t="shared" si="147"/>
        <v>3.9944922333553623E-2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1.6</v>
      </c>
      <c r="C1598" s="2">
        <f t="shared" si="144"/>
        <v>1.4289896415940295</v>
      </c>
      <c r="D1598" s="2">
        <f t="shared" si="146"/>
        <v>1.4970303234518239</v>
      </c>
      <c r="E1598" s="2">
        <f t="shared" si="145"/>
        <v>-6.8040681857794327E-2</v>
      </c>
      <c r="F1598" s="2">
        <f t="shared" si="149"/>
        <v>-0.11973533983005866</v>
      </c>
      <c r="G1598" s="2">
        <f t="shared" si="147"/>
        <v>5.169465797226433E-2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1.6</v>
      </c>
      <c r="C1599" s="2">
        <f t="shared" si="144"/>
        <v>1.4568373890411019</v>
      </c>
      <c r="D1599" s="2">
        <f t="shared" si="146"/>
        <v>1.5046577068998368</v>
      </c>
      <c r="E1599" s="2">
        <f t="shared" si="145"/>
        <v>-4.7820317858734862E-2</v>
      </c>
      <c r="F1599" s="2">
        <f t="shared" si="149"/>
        <v>-0.10535233543579389</v>
      </c>
      <c r="G1599" s="2">
        <f t="shared" si="147"/>
        <v>5.753201757705903E-2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1.61</v>
      </c>
      <c r="C1600" s="2">
        <f t="shared" si="144"/>
        <v>1.4804008676501632</v>
      </c>
      <c r="D1600" s="2">
        <f t="shared" si="146"/>
        <v>1.5124608397220711</v>
      </c>
      <c r="E1600" s="2">
        <f t="shared" si="145"/>
        <v>-3.2059972071907916E-2</v>
      </c>
      <c r="F1600" s="2">
        <f t="shared" si="149"/>
        <v>-9.0693862763016705E-2</v>
      </c>
      <c r="G1600" s="2">
        <f t="shared" si="147"/>
        <v>5.8633890691108789E-2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1.56</v>
      </c>
      <c r="C1601" s="2">
        <f t="shared" si="144"/>
        <v>1.5003391957039842</v>
      </c>
      <c r="D1601" s="2">
        <f t="shared" si="146"/>
        <v>1.5159822590019179</v>
      </c>
      <c r="E1601" s="2">
        <f t="shared" si="145"/>
        <v>-1.5643063297933635E-2</v>
      </c>
      <c r="F1601" s="2">
        <f t="shared" si="149"/>
        <v>-7.5683702870000091E-2</v>
      </c>
      <c r="G1601" s="2">
        <f t="shared" si="147"/>
        <v>6.0040639572066457E-2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1.56</v>
      </c>
      <c r="C1602" s="2">
        <f t="shared" si="144"/>
        <v>1.5172100886726019</v>
      </c>
      <c r="D1602" s="2">
        <f t="shared" si="146"/>
        <v>1.5192428324091833</v>
      </c>
      <c r="E1602" s="2">
        <f t="shared" si="145"/>
        <v>-2.032743736581466E-3</v>
      </c>
      <c r="F1602" s="2">
        <f t="shared" si="149"/>
        <v>-6.0953511043316366E-2</v>
      </c>
      <c r="G1602" s="2">
        <f t="shared" si="147"/>
        <v>5.89207673067349E-2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1.56</v>
      </c>
      <c r="C1603" s="2">
        <f t="shared" si="144"/>
        <v>1.5314854596460477</v>
      </c>
      <c r="D1603" s="2">
        <f t="shared" si="146"/>
        <v>1.522261881860355</v>
      </c>
      <c r="E1603" s="2">
        <f t="shared" si="145"/>
        <v>9.2235777856926049E-3</v>
      </c>
      <c r="F1603" s="2">
        <f t="shared" si="149"/>
        <v>-4.6918093277514575E-2</v>
      </c>
      <c r="G1603" s="2">
        <f t="shared" si="147"/>
        <v>5.614167106320718E-2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1.56</v>
      </c>
      <c r="C1604" s="2">
        <f t="shared" si="144"/>
        <v>1.5435646197005017</v>
      </c>
      <c r="D1604" s="2">
        <f t="shared" si="146"/>
        <v>1.5250572980188473</v>
      </c>
      <c r="E1604" s="2">
        <f t="shared" si="145"/>
        <v>1.8507321681654476E-2</v>
      </c>
      <c r="F1604" s="2">
        <f t="shared" si="149"/>
        <v>-3.3833010285680767E-2</v>
      </c>
      <c r="G1604" s="2">
        <f t="shared" si="147"/>
        <v>5.2340331967335244E-2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1.55</v>
      </c>
      <c r="C1605" s="2">
        <f t="shared" si="144"/>
        <v>1.5599392935927323</v>
      </c>
      <c r="D1605" s="2">
        <f t="shared" si="146"/>
        <v>1.5269049055730068</v>
      </c>
      <c r="E1605" s="2">
        <f t="shared" si="145"/>
        <v>3.3034388019725469E-2</v>
      </c>
      <c r="F1605" s="2">
        <f t="shared" si="149"/>
        <v>-2.0459530624599521E-2</v>
      </c>
      <c r="G1605" s="2">
        <f t="shared" si="147"/>
        <v>5.3493918644324991E-2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1.55</v>
      </c>
      <c r="C1606" s="2">
        <f t="shared" si="144"/>
        <v>1.5722563253476967</v>
      </c>
      <c r="D1606" s="2">
        <f t="shared" si="146"/>
        <v>1.5286156533083397</v>
      </c>
      <c r="E1606" s="2">
        <f t="shared" si="145"/>
        <v>4.3640672039356954E-2</v>
      </c>
      <c r="F1606" s="2">
        <f t="shared" si="149"/>
        <v>-7.6394900918082265E-3</v>
      </c>
      <c r="G1606" s="2">
        <f t="shared" si="147"/>
        <v>5.128016213116518E-2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1.55</v>
      </c>
      <c r="C1607" s="2">
        <f t="shared" si="144"/>
        <v>1.5826784291403588</v>
      </c>
      <c r="D1607" s="2">
        <f t="shared" si="146"/>
        <v>1.5301996789892036</v>
      </c>
      <c r="E1607" s="2">
        <f t="shared" si="145"/>
        <v>5.2478750151155218E-2</v>
      </c>
      <c r="F1607" s="2">
        <f t="shared" si="149"/>
        <v>4.3841579567844638E-3</v>
      </c>
      <c r="G1607" s="2">
        <f t="shared" si="147"/>
        <v>4.8094592194370754E-2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1.55</v>
      </c>
      <c r="C1608" s="2">
        <f t="shared" si="144"/>
        <v>1.5853432861956882</v>
      </c>
      <c r="D1608" s="2">
        <f t="shared" si="146"/>
        <v>1.5316663694344479</v>
      </c>
      <c r="E1608" s="2">
        <f t="shared" si="145"/>
        <v>5.3676916761240312E-2</v>
      </c>
      <c r="F1608" s="2">
        <f t="shared" si="149"/>
        <v>1.4242709717675635E-2</v>
      </c>
      <c r="G1608" s="2">
        <f t="shared" si="147"/>
        <v>3.9434207043564679E-2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1.52</v>
      </c>
      <c r="C1609" s="2">
        <f t="shared" si="144"/>
        <v>1.5875981652425053</v>
      </c>
      <c r="D1609" s="2">
        <f t="shared" si="146"/>
        <v>1.530802193920785</v>
      </c>
      <c r="E1609" s="2">
        <f t="shared" si="145"/>
        <v>5.6795971321720318E-2</v>
      </c>
      <c r="F1609" s="2">
        <f t="shared" si="149"/>
        <v>2.2753362038484572E-2</v>
      </c>
      <c r="G1609" s="2">
        <f t="shared" si="147"/>
        <v>3.4042609283235742E-2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1.52</v>
      </c>
      <c r="C1610" s="2">
        <f t="shared" si="144"/>
        <v>1.5910446013590429</v>
      </c>
      <c r="D1610" s="2">
        <f t="shared" si="146"/>
        <v>1.5300020314081342</v>
      </c>
      <c r="E1610" s="2">
        <f t="shared" si="145"/>
        <v>6.1042569950908732E-2</v>
      </c>
      <c r="F1610" s="2">
        <f t="shared" si="149"/>
        <v>3.0411203620969406E-2</v>
      </c>
      <c r="G1610" s="2">
        <f t="shared" si="147"/>
        <v>3.0631366329939326E-2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1.52</v>
      </c>
      <c r="C1611" s="2">
        <f t="shared" si="144"/>
        <v>1.586268508842267</v>
      </c>
      <c r="D1611" s="2">
        <f t="shared" si="146"/>
        <v>1.5292611401927168</v>
      </c>
      <c r="E1611" s="2">
        <f t="shared" si="145"/>
        <v>5.700736864955025E-2</v>
      </c>
      <c r="F1611" s="2">
        <f t="shared" si="149"/>
        <v>3.5730436626685576E-2</v>
      </c>
      <c r="G1611" s="2">
        <f t="shared" si="147"/>
        <v>2.1276932022864674E-2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1.52</v>
      </c>
      <c r="C1612" s="2">
        <f t="shared" si="144"/>
        <v>1.5822271997896105</v>
      </c>
      <c r="D1612" s="2">
        <f t="shared" si="146"/>
        <v>1.528575129808071</v>
      </c>
      <c r="E1612" s="2">
        <f t="shared" si="145"/>
        <v>5.3652069981539485E-2</v>
      </c>
      <c r="F1612" s="2">
        <f t="shared" si="149"/>
        <v>3.931476329765636E-2</v>
      </c>
      <c r="G1612" s="2">
        <f t="shared" si="147"/>
        <v>1.4337306683883125E-2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1.48</v>
      </c>
      <c r="C1613" s="2">
        <f t="shared" si="144"/>
        <v>1.5788076305912089</v>
      </c>
      <c r="D1613" s="2">
        <f t="shared" si="146"/>
        <v>1.5249769720445101</v>
      </c>
      <c r="E1613" s="2">
        <f t="shared" si="145"/>
        <v>5.3830658546698773E-2</v>
      </c>
      <c r="F1613" s="2">
        <f t="shared" si="149"/>
        <v>4.2217942347464843E-2</v>
      </c>
      <c r="G1613" s="2">
        <f t="shared" si="147"/>
        <v>1.161271619923393E-2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1.48</v>
      </c>
      <c r="C1614" s="2">
        <f t="shared" si="144"/>
        <v>1.575914148961792</v>
      </c>
      <c r="D1614" s="2">
        <f t="shared" si="146"/>
        <v>1.5216453444856575</v>
      </c>
      <c r="E1614" s="2">
        <f t="shared" si="145"/>
        <v>5.426880447613458E-2</v>
      </c>
      <c r="F1614" s="2">
        <f t="shared" si="149"/>
        <v>4.4628114773198793E-2</v>
      </c>
      <c r="G1614" s="2">
        <f t="shared" si="147"/>
        <v>9.6406897029357869E-3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1.44</v>
      </c>
      <c r="C1615" s="2">
        <f t="shared" ref="C1615:C1678" si="150">$C$4*B1605+C1614*(1-$C$4)</f>
        <v>1.5719273568138241</v>
      </c>
      <c r="D1615" s="2">
        <f t="shared" si="146"/>
        <v>1.5155975411904237</v>
      </c>
      <c r="E1615" s="2">
        <f t="shared" si="145"/>
        <v>5.6329815623400448E-2</v>
      </c>
      <c r="F1615" s="2">
        <f t="shared" si="149"/>
        <v>4.6968454943239125E-2</v>
      </c>
      <c r="G1615" s="2">
        <f t="shared" si="147"/>
        <v>9.3613606801613222E-3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1.48</v>
      </c>
      <c r="C1616" s="2">
        <f t="shared" si="150"/>
        <v>1.5685539173040051</v>
      </c>
      <c r="D1616" s="2">
        <f t="shared" si="146"/>
        <v>1.5129606862874292</v>
      </c>
      <c r="E1616" s="2">
        <f t="shared" si="145"/>
        <v>5.5593231016575873E-2</v>
      </c>
      <c r="F1616" s="2">
        <f t="shared" si="149"/>
        <v>4.8693410157906479E-2</v>
      </c>
      <c r="G1616" s="2">
        <f t="shared" si="147"/>
        <v>6.8998208586693935E-3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1.56</v>
      </c>
      <c r="C1617" s="2">
        <f t="shared" si="150"/>
        <v>1.5656994684880043</v>
      </c>
      <c r="D1617" s="2">
        <f t="shared" si="146"/>
        <v>1.5164450798957678</v>
      </c>
      <c r="E1617" s="2">
        <f t="shared" si="145"/>
        <v>4.925438859223652E-2</v>
      </c>
      <c r="F1617" s="2">
        <f t="shared" si="149"/>
        <v>4.880560584477249E-2</v>
      </c>
      <c r="G1617" s="2">
        <f t="shared" si="147"/>
        <v>4.4878274746402991E-4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1.63</v>
      </c>
      <c r="C1618" s="2">
        <f t="shared" si="150"/>
        <v>1.563284165643696</v>
      </c>
      <c r="D1618" s="2">
        <f t="shared" si="146"/>
        <v>1.5248565554590443</v>
      </c>
      <c r="E1618" s="2">
        <f t="shared" si="145"/>
        <v>3.8427610184651684E-2</v>
      </c>
      <c r="F1618" s="2">
        <f t="shared" si="149"/>
        <v>4.6730006712748337E-2</v>
      </c>
      <c r="G1618" s="2">
        <f t="shared" si="147"/>
        <v>-8.3023965280966533E-3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1.68</v>
      </c>
      <c r="C1619" s="2">
        <f t="shared" si="150"/>
        <v>1.5566250632369736</v>
      </c>
      <c r="D1619" s="2">
        <f t="shared" si="146"/>
        <v>1.5363486624620779</v>
      </c>
      <c r="E1619" s="2">
        <f t="shared" si="145"/>
        <v>2.0276400774895675E-2</v>
      </c>
      <c r="F1619" s="2">
        <f t="shared" si="149"/>
        <v>4.1439285525177803E-2</v>
      </c>
      <c r="G1619" s="2">
        <f t="shared" si="147"/>
        <v>-2.1162884750282128E-2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1.68</v>
      </c>
      <c r="C1620" s="2">
        <f t="shared" si="150"/>
        <v>1.5509904381235931</v>
      </c>
      <c r="D1620" s="2">
        <f t="shared" si="146"/>
        <v>1.5469895022797018</v>
      </c>
      <c r="E1620" s="2">
        <f t="shared" si="145"/>
        <v>4.0009358438912734E-3</v>
      </c>
      <c r="F1620" s="2">
        <f t="shared" si="149"/>
        <v>3.39516155889205E-2</v>
      </c>
      <c r="G1620" s="2">
        <f t="shared" si="147"/>
        <v>-2.9950679745029227E-2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1.68</v>
      </c>
      <c r="C1621" s="2">
        <f t="shared" si="150"/>
        <v>1.546222678412271</v>
      </c>
      <c r="D1621" s="2">
        <f t="shared" si="146"/>
        <v>1.5568421317404646</v>
      </c>
      <c r="E1621" s="2">
        <f t="shared" si="145"/>
        <v>-1.0619453328193584E-2</v>
      </c>
      <c r="F1621" s="2">
        <f t="shared" si="149"/>
        <v>2.5037401805497683E-2</v>
      </c>
      <c r="G1621" s="2">
        <f t="shared" si="147"/>
        <v>-3.5656855133691268E-2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1.7</v>
      </c>
      <c r="C1622" s="2">
        <f t="shared" si="150"/>
        <v>1.5421884201949985</v>
      </c>
      <c r="D1622" s="2">
        <f t="shared" si="146"/>
        <v>1.567446418278208</v>
      </c>
      <c r="E1622" s="2">
        <f t="shared" si="145"/>
        <v>-2.5257998083209499E-2</v>
      </c>
      <c r="F1622" s="2">
        <f t="shared" si="149"/>
        <v>1.4978321827756248E-2</v>
      </c>
      <c r="G1622" s="2">
        <f t="shared" si="147"/>
        <v>-4.0236319910965747E-2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1.71</v>
      </c>
      <c r="C1623" s="2">
        <f t="shared" si="150"/>
        <v>1.5326209709342293</v>
      </c>
      <c r="D1623" s="2">
        <f t="shared" si="146"/>
        <v>1.5780059428501927</v>
      </c>
      <c r="E1623" s="2">
        <f t="shared" si="145"/>
        <v>-4.5384971915963357E-2</v>
      </c>
      <c r="F1623" s="2">
        <f t="shared" si="149"/>
        <v>2.9056630790123272E-3</v>
      </c>
      <c r="G1623" s="2">
        <f t="shared" si="147"/>
        <v>-4.8290634994975684E-2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1.71</v>
      </c>
      <c r="C1624" s="2">
        <f t="shared" si="150"/>
        <v>1.5245254369443477</v>
      </c>
      <c r="D1624" s="2">
        <f t="shared" si="146"/>
        <v>1.587783280416845</v>
      </c>
      <c r="E1624" s="2">
        <f t="shared" si="145"/>
        <v>-6.3257843472497299E-2</v>
      </c>
      <c r="F1624" s="2">
        <f t="shared" si="149"/>
        <v>-1.0327038231289599E-2</v>
      </c>
      <c r="G1624" s="2">
        <f t="shared" si="147"/>
        <v>-5.2930805241207704E-2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1.71</v>
      </c>
      <c r="C1625" s="2">
        <f t="shared" si="150"/>
        <v>1.5115215235682942</v>
      </c>
      <c r="D1625" s="2">
        <f t="shared" si="146"/>
        <v>1.596836370756338</v>
      </c>
      <c r="E1625" s="2">
        <f t="shared" si="145"/>
        <v>-8.531484718804383E-2</v>
      </c>
      <c r="F1625" s="2">
        <f t="shared" si="149"/>
        <v>-2.5324600022640448E-2</v>
      </c>
      <c r="G1625" s="2">
        <f t="shared" si="147"/>
        <v>-5.9990247165403382E-2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1.71</v>
      </c>
      <c r="C1626" s="2">
        <f t="shared" si="150"/>
        <v>1.5066720584039413</v>
      </c>
      <c r="D1626" s="2">
        <f t="shared" si="146"/>
        <v>1.605218861811424</v>
      </c>
      <c r="E1626" s="2">
        <f t="shared" si="145"/>
        <v>-9.8546803407482786E-2</v>
      </c>
      <c r="F1626" s="2">
        <f t="shared" si="149"/>
        <v>-3.9969040699608924E-2</v>
      </c>
      <c r="G1626" s="2">
        <f t="shared" si="147"/>
        <v>-5.8577762707873862E-2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1.71</v>
      </c>
      <c r="C1627" s="2">
        <f t="shared" si="150"/>
        <v>1.5148763571110271</v>
      </c>
      <c r="D1627" s="2">
        <f t="shared" si="146"/>
        <v>1.6129804276031705</v>
      </c>
      <c r="E1627" s="2">
        <f t="shared" si="145"/>
        <v>-9.8104070492143425E-2</v>
      </c>
      <c r="F1627" s="2">
        <f t="shared" si="149"/>
        <v>-5.1596046658115832E-2</v>
      </c>
      <c r="G1627" s="2">
        <f t="shared" si="147"/>
        <v>-4.6508023834027593E-2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1.71</v>
      </c>
      <c r="C1628" s="2">
        <f t="shared" si="150"/>
        <v>1.5325876867862536</v>
      </c>
      <c r="D1628" s="2">
        <f t="shared" si="146"/>
        <v>1.6201670625955282</v>
      </c>
      <c r="E1628" s="2">
        <f t="shared" ref="E1628:E1691" si="151">C1628-D1628</f>
        <v>-8.7579375809274662E-2</v>
      </c>
      <c r="F1628" s="2">
        <f t="shared" si="149"/>
        <v>-5.8792712488347602E-2</v>
      </c>
      <c r="G1628" s="2">
        <f t="shared" si="147"/>
        <v>-2.878666332092706E-2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1.71</v>
      </c>
      <c r="C1629" s="2">
        <f t="shared" si="150"/>
        <v>1.555266504203753</v>
      </c>
      <c r="D1629" s="2">
        <f t="shared" ref="D1629:D1692" si="152">$D$4*B1629+(1-$D$4)*D1628</f>
        <v>1.6268213542551189</v>
      </c>
      <c r="E1629" s="2">
        <f t="shared" si="151"/>
        <v>-7.1554850051365859E-2</v>
      </c>
      <c r="F1629" s="2">
        <f t="shared" si="149"/>
        <v>-6.1345140000951252E-2</v>
      </c>
      <c r="G1629" s="2">
        <f t="shared" si="147"/>
        <v>-1.0209710050414607E-2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1.71</v>
      </c>
      <c r="C1630" s="2">
        <f t="shared" si="150"/>
        <v>1.5744562727877911</v>
      </c>
      <c r="D1630" s="2">
        <f t="shared" si="152"/>
        <v>1.6329827354214064</v>
      </c>
      <c r="E1630" s="2">
        <f t="shared" si="151"/>
        <v>-5.8526462633615273E-2</v>
      </c>
      <c r="F1630" s="2">
        <f t="shared" si="149"/>
        <v>-6.0781404527484061E-2</v>
      </c>
      <c r="G1630" s="2">
        <f t="shared" si="147"/>
        <v>2.2549418938687879E-3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1.66</v>
      </c>
      <c r="C1631" s="2">
        <f t="shared" si="150"/>
        <v>1.5906937692819771</v>
      </c>
      <c r="D1631" s="2">
        <f t="shared" si="152"/>
        <v>1.6349840142790799</v>
      </c>
      <c r="E1631" s="2">
        <f t="shared" si="151"/>
        <v>-4.4290244997102768E-2</v>
      </c>
      <c r="F1631" s="2">
        <f t="shared" si="149"/>
        <v>-5.7483172621407806E-2</v>
      </c>
      <c r="G1631" s="2">
        <f t="shared" si="147"/>
        <v>1.3192927624305038E-2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1.66</v>
      </c>
      <c r="C1632" s="2">
        <f t="shared" si="150"/>
        <v>1.6075101124693651</v>
      </c>
      <c r="D1632" s="2">
        <f t="shared" si="152"/>
        <v>1.6368370502584073</v>
      </c>
      <c r="E1632" s="2">
        <f t="shared" si="151"/>
        <v>-2.9326937789042162E-2</v>
      </c>
      <c r="F1632" s="2">
        <f t="shared" si="149"/>
        <v>-5.1851925654934676E-2</v>
      </c>
      <c r="G1632" s="2">
        <f t="shared" si="147"/>
        <v>2.2524987865892514E-2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1.66</v>
      </c>
      <c r="C1633" s="2">
        <f t="shared" si="150"/>
        <v>1.6232777874740782</v>
      </c>
      <c r="D1633" s="2">
        <f t="shared" si="152"/>
        <v>1.63855282431334</v>
      </c>
      <c r="E1633" s="2">
        <f t="shared" si="151"/>
        <v>-1.5275036839261791E-2</v>
      </c>
      <c r="F1633" s="2">
        <f t="shared" si="149"/>
        <v>-4.4536547891800102E-2</v>
      </c>
      <c r="G1633" s="2">
        <f t="shared" si="147"/>
        <v>2.9261511052538311E-2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1.7</v>
      </c>
      <c r="C1634" s="2">
        <f t="shared" si="150"/>
        <v>1.6366196663242198</v>
      </c>
      <c r="D1634" s="2">
        <f t="shared" si="152"/>
        <v>1.6431044669567965</v>
      </c>
      <c r="E1634" s="2">
        <f t="shared" si="151"/>
        <v>-6.484800632576615E-3</v>
      </c>
      <c r="F1634" s="2">
        <f t="shared" si="149"/>
        <v>-3.6926198439955406E-2</v>
      </c>
      <c r="G1634" s="2">
        <f t="shared" si="147"/>
        <v>3.0441397807378791E-2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1.7</v>
      </c>
      <c r="C1635" s="2">
        <f t="shared" si="150"/>
        <v>1.6479089484281859</v>
      </c>
      <c r="D1635" s="2">
        <f t="shared" si="152"/>
        <v>1.6473189508859227</v>
      </c>
      <c r="E1635" s="2">
        <f t="shared" si="151"/>
        <v>5.8999754226318757E-4</v>
      </c>
      <c r="F1635" s="2">
        <f t="shared" si="149"/>
        <v>-2.9422959243511689E-2</v>
      </c>
      <c r="G1635" s="2">
        <f t="shared" si="147"/>
        <v>3.0012956785774876E-2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1.7</v>
      </c>
      <c r="C1636" s="2">
        <f t="shared" si="150"/>
        <v>1.6574614179007727</v>
      </c>
      <c r="D1636" s="2">
        <f t="shared" si="152"/>
        <v>1.6512212508202988</v>
      </c>
      <c r="E1636" s="2">
        <f t="shared" si="151"/>
        <v>6.240167080473924E-3</v>
      </c>
      <c r="F1636" s="2">
        <f t="shared" si="149"/>
        <v>-2.2290333978714567E-2</v>
      </c>
      <c r="G1636" s="2">
        <f t="shared" ref="G1636:G1699" si="153">E1636-F1636</f>
        <v>2.8530501059188491E-2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1.74</v>
      </c>
      <c r="C1637" s="2">
        <f t="shared" si="150"/>
        <v>1.6655442766852691</v>
      </c>
      <c r="D1637" s="2">
        <f t="shared" si="152"/>
        <v>1.6577974544632397</v>
      </c>
      <c r="E1637" s="2">
        <f t="shared" si="151"/>
        <v>7.7468222220293814E-3</v>
      </c>
      <c r="F1637" s="2">
        <f t="shared" ref="F1637:F1700" si="155">(E1637*(2/(10)))+((1-(2/10))*F1636)</f>
        <v>-1.6282902738565776E-2</v>
      </c>
      <c r="G1637" s="2">
        <f t="shared" si="153"/>
        <v>2.4029724960595158E-2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1.7</v>
      </c>
      <c r="C1638" s="2">
        <f t="shared" si="150"/>
        <v>1.6723836187336891</v>
      </c>
      <c r="D1638" s="2">
        <f t="shared" si="152"/>
        <v>1.6609235689474442</v>
      </c>
      <c r="E1638" s="2">
        <f t="shared" si="151"/>
        <v>1.146004978624493E-2</v>
      </c>
      <c r="F1638" s="2">
        <f t="shared" si="155"/>
        <v>-1.0734312233603636E-2</v>
      </c>
      <c r="G1638" s="2">
        <f t="shared" si="153"/>
        <v>2.2194362019848566E-2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1.7</v>
      </c>
      <c r="C1639" s="2">
        <f t="shared" si="150"/>
        <v>1.6781707543131215</v>
      </c>
      <c r="D1639" s="2">
        <f t="shared" si="152"/>
        <v>1.6638181193957817</v>
      </c>
      <c r="E1639" s="2">
        <f t="shared" si="151"/>
        <v>1.4352634917339735E-2</v>
      </c>
      <c r="F1639" s="2">
        <f t="shared" si="155"/>
        <v>-5.7169228034149606E-3</v>
      </c>
      <c r="G1639" s="2">
        <f t="shared" si="153"/>
        <v>2.0069557720754694E-2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1.7</v>
      </c>
      <c r="C1640" s="2">
        <f t="shared" si="150"/>
        <v>1.683067561341872</v>
      </c>
      <c r="D1640" s="2">
        <f t="shared" si="152"/>
        <v>1.6664982586997981</v>
      </c>
      <c r="E1640" s="2">
        <f t="shared" si="151"/>
        <v>1.6569302642073902E-2</v>
      </c>
      <c r="F1640" s="2">
        <f t="shared" si="155"/>
        <v>-1.2596777143171877E-3</v>
      </c>
      <c r="G1640" s="2">
        <f t="shared" si="153"/>
        <v>1.7828980356391091E-2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1.7</v>
      </c>
      <c r="C1641" s="2">
        <f t="shared" si="150"/>
        <v>1.6795187057508147</v>
      </c>
      <c r="D1641" s="2">
        <f t="shared" si="152"/>
        <v>1.6689798691664797</v>
      </c>
      <c r="E1641" s="2">
        <f t="shared" si="151"/>
        <v>1.0538836584335076E-2</v>
      </c>
      <c r="F1641" s="2">
        <f t="shared" si="155"/>
        <v>1.1000251454132651E-3</v>
      </c>
      <c r="G1641" s="2">
        <f t="shared" si="153"/>
        <v>9.4388114389218104E-3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1.7</v>
      </c>
      <c r="C1642" s="2">
        <f t="shared" si="150"/>
        <v>1.676515827942997</v>
      </c>
      <c r="D1642" s="2">
        <f t="shared" si="152"/>
        <v>1.6712776566356293</v>
      </c>
      <c r="E1642" s="2">
        <f t="shared" si="151"/>
        <v>5.2381713073677005E-3</v>
      </c>
      <c r="F1642" s="2">
        <f t="shared" si="155"/>
        <v>1.9276543778041521E-3</v>
      </c>
      <c r="G1642" s="2">
        <f t="shared" si="153"/>
        <v>3.3105169295635484E-3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1.7</v>
      </c>
      <c r="C1643" s="2">
        <f t="shared" si="150"/>
        <v>1.6739749313363821</v>
      </c>
      <c r="D1643" s="2">
        <f t="shared" si="152"/>
        <v>1.6734052376255828</v>
      </c>
      <c r="E1643" s="2">
        <f t="shared" si="151"/>
        <v>5.6969371079929054E-4</v>
      </c>
      <c r="F1643" s="2">
        <f t="shared" si="155"/>
        <v>1.65606224440318E-3</v>
      </c>
      <c r="G1643" s="2">
        <f t="shared" si="153"/>
        <v>-1.0863685336038895E-3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1.7</v>
      </c>
      <c r="C1644" s="2">
        <f t="shared" si="150"/>
        <v>1.6779787880538617</v>
      </c>
      <c r="D1644" s="2">
        <f t="shared" si="152"/>
        <v>1.6753752200236878</v>
      </c>
      <c r="E1644" s="2">
        <f t="shared" si="151"/>
        <v>2.6035680301739195E-3</v>
      </c>
      <c r="F1644" s="2">
        <f t="shared" si="155"/>
        <v>1.8455634015573279E-3</v>
      </c>
      <c r="G1644" s="2">
        <f t="shared" si="153"/>
        <v>7.5800462861659156E-4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1.65</v>
      </c>
      <c r="C1645" s="2">
        <f t="shared" si="150"/>
        <v>1.681366666814806</v>
      </c>
      <c r="D1645" s="2">
        <f t="shared" si="152"/>
        <v>1.6734955740960071</v>
      </c>
      <c r="E1645" s="2">
        <f t="shared" si="151"/>
        <v>7.8710927187988222E-3</v>
      </c>
      <c r="F1645" s="2">
        <f t="shared" si="155"/>
        <v>3.0506692650056266E-3</v>
      </c>
      <c r="G1645" s="2">
        <f t="shared" si="153"/>
        <v>4.8204234537931956E-3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1.65</v>
      </c>
      <c r="C1646" s="2">
        <f t="shared" si="150"/>
        <v>1.6842333334586819</v>
      </c>
      <c r="D1646" s="2">
        <f t="shared" si="152"/>
        <v>1.6717551612000066</v>
      </c>
      <c r="E1646" s="2">
        <f t="shared" si="151"/>
        <v>1.2478172258675313E-2</v>
      </c>
      <c r="F1646" s="2">
        <f t="shared" si="155"/>
        <v>4.936169863739564E-3</v>
      </c>
      <c r="G1646" s="2">
        <f t="shared" si="153"/>
        <v>7.5420023949357489E-3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1.65</v>
      </c>
      <c r="C1647" s="2">
        <f t="shared" si="150"/>
        <v>1.6928128206188846</v>
      </c>
      <c r="D1647" s="2">
        <f t="shared" si="152"/>
        <v>1.6701436677777839</v>
      </c>
      <c r="E1647" s="2">
        <f t="shared" si="151"/>
        <v>2.2669152841100715E-2</v>
      </c>
      <c r="F1647" s="2">
        <f t="shared" si="155"/>
        <v>8.4827664592117945E-3</v>
      </c>
      <c r="G1647" s="2">
        <f t="shared" si="153"/>
        <v>1.418638638188892E-2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1.65</v>
      </c>
      <c r="C1648" s="2">
        <f t="shared" si="150"/>
        <v>1.6939185405236716</v>
      </c>
      <c r="D1648" s="2">
        <f t="shared" si="152"/>
        <v>1.6686515442386889</v>
      </c>
      <c r="E1648" s="2">
        <f t="shared" si="151"/>
        <v>2.5266996284982746E-2</v>
      </c>
      <c r="F1648" s="2">
        <f t="shared" si="155"/>
        <v>1.1839612424365986E-2</v>
      </c>
      <c r="G1648" s="2">
        <f t="shared" si="153"/>
        <v>1.3427383860616759E-2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1.65</v>
      </c>
      <c r="C1649" s="2">
        <f t="shared" si="150"/>
        <v>1.694854149673876</v>
      </c>
      <c r="D1649" s="2">
        <f t="shared" si="152"/>
        <v>1.6672699483691564</v>
      </c>
      <c r="E1649" s="2">
        <f t="shared" si="151"/>
        <v>2.7584201304719613E-2</v>
      </c>
      <c r="F1649" s="2">
        <f t="shared" si="155"/>
        <v>1.4988530200436712E-2</v>
      </c>
      <c r="G1649" s="2">
        <f t="shared" si="153"/>
        <v>1.2595671104282901E-2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1.65</v>
      </c>
      <c r="C1650" s="2">
        <f t="shared" si="150"/>
        <v>1.695645818954818</v>
      </c>
      <c r="D1650" s="2">
        <f t="shared" si="152"/>
        <v>1.6659906929344042</v>
      </c>
      <c r="E1650" s="2">
        <f t="shared" si="151"/>
        <v>2.9655126020413869E-2</v>
      </c>
      <c r="F1650" s="2">
        <f t="shared" si="155"/>
        <v>1.7921849364432144E-2</v>
      </c>
      <c r="G1650" s="2">
        <f t="shared" si="153"/>
        <v>1.1733276655981725E-2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1.65</v>
      </c>
      <c r="C1651" s="2">
        <f t="shared" si="150"/>
        <v>1.6963156929617691</v>
      </c>
      <c r="D1651" s="2">
        <f t="shared" si="152"/>
        <v>1.6648061971614854</v>
      </c>
      <c r="E1651" s="2">
        <f t="shared" si="151"/>
        <v>3.1509495800283727E-2</v>
      </c>
      <c r="F1651" s="2">
        <f t="shared" si="155"/>
        <v>2.0639378651602459E-2</v>
      </c>
      <c r="G1651" s="2">
        <f t="shared" si="153"/>
        <v>1.0870117148681267E-2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1.65</v>
      </c>
      <c r="C1652" s="2">
        <f t="shared" si="150"/>
        <v>1.6968825094291893</v>
      </c>
      <c r="D1652" s="2">
        <f t="shared" si="152"/>
        <v>1.6637094418161902</v>
      </c>
      <c r="E1652" s="2">
        <f t="shared" si="151"/>
        <v>3.3173067612999096E-2</v>
      </c>
      <c r="F1652" s="2">
        <f t="shared" si="155"/>
        <v>2.3146116443881787E-2</v>
      </c>
      <c r="G1652" s="2">
        <f t="shared" si="153"/>
        <v>1.002695116911731E-2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1.66</v>
      </c>
      <c r="C1653" s="2">
        <f t="shared" si="150"/>
        <v>1.6973621233631602</v>
      </c>
      <c r="D1653" s="2">
        <f t="shared" si="152"/>
        <v>1.6634346683483243</v>
      </c>
      <c r="E1653" s="2">
        <f t="shared" si="151"/>
        <v>3.392745501483585E-2</v>
      </c>
      <c r="F1653" s="2">
        <f t="shared" si="155"/>
        <v>2.5302384158072601E-2</v>
      </c>
      <c r="G1653" s="2">
        <f t="shared" si="153"/>
        <v>8.6250708567632492E-3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1.66</v>
      </c>
      <c r="C1654" s="2">
        <f t="shared" si="150"/>
        <v>1.6977679505380585</v>
      </c>
      <c r="D1654" s="2">
        <f t="shared" si="152"/>
        <v>1.6631802484706706</v>
      </c>
      <c r="E1654" s="2">
        <f t="shared" si="151"/>
        <v>3.4587702067387927E-2</v>
      </c>
      <c r="F1654" s="2">
        <f t="shared" si="155"/>
        <v>2.7159447739935668E-2</v>
      </c>
      <c r="G1654" s="2">
        <f t="shared" si="153"/>
        <v>7.4282543274522585E-3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1.66</v>
      </c>
      <c r="C1655" s="2">
        <f t="shared" si="150"/>
        <v>1.6904190350706649</v>
      </c>
      <c r="D1655" s="2">
        <f t="shared" si="152"/>
        <v>1.6629446745098801</v>
      </c>
      <c r="E1655" s="2">
        <f t="shared" si="151"/>
        <v>2.7474360560784783E-2</v>
      </c>
      <c r="F1655" s="2">
        <f t="shared" si="155"/>
        <v>2.722243030410549E-2</v>
      </c>
      <c r="G1655" s="2">
        <f t="shared" si="153"/>
        <v>2.5193025667929331E-4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1.66</v>
      </c>
      <c r="C1656" s="2">
        <f t="shared" si="150"/>
        <v>1.6842007219828703</v>
      </c>
      <c r="D1656" s="2">
        <f t="shared" si="152"/>
        <v>1.6627265504721112</v>
      </c>
      <c r="E1656" s="2">
        <f t="shared" si="151"/>
        <v>2.1474171510759144E-2</v>
      </c>
      <c r="F1656" s="2">
        <f t="shared" si="155"/>
        <v>2.6072778545436222E-2</v>
      </c>
      <c r="G1656" s="2">
        <f t="shared" si="153"/>
        <v>-4.5986070346770783E-3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1.66</v>
      </c>
      <c r="C1657" s="2">
        <f t="shared" si="150"/>
        <v>1.6789390724470441</v>
      </c>
      <c r="D1657" s="2">
        <f t="shared" si="152"/>
        <v>1.6625245837704732</v>
      </c>
      <c r="E1657" s="2">
        <f t="shared" si="151"/>
        <v>1.6414488676570915E-2</v>
      </c>
      <c r="F1657" s="2">
        <f t="shared" si="155"/>
        <v>2.4141120571663163E-2</v>
      </c>
      <c r="G1657" s="2">
        <f t="shared" si="153"/>
        <v>-7.726631895092248E-3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1.66</v>
      </c>
      <c r="C1658" s="2">
        <f t="shared" si="150"/>
        <v>1.6744869074551911</v>
      </c>
      <c r="D1658" s="2">
        <f t="shared" si="152"/>
        <v>1.6623375775652529</v>
      </c>
      <c r="E1658" s="2">
        <f t="shared" si="151"/>
        <v>1.2149329889938221E-2</v>
      </c>
      <c r="F1658" s="2">
        <f t="shared" si="155"/>
        <v>2.1742762435318176E-2</v>
      </c>
      <c r="G1658" s="2">
        <f t="shared" si="153"/>
        <v>-9.5934325453799554E-3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1.66</v>
      </c>
      <c r="C1659" s="2">
        <f t="shared" si="150"/>
        <v>1.6707196909236233</v>
      </c>
      <c r="D1659" s="2">
        <f t="shared" si="152"/>
        <v>1.6621644236715305</v>
      </c>
      <c r="E1659" s="2">
        <f t="shared" si="151"/>
        <v>8.5552672520927686E-3</v>
      </c>
      <c r="F1659" s="2">
        <f t="shared" si="155"/>
        <v>1.9105263398673095E-2</v>
      </c>
      <c r="G1659" s="2">
        <f t="shared" si="153"/>
        <v>-1.0549996146580327E-2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1.68</v>
      </c>
      <c r="C1660" s="2">
        <f t="shared" si="150"/>
        <v>1.6675320461661427</v>
      </c>
      <c r="D1660" s="2">
        <f t="shared" si="152"/>
        <v>1.6634855774736392</v>
      </c>
      <c r="E1660" s="2">
        <f t="shared" si="151"/>
        <v>4.0464686925034687E-3</v>
      </c>
      <c r="F1660" s="2">
        <f t="shared" si="155"/>
        <v>1.6093504457439171E-2</v>
      </c>
      <c r="G1660" s="2">
        <f t="shared" si="153"/>
        <v>-1.2047035764935703E-2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1.7</v>
      </c>
      <c r="C1661" s="2">
        <f t="shared" si="150"/>
        <v>1.6648348082944284</v>
      </c>
      <c r="D1661" s="2">
        <f t="shared" si="152"/>
        <v>1.6661903495126289</v>
      </c>
      <c r="E1661" s="2">
        <f t="shared" si="151"/>
        <v>-1.3555412182004734E-3</v>
      </c>
      <c r="F1661" s="2">
        <f t="shared" si="155"/>
        <v>1.2603695322311243E-2</v>
      </c>
      <c r="G1661" s="2">
        <f t="shared" si="153"/>
        <v>-1.3959236540511717E-2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1.7</v>
      </c>
      <c r="C1662" s="2">
        <f t="shared" si="150"/>
        <v>1.6625525300952855</v>
      </c>
      <c r="D1662" s="2">
        <f t="shared" si="152"/>
        <v>1.668694768067249</v>
      </c>
      <c r="E1662" s="2">
        <f t="shared" si="151"/>
        <v>-6.14223797196356E-3</v>
      </c>
      <c r="F1662" s="2">
        <f t="shared" si="155"/>
        <v>8.8545086634562835E-3</v>
      </c>
      <c r="G1662" s="2">
        <f t="shared" si="153"/>
        <v>-1.4996746635419844E-2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1.7</v>
      </c>
      <c r="C1663" s="2">
        <f t="shared" si="150"/>
        <v>1.6621598331575491</v>
      </c>
      <c r="D1663" s="2">
        <f t="shared" si="152"/>
        <v>1.6710136741363417</v>
      </c>
      <c r="E1663" s="2">
        <f t="shared" si="151"/>
        <v>-8.8538409787926042E-3</v>
      </c>
      <c r="F1663" s="2">
        <f t="shared" si="155"/>
        <v>5.3128387350065056E-3</v>
      </c>
      <c r="G1663" s="2">
        <f t="shared" si="153"/>
        <v>-1.416667971379911E-2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1.7</v>
      </c>
      <c r="C1664" s="2">
        <f t="shared" si="150"/>
        <v>1.6618275511333107</v>
      </c>
      <c r="D1664" s="2">
        <f t="shared" si="152"/>
        <v>1.6731608093855017</v>
      </c>
      <c r="E1664" s="2">
        <f t="shared" si="151"/>
        <v>-1.1333258252191003E-2</v>
      </c>
      <c r="F1664" s="2">
        <f t="shared" si="155"/>
        <v>1.9836193375670041E-3</v>
      </c>
      <c r="G1664" s="2">
        <f t="shared" si="153"/>
        <v>-1.3316877589758008E-2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1.7</v>
      </c>
      <c r="C1665" s="2">
        <f t="shared" si="150"/>
        <v>1.6615463894204936</v>
      </c>
      <c r="D1665" s="2">
        <f t="shared" si="152"/>
        <v>1.6751488975791684</v>
      </c>
      <c r="E1665" s="2">
        <f t="shared" si="151"/>
        <v>-1.3602508158674809E-2</v>
      </c>
      <c r="F1665" s="2">
        <f t="shared" si="155"/>
        <v>-1.1336061616813585E-3</v>
      </c>
      <c r="G1665" s="2">
        <f t="shared" si="153"/>
        <v>-1.2468901996993451E-2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1.7</v>
      </c>
      <c r="C1666" s="2">
        <f t="shared" si="150"/>
        <v>1.6613084833558023</v>
      </c>
      <c r="D1666" s="2">
        <f t="shared" si="152"/>
        <v>1.6769897199807116</v>
      </c>
      <c r="E1666" s="2">
        <f t="shared" si="151"/>
        <v>-1.5681236624909278E-2</v>
      </c>
      <c r="F1666" s="2">
        <f t="shared" si="155"/>
        <v>-4.0431322543269428E-3</v>
      </c>
      <c r="G1666" s="2">
        <f t="shared" si="153"/>
        <v>-1.1638104370582335E-2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1.7</v>
      </c>
      <c r="C1667" s="2">
        <f t="shared" si="150"/>
        <v>1.6611071782241402</v>
      </c>
      <c r="D1667" s="2">
        <f t="shared" si="152"/>
        <v>1.6786941851673256</v>
      </c>
      <c r="E1667" s="2">
        <f t="shared" si="151"/>
        <v>-1.7587006943185379E-2</v>
      </c>
      <c r="F1667" s="2">
        <f t="shared" si="155"/>
        <v>-6.7519071920986301E-3</v>
      </c>
      <c r="G1667" s="2">
        <f t="shared" si="153"/>
        <v>-1.0835099751086749E-2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1.7</v>
      </c>
      <c r="C1668" s="2">
        <f t="shared" si="150"/>
        <v>1.660936843112734</v>
      </c>
      <c r="D1668" s="2">
        <f t="shared" si="152"/>
        <v>1.6802723936734496</v>
      </c>
      <c r="E1668" s="2">
        <f t="shared" si="151"/>
        <v>-1.9335550560715564E-2</v>
      </c>
      <c r="F1668" s="2">
        <f t="shared" si="155"/>
        <v>-9.2686358658220173E-3</v>
      </c>
      <c r="G1668" s="2">
        <f t="shared" si="153"/>
        <v>-1.0066914694893547E-2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1.7</v>
      </c>
      <c r="C1669" s="2">
        <f t="shared" si="150"/>
        <v>1.6607927134030827</v>
      </c>
      <c r="D1669" s="2">
        <f t="shared" si="152"/>
        <v>1.6817336978457869</v>
      </c>
      <c r="E1669" s="2">
        <f t="shared" si="151"/>
        <v>-2.0940984442704202E-2</v>
      </c>
      <c r="F1669" s="2">
        <f t="shared" si="155"/>
        <v>-1.1603105581198455E-2</v>
      </c>
      <c r="G1669" s="2">
        <f t="shared" si="153"/>
        <v>-9.3378788615057478E-3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1.75</v>
      </c>
      <c r="C1670" s="2">
        <f t="shared" si="150"/>
        <v>1.6637476805718392</v>
      </c>
      <c r="D1670" s="2">
        <f t="shared" si="152"/>
        <v>1.6867904609683211</v>
      </c>
      <c r="E1670" s="2">
        <f t="shared" si="151"/>
        <v>-2.3042780396481888E-2</v>
      </c>
      <c r="F1670" s="2">
        <f t="shared" si="155"/>
        <v>-1.3891040544255141E-2</v>
      </c>
      <c r="G1670" s="2">
        <f t="shared" si="153"/>
        <v>-9.1517398522267465E-3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1.75</v>
      </c>
      <c r="C1671" s="2">
        <f t="shared" si="150"/>
        <v>1.6693249604838638</v>
      </c>
      <c r="D1671" s="2">
        <f t="shared" si="152"/>
        <v>1.6914726490447416</v>
      </c>
      <c r="E1671" s="2">
        <f t="shared" si="151"/>
        <v>-2.2147688560877787E-2</v>
      </c>
      <c r="F1671" s="2">
        <f t="shared" si="155"/>
        <v>-1.5542370147579671E-2</v>
      </c>
      <c r="G1671" s="2">
        <f t="shared" si="153"/>
        <v>-6.6053184132981169E-3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1.75</v>
      </c>
      <c r="C1672" s="2">
        <f t="shared" si="150"/>
        <v>1.6740441973325</v>
      </c>
      <c r="D1672" s="2">
        <f t="shared" si="152"/>
        <v>1.6958080083747606</v>
      </c>
      <c r="E1672" s="2">
        <f t="shared" si="151"/>
        <v>-2.1763811042260661E-2</v>
      </c>
      <c r="F1672" s="2">
        <f t="shared" si="155"/>
        <v>-1.6786658326515869E-2</v>
      </c>
      <c r="G1672" s="2">
        <f t="shared" si="153"/>
        <v>-4.9771527157447919E-3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1.75</v>
      </c>
      <c r="C1673" s="2">
        <f t="shared" si="150"/>
        <v>1.6780373977428846</v>
      </c>
      <c r="D1673" s="2">
        <f t="shared" si="152"/>
        <v>1.6998222299766301</v>
      </c>
      <c r="E1673" s="2">
        <f t="shared" si="151"/>
        <v>-2.1784832233745499E-2</v>
      </c>
      <c r="F1673" s="2">
        <f t="shared" si="155"/>
        <v>-1.7786293107961794E-2</v>
      </c>
      <c r="G1673" s="2">
        <f t="shared" si="153"/>
        <v>-3.9985391257837052E-3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1.75</v>
      </c>
      <c r="C1674" s="2">
        <f t="shared" si="150"/>
        <v>1.6814162596285946</v>
      </c>
      <c r="D1674" s="2">
        <f t="shared" si="152"/>
        <v>1.7035391018302131</v>
      </c>
      <c r="E1674" s="2">
        <f t="shared" si="151"/>
        <v>-2.212284220161842E-2</v>
      </c>
      <c r="F1674" s="2">
        <f t="shared" si="155"/>
        <v>-1.865360292669312E-2</v>
      </c>
      <c r="G1674" s="2">
        <f t="shared" si="153"/>
        <v>-3.4692392749253002E-3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1.75</v>
      </c>
      <c r="C1675" s="2">
        <f t="shared" si="150"/>
        <v>1.6842752966088108</v>
      </c>
      <c r="D1675" s="2">
        <f t="shared" si="152"/>
        <v>1.7069806498427897</v>
      </c>
      <c r="E1675" s="2">
        <f t="shared" si="151"/>
        <v>-2.2705353233978931E-2</v>
      </c>
      <c r="F1675" s="2">
        <f t="shared" si="155"/>
        <v>-1.9463952988150283E-2</v>
      </c>
      <c r="G1675" s="2">
        <f t="shared" si="153"/>
        <v>-3.2414002458286476E-3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1.75</v>
      </c>
      <c r="C1676" s="2">
        <f t="shared" si="150"/>
        <v>1.6866944817459169</v>
      </c>
      <c r="D1676" s="2">
        <f t="shared" si="152"/>
        <v>1.7101672683729534</v>
      </c>
      <c r="E1676" s="2">
        <f t="shared" si="151"/>
        <v>-2.3472786627036557E-2</v>
      </c>
      <c r="F1676" s="2">
        <f t="shared" si="155"/>
        <v>-2.0265719715927537E-2</v>
      </c>
      <c r="G1676" s="2">
        <f t="shared" si="153"/>
        <v>-3.2070669111090196E-3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1.75</v>
      </c>
      <c r="C1677" s="2">
        <f t="shared" si="150"/>
        <v>1.6887414845542372</v>
      </c>
      <c r="D1677" s="2">
        <f t="shared" si="152"/>
        <v>1.7131178410860679</v>
      </c>
      <c r="E1677" s="2">
        <f t="shared" si="151"/>
        <v>-2.4376356531830679E-2</v>
      </c>
      <c r="F1677" s="2">
        <f t="shared" si="155"/>
        <v>-2.1087847079108164E-2</v>
      </c>
      <c r="G1677" s="2">
        <f t="shared" si="153"/>
        <v>-3.2885094527225142E-3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1.75</v>
      </c>
      <c r="C1678" s="2">
        <f t="shared" si="150"/>
        <v>1.6904735638535853</v>
      </c>
      <c r="D1678" s="2">
        <f t="shared" si="152"/>
        <v>1.7158498528574702</v>
      </c>
      <c r="E1678" s="2">
        <f t="shared" si="151"/>
        <v>-2.5376289003884889E-2</v>
      </c>
      <c r="F1678" s="2">
        <f t="shared" si="155"/>
        <v>-2.1945535464063512E-2</v>
      </c>
      <c r="G1678" s="2">
        <f t="shared" si="153"/>
        <v>-3.4307535398213768E-3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6">
        <f>TITRES_STAT!D1682</f>
        <v>1.75</v>
      </c>
      <c r="C1679" s="2">
        <f t="shared" ref="C1679:C1742" si="156">$C$4*B1669+C1678*(1-$C$4)</f>
        <v>1.691939169414572</v>
      </c>
      <c r="D1679" s="2">
        <f t="shared" si="152"/>
        <v>1.7183794933865464</v>
      </c>
      <c r="E1679" s="2">
        <f t="shared" si="151"/>
        <v>-2.6440323971974378E-2</v>
      </c>
      <c r="F1679" s="2">
        <f t="shared" si="155"/>
        <v>-2.2844493165645685E-2</v>
      </c>
      <c r="G1679" s="2">
        <f t="shared" si="153"/>
        <v>-3.5958308063286926E-3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1.75</v>
      </c>
      <c r="C1680" s="2">
        <f t="shared" si="156"/>
        <v>1.7008716048892532</v>
      </c>
      <c r="D1680" s="2">
        <f t="shared" si="152"/>
        <v>1.7207217531356911</v>
      </c>
      <c r="E1680" s="2">
        <f t="shared" si="151"/>
        <v>-1.9850148246437938E-2</v>
      </c>
      <c r="F1680" s="2">
        <f t="shared" si="155"/>
        <v>-2.2245624181804136E-2</v>
      </c>
      <c r="G1680" s="2">
        <f t="shared" si="153"/>
        <v>2.3954759353661988E-3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1.75</v>
      </c>
      <c r="C1681" s="2">
        <f t="shared" si="156"/>
        <v>1.7084298195216756</v>
      </c>
      <c r="D1681" s="2">
        <f t="shared" si="152"/>
        <v>1.7228905121626767</v>
      </c>
      <c r="E1681" s="2">
        <f t="shared" si="151"/>
        <v>-1.4460692641001138E-2</v>
      </c>
      <c r="F1681" s="2">
        <f t="shared" si="155"/>
        <v>-2.0688637873643539E-2</v>
      </c>
      <c r="G1681" s="2">
        <f t="shared" si="153"/>
        <v>6.2279452326424005E-3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1.75</v>
      </c>
      <c r="C1682" s="2">
        <f t="shared" si="156"/>
        <v>1.7148252319029562</v>
      </c>
      <c r="D1682" s="2">
        <f t="shared" si="152"/>
        <v>1.7248986223728489</v>
      </c>
      <c r="E1682" s="2">
        <f t="shared" si="151"/>
        <v>-1.007339046989264E-2</v>
      </c>
      <c r="F1682" s="2">
        <f t="shared" si="155"/>
        <v>-1.8565588392893361E-2</v>
      </c>
      <c r="G1682" s="2">
        <f t="shared" si="153"/>
        <v>8.4921979230007209E-3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1.75</v>
      </c>
      <c r="C1683" s="2">
        <f t="shared" si="156"/>
        <v>1.7202367346871168</v>
      </c>
      <c r="D1683" s="2">
        <f t="shared" si="152"/>
        <v>1.7267579836785636</v>
      </c>
      <c r="E1683" s="2">
        <f t="shared" si="151"/>
        <v>-6.521248991446793E-3</v>
      </c>
      <c r="F1683" s="2">
        <f t="shared" si="155"/>
        <v>-1.6156720512604049E-2</v>
      </c>
      <c r="G1683" s="2">
        <f t="shared" si="153"/>
        <v>9.6354715211572559E-3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1.75</v>
      </c>
      <c r="C1684" s="2">
        <f t="shared" si="156"/>
        <v>1.7248156985814065</v>
      </c>
      <c r="D1684" s="2">
        <f t="shared" si="152"/>
        <v>1.7284796145171883</v>
      </c>
      <c r="E1684" s="2">
        <f t="shared" si="151"/>
        <v>-3.6639159357818585E-3</v>
      </c>
      <c r="F1684" s="2">
        <f t="shared" si="155"/>
        <v>-1.3658159597239612E-2</v>
      </c>
      <c r="G1684" s="2">
        <f t="shared" si="153"/>
        <v>9.994243661457753E-3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1.75</v>
      </c>
      <c r="C1685" s="2">
        <f t="shared" si="156"/>
        <v>1.7286902064919594</v>
      </c>
      <c r="D1685" s="2">
        <f t="shared" si="152"/>
        <v>1.7300737171455447</v>
      </c>
      <c r="E1685" s="2">
        <f t="shared" si="151"/>
        <v>-1.3835106535853292E-3</v>
      </c>
      <c r="F1685" s="2">
        <f t="shared" si="155"/>
        <v>-1.1203229808508755E-2</v>
      </c>
      <c r="G1685" s="2">
        <f t="shared" si="153"/>
        <v>9.8197191549234258E-3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1.75</v>
      </c>
      <c r="C1686" s="2">
        <f t="shared" si="156"/>
        <v>1.7319686362624274</v>
      </c>
      <c r="D1686" s="2">
        <f t="shared" si="152"/>
        <v>1.7315497380977265</v>
      </c>
      <c r="E1686" s="2">
        <f t="shared" si="151"/>
        <v>4.1889816470086494E-4</v>
      </c>
      <c r="F1686" s="2">
        <f t="shared" si="155"/>
        <v>-8.8788042138668311E-3</v>
      </c>
      <c r="G1686" s="2">
        <f t="shared" si="153"/>
        <v>9.297702378567696E-3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1.75</v>
      </c>
      <c r="C1687" s="2">
        <f t="shared" si="156"/>
        <v>1.7347426922220541</v>
      </c>
      <c r="D1687" s="2">
        <f t="shared" si="152"/>
        <v>1.7329164241645616</v>
      </c>
      <c r="E1687" s="2">
        <f t="shared" si="151"/>
        <v>1.8262680574925305E-3</v>
      </c>
      <c r="F1687" s="2">
        <f t="shared" si="155"/>
        <v>-6.7377897595949591E-3</v>
      </c>
      <c r="G1687" s="2">
        <f t="shared" si="153"/>
        <v>8.5640578170874896E-3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1.75</v>
      </c>
      <c r="C1688" s="2">
        <f t="shared" si="156"/>
        <v>1.7370899703417382</v>
      </c>
      <c r="D1688" s="2">
        <f t="shared" si="152"/>
        <v>1.7341818742264459</v>
      </c>
      <c r="E1688" s="2">
        <f t="shared" si="151"/>
        <v>2.9080961152923024E-3</v>
      </c>
      <c r="F1688" s="2">
        <f t="shared" si="155"/>
        <v>-4.8086125846175066E-3</v>
      </c>
      <c r="G1688" s="2">
        <f t="shared" si="153"/>
        <v>7.716708699909809E-3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1.75</v>
      </c>
      <c r="C1689" s="2">
        <f t="shared" si="156"/>
        <v>1.7390761287507015</v>
      </c>
      <c r="D1689" s="2">
        <f t="shared" si="152"/>
        <v>1.735353587246709</v>
      </c>
      <c r="E1689" s="2">
        <f t="shared" si="151"/>
        <v>3.722541503992538E-3</v>
      </c>
      <c r="F1689" s="2">
        <f t="shared" si="155"/>
        <v>-3.1023817668954976E-3</v>
      </c>
      <c r="G1689" s="2">
        <f t="shared" si="153"/>
        <v>6.8249232708880361E-3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1.75</v>
      </c>
      <c r="C1690" s="2">
        <f t="shared" si="156"/>
        <v>1.7407567243275168</v>
      </c>
      <c r="D1690" s="2">
        <f t="shared" si="152"/>
        <v>1.7364385067099157</v>
      </c>
      <c r="E1690" s="2">
        <f t="shared" si="151"/>
        <v>4.3182176176010945E-3</v>
      </c>
      <c r="F1690" s="2">
        <f t="shared" si="155"/>
        <v>-1.6182618899961794E-3</v>
      </c>
      <c r="G1690" s="2">
        <f t="shared" si="153"/>
        <v>5.9364795075972738E-3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1.75</v>
      </c>
      <c r="C1691" s="2">
        <f t="shared" si="156"/>
        <v>1.7421787667386681</v>
      </c>
      <c r="D1691" s="2">
        <f t="shared" si="152"/>
        <v>1.7374430617684404</v>
      </c>
      <c r="E1691" s="2">
        <f t="shared" si="151"/>
        <v>4.7357049702276832E-3</v>
      </c>
      <c r="F1691" s="2">
        <f t="shared" si="155"/>
        <v>-3.4746851795140678E-4</v>
      </c>
      <c r="G1691" s="2">
        <f t="shared" si="153"/>
        <v>5.0831734881790899E-3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1.75</v>
      </c>
      <c r="C1692" s="2">
        <f t="shared" si="156"/>
        <v>1.7433820333942576</v>
      </c>
      <c r="D1692" s="2">
        <f t="shared" si="152"/>
        <v>1.7383732053411485</v>
      </c>
      <c r="E1692" s="2">
        <f t="shared" ref="E1692:E1755" si="157">C1692-D1692</f>
        <v>5.0088280531090934E-3</v>
      </c>
      <c r="F1692" s="2">
        <f t="shared" si="155"/>
        <v>7.2379079626069321E-4</v>
      </c>
      <c r="G1692" s="2">
        <f t="shared" si="153"/>
        <v>4.2850372568484004E-3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1.75</v>
      </c>
      <c r="C1693" s="2">
        <f t="shared" si="156"/>
        <v>1.7444001821028334</v>
      </c>
      <c r="D1693" s="2">
        <f t="shared" ref="D1693:D1756" si="158">$D$4*B1693+(1-$D$4)*D1692</f>
        <v>1.7392344493899523</v>
      </c>
      <c r="E1693" s="2">
        <f t="shared" si="157"/>
        <v>5.1657327128811215E-3</v>
      </c>
      <c r="F1693" s="2">
        <f t="shared" si="155"/>
        <v>1.6121791795847789E-3</v>
      </c>
      <c r="G1693" s="2">
        <f t="shared" si="153"/>
        <v>3.5535535332963425E-3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1.75</v>
      </c>
      <c r="C1694" s="2">
        <f t="shared" si="156"/>
        <v>1.7452616925485516</v>
      </c>
      <c r="D1694" s="2">
        <f t="shared" si="158"/>
        <v>1.7400318975832891</v>
      </c>
      <c r="E1694" s="2">
        <f t="shared" si="157"/>
        <v>5.2297949652624354E-3</v>
      </c>
      <c r="F1694" s="2">
        <f t="shared" si="155"/>
        <v>2.3357023367203103E-3</v>
      </c>
      <c r="G1694" s="2">
        <f t="shared" si="153"/>
        <v>2.8940926285421251E-3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1.75</v>
      </c>
      <c r="C1695" s="2">
        <f t="shared" si="156"/>
        <v>1.7459906629256974</v>
      </c>
      <c r="D1695" s="2">
        <f t="shared" si="158"/>
        <v>1.7407702755400825</v>
      </c>
      <c r="E1695" s="2">
        <f t="shared" si="157"/>
        <v>5.2203873856149219E-3</v>
      </c>
      <c r="F1695" s="2">
        <f t="shared" si="155"/>
        <v>2.9126393464992328E-3</v>
      </c>
      <c r="G1695" s="2">
        <f t="shared" si="153"/>
        <v>2.3077480391156891E-3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1.7</v>
      </c>
      <c r="C1696" s="2">
        <f t="shared" si="156"/>
        <v>1.7466074840140515</v>
      </c>
      <c r="D1696" s="2">
        <f t="shared" si="158"/>
        <v>1.7377502551297062</v>
      </c>
      <c r="E1696" s="2">
        <f t="shared" si="157"/>
        <v>8.8572288843453695E-3</v>
      </c>
      <c r="F1696" s="2">
        <f t="shared" si="155"/>
        <v>4.1015572540684603E-3</v>
      </c>
      <c r="G1696" s="2">
        <f t="shared" si="153"/>
        <v>4.7556716302769092E-3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1.7</v>
      </c>
      <c r="C1697" s="2">
        <f t="shared" si="156"/>
        <v>1.7471294095503511</v>
      </c>
      <c r="D1697" s="2">
        <f t="shared" si="158"/>
        <v>1.7349539399349132</v>
      </c>
      <c r="E1697" s="2">
        <f t="shared" si="157"/>
        <v>1.2175469615437917E-2</v>
      </c>
      <c r="F1697" s="2">
        <f t="shared" si="155"/>
        <v>5.7163397263423517E-3</v>
      </c>
      <c r="G1697" s="2">
        <f t="shared" si="153"/>
        <v>6.4591298890955655E-3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1.7</v>
      </c>
      <c r="C1698" s="2">
        <f t="shared" si="156"/>
        <v>1.747571038850297</v>
      </c>
      <c r="D1698" s="2">
        <f t="shared" si="158"/>
        <v>1.7323647591989937</v>
      </c>
      <c r="E1698" s="2">
        <f t="shared" si="157"/>
        <v>1.5206279651303278E-2</v>
      </c>
      <c r="F1698" s="2">
        <f t="shared" si="155"/>
        <v>7.614327711334537E-3</v>
      </c>
      <c r="G1698" s="2">
        <f t="shared" si="153"/>
        <v>7.5919519399687413E-3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1.7</v>
      </c>
      <c r="C1699" s="2">
        <f t="shared" si="156"/>
        <v>1.7479447251810205</v>
      </c>
      <c r="D1699" s="2">
        <f t="shared" si="158"/>
        <v>1.7299673696286979</v>
      </c>
      <c r="E1699" s="2">
        <f t="shared" si="157"/>
        <v>1.7977355552322605E-2</v>
      </c>
      <c r="F1699" s="2">
        <f t="shared" si="155"/>
        <v>9.6869332795321509E-3</v>
      </c>
      <c r="G1699" s="2">
        <f t="shared" si="153"/>
        <v>8.2904222727904538E-3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1.7</v>
      </c>
      <c r="C1700" s="2">
        <f t="shared" si="156"/>
        <v>1.7482609213070175</v>
      </c>
      <c r="D1700" s="2">
        <f t="shared" si="158"/>
        <v>1.7277475644710167</v>
      </c>
      <c r="E1700" s="2">
        <f t="shared" si="157"/>
        <v>2.0513356836000751E-2</v>
      </c>
      <c r="F1700" s="2">
        <f t="shared" si="155"/>
        <v>1.1852217990825871E-2</v>
      </c>
      <c r="G1700" s="2">
        <f t="shared" ref="G1700:G1763" si="159">E1700-F1700</f>
        <v>8.6611388451748803E-3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1.7</v>
      </c>
      <c r="C1701" s="2">
        <f t="shared" si="156"/>
        <v>1.7485284718751686</v>
      </c>
      <c r="D1701" s="2">
        <f t="shared" si="158"/>
        <v>1.7256921893250157</v>
      </c>
      <c r="E1701" s="2">
        <f t="shared" si="157"/>
        <v>2.2836282550152909E-2</v>
      </c>
      <c r="F1701" s="2">
        <f t="shared" ref="F1701:F1764" si="161">(E1701*(2/(10)))+((1-(2/10))*F1700)</f>
        <v>1.404903090269128E-2</v>
      </c>
      <c r="G1701" s="2">
        <f t="shared" si="159"/>
        <v>8.7872516474616288E-3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1.7</v>
      </c>
      <c r="C1702" s="2">
        <f t="shared" si="156"/>
        <v>1.7487548608174506</v>
      </c>
      <c r="D1702" s="2">
        <f t="shared" si="158"/>
        <v>1.7237890641898295</v>
      </c>
      <c r="E1702" s="2">
        <f t="shared" si="157"/>
        <v>2.4965796627621106E-2</v>
      </c>
      <c r="F1702" s="2">
        <f t="shared" si="161"/>
        <v>1.6232384047677247E-2</v>
      </c>
      <c r="G1702" s="2">
        <f t="shared" si="159"/>
        <v>8.7334125799438597E-3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1.7</v>
      </c>
      <c r="C1703" s="2">
        <f t="shared" si="156"/>
        <v>1.7489464206916892</v>
      </c>
      <c r="D1703" s="2">
        <f t="shared" si="158"/>
        <v>1.7220269112868791</v>
      </c>
      <c r="E1703" s="2">
        <f t="shared" si="157"/>
        <v>2.6919509404810027E-2</v>
      </c>
      <c r="F1703" s="2">
        <f t="shared" si="161"/>
        <v>1.8369809119103804E-2</v>
      </c>
      <c r="G1703" s="2">
        <f t="shared" si="159"/>
        <v>8.5497002857062229E-3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1.7</v>
      </c>
      <c r="C1704" s="2">
        <f t="shared" si="156"/>
        <v>1.7491085098160446</v>
      </c>
      <c r="D1704" s="2">
        <f t="shared" si="158"/>
        <v>1.7203952882285918</v>
      </c>
      <c r="E1704" s="2">
        <f t="shared" si="157"/>
        <v>2.871322158745282E-2</v>
      </c>
      <c r="F1704" s="2">
        <f t="shared" si="161"/>
        <v>2.0438491612773609E-2</v>
      </c>
      <c r="G1704" s="2">
        <f t="shared" si="159"/>
        <v>8.2747299746792104E-3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1.7</v>
      </c>
      <c r="C1705" s="2">
        <f t="shared" si="156"/>
        <v>1.7492456621520378</v>
      </c>
      <c r="D1705" s="2">
        <f t="shared" si="158"/>
        <v>1.7188845261375851</v>
      </c>
      <c r="E1705" s="2">
        <f t="shared" si="157"/>
        <v>3.0361136014452672E-2</v>
      </c>
      <c r="F1705" s="2">
        <f t="shared" si="161"/>
        <v>2.2423020493109423E-2</v>
      </c>
      <c r="G1705" s="2">
        <f t="shared" si="159"/>
        <v>7.9381155213432489E-3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1.7</v>
      </c>
      <c r="C1706" s="2">
        <f t="shared" si="156"/>
        <v>1.7416694064363396</v>
      </c>
      <c r="D1706" s="2">
        <f t="shared" si="158"/>
        <v>1.7174856723496159</v>
      </c>
      <c r="E1706" s="2">
        <f t="shared" si="157"/>
        <v>2.4183734086723696E-2</v>
      </c>
      <c r="F1706" s="2">
        <f t="shared" si="161"/>
        <v>2.2775163211832278E-2</v>
      </c>
      <c r="G1706" s="2">
        <f t="shared" si="159"/>
        <v>1.4085708748914176E-3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1.7</v>
      </c>
      <c r="C1707" s="2">
        <f t="shared" si="156"/>
        <v>1.7352587285230565</v>
      </c>
      <c r="D1707" s="2">
        <f t="shared" si="158"/>
        <v>1.7161904373607555</v>
      </c>
      <c r="E1707" s="2">
        <f t="shared" si="157"/>
        <v>1.9068291162301021E-2</v>
      </c>
      <c r="F1707" s="2">
        <f t="shared" si="161"/>
        <v>2.2033788801926028E-2</v>
      </c>
      <c r="G1707" s="2">
        <f t="shared" si="159"/>
        <v>-2.9654976396250067E-3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1.7</v>
      </c>
      <c r="C1708" s="2">
        <f t="shared" si="156"/>
        <v>1.7298343087502785</v>
      </c>
      <c r="D1708" s="2">
        <f t="shared" si="158"/>
        <v>1.7149911457044034</v>
      </c>
      <c r="E1708" s="2">
        <f t="shared" si="157"/>
        <v>1.4843163045875185E-2</v>
      </c>
      <c r="F1708" s="2">
        <f t="shared" si="161"/>
        <v>2.0595663650715863E-2</v>
      </c>
      <c r="G1708" s="2">
        <f t="shared" si="159"/>
        <v>-5.7525006048406782E-3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1.7</v>
      </c>
      <c r="C1709" s="2">
        <f t="shared" si="156"/>
        <v>1.7252444150963895</v>
      </c>
      <c r="D1709" s="2">
        <f t="shared" si="158"/>
        <v>1.7138806904670403</v>
      </c>
      <c r="E1709" s="2">
        <f t="shared" si="157"/>
        <v>1.1363724629349203E-2</v>
      </c>
      <c r="F1709" s="2">
        <f t="shared" si="161"/>
        <v>1.874927584644253E-2</v>
      </c>
      <c r="G1709" s="2">
        <f t="shared" si="159"/>
        <v>-7.3855512170933266E-3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1.7</v>
      </c>
      <c r="C1710" s="2">
        <f t="shared" si="156"/>
        <v>1.7213606589277142</v>
      </c>
      <c r="D1710" s="2">
        <f t="shared" si="158"/>
        <v>1.7128524911731855</v>
      </c>
      <c r="E1710" s="2">
        <f t="shared" si="157"/>
        <v>8.5081677545286727E-3</v>
      </c>
      <c r="F1710" s="2">
        <f t="shared" si="161"/>
        <v>1.6701054228059758E-2</v>
      </c>
      <c r="G1710" s="2">
        <f t="shared" si="159"/>
        <v>-8.1928864735310858E-3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1.7</v>
      </c>
      <c r="C1711" s="2">
        <f t="shared" si="156"/>
        <v>1.7180744037080657</v>
      </c>
      <c r="D1711" s="2">
        <f t="shared" si="158"/>
        <v>1.7119004547899868</v>
      </c>
      <c r="E1711" s="2">
        <f t="shared" si="157"/>
        <v>6.1739489180789864E-3</v>
      </c>
      <c r="F1711" s="2">
        <f t="shared" si="161"/>
        <v>1.4595633166063604E-2</v>
      </c>
      <c r="G1711" s="2">
        <f t="shared" si="159"/>
        <v>-8.4216842479846177E-3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1.7</v>
      </c>
      <c r="C1712" s="2">
        <f t="shared" si="156"/>
        <v>1.7152937262145171</v>
      </c>
      <c r="D1712" s="2">
        <f t="shared" si="158"/>
        <v>1.7110189396203581</v>
      </c>
      <c r="E1712" s="2">
        <f t="shared" si="157"/>
        <v>4.2747865941590302E-3</v>
      </c>
      <c r="F1712" s="2">
        <f t="shared" si="161"/>
        <v>1.2531463851682691E-2</v>
      </c>
      <c r="G1712" s="2">
        <f t="shared" si="159"/>
        <v>-8.2566772575236608E-3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1.7</v>
      </c>
      <c r="C1713" s="2">
        <f t="shared" si="156"/>
        <v>1.7129408452584376</v>
      </c>
      <c r="D1713" s="2">
        <f t="shared" si="158"/>
        <v>1.7102027218707021</v>
      </c>
      <c r="E1713" s="2">
        <f t="shared" si="157"/>
        <v>2.7381233877354916E-3</v>
      </c>
      <c r="F1713" s="2">
        <f t="shared" si="161"/>
        <v>1.0572795758893251E-2</v>
      </c>
      <c r="G1713" s="2">
        <f t="shared" si="159"/>
        <v>-7.8346723711577599E-3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1.74</v>
      </c>
      <c r="C1714" s="2">
        <f t="shared" si="156"/>
        <v>1.7109499459879087</v>
      </c>
      <c r="D1714" s="2">
        <f t="shared" si="158"/>
        <v>1.7124099276580576</v>
      </c>
      <c r="E1714" s="2">
        <f t="shared" si="157"/>
        <v>-1.4599816701488244E-3</v>
      </c>
      <c r="F1714" s="2">
        <f t="shared" si="161"/>
        <v>8.166240273084836E-3</v>
      </c>
      <c r="G1714" s="2">
        <f t="shared" si="159"/>
        <v>-9.6262219432336604E-3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1.74</v>
      </c>
      <c r="C1715" s="2">
        <f t="shared" si="156"/>
        <v>1.7092653389128458</v>
      </c>
      <c r="D1715" s="2">
        <f t="shared" si="158"/>
        <v>1.7144536367204235</v>
      </c>
      <c r="E1715" s="2">
        <f t="shared" si="157"/>
        <v>-5.1882978075776798E-3</v>
      </c>
      <c r="F1715" s="2">
        <f t="shared" si="161"/>
        <v>5.4953326569523332E-3</v>
      </c>
      <c r="G1715" s="2">
        <f t="shared" si="159"/>
        <v>-1.0683630464530013E-2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1.74</v>
      </c>
      <c r="C1716" s="2">
        <f t="shared" si="156"/>
        <v>1.7078399021570234</v>
      </c>
      <c r="D1716" s="2">
        <f t="shared" si="158"/>
        <v>1.716345959926318</v>
      </c>
      <c r="E1716" s="2">
        <f t="shared" si="157"/>
        <v>-8.5060577692945838E-3</v>
      </c>
      <c r="F1716" s="2">
        <f t="shared" si="161"/>
        <v>2.6950545717029499E-3</v>
      </c>
      <c r="G1716" s="2">
        <f t="shared" si="159"/>
        <v>-1.1201112340997533E-2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1.75</v>
      </c>
      <c r="C1717" s="2">
        <f t="shared" si="156"/>
        <v>1.706633763363635</v>
      </c>
      <c r="D1717" s="2">
        <f t="shared" si="158"/>
        <v>1.7188388517836277</v>
      </c>
      <c r="E1717" s="2">
        <f t="shared" si="157"/>
        <v>-1.2205088419992682E-2</v>
      </c>
      <c r="F1717" s="2">
        <f t="shared" si="161"/>
        <v>-2.8497402663617668E-4</v>
      </c>
      <c r="G1717" s="2">
        <f t="shared" si="159"/>
        <v>-1.1920114393356506E-2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1.73</v>
      </c>
      <c r="C1718" s="2">
        <f t="shared" si="156"/>
        <v>1.7056131843846143</v>
      </c>
      <c r="D1718" s="2">
        <f t="shared" si="158"/>
        <v>1.7196656035033591</v>
      </c>
      <c r="E1718" s="2">
        <f t="shared" si="157"/>
        <v>-1.4052419118744774E-2</v>
      </c>
      <c r="F1718" s="2">
        <f t="shared" si="161"/>
        <v>-3.0384630450578966E-3</v>
      </c>
      <c r="G1718" s="2">
        <f t="shared" si="159"/>
        <v>-1.1013956073686878E-2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1.73</v>
      </c>
      <c r="C1719" s="2">
        <f t="shared" si="156"/>
        <v>1.704749617556212</v>
      </c>
      <c r="D1719" s="2">
        <f t="shared" si="158"/>
        <v>1.720431114354962</v>
      </c>
      <c r="E1719" s="2">
        <f t="shared" si="157"/>
        <v>-1.5681496798749972E-2</v>
      </c>
      <c r="F1719" s="2">
        <f t="shared" si="161"/>
        <v>-5.5670697957963117E-3</v>
      </c>
      <c r="G1719" s="2">
        <f t="shared" si="159"/>
        <v>-1.011442700295366E-2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1.73</v>
      </c>
      <c r="C1720" s="2">
        <f t="shared" si="156"/>
        <v>1.7040189071629486</v>
      </c>
      <c r="D1720" s="2">
        <f t="shared" si="158"/>
        <v>1.7211399206990388</v>
      </c>
      <c r="E1720" s="2">
        <f t="shared" si="157"/>
        <v>-1.712101353609019E-2</v>
      </c>
      <c r="F1720" s="2">
        <f t="shared" si="161"/>
        <v>-7.8778585438550874E-3</v>
      </c>
      <c r="G1720" s="2">
        <f t="shared" si="159"/>
        <v>-9.2431549922351031E-3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1.73</v>
      </c>
      <c r="C1721" s="2">
        <f t="shared" si="156"/>
        <v>1.703400613753264</v>
      </c>
      <c r="D1721" s="2">
        <f t="shared" si="158"/>
        <v>1.7217962228694803</v>
      </c>
      <c r="E1721" s="2">
        <f t="shared" si="157"/>
        <v>-1.8395609116216294E-2</v>
      </c>
      <c r="F1721" s="2">
        <f t="shared" si="161"/>
        <v>-9.9814086583273291E-3</v>
      </c>
      <c r="G1721" s="2">
        <f t="shared" si="159"/>
        <v>-8.4142004578889647E-3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1.72</v>
      </c>
      <c r="C1722" s="2">
        <f t="shared" si="156"/>
        <v>1.702877442406608</v>
      </c>
      <c r="D1722" s="2">
        <f t="shared" si="158"/>
        <v>1.7216631693235929</v>
      </c>
      <c r="E1722" s="2">
        <f t="shared" si="157"/>
        <v>-1.878572691698488E-2</v>
      </c>
      <c r="F1722" s="2">
        <f t="shared" si="161"/>
        <v>-1.1742272310058839E-2</v>
      </c>
      <c r="G1722" s="2">
        <f t="shared" si="159"/>
        <v>-7.04345460692604E-3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1.7</v>
      </c>
      <c r="C1723" s="2">
        <f t="shared" si="156"/>
        <v>1.7024347589594375</v>
      </c>
      <c r="D1723" s="2">
        <f t="shared" si="158"/>
        <v>1.720058490114438</v>
      </c>
      <c r="E1723" s="2">
        <f t="shared" si="157"/>
        <v>-1.7623731155000488E-2</v>
      </c>
      <c r="F1723" s="2">
        <f t="shared" si="161"/>
        <v>-1.291856407904717E-2</v>
      </c>
      <c r="G1723" s="2">
        <f t="shared" si="159"/>
        <v>-4.705167075953318E-3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1.7</v>
      </c>
      <c r="C1724" s="2">
        <f t="shared" si="156"/>
        <v>1.7082140268118318</v>
      </c>
      <c r="D1724" s="2">
        <f t="shared" si="158"/>
        <v>1.7185726760318871</v>
      </c>
      <c r="E1724" s="2">
        <f t="shared" si="157"/>
        <v>-1.035864922005536E-2</v>
      </c>
      <c r="F1724" s="2">
        <f t="shared" si="161"/>
        <v>-1.2406581107248809E-2</v>
      </c>
      <c r="G1724" s="2">
        <f t="shared" si="159"/>
        <v>2.0479318871934483E-3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1.7</v>
      </c>
      <c r="C1725" s="2">
        <f t="shared" si="156"/>
        <v>1.7131041765330883</v>
      </c>
      <c r="D1725" s="2">
        <f t="shared" si="158"/>
        <v>1.7171969222517474</v>
      </c>
      <c r="E1725" s="2">
        <f t="shared" si="157"/>
        <v>-4.0927457186590299E-3</v>
      </c>
      <c r="F1725" s="2">
        <f t="shared" si="161"/>
        <v>-1.0743814029530854E-2</v>
      </c>
      <c r="G1725" s="2">
        <f t="shared" si="159"/>
        <v>6.6510683108718244E-3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1.75</v>
      </c>
      <c r="C1726" s="2">
        <f t="shared" si="156"/>
        <v>1.7172419955279978</v>
      </c>
      <c r="D1726" s="2">
        <f t="shared" si="158"/>
        <v>1.7196267798627289</v>
      </c>
      <c r="E1726" s="2">
        <f t="shared" si="157"/>
        <v>-2.3847843347311048E-3</v>
      </c>
      <c r="F1726" s="2">
        <f t="shared" si="161"/>
        <v>-9.0720080905709044E-3</v>
      </c>
      <c r="G1726" s="2">
        <f t="shared" si="159"/>
        <v>6.6872237558397996E-3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1.82</v>
      </c>
      <c r="C1727" s="2">
        <f t="shared" si="156"/>
        <v>1.7222816885236907</v>
      </c>
      <c r="D1727" s="2">
        <f t="shared" si="158"/>
        <v>1.7270618332062304</v>
      </c>
      <c r="E1727" s="2">
        <f t="shared" si="157"/>
        <v>-4.7801446825397331E-3</v>
      </c>
      <c r="F1727" s="2">
        <f t="shared" si="161"/>
        <v>-8.2136354089646698E-3</v>
      </c>
      <c r="G1727" s="2">
        <f t="shared" si="159"/>
        <v>3.4334907264249367E-3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1.9</v>
      </c>
      <c r="C1728" s="2">
        <f t="shared" si="156"/>
        <v>1.7234691210585076</v>
      </c>
      <c r="D1728" s="2">
        <f t="shared" si="158"/>
        <v>1.7398720677835469</v>
      </c>
      <c r="E1728" s="2">
        <f t="shared" si="157"/>
        <v>-1.640294672503928E-2</v>
      </c>
      <c r="F1728" s="2">
        <f t="shared" si="161"/>
        <v>-9.8514976721795922E-3</v>
      </c>
      <c r="G1728" s="2">
        <f t="shared" si="159"/>
        <v>-6.551449052859688E-3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1.98</v>
      </c>
      <c r="C1729" s="2">
        <f t="shared" si="156"/>
        <v>1.7244738716648911</v>
      </c>
      <c r="D1729" s="2">
        <f t="shared" si="158"/>
        <v>1.7576593220218026</v>
      </c>
      <c r="E1729" s="2">
        <f t="shared" si="157"/>
        <v>-3.3185450356911561E-2</v>
      </c>
      <c r="F1729" s="2">
        <f t="shared" si="161"/>
        <v>-1.4518288209125988E-2</v>
      </c>
      <c r="G1729" s="2">
        <f t="shared" si="159"/>
        <v>-1.8667162147785573E-2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2.06</v>
      </c>
      <c r="C1730" s="2">
        <f t="shared" si="156"/>
        <v>1.7253240452549079</v>
      </c>
      <c r="D1730" s="2">
        <f t="shared" si="158"/>
        <v>1.7800549277979654</v>
      </c>
      <c r="E1730" s="2">
        <f t="shared" si="157"/>
        <v>-5.4730882543057469E-2</v>
      </c>
      <c r="F1730" s="2">
        <f t="shared" si="161"/>
        <v>-2.2560807075912286E-2</v>
      </c>
      <c r="G1730" s="2">
        <f t="shared" si="159"/>
        <v>-3.2170075467145183E-2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2.09</v>
      </c>
      <c r="C1731" s="2">
        <f t="shared" si="156"/>
        <v>1.7260434229079991</v>
      </c>
      <c r="D1731" s="2">
        <f t="shared" si="158"/>
        <v>1.803013822035153</v>
      </c>
      <c r="E1731" s="2">
        <f t="shared" si="157"/>
        <v>-7.6970399127153977E-2</v>
      </c>
      <c r="F1731" s="2">
        <f t="shared" si="161"/>
        <v>-3.3442725486160625E-2</v>
      </c>
      <c r="G1731" s="2">
        <f t="shared" si="159"/>
        <v>-4.3527673640993352E-2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2</v>
      </c>
      <c r="C1732" s="2">
        <f t="shared" si="156"/>
        <v>1.7251136655375376</v>
      </c>
      <c r="D1732" s="2">
        <f t="shared" si="158"/>
        <v>1.8176053907732899</v>
      </c>
      <c r="E1732" s="2">
        <f t="shared" si="157"/>
        <v>-9.249172523575222E-2</v>
      </c>
      <c r="F1732" s="2">
        <f t="shared" si="161"/>
        <v>-4.5252525436078953E-2</v>
      </c>
      <c r="G1732" s="2">
        <f t="shared" si="159"/>
        <v>-4.7239199799673268E-2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2.09</v>
      </c>
      <c r="C1733" s="2">
        <f t="shared" si="156"/>
        <v>1.7212500246856086</v>
      </c>
      <c r="D1733" s="2">
        <f t="shared" si="158"/>
        <v>1.8377827692345277</v>
      </c>
      <c r="E1733" s="2">
        <f t="shared" si="157"/>
        <v>-0.11653274454891904</v>
      </c>
      <c r="F1733" s="2">
        <f t="shared" si="161"/>
        <v>-5.9508569258646976E-2</v>
      </c>
      <c r="G1733" s="2">
        <f t="shared" si="159"/>
        <v>-5.7024175290272067E-2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2.09</v>
      </c>
      <c r="C1734" s="2">
        <f t="shared" si="156"/>
        <v>1.7179807901185919</v>
      </c>
      <c r="D1734" s="2">
        <f t="shared" si="158"/>
        <v>1.8564655270690069</v>
      </c>
      <c r="E1734" s="2">
        <f t="shared" si="157"/>
        <v>-0.13848473695041497</v>
      </c>
      <c r="F1734" s="2">
        <f t="shared" si="161"/>
        <v>-7.530380279700058E-2</v>
      </c>
      <c r="G1734" s="2">
        <f t="shared" si="159"/>
        <v>-6.3180934153414386E-2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2.09</v>
      </c>
      <c r="C1735" s="2">
        <f t="shared" si="156"/>
        <v>1.7152145147157316</v>
      </c>
      <c r="D1735" s="2">
        <f t="shared" si="158"/>
        <v>1.873764376915747</v>
      </c>
      <c r="E1735" s="2">
        <f t="shared" si="157"/>
        <v>-0.15854986220001543</v>
      </c>
      <c r="F1735" s="2">
        <f t="shared" si="161"/>
        <v>-9.1953014677603556E-2</v>
      </c>
      <c r="G1735" s="2">
        <f t="shared" si="159"/>
        <v>-6.6596847522411878E-2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2.08</v>
      </c>
      <c r="C1736" s="2">
        <f t="shared" si="156"/>
        <v>1.7205661278363884</v>
      </c>
      <c r="D1736" s="2">
        <f t="shared" si="158"/>
        <v>1.8890410897368028</v>
      </c>
      <c r="E1736" s="2">
        <f t="shared" si="157"/>
        <v>-0.16847496190041444</v>
      </c>
      <c r="F1736" s="2">
        <f t="shared" si="161"/>
        <v>-0.10725740412216574</v>
      </c>
      <c r="G1736" s="2">
        <f t="shared" si="159"/>
        <v>-6.1217557778248707E-2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2.08</v>
      </c>
      <c r="C1737" s="2">
        <f t="shared" si="156"/>
        <v>1.7358636466307902</v>
      </c>
      <c r="D1737" s="2">
        <f t="shared" si="158"/>
        <v>1.9031861942007433</v>
      </c>
      <c r="E1737" s="2">
        <f t="shared" si="157"/>
        <v>-0.16732254756995313</v>
      </c>
      <c r="F1737" s="2">
        <f t="shared" si="161"/>
        <v>-0.11927043281172323</v>
      </c>
      <c r="G1737" s="2">
        <f t="shared" si="159"/>
        <v>-4.8052114758229902E-2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2.08</v>
      </c>
      <c r="C1738" s="2">
        <f t="shared" si="156"/>
        <v>1.7611153933029764</v>
      </c>
      <c r="D1738" s="2">
        <f t="shared" si="158"/>
        <v>1.9162835131488363</v>
      </c>
      <c r="E1738" s="2">
        <f t="shared" si="157"/>
        <v>-0.15516811984585988</v>
      </c>
      <c r="F1738" s="2">
        <f t="shared" si="161"/>
        <v>-0.12644997021855056</v>
      </c>
      <c r="G1738" s="2">
        <f t="shared" si="159"/>
        <v>-2.8718149627309314E-2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2.08</v>
      </c>
      <c r="C1739" s="2">
        <f t="shared" si="156"/>
        <v>1.7947899481794414</v>
      </c>
      <c r="D1739" s="2">
        <f t="shared" si="158"/>
        <v>1.9284106603229965</v>
      </c>
      <c r="E1739" s="2">
        <f t="shared" si="157"/>
        <v>-0.13362071214355509</v>
      </c>
      <c r="F1739" s="2">
        <f t="shared" si="161"/>
        <v>-0.12788411860355148</v>
      </c>
      <c r="G1739" s="2">
        <f t="shared" si="159"/>
        <v>-5.7365935400036094E-3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2.08</v>
      </c>
      <c r="C1740" s="2">
        <f t="shared" si="156"/>
        <v>1.8355914946133733</v>
      </c>
      <c r="D1740" s="2">
        <f t="shared" si="158"/>
        <v>1.9396395002990707</v>
      </c>
      <c r="E1740" s="2">
        <f t="shared" si="157"/>
        <v>-0.10404800568569739</v>
      </c>
      <c r="F1740" s="2">
        <f t="shared" si="161"/>
        <v>-0.12311689601998066</v>
      </c>
      <c r="G1740" s="2">
        <f t="shared" si="159"/>
        <v>1.9068890334283273E-2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2.08</v>
      </c>
      <c r="C1741" s="2">
        <f t="shared" si="156"/>
        <v>1.8747312646728544</v>
      </c>
      <c r="D1741" s="2">
        <f t="shared" si="158"/>
        <v>1.9500365743509913</v>
      </c>
      <c r="E1741" s="2">
        <f t="shared" si="157"/>
        <v>-7.5305309678136867E-2</v>
      </c>
      <c r="F1741" s="2">
        <f t="shared" si="161"/>
        <v>-0.1135545787516119</v>
      </c>
      <c r="G1741" s="2">
        <f t="shared" si="159"/>
        <v>3.8249269073475034E-2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2.1</v>
      </c>
      <c r="C1742" s="2">
        <f t="shared" si="156"/>
        <v>1.8940033778001075</v>
      </c>
      <c r="D1742" s="2">
        <f t="shared" si="158"/>
        <v>1.9611449762509179</v>
      </c>
      <c r="E1742" s="2">
        <f t="shared" si="157"/>
        <v>-6.7141598450810358E-2</v>
      </c>
      <c r="F1742" s="2">
        <f t="shared" si="161"/>
        <v>-0.1042719826914516</v>
      </c>
      <c r="G1742" s="2">
        <f t="shared" si="159"/>
        <v>3.7130384240641245E-2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2.15</v>
      </c>
      <c r="C1743" s="2">
        <f t="shared" ref="C1743:C1806" si="162">$C$4*B1733+C1742*(1-$C$4)</f>
        <v>1.9241567042923986</v>
      </c>
      <c r="D1743" s="2">
        <f t="shared" si="158"/>
        <v>1.9751342372693683</v>
      </c>
      <c r="E1743" s="2">
        <f t="shared" si="157"/>
        <v>-5.0977532976969719E-2</v>
      </c>
      <c r="F1743" s="2">
        <f t="shared" si="161"/>
        <v>-9.3613092748555241E-2</v>
      </c>
      <c r="G1743" s="2">
        <f t="shared" si="159"/>
        <v>4.2635559771585521E-2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2.19</v>
      </c>
      <c r="C1744" s="2">
        <f t="shared" si="162"/>
        <v>1.9496710574781835</v>
      </c>
      <c r="D1744" s="2">
        <f t="shared" si="158"/>
        <v>1.9910502196938595</v>
      </c>
      <c r="E1744" s="2">
        <f t="shared" si="157"/>
        <v>-4.1379162215676057E-2</v>
      </c>
      <c r="F1744" s="2">
        <f t="shared" si="161"/>
        <v>-8.3166306641979396E-2</v>
      </c>
      <c r="G1744" s="2">
        <f t="shared" si="159"/>
        <v>4.1787144426303338E-2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2.19</v>
      </c>
      <c r="C1745" s="2">
        <f t="shared" si="162"/>
        <v>1.971260125558463</v>
      </c>
      <c r="D1745" s="2">
        <f t="shared" si="158"/>
        <v>2.0057872404572774</v>
      </c>
      <c r="E1745" s="2">
        <f t="shared" si="157"/>
        <v>-3.4527114898814437E-2</v>
      </c>
      <c r="F1745" s="2">
        <f t="shared" si="161"/>
        <v>-7.3438468293346409E-2</v>
      </c>
      <c r="G1745" s="2">
        <f t="shared" si="159"/>
        <v>3.8911353394531972E-2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2.1800000000000002</v>
      </c>
      <c r="C1746" s="2">
        <f t="shared" si="162"/>
        <v>1.9879893370110071</v>
      </c>
      <c r="D1746" s="2">
        <f t="shared" si="158"/>
        <v>2.018691889312294</v>
      </c>
      <c r="E1746" s="2">
        <f t="shared" si="157"/>
        <v>-3.0702552301286934E-2</v>
      </c>
      <c r="F1746" s="2">
        <f t="shared" si="161"/>
        <v>-6.4891285094934512E-2</v>
      </c>
      <c r="G1746" s="2">
        <f t="shared" si="159"/>
        <v>3.4188732793647578E-2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2.1800000000000002</v>
      </c>
      <c r="C1747" s="2">
        <f t="shared" si="162"/>
        <v>2.0021448236246981</v>
      </c>
      <c r="D1747" s="2">
        <f t="shared" si="158"/>
        <v>2.030640638252124</v>
      </c>
      <c r="E1747" s="2">
        <f t="shared" si="157"/>
        <v>-2.8495814627425897E-2</v>
      </c>
      <c r="F1747" s="2">
        <f t="shared" si="161"/>
        <v>-5.7612191001432791E-2</v>
      </c>
      <c r="G1747" s="2">
        <f t="shared" si="159"/>
        <v>2.9116376374006894E-2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2.1800000000000002</v>
      </c>
      <c r="C1748" s="2">
        <f t="shared" si="162"/>
        <v>2.0141225430670522</v>
      </c>
      <c r="D1748" s="2">
        <f t="shared" si="158"/>
        <v>2.0417042946778925</v>
      </c>
      <c r="E1748" s="2">
        <f t="shared" si="157"/>
        <v>-2.758175161084031E-2</v>
      </c>
      <c r="F1748" s="2">
        <f t="shared" si="161"/>
        <v>-5.1606103123314304E-2</v>
      </c>
      <c r="G1748" s="2">
        <f t="shared" si="159"/>
        <v>2.4024351512473993E-2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2.1800000000000002</v>
      </c>
      <c r="C1749" s="2">
        <f t="shared" si="162"/>
        <v>2.0242575364413518</v>
      </c>
      <c r="D1749" s="2">
        <f t="shared" si="158"/>
        <v>2.0519484209980487</v>
      </c>
      <c r="E1749" s="2">
        <f t="shared" si="157"/>
        <v>-2.7690884556696993E-2</v>
      </c>
      <c r="F1749" s="2">
        <f t="shared" si="161"/>
        <v>-4.6823059409990847E-2</v>
      </c>
      <c r="G1749" s="2">
        <f t="shared" si="159"/>
        <v>1.9132174853293854E-2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2.1800000000000002</v>
      </c>
      <c r="C1750" s="2">
        <f t="shared" si="162"/>
        <v>2.032833300065759</v>
      </c>
      <c r="D1750" s="2">
        <f t="shared" si="158"/>
        <v>2.0614337231463415</v>
      </c>
      <c r="E1750" s="2">
        <f t="shared" si="157"/>
        <v>-2.8600423080582527E-2</v>
      </c>
      <c r="F1750" s="2">
        <f t="shared" si="161"/>
        <v>-4.3178532144109182E-2</v>
      </c>
      <c r="G1750" s="2">
        <f t="shared" si="159"/>
        <v>1.4578109063526655E-2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2.09</v>
      </c>
      <c r="C1751" s="2">
        <f t="shared" si="162"/>
        <v>2.0400897154402577</v>
      </c>
      <c r="D1751" s="2">
        <f t="shared" si="158"/>
        <v>2.0635497436540198</v>
      </c>
      <c r="E1751" s="2">
        <f t="shared" si="157"/>
        <v>-2.346002821376203E-2</v>
      </c>
      <c r="F1751" s="2">
        <f t="shared" si="161"/>
        <v>-3.9234831358039755E-2</v>
      </c>
      <c r="G1751" s="2">
        <f t="shared" si="159"/>
        <v>1.5774803144277726E-2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2.15</v>
      </c>
      <c r="C1752" s="2">
        <f t="shared" si="162"/>
        <v>2.0493066822956028</v>
      </c>
      <c r="D1752" s="2">
        <f t="shared" si="158"/>
        <v>2.0699534663463148</v>
      </c>
      <c r="E1752" s="2">
        <f t="shared" si="157"/>
        <v>-2.0646784050712075E-2</v>
      </c>
      <c r="F1752" s="2">
        <f t="shared" si="161"/>
        <v>-3.5517221896574219E-2</v>
      </c>
      <c r="G1752" s="2">
        <f t="shared" si="159"/>
        <v>1.4870437845862144E-2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2.14</v>
      </c>
      <c r="C1753" s="2">
        <f t="shared" si="162"/>
        <v>2.0647979619424333</v>
      </c>
      <c r="D1753" s="2">
        <f t="shared" si="158"/>
        <v>2.07514209846881</v>
      </c>
      <c r="E1753" s="2">
        <f t="shared" si="157"/>
        <v>-1.0344136526376779E-2</v>
      </c>
      <c r="F1753" s="2">
        <f t="shared" si="161"/>
        <v>-3.0482604822534731E-2</v>
      </c>
      <c r="G1753" s="2">
        <f t="shared" si="159"/>
        <v>2.0138468296157952E-2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2.14</v>
      </c>
      <c r="C1754" s="2">
        <f t="shared" si="162"/>
        <v>2.0840598139512898</v>
      </c>
      <c r="D1754" s="2">
        <f t="shared" si="158"/>
        <v>2.0799463874711206</v>
      </c>
      <c r="E1754" s="2">
        <f t="shared" si="157"/>
        <v>4.1134264801692133E-3</v>
      </c>
      <c r="F1754" s="2">
        <f t="shared" si="161"/>
        <v>-2.3563398561993944E-2</v>
      </c>
      <c r="G1754" s="2">
        <f t="shared" si="159"/>
        <v>2.7676825042163157E-2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2.1</v>
      </c>
      <c r="C1755" s="2">
        <f t="shared" si="162"/>
        <v>2.1003583041126297</v>
      </c>
      <c r="D1755" s="2">
        <f t="shared" si="158"/>
        <v>2.0814318402510374</v>
      </c>
      <c r="E1755" s="2">
        <f t="shared" si="157"/>
        <v>1.8926463861592246E-2</v>
      </c>
      <c r="F1755" s="2">
        <f t="shared" si="161"/>
        <v>-1.5065426077276707E-2</v>
      </c>
      <c r="G1755" s="2">
        <f t="shared" si="159"/>
        <v>3.3991889938868952E-2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2.1</v>
      </c>
      <c r="C1756" s="2">
        <f t="shared" si="162"/>
        <v>2.1126108727106869</v>
      </c>
      <c r="D1756" s="2">
        <f t="shared" si="158"/>
        <v>2.0828072594917013</v>
      </c>
      <c r="E1756" s="2">
        <f t="shared" ref="E1756:E1819" si="163">C1756-D1756</f>
        <v>2.9803613218985614E-2</v>
      </c>
      <c r="F1756" s="2">
        <f t="shared" si="161"/>
        <v>-6.0916182180242428E-3</v>
      </c>
      <c r="G1756" s="2">
        <f t="shared" si="159"/>
        <v>3.5895231437009859E-2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2.1</v>
      </c>
      <c r="C1757" s="2">
        <f t="shared" si="162"/>
        <v>2.1229784307551967</v>
      </c>
      <c r="D1757" s="2">
        <f t="shared" ref="D1757:D1820" si="164">$D$4*B1757+(1-$D$4)*D1756</f>
        <v>2.0840807958256495</v>
      </c>
      <c r="E1757" s="2">
        <f t="shared" si="163"/>
        <v>3.889763492954712E-2</v>
      </c>
      <c r="F1757" s="2">
        <f t="shared" si="161"/>
        <v>2.9062324114900303E-3</v>
      </c>
      <c r="G1757" s="2">
        <f t="shared" si="159"/>
        <v>3.5991402518057089E-2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2.1</v>
      </c>
      <c r="C1758" s="2">
        <f t="shared" si="162"/>
        <v>2.131750979869782</v>
      </c>
      <c r="D1758" s="2">
        <f t="shared" si="164"/>
        <v>2.0852599961348606</v>
      </c>
      <c r="E1758" s="2">
        <f t="shared" si="163"/>
        <v>4.6490983734921443E-2</v>
      </c>
      <c r="F1758" s="2">
        <f t="shared" si="161"/>
        <v>1.1623182676176312E-2</v>
      </c>
      <c r="G1758" s="2">
        <f t="shared" si="159"/>
        <v>3.4867801058745131E-2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2.1</v>
      </c>
      <c r="C1759" s="2">
        <f t="shared" si="162"/>
        <v>2.1391739060436619</v>
      </c>
      <c r="D1759" s="2">
        <f t="shared" si="164"/>
        <v>2.086351848273019</v>
      </c>
      <c r="E1759" s="2">
        <f t="shared" si="163"/>
        <v>5.2822057770642861E-2</v>
      </c>
      <c r="F1759" s="2">
        <f t="shared" si="161"/>
        <v>1.986295769506962E-2</v>
      </c>
      <c r="G1759" s="2">
        <f t="shared" si="159"/>
        <v>3.295910007557324E-2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2.1</v>
      </c>
      <c r="C1760" s="2">
        <f t="shared" si="162"/>
        <v>2.1454548435754064</v>
      </c>
      <c r="D1760" s="2">
        <f t="shared" si="164"/>
        <v>2.0873628224750176</v>
      </c>
      <c r="E1760" s="2">
        <f t="shared" si="163"/>
        <v>5.8092021100388802E-2</v>
      </c>
      <c r="F1760" s="2">
        <f t="shared" si="161"/>
        <v>2.7508770376133456E-2</v>
      </c>
      <c r="G1760" s="2">
        <f t="shared" si="159"/>
        <v>3.0583250724255346E-2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2.1</v>
      </c>
      <c r="C1761" s="2">
        <f t="shared" si="162"/>
        <v>2.13692332917919</v>
      </c>
      <c r="D1761" s="2">
        <f t="shared" si="164"/>
        <v>2.0882989096990903</v>
      </c>
      <c r="E1761" s="2">
        <f t="shared" si="163"/>
        <v>4.8624419480099768E-2</v>
      </c>
      <c r="F1761" s="2">
        <f t="shared" si="161"/>
        <v>3.1731900196926718E-2</v>
      </c>
      <c r="G1761" s="2">
        <f t="shared" si="159"/>
        <v>1.6892519283173049E-2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2.1</v>
      </c>
      <c r="C1762" s="2">
        <f t="shared" si="162"/>
        <v>2.1389351246900841</v>
      </c>
      <c r="D1762" s="2">
        <f t="shared" si="164"/>
        <v>2.0891656571287873</v>
      </c>
      <c r="E1762" s="2">
        <f t="shared" si="163"/>
        <v>4.9769467561296743E-2</v>
      </c>
      <c r="F1762" s="2">
        <f t="shared" si="161"/>
        <v>3.5339413669800729E-2</v>
      </c>
      <c r="G1762" s="2">
        <f t="shared" si="159"/>
        <v>1.4430053891496014E-2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2.08</v>
      </c>
      <c r="C1763" s="2">
        <f t="shared" si="162"/>
        <v>2.1390989516608405</v>
      </c>
      <c r="D1763" s="2">
        <f t="shared" si="164"/>
        <v>2.0884867195636923</v>
      </c>
      <c r="E1763" s="2">
        <f t="shared" si="163"/>
        <v>5.0612232097148269E-2</v>
      </c>
      <c r="F1763" s="2">
        <f t="shared" si="161"/>
        <v>3.839397735527024E-2</v>
      </c>
      <c r="G1763" s="2">
        <f t="shared" si="159"/>
        <v>1.2218254741878029E-2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2.08</v>
      </c>
      <c r="C1764" s="2">
        <f t="shared" si="162"/>
        <v>2.1392375744822498</v>
      </c>
      <c r="D1764" s="2">
        <f t="shared" si="164"/>
        <v>2.0878580736700854</v>
      </c>
      <c r="E1764" s="2">
        <f t="shared" si="163"/>
        <v>5.1379500812164469E-2</v>
      </c>
      <c r="F1764" s="2">
        <f t="shared" si="161"/>
        <v>4.0991082046649086E-2</v>
      </c>
      <c r="G1764" s="2">
        <f t="shared" ref="G1764:G1827" si="165">E1764-F1764</f>
        <v>1.0388418765515384E-2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2.08</v>
      </c>
      <c r="C1765" s="2">
        <f t="shared" si="162"/>
        <v>2.1332010245619037</v>
      </c>
      <c r="D1765" s="2">
        <f t="shared" si="164"/>
        <v>2.087275994138968</v>
      </c>
      <c r="E1765" s="2">
        <f t="shared" si="163"/>
        <v>4.592503042293572E-2</v>
      </c>
      <c r="F1765" s="2">
        <f t="shared" ref="F1765:F1828" si="167">(E1765*(2/(10)))+((1-(2/10))*F1764)</f>
        <v>4.1977871721906417E-2</v>
      </c>
      <c r="G1765" s="2">
        <f t="shared" si="165"/>
        <v>3.9471587010293033E-3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2.04</v>
      </c>
      <c r="C1766" s="2">
        <f t="shared" si="162"/>
        <v>2.1280931746293033</v>
      </c>
      <c r="D1766" s="2">
        <f t="shared" si="164"/>
        <v>2.0837740686471924</v>
      </c>
      <c r="E1766" s="2">
        <f t="shared" si="163"/>
        <v>4.4319105982110862E-2</v>
      </c>
      <c r="F1766" s="2">
        <f t="shared" si="167"/>
        <v>4.2446118573947304E-2</v>
      </c>
      <c r="G1766" s="2">
        <f t="shared" si="165"/>
        <v>1.8729874081635581E-3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1.99</v>
      </c>
      <c r="C1767" s="2">
        <f t="shared" si="162"/>
        <v>2.1237711477632568</v>
      </c>
      <c r="D1767" s="2">
        <f t="shared" si="164"/>
        <v>2.076827841339993</v>
      </c>
      <c r="E1767" s="2">
        <f t="shared" si="163"/>
        <v>4.6943306423263831E-2</v>
      </c>
      <c r="F1767" s="2">
        <f t="shared" si="167"/>
        <v>4.334555614381061E-2</v>
      </c>
      <c r="G1767" s="2">
        <f t="shared" si="165"/>
        <v>3.5977502794532212E-3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6">
        <f>TITRES_STAT!D1771</f>
        <v>1.99</v>
      </c>
      <c r="C1768" s="2">
        <f t="shared" si="162"/>
        <v>2.120114048107371</v>
      </c>
      <c r="D1768" s="2">
        <f t="shared" si="164"/>
        <v>2.0703961493888823</v>
      </c>
      <c r="E1768" s="2">
        <f t="shared" si="163"/>
        <v>4.9717898718488751E-2</v>
      </c>
      <c r="F1768" s="2">
        <f t="shared" si="167"/>
        <v>4.4620024658746239E-2</v>
      </c>
      <c r="G1768" s="2">
        <f t="shared" si="165"/>
        <v>5.0978740597425118E-3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6">
        <f>TITRES_STAT!D1772</f>
        <v>1.99</v>
      </c>
      <c r="C1769" s="2">
        <f t="shared" si="162"/>
        <v>2.1170195791677755</v>
      </c>
      <c r="D1769" s="2">
        <f t="shared" si="164"/>
        <v>2.0644408790637798</v>
      </c>
      <c r="E1769" s="2">
        <f t="shared" si="163"/>
        <v>5.2578700103995679E-2</v>
      </c>
      <c r="F1769" s="2">
        <f t="shared" si="167"/>
        <v>4.6211759747796129E-2</v>
      </c>
      <c r="G1769" s="2">
        <f t="shared" si="165"/>
        <v>6.3669403561995505E-3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1.97</v>
      </c>
      <c r="C1770" s="2">
        <f t="shared" si="162"/>
        <v>2.1144011823727333</v>
      </c>
      <c r="D1770" s="2">
        <f t="shared" si="164"/>
        <v>2.0574452583923888</v>
      </c>
      <c r="E1770" s="2">
        <f t="shared" si="163"/>
        <v>5.6955923980344547E-2</v>
      </c>
      <c r="F1770" s="2">
        <f t="shared" si="167"/>
        <v>4.8360592594305814E-2</v>
      </c>
      <c r="G1770" s="2">
        <f t="shared" si="165"/>
        <v>8.5953313860387334E-3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1.97</v>
      </c>
      <c r="C1771" s="2">
        <f t="shared" si="162"/>
        <v>2.1121856158538512</v>
      </c>
      <c r="D1771" s="2">
        <f t="shared" si="164"/>
        <v>2.0509678318448046</v>
      </c>
      <c r="E1771" s="2">
        <f t="shared" si="163"/>
        <v>6.121778400904665E-2</v>
      </c>
      <c r="F1771" s="2">
        <f t="shared" si="167"/>
        <v>5.0932030877253981E-2</v>
      </c>
      <c r="G1771" s="2">
        <f t="shared" si="165"/>
        <v>1.0285753131792669E-2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1.89</v>
      </c>
      <c r="C1772" s="2">
        <f t="shared" si="162"/>
        <v>2.1103109057224896</v>
      </c>
      <c r="D1772" s="2">
        <f t="shared" si="164"/>
        <v>2.0390442887451896</v>
      </c>
      <c r="E1772" s="2">
        <f t="shared" si="163"/>
        <v>7.1266616977299968E-2</v>
      </c>
      <c r="F1772" s="2">
        <f t="shared" si="167"/>
        <v>5.4998948097263183E-2</v>
      </c>
      <c r="G1772" s="2">
        <f t="shared" si="165"/>
        <v>1.6267668880036786E-2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1.89</v>
      </c>
      <c r="C1773" s="2">
        <f t="shared" si="162"/>
        <v>2.1056476894574909</v>
      </c>
      <c r="D1773" s="2">
        <f t="shared" si="164"/>
        <v>2.0280039710603606</v>
      </c>
      <c r="E1773" s="2">
        <f t="shared" si="163"/>
        <v>7.7643718397130357E-2</v>
      </c>
      <c r="F1773" s="2">
        <f t="shared" si="167"/>
        <v>5.952790215723662E-2</v>
      </c>
      <c r="G1773" s="2">
        <f t="shared" si="165"/>
        <v>1.8115816239893737E-2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1.81</v>
      </c>
      <c r="C1774" s="2">
        <f t="shared" si="162"/>
        <v>2.1017018910794154</v>
      </c>
      <c r="D1774" s="2">
        <f t="shared" si="164"/>
        <v>2.0118555287595932</v>
      </c>
      <c r="E1774" s="2">
        <f t="shared" si="163"/>
        <v>8.9846362319822237E-2</v>
      </c>
      <c r="F1774" s="2">
        <f t="shared" si="167"/>
        <v>6.5591594189753744E-2</v>
      </c>
      <c r="G1774" s="2">
        <f t="shared" si="165"/>
        <v>2.4254768130068494E-2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1.73</v>
      </c>
      <c r="C1775" s="2">
        <f t="shared" si="162"/>
        <v>2.0983631386056589</v>
      </c>
      <c r="D1775" s="2">
        <f t="shared" si="164"/>
        <v>1.9909773414440677</v>
      </c>
      <c r="E1775" s="2">
        <f t="shared" si="163"/>
        <v>0.10738579716159125</v>
      </c>
      <c r="F1775" s="2">
        <f t="shared" si="167"/>
        <v>7.3950434784121249E-2</v>
      </c>
      <c r="G1775" s="2">
        <f t="shared" si="165"/>
        <v>3.3435362377469996E-2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1.73</v>
      </c>
      <c r="C1776" s="2">
        <f t="shared" si="162"/>
        <v>2.0893841942047882</v>
      </c>
      <c r="D1776" s="2">
        <f t="shared" si="164"/>
        <v>1.9716456865222849</v>
      </c>
      <c r="E1776" s="2">
        <f t="shared" si="163"/>
        <v>0.11773850768250327</v>
      </c>
      <c r="F1776" s="2">
        <f t="shared" si="167"/>
        <v>8.2708049363797664E-2</v>
      </c>
      <c r="G1776" s="2">
        <f t="shared" si="165"/>
        <v>3.5030458318705604E-2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1.66</v>
      </c>
      <c r="C1777" s="2">
        <f t="shared" si="162"/>
        <v>2.074094318173282</v>
      </c>
      <c r="D1777" s="2">
        <f t="shared" si="164"/>
        <v>1.9485608208539675</v>
      </c>
      <c r="E1777" s="2">
        <f t="shared" si="163"/>
        <v>0.12553349731931451</v>
      </c>
      <c r="F1777" s="2">
        <f t="shared" si="167"/>
        <v>9.1273138954901037E-2</v>
      </c>
      <c r="G1777" s="2">
        <f t="shared" si="165"/>
        <v>3.4260358364413476E-2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1.66</v>
      </c>
      <c r="C1778" s="2">
        <f t="shared" si="162"/>
        <v>2.0611567307620078</v>
      </c>
      <c r="D1778" s="2">
        <f t="shared" si="164"/>
        <v>1.9271859452351552</v>
      </c>
      <c r="E1778" s="2">
        <f t="shared" si="163"/>
        <v>0.1339707855268526</v>
      </c>
      <c r="F1778" s="2">
        <f t="shared" si="167"/>
        <v>9.9812668269291346E-2</v>
      </c>
      <c r="G1778" s="2">
        <f t="shared" si="165"/>
        <v>3.4158117257561252E-2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1.6</v>
      </c>
      <c r="C1779" s="2">
        <f t="shared" si="162"/>
        <v>2.0502095414140067</v>
      </c>
      <c r="D1779" s="2">
        <f t="shared" si="164"/>
        <v>1.9029499492918103</v>
      </c>
      <c r="E1779" s="2">
        <f t="shared" si="163"/>
        <v>0.14725959212219641</v>
      </c>
      <c r="F1779" s="2">
        <f t="shared" si="167"/>
        <v>0.10930205303987237</v>
      </c>
      <c r="G1779" s="2">
        <f t="shared" si="165"/>
        <v>3.7957539082324049E-2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1.6</v>
      </c>
      <c r="C1780" s="2">
        <f t="shared" si="162"/>
        <v>2.0378696119656978</v>
      </c>
      <c r="D1780" s="2">
        <f t="shared" si="164"/>
        <v>1.8805092123072318</v>
      </c>
      <c r="E1780" s="2">
        <f t="shared" si="163"/>
        <v>0.15736039965846604</v>
      </c>
      <c r="F1780" s="2">
        <f t="shared" si="167"/>
        <v>0.1189137223635911</v>
      </c>
      <c r="G1780" s="2">
        <f t="shared" si="165"/>
        <v>3.8446677294874942E-2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1.67</v>
      </c>
      <c r="C1781" s="2">
        <f t="shared" si="162"/>
        <v>2.0274281332017443</v>
      </c>
      <c r="D1781" s="2">
        <f t="shared" si="164"/>
        <v>1.864915937321511</v>
      </c>
      <c r="E1781" s="2">
        <f t="shared" si="163"/>
        <v>0.16251219588023336</v>
      </c>
      <c r="F1781" s="2">
        <f t="shared" si="167"/>
        <v>0.12763341706691955</v>
      </c>
      <c r="G1781" s="2">
        <f t="shared" si="165"/>
        <v>3.4878778813313804E-2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1.67</v>
      </c>
      <c r="C1782" s="2">
        <f t="shared" si="162"/>
        <v>2.0062853434783992</v>
      </c>
      <c r="D1782" s="2">
        <f t="shared" si="164"/>
        <v>1.8504777197421398</v>
      </c>
      <c r="E1782" s="2">
        <f t="shared" si="163"/>
        <v>0.15580762373625934</v>
      </c>
      <c r="F1782" s="2">
        <f t="shared" si="167"/>
        <v>0.13326825840078751</v>
      </c>
      <c r="G1782" s="2">
        <f t="shared" si="165"/>
        <v>2.2539365335471823E-2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1.74</v>
      </c>
      <c r="C1783" s="2">
        <f t="shared" si="162"/>
        <v>1.9883952906355686</v>
      </c>
      <c r="D1783" s="2">
        <f t="shared" si="164"/>
        <v>1.8422941849464256</v>
      </c>
      <c r="E1783" s="2">
        <f t="shared" si="163"/>
        <v>0.14610110568914303</v>
      </c>
      <c r="F1783" s="2">
        <f t="shared" si="167"/>
        <v>0.13583482785845863</v>
      </c>
      <c r="G1783" s="2">
        <f t="shared" si="165"/>
        <v>1.02662778306844E-2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1.81</v>
      </c>
      <c r="C1784" s="2">
        <f t="shared" si="162"/>
        <v>1.9609498613070198</v>
      </c>
      <c r="D1784" s="2">
        <f t="shared" si="164"/>
        <v>1.8399020230985421</v>
      </c>
      <c r="E1784" s="2">
        <f t="shared" si="163"/>
        <v>0.12104783820847764</v>
      </c>
      <c r="F1784" s="2">
        <f t="shared" si="167"/>
        <v>0.13287742992846244</v>
      </c>
      <c r="G1784" s="2">
        <f t="shared" si="165"/>
        <v>-1.1829591719984794E-2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1.81</v>
      </c>
      <c r="C1785" s="2">
        <f t="shared" si="162"/>
        <v>1.925419113413632</v>
      </c>
      <c r="D1785" s="2">
        <f t="shared" si="164"/>
        <v>1.8376870584245759</v>
      </c>
      <c r="E1785" s="2">
        <f t="shared" si="163"/>
        <v>8.7732054989056119E-2</v>
      </c>
      <c r="F1785" s="2">
        <f t="shared" si="167"/>
        <v>0.12384835494058118</v>
      </c>
      <c r="G1785" s="2">
        <f t="shared" si="165"/>
        <v>-3.6116299951525058E-2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1.81</v>
      </c>
      <c r="C1786" s="2">
        <f t="shared" si="162"/>
        <v>1.8953546344269194</v>
      </c>
      <c r="D1786" s="2">
        <f t="shared" si="164"/>
        <v>1.8356361652079407</v>
      </c>
      <c r="E1786" s="2">
        <f t="shared" si="163"/>
        <v>5.971846921897872E-2</v>
      </c>
      <c r="F1786" s="2">
        <f t="shared" si="167"/>
        <v>0.11102237779626069</v>
      </c>
      <c r="G1786" s="2">
        <f t="shared" si="165"/>
        <v>-5.1303908577281968E-2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1.8</v>
      </c>
      <c r="C1787" s="2">
        <f t="shared" si="162"/>
        <v>1.8591462291304701</v>
      </c>
      <c r="D1787" s="2">
        <f t="shared" si="164"/>
        <v>1.8329964492666118</v>
      </c>
      <c r="E1787" s="2">
        <f t="shared" si="163"/>
        <v>2.6149779863858358E-2</v>
      </c>
      <c r="F1787" s="2">
        <f t="shared" si="167"/>
        <v>9.4047858209780233E-2</v>
      </c>
      <c r="G1787" s="2">
        <f t="shared" si="165"/>
        <v>-6.7898078345921875E-2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1.8</v>
      </c>
      <c r="C1788" s="2">
        <f t="shared" si="162"/>
        <v>1.8285083477257824</v>
      </c>
      <c r="D1788" s="2">
        <f t="shared" si="164"/>
        <v>1.8305522678394552</v>
      </c>
      <c r="E1788" s="2">
        <f t="shared" si="163"/>
        <v>-2.0439201136728258E-3</v>
      </c>
      <c r="F1788" s="2">
        <f t="shared" si="167"/>
        <v>7.4829502545089632E-2</v>
      </c>
      <c r="G1788" s="2">
        <f t="shared" si="165"/>
        <v>-7.6873422658762458E-2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1.8</v>
      </c>
      <c r="C1789" s="2">
        <f t="shared" si="162"/>
        <v>1.7933532173064313</v>
      </c>
      <c r="D1789" s="2">
        <f t="shared" si="164"/>
        <v>1.8282891368883845</v>
      </c>
      <c r="E1789" s="2">
        <f t="shared" si="163"/>
        <v>-3.493591958195319E-2</v>
      </c>
      <c r="F1789" s="2">
        <f t="shared" si="167"/>
        <v>5.2876418119681072E-2</v>
      </c>
      <c r="G1789" s="2">
        <f t="shared" si="165"/>
        <v>-8.7812337701634269E-2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1.8</v>
      </c>
      <c r="C1790" s="2">
        <f t="shared" si="162"/>
        <v>1.7636065684900573</v>
      </c>
      <c r="D1790" s="2">
        <f t="shared" si="164"/>
        <v>1.8261936452670227</v>
      </c>
      <c r="E1790" s="2">
        <f t="shared" si="163"/>
        <v>-6.25870767769654E-2</v>
      </c>
      <c r="F1790" s="2">
        <f t="shared" si="167"/>
        <v>2.9783719140351779E-2</v>
      </c>
      <c r="G1790" s="2">
        <f t="shared" si="165"/>
        <v>-9.2370795917317172E-2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1.83</v>
      </c>
      <c r="C1791" s="2">
        <f t="shared" si="162"/>
        <v>1.7492055579531254</v>
      </c>
      <c r="D1791" s="2">
        <f t="shared" si="164"/>
        <v>1.8264755974694653</v>
      </c>
      <c r="E1791" s="2">
        <f t="shared" si="163"/>
        <v>-7.7270039516339928E-2</v>
      </c>
      <c r="F1791" s="2">
        <f t="shared" si="167"/>
        <v>8.3729674090134362E-3</v>
      </c>
      <c r="G1791" s="2">
        <f t="shared" si="165"/>
        <v>-8.5643006925353371E-2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1.84</v>
      </c>
      <c r="C1792" s="2">
        <f t="shared" si="162"/>
        <v>1.7370200874987982</v>
      </c>
      <c r="D1792" s="2">
        <f t="shared" si="164"/>
        <v>1.8274774050643199</v>
      </c>
      <c r="E1792" s="2">
        <f t="shared" si="163"/>
        <v>-9.0457317565521667E-2</v>
      </c>
      <c r="F1792" s="2">
        <f t="shared" si="167"/>
        <v>-1.1393089585893586E-2</v>
      </c>
      <c r="G1792" s="2">
        <f t="shared" si="165"/>
        <v>-7.9064227979628088E-2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6">
        <f>TITRES_STAT!D1796</f>
        <v>1.85</v>
      </c>
      <c r="C1793" s="2">
        <f t="shared" si="162"/>
        <v>1.7374785355759061</v>
      </c>
      <c r="D1793" s="2">
        <f t="shared" si="164"/>
        <v>1.8291457454299258</v>
      </c>
      <c r="E1793" s="2">
        <f t="shared" si="163"/>
        <v>-9.166720985401966E-2</v>
      </c>
      <c r="F1793" s="2">
        <f t="shared" si="167"/>
        <v>-2.7447913639518803E-2</v>
      </c>
      <c r="G1793" s="2">
        <f t="shared" si="165"/>
        <v>-6.4219296214500857E-2</v>
      </c>
      <c r="H1793" s="2" t="str">
        <f t="shared" si="166"/>
        <v>Hold</v>
      </c>
    </row>
    <row r="1794" spans="1:8" ht="13.5" x14ac:dyDescent="0.25">
      <c r="A1794" s="3">
        <f>TITRES_STAT!B1797</f>
        <v>44624</v>
      </c>
      <c r="B1794" s="6">
        <f>TITRES_STAT!D1797</f>
        <v>1.85</v>
      </c>
      <c r="C1794" s="2">
        <f t="shared" si="162"/>
        <v>1.7486356839488437</v>
      </c>
      <c r="D1794" s="2">
        <f t="shared" si="164"/>
        <v>1.8306905050277091</v>
      </c>
      <c r="E1794" s="2">
        <f t="shared" si="163"/>
        <v>-8.2054821078865414E-2</v>
      </c>
      <c r="F1794" s="2">
        <f t="shared" si="167"/>
        <v>-3.8369295127388126E-2</v>
      </c>
      <c r="G1794" s="2">
        <f t="shared" si="165"/>
        <v>-4.3685525951477289E-2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6">
        <f>TITRES_STAT!D1798</f>
        <v>1.85</v>
      </c>
      <c r="C1795" s="2">
        <f t="shared" si="162"/>
        <v>1.7580763479567141</v>
      </c>
      <c r="D1795" s="2">
        <f t="shared" si="164"/>
        <v>1.8321208379886196</v>
      </c>
      <c r="E1795" s="2">
        <f t="shared" si="163"/>
        <v>-7.4044490031905497E-2</v>
      </c>
      <c r="F1795" s="2">
        <f t="shared" si="167"/>
        <v>-4.5504334108291598E-2</v>
      </c>
      <c r="G1795" s="2">
        <f t="shared" si="165"/>
        <v>-2.8540155923613898E-2</v>
      </c>
      <c r="H1795" s="2" t="str">
        <f t="shared" si="166"/>
        <v>Hold</v>
      </c>
    </row>
    <row r="1796" spans="1:8" ht="13.5" x14ac:dyDescent="0.25">
      <c r="A1796" s="3">
        <f>TITRES_STAT!B1799</f>
        <v>44628</v>
      </c>
      <c r="B1796" s="6">
        <f>TITRES_STAT!D1799</f>
        <v>1.85</v>
      </c>
      <c r="C1796" s="2">
        <f t="shared" si="162"/>
        <v>1.7660646021172197</v>
      </c>
      <c r="D1796" s="2">
        <f t="shared" si="164"/>
        <v>1.833445220359833</v>
      </c>
      <c r="E1796" s="2">
        <f t="shared" si="163"/>
        <v>-6.7380618242613322E-2</v>
      </c>
      <c r="F1796" s="2">
        <f t="shared" si="167"/>
        <v>-4.9879590935155947E-2</v>
      </c>
      <c r="G1796" s="2">
        <f t="shared" si="165"/>
        <v>-1.7501027307457374E-2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1.85</v>
      </c>
      <c r="C1797" s="2">
        <f t="shared" si="162"/>
        <v>1.7712854325607243</v>
      </c>
      <c r="D1797" s="2">
        <f t="shared" si="164"/>
        <v>1.8346715003331788</v>
      </c>
      <c r="E1797" s="2">
        <f t="shared" si="163"/>
        <v>-6.338606777245448E-2</v>
      </c>
      <c r="F1797" s="2">
        <f t="shared" si="167"/>
        <v>-5.2580886302615655E-2</v>
      </c>
      <c r="G1797" s="2">
        <f t="shared" si="165"/>
        <v>-1.0805181469838825E-2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1.85</v>
      </c>
      <c r="C1798" s="2">
        <f t="shared" si="162"/>
        <v>1.7757030583206128</v>
      </c>
      <c r="D1798" s="2">
        <f t="shared" si="164"/>
        <v>1.8358069447529435</v>
      </c>
      <c r="E1798" s="2">
        <f t="shared" si="163"/>
        <v>-6.0103886432330667E-2</v>
      </c>
      <c r="F1798" s="2">
        <f t="shared" si="167"/>
        <v>-5.4085486328558662E-2</v>
      </c>
      <c r="G1798" s="2">
        <f t="shared" si="165"/>
        <v>-6.018400103772005E-3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1.85</v>
      </c>
      <c r="C1799" s="2">
        <f t="shared" si="162"/>
        <v>1.7794410493482107</v>
      </c>
      <c r="D1799" s="2">
        <f t="shared" si="164"/>
        <v>1.8368582821786514</v>
      </c>
      <c r="E1799" s="2">
        <f t="shared" si="163"/>
        <v>-5.7417232830440756E-2</v>
      </c>
      <c r="F1799" s="2">
        <f t="shared" si="167"/>
        <v>-5.4751835628935083E-2</v>
      </c>
      <c r="G1799" s="2">
        <f t="shared" si="165"/>
        <v>-2.6653972015056732E-3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1.85</v>
      </c>
      <c r="C1800" s="2">
        <f t="shared" si="162"/>
        <v>1.7826039648331014</v>
      </c>
      <c r="D1800" s="2">
        <f t="shared" si="164"/>
        <v>1.8378317427580106</v>
      </c>
      <c r="E1800" s="2">
        <f t="shared" si="163"/>
        <v>-5.5227777924909294E-2</v>
      </c>
      <c r="F1800" s="2">
        <f t="shared" si="167"/>
        <v>-5.4847024088129928E-2</v>
      </c>
      <c r="G1800" s="2">
        <f t="shared" si="165"/>
        <v>-3.8075383677936558E-4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1.84</v>
      </c>
      <c r="C1801" s="2">
        <f t="shared" si="162"/>
        <v>1.7898956625510858</v>
      </c>
      <c r="D1801" s="2">
        <f t="shared" si="164"/>
        <v>1.8379923544055654</v>
      </c>
      <c r="E1801" s="2">
        <f t="shared" si="163"/>
        <v>-4.8096691854479623E-2</v>
      </c>
      <c r="F1801" s="2">
        <f t="shared" si="167"/>
        <v>-5.3496957641399868E-2</v>
      </c>
      <c r="G1801" s="2">
        <f t="shared" si="165"/>
        <v>5.4002657869202456E-3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1.84</v>
      </c>
      <c r="C1802" s="2">
        <f t="shared" si="162"/>
        <v>1.7976040221586111</v>
      </c>
      <c r="D1802" s="2">
        <f t="shared" si="164"/>
        <v>1.8381410688940421</v>
      </c>
      <c r="E1802" s="2">
        <f t="shared" si="163"/>
        <v>-4.0537046735430904E-2</v>
      </c>
      <c r="F1802" s="2">
        <f t="shared" si="167"/>
        <v>-5.090497546020608E-2</v>
      </c>
      <c r="G1802" s="2">
        <f t="shared" si="165"/>
        <v>1.0367928724775176E-2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1.85</v>
      </c>
      <c r="C1803" s="2">
        <f t="shared" si="162"/>
        <v>1.8056649418265172</v>
      </c>
      <c r="D1803" s="2">
        <f t="shared" si="164"/>
        <v>1.8390195082352241</v>
      </c>
      <c r="E1803" s="2">
        <f t="shared" si="163"/>
        <v>-3.3354566408706932E-2</v>
      </c>
      <c r="F1803" s="2">
        <f t="shared" si="167"/>
        <v>-4.7394893649906254E-2</v>
      </c>
      <c r="G1803" s="2">
        <f t="shared" si="165"/>
        <v>1.4040327241199323E-2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1.85</v>
      </c>
      <c r="C1804" s="2">
        <f t="shared" si="162"/>
        <v>1.812485720007053</v>
      </c>
      <c r="D1804" s="2">
        <f t="shared" si="164"/>
        <v>1.8398328779955779</v>
      </c>
      <c r="E1804" s="2">
        <f t="shared" si="163"/>
        <v>-2.7347157988524939E-2</v>
      </c>
      <c r="F1804" s="2">
        <f t="shared" si="167"/>
        <v>-4.3385346517629993E-2</v>
      </c>
      <c r="G1804" s="2">
        <f t="shared" si="165"/>
        <v>1.6038188529105053E-2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1.85</v>
      </c>
      <c r="C1805" s="2">
        <f t="shared" si="162"/>
        <v>1.8182571476982756</v>
      </c>
      <c r="D1805" s="2">
        <f t="shared" si="164"/>
        <v>1.8405859981440538</v>
      </c>
      <c r="E1805" s="2">
        <f t="shared" si="163"/>
        <v>-2.2328850445778148E-2</v>
      </c>
      <c r="F1805" s="2">
        <f t="shared" si="167"/>
        <v>-3.9174047303259622E-2</v>
      </c>
      <c r="G1805" s="2">
        <f t="shared" si="165"/>
        <v>1.6845196857481474E-2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1.85</v>
      </c>
      <c r="C1806" s="2">
        <f t="shared" si="162"/>
        <v>1.8231406634370024</v>
      </c>
      <c r="D1806" s="2">
        <f t="shared" si="164"/>
        <v>1.8412833316148647</v>
      </c>
      <c r="E1806" s="2">
        <f t="shared" si="163"/>
        <v>-1.8142668177862253E-2</v>
      </c>
      <c r="F1806" s="2">
        <f t="shared" si="167"/>
        <v>-3.496777147818015E-2</v>
      </c>
      <c r="G1806" s="2">
        <f t="shared" si="165"/>
        <v>1.6825103300317897E-2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1.85</v>
      </c>
      <c r="C1807" s="2">
        <f t="shared" ref="C1807:C1870" si="168">$C$4*B1797+C1806*(1-$C$4)</f>
        <v>1.827272869062079</v>
      </c>
      <c r="D1807" s="2">
        <f t="shared" si="164"/>
        <v>1.8419290107545043</v>
      </c>
      <c r="E1807" s="2">
        <f t="shared" si="163"/>
        <v>-1.4656141692425351E-2</v>
      </c>
      <c r="F1807" s="2">
        <f t="shared" si="167"/>
        <v>-3.0905445521029192E-2</v>
      </c>
      <c r="G1807" s="2">
        <f t="shared" si="165"/>
        <v>1.6249303828603841E-2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1.85</v>
      </c>
      <c r="C1808" s="2">
        <f t="shared" si="168"/>
        <v>1.8307693507448362</v>
      </c>
      <c r="D1808" s="2">
        <f t="shared" si="164"/>
        <v>1.8425268618097264</v>
      </c>
      <c r="E1808" s="2">
        <f t="shared" si="163"/>
        <v>-1.1757511064890203E-2</v>
      </c>
      <c r="F1808" s="2">
        <f t="shared" si="167"/>
        <v>-2.7075858629801396E-2</v>
      </c>
      <c r="G1808" s="2">
        <f t="shared" si="165"/>
        <v>1.5318347564911194E-2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1.85</v>
      </c>
      <c r="C1809" s="2">
        <f t="shared" si="168"/>
        <v>1.8337279121687076</v>
      </c>
      <c r="D1809" s="2">
        <f t="shared" si="164"/>
        <v>1.8430804276015986</v>
      </c>
      <c r="E1809" s="2">
        <f t="shared" si="163"/>
        <v>-9.352515432891062E-3</v>
      </c>
      <c r="F1809" s="2">
        <f t="shared" si="167"/>
        <v>-2.3531189990419331E-2</v>
      </c>
      <c r="G1809" s="2">
        <f t="shared" si="165"/>
        <v>1.4178674557528269E-2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1.85</v>
      </c>
      <c r="C1810" s="2">
        <f t="shared" si="168"/>
        <v>1.8362313102965988</v>
      </c>
      <c r="D1810" s="2">
        <f t="shared" si="164"/>
        <v>1.8435929885199989</v>
      </c>
      <c r="E1810" s="2">
        <f t="shared" si="163"/>
        <v>-7.3616782234000588E-3</v>
      </c>
      <c r="F1810" s="2">
        <f t="shared" si="167"/>
        <v>-2.0297287637015479E-2</v>
      </c>
      <c r="G1810" s="2">
        <f t="shared" si="165"/>
        <v>1.293560941361542E-2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1.85</v>
      </c>
      <c r="C1811" s="2">
        <f t="shared" si="168"/>
        <v>1.8368111087125065</v>
      </c>
      <c r="D1811" s="2">
        <f t="shared" si="164"/>
        <v>1.8440675819629619</v>
      </c>
      <c r="E1811" s="2">
        <f t="shared" si="163"/>
        <v>-7.2564732504554197E-3</v>
      </c>
      <c r="F1811" s="2">
        <f t="shared" si="167"/>
        <v>-1.7689124759703467E-2</v>
      </c>
      <c r="G1811" s="2">
        <f t="shared" si="165"/>
        <v>1.0432651509248048E-2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1.84</v>
      </c>
      <c r="C1812" s="2">
        <f t="shared" si="168"/>
        <v>1.837301707372121</v>
      </c>
      <c r="D1812" s="2">
        <f t="shared" si="164"/>
        <v>1.8437662795953351</v>
      </c>
      <c r="E1812" s="2">
        <f t="shared" si="163"/>
        <v>-6.4645722232141711E-3</v>
      </c>
      <c r="F1812" s="2">
        <f t="shared" si="167"/>
        <v>-1.5444214252405608E-2</v>
      </c>
      <c r="G1812" s="2">
        <f t="shared" si="165"/>
        <v>8.9796420291914369E-3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1.84</v>
      </c>
      <c r="C1813" s="2">
        <f t="shared" si="168"/>
        <v>1.8392552908533333</v>
      </c>
      <c r="D1813" s="2">
        <f t="shared" si="164"/>
        <v>1.8434872959216067</v>
      </c>
      <c r="E1813" s="2">
        <f t="shared" si="163"/>
        <v>-4.2320050682733701E-3</v>
      </c>
      <c r="F1813" s="2">
        <f t="shared" si="167"/>
        <v>-1.3201772415579162E-2</v>
      </c>
      <c r="G1813" s="2">
        <f t="shared" si="165"/>
        <v>8.9697673473057918E-3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1.76</v>
      </c>
      <c r="C1814" s="2">
        <f t="shared" si="168"/>
        <v>1.8409083230297436</v>
      </c>
      <c r="D1814" s="2">
        <f t="shared" si="164"/>
        <v>1.8373030517792652</v>
      </c>
      <c r="E1814" s="2">
        <f t="shared" si="163"/>
        <v>3.6052712504783813E-3</v>
      </c>
      <c r="F1814" s="2">
        <f t="shared" si="167"/>
        <v>-9.840363682367655E-3</v>
      </c>
      <c r="G1814" s="2">
        <f t="shared" si="165"/>
        <v>1.3445634932846036E-2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1.69</v>
      </c>
      <c r="C1815" s="2">
        <f t="shared" si="168"/>
        <v>1.8423070425636292</v>
      </c>
      <c r="D1815" s="2">
        <f t="shared" si="164"/>
        <v>1.8263917146104309</v>
      </c>
      <c r="E1815" s="2">
        <f t="shared" si="163"/>
        <v>1.5915327953198277E-2</v>
      </c>
      <c r="F1815" s="2">
        <f t="shared" si="167"/>
        <v>-4.6892253552544682E-3</v>
      </c>
      <c r="G1815" s="2">
        <f t="shared" si="165"/>
        <v>2.0604553308452747E-2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1.63</v>
      </c>
      <c r="C1816" s="2">
        <f t="shared" si="168"/>
        <v>1.843490574476917</v>
      </c>
      <c r="D1816" s="2">
        <f t="shared" si="164"/>
        <v>1.8118441801948435</v>
      </c>
      <c r="E1816" s="2">
        <f t="shared" si="163"/>
        <v>3.1646394282073498E-2</v>
      </c>
      <c r="F1816" s="2">
        <f t="shared" si="167"/>
        <v>2.5778985722111256E-3</v>
      </c>
      <c r="G1816" s="2">
        <f t="shared" si="165"/>
        <v>2.9068495709862373E-2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1.56</v>
      </c>
      <c r="C1817" s="2">
        <f t="shared" si="168"/>
        <v>1.8444920245573915</v>
      </c>
      <c r="D1817" s="2">
        <f t="shared" si="164"/>
        <v>1.7931890557359662</v>
      </c>
      <c r="E1817" s="2">
        <f t="shared" si="163"/>
        <v>5.1302968821425265E-2</v>
      </c>
      <c r="F1817" s="2">
        <f t="shared" si="167"/>
        <v>1.2322912622053955E-2</v>
      </c>
      <c r="G1817" s="2">
        <f t="shared" si="165"/>
        <v>3.898005619937131E-2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1.56</v>
      </c>
      <c r="C1818" s="2">
        <f t="shared" si="168"/>
        <v>1.8453394053947159</v>
      </c>
      <c r="D1818" s="2">
        <f t="shared" si="164"/>
        <v>1.775915792348117</v>
      </c>
      <c r="E1818" s="2">
        <f t="shared" si="163"/>
        <v>6.9423613046598831E-2</v>
      </c>
      <c r="F1818" s="2">
        <f t="shared" si="167"/>
        <v>2.3743052706962933E-2</v>
      </c>
      <c r="G1818" s="2">
        <f t="shared" si="165"/>
        <v>4.5680560339635898E-2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1.63</v>
      </c>
      <c r="C1819" s="2">
        <f t="shared" si="168"/>
        <v>1.846056419949375</v>
      </c>
      <c r="D1819" s="2">
        <f t="shared" si="164"/>
        <v>1.7651072151371454</v>
      </c>
      <c r="E1819" s="2">
        <f t="shared" si="163"/>
        <v>8.0949204812229558E-2</v>
      </c>
      <c r="F1819" s="2">
        <f t="shared" si="167"/>
        <v>3.5184283128016261E-2</v>
      </c>
      <c r="G1819" s="2">
        <f t="shared" si="165"/>
        <v>4.5764921684213297E-2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1.7</v>
      </c>
      <c r="C1820" s="2">
        <f t="shared" si="168"/>
        <v>1.8466631245725482</v>
      </c>
      <c r="D1820" s="2">
        <f t="shared" si="164"/>
        <v>1.7602844584603199</v>
      </c>
      <c r="E1820" s="2">
        <f t="shared" ref="E1820:E1883" si="169">C1820-D1820</f>
        <v>8.6378666112228331E-2</v>
      </c>
      <c r="F1820" s="2">
        <f t="shared" si="167"/>
        <v>4.5423159724858678E-2</v>
      </c>
      <c r="G1820" s="2">
        <f t="shared" si="165"/>
        <v>4.0955506387369653E-2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1.7</v>
      </c>
      <c r="C1821" s="2">
        <f t="shared" si="168"/>
        <v>1.8471764900229255</v>
      </c>
      <c r="D1821" s="2">
        <f t="shared" ref="D1821:D1884" si="170">$D$4*B1821+(1-$D$4)*D1820</f>
        <v>1.7558189430188147</v>
      </c>
      <c r="E1821" s="2">
        <f t="shared" si="169"/>
        <v>9.1357547004110806E-2</v>
      </c>
      <c r="F1821" s="2">
        <f t="shared" si="167"/>
        <v>5.4610037180709101E-2</v>
      </c>
      <c r="G1821" s="2">
        <f t="shared" si="165"/>
        <v>3.6747509823401706E-2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1.63</v>
      </c>
      <c r="C1822" s="2">
        <f t="shared" si="168"/>
        <v>1.8460724146347833</v>
      </c>
      <c r="D1822" s="2">
        <f t="shared" si="170"/>
        <v>1.7464990213137175</v>
      </c>
      <c r="E1822" s="2">
        <f t="shared" si="169"/>
        <v>9.9573393321065851E-2</v>
      </c>
      <c r="F1822" s="2">
        <f t="shared" si="167"/>
        <v>6.3602708408780462E-2</v>
      </c>
      <c r="G1822" s="2">
        <f t="shared" si="165"/>
        <v>3.5970684912285389E-2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1.56</v>
      </c>
      <c r="C1823" s="2">
        <f t="shared" si="168"/>
        <v>1.8451381969986627</v>
      </c>
      <c r="D1823" s="2">
        <f t="shared" si="170"/>
        <v>1.732684278994183</v>
      </c>
      <c r="E1823" s="2">
        <f t="shared" si="169"/>
        <v>0.11245391800447968</v>
      </c>
      <c r="F1823" s="2">
        <f t="shared" si="167"/>
        <v>7.3372950327920308E-2</v>
      </c>
      <c r="G1823" s="2">
        <f t="shared" si="165"/>
        <v>3.9080967676559372E-2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1.63</v>
      </c>
      <c r="C1824" s="2">
        <f t="shared" si="168"/>
        <v>1.832040012845022</v>
      </c>
      <c r="D1824" s="2">
        <f t="shared" si="170"/>
        <v>1.725078036105725</v>
      </c>
      <c r="E1824" s="2">
        <f t="shared" si="169"/>
        <v>0.10696197673929708</v>
      </c>
      <c r="F1824" s="2">
        <f t="shared" si="167"/>
        <v>8.0090755610195657E-2</v>
      </c>
      <c r="G1824" s="2">
        <f t="shared" si="165"/>
        <v>2.6871221129101425E-2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1.7</v>
      </c>
      <c r="C1825" s="2">
        <f t="shared" si="168"/>
        <v>1.8101877031765572</v>
      </c>
      <c r="D1825" s="2">
        <f t="shared" si="170"/>
        <v>1.7232204038015972</v>
      </c>
      <c r="E1825" s="2">
        <f t="shared" si="169"/>
        <v>8.696729937495995E-2</v>
      </c>
      <c r="F1825" s="2">
        <f t="shared" si="167"/>
        <v>8.146606436314853E-2</v>
      </c>
      <c r="G1825" s="2">
        <f t="shared" si="165"/>
        <v>5.5012350118114201E-3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1.63</v>
      </c>
      <c r="C1826" s="2">
        <f t="shared" si="168"/>
        <v>1.7824665180724715</v>
      </c>
      <c r="D1826" s="2">
        <f t="shared" si="170"/>
        <v>1.7163151887051826</v>
      </c>
      <c r="E1826" s="2">
        <f t="shared" si="169"/>
        <v>6.6151329367288847E-2</v>
      </c>
      <c r="F1826" s="2">
        <f t="shared" si="167"/>
        <v>7.8403117363976593E-2</v>
      </c>
      <c r="G1826" s="2">
        <f t="shared" si="165"/>
        <v>-1.2251787996687746E-2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1.7</v>
      </c>
      <c r="C1827" s="2">
        <f t="shared" si="168"/>
        <v>1.7482408999074759</v>
      </c>
      <c r="D1827" s="2">
        <f t="shared" si="170"/>
        <v>1.7151066562085024</v>
      </c>
      <c r="E1827" s="2">
        <f t="shared" si="169"/>
        <v>3.3134243698973442E-2</v>
      </c>
      <c r="F1827" s="2">
        <f t="shared" si="167"/>
        <v>6.934934263097596E-2</v>
      </c>
      <c r="G1827" s="2">
        <f t="shared" si="165"/>
        <v>-3.6215098932002518E-2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1.63</v>
      </c>
      <c r="C1828" s="2">
        <f t="shared" si="168"/>
        <v>1.7192807614601719</v>
      </c>
      <c r="D1828" s="2">
        <f t="shared" si="170"/>
        <v>1.7088024594523172</v>
      </c>
      <c r="E1828" s="2">
        <f t="shared" si="169"/>
        <v>1.0478302007854712E-2</v>
      </c>
      <c r="F1828" s="2">
        <f t="shared" si="167"/>
        <v>5.7575134506351711E-2</v>
      </c>
      <c r="G1828" s="2">
        <f t="shared" ref="G1828:G1891" si="171">E1828-F1828</f>
        <v>-4.7096832498496999E-2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1.56</v>
      </c>
      <c r="C1829" s="2">
        <f t="shared" si="168"/>
        <v>1.7055452596970686</v>
      </c>
      <c r="D1829" s="2">
        <f t="shared" si="170"/>
        <v>1.6977800550484419</v>
      </c>
      <c r="E1829" s="2">
        <f t="shared" si="169"/>
        <v>7.7652046486267334E-3</v>
      </c>
      <c r="F1829" s="2">
        <f t="shared" ref="F1829:F1892" si="173">(E1829*(2/(10)))+((1-(2/10))*F1828)</f>
        <v>4.7613148534806714E-2</v>
      </c>
      <c r="G1829" s="2">
        <f t="shared" si="171"/>
        <v>-3.984794388617998E-2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1.53</v>
      </c>
      <c r="C1830" s="2">
        <f t="shared" si="168"/>
        <v>1.7046921428205966</v>
      </c>
      <c r="D1830" s="2">
        <f t="shared" si="170"/>
        <v>1.6853519028226314</v>
      </c>
      <c r="E1830" s="2">
        <f t="shared" si="169"/>
        <v>1.9340239997965192E-2</v>
      </c>
      <c r="F1830" s="2">
        <f t="shared" si="173"/>
        <v>4.1958566827438412E-2</v>
      </c>
      <c r="G1830" s="2">
        <f t="shared" si="171"/>
        <v>-2.261832682947322E-2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1.56</v>
      </c>
      <c r="C1831" s="2">
        <f t="shared" si="168"/>
        <v>1.7039702746943508</v>
      </c>
      <c r="D1831" s="2">
        <f t="shared" si="170"/>
        <v>1.6760665766876217</v>
      </c>
      <c r="E1831" s="2">
        <f t="shared" si="169"/>
        <v>2.7903698006729094E-2</v>
      </c>
      <c r="F1831" s="2">
        <f t="shared" si="173"/>
        <v>3.914759306329655E-2</v>
      </c>
      <c r="G1831" s="2">
        <f t="shared" si="171"/>
        <v>-1.1243895056567456E-2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1.63</v>
      </c>
      <c r="C1832" s="2">
        <f t="shared" si="168"/>
        <v>1.6925902324336812</v>
      </c>
      <c r="D1832" s="2">
        <f t="shared" si="170"/>
        <v>1.6726542376737239</v>
      </c>
      <c r="E1832" s="2">
        <f t="shared" si="169"/>
        <v>1.9935994759957332E-2</v>
      </c>
      <c r="F1832" s="2">
        <f t="shared" si="173"/>
        <v>3.5305273402628713E-2</v>
      </c>
      <c r="G1832" s="2">
        <f t="shared" si="171"/>
        <v>-1.5369278642671381E-2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1.7</v>
      </c>
      <c r="C1833" s="2">
        <f t="shared" si="168"/>
        <v>1.6721917351361917</v>
      </c>
      <c r="D1833" s="2">
        <f t="shared" si="170"/>
        <v>1.6746798496978925</v>
      </c>
      <c r="E1833" s="2">
        <f t="shared" si="169"/>
        <v>-2.4881145617008382E-3</v>
      </c>
      <c r="F1833" s="2">
        <f t="shared" si="173"/>
        <v>2.7746595809762804E-2</v>
      </c>
      <c r="G1833" s="2">
        <f t="shared" si="171"/>
        <v>-3.0234710371463643E-2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1.76</v>
      </c>
      <c r="C1834" s="2">
        <f t="shared" si="168"/>
        <v>1.6657006989613929</v>
      </c>
      <c r="D1834" s="2">
        <f t="shared" si="170"/>
        <v>1.6809998608313821</v>
      </c>
      <c r="E1834" s="2">
        <f t="shared" si="169"/>
        <v>-1.5299161869989142E-2</v>
      </c>
      <c r="F1834" s="2">
        <f t="shared" si="173"/>
        <v>1.9137444273812417E-2</v>
      </c>
      <c r="G1834" s="2">
        <f t="shared" si="171"/>
        <v>-3.4436606143801562E-2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1.8</v>
      </c>
      <c r="C1835" s="2">
        <f t="shared" si="168"/>
        <v>1.6709775145057939</v>
      </c>
      <c r="D1835" s="2">
        <f t="shared" si="170"/>
        <v>1.6898146859549834</v>
      </c>
      <c r="E1835" s="2">
        <f t="shared" si="169"/>
        <v>-1.8837171449189505E-2</v>
      </c>
      <c r="F1835" s="2">
        <f t="shared" si="173"/>
        <v>1.1542521129212033E-2</v>
      </c>
      <c r="G1835" s="2">
        <f t="shared" si="171"/>
        <v>-3.0379692578401538E-2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1.8</v>
      </c>
      <c r="C1836" s="2">
        <f t="shared" si="168"/>
        <v>1.6646732815049026</v>
      </c>
      <c r="D1836" s="2">
        <f t="shared" si="170"/>
        <v>1.6979765610694291</v>
      </c>
      <c r="E1836" s="2">
        <f t="shared" si="169"/>
        <v>-3.33032795645265E-2</v>
      </c>
      <c r="F1836" s="2">
        <f t="shared" si="173"/>
        <v>2.5733609904643262E-3</v>
      </c>
      <c r="G1836" s="2">
        <f t="shared" si="171"/>
        <v>-3.5876640554990825E-2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1.72</v>
      </c>
      <c r="C1837" s="2">
        <f t="shared" si="168"/>
        <v>1.670108161273379</v>
      </c>
      <c r="D1837" s="2">
        <f t="shared" si="170"/>
        <v>1.6996079269161379</v>
      </c>
      <c r="E1837" s="2">
        <f t="shared" si="169"/>
        <v>-2.9499765642758913E-2</v>
      </c>
      <c r="F1837" s="2">
        <f t="shared" si="173"/>
        <v>-3.8412643361803223E-3</v>
      </c>
      <c r="G1837" s="2">
        <f t="shared" si="171"/>
        <v>-2.5658501306578589E-2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1.65</v>
      </c>
      <c r="C1838" s="2">
        <f t="shared" si="168"/>
        <v>1.6639376749236283</v>
      </c>
      <c r="D1838" s="2">
        <f t="shared" si="170"/>
        <v>1.6959332656630908</v>
      </c>
      <c r="E1838" s="2">
        <f t="shared" si="169"/>
        <v>-3.1995590739462454E-2</v>
      </c>
      <c r="F1838" s="2">
        <f t="shared" si="173"/>
        <v>-9.4721296168367494E-3</v>
      </c>
      <c r="G1838" s="2">
        <f t="shared" si="171"/>
        <v>-2.2523461122625703E-2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1.58</v>
      </c>
      <c r="C1839" s="2">
        <f t="shared" si="168"/>
        <v>1.6479472633969163</v>
      </c>
      <c r="D1839" s="2">
        <f t="shared" si="170"/>
        <v>1.6873456163547138</v>
      </c>
      <c r="E1839" s="2">
        <f t="shared" si="169"/>
        <v>-3.9398352957797478E-2</v>
      </c>
      <c r="F1839" s="2">
        <f t="shared" si="173"/>
        <v>-1.5457374285028896E-2</v>
      </c>
      <c r="G1839" s="2">
        <f t="shared" si="171"/>
        <v>-2.3940978672768582E-2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1.51</v>
      </c>
      <c r="C1840" s="2">
        <f t="shared" si="168"/>
        <v>1.6298015305666214</v>
      </c>
      <c r="D1840" s="2">
        <f t="shared" si="170"/>
        <v>1.6742089040321424</v>
      </c>
      <c r="E1840" s="2">
        <f t="shared" si="169"/>
        <v>-4.4407373465521038E-2</v>
      </c>
      <c r="F1840" s="2">
        <f t="shared" si="173"/>
        <v>-2.1247374121127323E-2</v>
      </c>
      <c r="G1840" s="2">
        <f t="shared" si="171"/>
        <v>-2.3159999344393715E-2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1.57</v>
      </c>
      <c r="C1841" s="2">
        <f t="shared" si="168"/>
        <v>1.6190628335563719</v>
      </c>
      <c r="D1841" s="2">
        <f t="shared" si="170"/>
        <v>1.6664897259556875</v>
      </c>
      <c r="E1841" s="2">
        <f t="shared" si="169"/>
        <v>-4.7426892399315523E-2</v>
      </c>
      <c r="F1841" s="2">
        <f t="shared" si="173"/>
        <v>-2.6483277776764964E-2</v>
      </c>
      <c r="G1841" s="2">
        <f t="shared" si="171"/>
        <v>-2.0943614622550559E-2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1.64</v>
      </c>
      <c r="C1842" s="2">
        <f t="shared" si="168"/>
        <v>1.6207454745476992</v>
      </c>
      <c r="D1842" s="2">
        <f t="shared" si="170"/>
        <v>1.6645275240330439</v>
      </c>
      <c r="E1842" s="2">
        <f t="shared" si="169"/>
        <v>-4.3782049485344698E-2</v>
      </c>
      <c r="F1842" s="2">
        <f t="shared" si="173"/>
        <v>-2.9943032118480914E-2</v>
      </c>
      <c r="G1842" s="2">
        <f t="shared" si="171"/>
        <v>-1.3839017366863784E-2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1.57</v>
      </c>
      <c r="C1843" s="2">
        <f t="shared" si="168"/>
        <v>1.6329384784634378</v>
      </c>
      <c r="D1843" s="2">
        <f t="shared" si="170"/>
        <v>1.6575254852157815</v>
      </c>
      <c r="E1843" s="2">
        <f t="shared" si="169"/>
        <v>-2.458700675234371E-2</v>
      </c>
      <c r="F1843" s="2">
        <f t="shared" si="173"/>
        <v>-2.8871827045253474E-2</v>
      </c>
      <c r="G1843" s="2">
        <f t="shared" si="171"/>
        <v>4.2848202929097641E-3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1.5</v>
      </c>
      <c r="C1844" s="2">
        <f t="shared" si="168"/>
        <v>1.6524864048536783</v>
      </c>
      <c r="D1844" s="2">
        <f t="shared" si="170"/>
        <v>1.6458569307553532</v>
      </c>
      <c r="E1844" s="2">
        <f t="shared" si="169"/>
        <v>6.6294740983250389E-3</v>
      </c>
      <c r="F1844" s="2">
        <f t="shared" si="173"/>
        <v>-2.1771566816537774E-2</v>
      </c>
      <c r="G1844" s="2">
        <f t="shared" si="171"/>
        <v>2.8401040914862813E-2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1.44</v>
      </c>
      <c r="C1845" s="2">
        <f t="shared" si="168"/>
        <v>1.6751808041069585</v>
      </c>
      <c r="D1845" s="2">
        <f t="shared" si="170"/>
        <v>1.6306082692179196</v>
      </c>
      <c r="E1845" s="2">
        <f t="shared" si="169"/>
        <v>4.4572534889038895E-2</v>
      </c>
      <c r="F1845" s="2">
        <f t="shared" si="173"/>
        <v>-8.5027464754224413E-3</v>
      </c>
      <c r="G1845" s="2">
        <f t="shared" si="171"/>
        <v>5.3075281364461338E-2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1.5</v>
      </c>
      <c r="C1846" s="2">
        <f t="shared" si="168"/>
        <v>1.6943837573212726</v>
      </c>
      <c r="D1846" s="2">
        <f t="shared" si="170"/>
        <v>1.6209335826091849</v>
      </c>
      <c r="E1846" s="2">
        <f t="shared" si="169"/>
        <v>7.3450174712087701E-2</v>
      </c>
      <c r="F1846" s="2">
        <f t="shared" si="173"/>
        <v>7.8878377620795886E-3</v>
      </c>
      <c r="G1846" s="2">
        <f t="shared" si="171"/>
        <v>6.5562336950008113E-2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1.5</v>
      </c>
      <c r="C1847" s="2">
        <f t="shared" si="168"/>
        <v>1.6983247177333844</v>
      </c>
      <c r="D1847" s="2">
        <f t="shared" si="170"/>
        <v>1.6119755394529489</v>
      </c>
      <c r="E1847" s="2">
        <f t="shared" si="169"/>
        <v>8.6349178280435535E-2</v>
      </c>
      <c r="F1847" s="2">
        <f t="shared" si="173"/>
        <v>2.3580105865750781E-2</v>
      </c>
      <c r="G1847" s="2">
        <f t="shared" si="171"/>
        <v>6.2769072414684754E-2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1.5</v>
      </c>
      <c r="C1848" s="2">
        <f t="shared" si="168"/>
        <v>1.6908901457744021</v>
      </c>
      <c r="D1848" s="2">
        <f t="shared" si="170"/>
        <v>1.6036810550490268</v>
      </c>
      <c r="E1848" s="2">
        <f t="shared" si="169"/>
        <v>8.7209090725375304E-2</v>
      </c>
      <c r="F1848" s="2">
        <f t="shared" si="173"/>
        <v>3.6305902837675687E-2</v>
      </c>
      <c r="G1848" s="2">
        <f t="shared" si="171"/>
        <v>5.0903187887699618E-2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1.5</v>
      </c>
      <c r="C1849" s="2">
        <f t="shared" si="168"/>
        <v>1.6738301233475712</v>
      </c>
      <c r="D1849" s="2">
        <f t="shared" si="170"/>
        <v>1.5960009768972472</v>
      </c>
      <c r="E1849" s="2">
        <f t="shared" si="169"/>
        <v>7.7829146450324016E-2</v>
      </c>
      <c r="F1849" s="2">
        <f t="shared" si="173"/>
        <v>4.4610551560205353E-2</v>
      </c>
      <c r="G1849" s="2">
        <f t="shared" si="171"/>
        <v>3.3218594890118663E-2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1.5</v>
      </c>
      <c r="C1850" s="2">
        <f t="shared" si="168"/>
        <v>1.6486254889864065</v>
      </c>
      <c r="D1850" s="2">
        <f t="shared" si="170"/>
        <v>1.588889793423377</v>
      </c>
      <c r="E1850" s="2">
        <f t="shared" si="169"/>
        <v>5.9735695563029489E-2</v>
      </c>
      <c r="F1850" s="2">
        <f t="shared" si="173"/>
        <v>4.7635580360770181E-2</v>
      </c>
      <c r="G1850" s="2">
        <f t="shared" si="171"/>
        <v>1.2100115202259308E-2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1.44</v>
      </c>
      <c r="C1851" s="2">
        <f t="shared" si="168"/>
        <v>1.6365292599115746</v>
      </c>
      <c r="D1851" s="2">
        <f t="shared" si="170"/>
        <v>1.5778609198364602</v>
      </c>
      <c r="E1851" s="2">
        <f t="shared" si="169"/>
        <v>5.8668340075114456E-2</v>
      </c>
      <c r="F1851" s="2">
        <f t="shared" si="173"/>
        <v>4.9842132303639042E-2</v>
      </c>
      <c r="G1851" s="2">
        <f t="shared" si="171"/>
        <v>8.8262077714754139E-3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1.5</v>
      </c>
      <c r="C1852" s="2">
        <f t="shared" si="168"/>
        <v>1.6370632199251784</v>
      </c>
      <c r="D1852" s="2">
        <f t="shared" si="170"/>
        <v>1.5720934442930188</v>
      </c>
      <c r="E1852" s="2">
        <f t="shared" si="169"/>
        <v>6.4969775632159665E-2</v>
      </c>
      <c r="F1852" s="2">
        <f t="shared" si="173"/>
        <v>5.2867660969343172E-2</v>
      </c>
      <c r="G1852" s="2">
        <f t="shared" si="171"/>
        <v>1.2102114662816493E-2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1.56</v>
      </c>
      <c r="C1853" s="2">
        <f t="shared" si="168"/>
        <v>1.626745801475151</v>
      </c>
      <c r="D1853" s="2">
        <f t="shared" si="170"/>
        <v>1.5711976336046471</v>
      </c>
      <c r="E1853" s="2">
        <f t="shared" si="169"/>
        <v>5.5548167870503873E-2</v>
      </c>
      <c r="F1853" s="2">
        <f t="shared" si="173"/>
        <v>5.3403762349575314E-2</v>
      </c>
      <c r="G1853" s="2">
        <f t="shared" si="171"/>
        <v>2.1444055209285592E-3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1.49</v>
      </c>
      <c r="C1854" s="2">
        <f t="shared" si="168"/>
        <v>1.6072464474020509</v>
      </c>
      <c r="D1854" s="2">
        <f t="shared" si="170"/>
        <v>1.565182994078377</v>
      </c>
      <c r="E1854" s="2">
        <f t="shared" si="169"/>
        <v>4.2063453323673894E-2</v>
      </c>
      <c r="F1854" s="2">
        <f t="shared" si="173"/>
        <v>5.1135700544395035E-2</v>
      </c>
      <c r="G1854" s="2">
        <f t="shared" si="171"/>
        <v>-9.0722472207211413E-3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1.54</v>
      </c>
      <c r="C1855" s="2">
        <f t="shared" si="168"/>
        <v>1.5815162247248122</v>
      </c>
      <c r="D1855" s="2">
        <f t="shared" si="170"/>
        <v>1.5633175871096083</v>
      </c>
      <c r="E1855" s="2">
        <f t="shared" si="169"/>
        <v>1.8198637615203905E-2</v>
      </c>
      <c r="F1855" s="2">
        <f t="shared" si="173"/>
        <v>4.4548287958556809E-2</v>
      </c>
      <c r="G1855" s="2">
        <f t="shared" si="171"/>
        <v>-2.6349650343352904E-2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1.54</v>
      </c>
      <c r="C1856" s="2">
        <f t="shared" si="168"/>
        <v>1.5689752670748411</v>
      </c>
      <c r="D1856" s="2">
        <f t="shared" si="170"/>
        <v>1.5615903584348225</v>
      </c>
      <c r="E1856" s="2">
        <f t="shared" si="169"/>
        <v>7.384908640018617E-3</v>
      </c>
      <c r="F1856" s="2">
        <f t="shared" si="173"/>
        <v>3.7115612094849169E-2</v>
      </c>
      <c r="G1856" s="2">
        <f t="shared" si="171"/>
        <v>-2.9730703454830552E-2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1.56</v>
      </c>
      <c r="C1857" s="2">
        <f t="shared" si="168"/>
        <v>1.5583636875248656</v>
      </c>
      <c r="D1857" s="2">
        <f t="shared" si="170"/>
        <v>1.5614725541063172</v>
      </c>
      <c r="E1857" s="2">
        <f t="shared" si="169"/>
        <v>-3.108866581451597E-3</v>
      </c>
      <c r="F1857" s="2">
        <f t="shared" si="173"/>
        <v>2.9070716359589018E-2</v>
      </c>
      <c r="G1857" s="2">
        <f t="shared" si="171"/>
        <v>-3.2179582941040619E-2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1.49</v>
      </c>
      <c r="C1858" s="2">
        <f t="shared" si="168"/>
        <v>1.5493846586748863</v>
      </c>
      <c r="D1858" s="2">
        <f t="shared" si="170"/>
        <v>1.5561782908391828</v>
      </c>
      <c r="E1858" s="2">
        <f t="shared" si="169"/>
        <v>-6.7936321642965147E-3</v>
      </c>
      <c r="F1858" s="2">
        <f t="shared" si="173"/>
        <v>2.1897846654811915E-2</v>
      </c>
      <c r="G1858" s="2">
        <f t="shared" si="171"/>
        <v>-2.869147881910843E-2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1.53</v>
      </c>
      <c r="C1859" s="2">
        <f t="shared" si="168"/>
        <v>1.5417870188787499</v>
      </c>
      <c r="D1859" s="2">
        <f t="shared" si="170"/>
        <v>1.5542391581844284</v>
      </c>
      <c r="E1859" s="2">
        <f t="shared" si="169"/>
        <v>-1.2452139305678456E-2</v>
      </c>
      <c r="F1859" s="2">
        <f t="shared" si="173"/>
        <v>1.5027849462713842E-2</v>
      </c>
      <c r="G1859" s="2">
        <f t="shared" si="171"/>
        <v>-2.7479988768392298E-2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1.47</v>
      </c>
      <c r="C1860" s="2">
        <f t="shared" si="168"/>
        <v>1.5353582467435576</v>
      </c>
      <c r="D1860" s="2">
        <f t="shared" si="170"/>
        <v>1.5479992205411373</v>
      </c>
      <c r="E1860" s="2">
        <f t="shared" si="169"/>
        <v>-1.2640973797579669E-2</v>
      </c>
      <c r="F1860" s="2">
        <f t="shared" si="173"/>
        <v>9.4940848106551401E-3</v>
      </c>
      <c r="G1860" s="2">
        <f t="shared" si="171"/>
        <v>-2.2135058608234809E-2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1.41</v>
      </c>
      <c r="C1861" s="2">
        <f t="shared" si="168"/>
        <v>1.5206877472445486</v>
      </c>
      <c r="D1861" s="2">
        <f t="shared" si="170"/>
        <v>1.5377770560566084</v>
      </c>
      <c r="E1861" s="2">
        <f t="shared" si="169"/>
        <v>-1.7089308812059834E-2</v>
      </c>
      <c r="F1861" s="2">
        <f t="shared" si="173"/>
        <v>4.177406086112145E-3</v>
      </c>
      <c r="G1861" s="2">
        <f t="shared" si="171"/>
        <v>-2.126671489817198E-2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1.43</v>
      </c>
      <c r="C1862" s="2">
        <f t="shared" si="168"/>
        <v>1.5175050168992334</v>
      </c>
      <c r="D1862" s="2">
        <f t="shared" si="170"/>
        <v>1.5297935704227856</v>
      </c>
      <c r="E1862" s="2">
        <f t="shared" si="169"/>
        <v>-1.2288553523552181E-2</v>
      </c>
      <c r="F1862" s="2">
        <f t="shared" si="173"/>
        <v>8.842141641792799E-4</v>
      </c>
      <c r="G1862" s="2">
        <f t="shared" si="171"/>
        <v>-1.317276768773146E-2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1.43</v>
      </c>
      <c r="C1863" s="2">
        <f t="shared" si="168"/>
        <v>1.5240427066070437</v>
      </c>
      <c r="D1863" s="2">
        <f t="shared" si="170"/>
        <v>1.522401454095172</v>
      </c>
      <c r="E1863" s="2">
        <f t="shared" si="169"/>
        <v>1.6412525118716381E-3</v>
      </c>
      <c r="F1863" s="2">
        <f t="shared" si="173"/>
        <v>1.0356218337177515E-3</v>
      </c>
      <c r="G1863" s="2">
        <f t="shared" si="171"/>
        <v>6.0563067815388658E-4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1.43</v>
      </c>
      <c r="C1864" s="2">
        <f t="shared" si="168"/>
        <v>1.5188053671290369</v>
      </c>
      <c r="D1864" s="2">
        <f t="shared" si="170"/>
        <v>1.5155569019399742</v>
      </c>
      <c r="E1864" s="2">
        <f t="shared" si="169"/>
        <v>3.2484651890627436E-3</v>
      </c>
      <c r="F1864" s="2">
        <f t="shared" si="173"/>
        <v>1.47819050478675E-3</v>
      </c>
      <c r="G1864" s="2">
        <f t="shared" si="171"/>
        <v>1.7702746842759936E-3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1.43</v>
      </c>
      <c r="C1865" s="2">
        <f t="shared" si="168"/>
        <v>1.522066079878416</v>
      </c>
      <c r="D1865" s="2">
        <f t="shared" si="170"/>
        <v>1.5092193536481242</v>
      </c>
      <c r="E1865" s="2">
        <f t="shared" si="169"/>
        <v>1.2846726230291816E-2</v>
      </c>
      <c r="F1865" s="2">
        <f t="shared" si="173"/>
        <v>3.751897649887764E-3</v>
      </c>
      <c r="G1865" s="2">
        <f t="shared" si="171"/>
        <v>9.0948285804040522E-3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1.49</v>
      </c>
      <c r="C1866" s="2">
        <f t="shared" si="168"/>
        <v>1.5248251445125058</v>
      </c>
      <c r="D1866" s="2">
        <f t="shared" si="170"/>
        <v>1.5077956978223372</v>
      </c>
      <c r="E1866" s="2">
        <f t="shared" si="169"/>
        <v>1.7029446690168593E-2</v>
      </c>
      <c r="F1866" s="2">
        <f t="shared" si="173"/>
        <v>6.4074074579439297E-3</v>
      </c>
      <c r="G1866" s="2">
        <f t="shared" si="171"/>
        <v>1.0622039232224663E-2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1.55</v>
      </c>
      <c r="C1867" s="2">
        <f t="shared" si="168"/>
        <v>1.5302366607413511</v>
      </c>
      <c r="D1867" s="2">
        <f t="shared" si="170"/>
        <v>1.51092194242809</v>
      </c>
      <c r="E1867" s="2">
        <f t="shared" si="169"/>
        <v>1.9314718313261148E-2</v>
      </c>
      <c r="F1867" s="2">
        <f t="shared" si="173"/>
        <v>8.988869629007374E-3</v>
      </c>
      <c r="G1867" s="2">
        <f t="shared" si="171"/>
        <v>1.0325848684253774E-2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1.56</v>
      </c>
      <c r="C1868" s="2">
        <f t="shared" si="168"/>
        <v>1.5240464052426819</v>
      </c>
      <c r="D1868" s="2">
        <f t="shared" si="170"/>
        <v>1.5145573541000834</v>
      </c>
      <c r="E1868" s="2">
        <f t="shared" si="169"/>
        <v>9.4890511425984592E-3</v>
      </c>
      <c r="F1868" s="2">
        <f t="shared" si="173"/>
        <v>9.0889059317255921E-3</v>
      </c>
      <c r="G1868" s="2">
        <f t="shared" si="171"/>
        <v>4.001452108728671E-4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1.63</v>
      </c>
      <c r="C1869" s="2">
        <f t="shared" si="168"/>
        <v>1.5249623428976538</v>
      </c>
      <c r="D1869" s="2">
        <f t="shared" si="170"/>
        <v>1.523108661203781</v>
      </c>
      <c r="E1869" s="2">
        <f t="shared" si="169"/>
        <v>1.8536816938727885E-3</v>
      </c>
      <c r="F1869" s="2">
        <f t="shared" si="173"/>
        <v>7.6418610841550317E-3</v>
      </c>
      <c r="G1869" s="2">
        <f t="shared" si="171"/>
        <v>-5.7881793902822432E-3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1.66</v>
      </c>
      <c r="C1870" s="2">
        <f t="shared" si="168"/>
        <v>1.5165065978364762</v>
      </c>
      <c r="D1870" s="2">
        <f t="shared" si="170"/>
        <v>1.5332487603738711</v>
      </c>
      <c r="E1870" s="2">
        <f t="shared" si="169"/>
        <v>-1.6742162537394911E-2</v>
      </c>
      <c r="F1870" s="2">
        <f t="shared" si="173"/>
        <v>2.7650563598450428E-3</v>
      </c>
      <c r="G1870" s="2">
        <f t="shared" si="171"/>
        <v>-1.9507218897239956E-2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1.7</v>
      </c>
      <c r="C1871" s="2">
        <f t="shared" ref="C1871:C1934" si="174">$C$4*B1861+C1870*(1-$C$4)</f>
        <v>1.5001209674000953</v>
      </c>
      <c r="D1871" s="2">
        <f t="shared" si="170"/>
        <v>1.5456007040498807</v>
      </c>
      <c r="E1871" s="2">
        <f t="shared" si="169"/>
        <v>-4.5479736649785441E-2</v>
      </c>
      <c r="F1871" s="2">
        <f t="shared" si="173"/>
        <v>-6.8839022420810539E-3</v>
      </c>
      <c r="G1871" s="2">
        <f t="shared" si="171"/>
        <v>-3.8595834407704387E-2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1.7</v>
      </c>
      <c r="C1872" s="2">
        <f t="shared" si="174"/>
        <v>1.489333126261619</v>
      </c>
      <c r="D1872" s="2">
        <f t="shared" si="170"/>
        <v>1.5570376889350748</v>
      </c>
      <c r="E1872" s="2">
        <f t="shared" si="169"/>
        <v>-6.7704562673455815E-2</v>
      </c>
      <c r="F1872" s="2">
        <f t="shared" si="173"/>
        <v>-1.9048034328356007E-2</v>
      </c>
      <c r="G1872" s="2">
        <f t="shared" si="171"/>
        <v>-4.8656528345099807E-2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1.7</v>
      </c>
      <c r="C1873" s="2">
        <f t="shared" si="174"/>
        <v>1.4802049529906005</v>
      </c>
      <c r="D1873" s="2">
        <f t="shared" si="170"/>
        <v>1.5676274897546989</v>
      </c>
      <c r="E1873" s="2">
        <f t="shared" si="169"/>
        <v>-8.7422536764098391E-2</v>
      </c>
      <c r="F1873" s="2">
        <f t="shared" si="173"/>
        <v>-3.2722934815504486E-2</v>
      </c>
      <c r="G1873" s="2">
        <f t="shared" si="171"/>
        <v>-5.4699601948593905E-2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1.7</v>
      </c>
      <c r="C1874" s="2">
        <f t="shared" si="174"/>
        <v>1.4724811140689695</v>
      </c>
      <c r="D1874" s="2">
        <f t="shared" si="170"/>
        <v>1.5774328608839805</v>
      </c>
      <c r="E1874" s="2">
        <f t="shared" si="169"/>
        <v>-0.10495174681501096</v>
      </c>
      <c r="F1874" s="2">
        <f t="shared" si="173"/>
        <v>-4.7168697215405786E-2</v>
      </c>
      <c r="G1874" s="2">
        <f t="shared" si="171"/>
        <v>-5.7783049599605174E-2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1.7</v>
      </c>
      <c r="C1875" s="2">
        <f t="shared" si="174"/>
        <v>1.4659455580583587</v>
      </c>
      <c r="D1875" s="2">
        <f t="shared" si="170"/>
        <v>1.586511908225908</v>
      </c>
      <c r="E1875" s="2">
        <f t="shared" si="169"/>
        <v>-0.12056635016754935</v>
      </c>
      <c r="F1875" s="2">
        <f t="shared" si="173"/>
        <v>-6.1848227805834502E-2</v>
      </c>
      <c r="G1875" s="2">
        <f t="shared" si="171"/>
        <v>-5.871812236171485E-2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1.63</v>
      </c>
      <c r="C1876" s="2">
        <f t="shared" si="174"/>
        <v>1.4696462414339959</v>
      </c>
      <c r="D1876" s="2">
        <f t="shared" si="170"/>
        <v>1.5897332483573223</v>
      </c>
      <c r="E1876" s="2">
        <f t="shared" si="169"/>
        <v>-0.12008700692332641</v>
      </c>
      <c r="F1876" s="2">
        <f t="shared" si="173"/>
        <v>-7.3495983629332892E-2</v>
      </c>
      <c r="G1876" s="2">
        <f t="shared" si="171"/>
        <v>-4.6591023293993519E-2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1.62</v>
      </c>
      <c r="C1877" s="2">
        <f t="shared" si="174"/>
        <v>1.482008358136458</v>
      </c>
      <c r="D1877" s="2">
        <f t="shared" si="170"/>
        <v>1.5919752299604837</v>
      </c>
      <c r="E1877" s="2">
        <f t="shared" si="169"/>
        <v>-0.10996687182402565</v>
      </c>
      <c r="F1877" s="2">
        <f t="shared" si="173"/>
        <v>-8.0790161268271446E-2</v>
      </c>
      <c r="G1877" s="2">
        <f t="shared" si="171"/>
        <v>-2.9176710555754201E-2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1.61</v>
      </c>
      <c r="C1878" s="2">
        <f t="shared" si="174"/>
        <v>1.4940070722693106</v>
      </c>
      <c r="D1878" s="2">
        <f t="shared" si="170"/>
        <v>1.5933103981115588</v>
      </c>
      <c r="E1878" s="2">
        <f t="shared" si="169"/>
        <v>-9.9303325842248213E-2</v>
      </c>
      <c r="F1878" s="2">
        <f t="shared" si="173"/>
        <v>-8.4492794183066808E-2</v>
      </c>
      <c r="G1878" s="2">
        <f t="shared" si="171"/>
        <v>-1.4810531659181406E-2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1.62</v>
      </c>
      <c r="C1879" s="2">
        <f t="shared" si="174"/>
        <v>1.5149290611509549</v>
      </c>
      <c r="D1879" s="2">
        <f t="shared" si="170"/>
        <v>1.5952874056588509</v>
      </c>
      <c r="E1879" s="2">
        <f t="shared" si="169"/>
        <v>-8.0358344507895918E-2</v>
      </c>
      <c r="F1879" s="2">
        <f t="shared" si="173"/>
        <v>-8.3665904248032635E-2</v>
      </c>
      <c r="G1879" s="2">
        <f t="shared" si="171"/>
        <v>3.3075597401367174E-3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1.58</v>
      </c>
      <c r="C1880" s="2">
        <f t="shared" si="174"/>
        <v>1.5372476671277311</v>
      </c>
      <c r="D1880" s="2">
        <f t="shared" si="170"/>
        <v>1.5941550052396767</v>
      </c>
      <c r="E1880" s="2">
        <f t="shared" si="169"/>
        <v>-5.6907338111945593E-2</v>
      </c>
      <c r="F1880" s="2">
        <f t="shared" si="173"/>
        <v>-7.831419102081523E-2</v>
      </c>
      <c r="G1880" s="2">
        <f t="shared" si="171"/>
        <v>2.1406852908869636E-2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1.65</v>
      </c>
      <c r="C1881" s="2">
        <f t="shared" si="174"/>
        <v>1.5622864875696185</v>
      </c>
      <c r="D1881" s="2">
        <f t="shared" si="170"/>
        <v>1.5982916715182192</v>
      </c>
      <c r="E1881" s="2">
        <f t="shared" si="169"/>
        <v>-3.6005183948600639E-2</v>
      </c>
      <c r="F1881" s="2">
        <f t="shared" si="173"/>
        <v>-6.9852389606372314E-2</v>
      </c>
      <c r="G1881" s="2">
        <f t="shared" si="171"/>
        <v>3.3847205657771676E-2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1.72</v>
      </c>
      <c r="C1882" s="2">
        <f t="shared" si="174"/>
        <v>1.5834731817896772</v>
      </c>
      <c r="D1882" s="2">
        <f t="shared" si="170"/>
        <v>1.6073071032576103</v>
      </c>
      <c r="E1882" s="2">
        <f t="shared" si="169"/>
        <v>-2.3833921467933061E-2</v>
      </c>
      <c r="F1882" s="2">
        <f t="shared" si="173"/>
        <v>-6.0648695978684469E-2</v>
      </c>
      <c r="G1882" s="2">
        <f t="shared" si="171"/>
        <v>3.6814774510751408E-2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1.71</v>
      </c>
      <c r="C1883" s="2">
        <f t="shared" si="174"/>
        <v>1.6014003845912652</v>
      </c>
      <c r="D1883" s="2">
        <f t="shared" si="170"/>
        <v>1.6149139844977873</v>
      </c>
      <c r="E1883" s="2">
        <f t="shared" si="169"/>
        <v>-1.3513599906522122E-2</v>
      </c>
      <c r="F1883" s="2">
        <f t="shared" si="173"/>
        <v>-5.1221676764252003E-2</v>
      </c>
      <c r="G1883" s="2">
        <f t="shared" si="171"/>
        <v>3.770807685772988E-2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1.71</v>
      </c>
      <c r="C1884" s="2">
        <f t="shared" si="174"/>
        <v>1.616569556192609</v>
      </c>
      <c r="D1884" s="2">
        <f t="shared" si="170"/>
        <v>1.6219573930535069</v>
      </c>
      <c r="E1884" s="2">
        <f t="shared" ref="E1884:E1947" si="175">C1884-D1884</f>
        <v>-5.3878368608979432E-3</v>
      </c>
      <c r="F1884" s="2">
        <f t="shared" si="173"/>
        <v>-4.2054908783581195E-2</v>
      </c>
      <c r="G1884" s="2">
        <f t="shared" si="171"/>
        <v>3.6667071922683252E-2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1.71</v>
      </c>
      <c r="C1885" s="2">
        <f t="shared" si="174"/>
        <v>1.6294050090860537</v>
      </c>
      <c r="D1885" s="2">
        <f t="shared" ref="D1885:D1948" si="176">$D$4*B1885+(1-$D$4)*D1884</f>
        <v>1.6284790676421361</v>
      </c>
      <c r="E1885" s="2">
        <f t="shared" si="175"/>
        <v>9.2594144391755506E-4</v>
      </c>
      <c r="F1885" s="2">
        <f t="shared" si="173"/>
        <v>-3.3458738738081445E-2</v>
      </c>
      <c r="G1885" s="2">
        <f t="shared" si="171"/>
        <v>3.4384680181999E-2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1.64</v>
      </c>
      <c r="C1886" s="2">
        <f t="shared" si="174"/>
        <v>1.6294965461497375</v>
      </c>
      <c r="D1886" s="2">
        <f t="shared" si="176"/>
        <v>1.629332470039015</v>
      </c>
      <c r="E1886" s="2">
        <f t="shared" si="175"/>
        <v>1.6407611072244421E-4</v>
      </c>
      <c r="F1886" s="2">
        <f t="shared" si="173"/>
        <v>-2.673417576832067E-2</v>
      </c>
      <c r="G1886" s="2">
        <f t="shared" si="171"/>
        <v>2.6898251879043114E-2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1.58</v>
      </c>
      <c r="C1887" s="2">
        <f t="shared" si="174"/>
        <v>1.6280355390497778</v>
      </c>
      <c r="D1887" s="2">
        <f t="shared" si="176"/>
        <v>1.6256782129990881</v>
      </c>
      <c r="E1887" s="2">
        <f t="shared" si="175"/>
        <v>2.3573260506897231E-3</v>
      </c>
      <c r="F1887" s="2">
        <f t="shared" si="173"/>
        <v>-2.0915875404518593E-2</v>
      </c>
      <c r="G1887" s="2">
        <f t="shared" si="171"/>
        <v>2.3273201455208316E-2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1.53</v>
      </c>
      <c r="C1888" s="2">
        <f t="shared" si="174"/>
        <v>1.6252608407344273</v>
      </c>
      <c r="D1888" s="2">
        <f t="shared" si="176"/>
        <v>1.6185909379621186</v>
      </c>
      <c r="E1888" s="2">
        <f t="shared" si="175"/>
        <v>6.6699027723087223E-3</v>
      </c>
      <c r="F1888" s="2">
        <f t="shared" si="173"/>
        <v>-1.539871976915313E-2</v>
      </c>
      <c r="G1888" s="2">
        <f t="shared" si="171"/>
        <v>2.2068622541461851E-2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1.52</v>
      </c>
      <c r="C1889" s="2">
        <f t="shared" si="174"/>
        <v>1.6244514806214387</v>
      </c>
      <c r="D1889" s="2">
        <f t="shared" si="176"/>
        <v>1.6112879055204803</v>
      </c>
      <c r="E1889" s="2">
        <f t="shared" si="175"/>
        <v>1.3163575100958447E-2</v>
      </c>
      <c r="F1889" s="2">
        <f t="shared" si="173"/>
        <v>-9.6862607951308157E-3</v>
      </c>
      <c r="G1889" s="2">
        <f t="shared" si="171"/>
        <v>2.2849835896089264E-2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1.58</v>
      </c>
      <c r="C1890" s="2">
        <f t="shared" si="174"/>
        <v>1.6176127912950637</v>
      </c>
      <c r="D1890" s="2">
        <f t="shared" si="176"/>
        <v>1.6089702828893335</v>
      </c>
      <c r="E1890" s="2">
        <f t="shared" si="175"/>
        <v>8.6425084057302204E-3</v>
      </c>
      <c r="F1890" s="2">
        <f t="shared" si="173"/>
        <v>-6.0205069549586088E-3</v>
      </c>
      <c r="G1890" s="2">
        <f t="shared" si="171"/>
        <v>1.4663015360688829E-2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1.64</v>
      </c>
      <c r="C1891" s="2">
        <f t="shared" si="174"/>
        <v>1.6225954387881307</v>
      </c>
      <c r="D1891" s="2">
        <f t="shared" si="176"/>
        <v>1.6112687804530867</v>
      </c>
      <c r="E1891" s="2">
        <f t="shared" si="175"/>
        <v>1.1326658335043982E-2</v>
      </c>
      <c r="F1891" s="2">
        <f t="shared" si="173"/>
        <v>-2.5510738969580908E-3</v>
      </c>
      <c r="G1891" s="2">
        <f t="shared" si="171"/>
        <v>1.3877732232002072E-2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1.6</v>
      </c>
      <c r="C1892" s="2">
        <f t="shared" si="174"/>
        <v>1.6375807558976492</v>
      </c>
      <c r="D1892" s="2">
        <f t="shared" si="176"/>
        <v>1.6104340559750803</v>
      </c>
      <c r="E1892" s="2">
        <f t="shared" si="175"/>
        <v>2.7146699922568907E-2</v>
      </c>
      <c r="F1892" s="2">
        <f t="shared" si="173"/>
        <v>3.3884808669473088E-3</v>
      </c>
      <c r="G1892" s="2">
        <f t="shared" ref="G1892:G1955" si="177">E1892-F1892</f>
        <v>2.3758219055621598E-2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1.59</v>
      </c>
      <c r="C1893" s="2">
        <f t="shared" si="174"/>
        <v>1.6487221780672416</v>
      </c>
      <c r="D1893" s="2">
        <f t="shared" si="176"/>
        <v>1.6089204221991484</v>
      </c>
      <c r="E1893" s="2">
        <f t="shared" si="175"/>
        <v>3.9801755868093203E-2</v>
      </c>
      <c r="F1893" s="2">
        <f t="shared" ref="F1893:F1956" si="179">(E1893*(2/(10)))+((1-(2/10))*F1892)</f>
        <v>1.0671135867176489E-2</v>
      </c>
      <c r="G1893" s="2">
        <f t="shared" si="177"/>
        <v>2.9130620000916714E-2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1.52</v>
      </c>
      <c r="C1894" s="2">
        <f t="shared" si="174"/>
        <v>1.6581495352876661</v>
      </c>
      <c r="D1894" s="2">
        <f t="shared" si="176"/>
        <v>1.6023337242584708</v>
      </c>
      <c r="E1894" s="2">
        <f t="shared" si="175"/>
        <v>5.5815811029195306E-2</v>
      </c>
      <c r="F1894" s="2">
        <f t="shared" si="179"/>
        <v>1.9700070899580251E-2</v>
      </c>
      <c r="G1894" s="2">
        <f t="shared" si="177"/>
        <v>3.6115740129615055E-2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1.52</v>
      </c>
      <c r="C1895" s="2">
        <f t="shared" si="174"/>
        <v>1.6661265298587944</v>
      </c>
      <c r="D1895" s="2">
        <f t="shared" si="176"/>
        <v>1.5962349298689544</v>
      </c>
      <c r="E1895" s="2">
        <f t="shared" si="175"/>
        <v>6.9891599989839959E-2</v>
      </c>
      <c r="F1895" s="2">
        <f t="shared" si="179"/>
        <v>2.9738376717632194E-2</v>
      </c>
      <c r="G1895" s="2">
        <f t="shared" si="177"/>
        <v>4.0153223272207765E-2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1.46</v>
      </c>
      <c r="C1896" s="2">
        <f t="shared" si="174"/>
        <v>1.6621070637266722</v>
      </c>
      <c r="D1896" s="2">
        <f t="shared" si="176"/>
        <v>1.5861434535823651</v>
      </c>
      <c r="E1896" s="2">
        <f t="shared" si="175"/>
        <v>7.5963610144307081E-2</v>
      </c>
      <c r="F1896" s="2">
        <f t="shared" si="179"/>
        <v>3.8983423402967177E-2</v>
      </c>
      <c r="G1896" s="2">
        <f t="shared" si="177"/>
        <v>3.6980186741339904E-2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1.4</v>
      </c>
      <c r="C1897" s="2">
        <f t="shared" si="174"/>
        <v>1.6494752077687227</v>
      </c>
      <c r="D1897" s="2">
        <f t="shared" si="176"/>
        <v>1.572355049613301</v>
      </c>
      <c r="E1897" s="2">
        <f t="shared" si="175"/>
        <v>7.7120158155421725E-2</v>
      </c>
      <c r="F1897" s="2">
        <f t="shared" si="179"/>
        <v>4.6610770353458092E-2</v>
      </c>
      <c r="G1897" s="2">
        <f t="shared" si="177"/>
        <v>3.0509387801963633E-2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1.34</v>
      </c>
      <c r="C1898" s="2">
        <f t="shared" si="174"/>
        <v>1.6310944065735344</v>
      </c>
      <c r="D1898" s="2">
        <f t="shared" si="176"/>
        <v>1.5551435644567602</v>
      </c>
      <c r="E1898" s="2">
        <f t="shared" si="175"/>
        <v>7.5950842116774275E-2</v>
      </c>
      <c r="F1898" s="2">
        <f t="shared" si="179"/>
        <v>5.2478784706121329E-2</v>
      </c>
      <c r="G1898" s="2">
        <f t="shared" si="177"/>
        <v>2.3472057410652947E-2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1.28</v>
      </c>
      <c r="C1899" s="2">
        <f t="shared" si="174"/>
        <v>1.6140029594083753</v>
      </c>
      <c r="D1899" s="2">
        <f t="shared" si="176"/>
        <v>1.5347625596821854</v>
      </c>
      <c r="E1899" s="2">
        <f t="shared" si="175"/>
        <v>7.9240399726189903E-2</v>
      </c>
      <c r="F1899" s="2">
        <f t="shared" si="179"/>
        <v>5.7831107710135055E-2</v>
      </c>
      <c r="G1899" s="2">
        <f t="shared" si="177"/>
        <v>2.1409292016054848E-2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1.23</v>
      </c>
      <c r="C1900" s="2">
        <f t="shared" si="174"/>
        <v>1.60877173488401</v>
      </c>
      <c r="D1900" s="2">
        <f t="shared" si="176"/>
        <v>1.5121875552612829</v>
      </c>
      <c r="E1900" s="2">
        <f t="shared" si="175"/>
        <v>9.658417962272714E-2</v>
      </c>
      <c r="F1900" s="2">
        <f t="shared" si="179"/>
        <v>6.5581722092653477E-2</v>
      </c>
      <c r="G1900" s="2">
        <f t="shared" si="177"/>
        <v>3.1002457530073663E-2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1.28</v>
      </c>
      <c r="C1901" s="2">
        <f t="shared" si="174"/>
        <v>1.6135760833633932</v>
      </c>
      <c r="D1901" s="2">
        <f t="shared" si="176"/>
        <v>1.4949884770937805</v>
      </c>
      <c r="E1901" s="2">
        <f t="shared" si="175"/>
        <v>0.11858760626961273</v>
      </c>
      <c r="F1901" s="2">
        <f t="shared" si="179"/>
        <v>7.6182898928045334E-2</v>
      </c>
      <c r="G1901" s="2">
        <f t="shared" si="177"/>
        <v>4.2404707341567399E-2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1.3</v>
      </c>
      <c r="C1902" s="2">
        <f t="shared" si="174"/>
        <v>1.6114874551536404</v>
      </c>
      <c r="D1902" s="2">
        <f t="shared" si="176"/>
        <v>1.4805448861979449</v>
      </c>
      <c r="E1902" s="2">
        <f t="shared" si="175"/>
        <v>0.13094256895569556</v>
      </c>
      <c r="F1902" s="2">
        <f t="shared" si="179"/>
        <v>8.7134832933575379E-2</v>
      </c>
      <c r="G1902" s="2">
        <f t="shared" si="177"/>
        <v>4.3807736022120181E-2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1.31</v>
      </c>
      <c r="C1903" s="2">
        <f t="shared" si="174"/>
        <v>1.6081816928223112</v>
      </c>
      <c r="D1903" s="2">
        <f t="shared" si="176"/>
        <v>1.4679119316647637</v>
      </c>
      <c r="E1903" s="2">
        <f t="shared" si="175"/>
        <v>0.14026976115754741</v>
      </c>
      <c r="F1903" s="2">
        <f t="shared" si="179"/>
        <v>9.7761818578369797E-2</v>
      </c>
      <c r="G1903" s="2">
        <f t="shared" si="177"/>
        <v>4.2507942579177616E-2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1.31</v>
      </c>
      <c r="C1904" s="2">
        <f t="shared" si="174"/>
        <v>1.5946152785419556</v>
      </c>
      <c r="D1904" s="2">
        <f t="shared" si="176"/>
        <v>1.4562147515414479</v>
      </c>
      <c r="E1904" s="2">
        <f t="shared" si="175"/>
        <v>0.13840052700050776</v>
      </c>
      <c r="F1904" s="2">
        <f t="shared" si="179"/>
        <v>0.10588956026279739</v>
      </c>
      <c r="G1904" s="2">
        <f t="shared" si="177"/>
        <v>3.2510966737710367E-2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1.31</v>
      </c>
      <c r="C1905" s="2">
        <f t="shared" si="174"/>
        <v>1.5831360049201162</v>
      </c>
      <c r="D1905" s="2">
        <f t="shared" si="176"/>
        <v>1.4453840292050444</v>
      </c>
      <c r="E1905" s="2">
        <f t="shared" si="175"/>
        <v>0.13775197571507181</v>
      </c>
      <c r="F1905" s="2">
        <f t="shared" si="179"/>
        <v>0.11226204335325227</v>
      </c>
      <c r="G1905" s="2">
        <f t="shared" si="177"/>
        <v>2.5489932361819539E-2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1.31</v>
      </c>
      <c r="C1906" s="2">
        <f t="shared" si="174"/>
        <v>1.5641920041631752</v>
      </c>
      <c r="D1906" s="2">
        <f t="shared" si="176"/>
        <v>1.4353555825972633</v>
      </c>
      <c r="E1906" s="2">
        <f t="shared" si="175"/>
        <v>0.12883642156591191</v>
      </c>
      <c r="F1906" s="2">
        <f t="shared" si="179"/>
        <v>0.11557691899578421</v>
      </c>
      <c r="G1906" s="2">
        <f t="shared" si="177"/>
        <v>1.3259502570127701E-2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1.31</v>
      </c>
      <c r="C1907" s="2">
        <f t="shared" si="174"/>
        <v>1.5389316958303789</v>
      </c>
      <c r="D1907" s="2">
        <f t="shared" si="176"/>
        <v>1.4260699838863549</v>
      </c>
      <c r="E1907" s="2">
        <f t="shared" si="175"/>
        <v>0.11286171194402406</v>
      </c>
      <c r="F1907" s="2">
        <f t="shared" si="179"/>
        <v>0.11503387758543218</v>
      </c>
      <c r="G1907" s="2">
        <f t="shared" si="177"/>
        <v>-2.1721656414081247E-3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1.31</v>
      </c>
      <c r="C1908" s="2">
        <f t="shared" si="174"/>
        <v>1.5083268195487822</v>
      </c>
      <c r="D1908" s="2">
        <f t="shared" si="176"/>
        <v>1.4174722073021804</v>
      </c>
      <c r="E1908" s="2">
        <f t="shared" si="175"/>
        <v>9.0854612246601851E-2</v>
      </c>
      <c r="F1908" s="2">
        <f t="shared" si="179"/>
        <v>0.11019802451766611</v>
      </c>
      <c r="G1908" s="2">
        <f t="shared" si="177"/>
        <v>-1.9343412271064259E-2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1.28</v>
      </c>
      <c r="C1909" s="2">
        <f t="shared" si="174"/>
        <v>1.4731996165412773</v>
      </c>
      <c r="D1909" s="2">
        <f t="shared" si="176"/>
        <v>1.4072890808353522</v>
      </c>
      <c r="E1909" s="2">
        <f t="shared" si="175"/>
        <v>6.5910535705925088E-2</v>
      </c>
      <c r="F1909" s="2">
        <f t="shared" si="179"/>
        <v>0.10134052675531792</v>
      </c>
      <c r="G1909" s="2">
        <f t="shared" si="177"/>
        <v>-3.5429991049392831E-2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1.23</v>
      </c>
      <c r="C1910" s="2">
        <f t="shared" si="174"/>
        <v>1.4357842909195424</v>
      </c>
      <c r="D1910" s="2">
        <f t="shared" si="176"/>
        <v>1.3941565563290299</v>
      </c>
      <c r="E1910" s="2">
        <f t="shared" si="175"/>
        <v>4.16277345905125E-2</v>
      </c>
      <c r="F1910" s="2">
        <f t="shared" si="179"/>
        <v>8.9397968322356844E-2</v>
      </c>
      <c r="G1910" s="2">
        <f t="shared" si="177"/>
        <v>-4.7770233731844344E-2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1.23</v>
      </c>
      <c r="C1911" s="2">
        <f t="shared" si="174"/>
        <v>1.4118174769319205</v>
      </c>
      <c r="D1911" s="2">
        <f t="shared" si="176"/>
        <v>1.3819968114157686</v>
      </c>
      <c r="E1911" s="2">
        <f t="shared" si="175"/>
        <v>2.9820665516151923E-2</v>
      </c>
      <c r="F1911" s="2">
        <f t="shared" si="179"/>
        <v>7.7482507761115857E-2</v>
      </c>
      <c r="G1911" s="2">
        <f t="shared" si="177"/>
        <v>-4.7661842244963934E-2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1.25</v>
      </c>
      <c r="C1912" s="2">
        <f t="shared" si="174"/>
        <v>1.3946147881731634</v>
      </c>
      <c r="D1912" s="2">
        <f t="shared" si="176"/>
        <v>1.3722192698294153</v>
      </c>
      <c r="E1912" s="2">
        <f t="shared" si="175"/>
        <v>2.2395518343748089E-2</v>
      </c>
      <c r="F1912" s="2">
        <f t="shared" si="179"/>
        <v>6.6465109877642314E-2</v>
      </c>
      <c r="G1912" s="2">
        <f t="shared" si="177"/>
        <v>-4.4069591533894226E-2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1.26</v>
      </c>
      <c r="C1913" s="2">
        <f t="shared" si="174"/>
        <v>1.381597128454215</v>
      </c>
      <c r="D1913" s="2">
        <f t="shared" si="176"/>
        <v>1.3639067313235327</v>
      </c>
      <c r="E1913" s="2">
        <f t="shared" si="175"/>
        <v>1.7690397130682323E-2</v>
      </c>
      <c r="F1913" s="2">
        <f t="shared" si="179"/>
        <v>5.6710167328250322E-2</v>
      </c>
      <c r="G1913" s="2">
        <f t="shared" si="177"/>
        <v>-3.9019770197567999E-2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1.26</v>
      </c>
      <c r="C1914" s="2">
        <f t="shared" si="174"/>
        <v>1.3705821856151048</v>
      </c>
      <c r="D1914" s="2">
        <f t="shared" si="176"/>
        <v>1.3562099364106783</v>
      </c>
      <c r="E1914" s="2">
        <f t="shared" si="175"/>
        <v>1.4372249204426479E-2</v>
      </c>
      <c r="F1914" s="2">
        <f t="shared" si="179"/>
        <v>4.8242583703485553E-2</v>
      </c>
      <c r="G1914" s="2">
        <f t="shared" si="177"/>
        <v>-3.3870334499059074E-2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1.3</v>
      </c>
      <c r="C1915" s="2">
        <f t="shared" si="174"/>
        <v>1.3612618493666271</v>
      </c>
      <c r="D1915" s="2">
        <f t="shared" si="176"/>
        <v>1.3520462374172948</v>
      </c>
      <c r="E1915" s="2">
        <f t="shared" si="175"/>
        <v>9.2156119493322919E-3</v>
      </c>
      <c r="F1915" s="2">
        <f t="shared" si="179"/>
        <v>4.0437189352654904E-2</v>
      </c>
      <c r="G1915" s="2">
        <f t="shared" si="177"/>
        <v>-3.1221577403322612E-2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1.29</v>
      </c>
      <c r="C1916" s="2">
        <f t="shared" si="174"/>
        <v>1.3533754110025304</v>
      </c>
      <c r="D1916" s="2">
        <f t="shared" si="176"/>
        <v>1.3474502198308287</v>
      </c>
      <c r="E1916" s="2">
        <f t="shared" si="175"/>
        <v>5.9251911717017602E-3</v>
      </c>
      <c r="F1916" s="2">
        <f t="shared" si="179"/>
        <v>3.3534789716464279E-2</v>
      </c>
      <c r="G1916" s="2">
        <f t="shared" si="177"/>
        <v>-2.7609598544762519E-2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1.29</v>
      </c>
      <c r="C1917" s="2">
        <f t="shared" si="174"/>
        <v>1.346702270848295</v>
      </c>
      <c r="D1917" s="2">
        <f t="shared" si="176"/>
        <v>1.343194647991508</v>
      </c>
      <c r="E1917" s="2">
        <f t="shared" si="175"/>
        <v>3.5076228567869627E-3</v>
      </c>
      <c r="F1917" s="2">
        <f t="shared" si="179"/>
        <v>2.752935634452882E-2</v>
      </c>
      <c r="G1917" s="2">
        <f t="shared" si="177"/>
        <v>-2.4021733487741857E-2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1.29</v>
      </c>
      <c r="C1918" s="2">
        <f t="shared" si="174"/>
        <v>1.341055767640865</v>
      </c>
      <c r="D1918" s="2">
        <f t="shared" si="176"/>
        <v>1.3392543036958409</v>
      </c>
      <c r="E1918" s="2">
        <f t="shared" si="175"/>
        <v>1.8014639450241177E-3</v>
      </c>
      <c r="F1918" s="2">
        <f t="shared" si="179"/>
        <v>2.2383777864627884E-2</v>
      </c>
      <c r="G1918" s="2">
        <f t="shared" si="177"/>
        <v>-2.0582313919603766E-2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1.25</v>
      </c>
      <c r="C1919" s="2">
        <f t="shared" si="174"/>
        <v>1.3316625726191935</v>
      </c>
      <c r="D1919" s="2">
        <f t="shared" si="176"/>
        <v>1.3326428737924452</v>
      </c>
      <c r="E1919" s="2">
        <f t="shared" si="175"/>
        <v>-9.80301173251652E-4</v>
      </c>
      <c r="F1919" s="2">
        <f t="shared" si="179"/>
        <v>1.7710962057051974E-2</v>
      </c>
      <c r="G1919" s="2">
        <f t="shared" si="177"/>
        <v>-1.8691263230303626E-2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1.25</v>
      </c>
      <c r="C1920" s="2">
        <f t="shared" si="174"/>
        <v>1.3160221768316254</v>
      </c>
      <c r="D1920" s="2">
        <f t="shared" si="176"/>
        <v>1.3265211794374492</v>
      </c>
      <c r="E1920" s="2">
        <f t="shared" si="175"/>
        <v>-1.0499002605823815E-2</v>
      </c>
      <c r="F1920" s="2">
        <f t="shared" si="179"/>
        <v>1.2068969124476817E-2</v>
      </c>
      <c r="G1920" s="2">
        <f t="shared" si="177"/>
        <v>-2.2567971730300632E-2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1.3</v>
      </c>
      <c r="C1921" s="2">
        <f t="shared" si="174"/>
        <v>1.3027879957806061</v>
      </c>
      <c r="D1921" s="2">
        <f t="shared" si="176"/>
        <v>1.3245566476272679</v>
      </c>
      <c r="E1921" s="2">
        <f t="shared" si="175"/>
        <v>-2.1768651846661768E-2</v>
      </c>
      <c r="F1921" s="2">
        <f t="shared" si="179"/>
        <v>5.3014449302490997E-3</v>
      </c>
      <c r="G1921" s="2">
        <f t="shared" si="177"/>
        <v>-2.7070096776910867E-2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1.35</v>
      </c>
      <c r="C1922" s="2">
        <f t="shared" si="174"/>
        <v>1.2946667656605129</v>
      </c>
      <c r="D1922" s="2">
        <f t="shared" si="176"/>
        <v>1.3264413403956186</v>
      </c>
      <c r="E1922" s="2">
        <f t="shared" si="175"/>
        <v>-3.1774574735105698E-2</v>
      </c>
      <c r="F1922" s="2">
        <f t="shared" si="179"/>
        <v>-2.1137590028218597E-3</v>
      </c>
      <c r="G1922" s="2">
        <f t="shared" si="177"/>
        <v>-2.9660815732283838E-2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1.38</v>
      </c>
      <c r="C1923" s="2">
        <f t="shared" si="174"/>
        <v>1.2893334170973569</v>
      </c>
      <c r="D1923" s="2">
        <f t="shared" si="176"/>
        <v>1.3304086485144617</v>
      </c>
      <c r="E1923" s="2">
        <f t="shared" si="175"/>
        <v>-4.1075231417104785E-2</v>
      </c>
      <c r="F1923" s="2">
        <f t="shared" si="179"/>
        <v>-9.9060534856784451E-3</v>
      </c>
      <c r="G1923" s="2">
        <f t="shared" si="177"/>
        <v>-3.1169177931426338E-2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1.38</v>
      </c>
      <c r="C1924" s="2">
        <f t="shared" si="174"/>
        <v>1.2848205836977635</v>
      </c>
      <c r="D1924" s="2">
        <f t="shared" si="176"/>
        <v>1.334082081957835</v>
      </c>
      <c r="E1924" s="2">
        <f t="shared" si="175"/>
        <v>-4.9261498260071424E-2</v>
      </c>
      <c r="F1924" s="2">
        <f t="shared" si="179"/>
        <v>-1.7777142440557041E-2</v>
      </c>
      <c r="G1924" s="2">
        <f t="shared" si="177"/>
        <v>-3.1484355819514379E-2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1.39</v>
      </c>
      <c r="C1925" s="2">
        <f t="shared" si="174"/>
        <v>1.2871558785134922</v>
      </c>
      <c r="D1925" s="2">
        <f t="shared" si="176"/>
        <v>1.3382241499609582</v>
      </c>
      <c r="E1925" s="2">
        <f t="shared" si="175"/>
        <v>-5.1068271447465952E-2</v>
      </c>
      <c r="F1925" s="2">
        <f t="shared" si="179"/>
        <v>-2.4435368241938822E-2</v>
      </c>
      <c r="G1925" s="2">
        <f t="shared" si="177"/>
        <v>-2.6632903205527129E-2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1.4</v>
      </c>
      <c r="C1926" s="2">
        <f t="shared" si="174"/>
        <v>1.2875934356652627</v>
      </c>
      <c r="D1926" s="2">
        <f t="shared" si="176"/>
        <v>1.3428001388527391</v>
      </c>
      <c r="E1926" s="2">
        <f t="shared" si="175"/>
        <v>-5.5206703187476336E-2</v>
      </c>
      <c r="F1926" s="2">
        <f t="shared" si="179"/>
        <v>-3.0589635231046328E-2</v>
      </c>
      <c r="G1926" s="2">
        <f t="shared" si="177"/>
        <v>-2.4617067956430008E-2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1.34</v>
      </c>
      <c r="C1927" s="2">
        <f t="shared" si="174"/>
        <v>1.2879636763321454</v>
      </c>
      <c r="D1927" s="2">
        <f t="shared" si="176"/>
        <v>1.3425927211599435</v>
      </c>
      <c r="E1927" s="2">
        <f t="shared" si="175"/>
        <v>-5.4629044827798179E-2</v>
      </c>
      <c r="F1927" s="2">
        <f t="shared" si="179"/>
        <v>-3.5397517150396698E-2</v>
      </c>
      <c r="G1927" s="2">
        <f t="shared" si="177"/>
        <v>-1.923152767740148E-2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1.34</v>
      </c>
      <c r="C1928" s="2">
        <f t="shared" si="174"/>
        <v>1.2882769568964307</v>
      </c>
      <c r="D1928" s="2">
        <f t="shared" si="176"/>
        <v>1.3424006677406883</v>
      </c>
      <c r="E1928" s="2">
        <f t="shared" si="175"/>
        <v>-5.41237108442576E-2</v>
      </c>
      <c r="F1928" s="2">
        <f t="shared" si="179"/>
        <v>-3.9142755889168879E-2</v>
      </c>
      <c r="G1928" s="2">
        <f t="shared" si="177"/>
        <v>-1.4980954955088721E-2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1.3</v>
      </c>
      <c r="C1929" s="2">
        <f t="shared" si="174"/>
        <v>1.2823881942969799</v>
      </c>
      <c r="D1929" s="2">
        <f t="shared" si="176"/>
        <v>1.3392598775376745</v>
      </c>
      <c r="E1929" s="2">
        <f t="shared" si="175"/>
        <v>-5.6871683240694582E-2</v>
      </c>
      <c r="F1929" s="2">
        <f t="shared" si="179"/>
        <v>-4.2688541359474023E-2</v>
      </c>
      <c r="G1929" s="2">
        <f t="shared" si="177"/>
        <v>-1.4183141881220558E-2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1.3</v>
      </c>
      <c r="C1930" s="2">
        <f t="shared" si="174"/>
        <v>1.2774053951743676</v>
      </c>
      <c r="D1930" s="2">
        <f t="shared" si="176"/>
        <v>1.3363517384608097</v>
      </c>
      <c r="E1930" s="2">
        <f t="shared" si="175"/>
        <v>-5.8946343286442104E-2</v>
      </c>
      <c r="F1930" s="2">
        <f t="shared" si="179"/>
        <v>-4.5940101744867644E-2</v>
      </c>
      <c r="G1930" s="2">
        <f t="shared" si="177"/>
        <v>-1.3006241541574461E-2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1.3</v>
      </c>
      <c r="C1931" s="2">
        <f t="shared" si="174"/>
        <v>1.2808814882244648</v>
      </c>
      <c r="D1931" s="2">
        <f t="shared" si="176"/>
        <v>1.3336590170933422</v>
      </c>
      <c r="E1931" s="2">
        <f t="shared" si="175"/>
        <v>-5.2777528868877432E-2</v>
      </c>
      <c r="F1931" s="2">
        <f t="shared" si="179"/>
        <v>-4.7307587169669603E-2</v>
      </c>
      <c r="G1931" s="2">
        <f t="shared" si="177"/>
        <v>-5.4699416992078295E-3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1.3</v>
      </c>
      <c r="C1932" s="2">
        <f t="shared" si="174"/>
        <v>1.2915151054207008</v>
      </c>
      <c r="D1932" s="2">
        <f t="shared" si="176"/>
        <v>1.3311657565679096</v>
      </c>
      <c r="E1932" s="2">
        <f t="shared" si="175"/>
        <v>-3.9650651147208782E-2</v>
      </c>
      <c r="F1932" s="2">
        <f t="shared" si="179"/>
        <v>-4.5776199965177441E-2</v>
      </c>
      <c r="G1932" s="2">
        <f t="shared" si="177"/>
        <v>6.1255488179686596E-3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1.35</v>
      </c>
      <c r="C1933" s="2">
        <f t="shared" si="174"/>
        <v>1.3051281661252083</v>
      </c>
      <c r="D1933" s="2">
        <f t="shared" si="176"/>
        <v>1.3325608857110276</v>
      </c>
      <c r="E1933" s="2">
        <f t="shared" si="175"/>
        <v>-2.7432719585819276E-2</v>
      </c>
      <c r="F1933" s="2">
        <f t="shared" si="179"/>
        <v>-4.2107503889305807E-2</v>
      </c>
      <c r="G1933" s="2">
        <f t="shared" si="177"/>
        <v>1.4674784303486531E-2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1.29</v>
      </c>
      <c r="C1934" s="2">
        <f t="shared" si="174"/>
        <v>1.3166469097982532</v>
      </c>
      <c r="D1934" s="2">
        <f t="shared" si="176"/>
        <v>1.3294082275102108</v>
      </c>
      <c r="E1934" s="2">
        <f t="shared" si="175"/>
        <v>-1.2761317711957654E-2</v>
      </c>
      <c r="F1934" s="2">
        <f t="shared" si="179"/>
        <v>-3.6238266653836178E-2</v>
      </c>
      <c r="G1934" s="2">
        <f t="shared" si="177"/>
        <v>2.3476948941878524E-2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1.24</v>
      </c>
      <c r="C1935" s="2">
        <f t="shared" ref="C1935:C1998" si="180">$C$4*B1925+C1934*(1-$C$4)</f>
        <v>1.3279320005985218</v>
      </c>
      <c r="D1935" s="2">
        <f t="shared" si="176"/>
        <v>1.3227853958427878</v>
      </c>
      <c r="E1935" s="2">
        <f t="shared" si="175"/>
        <v>5.14660475573403E-3</v>
      </c>
      <c r="F1935" s="2">
        <f t="shared" si="179"/>
        <v>-2.7961292371922138E-2</v>
      </c>
      <c r="G1935" s="2">
        <f t="shared" si="177"/>
        <v>3.3107897127656168E-2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1.24</v>
      </c>
      <c r="C1936" s="2">
        <f t="shared" si="180"/>
        <v>1.3390193851218259</v>
      </c>
      <c r="D1936" s="2">
        <f t="shared" si="176"/>
        <v>1.3166531442988776</v>
      </c>
      <c r="E1936" s="2">
        <f t="shared" si="175"/>
        <v>2.2366240822948358E-2</v>
      </c>
      <c r="F1936" s="2">
        <f t="shared" si="179"/>
        <v>-1.789578573294804E-2</v>
      </c>
      <c r="G1936" s="2">
        <f t="shared" si="177"/>
        <v>4.0262026555896398E-2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1.24</v>
      </c>
      <c r="C1937" s="2">
        <f t="shared" si="180"/>
        <v>1.3391702489492372</v>
      </c>
      <c r="D1937" s="2">
        <f t="shared" si="176"/>
        <v>1.3109751336100719</v>
      </c>
      <c r="E1937" s="2">
        <f t="shared" si="175"/>
        <v>2.81951153391653E-2</v>
      </c>
      <c r="F1937" s="2">
        <f t="shared" si="179"/>
        <v>-8.6776055185253716E-3</v>
      </c>
      <c r="G1937" s="2">
        <f t="shared" si="177"/>
        <v>3.6872720857690673E-2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1.24</v>
      </c>
      <c r="C1938" s="2">
        <f t="shared" si="180"/>
        <v>1.3392979029570469</v>
      </c>
      <c r="D1938" s="2">
        <f t="shared" si="176"/>
        <v>1.3057177163056222</v>
      </c>
      <c r="E1938" s="2">
        <f t="shared" si="175"/>
        <v>3.3580186651424704E-2</v>
      </c>
      <c r="F1938" s="2">
        <f t="shared" si="179"/>
        <v>-2.260470845353562E-4</v>
      </c>
      <c r="G1938" s="2">
        <f t="shared" si="177"/>
        <v>3.3806233735960062E-2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1.24</v>
      </c>
      <c r="C1939" s="2">
        <f t="shared" si="180"/>
        <v>1.3332520717328857</v>
      </c>
      <c r="D1939" s="2">
        <f t="shared" si="176"/>
        <v>1.3008497373200205</v>
      </c>
      <c r="E1939" s="2">
        <f t="shared" si="175"/>
        <v>3.2402334412865219E-2</v>
      </c>
      <c r="F1939" s="2">
        <f t="shared" si="179"/>
        <v>6.2996292149447592E-3</v>
      </c>
      <c r="G1939" s="2">
        <f t="shared" si="177"/>
        <v>2.6102705197920462E-2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1.24</v>
      </c>
      <c r="C1940" s="2">
        <f t="shared" si="180"/>
        <v>1.3281363683893648</v>
      </c>
      <c r="D1940" s="2">
        <f t="shared" si="176"/>
        <v>1.2963423493703894</v>
      </c>
      <c r="E1940" s="2">
        <f t="shared" si="175"/>
        <v>3.1794019018975384E-2</v>
      </c>
      <c r="F1940" s="2">
        <f t="shared" si="179"/>
        <v>1.1398507175750885E-2</v>
      </c>
      <c r="G1940" s="2">
        <f t="shared" si="177"/>
        <v>2.0395511843224499E-2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1.29</v>
      </c>
      <c r="C1941" s="2">
        <f t="shared" si="180"/>
        <v>1.3238076963294625</v>
      </c>
      <c r="D1941" s="2">
        <f t="shared" si="176"/>
        <v>1.2958725457133236</v>
      </c>
      <c r="E1941" s="2">
        <f t="shared" si="175"/>
        <v>2.7935150616138937E-2</v>
      </c>
      <c r="F1941" s="2">
        <f t="shared" si="179"/>
        <v>1.4705835863828495E-2</v>
      </c>
      <c r="G1941" s="2">
        <f t="shared" si="177"/>
        <v>1.3229314752310442E-2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1.33</v>
      </c>
      <c r="C1942" s="2">
        <f t="shared" si="180"/>
        <v>1.3201449738172375</v>
      </c>
      <c r="D1942" s="2">
        <f t="shared" si="176"/>
        <v>1.2984005052901144</v>
      </c>
      <c r="E1942" s="2">
        <f t="shared" si="175"/>
        <v>2.1744468527123084E-2</v>
      </c>
      <c r="F1942" s="2">
        <f t="shared" si="179"/>
        <v>1.6113562396487414E-2</v>
      </c>
      <c r="G1942" s="2">
        <f t="shared" si="177"/>
        <v>5.6309061306356704E-3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1.36</v>
      </c>
      <c r="C1943" s="2">
        <f t="shared" si="180"/>
        <v>1.3247380547684315</v>
      </c>
      <c r="D1943" s="2">
        <f t="shared" si="176"/>
        <v>1.30296343082418</v>
      </c>
      <c r="E1943" s="2">
        <f t="shared" si="175"/>
        <v>2.1774623944251559E-2</v>
      </c>
      <c r="F1943" s="2">
        <f t="shared" si="179"/>
        <v>1.7245774706040242E-2</v>
      </c>
      <c r="G1943" s="2">
        <f t="shared" si="177"/>
        <v>4.5288492382113167E-3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1.38</v>
      </c>
      <c r="C1944" s="2">
        <f t="shared" si="180"/>
        <v>1.3193937386502113</v>
      </c>
      <c r="D1944" s="2">
        <f t="shared" si="176"/>
        <v>1.3086698433557222</v>
      </c>
      <c r="E1944" s="2">
        <f t="shared" si="175"/>
        <v>1.0723895294489028E-2</v>
      </c>
      <c r="F1944" s="2">
        <f t="shared" si="179"/>
        <v>1.594139882373E-2</v>
      </c>
      <c r="G1944" s="2">
        <f t="shared" si="177"/>
        <v>-5.2175035292409723E-3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1.37</v>
      </c>
      <c r="C1945" s="2">
        <f t="shared" si="180"/>
        <v>1.3071793173194095</v>
      </c>
      <c r="D1945" s="2">
        <f t="shared" si="176"/>
        <v>1.3132128179219651</v>
      </c>
      <c r="E1945" s="2">
        <f t="shared" si="175"/>
        <v>-6.033500602555586E-3</v>
      </c>
      <c r="F1945" s="2">
        <f t="shared" si="179"/>
        <v>1.1546418938472882E-2</v>
      </c>
      <c r="G1945" s="2">
        <f t="shared" si="177"/>
        <v>-1.7579919541028468E-2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1.31</v>
      </c>
      <c r="C1946" s="2">
        <f t="shared" si="180"/>
        <v>1.296844037731808</v>
      </c>
      <c r="D1946" s="2">
        <f t="shared" si="176"/>
        <v>1.3129748314092269</v>
      </c>
      <c r="E1946" s="2">
        <f t="shared" si="175"/>
        <v>-1.6130793677418875E-2</v>
      </c>
      <c r="F1946" s="2">
        <f t="shared" si="179"/>
        <v>6.01097641529453E-3</v>
      </c>
      <c r="G1946" s="2">
        <f t="shared" si="177"/>
        <v>-2.2141770092713405E-2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1.26</v>
      </c>
      <c r="C1947" s="2">
        <f t="shared" si="180"/>
        <v>1.2880988011576837</v>
      </c>
      <c r="D1947" s="2">
        <f t="shared" si="176"/>
        <v>1.3090507698233582</v>
      </c>
      <c r="E1947" s="2">
        <f t="shared" si="175"/>
        <v>-2.0951968665674503E-2</v>
      </c>
      <c r="F1947" s="2">
        <f t="shared" si="179"/>
        <v>6.1838739910072358E-4</v>
      </c>
      <c r="G1947" s="2">
        <f t="shared" si="177"/>
        <v>-2.1570356064775226E-2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1.24</v>
      </c>
      <c r="C1948" s="2">
        <f t="shared" si="180"/>
        <v>1.2806989855949631</v>
      </c>
      <c r="D1948" s="2">
        <f t="shared" si="176"/>
        <v>1.303935897984591</v>
      </c>
      <c r="E1948" s="2">
        <f t="shared" ref="E1948:E2011" si="181">C1948-D1948</f>
        <v>-2.3236912389627884E-2</v>
      </c>
      <c r="F1948" s="2">
        <f t="shared" si="179"/>
        <v>-4.1526725586449979E-3</v>
      </c>
      <c r="G1948" s="2">
        <f t="shared" si="177"/>
        <v>-1.9084239830982886E-2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1.24</v>
      </c>
      <c r="C1949" s="2">
        <f t="shared" si="180"/>
        <v>1.2744376031957381</v>
      </c>
      <c r="D1949" s="2">
        <f t="shared" ref="D1949:D2012" si="182">$D$4*B1949+(1-$D$4)*D1948</f>
        <v>1.2991999055412879</v>
      </c>
      <c r="E1949" s="2">
        <f t="shared" si="181"/>
        <v>-2.476230234554988E-2</v>
      </c>
      <c r="F1949" s="2">
        <f t="shared" si="179"/>
        <v>-8.2745985160259748E-3</v>
      </c>
      <c r="G1949" s="2">
        <f t="shared" si="177"/>
        <v>-1.6487703829523907E-2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1.29</v>
      </c>
      <c r="C1950" s="2">
        <f t="shared" si="180"/>
        <v>1.2691395103963938</v>
      </c>
      <c r="D1950" s="2">
        <f t="shared" si="182"/>
        <v>1.2985184310567481</v>
      </c>
      <c r="E1950" s="2">
        <f t="shared" si="181"/>
        <v>-2.9378920660354302E-2</v>
      </c>
      <c r="F1950" s="2">
        <f t="shared" si="179"/>
        <v>-1.2495462944891639E-2</v>
      </c>
      <c r="G1950" s="2">
        <f t="shared" si="177"/>
        <v>-1.6883457715462662E-2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1.29</v>
      </c>
      <c r="C1951" s="2">
        <f t="shared" si="180"/>
        <v>1.2723488164892562</v>
      </c>
      <c r="D1951" s="2">
        <f t="shared" si="182"/>
        <v>1.2978874361636557</v>
      </c>
      <c r="E1951" s="2">
        <f t="shared" si="181"/>
        <v>-2.553861967439941E-2</v>
      </c>
      <c r="F1951" s="2">
        <f t="shared" si="179"/>
        <v>-1.5104094290793194E-2</v>
      </c>
      <c r="G1951" s="2">
        <f t="shared" si="177"/>
        <v>-1.0434525383606216E-2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1.34</v>
      </c>
      <c r="C1952" s="2">
        <f t="shared" si="180"/>
        <v>1.2812182293370631</v>
      </c>
      <c r="D1952" s="2">
        <f t="shared" si="182"/>
        <v>1.301006885336718</v>
      </c>
      <c r="E1952" s="2">
        <f t="shared" si="181"/>
        <v>-1.9788655999654958E-2</v>
      </c>
      <c r="F1952" s="2">
        <f t="shared" si="179"/>
        <v>-1.6041006632565549E-2</v>
      </c>
      <c r="G1952" s="2">
        <f t="shared" si="177"/>
        <v>-3.7476493670894097E-3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1.34</v>
      </c>
      <c r="C1953" s="2">
        <f t="shared" si="180"/>
        <v>1.2933385017467458</v>
      </c>
      <c r="D1953" s="2">
        <f t="shared" si="182"/>
        <v>1.3038952642006647</v>
      </c>
      <c r="E1953" s="2">
        <f t="shared" si="181"/>
        <v>-1.05567624539189E-2</v>
      </c>
      <c r="F1953" s="2">
        <f t="shared" si="179"/>
        <v>-1.494415779683622E-2</v>
      </c>
      <c r="G1953" s="2">
        <f t="shared" si="177"/>
        <v>4.3873953429173201E-3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1.31</v>
      </c>
      <c r="C1954" s="2">
        <f t="shared" si="180"/>
        <v>1.306671039939554</v>
      </c>
      <c r="D1954" s="2">
        <f t="shared" si="182"/>
        <v>1.3043474668524673</v>
      </c>
      <c r="E1954" s="2">
        <f t="shared" si="181"/>
        <v>2.3235730870867499E-3</v>
      </c>
      <c r="F1954" s="2">
        <f t="shared" si="179"/>
        <v>-1.1490611620051628E-2</v>
      </c>
      <c r="G1954" s="2">
        <f t="shared" si="177"/>
        <v>1.3814184707138378E-2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1.31</v>
      </c>
      <c r="C1955" s="2">
        <f t="shared" si="180"/>
        <v>1.3164139568719304</v>
      </c>
      <c r="D1955" s="2">
        <f t="shared" si="182"/>
        <v>1.3047661730115439</v>
      </c>
      <c r="E1955" s="2">
        <f t="shared" si="181"/>
        <v>1.1647783860386562E-2</v>
      </c>
      <c r="F1955" s="2">
        <f t="shared" si="179"/>
        <v>-6.8629325239639898E-3</v>
      </c>
      <c r="G1955" s="2">
        <f t="shared" si="177"/>
        <v>1.8510716384350551E-2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1.28</v>
      </c>
      <c r="C1956" s="2">
        <f t="shared" si="180"/>
        <v>1.315427194276249</v>
      </c>
      <c r="D1956" s="2">
        <f t="shared" si="182"/>
        <v>1.3029316416773555</v>
      </c>
      <c r="E1956" s="2">
        <f t="shared" si="181"/>
        <v>1.2495552598893456E-2</v>
      </c>
      <c r="F1956" s="2">
        <f t="shared" si="179"/>
        <v>-2.9912354993925014E-3</v>
      </c>
      <c r="G1956" s="2">
        <f t="shared" ref="G1956:G2019" si="183">E1956-F1956</f>
        <v>1.5486788098285957E-2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1.24</v>
      </c>
      <c r="C1957" s="2">
        <f t="shared" si="180"/>
        <v>1.3068999336183644</v>
      </c>
      <c r="D1957" s="2">
        <f t="shared" si="182"/>
        <v>1.298270038590144</v>
      </c>
      <c r="E1957" s="2">
        <f t="shared" si="181"/>
        <v>8.6298950282204245E-3</v>
      </c>
      <c r="F1957" s="2">
        <f t="shared" ref="F1957:F2020" si="185">(E1957*(2/(10)))+((1-(2/10))*F1956)</f>
        <v>-6.6700939386991637E-4</v>
      </c>
      <c r="G1957" s="2">
        <f t="shared" si="183"/>
        <v>9.29690442209034E-3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1.24</v>
      </c>
      <c r="C1958" s="2">
        <f t="shared" si="180"/>
        <v>1.2966076361386161</v>
      </c>
      <c r="D1958" s="2">
        <f t="shared" si="182"/>
        <v>1.2939537394353184</v>
      </c>
      <c r="E1958" s="2">
        <f t="shared" si="181"/>
        <v>2.6538967032976313E-3</v>
      </c>
      <c r="F1958" s="2">
        <f t="shared" si="185"/>
        <v>-2.8281744364068006E-6</v>
      </c>
      <c r="G1958" s="2">
        <f t="shared" si="183"/>
        <v>2.6567248777340383E-3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1.24</v>
      </c>
      <c r="C1959" s="2">
        <f t="shared" si="180"/>
        <v>1.2878987690403674</v>
      </c>
      <c r="D1959" s="2">
        <f t="shared" si="182"/>
        <v>1.2899571661438134</v>
      </c>
      <c r="E1959" s="2">
        <f t="shared" si="181"/>
        <v>-2.0583971034460191E-3</v>
      </c>
      <c r="F1959" s="2">
        <f t="shared" si="185"/>
        <v>-4.1394196023832925E-4</v>
      </c>
      <c r="G1959" s="2">
        <f t="shared" si="183"/>
        <v>-1.6444551432076898E-3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1.24</v>
      </c>
      <c r="C1960" s="2">
        <f t="shared" si="180"/>
        <v>1.2882220353418492</v>
      </c>
      <c r="D1960" s="2">
        <f t="shared" si="182"/>
        <v>1.2862566353183458</v>
      </c>
      <c r="E1960" s="2">
        <f t="shared" si="181"/>
        <v>1.9654000235034275E-3</v>
      </c>
      <c r="F1960" s="2">
        <f t="shared" si="185"/>
        <v>6.1926436510022101E-5</v>
      </c>
      <c r="G1960" s="2">
        <f t="shared" si="183"/>
        <v>1.9034735869934054E-3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1.24</v>
      </c>
      <c r="C1961" s="2">
        <f t="shared" si="180"/>
        <v>1.2884955683661801</v>
      </c>
      <c r="D1961" s="2">
        <f t="shared" si="182"/>
        <v>1.2828302178873572</v>
      </c>
      <c r="E1961" s="2">
        <f t="shared" si="181"/>
        <v>5.6653504788228837E-3</v>
      </c>
      <c r="F1961" s="2">
        <f t="shared" si="185"/>
        <v>1.1826112449725944E-3</v>
      </c>
      <c r="G1961" s="2">
        <f t="shared" si="183"/>
        <v>4.4827392338502893E-3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1.24</v>
      </c>
      <c r="C1962" s="2">
        <f t="shared" si="180"/>
        <v>1.2964193270790754</v>
      </c>
      <c r="D1962" s="2">
        <f t="shared" si="182"/>
        <v>1.2796576091549603</v>
      </c>
      <c r="E1962" s="2">
        <f t="shared" si="181"/>
        <v>1.6761717924115072E-2</v>
      </c>
      <c r="F1962" s="2">
        <f t="shared" si="185"/>
        <v>4.29843258080109E-3</v>
      </c>
      <c r="G1962" s="2">
        <f t="shared" si="183"/>
        <v>1.2463285343313982E-2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1.24</v>
      </c>
      <c r="C1963" s="2">
        <f t="shared" si="180"/>
        <v>1.3031240459899869</v>
      </c>
      <c r="D1963" s="2">
        <f t="shared" si="182"/>
        <v>1.2767200084768151</v>
      </c>
      <c r="E1963" s="2">
        <f t="shared" si="181"/>
        <v>2.6404037513171774E-2</v>
      </c>
      <c r="F1963" s="2">
        <f t="shared" si="185"/>
        <v>8.7195535672752282E-3</v>
      </c>
      <c r="G1963" s="2">
        <f t="shared" si="183"/>
        <v>1.7684483945896546E-2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1.24</v>
      </c>
      <c r="C1964" s="2">
        <f t="shared" si="180"/>
        <v>1.3041818850684503</v>
      </c>
      <c r="D1964" s="2">
        <f t="shared" si="182"/>
        <v>1.2740000078489029</v>
      </c>
      <c r="E1964" s="2">
        <f t="shared" si="181"/>
        <v>3.0181877219547459E-2</v>
      </c>
      <c r="F1964" s="2">
        <f t="shared" si="185"/>
        <v>1.3012018297729674E-2</v>
      </c>
      <c r="G1964" s="2">
        <f t="shared" si="183"/>
        <v>1.7169858921817785E-2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1.24</v>
      </c>
      <c r="C1965" s="2">
        <f t="shared" si="180"/>
        <v>1.3050769796733039</v>
      </c>
      <c r="D1965" s="2">
        <f t="shared" si="182"/>
        <v>1.2714814887489843</v>
      </c>
      <c r="E1965" s="2">
        <f t="shared" si="181"/>
        <v>3.3595490924319682E-2</v>
      </c>
      <c r="F1965" s="2">
        <f t="shared" si="185"/>
        <v>1.7128712823047676E-2</v>
      </c>
      <c r="G1965" s="2">
        <f t="shared" si="183"/>
        <v>1.6466778101272006E-2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1.2</v>
      </c>
      <c r="C1966" s="2">
        <f t="shared" si="180"/>
        <v>1.3012189828004881</v>
      </c>
      <c r="D1966" s="2">
        <f t="shared" si="182"/>
        <v>1.2661865636564669</v>
      </c>
      <c r="E1966" s="2">
        <f t="shared" si="181"/>
        <v>3.5032419144021221E-2</v>
      </c>
      <c r="F1966" s="2">
        <f t="shared" si="185"/>
        <v>2.0709454087242386E-2</v>
      </c>
      <c r="G1966" s="2">
        <f t="shared" si="183"/>
        <v>1.4322965056778835E-2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1.2</v>
      </c>
      <c r="C1967" s="2">
        <f t="shared" si="180"/>
        <v>1.2918006777542592</v>
      </c>
      <c r="D1967" s="2">
        <f t="shared" si="182"/>
        <v>1.2612838552374692</v>
      </c>
      <c r="E1967" s="2">
        <f t="shared" si="181"/>
        <v>3.0516822516789999E-2</v>
      </c>
      <c r="F1967" s="2">
        <f t="shared" si="185"/>
        <v>2.2670927773151911E-2</v>
      </c>
      <c r="G1967" s="2">
        <f t="shared" si="183"/>
        <v>7.8458947436380877E-3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1.2</v>
      </c>
      <c r="C1968" s="2">
        <f t="shared" si="180"/>
        <v>1.2838313427151424</v>
      </c>
      <c r="D1968" s="2">
        <f t="shared" si="182"/>
        <v>1.256744310405064</v>
      </c>
      <c r="E1968" s="2">
        <f t="shared" si="181"/>
        <v>2.7087032310078474E-2</v>
      </c>
      <c r="F1968" s="2">
        <f t="shared" si="185"/>
        <v>2.3554148680537224E-2</v>
      </c>
      <c r="G1968" s="2">
        <f t="shared" si="183"/>
        <v>3.5328836295412495E-3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1.2</v>
      </c>
      <c r="C1969" s="2">
        <f t="shared" si="180"/>
        <v>1.2770880592205052</v>
      </c>
      <c r="D1969" s="2">
        <f t="shared" si="182"/>
        <v>1.2525410281528369</v>
      </c>
      <c r="E1969" s="2">
        <f t="shared" si="181"/>
        <v>2.4547031067668312E-2</v>
      </c>
      <c r="F1969" s="2">
        <f t="shared" si="185"/>
        <v>2.3752725157963443E-2</v>
      </c>
      <c r="G1969" s="2">
        <f t="shared" si="183"/>
        <v>7.9430590970486908E-4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1.2</v>
      </c>
      <c r="C1970" s="2">
        <f t="shared" si="180"/>
        <v>1.271382203955812</v>
      </c>
      <c r="D1970" s="2">
        <f t="shared" si="182"/>
        <v>1.2486491001415154</v>
      </c>
      <c r="E1970" s="2">
        <f t="shared" si="181"/>
        <v>2.2733103814296607E-2</v>
      </c>
      <c r="F1970" s="2">
        <f t="shared" si="185"/>
        <v>2.3548800889230077E-2</v>
      </c>
      <c r="G1970" s="2">
        <f t="shared" si="183"/>
        <v>-8.156970749334698E-4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1.2</v>
      </c>
      <c r="C1971" s="2">
        <f t="shared" si="180"/>
        <v>1.2665541725779947</v>
      </c>
      <c r="D1971" s="2">
        <f t="shared" si="182"/>
        <v>1.2450454630939958</v>
      </c>
      <c r="E1971" s="2">
        <f t="shared" si="181"/>
        <v>2.1508709483998967E-2</v>
      </c>
      <c r="F1971" s="2">
        <f t="shared" si="185"/>
        <v>2.3140782608183856E-2</v>
      </c>
      <c r="G1971" s="2">
        <f t="shared" si="183"/>
        <v>-1.6320731241848893E-3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1.2</v>
      </c>
      <c r="C1972" s="2">
        <f t="shared" si="180"/>
        <v>1.2624689152583033</v>
      </c>
      <c r="D1972" s="2">
        <f t="shared" si="182"/>
        <v>1.2417087621240701</v>
      </c>
      <c r="E1972" s="2">
        <f t="shared" si="181"/>
        <v>2.0760153134233184E-2</v>
      </c>
      <c r="F1972" s="2">
        <f t="shared" si="185"/>
        <v>2.2664656713393724E-2</v>
      </c>
      <c r="G1972" s="2">
        <f t="shared" si="183"/>
        <v>-1.9045035791605408E-3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1.2</v>
      </c>
      <c r="C1973" s="2">
        <f t="shared" si="180"/>
        <v>1.2590121590647181</v>
      </c>
      <c r="D1973" s="2">
        <f t="shared" si="182"/>
        <v>1.2386192241889538</v>
      </c>
      <c r="E1973" s="2">
        <f t="shared" si="181"/>
        <v>2.0392934875764324E-2</v>
      </c>
      <c r="F1973" s="2">
        <f t="shared" si="185"/>
        <v>2.2210312345867844E-2</v>
      </c>
      <c r="G1973" s="2">
        <f t="shared" si="183"/>
        <v>-1.8173774701035206E-3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1.2</v>
      </c>
      <c r="C1974" s="2">
        <f t="shared" si="180"/>
        <v>1.2560872115163</v>
      </c>
      <c r="D1974" s="2">
        <f t="shared" si="182"/>
        <v>1.2357585409156979</v>
      </c>
      <c r="E1974" s="2">
        <f t="shared" si="181"/>
        <v>2.0328670600602061E-2</v>
      </c>
      <c r="F1974" s="2">
        <f t="shared" si="185"/>
        <v>2.1833983996814688E-2</v>
      </c>
      <c r="G1974" s="2">
        <f t="shared" si="183"/>
        <v>-1.5053133962126264E-3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1.2</v>
      </c>
      <c r="C1975" s="2">
        <f t="shared" si="180"/>
        <v>1.2536122558984077</v>
      </c>
      <c r="D1975" s="2">
        <f t="shared" si="182"/>
        <v>1.2331097601071277</v>
      </c>
      <c r="E1975" s="2">
        <f t="shared" si="181"/>
        <v>2.0502495791280051E-2</v>
      </c>
      <c r="F1975" s="2">
        <f t="shared" si="185"/>
        <v>2.1567686355707761E-2</v>
      </c>
      <c r="G1975" s="2">
        <f t="shared" si="183"/>
        <v>-1.06519056442771E-3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1.18</v>
      </c>
      <c r="C1976" s="2">
        <f t="shared" si="180"/>
        <v>1.2453642165294219</v>
      </c>
      <c r="D1976" s="2">
        <f t="shared" si="182"/>
        <v>1.2291757038028961</v>
      </c>
      <c r="E1976" s="2">
        <f t="shared" si="181"/>
        <v>1.6188512726525772E-2</v>
      </c>
      <c r="F1976" s="2">
        <f t="shared" si="185"/>
        <v>2.0491851629871362E-2</v>
      </c>
      <c r="G1976" s="2">
        <f t="shared" si="183"/>
        <v>-4.3033389033455896E-3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1.23</v>
      </c>
      <c r="C1977" s="2">
        <f t="shared" si="180"/>
        <v>1.2383851062941262</v>
      </c>
      <c r="D1977" s="2">
        <f t="shared" si="182"/>
        <v>1.2292367627804595</v>
      </c>
      <c r="E1977" s="2">
        <f t="shared" si="181"/>
        <v>9.148343513666779E-3</v>
      </c>
      <c r="F1977" s="2">
        <f t="shared" si="185"/>
        <v>1.8223150006630447E-2</v>
      </c>
      <c r="G1977" s="2">
        <f t="shared" si="183"/>
        <v>-9.0748064929636676E-3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1.28</v>
      </c>
      <c r="C1978" s="2">
        <f t="shared" si="180"/>
        <v>1.2324797053257992</v>
      </c>
      <c r="D1978" s="2">
        <f t="shared" si="182"/>
        <v>1.2329970025744996</v>
      </c>
      <c r="E1978" s="2">
        <f t="shared" si="181"/>
        <v>-5.1729724870042126E-4</v>
      </c>
      <c r="F1978" s="2">
        <f t="shared" si="185"/>
        <v>1.4475060555564275E-2</v>
      </c>
      <c r="G1978" s="2">
        <f t="shared" si="183"/>
        <v>-1.4992357804264696E-2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1.28</v>
      </c>
      <c r="C1979" s="2">
        <f t="shared" si="180"/>
        <v>1.2274828275833685</v>
      </c>
      <c r="D1979" s="2">
        <f t="shared" si="182"/>
        <v>1.2364787060874998</v>
      </c>
      <c r="E1979" s="2">
        <f t="shared" si="181"/>
        <v>-8.995878504131305E-3</v>
      </c>
      <c r="F1979" s="2">
        <f t="shared" si="185"/>
        <v>9.7808727436251592E-3</v>
      </c>
      <c r="G1979" s="2">
        <f t="shared" si="183"/>
        <v>-1.8776751247756462E-2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1.33</v>
      </c>
      <c r="C1980" s="2">
        <f t="shared" si="180"/>
        <v>1.2232547002628502</v>
      </c>
      <c r="D1980" s="2">
        <f t="shared" si="182"/>
        <v>1.2434062093402776</v>
      </c>
      <c r="E1980" s="2">
        <f t="shared" si="181"/>
        <v>-2.0151509077427354E-2</v>
      </c>
      <c r="F1980" s="2">
        <f t="shared" si="185"/>
        <v>3.7943963794146562E-3</v>
      </c>
      <c r="G1980" s="2">
        <f t="shared" si="183"/>
        <v>-2.3945905456842012E-2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1.35</v>
      </c>
      <c r="C1981" s="2">
        <f t="shared" si="180"/>
        <v>1.2196770540685655</v>
      </c>
      <c r="D1981" s="2">
        <f t="shared" si="182"/>
        <v>1.2513020456854422</v>
      </c>
      <c r="E1981" s="2">
        <f t="shared" si="181"/>
        <v>-3.1624991616876708E-2</v>
      </c>
      <c r="F1981" s="2">
        <f t="shared" si="185"/>
        <v>-3.2894812198436172E-3</v>
      </c>
      <c r="G1981" s="2">
        <f t="shared" si="183"/>
        <v>-2.8335510397033092E-2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1.35</v>
      </c>
      <c r="C1982" s="2">
        <f t="shared" si="180"/>
        <v>1.2166498149810938</v>
      </c>
      <c r="D1982" s="2">
        <f t="shared" si="182"/>
        <v>1.2586130052642985</v>
      </c>
      <c r="E1982" s="2">
        <f t="shared" si="181"/>
        <v>-4.1963190283204721E-2</v>
      </c>
      <c r="F1982" s="2">
        <f t="shared" si="185"/>
        <v>-1.1024223032515839E-2</v>
      </c>
      <c r="G1982" s="2">
        <f t="shared" si="183"/>
        <v>-3.0938967250688884E-2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1.35</v>
      </c>
      <c r="C1983" s="2">
        <f t="shared" si="180"/>
        <v>1.2140883049840026</v>
      </c>
      <c r="D1983" s="2">
        <f t="shared" si="182"/>
        <v>1.2653824122817581</v>
      </c>
      <c r="E1983" s="2">
        <f t="shared" si="181"/>
        <v>-5.129410729775552E-2</v>
      </c>
      <c r="F1983" s="2">
        <f t="shared" si="185"/>
        <v>-1.9078199885563776E-2</v>
      </c>
      <c r="G1983" s="2">
        <f t="shared" si="183"/>
        <v>-3.2215907412191741E-2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1.4</v>
      </c>
      <c r="C1984" s="2">
        <f t="shared" si="180"/>
        <v>1.2119208734480023</v>
      </c>
      <c r="D1984" s="2">
        <f t="shared" si="182"/>
        <v>1.2753540854460723</v>
      </c>
      <c r="E1984" s="2">
        <f t="shared" si="181"/>
        <v>-6.343321199807006E-2</v>
      </c>
      <c r="F1984" s="2">
        <f t="shared" si="185"/>
        <v>-2.7949202308065035E-2</v>
      </c>
      <c r="G1984" s="2">
        <f t="shared" si="183"/>
        <v>-3.5484009690005022E-2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1.44</v>
      </c>
      <c r="C1985" s="2">
        <f t="shared" si="180"/>
        <v>1.2100868929175403</v>
      </c>
      <c r="D1985" s="2">
        <f t="shared" si="182"/>
        <v>1.2875500791167336</v>
      </c>
      <c r="E1985" s="2">
        <f t="shared" si="181"/>
        <v>-7.7463186199193235E-2</v>
      </c>
      <c r="F1985" s="2">
        <f t="shared" si="185"/>
        <v>-3.7851999086290673E-2</v>
      </c>
      <c r="G1985" s="2">
        <f t="shared" si="183"/>
        <v>-3.9611187112902561E-2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1.48</v>
      </c>
      <c r="C1986" s="2">
        <f t="shared" si="180"/>
        <v>1.2054581401609958</v>
      </c>
      <c r="D1986" s="2">
        <f t="shared" si="182"/>
        <v>1.3018056288117903</v>
      </c>
      <c r="E1986" s="2">
        <f t="shared" si="181"/>
        <v>-9.6347488650794455E-2</v>
      </c>
      <c r="F1986" s="2">
        <f t="shared" si="185"/>
        <v>-4.9551096999191427E-2</v>
      </c>
      <c r="G1986" s="2">
        <f t="shared" si="183"/>
        <v>-4.6796391651603028E-2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1.49</v>
      </c>
      <c r="C1987" s="2">
        <f t="shared" si="180"/>
        <v>1.2092338109054581</v>
      </c>
      <c r="D1987" s="2">
        <f t="shared" si="182"/>
        <v>1.3157459526035096</v>
      </c>
      <c r="E1987" s="2">
        <f t="shared" si="181"/>
        <v>-0.10651214169805145</v>
      </c>
      <c r="F1987" s="2">
        <f t="shared" si="185"/>
        <v>-6.0943305938963438E-2</v>
      </c>
      <c r="G1987" s="2">
        <f t="shared" si="183"/>
        <v>-4.5568835759088017E-2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1.49</v>
      </c>
      <c r="C1988" s="2">
        <f t="shared" si="180"/>
        <v>1.2201209169200031</v>
      </c>
      <c r="D1988" s="2">
        <f t="shared" si="182"/>
        <v>1.3286536598180645</v>
      </c>
      <c r="E1988" s="2">
        <f t="shared" si="181"/>
        <v>-0.10853274289806136</v>
      </c>
      <c r="F1988" s="2">
        <f t="shared" si="185"/>
        <v>-7.0461193330783017E-2</v>
      </c>
      <c r="G1988" s="2">
        <f t="shared" si="183"/>
        <v>-3.8071549567278345E-2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1.54</v>
      </c>
      <c r="C1989" s="2">
        <f t="shared" si="180"/>
        <v>1.229333083547695</v>
      </c>
      <c r="D1989" s="2">
        <f t="shared" si="182"/>
        <v>1.3443089442759855</v>
      </c>
      <c r="E1989" s="2">
        <f t="shared" si="181"/>
        <v>-0.11497586072829047</v>
      </c>
      <c r="F1989" s="2">
        <f t="shared" si="185"/>
        <v>-7.9364126810284513E-2</v>
      </c>
      <c r="G1989" s="2">
        <f t="shared" si="183"/>
        <v>-3.5611733918005956E-2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1.49</v>
      </c>
      <c r="C1990" s="2">
        <f t="shared" si="180"/>
        <v>1.2448203014634343</v>
      </c>
      <c r="D1990" s="2">
        <f t="shared" si="182"/>
        <v>1.3551008743296162</v>
      </c>
      <c r="E1990" s="2">
        <f t="shared" si="181"/>
        <v>-0.11028057286618198</v>
      </c>
      <c r="F1990" s="2">
        <f t="shared" si="185"/>
        <v>-8.5547416021464012E-2</v>
      </c>
      <c r="G1990" s="2">
        <f t="shared" si="183"/>
        <v>-2.4733156844717968E-2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1.55</v>
      </c>
      <c r="C1991" s="2">
        <f t="shared" si="180"/>
        <v>1.2610017935459827</v>
      </c>
      <c r="D1991" s="2">
        <f t="shared" si="182"/>
        <v>1.3695378466014967</v>
      </c>
      <c r="E1991" s="2">
        <f t="shared" si="181"/>
        <v>-0.10853605305551395</v>
      </c>
      <c r="F1991" s="2">
        <f t="shared" si="185"/>
        <v>-9.014514342827401E-2</v>
      </c>
      <c r="G1991" s="2">
        <f t="shared" si="183"/>
        <v>-1.8390909627239937E-2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1.6</v>
      </c>
      <c r="C1992" s="2">
        <f t="shared" si="180"/>
        <v>1.2746938253081392</v>
      </c>
      <c r="D1992" s="2">
        <f t="shared" si="182"/>
        <v>1.3866091172236079</v>
      </c>
      <c r="E1992" s="2">
        <f t="shared" si="181"/>
        <v>-0.11191529191546867</v>
      </c>
      <c r="F1992" s="2">
        <f t="shared" si="185"/>
        <v>-9.4499173125712946E-2</v>
      </c>
      <c r="G1992" s="2">
        <f t="shared" si="183"/>
        <v>-1.7416118789755727E-2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1.67</v>
      </c>
      <c r="C1993" s="2">
        <f t="shared" si="180"/>
        <v>1.2862793906453485</v>
      </c>
      <c r="D1993" s="2">
        <f t="shared" si="182"/>
        <v>1.4076010344663035</v>
      </c>
      <c r="E1993" s="2">
        <f t="shared" si="181"/>
        <v>-0.12132164382095501</v>
      </c>
      <c r="F1993" s="2">
        <f t="shared" si="185"/>
        <v>-9.9863667264761369E-2</v>
      </c>
      <c r="G1993" s="2">
        <f t="shared" si="183"/>
        <v>-2.1457976556193636E-2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1.68</v>
      </c>
      <c r="C1994" s="2">
        <f t="shared" si="180"/>
        <v>1.3037748690076025</v>
      </c>
      <c r="D1994" s="2">
        <f t="shared" si="182"/>
        <v>1.4277787356169476</v>
      </c>
      <c r="E1994" s="2">
        <f t="shared" si="181"/>
        <v>-0.12400386660934504</v>
      </c>
      <c r="F1994" s="2">
        <f t="shared" si="185"/>
        <v>-0.10469170713367812</v>
      </c>
      <c r="G1994" s="2">
        <f t="shared" si="183"/>
        <v>-1.9312159475666918E-2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1.68</v>
      </c>
      <c r="C1995" s="2">
        <f t="shared" si="180"/>
        <v>1.3247325814679713</v>
      </c>
      <c r="D1995" s="2">
        <f t="shared" si="182"/>
        <v>1.4464617922379144</v>
      </c>
      <c r="E1995" s="2">
        <f t="shared" si="181"/>
        <v>-0.12172921076994303</v>
      </c>
      <c r="F1995" s="2">
        <f t="shared" si="185"/>
        <v>-0.10809920786093111</v>
      </c>
      <c r="G1995" s="2">
        <f t="shared" si="183"/>
        <v>-1.3630002909011923E-2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1.7</v>
      </c>
      <c r="C1996" s="2">
        <f t="shared" si="180"/>
        <v>1.348619876626745</v>
      </c>
      <c r="D1996" s="2">
        <f t="shared" si="182"/>
        <v>1.4652424002202911</v>
      </c>
      <c r="E1996" s="2">
        <f t="shared" si="181"/>
        <v>-0.11662252359354608</v>
      </c>
      <c r="F1996" s="2">
        <f t="shared" si="185"/>
        <v>-0.1098038710074541</v>
      </c>
      <c r="G1996" s="2">
        <f t="shared" si="183"/>
        <v>-6.818652586091975E-3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1.74</v>
      </c>
      <c r="C1997" s="2">
        <f t="shared" si="180"/>
        <v>1.3703706648380152</v>
      </c>
      <c r="D1997" s="2">
        <f t="shared" si="182"/>
        <v>1.4855948150187879</v>
      </c>
      <c r="E1997" s="2">
        <f t="shared" si="181"/>
        <v>-0.1152241501807727</v>
      </c>
      <c r="F1997" s="2">
        <f t="shared" si="185"/>
        <v>-0.11088792684211783</v>
      </c>
      <c r="G1997" s="2">
        <f t="shared" si="183"/>
        <v>-4.3362233386548682E-3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1.75</v>
      </c>
      <c r="C1998" s="2">
        <f t="shared" si="180"/>
        <v>1.3887751779398592</v>
      </c>
      <c r="D1998" s="2">
        <f t="shared" si="182"/>
        <v>1.5051803842766553</v>
      </c>
      <c r="E1998" s="2">
        <f t="shared" si="181"/>
        <v>-0.11640520633679619</v>
      </c>
      <c r="F1998" s="2">
        <f t="shared" si="185"/>
        <v>-0.11199138274105351</v>
      </c>
      <c r="G1998" s="2">
        <f t="shared" si="183"/>
        <v>-4.4138235957426747E-3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1.75</v>
      </c>
      <c r="C1999" s="2">
        <f t="shared" ref="C1999:C2062" si="186">$C$4*B1989+C1998*(1-$C$4)</f>
        <v>1.4120405351798808</v>
      </c>
      <c r="D1999" s="2">
        <f t="shared" si="182"/>
        <v>1.5233151706265327</v>
      </c>
      <c r="E1999" s="2">
        <f t="shared" si="181"/>
        <v>-0.11127463544665184</v>
      </c>
      <c r="F1999" s="2">
        <f t="shared" si="185"/>
        <v>-0.11184803328217319</v>
      </c>
      <c r="G1999" s="2">
        <f t="shared" si="183"/>
        <v>5.7339783552134982E-4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1.78</v>
      </c>
      <c r="C2000" s="2">
        <f t="shared" si="186"/>
        <v>1.4240342989983605</v>
      </c>
      <c r="D2000" s="2">
        <f t="shared" si="182"/>
        <v>1.5423288616912341</v>
      </c>
      <c r="E2000" s="2">
        <f t="shared" si="181"/>
        <v>-0.11829456269287353</v>
      </c>
      <c r="F2000" s="2">
        <f t="shared" si="185"/>
        <v>-0.11313733916431326</v>
      </c>
      <c r="G2000" s="2">
        <f t="shared" si="183"/>
        <v>-5.1572235285602674E-3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1.78</v>
      </c>
      <c r="C2001" s="2">
        <f t="shared" si="186"/>
        <v>1.4434136376139974</v>
      </c>
      <c r="D2001" s="2">
        <f t="shared" si="182"/>
        <v>1.5599341311955872</v>
      </c>
      <c r="E2001" s="2">
        <f t="shared" si="181"/>
        <v>-0.11652049358158978</v>
      </c>
      <c r="F2001" s="2">
        <f t="shared" si="185"/>
        <v>-0.11381397004776857</v>
      </c>
      <c r="G2001" s="2">
        <f t="shared" si="183"/>
        <v>-2.7065235338212118E-3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1.78</v>
      </c>
      <c r="C2002" s="2">
        <f t="shared" si="186"/>
        <v>1.467503847211844</v>
      </c>
      <c r="D2002" s="2">
        <f t="shared" si="182"/>
        <v>1.5762353066625807</v>
      </c>
      <c r="E2002" s="2">
        <f t="shared" si="181"/>
        <v>-0.1087314594507367</v>
      </c>
      <c r="F2002" s="2">
        <f t="shared" si="185"/>
        <v>-0.11279746792836221</v>
      </c>
      <c r="G2002" s="2">
        <f t="shared" si="183"/>
        <v>4.0660084776255045E-3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1.75</v>
      </c>
      <c r="C2003" s="2">
        <f t="shared" si="186"/>
        <v>1.4986571014869448</v>
      </c>
      <c r="D2003" s="2">
        <f t="shared" si="182"/>
        <v>1.5891067654283153</v>
      </c>
      <c r="E2003" s="2">
        <f t="shared" si="181"/>
        <v>-9.0449663941370551E-2</v>
      </c>
      <c r="F2003" s="2">
        <f t="shared" si="185"/>
        <v>-0.10832790713096388</v>
      </c>
      <c r="G2003" s="2">
        <f t="shared" si="183"/>
        <v>1.7878243189593329E-2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1.75</v>
      </c>
      <c r="C2004" s="2">
        <f t="shared" si="186"/>
        <v>1.5265560089504917</v>
      </c>
      <c r="D2004" s="2">
        <f t="shared" si="182"/>
        <v>1.6010247828039956</v>
      </c>
      <c r="E2004" s="2">
        <f t="shared" si="181"/>
        <v>-7.4468773853503922E-2</v>
      </c>
      <c r="F2004" s="2">
        <f t="shared" si="185"/>
        <v>-0.1015560804754719</v>
      </c>
      <c r="G2004" s="2">
        <f t="shared" si="183"/>
        <v>2.7087306621967983E-2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1.75</v>
      </c>
      <c r="C2005" s="2">
        <f t="shared" si="186"/>
        <v>1.5501627768042623</v>
      </c>
      <c r="D2005" s="2">
        <f t="shared" si="182"/>
        <v>1.6120599840777736</v>
      </c>
      <c r="E2005" s="2">
        <f t="shared" si="181"/>
        <v>-6.1897207273511334E-2</v>
      </c>
      <c r="F2005" s="2">
        <f t="shared" si="185"/>
        <v>-9.3624305835079802E-2</v>
      </c>
      <c r="G2005" s="2">
        <f t="shared" si="183"/>
        <v>3.1727098561568468E-2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1.75</v>
      </c>
      <c r="C2006" s="2">
        <f t="shared" si="186"/>
        <v>1.5732146572959143</v>
      </c>
      <c r="D2006" s="2">
        <f t="shared" si="182"/>
        <v>1.6222777630349754</v>
      </c>
      <c r="E2006" s="2">
        <f t="shared" si="181"/>
        <v>-4.9063105739061141E-2</v>
      </c>
      <c r="F2006" s="2">
        <f t="shared" si="185"/>
        <v>-8.4712065815876078E-2</v>
      </c>
      <c r="G2006" s="2">
        <f t="shared" si="183"/>
        <v>3.5648960076814937E-2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1.75</v>
      </c>
      <c r="C2007" s="2">
        <f t="shared" si="186"/>
        <v>1.5988739407888506</v>
      </c>
      <c r="D2007" s="2">
        <f t="shared" si="182"/>
        <v>1.631738669476829</v>
      </c>
      <c r="E2007" s="2">
        <f t="shared" si="181"/>
        <v>-3.2864728687978406E-2</v>
      </c>
      <c r="F2007" s="2">
        <f t="shared" si="185"/>
        <v>-7.4342598390296541E-2</v>
      </c>
      <c r="G2007" s="2">
        <f t="shared" si="183"/>
        <v>4.1477869702318135E-2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1.68</v>
      </c>
      <c r="C2008" s="2">
        <f t="shared" si="186"/>
        <v>1.6221241037444121</v>
      </c>
      <c r="D2008" s="2">
        <f t="shared" si="182"/>
        <v>1.6353135828489156</v>
      </c>
      <c r="E2008" s="2">
        <f t="shared" si="181"/>
        <v>-1.3189479104503521E-2</v>
      </c>
      <c r="F2008" s="2">
        <f t="shared" si="185"/>
        <v>-6.2111974533137937E-2</v>
      </c>
      <c r="G2008" s="2">
        <f t="shared" si="183"/>
        <v>4.8922495428634416E-2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1.61</v>
      </c>
      <c r="C2009" s="2">
        <f t="shared" si="186"/>
        <v>1.641797318552964</v>
      </c>
      <c r="D2009" s="2">
        <f t="shared" si="182"/>
        <v>1.6334385026378848</v>
      </c>
      <c r="E2009" s="2">
        <f t="shared" si="181"/>
        <v>8.358815915079143E-3</v>
      </c>
      <c r="F2009" s="2">
        <f t="shared" si="185"/>
        <v>-4.8017816443494524E-2</v>
      </c>
      <c r="G2009" s="2">
        <f t="shared" si="183"/>
        <v>5.6376632358573667E-2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1.54</v>
      </c>
      <c r="C2010" s="2">
        <f t="shared" si="186"/>
        <v>1.6630592695448156</v>
      </c>
      <c r="D2010" s="2">
        <f t="shared" si="182"/>
        <v>1.6265171320721155</v>
      </c>
      <c r="E2010" s="2">
        <f t="shared" si="181"/>
        <v>3.6542137472700187E-2</v>
      </c>
      <c r="F2010" s="2">
        <f t="shared" si="185"/>
        <v>-3.1105825660255586E-2</v>
      </c>
      <c r="G2010" s="2">
        <f t="shared" si="183"/>
        <v>6.7647963132955777E-2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1.51</v>
      </c>
      <c r="C2011" s="2">
        <f t="shared" si="186"/>
        <v>1.6810501511533056</v>
      </c>
      <c r="D2011" s="2">
        <f t="shared" si="182"/>
        <v>1.617886233400107</v>
      </c>
      <c r="E2011" s="2">
        <f t="shared" si="181"/>
        <v>6.3163917753198628E-2</v>
      </c>
      <c r="F2011" s="2">
        <f t="shared" si="185"/>
        <v>-1.2251876977564743E-2</v>
      </c>
      <c r="G2011" s="2">
        <f t="shared" si="183"/>
        <v>7.5415794730763375E-2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1.45</v>
      </c>
      <c r="C2012" s="2">
        <f t="shared" si="186"/>
        <v>1.6962732048220277</v>
      </c>
      <c r="D2012" s="2">
        <f t="shared" si="182"/>
        <v>1.6054502161112101</v>
      </c>
      <c r="E2012" s="2">
        <f t="shared" ref="E2012:E2075" si="187">C2012-D2012</f>
        <v>9.082298871081762E-2</v>
      </c>
      <c r="F2012" s="2">
        <f t="shared" si="185"/>
        <v>8.3630961601117316E-3</v>
      </c>
      <c r="G2012" s="2">
        <f t="shared" si="183"/>
        <v>8.2459892550705891E-2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1.39</v>
      </c>
      <c r="C2013" s="2">
        <f t="shared" si="186"/>
        <v>1.7045388656186389</v>
      </c>
      <c r="D2013" s="2">
        <f t="shared" ref="D2013:D2076" si="188">$D$4*B2013+(1-$D$4)*D2012</f>
        <v>1.589490940843713</v>
      </c>
      <c r="E2013" s="2">
        <f t="shared" si="187"/>
        <v>0.11504792477492587</v>
      </c>
      <c r="F2013" s="2">
        <f t="shared" si="185"/>
        <v>2.9700061883074558E-2</v>
      </c>
      <c r="G2013" s="2">
        <f t="shared" si="183"/>
        <v>8.5347862891851312E-2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1.33</v>
      </c>
      <c r="C2014" s="2">
        <f t="shared" si="186"/>
        <v>1.7115328862926944</v>
      </c>
      <c r="D2014" s="2">
        <f t="shared" si="188"/>
        <v>1.5702693896701045</v>
      </c>
      <c r="E2014" s="2">
        <f t="shared" si="187"/>
        <v>0.14126349662258986</v>
      </c>
      <c r="F2014" s="2">
        <f t="shared" si="185"/>
        <v>5.2012748830977618E-2</v>
      </c>
      <c r="G2014" s="2">
        <f t="shared" si="183"/>
        <v>8.9250747791612239E-2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1.38</v>
      </c>
      <c r="C2015" s="2">
        <f t="shared" si="186"/>
        <v>1.7174509037861259</v>
      </c>
      <c r="D2015" s="2">
        <f t="shared" si="188"/>
        <v>1.5561753608056523</v>
      </c>
      <c r="E2015" s="2">
        <f t="shared" si="187"/>
        <v>0.16127554298047353</v>
      </c>
      <c r="F2015" s="2">
        <f t="shared" si="185"/>
        <v>7.3865307660876803E-2</v>
      </c>
      <c r="G2015" s="2">
        <f t="shared" si="183"/>
        <v>8.7410235319596727E-2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1.43</v>
      </c>
      <c r="C2016" s="2">
        <f t="shared" si="186"/>
        <v>1.7224584570497989</v>
      </c>
      <c r="D2016" s="2">
        <f t="shared" si="188"/>
        <v>1.5468290377830114</v>
      </c>
      <c r="E2016" s="2">
        <f t="shared" si="187"/>
        <v>0.17562941926678755</v>
      </c>
      <c r="F2016" s="2">
        <f t="shared" si="185"/>
        <v>9.421812998205896E-2</v>
      </c>
      <c r="G2016" s="2">
        <f t="shared" si="183"/>
        <v>8.1411289284728586E-2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1.43</v>
      </c>
      <c r="C2017" s="2">
        <f t="shared" si="186"/>
        <v>1.7266956175036761</v>
      </c>
      <c r="D2017" s="2">
        <f t="shared" si="188"/>
        <v>1.5381750349842698</v>
      </c>
      <c r="E2017" s="2">
        <f t="shared" si="187"/>
        <v>0.18852058251940629</v>
      </c>
      <c r="F2017" s="2">
        <f t="shared" si="185"/>
        <v>0.11307862048952844</v>
      </c>
      <c r="G2017" s="2">
        <f t="shared" si="183"/>
        <v>7.5441962029877851E-2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1.43</v>
      </c>
      <c r="C2018" s="2">
        <f t="shared" si="186"/>
        <v>1.7195116763492644</v>
      </c>
      <c r="D2018" s="2">
        <f t="shared" si="188"/>
        <v>1.5301620694298794</v>
      </c>
      <c r="E2018" s="2">
        <f t="shared" si="187"/>
        <v>0.18934960691938496</v>
      </c>
      <c r="F2018" s="2">
        <f t="shared" si="185"/>
        <v>0.12833281777549974</v>
      </c>
      <c r="G2018" s="2">
        <f t="shared" si="183"/>
        <v>6.1016789143885225E-2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1.43</v>
      </c>
      <c r="C2019" s="2">
        <f t="shared" si="186"/>
        <v>1.7026637261416853</v>
      </c>
      <c r="D2019" s="2">
        <f t="shared" si="188"/>
        <v>1.5227426568795182</v>
      </c>
      <c r="E2019" s="2">
        <f t="shared" si="187"/>
        <v>0.17992106926216711</v>
      </c>
      <c r="F2019" s="2">
        <f t="shared" si="185"/>
        <v>0.13865046807283321</v>
      </c>
      <c r="G2019" s="2">
        <f t="shared" si="183"/>
        <v>4.12706011893339E-2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1.43</v>
      </c>
      <c r="C2020" s="2">
        <f t="shared" si="186"/>
        <v>1.6776385375045031</v>
      </c>
      <c r="D2020" s="2">
        <f t="shared" si="188"/>
        <v>1.5158728304439983</v>
      </c>
      <c r="E2020" s="2">
        <f t="shared" si="187"/>
        <v>0.16176570706050475</v>
      </c>
      <c r="F2020" s="2">
        <f t="shared" si="185"/>
        <v>0.14327351587036752</v>
      </c>
      <c r="G2020" s="2">
        <f t="shared" ref="G2020:G2083" si="189">E2020-F2020</f>
        <v>1.849219119013723E-2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1.43</v>
      </c>
      <c r="C2021" s="2">
        <f t="shared" si="186"/>
        <v>1.651847993273041</v>
      </c>
      <c r="D2021" s="2">
        <f t="shared" si="188"/>
        <v>1.5095118800407392</v>
      </c>
      <c r="E2021" s="2">
        <f t="shared" si="187"/>
        <v>0.14233611323230178</v>
      </c>
      <c r="F2021" s="2">
        <f t="shared" ref="F2021:F2084" si="191">(E2021*(2/(10)))+((1-(2/10))*F2020)</f>
        <v>0.14308603534275438</v>
      </c>
      <c r="G2021" s="2">
        <f t="shared" si="189"/>
        <v>-7.4992211045260548E-4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1.37</v>
      </c>
      <c r="C2022" s="2">
        <f t="shared" si="186"/>
        <v>1.6207944558464193</v>
      </c>
      <c r="D2022" s="2">
        <f t="shared" si="188"/>
        <v>1.4991776667043881</v>
      </c>
      <c r="E2022" s="2">
        <f t="shared" si="187"/>
        <v>0.12161678914203122</v>
      </c>
      <c r="F2022" s="2">
        <f t="shared" si="191"/>
        <v>0.13879218610260977</v>
      </c>
      <c r="G2022" s="2">
        <f t="shared" si="189"/>
        <v>-1.7175396960578543E-2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1.31</v>
      </c>
      <c r="C2023" s="2">
        <f t="shared" si="186"/>
        <v>1.5852876164854317</v>
      </c>
      <c r="D2023" s="2">
        <f t="shared" si="188"/>
        <v>1.4851645062077667</v>
      </c>
      <c r="E2023" s="2">
        <f t="shared" si="187"/>
        <v>0.10012311027766496</v>
      </c>
      <c r="F2023" s="2">
        <f t="shared" si="191"/>
        <v>0.13105837093762082</v>
      </c>
      <c r="G2023" s="2">
        <f t="shared" si="189"/>
        <v>-3.093526065995586E-2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1.31</v>
      </c>
      <c r="C2024" s="2">
        <f t="shared" si="186"/>
        <v>1.5460125985645961</v>
      </c>
      <c r="D2024" s="2">
        <f t="shared" si="188"/>
        <v>1.472189357599784</v>
      </c>
      <c r="E2024" s="2">
        <f t="shared" si="187"/>
        <v>7.3823240964812076E-2</v>
      </c>
      <c r="F2024" s="2">
        <f t="shared" si="191"/>
        <v>0.11961134494305908</v>
      </c>
      <c r="G2024" s="2">
        <f t="shared" si="189"/>
        <v>-4.5788103978247008E-2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1.31</v>
      </c>
      <c r="C2025" s="2">
        <f t="shared" si="186"/>
        <v>1.5204721987854275</v>
      </c>
      <c r="D2025" s="2">
        <f t="shared" si="188"/>
        <v>1.4601753311109111</v>
      </c>
      <c r="E2025" s="2">
        <f t="shared" si="187"/>
        <v>6.0296867674516363E-2</v>
      </c>
      <c r="F2025" s="2">
        <f t="shared" si="191"/>
        <v>0.10774844948935054</v>
      </c>
      <c r="G2025" s="2">
        <f t="shared" si="189"/>
        <v>-4.7451581814834179E-2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1.31</v>
      </c>
      <c r="C2026" s="2">
        <f t="shared" si="186"/>
        <v>1.5065533989722848</v>
      </c>
      <c r="D2026" s="2">
        <f t="shared" si="188"/>
        <v>1.4490512325101028</v>
      </c>
      <c r="E2026" s="2">
        <f t="shared" si="187"/>
        <v>5.7502166462181981E-2</v>
      </c>
      <c r="F2026" s="2">
        <f t="shared" si="191"/>
        <v>9.7699192883916833E-2</v>
      </c>
      <c r="G2026" s="2">
        <f t="shared" si="189"/>
        <v>-4.0197026421734852E-2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1.31</v>
      </c>
      <c r="C2027" s="2">
        <f t="shared" si="186"/>
        <v>1.4947759529765485</v>
      </c>
      <c r="D2027" s="2">
        <f t="shared" si="188"/>
        <v>1.4387511412130582</v>
      </c>
      <c r="E2027" s="2">
        <f t="shared" si="187"/>
        <v>5.6024811763490279E-2</v>
      </c>
      <c r="F2027" s="2">
        <f t="shared" si="191"/>
        <v>8.9364316659831522E-2</v>
      </c>
      <c r="G2027" s="2">
        <f t="shared" si="189"/>
        <v>-3.3339504896341243E-2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1.31</v>
      </c>
      <c r="C2028" s="2">
        <f t="shared" si="186"/>
        <v>1.4848104217493872</v>
      </c>
      <c r="D2028" s="2">
        <f t="shared" si="188"/>
        <v>1.4292140196417207</v>
      </c>
      <c r="E2028" s="2">
        <f t="shared" si="187"/>
        <v>5.5596402107666476E-2</v>
      </c>
      <c r="F2028" s="2">
        <f t="shared" si="191"/>
        <v>8.2610733749398507E-2</v>
      </c>
      <c r="G2028" s="2">
        <f t="shared" si="189"/>
        <v>-2.7014331641732031E-2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1.26</v>
      </c>
      <c r="C2029" s="2">
        <f t="shared" si="186"/>
        <v>1.4763780491725582</v>
      </c>
      <c r="D2029" s="2">
        <f t="shared" si="188"/>
        <v>1.4166796478164079</v>
      </c>
      <c r="E2029" s="2">
        <f t="shared" si="187"/>
        <v>5.9698401356150343E-2</v>
      </c>
      <c r="F2029" s="2">
        <f t="shared" si="191"/>
        <v>7.802826727074888E-2</v>
      </c>
      <c r="G2029" s="2">
        <f t="shared" si="189"/>
        <v>-1.8329865914598537E-2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1.27</v>
      </c>
      <c r="C2030" s="2">
        <f t="shared" si="186"/>
        <v>1.4692429646844722</v>
      </c>
      <c r="D2030" s="2">
        <f t="shared" si="188"/>
        <v>1.4058144887188961</v>
      </c>
      <c r="E2030" s="2">
        <f t="shared" si="187"/>
        <v>6.3428475965576103E-2</v>
      </c>
      <c r="F2030" s="2">
        <f t="shared" si="191"/>
        <v>7.5108309009714325E-2</v>
      </c>
      <c r="G2030" s="2">
        <f t="shared" si="189"/>
        <v>-1.1679833044138221E-2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1.29</v>
      </c>
      <c r="C2031" s="2">
        <f t="shared" si="186"/>
        <v>1.4632055855022457</v>
      </c>
      <c r="D2031" s="2">
        <f t="shared" si="188"/>
        <v>1.3972356377026818</v>
      </c>
      <c r="E2031" s="2">
        <f t="shared" si="187"/>
        <v>6.5969947799563888E-2</v>
      </c>
      <c r="F2031" s="2">
        <f t="shared" si="191"/>
        <v>7.3280636767684232E-2</v>
      </c>
      <c r="G2031" s="2">
        <f t="shared" si="189"/>
        <v>-7.3106889681203435E-3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1.29</v>
      </c>
      <c r="C2032" s="2">
        <f t="shared" si="186"/>
        <v>1.4488662646557464</v>
      </c>
      <c r="D2032" s="2">
        <f t="shared" si="188"/>
        <v>1.3892922571321129</v>
      </c>
      <c r="E2032" s="2">
        <f t="shared" si="187"/>
        <v>5.957400752363351E-2</v>
      </c>
      <c r="F2032" s="2">
        <f t="shared" si="191"/>
        <v>7.0539310918874096E-2</v>
      </c>
      <c r="G2032" s="2">
        <f t="shared" si="189"/>
        <v>-1.0965303395240586E-2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1.3</v>
      </c>
      <c r="C2033" s="2">
        <f t="shared" si="186"/>
        <v>1.4275022239394777</v>
      </c>
      <c r="D2033" s="2">
        <f t="shared" si="188"/>
        <v>1.3826780158630676</v>
      </c>
      <c r="E2033" s="2">
        <f t="shared" si="187"/>
        <v>4.4824208076410077E-2</v>
      </c>
      <c r="F2033" s="2">
        <f t="shared" si="191"/>
        <v>6.5396290350381303E-2</v>
      </c>
      <c r="G2033" s="2">
        <f t="shared" si="189"/>
        <v>-2.0572082273971226E-2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1.3</v>
      </c>
      <c r="C2034" s="2">
        <f t="shared" si="186"/>
        <v>1.4094249587180196</v>
      </c>
      <c r="D2034" s="2">
        <f t="shared" si="188"/>
        <v>1.3765537183917294</v>
      </c>
      <c r="E2034" s="2">
        <f t="shared" si="187"/>
        <v>3.2871240326290296E-2</v>
      </c>
      <c r="F2034" s="2">
        <f t="shared" si="191"/>
        <v>5.8891280345563103E-2</v>
      </c>
      <c r="G2034" s="2">
        <f t="shared" si="189"/>
        <v>-2.6020040019272807E-2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1.29</v>
      </c>
      <c r="C2035" s="2">
        <f t="shared" si="186"/>
        <v>1.3941288112229397</v>
      </c>
      <c r="D2035" s="2">
        <f t="shared" si="188"/>
        <v>1.3701423318441939</v>
      </c>
      <c r="E2035" s="2">
        <f t="shared" si="187"/>
        <v>2.3986479378745873E-2</v>
      </c>
      <c r="F2035" s="2">
        <f t="shared" si="191"/>
        <v>5.1910320152199659E-2</v>
      </c>
      <c r="G2035" s="2">
        <f t="shared" si="189"/>
        <v>-2.7923840773453786E-2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1.29</v>
      </c>
      <c r="C2036" s="2">
        <f t="shared" si="186"/>
        <v>1.3811859171886414</v>
      </c>
      <c r="D2036" s="2">
        <f t="shared" si="188"/>
        <v>1.3642058628186982</v>
      </c>
      <c r="E2036" s="2">
        <f t="shared" si="187"/>
        <v>1.6980054369943209E-2</v>
      </c>
      <c r="F2036" s="2">
        <f t="shared" si="191"/>
        <v>4.492426699574837E-2</v>
      </c>
      <c r="G2036" s="2">
        <f t="shared" si="189"/>
        <v>-2.7944212625805161E-2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1.29</v>
      </c>
      <c r="C2037" s="2">
        <f t="shared" si="186"/>
        <v>1.3702342376211583</v>
      </c>
      <c r="D2037" s="2">
        <f t="shared" si="188"/>
        <v>1.3587091322395355</v>
      </c>
      <c r="E2037" s="2">
        <f t="shared" si="187"/>
        <v>1.1525105381622769E-2</v>
      </c>
      <c r="F2037" s="2">
        <f t="shared" si="191"/>
        <v>3.8244434672923253E-2</v>
      </c>
      <c r="G2037" s="2">
        <f t="shared" si="189"/>
        <v>-2.6719329291300484E-2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1.29</v>
      </c>
      <c r="C2038" s="2">
        <f t="shared" si="186"/>
        <v>1.3609674318332878</v>
      </c>
      <c r="D2038" s="2">
        <f t="shared" si="188"/>
        <v>1.3536195668884587</v>
      </c>
      <c r="E2038" s="2">
        <f t="shared" si="187"/>
        <v>7.3478649448290856E-3</v>
      </c>
      <c r="F2038" s="2">
        <f t="shared" si="191"/>
        <v>3.2065120727304421E-2</v>
      </c>
      <c r="G2038" s="2">
        <f t="shared" si="189"/>
        <v>-2.4717255782475335E-2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1.24</v>
      </c>
      <c r="C2039" s="2">
        <f t="shared" si="186"/>
        <v>1.3454339807820126</v>
      </c>
      <c r="D2039" s="2">
        <f t="shared" si="188"/>
        <v>1.3452033026744989</v>
      </c>
      <c r="E2039" s="2">
        <f t="shared" si="187"/>
        <v>2.3067810751364881E-4</v>
      </c>
      <c r="F2039" s="2">
        <f t="shared" si="191"/>
        <v>2.5698232203346268E-2</v>
      </c>
      <c r="G2039" s="2">
        <f t="shared" si="189"/>
        <v>-2.546755409583262E-2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1.24</v>
      </c>
      <c r="C2040" s="2">
        <f t="shared" si="186"/>
        <v>1.3338287529693953</v>
      </c>
      <c r="D2040" s="2">
        <f t="shared" si="188"/>
        <v>1.3374104654393508</v>
      </c>
      <c r="E2040" s="2">
        <f t="shared" si="187"/>
        <v>-3.5817124699555336E-3</v>
      </c>
      <c r="F2040" s="2">
        <f t="shared" si="191"/>
        <v>1.9842243268685909E-2</v>
      </c>
      <c r="G2040" s="2">
        <f t="shared" si="189"/>
        <v>-2.3423955738641443E-2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1.24</v>
      </c>
      <c r="C2041" s="2">
        <f t="shared" si="186"/>
        <v>1.3270858678971806</v>
      </c>
      <c r="D2041" s="2">
        <f t="shared" si="188"/>
        <v>1.3301948754068063</v>
      </c>
      <c r="E2041" s="2">
        <f t="shared" si="187"/>
        <v>-3.1090075096256164E-3</v>
      </c>
      <c r="F2041" s="2">
        <f t="shared" si="191"/>
        <v>1.5251993113023605E-2</v>
      </c>
      <c r="G2041" s="2">
        <f t="shared" si="189"/>
        <v>-1.8361000622649219E-2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1.24</v>
      </c>
      <c r="C2042" s="2">
        <f t="shared" si="186"/>
        <v>1.3213803497591528</v>
      </c>
      <c r="D2042" s="2">
        <f t="shared" si="188"/>
        <v>1.3235137735248206</v>
      </c>
      <c r="E2042" s="2">
        <f t="shared" si="187"/>
        <v>-2.1334237656678301E-3</v>
      </c>
      <c r="F2042" s="2">
        <f t="shared" si="191"/>
        <v>1.1774909737285318E-2</v>
      </c>
      <c r="G2042" s="2">
        <f t="shared" si="189"/>
        <v>-1.3908333502953148E-2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1.24</v>
      </c>
      <c r="C2043" s="2">
        <f t="shared" si="186"/>
        <v>1.3180910651808215</v>
      </c>
      <c r="D2043" s="2">
        <f t="shared" si="188"/>
        <v>1.3173275680785377</v>
      </c>
      <c r="E2043" s="2">
        <f t="shared" si="187"/>
        <v>7.6349710228384993E-4</v>
      </c>
      <c r="F2043" s="2">
        <f t="shared" si="191"/>
        <v>9.572627210285024E-3</v>
      </c>
      <c r="G2043" s="2">
        <f t="shared" si="189"/>
        <v>-8.8091301080011741E-3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1.24</v>
      </c>
      <c r="C2044" s="2">
        <f t="shared" si="186"/>
        <v>1.3153078243837719</v>
      </c>
      <c r="D2044" s="2">
        <f t="shared" si="188"/>
        <v>1.3115996000727201</v>
      </c>
      <c r="E2044" s="2">
        <f t="shared" si="187"/>
        <v>3.7082243110517776E-3</v>
      </c>
      <c r="F2044" s="2">
        <f t="shared" si="191"/>
        <v>8.3997466304383747E-3</v>
      </c>
      <c r="G2044" s="2">
        <f t="shared" si="189"/>
        <v>-4.6915223193865971E-3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1.24</v>
      </c>
      <c r="C2045" s="2">
        <f t="shared" si="186"/>
        <v>1.3114143129401148</v>
      </c>
      <c r="D2045" s="2">
        <f t="shared" si="188"/>
        <v>1.3062959259932594</v>
      </c>
      <c r="E2045" s="2">
        <f t="shared" si="187"/>
        <v>5.1183869468554022E-3</v>
      </c>
      <c r="F2045" s="2">
        <f t="shared" si="191"/>
        <v>7.7434746937217807E-3</v>
      </c>
      <c r="G2045" s="2">
        <f t="shared" si="189"/>
        <v>-2.6250877468663785E-3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1.2</v>
      </c>
      <c r="C2046" s="2">
        <f t="shared" si="186"/>
        <v>1.3081198032570203</v>
      </c>
      <c r="D2046" s="2">
        <f t="shared" si="188"/>
        <v>1.2984221536974623</v>
      </c>
      <c r="E2046" s="2">
        <f t="shared" si="187"/>
        <v>9.6976495595579859E-3</v>
      </c>
      <c r="F2046" s="2">
        <f t="shared" si="191"/>
        <v>8.1343096668890225E-3</v>
      </c>
      <c r="G2046" s="2">
        <f t="shared" si="189"/>
        <v>1.5633398926689634E-3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1.2</v>
      </c>
      <c r="C2047" s="2">
        <f t="shared" si="186"/>
        <v>1.3053321412174788</v>
      </c>
      <c r="D2047" s="2">
        <f t="shared" si="188"/>
        <v>1.2911316237939465</v>
      </c>
      <c r="E2047" s="2">
        <f t="shared" si="187"/>
        <v>1.4200517423532233E-2</v>
      </c>
      <c r="F2047" s="2">
        <f t="shared" si="191"/>
        <v>9.3475512182176652E-3</v>
      </c>
      <c r="G2047" s="2">
        <f t="shared" si="189"/>
        <v>4.8529662053145677E-3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1.1499999999999999</v>
      </c>
      <c r="C2048" s="2">
        <f t="shared" si="186"/>
        <v>1.3029733502609435</v>
      </c>
      <c r="D2048" s="2">
        <f t="shared" si="188"/>
        <v>1.2806774294388394</v>
      </c>
      <c r="E2048" s="2">
        <f t="shared" si="187"/>
        <v>2.2295920822104076E-2</v>
      </c>
      <c r="F2048" s="2">
        <f t="shared" si="191"/>
        <v>1.1937225138994947E-2</v>
      </c>
      <c r="G2048" s="2">
        <f t="shared" si="189"/>
        <v>1.0358695683109129E-2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1.19</v>
      </c>
      <c r="C2049" s="2">
        <f t="shared" si="186"/>
        <v>1.2932851425284906</v>
      </c>
      <c r="D2049" s="2">
        <f t="shared" si="188"/>
        <v>1.2739605828137401</v>
      </c>
      <c r="E2049" s="2">
        <f t="shared" si="187"/>
        <v>1.9324559714750444E-2</v>
      </c>
      <c r="F2049" s="2">
        <f t="shared" si="191"/>
        <v>1.3414692054146048E-2</v>
      </c>
      <c r="G2049" s="2">
        <f t="shared" si="189"/>
        <v>5.9098676606043968E-3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1.19</v>
      </c>
      <c r="C2050" s="2">
        <f t="shared" si="186"/>
        <v>1.2850874282933382</v>
      </c>
      <c r="D2050" s="2">
        <f t="shared" si="188"/>
        <v>1.2677412803830928</v>
      </c>
      <c r="E2050" s="2">
        <f t="shared" si="187"/>
        <v>1.7346147910245469E-2</v>
      </c>
      <c r="F2050" s="2">
        <f t="shared" si="191"/>
        <v>1.4200983225365933E-2</v>
      </c>
      <c r="G2050" s="2">
        <f t="shared" si="189"/>
        <v>3.1451646848795357E-3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1.19</v>
      </c>
      <c r="C2051" s="2">
        <f t="shared" si="186"/>
        <v>1.2781509008635938</v>
      </c>
      <c r="D2051" s="2">
        <f t="shared" si="188"/>
        <v>1.2619826670213821</v>
      </c>
      <c r="E2051" s="2">
        <f t="shared" si="187"/>
        <v>1.6168233842211777E-2</v>
      </c>
      <c r="F2051" s="2">
        <f t="shared" si="191"/>
        <v>1.4594433348735104E-2</v>
      </c>
      <c r="G2051" s="2">
        <f t="shared" si="189"/>
        <v>1.5738004934766729E-3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1.19</v>
      </c>
      <c r="C2052" s="2">
        <f t="shared" si="186"/>
        <v>1.272281531499964</v>
      </c>
      <c r="D2052" s="2">
        <f t="shared" si="188"/>
        <v>1.2566506176123908</v>
      </c>
      <c r="E2052" s="2">
        <f t="shared" si="187"/>
        <v>1.5630913887573206E-2</v>
      </c>
      <c r="F2052" s="2">
        <f t="shared" si="191"/>
        <v>1.4801729456502724E-2</v>
      </c>
      <c r="G2052" s="2">
        <f t="shared" si="189"/>
        <v>8.2918443107048156E-4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1.19</v>
      </c>
      <c r="C2053" s="2">
        <f t="shared" si="186"/>
        <v>1.2673151420384312</v>
      </c>
      <c r="D2053" s="2">
        <f t="shared" si="188"/>
        <v>1.2517135348262878</v>
      </c>
      <c r="E2053" s="2">
        <f t="shared" si="187"/>
        <v>1.5601607212143431E-2</v>
      </c>
      <c r="F2053" s="2">
        <f t="shared" si="191"/>
        <v>1.4961705007630867E-2</v>
      </c>
      <c r="G2053" s="2">
        <f t="shared" si="189"/>
        <v>6.3990220451256435E-4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1.19</v>
      </c>
      <c r="C2054" s="2">
        <f t="shared" si="186"/>
        <v>1.2631128124940572</v>
      </c>
      <c r="D2054" s="2">
        <f t="shared" si="188"/>
        <v>1.2471421618761924</v>
      </c>
      <c r="E2054" s="2">
        <f t="shared" si="187"/>
        <v>1.5970650617864734E-2</v>
      </c>
      <c r="F2054" s="2">
        <f t="shared" si="191"/>
        <v>1.5163494129677641E-2</v>
      </c>
      <c r="G2054" s="2">
        <f t="shared" si="189"/>
        <v>8.0715648818709303E-4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1.19</v>
      </c>
      <c r="C2055" s="2">
        <f t="shared" si="186"/>
        <v>1.2595569951872791</v>
      </c>
      <c r="D2055" s="2">
        <f t="shared" si="188"/>
        <v>1.2429094091446227</v>
      </c>
      <c r="E2055" s="2">
        <f t="shared" si="187"/>
        <v>1.6647586042656481E-2</v>
      </c>
      <c r="F2055" s="2">
        <f t="shared" si="191"/>
        <v>1.5460312512273412E-2</v>
      </c>
      <c r="G2055" s="2">
        <f t="shared" si="189"/>
        <v>1.1872735303830699E-3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1.19</v>
      </c>
      <c r="C2056" s="2">
        <f t="shared" si="186"/>
        <v>1.2503943805430824</v>
      </c>
      <c r="D2056" s="2">
        <f t="shared" si="188"/>
        <v>1.2389901936524284</v>
      </c>
      <c r="E2056" s="2">
        <f t="shared" si="187"/>
        <v>1.1404186890654033E-2</v>
      </c>
      <c r="F2056" s="2">
        <f t="shared" si="191"/>
        <v>1.4649087387949537E-2</v>
      </c>
      <c r="G2056" s="2">
        <f t="shared" si="189"/>
        <v>-3.2449004972955036E-3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1.19</v>
      </c>
      <c r="C2057" s="2">
        <f t="shared" si="186"/>
        <v>1.2426413989210696</v>
      </c>
      <c r="D2057" s="2">
        <f t="shared" si="188"/>
        <v>1.2353612904189151</v>
      </c>
      <c r="E2057" s="2">
        <f t="shared" si="187"/>
        <v>7.2801085021545475E-3</v>
      </c>
      <c r="F2057" s="2">
        <f t="shared" si="191"/>
        <v>1.317529161079054E-2</v>
      </c>
      <c r="G2057" s="2">
        <f t="shared" si="189"/>
        <v>-5.8951831086359926E-3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1.19</v>
      </c>
      <c r="C2058" s="2">
        <f t="shared" si="186"/>
        <v>1.2283888760101358</v>
      </c>
      <c r="D2058" s="2">
        <f t="shared" si="188"/>
        <v>1.2320011948323286</v>
      </c>
      <c r="E2058" s="2">
        <f t="shared" si="187"/>
        <v>-3.6123188221928171E-3</v>
      </c>
      <c r="F2058" s="2">
        <f t="shared" si="191"/>
        <v>9.8177695241938694E-3</v>
      </c>
      <c r="G2058" s="2">
        <f t="shared" si="189"/>
        <v>-1.3430088346386686E-2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1.19</v>
      </c>
      <c r="C2059" s="2">
        <f t="shared" si="186"/>
        <v>1.2224828950854996</v>
      </c>
      <c r="D2059" s="2">
        <f t="shared" si="188"/>
        <v>1.2288899952151191</v>
      </c>
      <c r="E2059" s="2">
        <f t="shared" si="187"/>
        <v>-6.4071001296195362E-3</v>
      </c>
      <c r="F2059" s="2">
        <f t="shared" si="191"/>
        <v>6.5727955934311889E-3</v>
      </c>
      <c r="G2059" s="2">
        <f t="shared" si="189"/>
        <v>-1.2979895723050725E-2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1.1499999999999999</v>
      </c>
      <c r="C2060" s="2">
        <f t="shared" si="186"/>
        <v>1.2174855266108073</v>
      </c>
      <c r="D2060" s="2">
        <f t="shared" si="188"/>
        <v>1.2230462918658511</v>
      </c>
      <c r="E2060" s="2">
        <f t="shared" si="187"/>
        <v>-5.5607652550437869E-3</v>
      </c>
      <c r="F2060" s="2">
        <f t="shared" si="191"/>
        <v>4.1460834237361938E-3</v>
      </c>
      <c r="G2060" s="2">
        <f t="shared" si="189"/>
        <v>-9.7068486787799807E-3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1.1200000000000001</v>
      </c>
      <c r="C2061" s="2">
        <f t="shared" si="186"/>
        <v>1.2132569840552985</v>
      </c>
      <c r="D2061" s="2">
        <f t="shared" si="188"/>
        <v>1.2154132332091214</v>
      </c>
      <c r="E2061" s="2">
        <f t="shared" si="187"/>
        <v>-2.1562491538229533E-3</v>
      </c>
      <c r="F2061" s="2">
        <f t="shared" si="191"/>
        <v>2.8856169082243643E-3</v>
      </c>
      <c r="G2061" s="2">
        <f t="shared" si="189"/>
        <v>-5.0418660620473177E-3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1.1000000000000001</v>
      </c>
      <c r="C2062" s="2">
        <f t="shared" si="186"/>
        <v>1.2096789865083295</v>
      </c>
      <c r="D2062" s="2">
        <f t="shared" si="188"/>
        <v>1.2068641048232607</v>
      </c>
      <c r="E2062" s="2">
        <f t="shared" si="187"/>
        <v>2.8148816850688263E-3</v>
      </c>
      <c r="F2062" s="2">
        <f t="shared" si="191"/>
        <v>2.8714698635932566E-3</v>
      </c>
      <c r="G2062" s="2">
        <f t="shared" si="189"/>
        <v>-5.6588178524430259E-5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1.1200000000000001</v>
      </c>
      <c r="C2063" s="2">
        <f t="shared" ref="C2063:C2126" si="192">$C$4*B2053+C2062*(1-$C$4)</f>
        <v>1.2066514501224328</v>
      </c>
      <c r="D2063" s="2">
        <f t="shared" si="188"/>
        <v>1.2004297266882042</v>
      </c>
      <c r="E2063" s="2">
        <f t="shared" si="187"/>
        <v>6.2217234342285543E-3</v>
      </c>
      <c r="F2063" s="2">
        <f t="shared" si="191"/>
        <v>3.5415205777203163E-3</v>
      </c>
      <c r="G2063" s="2">
        <f t="shared" si="189"/>
        <v>2.6802028565082381E-3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1.1200000000000001</v>
      </c>
      <c r="C2064" s="2">
        <f t="shared" si="192"/>
        <v>1.2040896885651355</v>
      </c>
      <c r="D2064" s="2">
        <f t="shared" si="188"/>
        <v>1.1944719691557446</v>
      </c>
      <c r="E2064" s="2">
        <f t="shared" si="187"/>
        <v>9.6177194093909346E-3</v>
      </c>
      <c r="F2064" s="2">
        <f t="shared" si="191"/>
        <v>4.75676034405444E-3</v>
      </c>
      <c r="G2064" s="2">
        <f t="shared" si="189"/>
        <v>4.8609590653364947E-3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1.1200000000000001</v>
      </c>
      <c r="C2065" s="2">
        <f t="shared" si="192"/>
        <v>1.2019220441704994</v>
      </c>
      <c r="D2065" s="2">
        <f t="shared" si="188"/>
        <v>1.1889555269960597</v>
      </c>
      <c r="E2065" s="2">
        <f t="shared" si="187"/>
        <v>1.2966517174439751E-2</v>
      </c>
      <c r="F2065" s="2">
        <f t="shared" si="191"/>
        <v>6.3987117101315018E-3</v>
      </c>
      <c r="G2065" s="2">
        <f t="shared" si="189"/>
        <v>6.5678054643082493E-3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1.1200000000000001</v>
      </c>
      <c r="C2066" s="2">
        <f t="shared" si="192"/>
        <v>1.2000878835288842</v>
      </c>
      <c r="D2066" s="2">
        <f t="shared" si="188"/>
        <v>1.1838477101815368</v>
      </c>
      <c r="E2066" s="2">
        <f t="shared" si="187"/>
        <v>1.6240173347347397E-2</v>
      </c>
      <c r="F2066" s="2">
        <f t="shared" si="191"/>
        <v>8.367004037574682E-3</v>
      </c>
      <c r="G2066" s="2">
        <f t="shared" si="189"/>
        <v>7.8731693097727155E-3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1.1200000000000001</v>
      </c>
      <c r="C2067" s="2">
        <f t="shared" si="192"/>
        <v>1.1985359014475174</v>
      </c>
      <c r="D2067" s="2">
        <f t="shared" si="188"/>
        <v>1.1791182501680895</v>
      </c>
      <c r="E2067" s="2">
        <f t="shared" si="187"/>
        <v>1.9417651279427961E-2</v>
      </c>
      <c r="F2067" s="2">
        <f t="shared" si="191"/>
        <v>1.0577133485945339E-2</v>
      </c>
      <c r="G2067" s="2">
        <f t="shared" si="189"/>
        <v>8.8405177934826225E-3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1.1200000000000001</v>
      </c>
      <c r="C2068" s="2">
        <f t="shared" si="192"/>
        <v>1.1972226858402071</v>
      </c>
      <c r="D2068" s="2">
        <f t="shared" si="188"/>
        <v>1.1747391205260087</v>
      </c>
      <c r="E2068" s="2">
        <f t="shared" si="187"/>
        <v>2.2483565314198373E-2</v>
      </c>
      <c r="F2068" s="2">
        <f t="shared" si="191"/>
        <v>1.2958419851595945E-2</v>
      </c>
      <c r="G2068" s="2">
        <f t="shared" si="189"/>
        <v>9.5251454626024273E-3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1.1200000000000001</v>
      </c>
      <c r="C2069" s="2">
        <f t="shared" si="192"/>
        <v>1.1961115034032521</v>
      </c>
      <c r="D2069" s="2">
        <f t="shared" si="188"/>
        <v>1.1706843708574155</v>
      </c>
      <c r="E2069" s="2">
        <f t="shared" si="187"/>
        <v>2.5427132545836617E-2</v>
      </c>
      <c r="F2069" s="2">
        <f t="shared" si="191"/>
        <v>1.545216239044408E-2</v>
      </c>
      <c r="G2069" s="2">
        <f t="shared" si="189"/>
        <v>9.974970155392537E-3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1.1000000000000001</v>
      </c>
      <c r="C2070" s="2">
        <f t="shared" si="192"/>
        <v>1.189017425956598</v>
      </c>
      <c r="D2070" s="2">
        <f t="shared" si="188"/>
        <v>1.1654484915346439</v>
      </c>
      <c r="E2070" s="2">
        <f t="shared" si="187"/>
        <v>2.3568934421954069E-2</v>
      </c>
      <c r="F2070" s="2">
        <f t="shared" si="191"/>
        <v>1.7075516796746078E-2</v>
      </c>
      <c r="G2070" s="2">
        <f t="shared" si="189"/>
        <v>6.4934176252079909E-3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1.1000000000000001</v>
      </c>
      <c r="C2071" s="2">
        <f t="shared" si="192"/>
        <v>1.1783993604248135</v>
      </c>
      <c r="D2071" s="2">
        <f t="shared" si="188"/>
        <v>1.1606004551246702</v>
      </c>
      <c r="E2071" s="2">
        <f t="shared" si="187"/>
        <v>1.7798905300143275E-2</v>
      </c>
      <c r="F2071" s="2">
        <f t="shared" si="191"/>
        <v>1.7220194497425519E-2</v>
      </c>
      <c r="G2071" s="2">
        <f t="shared" si="189"/>
        <v>5.7871080271775649E-4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1.06</v>
      </c>
      <c r="C2072" s="2">
        <f t="shared" si="192"/>
        <v>1.1663379203594575</v>
      </c>
      <c r="D2072" s="2">
        <f t="shared" si="188"/>
        <v>1.1531485695598798</v>
      </c>
      <c r="E2072" s="2">
        <f t="shared" si="187"/>
        <v>1.3189350799577726E-2</v>
      </c>
      <c r="F2072" s="2">
        <f t="shared" si="191"/>
        <v>1.6414025757855961E-2</v>
      </c>
      <c r="G2072" s="2">
        <f t="shared" si="189"/>
        <v>-3.2246749582782348E-3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1.02</v>
      </c>
      <c r="C2073" s="2">
        <f t="shared" si="192"/>
        <v>1.1592090095349257</v>
      </c>
      <c r="D2073" s="2">
        <f t="shared" si="188"/>
        <v>1.1432857125554443</v>
      </c>
      <c r="E2073" s="2">
        <f t="shared" si="187"/>
        <v>1.5923296979481361E-2</v>
      </c>
      <c r="F2073" s="2">
        <f t="shared" si="191"/>
        <v>1.6315880002181041E-2</v>
      </c>
      <c r="G2073" s="2">
        <f t="shared" si="189"/>
        <v>-3.9258302269968084E-4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0.98</v>
      </c>
      <c r="C2074" s="2">
        <f t="shared" si="192"/>
        <v>1.1531768542218601</v>
      </c>
      <c r="D2074" s="2">
        <f t="shared" si="188"/>
        <v>1.1311904745883743</v>
      </c>
      <c r="E2074" s="2">
        <f t="shared" si="187"/>
        <v>2.198637963348582E-2</v>
      </c>
      <c r="F2074" s="2">
        <f t="shared" si="191"/>
        <v>1.7449979928441998E-2</v>
      </c>
      <c r="G2074" s="2">
        <f t="shared" si="189"/>
        <v>4.5363997050438219E-3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0.98</v>
      </c>
      <c r="C2075" s="2">
        <f t="shared" si="192"/>
        <v>1.1480727228031125</v>
      </c>
      <c r="D2075" s="2">
        <f t="shared" si="188"/>
        <v>1.1199911801744207</v>
      </c>
      <c r="E2075" s="2">
        <f t="shared" si="187"/>
        <v>2.808154262869178E-2</v>
      </c>
      <c r="F2075" s="2">
        <f t="shared" si="191"/>
        <v>1.9576292468491956E-2</v>
      </c>
      <c r="G2075" s="2">
        <f t="shared" si="189"/>
        <v>8.5052501601998245E-3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0.94</v>
      </c>
      <c r="C2076" s="2">
        <f t="shared" si="192"/>
        <v>1.1437538423718645</v>
      </c>
      <c r="D2076" s="2">
        <f t="shared" si="188"/>
        <v>1.1066585001615008</v>
      </c>
      <c r="E2076" s="2">
        <f t="shared" ref="E2076:E2139" si="193">C2076-D2076</f>
        <v>3.7095342210363702E-2</v>
      </c>
      <c r="F2076" s="2">
        <f t="shared" si="191"/>
        <v>2.3080102416866307E-2</v>
      </c>
      <c r="G2076" s="2">
        <f t="shared" si="189"/>
        <v>1.4015239793497395E-2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0.9</v>
      </c>
      <c r="C2077" s="2">
        <f t="shared" si="192"/>
        <v>1.1400994050838853</v>
      </c>
      <c r="D2077" s="2">
        <f t="shared" ref="D2077:D2140" si="194">$D$4*B2077+(1-$D$4)*D2076</f>
        <v>1.0913504631125008</v>
      </c>
      <c r="E2077" s="2">
        <f t="shared" si="193"/>
        <v>4.8748941971384463E-2</v>
      </c>
      <c r="F2077" s="2">
        <f t="shared" si="191"/>
        <v>2.8213870327769938E-2</v>
      </c>
      <c r="G2077" s="2">
        <f t="shared" si="189"/>
        <v>2.0535071643614525E-2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0.86</v>
      </c>
      <c r="C2078" s="2">
        <f t="shared" si="192"/>
        <v>1.1370071889171338</v>
      </c>
      <c r="D2078" s="2">
        <f t="shared" si="194"/>
        <v>1.0742133917708341</v>
      </c>
      <c r="E2078" s="2">
        <f t="shared" si="193"/>
        <v>6.2793797146299735E-2</v>
      </c>
      <c r="F2078" s="2">
        <f t="shared" si="191"/>
        <v>3.5129855691475899E-2</v>
      </c>
      <c r="G2078" s="2">
        <f t="shared" si="189"/>
        <v>2.7663941454823836E-2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0.83</v>
      </c>
      <c r="C2079" s="2">
        <f t="shared" si="192"/>
        <v>1.1343906983144978</v>
      </c>
      <c r="D2079" s="2">
        <f t="shared" si="194"/>
        <v>1.0561235108989204</v>
      </c>
      <c r="E2079" s="2">
        <f t="shared" si="193"/>
        <v>7.8267187415577366E-2</v>
      </c>
      <c r="F2079" s="2">
        <f t="shared" si="191"/>
        <v>4.375732203629619E-2</v>
      </c>
      <c r="G2079" s="2">
        <f t="shared" si="189"/>
        <v>3.4509865379281177E-2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0.83</v>
      </c>
      <c r="C2080" s="2">
        <f t="shared" si="192"/>
        <v>1.1290998216507289</v>
      </c>
      <c r="D2080" s="2">
        <f t="shared" si="194"/>
        <v>1.039373621202704</v>
      </c>
      <c r="E2080" s="2">
        <f t="shared" si="193"/>
        <v>8.9726200448024818E-2</v>
      </c>
      <c r="F2080" s="2">
        <f t="shared" si="191"/>
        <v>5.2951097718641919E-2</v>
      </c>
      <c r="G2080" s="2">
        <f t="shared" si="189"/>
        <v>3.6775102729382898E-2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0.8</v>
      </c>
      <c r="C2081" s="2">
        <f t="shared" si="192"/>
        <v>1.1246229260121552</v>
      </c>
      <c r="D2081" s="2">
        <f t="shared" si="194"/>
        <v>1.0216422418543556</v>
      </c>
      <c r="E2081" s="2">
        <f t="shared" si="193"/>
        <v>0.1029806841577996</v>
      </c>
      <c r="F2081" s="2">
        <f t="shared" si="191"/>
        <v>6.2957015006473466E-2</v>
      </c>
      <c r="G2081" s="2">
        <f t="shared" si="189"/>
        <v>4.002366915132613E-2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0.77</v>
      </c>
      <c r="C2082" s="2">
        <f t="shared" si="192"/>
        <v>1.1146809373949005</v>
      </c>
      <c r="D2082" s="2">
        <f t="shared" si="194"/>
        <v>1.00300207579107</v>
      </c>
      <c r="E2082" s="2">
        <f t="shared" si="193"/>
        <v>0.11167886160383045</v>
      </c>
      <c r="F2082" s="2">
        <f t="shared" si="191"/>
        <v>7.2701384325944862E-2</v>
      </c>
      <c r="G2082" s="2">
        <f t="shared" si="189"/>
        <v>3.8977477277885586E-2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0.74</v>
      </c>
      <c r="C2083" s="2">
        <f t="shared" si="192"/>
        <v>1.1001146393341465</v>
      </c>
      <c r="D2083" s="2">
        <f t="shared" si="194"/>
        <v>0.98352044054728704</v>
      </c>
      <c r="E2083" s="2">
        <f t="shared" si="193"/>
        <v>0.1165941987868595</v>
      </c>
      <c r="F2083" s="2">
        <f t="shared" si="191"/>
        <v>8.1479947218127791E-2</v>
      </c>
      <c r="G2083" s="2">
        <f t="shared" si="189"/>
        <v>3.5114251568731714E-2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0.71</v>
      </c>
      <c r="C2084" s="2">
        <f t="shared" si="192"/>
        <v>1.0816354640519701</v>
      </c>
      <c r="D2084" s="2">
        <f t="shared" si="194"/>
        <v>0.96325966717341394</v>
      </c>
      <c r="E2084" s="2">
        <f t="shared" si="193"/>
        <v>0.11837579687855615</v>
      </c>
      <c r="F2084" s="2">
        <f t="shared" si="191"/>
        <v>8.8859117150213468E-2</v>
      </c>
      <c r="G2084" s="2">
        <f t="shared" ref="G2084:G2147" si="195">E2084-F2084</f>
        <v>2.9516679728342682E-2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0.74</v>
      </c>
      <c r="C2085" s="2">
        <f t="shared" si="192"/>
        <v>1.0659992388132054</v>
      </c>
      <c r="D2085" s="2">
        <f t="shared" si="194"/>
        <v>0.94672191404945727</v>
      </c>
      <c r="E2085" s="2">
        <f t="shared" si="193"/>
        <v>0.11927732476374808</v>
      </c>
      <c r="F2085" s="2">
        <f t="shared" ref="F2085:F2148" si="197">(E2085*(2/(10)))+((1-(2/10))*F2084)</f>
        <v>9.4942758672920402E-2</v>
      </c>
      <c r="G2085" s="2">
        <f t="shared" si="195"/>
        <v>2.4334566090827681E-2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0.75</v>
      </c>
      <c r="C2086" s="2">
        <f t="shared" si="192"/>
        <v>1.0466147405342507</v>
      </c>
      <c r="D2086" s="2">
        <f t="shared" si="194"/>
        <v>0.93214992041616418</v>
      </c>
      <c r="E2086" s="2">
        <f t="shared" si="193"/>
        <v>0.11446482011808656</v>
      </c>
      <c r="F2086" s="2">
        <f t="shared" si="197"/>
        <v>9.884717096195364E-2</v>
      </c>
      <c r="G2086" s="2">
        <f t="shared" si="195"/>
        <v>1.5617649156132923E-2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0.75</v>
      </c>
      <c r="C2087" s="2">
        <f t="shared" si="192"/>
        <v>1.0240586266059044</v>
      </c>
      <c r="D2087" s="2">
        <f t="shared" si="194"/>
        <v>0.91865733371867053</v>
      </c>
      <c r="E2087" s="2">
        <f t="shared" si="193"/>
        <v>0.10540129288723388</v>
      </c>
      <c r="F2087" s="2">
        <f t="shared" si="197"/>
        <v>0.1001579953470097</v>
      </c>
      <c r="G2087" s="2">
        <f t="shared" si="195"/>
        <v>5.2432975402241788E-3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0.78</v>
      </c>
      <c r="C2088" s="2">
        <f t="shared" si="192"/>
        <v>0.99881883789730375</v>
      </c>
      <c r="D2088" s="2">
        <f t="shared" si="194"/>
        <v>0.90838642010988013</v>
      </c>
      <c r="E2088" s="2">
        <f t="shared" si="193"/>
        <v>9.0432417787423613E-2</v>
      </c>
      <c r="F2088" s="2">
        <f t="shared" si="197"/>
        <v>9.8212879835092484E-2</v>
      </c>
      <c r="G2088" s="2">
        <f t="shared" si="195"/>
        <v>-7.7804620476688707E-3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0.81</v>
      </c>
      <c r="C2089" s="2">
        <f t="shared" si="192"/>
        <v>0.97284670899002623</v>
      </c>
      <c r="D2089" s="2">
        <f t="shared" si="194"/>
        <v>0.90109853713877786</v>
      </c>
      <c r="E2089" s="2">
        <f t="shared" si="193"/>
        <v>7.1748171851248377E-2</v>
      </c>
      <c r="F2089" s="2">
        <f t="shared" si="197"/>
        <v>9.2919938238323674E-2</v>
      </c>
      <c r="G2089" s="2">
        <f t="shared" si="195"/>
        <v>-2.1171766387075297E-2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0.84</v>
      </c>
      <c r="C2090" s="2">
        <f t="shared" si="192"/>
        <v>0.95087029222232988</v>
      </c>
      <c r="D2090" s="2">
        <f t="shared" si="194"/>
        <v>0.89657271957294238</v>
      </c>
      <c r="E2090" s="2">
        <f t="shared" si="193"/>
        <v>5.4297572649387504E-2</v>
      </c>
      <c r="F2090" s="2">
        <f t="shared" si="197"/>
        <v>8.519546512053644E-2</v>
      </c>
      <c r="G2090" s="2">
        <f t="shared" si="195"/>
        <v>-3.0897892471148936E-2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0.84</v>
      </c>
      <c r="C2091" s="2">
        <f t="shared" si="192"/>
        <v>0.92765947803427917</v>
      </c>
      <c r="D2091" s="2">
        <f t="shared" si="194"/>
        <v>0.8923821477527244</v>
      </c>
      <c r="E2091" s="2">
        <f t="shared" si="193"/>
        <v>3.5277330281554775E-2</v>
      </c>
      <c r="F2091" s="2">
        <f t="shared" si="197"/>
        <v>7.5211838152740101E-2</v>
      </c>
      <c r="G2091" s="2">
        <f t="shared" si="195"/>
        <v>-3.9934507871185326E-2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0.87</v>
      </c>
      <c r="C2092" s="2">
        <f t="shared" si="192"/>
        <v>0.90340417372131321</v>
      </c>
      <c r="D2092" s="2">
        <f t="shared" si="194"/>
        <v>0.89072421088215215</v>
      </c>
      <c r="E2092" s="2">
        <f t="shared" si="193"/>
        <v>1.2679962839161063E-2</v>
      </c>
      <c r="F2092" s="2">
        <f t="shared" si="197"/>
        <v>6.2705463090024297E-2</v>
      </c>
      <c r="G2092" s="2">
        <f t="shared" si="195"/>
        <v>-5.0025500250863233E-2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0.88</v>
      </c>
      <c r="C2093" s="2">
        <f t="shared" si="192"/>
        <v>0.87826507007188037</v>
      </c>
      <c r="D2093" s="2">
        <f t="shared" si="194"/>
        <v>0.88992982489088157</v>
      </c>
      <c r="E2093" s="2">
        <f t="shared" si="193"/>
        <v>-1.16647548190012E-2</v>
      </c>
      <c r="F2093" s="2">
        <f t="shared" si="197"/>
        <v>4.7831419508219196E-2</v>
      </c>
      <c r="G2093" s="2">
        <f t="shared" si="195"/>
        <v>-5.9496174327220396E-2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0.91</v>
      </c>
      <c r="C2094" s="2">
        <f t="shared" si="192"/>
        <v>0.85237813621466796</v>
      </c>
      <c r="D2094" s="2">
        <f t="shared" si="194"/>
        <v>0.891416504528594</v>
      </c>
      <c r="E2094" s="2">
        <f t="shared" si="193"/>
        <v>-3.9038368313926042E-2</v>
      </c>
      <c r="F2094" s="2">
        <f t="shared" si="197"/>
        <v>3.0457461943790148E-2</v>
      </c>
      <c r="G2094" s="2">
        <f t="shared" si="195"/>
        <v>-6.949583025771619E-2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0.95</v>
      </c>
      <c r="C2095" s="2">
        <f t="shared" si="192"/>
        <v>0.83508919218164213</v>
      </c>
      <c r="D2095" s="2">
        <f t="shared" si="194"/>
        <v>0.89575602271166122</v>
      </c>
      <c r="E2095" s="2">
        <f t="shared" si="193"/>
        <v>-6.0666830530019089E-2</v>
      </c>
      <c r="F2095" s="2">
        <f t="shared" si="197"/>
        <v>1.2232603449028301E-2</v>
      </c>
      <c r="G2095" s="2">
        <f t="shared" si="195"/>
        <v>-7.2899433979047384E-2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0.95</v>
      </c>
      <c r="C2096" s="2">
        <f t="shared" si="192"/>
        <v>0.82199854723062027</v>
      </c>
      <c r="D2096" s="2">
        <f t="shared" si="194"/>
        <v>0.8997740951033899</v>
      </c>
      <c r="E2096" s="2">
        <f t="shared" si="193"/>
        <v>-7.7775547872769635E-2</v>
      </c>
      <c r="F2096" s="2">
        <f t="shared" si="197"/>
        <v>-5.7690268153312869E-3</v>
      </c>
      <c r="G2096" s="2">
        <f t="shared" si="195"/>
        <v>-7.200652105743835E-2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0.96</v>
      </c>
      <c r="C2097" s="2">
        <f t="shared" si="192"/>
        <v>0.81092184765667874</v>
      </c>
      <c r="D2097" s="2">
        <f t="shared" si="194"/>
        <v>0.90423527324387953</v>
      </c>
      <c r="E2097" s="2">
        <f t="shared" si="193"/>
        <v>-9.3313425587200793E-2</v>
      </c>
      <c r="F2097" s="2">
        <f t="shared" si="197"/>
        <v>-2.327790656970519E-2</v>
      </c>
      <c r="G2097" s="2">
        <f t="shared" si="195"/>
        <v>-7.0035519017495607E-2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0.99</v>
      </c>
      <c r="C2098" s="2">
        <f t="shared" si="192"/>
        <v>0.806164640324882</v>
      </c>
      <c r="D2098" s="2">
        <f t="shared" si="194"/>
        <v>0.91058821596655515</v>
      </c>
      <c r="E2098" s="2">
        <f t="shared" si="193"/>
        <v>-0.10442357564167315</v>
      </c>
      <c r="F2098" s="2">
        <f t="shared" si="197"/>
        <v>-3.9507040384098788E-2</v>
      </c>
      <c r="G2098" s="2">
        <f t="shared" si="195"/>
        <v>-6.4916535257574362E-2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1</v>
      </c>
      <c r="C2099" s="2">
        <f t="shared" si="192"/>
        <v>0.80675469565951552</v>
      </c>
      <c r="D2099" s="2">
        <f t="shared" si="194"/>
        <v>0.91721131108014364</v>
      </c>
      <c r="E2099" s="2">
        <f t="shared" si="193"/>
        <v>-0.11045661542062812</v>
      </c>
      <c r="F2099" s="2">
        <f t="shared" si="197"/>
        <v>-5.3696955391404656E-2</v>
      </c>
      <c r="G2099" s="2">
        <f t="shared" si="195"/>
        <v>-5.6759660029223467E-2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1.04</v>
      </c>
      <c r="C2100" s="2">
        <f t="shared" si="192"/>
        <v>0.81186935786574388</v>
      </c>
      <c r="D2100" s="2">
        <f t="shared" si="194"/>
        <v>0.92630676951865154</v>
      </c>
      <c r="E2100" s="2">
        <f t="shared" si="193"/>
        <v>-0.11443741165290766</v>
      </c>
      <c r="F2100" s="2">
        <f t="shared" si="197"/>
        <v>-6.584504664370526E-2</v>
      </c>
      <c r="G2100" s="2">
        <f t="shared" si="195"/>
        <v>-4.8592365009202401E-2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1.06</v>
      </c>
      <c r="C2101" s="2">
        <f t="shared" si="192"/>
        <v>0.81619714896332174</v>
      </c>
      <c r="D2101" s="2">
        <f t="shared" si="194"/>
        <v>0.9362099717765292</v>
      </c>
      <c r="E2101" s="2">
        <f t="shared" si="193"/>
        <v>-0.12001282281320746</v>
      </c>
      <c r="F2101" s="2">
        <f t="shared" si="197"/>
        <v>-7.6678601877605695E-2</v>
      </c>
      <c r="G2101" s="2">
        <f t="shared" si="195"/>
        <v>-4.3334220935601769E-2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1.07</v>
      </c>
      <c r="C2102" s="2">
        <f t="shared" si="192"/>
        <v>0.8244745106612722</v>
      </c>
      <c r="D2102" s="2">
        <f t="shared" si="194"/>
        <v>0.946120344237527</v>
      </c>
      <c r="E2102" s="2">
        <f t="shared" si="193"/>
        <v>-0.1216458335762548</v>
      </c>
      <c r="F2102" s="2">
        <f t="shared" si="197"/>
        <v>-8.5672048217335511E-2</v>
      </c>
      <c r="G2102" s="2">
        <f t="shared" si="195"/>
        <v>-3.5973785358919291E-2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1.07</v>
      </c>
      <c r="C2103" s="2">
        <f t="shared" si="192"/>
        <v>0.83301689363646103</v>
      </c>
      <c r="D2103" s="2">
        <f t="shared" si="194"/>
        <v>0.95529661503474717</v>
      </c>
      <c r="E2103" s="2">
        <f t="shared" si="193"/>
        <v>-0.12227972139828613</v>
      </c>
      <c r="F2103" s="2">
        <f t="shared" si="197"/>
        <v>-9.299358285352563E-2</v>
      </c>
      <c r="G2103" s="2">
        <f t="shared" si="195"/>
        <v>-2.9286138544760504E-2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1.07</v>
      </c>
      <c r="C2104" s="2">
        <f t="shared" si="192"/>
        <v>0.84486044846162089</v>
      </c>
      <c r="D2104" s="2">
        <f t="shared" si="194"/>
        <v>0.96379316206921029</v>
      </c>
      <c r="E2104" s="2">
        <f t="shared" si="193"/>
        <v>-0.11893271360758939</v>
      </c>
      <c r="F2104" s="2">
        <f t="shared" si="197"/>
        <v>-9.8181409004338388E-2</v>
      </c>
      <c r="G2104" s="2">
        <f t="shared" si="195"/>
        <v>-2.0751304603251003E-2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1.07</v>
      </c>
      <c r="C2105" s="2">
        <f t="shared" si="192"/>
        <v>0.86103576408291005</v>
      </c>
      <c r="D2105" s="2">
        <f t="shared" si="194"/>
        <v>0.97166033524926876</v>
      </c>
      <c r="E2105" s="2">
        <f t="shared" si="193"/>
        <v>-0.11062457116635871</v>
      </c>
      <c r="F2105" s="2">
        <f t="shared" si="197"/>
        <v>-0.10067004143674246</v>
      </c>
      <c r="G2105" s="2">
        <f t="shared" si="195"/>
        <v>-9.954529729616246E-3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1.06</v>
      </c>
      <c r="C2106" s="2">
        <f t="shared" si="192"/>
        <v>0.87472256960861627</v>
      </c>
      <c r="D2106" s="2">
        <f t="shared" si="194"/>
        <v>0.97820401411969338</v>
      </c>
      <c r="E2106" s="2">
        <f t="shared" si="193"/>
        <v>-0.1034814445110771</v>
      </c>
      <c r="F2106" s="2">
        <f t="shared" si="197"/>
        <v>-0.1012323220516094</v>
      </c>
      <c r="G2106" s="2">
        <f t="shared" si="195"/>
        <v>-2.2491224594677062E-3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1.05</v>
      </c>
      <c r="C2107" s="2">
        <f t="shared" si="192"/>
        <v>0.88784217428421375</v>
      </c>
      <c r="D2107" s="2">
        <f t="shared" si="194"/>
        <v>0.98352223529601246</v>
      </c>
      <c r="E2107" s="2">
        <f t="shared" si="193"/>
        <v>-9.5680061011798712E-2</v>
      </c>
      <c r="F2107" s="2">
        <f t="shared" si="197"/>
        <v>-0.10012186984364727</v>
      </c>
      <c r="G2107" s="2">
        <f t="shared" si="195"/>
        <v>4.4418088318485538E-3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1.05</v>
      </c>
      <c r="C2108" s="2">
        <f t="shared" si="192"/>
        <v>0.90355876285587322</v>
      </c>
      <c r="D2108" s="2">
        <f t="shared" si="194"/>
        <v>0.98844651416297458</v>
      </c>
      <c r="E2108" s="2">
        <f t="shared" si="193"/>
        <v>-8.4887751307101356E-2</v>
      </c>
      <c r="F2108" s="2">
        <f t="shared" si="197"/>
        <v>-9.7075046136338092E-2</v>
      </c>
      <c r="G2108" s="2">
        <f t="shared" si="195"/>
        <v>1.2187294829236736E-2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1.01</v>
      </c>
      <c r="C2109" s="2">
        <f t="shared" si="192"/>
        <v>0.91839587626266195</v>
      </c>
      <c r="D2109" s="2">
        <f t="shared" si="194"/>
        <v>0.99004306866942082</v>
      </c>
      <c r="E2109" s="2">
        <f t="shared" si="193"/>
        <v>-7.1647192406758875E-2</v>
      </c>
      <c r="F2109" s="2">
        <f t="shared" si="197"/>
        <v>-9.1989475390422251E-2</v>
      </c>
      <c r="G2109" s="2">
        <f t="shared" si="195"/>
        <v>2.0342282983663376E-2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1.05</v>
      </c>
      <c r="C2110" s="2">
        <f t="shared" si="192"/>
        <v>0.93710420299148323</v>
      </c>
      <c r="D2110" s="2">
        <f t="shared" si="194"/>
        <v>0.99448432284205635</v>
      </c>
      <c r="E2110" s="2">
        <f t="shared" si="193"/>
        <v>-5.7380119850573119E-2</v>
      </c>
      <c r="F2110" s="2">
        <f t="shared" si="197"/>
        <v>-8.5067604282452428E-2</v>
      </c>
      <c r="G2110" s="2">
        <f t="shared" si="195"/>
        <v>2.7687484431879308E-2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1.01</v>
      </c>
      <c r="C2111" s="2">
        <f t="shared" si="192"/>
        <v>0.95601124868510123</v>
      </c>
      <c r="D2111" s="2">
        <f t="shared" si="194"/>
        <v>0.9956336322611633</v>
      </c>
      <c r="E2111" s="2">
        <f t="shared" si="193"/>
        <v>-3.962238357606207E-2</v>
      </c>
      <c r="F2111" s="2">
        <f t="shared" si="197"/>
        <v>-7.5978560141174364E-2</v>
      </c>
      <c r="G2111" s="2">
        <f t="shared" si="195"/>
        <v>3.6356176565112294E-2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1.01</v>
      </c>
      <c r="C2112" s="2">
        <f t="shared" si="192"/>
        <v>0.9735479796566241</v>
      </c>
      <c r="D2112" s="2">
        <f t="shared" si="194"/>
        <v>0.99669780764922522</v>
      </c>
      <c r="E2112" s="2">
        <f t="shared" si="193"/>
        <v>-2.3149827992601124E-2</v>
      </c>
      <c r="F2112" s="2">
        <f t="shared" si="197"/>
        <v>-6.5412813711459711E-2</v>
      </c>
      <c r="G2112" s="2">
        <f t="shared" si="195"/>
        <v>4.2262985718858587E-2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1.01</v>
      </c>
      <c r="C2113" s="2">
        <f t="shared" si="192"/>
        <v>0.98838675201714343</v>
      </c>
      <c r="D2113" s="2">
        <f t="shared" si="194"/>
        <v>0.99768315523076401</v>
      </c>
      <c r="E2113" s="2">
        <f t="shared" si="193"/>
        <v>-9.2964032136205743E-3</v>
      </c>
      <c r="F2113" s="2">
        <f t="shared" si="197"/>
        <v>-5.4189531611891884E-2</v>
      </c>
      <c r="G2113" s="2">
        <f t="shared" si="195"/>
        <v>4.4893128398271309E-2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1.02</v>
      </c>
      <c r="C2114" s="2">
        <f t="shared" si="192"/>
        <v>1.0009426363221983</v>
      </c>
      <c r="D2114" s="2">
        <f t="shared" si="194"/>
        <v>0.99933625484330002</v>
      </c>
      <c r="E2114" s="2">
        <f t="shared" si="193"/>
        <v>1.6063814788982445E-3</v>
      </c>
      <c r="F2114" s="2">
        <f t="shared" si="197"/>
        <v>-4.3030348993733862E-2</v>
      </c>
      <c r="G2114" s="2">
        <f t="shared" si="195"/>
        <v>4.4636730472632107E-2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1.04</v>
      </c>
      <c r="C2115" s="2">
        <f t="shared" si="192"/>
        <v>1.0115668461187832</v>
      </c>
      <c r="D2115" s="2">
        <f t="shared" si="194"/>
        <v>1.0023483841141667</v>
      </c>
      <c r="E2115" s="2">
        <f t="shared" si="193"/>
        <v>9.2184620046165122E-3</v>
      </c>
      <c r="F2115" s="2">
        <f t="shared" si="197"/>
        <v>-3.2580586794063789E-2</v>
      </c>
      <c r="G2115" s="2">
        <f t="shared" si="195"/>
        <v>4.1799048798680301E-2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1.04</v>
      </c>
      <c r="C2116" s="2">
        <f t="shared" si="192"/>
        <v>1.0190181005620473</v>
      </c>
      <c r="D2116" s="2">
        <f t="shared" si="194"/>
        <v>1.0051373926983025</v>
      </c>
      <c r="E2116" s="2">
        <f t="shared" si="193"/>
        <v>1.3880707863744846E-2</v>
      </c>
      <c r="F2116" s="2">
        <f t="shared" si="197"/>
        <v>-2.3288327862502064E-2</v>
      </c>
      <c r="G2116" s="2">
        <f t="shared" si="195"/>
        <v>3.7169035726246913E-2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1.05</v>
      </c>
      <c r="C2117" s="2">
        <f t="shared" si="192"/>
        <v>1.0237845466294246</v>
      </c>
      <c r="D2117" s="2">
        <f t="shared" si="194"/>
        <v>1.0084605487947245</v>
      </c>
      <c r="E2117" s="2">
        <f t="shared" si="193"/>
        <v>1.5323997834700176E-2</v>
      </c>
      <c r="F2117" s="2">
        <f t="shared" si="197"/>
        <v>-1.5565862723061616E-2</v>
      </c>
      <c r="G2117" s="2">
        <f t="shared" si="195"/>
        <v>3.0889860557761793E-2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1.05</v>
      </c>
      <c r="C2118" s="2">
        <f t="shared" si="192"/>
        <v>1.0278176933018208</v>
      </c>
      <c r="D2118" s="2">
        <f t="shared" si="194"/>
        <v>1.0115375451803004</v>
      </c>
      <c r="E2118" s="2">
        <f t="shared" si="193"/>
        <v>1.6280148121520455E-2</v>
      </c>
      <c r="F2118" s="2">
        <f t="shared" si="197"/>
        <v>-9.1966605541452008E-3</v>
      </c>
      <c r="G2118" s="2">
        <f t="shared" si="195"/>
        <v>2.5476808675665655E-2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1.05</v>
      </c>
      <c r="C2119" s="2">
        <f t="shared" si="192"/>
        <v>1.0250765097169252</v>
      </c>
      <c r="D2119" s="2">
        <f t="shared" si="194"/>
        <v>1.0143866159076855</v>
      </c>
      <c r="E2119" s="2">
        <f t="shared" si="193"/>
        <v>1.0689893809239681E-2</v>
      </c>
      <c r="F2119" s="2">
        <f t="shared" si="197"/>
        <v>-5.2193496814682255E-3</v>
      </c>
      <c r="G2119" s="2">
        <f t="shared" si="195"/>
        <v>1.5909243490707908E-2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1.06</v>
      </c>
      <c r="C2120" s="2">
        <f t="shared" si="192"/>
        <v>1.0289108928373982</v>
      </c>
      <c r="D2120" s="2">
        <f t="shared" si="194"/>
        <v>1.0177653850997088</v>
      </c>
      <c r="E2120" s="2">
        <f t="shared" si="193"/>
        <v>1.1145507737689409E-2</v>
      </c>
      <c r="F2120" s="2">
        <f t="shared" si="197"/>
        <v>-1.9463781976366986E-3</v>
      </c>
      <c r="G2120" s="2">
        <f t="shared" si="195"/>
        <v>1.3091885935326108E-2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1.06</v>
      </c>
      <c r="C2121" s="2">
        <f t="shared" si="192"/>
        <v>1.0260015247085676</v>
      </c>
      <c r="D2121" s="2">
        <f t="shared" si="194"/>
        <v>1.0208938750923229</v>
      </c>
      <c r="E2121" s="2">
        <f t="shared" si="193"/>
        <v>5.1076496162447693E-3</v>
      </c>
      <c r="F2121" s="2">
        <f t="shared" si="197"/>
        <v>-5.3557263486040513E-4</v>
      </c>
      <c r="G2121" s="2">
        <f t="shared" si="195"/>
        <v>5.6432222511051747E-3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1.06</v>
      </c>
      <c r="C2122" s="2">
        <f t="shared" si="192"/>
        <v>1.0235397516764804</v>
      </c>
      <c r="D2122" s="2">
        <f t="shared" si="194"/>
        <v>1.023790625085484</v>
      </c>
      <c r="E2122" s="2">
        <f t="shared" si="193"/>
        <v>-2.5087340900364907E-4</v>
      </c>
      <c r="F2122" s="2">
        <f t="shared" si="197"/>
        <v>-4.7863278968905394E-4</v>
      </c>
      <c r="G2122" s="2">
        <f t="shared" si="195"/>
        <v>2.2775938068540487E-4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1.07</v>
      </c>
      <c r="C2123" s="2">
        <f t="shared" si="192"/>
        <v>1.0214567129570218</v>
      </c>
      <c r="D2123" s="2">
        <f t="shared" si="194"/>
        <v>1.0272135417458186</v>
      </c>
      <c r="E2123" s="2">
        <f t="shared" si="193"/>
        <v>-5.7568287887967973E-3</v>
      </c>
      <c r="F2123" s="2">
        <f t="shared" si="197"/>
        <v>-1.5342719895106026E-3</v>
      </c>
      <c r="G2123" s="2">
        <f t="shared" si="195"/>
        <v>-4.2225567992861951E-3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1.07</v>
      </c>
      <c r="C2124" s="2">
        <f t="shared" si="192"/>
        <v>1.0212326032713261</v>
      </c>
      <c r="D2124" s="2">
        <f t="shared" si="194"/>
        <v>1.0303829090239061</v>
      </c>
      <c r="E2124" s="2">
        <f t="shared" si="193"/>
        <v>-9.1503057525799125E-3</v>
      </c>
      <c r="F2124" s="2">
        <f t="shared" si="197"/>
        <v>-3.0574787421244649E-3</v>
      </c>
      <c r="G2124" s="2">
        <f t="shared" si="195"/>
        <v>-6.0928270104554476E-3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1.08</v>
      </c>
      <c r="C2125" s="2">
        <f t="shared" si="192"/>
        <v>1.0241198950757375</v>
      </c>
      <c r="D2125" s="2">
        <f t="shared" si="194"/>
        <v>1.0340582490962094</v>
      </c>
      <c r="E2125" s="2">
        <f t="shared" si="193"/>
        <v>-9.938354020471829E-3</v>
      </c>
      <c r="F2125" s="2">
        <f t="shared" si="197"/>
        <v>-4.4336537977939378E-3</v>
      </c>
      <c r="G2125" s="2">
        <f t="shared" si="195"/>
        <v>-5.5047002226778913E-3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1.0900000000000001</v>
      </c>
      <c r="C2126" s="2">
        <f t="shared" si="192"/>
        <v>1.0265629881410085</v>
      </c>
      <c r="D2126" s="2">
        <f t="shared" si="194"/>
        <v>1.0382020824964902</v>
      </c>
      <c r="E2126" s="2">
        <f t="shared" si="193"/>
        <v>-1.1639094355481605E-2</v>
      </c>
      <c r="F2126" s="2">
        <f t="shared" si="197"/>
        <v>-5.8747419093314714E-3</v>
      </c>
      <c r="G2126" s="2">
        <f t="shared" si="195"/>
        <v>-5.7643524461501337E-3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1.0900000000000001</v>
      </c>
      <c r="C2127" s="2">
        <f t="shared" ref="C2127:C2190" si="198">$C$4*B2117+C2126*(1-$C$4)</f>
        <v>1.0301686822731611</v>
      </c>
      <c r="D2127" s="2">
        <f t="shared" si="194"/>
        <v>1.0420389652745279</v>
      </c>
      <c r="E2127" s="2">
        <f t="shared" si="193"/>
        <v>-1.1870283001366833E-2</v>
      </c>
      <c r="F2127" s="2">
        <f t="shared" si="197"/>
        <v>-7.0738501277385442E-3</v>
      </c>
      <c r="G2127" s="2">
        <f t="shared" si="195"/>
        <v>-4.7964328736282884E-3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1.0900000000000001</v>
      </c>
      <c r="C2128" s="2">
        <f t="shared" si="198"/>
        <v>1.0332196542311363</v>
      </c>
      <c r="D2128" s="2">
        <f t="shared" si="194"/>
        <v>1.0455916345134517</v>
      </c>
      <c r="E2128" s="2">
        <f t="shared" si="193"/>
        <v>-1.2371980282315453E-2</v>
      </c>
      <c r="F2128" s="2">
        <f t="shared" si="197"/>
        <v>-8.1334761586539274E-3</v>
      </c>
      <c r="G2128" s="2">
        <f t="shared" si="195"/>
        <v>-4.238504123661526E-3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1.0900000000000001</v>
      </c>
      <c r="C2129" s="2">
        <f t="shared" si="198"/>
        <v>1.0358012458878845</v>
      </c>
      <c r="D2129" s="2">
        <f t="shared" si="194"/>
        <v>1.0488811430680109</v>
      </c>
      <c r="E2129" s="2">
        <f t="shared" si="193"/>
        <v>-1.3079897180126476E-2</v>
      </c>
      <c r="F2129" s="2">
        <f t="shared" si="197"/>
        <v>-9.1227603629484375E-3</v>
      </c>
      <c r="G2129" s="2">
        <f t="shared" si="195"/>
        <v>-3.9571368171780388E-3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1.07</v>
      </c>
      <c r="C2130" s="2">
        <f t="shared" si="198"/>
        <v>1.0395241311359023</v>
      </c>
      <c r="D2130" s="2">
        <f t="shared" si="194"/>
        <v>1.0504455028407509</v>
      </c>
      <c r="E2130" s="2">
        <f t="shared" si="193"/>
        <v>-1.0921371704848637E-2</v>
      </c>
      <c r="F2130" s="2">
        <f t="shared" si="197"/>
        <v>-9.4824826313284778E-3</v>
      </c>
      <c r="G2130" s="2">
        <f t="shared" si="195"/>
        <v>-1.4388890735201592E-3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1.07</v>
      </c>
      <c r="C2131" s="2">
        <f t="shared" si="198"/>
        <v>1.042674264807302</v>
      </c>
      <c r="D2131" s="2">
        <f t="shared" si="194"/>
        <v>1.0518939841118065</v>
      </c>
      <c r="E2131" s="2">
        <f t="shared" si="193"/>
        <v>-9.2197193045044923E-3</v>
      </c>
      <c r="F2131" s="2">
        <f t="shared" si="197"/>
        <v>-9.4299299659636807E-3</v>
      </c>
      <c r="G2131" s="2">
        <f t="shared" si="195"/>
        <v>2.1021066145918837E-4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1.0900000000000001</v>
      </c>
      <c r="C2132" s="2">
        <f t="shared" si="198"/>
        <v>1.0453397625292555</v>
      </c>
      <c r="D2132" s="2">
        <f t="shared" si="194"/>
        <v>1.0547166519553763</v>
      </c>
      <c r="E2132" s="2">
        <f t="shared" si="193"/>
        <v>-9.3768894261208047E-3</v>
      </c>
      <c r="F2132" s="2">
        <f t="shared" si="197"/>
        <v>-9.4193218579951051E-3</v>
      </c>
      <c r="G2132" s="2">
        <f t="shared" si="195"/>
        <v>4.2432431874300444E-5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1.07</v>
      </c>
      <c r="C2133" s="2">
        <f t="shared" si="198"/>
        <v>1.0491336452170623</v>
      </c>
      <c r="D2133" s="2">
        <f t="shared" si="194"/>
        <v>1.0558487518105337</v>
      </c>
      <c r="E2133" s="2">
        <f t="shared" si="193"/>
        <v>-6.7151065934714094E-3</v>
      </c>
      <c r="F2133" s="2">
        <f t="shared" si="197"/>
        <v>-8.8784788050903663E-3</v>
      </c>
      <c r="G2133" s="2">
        <f t="shared" si="195"/>
        <v>2.1633722116189569E-3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1.08</v>
      </c>
      <c r="C2134" s="2">
        <f t="shared" si="198"/>
        <v>1.0523438536452066</v>
      </c>
      <c r="D2134" s="2">
        <f t="shared" si="194"/>
        <v>1.0576377331579017</v>
      </c>
      <c r="E2134" s="2">
        <f t="shared" si="193"/>
        <v>-5.2938795126951099E-3</v>
      </c>
      <c r="F2134" s="2">
        <f t="shared" si="197"/>
        <v>-8.1615589466113147E-3</v>
      </c>
      <c r="G2134" s="2">
        <f t="shared" si="195"/>
        <v>2.8676794339162048E-3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1.08</v>
      </c>
      <c r="C2135" s="2">
        <f t="shared" si="198"/>
        <v>1.0565986453920979</v>
      </c>
      <c r="D2135" s="2">
        <f t="shared" si="194"/>
        <v>1.0592941973684276</v>
      </c>
      <c r="E2135" s="2">
        <f t="shared" si="193"/>
        <v>-2.6955519763296465E-3</v>
      </c>
      <c r="F2135" s="2">
        <f t="shared" si="197"/>
        <v>-7.0683575525549809E-3</v>
      </c>
      <c r="G2135" s="2">
        <f t="shared" si="195"/>
        <v>4.3728055762253344E-3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1.08</v>
      </c>
      <c r="C2136" s="2">
        <f t="shared" si="198"/>
        <v>1.0617373153317753</v>
      </c>
      <c r="D2136" s="2">
        <f t="shared" si="194"/>
        <v>1.0608279605263218</v>
      </c>
      <c r="E2136" s="2">
        <f t="shared" si="193"/>
        <v>9.0935480545351055E-4</v>
      </c>
      <c r="F2136" s="2">
        <f t="shared" si="197"/>
        <v>-5.4728150809532829E-3</v>
      </c>
      <c r="G2136" s="2">
        <f t="shared" si="195"/>
        <v>6.3821698864067935E-3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1.08</v>
      </c>
      <c r="C2137" s="2">
        <f t="shared" si="198"/>
        <v>1.0660854206653483</v>
      </c>
      <c r="D2137" s="2">
        <f t="shared" si="194"/>
        <v>1.0622481115984461</v>
      </c>
      <c r="E2137" s="2">
        <f t="shared" si="193"/>
        <v>3.8373090669021614E-3</v>
      </c>
      <c r="F2137" s="2">
        <f t="shared" si="197"/>
        <v>-3.6107902513821946E-3</v>
      </c>
      <c r="G2137" s="2">
        <f t="shared" si="195"/>
        <v>7.448099318284356E-3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1.08</v>
      </c>
      <c r="C2138" s="2">
        <f t="shared" si="198"/>
        <v>1.0697645867168333</v>
      </c>
      <c r="D2138" s="2">
        <f t="shared" si="194"/>
        <v>1.0635630662948576</v>
      </c>
      <c r="E2138" s="2">
        <f t="shared" si="193"/>
        <v>6.201520421975637E-3</v>
      </c>
      <c r="F2138" s="2">
        <f t="shared" si="197"/>
        <v>-1.6483281167106283E-3</v>
      </c>
      <c r="G2138" s="2">
        <f t="shared" si="195"/>
        <v>7.8498485386862653E-3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1.08</v>
      </c>
      <c r="C2139" s="2">
        <f t="shared" si="198"/>
        <v>1.0728777272219359</v>
      </c>
      <c r="D2139" s="2">
        <f t="shared" si="194"/>
        <v>1.064780616939683</v>
      </c>
      <c r="E2139" s="2">
        <f t="shared" si="193"/>
        <v>8.0971102822529062E-3</v>
      </c>
      <c r="F2139" s="2">
        <f t="shared" si="197"/>
        <v>3.0075956308207863E-4</v>
      </c>
      <c r="G2139" s="2">
        <f t="shared" si="195"/>
        <v>7.7963507191708276E-3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1.08</v>
      </c>
      <c r="C2140" s="2">
        <f t="shared" si="198"/>
        <v>1.0724349999570226</v>
      </c>
      <c r="D2140" s="2">
        <f t="shared" si="194"/>
        <v>1.0659079786478547</v>
      </c>
      <c r="E2140" s="2">
        <f t="shared" ref="E2140:E2203" si="199">C2140-D2140</f>
        <v>6.5270213091679352E-3</v>
      </c>
      <c r="F2140" s="2">
        <f t="shared" si="197"/>
        <v>1.5460119122992502E-3</v>
      </c>
      <c r="G2140" s="2">
        <f t="shared" si="195"/>
        <v>4.9810093968686853E-3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1.08</v>
      </c>
      <c r="C2141" s="2">
        <f t="shared" si="198"/>
        <v>1.0720603845790191</v>
      </c>
      <c r="D2141" s="2">
        <f t="shared" ref="D2141:D2204" si="200">$D$4*B2141+(1-$D$4)*D2140</f>
        <v>1.0669518320813469</v>
      </c>
      <c r="E2141" s="2">
        <f t="shared" si="199"/>
        <v>5.1085524976721697E-3</v>
      </c>
      <c r="F2141" s="2">
        <f t="shared" si="197"/>
        <v>2.2585200293738341E-3</v>
      </c>
      <c r="G2141" s="2">
        <f t="shared" si="195"/>
        <v>2.8500324682983356E-3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1.08</v>
      </c>
      <c r="C2142" s="2">
        <f t="shared" si="198"/>
        <v>1.0748203254130162</v>
      </c>
      <c r="D2142" s="2">
        <f t="shared" si="200"/>
        <v>1.0679183630382842</v>
      </c>
      <c r="E2142" s="2">
        <f t="shared" si="199"/>
        <v>6.9019623747319514E-3</v>
      </c>
      <c r="F2142" s="2">
        <f t="shared" si="197"/>
        <v>3.1872084984454581E-3</v>
      </c>
      <c r="G2142" s="2">
        <f t="shared" si="195"/>
        <v>3.7147538762864933E-3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1.08</v>
      </c>
      <c r="C2143" s="2">
        <f t="shared" si="198"/>
        <v>1.0740787368879368</v>
      </c>
      <c r="D2143" s="2">
        <f t="shared" si="200"/>
        <v>1.0688132991095225</v>
      </c>
      <c r="E2143" s="2">
        <f t="shared" si="199"/>
        <v>5.2654377784142614E-3</v>
      </c>
      <c r="F2143" s="2">
        <f t="shared" si="197"/>
        <v>3.6028543544392192E-3</v>
      </c>
      <c r="G2143" s="2">
        <f t="shared" si="195"/>
        <v>1.6625834239750422E-3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1.08</v>
      </c>
      <c r="C2144" s="2">
        <f t="shared" si="198"/>
        <v>1.0749897004436388</v>
      </c>
      <c r="D2144" s="2">
        <f t="shared" si="200"/>
        <v>1.0696419436199283</v>
      </c>
      <c r="E2144" s="2">
        <f t="shared" si="199"/>
        <v>5.347756823710581E-3</v>
      </c>
      <c r="F2144" s="2">
        <f t="shared" si="197"/>
        <v>3.9518348482934914E-3</v>
      </c>
      <c r="G2144" s="2">
        <f t="shared" si="195"/>
        <v>1.3959219754170896E-3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1.07</v>
      </c>
      <c r="C2145" s="2">
        <f t="shared" si="198"/>
        <v>1.0757605157600021</v>
      </c>
      <c r="D2145" s="2">
        <f t="shared" si="200"/>
        <v>1.0696684663147484</v>
      </c>
      <c r="E2145" s="2">
        <f t="shared" si="199"/>
        <v>6.0920494452536555E-3</v>
      </c>
      <c r="F2145" s="2">
        <f t="shared" si="197"/>
        <v>4.3798777676855244E-3</v>
      </c>
      <c r="G2145" s="2">
        <f t="shared" si="195"/>
        <v>1.7121716775681311E-3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1.07</v>
      </c>
      <c r="C2146" s="2">
        <f t="shared" si="198"/>
        <v>1.0764127441046172</v>
      </c>
      <c r="D2146" s="2">
        <f t="shared" si="200"/>
        <v>1.0696930243655078</v>
      </c>
      <c r="E2146" s="2">
        <f t="shared" si="199"/>
        <v>6.7197197391093422E-3</v>
      </c>
      <c r="F2146" s="2">
        <f t="shared" si="197"/>
        <v>4.8478461619702881E-3</v>
      </c>
      <c r="G2146" s="2">
        <f t="shared" si="195"/>
        <v>1.871873577139054E-3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1.07</v>
      </c>
      <c r="C2147" s="2">
        <f t="shared" si="198"/>
        <v>1.0769646296269837</v>
      </c>
      <c r="D2147" s="2">
        <f t="shared" si="200"/>
        <v>1.0697157633013963</v>
      </c>
      <c r="E2147" s="2">
        <f t="shared" si="199"/>
        <v>7.2488663255874108E-3</v>
      </c>
      <c r="F2147" s="2">
        <f t="shared" si="197"/>
        <v>5.3280501946937134E-3</v>
      </c>
      <c r="G2147" s="2">
        <f t="shared" si="195"/>
        <v>1.9208161308936975E-3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1.07</v>
      </c>
      <c r="C2148" s="2">
        <f t="shared" si="198"/>
        <v>1.0774316096843708</v>
      </c>
      <c r="D2148" s="2">
        <f t="shared" si="200"/>
        <v>1.0697368178716633</v>
      </c>
      <c r="E2148" s="2">
        <f t="shared" si="199"/>
        <v>7.694791812707491E-3</v>
      </c>
      <c r="F2148" s="2">
        <f t="shared" si="197"/>
        <v>5.8013985182964693E-3</v>
      </c>
      <c r="G2148" s="2">
        <f t="shared" ref="G2148:G2211" si="201">E2148-F2148</f>
        <v>1.8933932944110218E-3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1.07</v>
      </c>
      <c r="C2149" s="2">
        <f t="shared" si="198"/>
        <v>1.0778267466560061</v>
      </c>
      <c r="D2149" s="2">
        <f t="shared" si="200"/>
        <v>1.0697563128441328</v>
      </c>
      <c r="E2149" s="2">
        <f t="shared" si="199"/>
        <v>8.0704338118733343E-3</v>
      </c>
      <c r="F2149" s="2">
        <f t="shared" ref="F2149:F2212" si="203">(E2149*(2/(10)))+((1-(2/10))*F2148)</f>
        <v>6.2552055770118426E-3</v>
      </c>
      <c r="G2149" s="2">
        <f t="shared" si="201"/>
        <v>1.8152282348614917E-3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1.07</v>
      </c>
      <c r="C2150" s="2">
        <f t="shared" si="198"/>
        <v>1.0781610933243129</v>
      </c>
      <c r="D2150" s="2">
        <f t="shared" si="200"/>
        <v>1.0697743637445674</v>
      </c>
      <c r="E2150" s="2">
        <f t="shared" si="199"/>
        <v>8.386729579745511E-3</v>
      </c>
      <c r="F2150" s="2">
        <f t="shared" si="203"/>
        <v>6.6815103775585772E-3</v>
      </c>
      <c r="G2150" s="2">
        <f t="shared" si="201"/>
        <v>1.7052192021869339E-3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1.05</v>
      </c>
      <c r="C2151" s="2">
        <f t="shared" si="198"/>
        <v>1.0784440020436494</v>
      </c>
      <c r="D2151" s="2">
        <f t="shared" si="200"/>
        <v>1.0683095960597846</v>
      </c>
      <c r="E2151" s="2">
        <f t="shared" si="199"/>
        <v>1.0134405983864836E-2</v>
      </c>
      <c r="F2151" s="2">
        <f t="shared" si="203"/>
        <v>7.3720894988198293E-3</v>
      </c>
      <c r="G2151" s="2">
        <f t="shared" si="201"/>
        <v>2.7623164850450067E-3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1.05</v>
      </c>
      <c r="C2152" s="2">
        <f t="shared" si="198"/>
        <v>1.0786833863446263</v>
      </c>
      <c r="D2152" s="2">
        <f t="shared" si="200"/>
        <v>1.0669533296849858</v>
      </c>
      <c r="E2152" s="2">
        <f t="shared" si="199"/>
        <v>1.1730056659640553E-2</v>
      </c>
      <c r="F2152" s="2">
        <f t="shared" si="203"/>
        <v>8.2436829309839744E-3</v>
      </c>
      <c r="G2152" s="2">
        <f t="shared" si="201"/>
        <v>3.4863737286565787E-3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1.05</v>
      </c>
      <c r="C2153" s="2">
        <f t="shared" si="198"/>
        <v>1.0788859422916068</v>
      </c>
      <c r="D2153" s="2">
        <f t="shared" si="200"/>
        <v>1.065697527486098</v>
      </c>
      <c r="E2153" s="2">
        <f t="shared" si="199"/>
        <v>1.3188414805508808E-2</v>
      </c>
      <c r="F2153" s="2">
        <f t="shared" si="203"/>
        <v>9.2326293058889418E-3</v>
      </c>
      <c r="G2153" s="2">
        <f t="shared" si="201"/>
        <v>3.9557854996198662E-3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1.05</v>
      </c>
      <c r="C2154" s="2">
        <f t="shared" si="198"/>
        <v>1.0790573357852058</v>
      </c>
      <c r="D2154" s="2">
        <f t="shared" si="200"/>
        <v>1.064534747672313</v>
      </c>
      <c r="E2154" s="2">
        <f t="shared" si="199"/>
        <v>1.4522588112892754E-2</v>
      </c>
      <c r="F2154" s="2">
        <f t="shared" si="203"/>
        <v>1.0290621067289705E-2</v>
      </c>
      <c r="G2154" s="2">
        <f t="shared" si="201"/>
        <v>4.2319670456030488E-3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1.05</v>
      </c>
      <c r="C2155" s="2">
        <f t="shared" si="198"/>
        <v>1.0776638995105587</v>
      </c>
      <c r="D2155" s="2">
        <f t="shared" si="200"/>
        <v>1.0634580996965861</v>
      </c>
      <c r="E2155" s="2">
        <f t="shared" si="199"/>
        <v>1.420579981397263E-2</v>
      </c>
      <c r="F2155" s="2">
        <f t="shared" si="203"/>
        <v>1.107365681662629E-2</v>
      </c>
      <c r="G2155" s="2">
        <f t="shared" si="201"/>
        <v>3.1321429973463401E-3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1.05</v>
      </c>
      <c r="C2156" s="2">
        <f t="shared" si="198"/>
        <v>1.0764848380473959</v>
      </c>
      <c r="D2156" s="2">
        <f t="shared" si="200"/>
        <v>1.062461203422765</v>
      </c>
      <c r="E2156" s="2">
        <f t="shared" si="199"/>
        <v>1.4023634624630965E-2</v>
      </c>
      <c r="F2156" s="2">
        <f t="shared" si="203"/>
        <v>1.1663652378227226E-2</v>
      </c>
      <c r="G2156" s="2">
        <f t="shared" si="201"/>
        <v>2.3599822464037395E-3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1.05</v>
      </c>
      <c r="C2157" s="2">
        <f t="shared" si="198"/>
        <v>1.0754871706554889</v>
      </c>
      <c r="D2157" s="2">
        <f t="shared" si="200"/>
        <v>1.0615381513173749</v>
      </c>
      <c r="E2157" s="2">
        <f t="shared" si="199"/>
        <v>1.3949019338113988E-2</v>
      </c>
      <c r="F2157" s="2">
        <f t="shared" si="203"/>
        <v>1.212072577020458E-2</v>
      </c>
      <c r="G2157" s="2">
        <f t="shared" si="201"/>
        <v>1.8282935679094087E-3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1.05</v>
      </c>
      <c r="C2158" s="2">
        <f t="shared" si="198"/>
        <v>1.0746429905546446</v>
      </c>
      <c r="D2158" s="2">
        <f t="shared" si="200"/>
        <v>1.0606834734420139</v>
      </c>
      <c r="E2158" s="2">
        <f t="shared" si="199"/>
        <v>1.395951711263077E-2</v>
      </c>
      <c r="F2158" s="2">
        <f t="shared" si="203"/>
        <v>1.248848403868982E-2</v>
      </c>
      <c r="G2158" s="2">
        <f t="shared" si="201"/>
        <v>1.4710330739409506E-3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1.05</v>
      </c>
      <c r="C2159" s="2">
        <f t="shared" si="198"/>
        <v>1.0739286843154685</v>
      </c>
      <c r="D2159" s="2">
        <f t="shared" si="200"/>
        <v>1.0598921050389016</v>
      </c>
      <c r="E2159" s="2">
        <f t="shared" si="199"/>
        <v>1.4036579276566874E-2</v>
      </c>
      <c r="F2159" s="2">
        <f t="shared" si="203"/>
        <v>1.2798103086265231E-2</v>
      </c>
      <c r="G2159" s="2">
        <f t="shared" si="201"/>
        <v>1.238476190301643E-3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1.05</v>
      </c>
      <c r="C2160" s="2">
        <f t="shared" si="198"/>
        <v>1.073324271343858</v>
      </c>
      <c r="D2160" s="2">
        <f t="shared" si="200"/>
        <v>1.0591593565175015</v>
      </c>
      <c r="E2160" s="2">
        <f t="shared" si="199"/>
        <v>1.4164914826356512E-2</v>
      </c>
      <c r="F2160" s="2">
        <f t="shared" si="203"/>
        <v>1.3071465434283489E-2</v>
      </c>
      <c r="G2160" s="2">
        <f t="shared" si="201"/>
        <v>1.0934493920730232E-3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1.04</v>
      </c>
      <c r="C2161" s="2">
        <f t="shared" si="198"/>
        <v>1.0697359219063414</v>
      </c>
      <c r="D2161" s="2">
        <f t="shared" si="200"/>
        <v>1.0577401449236126</v>
      </c>
      <c r="E2161" s="2">
        <f t="shared" si="199"/>
        <v>1.1995776982728801E-2</v>
      </c>
      <c r="F2161" s="2">
        <f t="shared" si="203"/>
        <v>1.2856327743972551E-2</v>
      </c>
      <c r="G2161" s="2">
        <f t="shared" si="201"/>
        <v>-8.6055076124375018E-4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1.04</v>
      </c>
      <c r="C2162" s="2">
        <f t="shared" si="198"/>
        <v>1.0666996262284427</v>
      </c>
      <c r="D2162" s="2">
        <f t="shared" si="200"/>
        <v>1.0564260601144562</v>
      </c>
      <c r="E2162" s="2">
        <f t="shared" si="199"/>
        <v>1.0273566113986554E-2</v>
      </c>
      <c r="F2162" s="2">
        <f t="shared" si="203"/>
        <v>1.2339775417975353E-2</v>
      </c>
      <c r="G2162" s="2">
        <f t="shared" si="201"/>
        <v>-2.0662093039887988E-3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1.05</v>
      </c>
      <c r="C2163" s="2">
        <f t="shared" si="198"/>
        <v>1.0641304529625284</v>
      </c>
      <c r="D2163" s="2">
        <f t="shared" si="200"/>
        <v>1.0559500556615335</v>
      </c>
      <c r="E2163" s="2">
        <f t="shared" si="199"/>
        <v>8.1803973009948461E-3</v>
      </c>
      <c r="F2163" s="2">
        <f t="shared" si="203"/>
        <v>1.1507899794579253E-2</v>
      </c>
      <c r="G2163" s="2">
        <f t="shared" si="201"/>
        <v>-3.3275024935844073E-3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1.05</v>
      </c>
      <c r="C2164" s="2">
        <f t="shared" si="198"/>
        <v>1.0619565371221393</v>
      </c>
      <c r="D2164" s="2">
        <f t="shared" si="200"/>
        <v>1.0555093107977163</v>
      </c>
      <c r="E2164" s="2">
        <f t="shared" si="199"/>
        <v>6.4472263244230721E-3</v>
      </c>
      <c r="F2164" s="2">
        <f t="shared" si="203"/>
        <v>1.0495765100548017E-2</v>
      </c>
      <c r="G2164" s="2">
        <f t="shared" si="201"/>
        <v>-4.0485387761249447E-3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1.05</v>
      </c>
      <c r="C2165" s="2">
        <f t="shared" si="198"/>
        <v>1.0601170698725795</v>
      </c>
      <c r="D2165" s="2">
        <f t="shared" si="200"/>
        <v>1.0551012137015892</v>
      </c>
      <c r="E2165" s="2">
        <f t="shared" si="199"/>
        <v>5.0158561709903182E-3</v>
      </c>
      <c r="F2165" s="2">
        <f t="shared" si="203"/>
        <v>9.3997833146364784E-3</v>
      </c>
      <c r="G2165" s="2">
        <f t="shared" si="201"/>
        <v>-4.3839271436461602E-3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1.05</v>
      </c>
      <c r="C2166" s="2">
        <f t="shared" si="198"/>
        <v>1.0585605975844903</v>
      </c>
      <c r="D2166" s="2">
        <f t="shared" si="200"/>
        <v>1.0547233460199901</v>
      </c>
      <c r="E2166" s="2">
        <f t="shared" si="199"/>
        <v>3.8372515645002103E-3</v>
      </c>
      <c r="F2166" s="2">
        <f t="shared" si="203"/>
        <v>8.2872769646092255E-3</v>
      </c>
      <c r="G2166" s="2">
        <f t="shared" si="201"/>
        <v>-4.4500254001090152E-3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1.01</v>
      </c>
      <c r="C2167" s="2">
        <f t="shared" si="198"/>
        <v>1.0572435825714919</v>
      </c>
      <c r="D2167" s="2">
        <f t="shared" si="200"/>
        <v>1.051410505574065</v>
      </c>
      <c r="E2167" s="2">
        <f t="shared" si="199"/>
        <v>5.8330769974268559E-3</v>
      </c>
      <c r="F2167" s="2">
        <f t="shared" si="203"/>
        <v>7.7964369711727519E-3</v>
      </c>
      <c r="G2167" s="2">
        <f t="shared" si="201"/>
        <v>-1.963359973745896E-3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1.01</v>
      </c>
      <c r="C2168" s="2">
        <f t="shared" si="198"/>
        <v>1.0561291852528008</v>
      </c>
      <c r="D2168" s="2">
        <f t="shared" si="200"/>
        <v>1.0483430607167268</v>
      </c>
      <c r="E2168" s="2">
        <f t="shared" si="199"/>
        <v>7.7861245360739684E-3</v>
      </c>
      <c r="F2168" s="2">
        <f t="shared" si="203"/>
        <v>7.7943744841529961E-3</v>
      </c>
      <c r="G2168" s="2">
        <f t="shared" si="201"/>
        <v>-8.2499480790277149E-6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1.01</v>
      </c>
      <c r="C2169" s="2">
        <f t="shared" si="198"/>
        <v>1.0551862336754467</v>
      </c>
      <c r="D2169" s="2">
        <f t="shared" si="200"/>
        <v>1.0455028339969692</v>
      </c>
      <c r="E2169" s="2">
        <f t="shared" si="199"/>
        <v>9.6833996784775334E-3</v>
      </c>
      <c r="F2169" s="2">
        <f t="shared" si="203"/>
        <v>8.1721795230179049E-3</v>
      </c>
      <c r="G2169" s="2">
        <f t="shared" si="201"/>
        <v>1.5112201554596284E-3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1.01</v>
      </c>
      <c r="C2170" s="2">
        <f t="shared" si="198"/>
        <v>1.0543883515715318</v>
      </c>
      <c r="D2170" s="2">
        <f t="shared" si="200"/>
        <v>1.0428729944416382</v>
      </c>
      <c r="E2170" s="2">
        <f t="shared" si="199"/>
        <v>1.15153571298936E-2</v>
      </c>
      <c r="F2170" s="2">
        <f t="shared" si="203"/>
        <v>8.8408150443930449E-3</v>
      </c>
      <c r="G2170" s="2">
        <f t="shared" si="201"/>
        <v>2.6745420855005548E-3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0.97</v>
      </c>
      <c r="C2171" s="2">
        <f t="shared" si="198"/>
        <v>1.0521747590220654</v>
      </c>
      <c r="D2171" s="2">
        <f t="shared" si="200"/>
        <v>1.0374749948533688</v>
      </c>
      <c r="E2171" s="2">
        <f t="shared" si="199"/>
        <v>1.4699764168696561E-2</v>
      </c>
      <c r="F2171" s="2">
        <f t="shared" si="203"/>
        <v>1.0012604869253748E-2</v>
      </c>
      <c r="G2171" s="2">
        <f t="shared" si="201"/>
        <v>4.6871592994428123E-3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0.97</v>
      </c>
      <c r="C2172" s="2">
        <f t="shared" si="198"/>
        <v>1.0503017191725168</v>
      </c>
      <c r="D2172" s="2">
        <f t="shared" si="200"/>
        <v>1.0324768470864527</v>
      </c>
      <c r="E2172" s="2">
        <f t="shared" si="199"/>
        <v>1.7824872086064092E-2</v>
      </c>
      <c r="F2172" s="2">
        <f t="shared" si="203"/>
        <v>1.1575058312615818E-2</v>
      </c>
      <c r="G2172" s="2">
        <f t="shared" si="201"/>
        <v>6.2498137734482741E-3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0.93</v>
      </c>
      <c r="C2173" s="2">
        <f t="shared" si="198"/>
        <v>1.0502553008382836</v>
      </c>
      <c r="D2173" s="2">
        <f t="shared" si="200"/>
        <v>1.0248859695244934</v>
      </c>
      <c r="E2173" s="2">
        <f t="shared" si="199"/>
        <v>2.5369331313790155E-2</v>
      </c>
      <c r="F2173" s="2">
        <f t="shared" si="203"/>
        <v>1.4333912912850685E-2</v>
      </c>
      <c r="G2173" s="2">
        <f t="shared" si="201"/>
        <v>1.1035418400939471E-2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0.93</v>
      </c>
      <c r="C2174" s="2">
        <f t="shared" si="198"/>
        <v>1.0502160237862399</v>
      </c>
      <c r="D2174" s="2">
        <f t="shared" si="200"/>
        <v>1.0178573791893457</v>
      </c>
      <c r="E2174" s="2">
        <f t="shared" si="199"/>
        <v>3.2358644596894193E-2</v>
      </c>
      <c r="F2174" s="2">
        <f t="shared" si="203"/>
        <v>1.7938859249659388E-2</v>
      </c>
      <c r="G2174" s="2">
        <f t="shared" si="201"/>
        <v>1.4419785347234804E-2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0.89</v>
      </c>
      <c r="C2175" s="2">
        <f t="shared" si="198"/>
        <v>1.0501827893575877</v>
      </c>
      <c r="D2175" s="2">
        <f t="shared" si="200"/>
        <v>1.0083864622123571</v>
      </c>
      <c r="E2175" s="2">
        <f t="shared" si="199"/>
        <v>4.1796327145230627E-2</v>
      </c>
      <c r="F2175" s="2">
        <f t="shared" si="203"/>
        <v>2.2710352828773636E-2</v>
      </c>
      <c r="G2175" s="2">
        <f t="shared" si="201"/>
        <v>1.9085974316456991E-2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0.89</v>
      </c>
      <c r="C2176" s="2">
        <f t="shared" si="198"/>
        <v>1.0501546679179588</v>
      </c>
      <c r="D2176" s="2">
        <f t="shared" si="200"/>
        <v>0.9996170946410714</v>
      </c>
      <c r="E2176" s="2">
        <f t="shared" si="199"/>
        <v>5.0537573276887349E-2</v>
      </c>
      <c r="F2176" s="2">
        <f t="shared" si="203"/>
        <v>2.8275796918396379E-2</v>
      </c>
      <c r="G2176" s="2">
        <f t="shared" si="201"/>
        <v>2.226177635849097E-2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0.89</v>
      </c>
      <c r="C2177" s="2">
        <f t="shared" si="198"/>
        <v>1.0439770266998112</v>
      </c>
      <c r="D2177" s="2">
        <f t="shared" si="200"/>
        <v>0.9914973098528439</v>
      </c>
      <c r="E2177" s="2">
        <f t="shared" si="199"/>
        <v>5.2479716846967284E-2</v>
      </c>
      <c r="F2177" s="2">
        <f t="shared" si="203"/>
        <v>3.3116580904110557E-2</v>
      </c>
      <c r="G2177" s="2">
        <f t="shared" si="201"/>
        <v>1.9363135942856727E-2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0.9</v>
      </c>
      <c r="C2178" s="2">
        <f t="shared" si="198"/>
        <v>1.0387497918229172</v>
      </c>
      <c r="D2178" s="2">
        <f t="shared" si="200"/>
        <v>0.98471973134522583</v>
      </c>
      <c r="E2178" s="2">
        <f t="shared" si="199"/>
        <v>5.4030060477691322E-2</v>
      </c>
      <c r="F2178" s="2">
        <f t="shared" si="203"/>
        <v>3.7299276818826707E-2</v>
      </c>
      <c r="G2178" s="2">
        <f t="shared" si="201"/>
        <v>1.6730783658864615E-2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0.9</v>
      </c>
      <c r="C2179" s="2">
        <f t="shared" si="198"/>
        <v>1.0343267469270838</v>
      </c>
      <c r="D2179" s="2">
        <f t="shared" si="200"/>
        <v>0.97844419569002394</v>
      </c>
      <c r="E2179" s="2">
        <f t="shared" si="199"/>
        <v>5.5882551237059874E-2</v>
      </c>
      <c r="F2179" s="2">
        <f t="shared" si="203"/>
        <v>4.1015931702473342E-2</v>
      </c>
      <c r="G2179" s="2">
        <f t="shared" si="201"/>
        <v>1.4866619534586532E-2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0.9</v>
      </c>
      <c r="C2180" s="2">
        <f t="shared" si="198"/>
        <v>1.0305841704767633</v>
      </c>
      <c r="D2180" s="2">
        <f t="shared" si="200"/>
        <v>0.97263351452779989</v>
      </c>
      <c r="E2180" s="2">
        <f t="shared" si="199"/>
        <v>5.7950655948963425E-2</v>
      </c>
      <c r="F2180" s="2">
        <f t="shared" si="203"/>
        <v>4.4402876551771359E-2</v>
      </c>
      <c r="G2180" s="2">
        <f t="shared" si="201"/>
        <v>1.3547779397192067E-2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0.9</v>
      </c>
      <c r="C2181" s="2">
        <f t="shared" si="198"/>
        <v>1.0212635288649536</v>
      </c>
      <c r="D2181" s="2">
        <f t="shared" si="200"/>
        <v>0.96725325419240726</v>
      </c>
      <c r="E2181" s="2">
        <f t="shared" si="199"/>
        <v>5.4010274672546377E-2</v>
      </c>
      <c r="F2181" s="2">
        <f t="shared" si="203"/>
        <v>4.6324356175926361E-2</v>
      </c>
      <c r="G2181" s="2">
        <f t="shared" si="201"/>
        <v>7.6859184966200159E-3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0.9</v>
      </c>
      <c r="C2182" s="2">
        <f t="shared" si="198"/>
        <v>1.0133768321164993</v>
      </c>
      <c r="D2182" s="2">
        <f t="shared" si="200"/>
        <v>0.9622715316596363</v>
      </c>
      <c r="E2182" s="2">
        <f t="shared" si="199"/>
        <v>5.1105300456863012E-2</v>
      </c>
      <c r="F2182" s="2">
        <f t="shared" si="203"/>
        <v>4.7280545032113694E-2</v>
      </c>
      <c r="G2182" s="2">
        <f t="shared" si="201"/>
        <v>3.8247554247493182E-3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0.9</v>
      </c>
      <c r="C2183" s="2">
        <f t="shared" si="198"/>
        <v>1.0005496271754994</v>
      </c>
      <c r="D2183" s="2">
        <f t="shared" si="200"/>
        <v>0.95765882561077431</v>
      </c>
      <c r="E2183" s="2">
        <f t="shared" si="199"/>
        <v>4.2890801564725134E-2</v>
      </c>
      <c r="F2183" s="2">
        <f t="shared" si="203"/>
        <v>4.6402596338635985E-2</v>
      </c>
      <c r="G2183" s="2">
        <f t="shared" si="201"/>
        <v>-3.5117947739108507E-3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0.94</v>
      </c>
      <c r="C2184" s="2">
        <f t="shared" si="198"/>
        <v>0.98969583837926878</v>
      </c>
      <c r="D2184" s="2">
        <f t="shared" si="200"/>
        <v>0.95635076445442058</v>
      </c>
      <c r="E2184" s="2">
        <f t="shared" si="199"/>
        <v>3.3345073924848201E-2</v>
      </c>
      <c r="F2184" s="2">
        <f t="shared" si="203"/>
        <v>4.3791091855878428E-2</v>
      </c>
      <c r="G2184" s="2">
        <f t="shared" si="201"/>
        <v>-1.0446017931030227E-2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0.94</v>
      </c>
      <c r="C2185" s="2">
        <f t="shared" si="198"/>
        <v>0.97435801709015046</v>
      </c>
      <c r="D2185" s="2">
        <f t="shared" si="200"/>
        <v>0.95513959671705606</v>
      </c>
      <c r="E2185" s="2">
        <f t="shared" si="199"/>
        <v>1.9218420373094403E-2</v>
      </c>
      <c r="F2185" s="2">
        <f t="shared" si="203"/>
        <v>3.8876557559321623E-2</v>
      </c>
      <c r="G2185" s="2">
        <f t="shared" si="201"/>
        <v>-1.965813718622722E-2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0.94</v>
      </c>
      <c r="C2186" s="2">
        <f t="shared" si="198"/>
        <v>0.96137986061474268</v>
      </c>
      <c r="D2186" s="2">
        <f t="shared" si="200"/>
        <v>0.95401814510838523</v>
      </c>
      <c r="E2186" s="2">
        <f t="shared" si="199"/>
        <v>7.3617155063574469E-3</v>
      </c>
      <c r="F2186" s="2">
        <f t="shared" si="203"/>
        <v>3.2573589148728793E-2</v>
      </c>
      <c r="G2186" s="2">
        <f t="shared" si="201"/>
        <v>-2.5211873642371346E-2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0.94</v>
      </c>
      <c r="C2187" s="2">
        <f t="shared" si="198"/>
        <v>0.95039834359708997</v>
      </c>
      <c r="D2187" s="2">
        <f t="shared" si="200"/>
        <v>0.95297976398924555</v>
      </c>
      <c r="E2187" s="2">
        <f t="shared" si="199"/>
        <v>-2.5814203921555867E-3</v>
      </c>
      <c r="F2187" s="2">
        <f t="shared" si="203"/>
        <v>2.5542587240551917E-2</v>
      </c>
      <c r="G2187" s="2">
        <f t="shared" si="201"/>
        <v>-2.8124007632707504E-2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0.92</v>
      </c>
      <c r="C2188" s="2">
        <f t="shared" si="198"/>
        <v>0.94264475227446076</v>
      </c>
      <c r="D2188" s="2">
        <f t="shared" si="200"/>
        <v>0.95053681850856075</v>
      </c>
      <c r="E2188" s="2">
        <f t="shared" si="199"/>
        <v>-7.8920662340999925E-3</v>
      </c>
      <c r="F2188" s="2">
        <f t="shared" si="203"/>
        <v>1.8855656545621536E-2</v>
      </c>
      <c r="G2188" s="2">
        <f t="shared" si="201"/>
        <v>-2.6747722779721528E-2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0.89</v>
      </c>
      <c r="C2189" s="2">
        <f t="shared" si="198"/>
        <v>0.93608402115531297</v>
      </c>
      <c r="D2189" s="2">
        <f t="shared" si="200"/>
        <v>0.94605260973014882</v>
      </c>
      <c r="E2189" s="2">
        <f t="shared" si="199"/>
        <v>-9.968588574835846E-3</v>
      </c>
      <c r="F2189" s="2">
        <f t="shared" si="203"/>
        <v>1.309080752153006E-2</v>
      </c>
      <c r="G2189" s="2">
        <f t="shared" si="201"/>
        <v>-2.3059396096365904E-2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0.86</v>
      </c>
      <c r="C2190" s="2">
        <f t="shared" si="198"/>
        <v>0.93053263328526481</v>
      </c>
      <c r="D2190" s="2">
        <f t="shared" si="200"/>
        <v>0.9396783423427304</v>
      </c>
      <c r="E2190" s="2">
        <f t="shared" si="199"/>
        <v>-9.1457090574655897E-3</v>
      </c>
      <c r="F2190" s="2">
        <f t="shared" si="203"/>
        <v>8.6435042057309303E-3</v>
      </c>
      <c r="G2190" s="2">
        <f t="shared" si="201"/>
        <v>-1.7789213263196518E-2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0.89</v>
      </c>
      <c r="C2191" s="2">
        <f t="shared" ref="C2191:C2254" si="204">$C$4*B2181+C2190*(1-$C$4)</f>
        <v>0.92583530508753187</v>
      </c>
      <c r="D2191" s="2">
        <f t="shared" si="200"/>
        <v>0.93599846513215779</v>
      </c>
      <c r="E2191" s="2">
        <f t="shared" si="199"/>
        <v>-1.0163160044625918E-2</v>
      </c>
      <c r="F2191" s="2">
        <f t="shared" si="203"/>
        <v>4.8821713556595611E-3</v>
      </c>
      <c r="G2191" s="2">
        <f t="shared" si="201"/>
        <v>-1.504533140028548E-2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0.89</v>
      </c>
      <c r="C2192" s="2">
        <f t="shared" si="204"/>
        <v>0.92186064276637314</v>
      </c>
      <c r="D2192" s="2">
        <f t="shared" si="200"/>
        <v>0.93259117141866466</v>
      </c>
      <c r="E2192" s="2">
        <f t="shared" si="199"/>
        <v>-1.0730528652291516E-2</v>
      </c>
      <c r="F2192" s="2">
        <f t="shared" si="203"/>
        <v>1.7596313540693457E-3</v>
      </c>
      <c r="G2192" s="2">
        <f t="shared" si="201"/>
        <v>-1.2490160006360862E-2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0.89</v>
      </c>
      <c r="C2193" s="2">
        <f t="shared" si="204"/>
        <v>0.91849746695616186</v>
      </c>
      <c r="D2193" s="2">
        <f t="shared" si="200"/>
        <v>0.92943626983209693</v>
      </c>
      <c r="E2193" s="2">
        <f t="shared" si="199"/>
        <v>-1.0938802875935072E-2</v>
      </c>
      <c r="F2193" s="2">
        <f t="shared" si="203"/>
        <v>-7.8005549193153759E-4</v>
      </c>
      <c r="G2193" s="2">
        <f t="shared" si="201"/>
        <v>-1.0158747384003535E-2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0.89</v>
      </c>
      <c r="C2194" s="2">
        <f t="shared" si="204"/>
        <v>0.92180554896290612</v>
      </c>
      <c r="D2194" s="2">
        <f t="shared" si="200"/>
        <v>0.92651506465934907</v>
      </c>
      <c r="E2194" s="2">
        <f t="shared" si="199"/>
        <v>-4.7095156964429563E-3</v>
      </c>
      <c r="F2194" s="2">
        <f t="shared" si="203"/>
        <v>-1.5659475328338214E-3</v>
      </c>
      <c r="G2194" s="2">
        <f t="shared" si="201"/>
        <v>-3.1435681636091352E-3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0.89</v>
      </c>
      <c r="C2195" s="2">
        <f t="shared" si="204"/>
        <v>0.92460469527630518</v>
      </c>
      <c r="D2195" s="2">
        <f t="shared" si="200"/>
        <v>0.92381024505495291</v>
      </c>
      <c r="E2195" s="2">
        <f t="shared" si="199"/>
        <v>7.9445022135227195E-4</v>
      </c>
      <c r="F2195" s="2">
        <f t="shared" si="203"/>
        <v>-1.0938679819966028E-3</v>
      </c>
      <c r="G2195" s="2">
        <f t="shared" si="201"/>
        <v>1.8883182033488748E-3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0.89</v>
      </c>
      <c r="C2196" s="2">
        <f t="shared" si="204"/>
        <v>0.92697320369533509</v>
      </c>
      <c r="D2196" s="2">
        <f t="shared" si="200"/>
        <v>0.92130578245828976</v>
      </c>
      <c r="E2196" s="2">
        <f t="shared" si="199"/>
        <v>5.6674212370453336E-3</v>
      </c>
      <c r="F2196" s="2">
        <f t="shared" si="203"/>
        <v>2.5838986181178441E-4</v>
      </c>
      <c r="G2196" s="2">
        <f t="shared" si="201"/>
        <v>5.409031375233549E-3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0.89</v>
      </c>
      <c r="C2197" s="2">
        <f t="shared" si="204"/>
        <v>0.92897732620374507</v>
      </c>
      <c r="D2197" s="2">
        <f t="shared" si="200"/>
        <v>0.91898683560952754</v>
      </c>
      <c r="E2197" s="2">
        <f t="shared" si="199"/>
        <v>9.9904905942175271E-3</v>
      </c>
      <c r="F2197" s="2">
        <f t="shared" si="203"/>
        <v>2.2048100082929329E-3</v>
      </c>
      <c r="G2197" s="2">
        <f t="shared" si="201"/>
        <v>7.7856805859245941E-3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0.89</v>
      </c>
      <c r="C2198" s="2">
        <f t="shared" si="204"/>
        <v>0.92759619909547664</v>
      </c>
      <c r="D2198" s="2">
        <f t="shared" si="200"/>
        <v>0.91683966260141436</v>
      </c>
      <c r="E2198" s="2">
        <f t="shared" si="199"/>
        <v>1.0756536494062274E-2</v>
      </c>
      <c r="F2198" s="2">
        <f t="shared" si="203"/>
        <v>3.9151553054468016E-3</v>
      </c>
      <c r="G2198" s="2">
        <f t="shared" si="201"/>
        <v>6.8413811886154727E-3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0.89</v>
      </c>
      <c r="C2199" s="2">
        <f t="shared" si="204"/>
        <v>0.92181216846540326</v>
      </c>
      <c r="D2199" s="2">
        <f t="shared" si="200"/>
        <v>0.91485153944575404</v>
      </c>
      <c r="E2199" s="2">
        <f t="shared" si="199"/>
        <v>6.9606290196492226E-3</v>
      </c>
      <c r="F2199" s="2">
        <f t="shared" si="203"/>
        <v>4.5242500482872861E-3</v>
      </c>
      <c r="G2199" s="2">
        <f t="shared" si="201"/>
        <v>2.4363789713619365E-3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0.89</v>
      </c>
      <c r="C2200" s="2">
        <f t="shared" si="204"/>
        <v>0.91230260408611052</v>
      </c>
      <c r="D2200" s="2">
        <f t="shared" si="200"/>
        <v>0.91301068467199453</v>
      </c>
      <c r="E2200" s="2">
        <f t="shared" si="199"/>
        <v>-7.080805858840078E-4</v>
      </c>
      <c r="F2200" s="2">
        <f t="shared" si="203"/>
        <v>3.4777839214530275E-3</v>
      </c>
      <c r="G2200" s="2">
        <f t="shared" si="201"/>
        <v>-4.1858645073370353E-3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0.89</v>
      </c>
      <c r="C2201" s="2">
        <f t="shared" si="204"/>
        <v>0.90887143422670891</v>
      </c>
      <c r="D2201" s="2">
        <f t="shared" si="200"/>
        <v>0.91130618951110609</v>
      </c>
      <c r="E2201" s="2">
        <f t="shared" si="199"/>
        <v>-2.4347552843971831E-3</v>
      </c>
      <c r="F2201" s="2">
        <f t="shared" si="203"/>
        <v>2.2952760802829853E-3</v>
      </c>
      <c r="G2201" s="2">
        <f t="shared" si="201"/>
        <v>-4.7300313646801689E-3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0.89</v>
      </c>
      <c r="C2202" s="2">
        <f t="shared" si="204"/>
        <v>0.90596813665336906</v>
      </c>
      <c r="D2202" s="2">
        <f t="shared" si="200"/>
        <v>0.90972795325102418</v>
      </c>
      <c r="E2202" s="2">
        <f t="shared" si="199"/>
        <v>-3.759816597655119E-3</v>
      </c>
      <c r="F2202" s="2">
        <f t="shared" si="203"/>
        <v>1.0842575446953645E-3</v>
      </c>
      <c r="G2202" s="2">
        <f t="shared" si="201"/>
        <v>-4.8440741423504833E-3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0.89</v>
      </c>
      <c r="C2203" s="2">
        <f t="shared" si="204"/>
        <v>0.90351150024515847</v>
      </c>
      <c r="D2203" s="2">
        <f t="shared" si="200"/>
        <v>0.90826662338057795</v>
      </c>
      <c r="E2203" s="2">
        <f t="shared" si="199"/>
        <v>-4.7551231354194812E-3</v>
      </c>
      <c r="F2203" s="2">
        <f t="shared" si="203"/>
        <v>-8.3618591327604651E-5</v>
      </c>
      <c r="G2203" s="2">
        <f t="shared" si="201"/>
        <v>-4.6715045440918765E-3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0.89</v>
      </c>
      <c r="C2204" s="2">
        <f t="shared" si="204"/>
        <v>0.90143280789974944</v>
      </c>
      <c r="D2204" s="2">
        <f t="shared" si="200"/>
        <v>0.90691354016720183</v>
      </c>
      <c r="E2204" s="2">
        <f t="shared" ref="E2204:E2267" si="205">C2204-D2204</f>
        <v>-5.4807322674523817E-3</v>
      </c>
      <c r="F2204" s="2">
        <f t="shared" si="203"/>
        <v>-1.16304132655256E-3</v>
      </c>
      <c r="G2204" s="2">
        <f t="shared" si="201"/>
        <v>-4.3176909408998215E-3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0.89</v>
      </c>
      <c r="C2205" s="2">
        <f t="shared" si="204"/>
        <v>0.89967391437671107</v>
      </c>
      <c r="D2205" s="2">
        <f t="shared" ref="D2205:D2268" si="206">$D$4*B2205+(1-$D$4)*D2204</f>
        <v>0.90566068534000166</v>
      </c>
      <c r="E2205" s="2">
        <f t="shared" si="205"/>
        <v>-5.9867709632905886E-3</v>
      </c>
      <c r="F2205" s="2">
        <f t="shared" si="203"/>
        <v>-2.127787253900166E-3</v>
      </c>
      <c r="G2205" s="2">
        <f t="shared" si="201"/>
        <v>-3.8589837093904226E-3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0.89</v>
      </c>
      <c r="C2206" s="2">
        <f t="shared" si="204"/>
        <v>0.89818561985721701</v>
      </c>
      <c r="D2206" s="2">
        <f t="shared" si="206"/>
        <v>0.90450063457407559</v>
      </c>
      <c r="E2206" s="2">
        <f t="shared" si="205"/>
        <v>-6.3150147168585802E-3</v>
      </c>
      <c r="F2206" s="2">
        <f t="shared" si="203"/>
        <v>-2.9652327464918492E-3</v>
      </c>
      <c r="G2206" s="2">
        <f t="shared" si="201"/>
        <v>-3.349781970366731E-3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0.89</v>
      </c>
      <c r="C2207" s="2">
        <f t="shared" si="204"/>
        <v>0.8969262937253375</v>
      </c>
      <c r="D2207" s="2">
        <f t="shared" si="206"/>
        <v>0.90342651349451442</v>
      </c>
      <c r="E2207" s="2">
        <f t="shared" si="205"/>
        <v>-6.5002197691769181E-3</v>
      </c>
      <c r="F2207" s="2">
        <f t="shared" si="203"/>
        <v>-3.6722301510288633E-3</v>
      </c>
      <c r="G2207" s="2">
        <f t="shared" si="201"/>
        <v>-2.8279896181480548E-3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0.85</v>
      </c>
      <c r="C2208" s="2">
        <f t="shared" si="204"/>
        <v>0.89586071007528556</v>
      </c>
      <c r="D2208" s="2">
        <f t="shared" si="206"/>
        <v>0.89946899397640223</v>
      </c>
      <c r="E2208" s="2">
        <f t="shared" si="205"/>
        <v>-3.6082839011166712E-3</v>
      </c>
      <c r="F2208" s="2">
        <f t="shared" si="203"/>
        <v>-3.6594409010464249E-3</v>
      </c>
      <c r="G2208" s="2">
        <f t="shared" si="201"/>
        <v>5.1156999929753699E-5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0.85</v>
      </c>
      <c r="C2209" s="2">
        <f t="shared" si="204"/>
        <v>0.89495906237139544</v>
      </c>
      <c r="D2209" s="2">
        <f t="shared" si="206"/>
        <v>0.89580462405222427</v>
      </c>
      <c r="E2209" s="2">
        <f t="shared" si="205"/>
        <v>-8.4556168082883243E-4</v>
      </c>
      <c r="F2209" s="2">
        <f t="shared" si="203"/>
        <v>-3.0966650570029065E-3</v>
      </c>
      <c r="G2209" s="2">
        <f t="shared" si="201"/>
        <v>2.2511033761740741E-3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0.85</v>
      </c>
      <c r="C2210" s="2">
        <f t="shared" si="204"/>
        <v>0.89419612969887308</v>
      </c>
      <c r="D2210" s="2">
        <f t="shared" si="206"/>
        <v>0.89241168893724476</v>
      </c>
      <c r="E2210" s="2">
        <f t="shared" si="205"/>
        <v>1.7844407616283142E-3</v>
      </c>
      <c r="F2210" s="2">
        <f t="shared" si="203"/>
        <v>-2.1204438932766623E-3</v>
      </c>
      <c r="G2210" s="2">
        <f t="shared" si="201"/>
        <v>3.9048846549049766E-3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0.85</v>
      </c>
      <c r="C2211" s="2">
        <f t="shared" si="204"/>
        <v>0.89355057128366178</v>
      </c>
      <c r="D2211" s="2">
        <f t="shared" si="206"/>
        <v>0.88927008234930072</v>
      </c>
      <c r="E2211" s="2">
        <f t="shared" si="205"/>
        <v>4.2804889343610597E-3</v>
      </c>
      <c r="F2211" s="2">
        <f t="shared" si="203"/>
        <v>-8.4025732774911785E-4</v>
      </c>
      <c r="G2211" s="2">
        <f t="shared" si="201"/>
        <v>5.120746262110178E-3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0.85</v>
      </c>
      <c r="C2212" s="2">
        <f t="shared" si="204"/>
        <v>0.8930043295477138</v>
      </c>
      <c r="D2212" s="2">
        <f t="shared" si="206"/>
        <v>0.88636118736046365</v>
      </c>
      <c r="E2212" s="2">
        <f t="shared" si="205"/>
        <v>6.6431421872501506E-3</v>
      </c>
      <c r="F2212" s="2">
        <f t="shared" si="203"/>
        <v>6.5642257525073597E-4</v>
      </c>
      <c r="G2212" s="2">
        <f t="shared" ref="G2212:G2275" si="207">E2212-F2212</f>
        <v>5.9867196119994144E-3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0.88</v>
      </c>
      <c r="C2213" s="2">
        <f t="shared" si="204"/>
        <v>0.89254212500191166</v>
      </c>
      <c r="D2213" s="2">
        <f t="shared" si="206"/>
        <v>0.88588998829672549</v>
      </c>
      <c r="E2213" s="2">
        <f t="shared" si="205"/>
        <v>6.6521367051861624E-3</v>
      </c>
      <c r="F2213" s="2">
        <f t="shared" ref="F2213:F2276" si="209">(E2213*(2/(10)))+((1-(2/10))*F2212)</f>
        <v>1.8555654012378216E-3</v>
      </c>
      <c r="G2213" s="2">
        <f t="shared" si="207"/>
        <v>4.7965713039483408E-3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0.88</v>
      </c>
      <c r="C2214" s="2">
        <f t="shared" si="204"/>
        <v>0.89215102884777142</v>
      </c>
      <c r="D2214" s="2">
        <f t="shared" si="206"/>
        <v>0.88545369286733844</v>
      </c>
      <c r="E2214" s="2">
        <f t="shared" si="205"/>
        <v>6.6973359804329835E-3</v>
      </c>
      <c r="F2214" s="2">
        <f t="shared" si="209"/>
        <v>2.8239195170768542E-3</v>
      </c>
      <c r="G2214" s="2">
        <f t="shared" si="207"/>
        <v>3.8734164633561293E-3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0.88</v>
      </c>
      <c r="C2215" s="2">
        <f t="shared" si="204"/>
        <v>0.89182010133272971</v>
      </c>
      <c r="D2215" s="2">
        <f t="shared" si="206"/>
        <v>0.88504971561790602</v>
      </c>
      <c r="E2215" s="2">
        <f t="shared" si="205"/>
        <v>6.7703857148236901E-3</v>
      </c>
      <c r="F2215" s="2">
        <f t="shared" si="209"/>
        <v>3.6132127566262215E-3</v>
      </c>
      <c r="G2215" s="2">
        <f t="shared" si="207"/>
        <v>3.1571729581974686E-3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0.88</v>
      </c>
      <c r="C2216" s="2">
        <f t="shared" si="204"/>
        <v>0.89154008574307897</v>
      </c>
      <c r="D2216" s="2">
        <f t="shared" si="206"/>
        <v>0.8846756626091723</v>
      </c>
      <c r="E2216" s="2">
        <f t="shared" si="205"/>
        <v>6.8644231339066719E-3</v>
      </c>
      <c r="F2216" s="2">
        <f t="shared" si="209"/>
        <v>4.2634548320823118E-3</v>
      </c>
      <c r="G2216" s="2">
        <f t="shared" si="207"/>
        <v>2.6009683018243602E-3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0.88</v>
      </c>
      <c r="C2217" s="2">
        <f t="shared" si="204"/>
        <v>0.89130314947491296</v>
      </c>
      <c r="D2217" s="2">
        <f t="shared" si="206"/>
        <v>0.88432931723071517</v>
      </c>
      <c r="E2217" s="2">
        <f t="shared" si="205"/>
        <v>6.9738322441977862E-3</v>
      </c>
      <c r="F2217" s="2">
        <f t="shared" si="209"/>
        <v>4.8055303145054067E-3</v>
      </c>
      <c r="G2217" s="2">
        <f t="shared" si="207"/>
        <v>2.1683019296923796E-3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0.85</v>
      </c>
      <c r="C2218" s="2">
        <f t="shared" si="204"/>
        <v>0.88494881878646481</v>
      </c>
      <c r="D2218" s="2">
        <f t="shared" si="206"/>
        <v>0.88178640484325488</v>
      </c>
      <c r="E2218" s="2">
        <f t="shared" si="205"/>
        <v>3.1624139432099296E-3</v>
      </c>
      <c r="F2218" s="2">
        <f t="shared" si="209"/>
        <v>4.4769070402463111E-3</v>
      </c>
      <c r="G2218" s="2">
        <f t="shared" si="207"/>
        <v>-1.3144930970363814E-3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0.85</v>
      </c>
      <c r="C2219" s="2">
        <f t="shared" si="204"/>
        <v>0.87957207743470101</v>
      </c>
      <c r="D2219" s="2">
        <f t="shared" si="206"/>
        <v>0.87943185633634713</v>
      </c>
      <c r="E2219" s="2">
        <f t="shared" si="205"/>
        <v>1.4022109835387653E-4</v>
      </c>
      <c r="F2219" s="2">
        <f t="shared" si="209"/>
        <v>3.6095698518678241E-3</v>
      </c>
      <c r="G2219" s="2">
        <f t="shared" si="207"/>
        <v>-3.4693487535139476E-3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0.84</v>
      </c>
      <c r="C2220" s="2">
        <f t="shared" si="204"/>
        <v>0.87502252706013162</v>
      </c>
      <c r="D2220" s="2">
        <f t="shared" si="206"/>
        <v>0.8765109780892103</v>
      </c>
      <c r="E2220" s="2">
        <f t="shared" si="205"/>
        <v>-1.4884510290786857E-3</v>
      </c>
      <c r="F2220" s="2">
        <f t="shared" si="209"/>
        <v>2.5899656756785223E-3</v>
      </c>
      <c r="G2220" s="2">
        <f t="shared" si="207"/>
        <v>-4.078416704757208E-3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0.84</v>
      </c>
      <c r="C2221" s="2">
        <f t="shared" si="204"/>
        <v>0.87117290751241905</v>
      </c>
      <c r="D2221" s="2">
        <f t="shared" si="206"/>
        <v>0.87380646119371319</v>
      </c>
      <c r="E2221" s="2">
        <f t="shared" si="205"/>
        <v>-2.6335536812941429E-3</v>
      </c>
      <c r="F2221" s="2">
        <f t="shared" si="209"/>
        <v>1.5452618042839893E-3</v>
      </c>
      <c r="G2221" s="2">
        <f t="shared" si="207"/>
        <v>-4.1788154855781322E-3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0.84</v>
      </c>
      <c r="C2222" s="2">
        <f t="shared" si="204"/>
        <v>0.86791553712589298</v>
      </c>
      <c r="D2222" s="2">
        <f t="shared" si="206"/>
        <v>0.87130227888306777</v>
      </c>
      <c r="E2222" s="2">
        <f t="shared" si="205"/>
        <v>-3.3867417571747938E-3</v>
      </c>
      <c r="F2222" s="2">
        <f t="shared" si="209"/>
        <v>5.5886109199223275E-4</v>
      </c>
      <c r="G2222" s="2">
        <f t="shared" si="207"/>
        <v>-3.9456028491670261E-3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0.84</v>
      </c>
      <c r="C2223" s="2">
        <f t="shared" si="204"/>
        <v>0.86977468526037094</v>
      </c>
      <c r="D2223" s="2">
        <f t="shared" si="206"/>
        <v>0.868983591558396</v>
      </c>
      <c r="E2223" s="2">
        <f t="shared" si="205"/>
        <v>7.9109370197494311E-4</v>
      </c>
      <c r="F2223" s="2">
        <f t="shared" si="209"/>
        <v>6.0530761398877489E-4</v>
      </c>
      <c r="G2223" s="2">
        <f t="shared" si="207"/>
        <v>1.8578608798616822E-4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0.84</v>
      </c>
      <c r="C2224" s="2">
        <f t="shared" si="204"/>
        <v>0.87134781060492927</v>
      </c>
      <c r="D2224" s="2">
        <f t="shared" si="206"/>
        <v>0.86683665885036665</v>
      </c>
      <c r="E2224" s="2">
        <f t="shared" si="205"/>
        <v>4.5111517545626256E-3</v>
      </c>
      <c r="F2224" s="2">
        <f t="shared" si="209"/>
        <v>1.3864764421035449E-3</v>
      </c>
      <c r="G2224" s="2">
        <f t="shared" si="207"/>
        <v>3.1246753124590807E-3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0.87</v>
      </c>
      <c r="C2225" s="2">
        <f t="shared" si="204"/>
        <v>0.8726789166657094</v>
      </c>
      <c r="D2225" s="2">
        <f t="shared" si="206"/>
        <v>0.86707098041700614</v>
      </c>
      <c r="E2225" s="2">
        <f t="shared" si="205"/>
        <v>5.6079362487032602E-3</v>
      </c>
      <c r="F2225" s="2">
        <f t="shared" si="209"/>
        <v>2.2307684034234884E-3</v>
      </c>
      <c r="G2225" s="2">
        <f t="shared" si="207"/>
        <v>3.3771678452797719E-3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0.87</v>
      </c>
      <c r="C2226" s="2">
        <f t="shared" si="204"/>
        <v>0.87380523717867709</v>
      </c>
      <c r="D2226" s="2">
        <f t="shared" si="206"/>
        <v>0.86728794483056126</v>
      </c>
      <c r="E2226" s="2">
        <f t="shared" si="205"/>
        <v>6.5172923481158218E-3</v>
      </c>
      <c r="F2226" s="2">
        <f t="shared" si="209"/>
        <v>3.0880731923619556E-3</v>
      </c>
      <c r="G2226" s="2">
        <f t="shared" si="207"/>
        <v>3.4292191557538662E-3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0.87</v>
      </c>
      <c r="C2227" s="2">
        <f t="shared" si="204"/>
        <v>0.87475827761272673</v>
      </c>
      <c r="D2227" s="2">
        <f t="shared" si="206"/>
        <v>0.86748883780607522</v>
      </c>
      <c r="E2227" s="2">
        <f t="shared" si="205"/>
        <v>7.269439806651512E-3</v>
      </c>
      <c r="F2227" s="2">
        <f t="shared" si="209"/>
        <v>3.9243465152198672E-3</v>
      </c>
      <c r="G2227" s="2">
        <f t="shared" si="207"/>
        <v>3.3450932914316448E-3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0.89</v>
      </c>
      <c r="C2228" s="2">
        <f t="shared" si="204"/>
        <v>0.87094931182615332</v>
      </c>
      <c r="D2228" s="2">
        <f t="shared" si="206"/>
        <v>0.86915633130192149</v>
      </c>
      <c r="E2228" s="2">
        <f t="shared" si="205"/>
        <v>1.7929805242318242E-3</v>
      </c>
      <c r="F2228" s="2">
        <f t="shared" si="209"/>
        <v>3.4980733170222587E-3</v>
      </c>
      <c r="G2228" s="2">
        <f t="shared" si="207"/>
        <v>-1.7050927927904345E-3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0.89</v>
      </c>
      <c r="C2229" s="2">
        <f t="shared" si="204"/>
        <v>0.86772634077597588</v>
      </c>
      <c r="D2229" s="2">
        <f t="shared" si="206"/>
        <v>0.87070030676103849</v>
      </c>
      <c r="E2229" s="2">
        <f t="shared" si="205"/>
        <v>-2.9739659850626099E-3</v>
      </c>
      <c r="F2229" s="2">
        <f t="shared" si="209"/>
        <v>2.2036654566052853E-3</v>
      </c>
      <c r="G2229" s="2">
        <f t="shared" si="207"/>
        <v>-5.1776314416678952E-3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0.89</v>
      </c>
      <c r="C2230" s="2">
        <f t="shared" si="204"/>
        <v>0.86346074988736421</v>
      </c>
      <c r="D2230" s="2">
        <f t="shared" si="206"/>
        <v>0.87212991366762826</v>
      </c>
      <c r="E2230" s="2">
        <f t="shared" si="205"/>
        <v>-8.6691637802640553E-3</v>
      </c>
      <c r="F2230" s="2">
        <f t="shared" si="209"/>
        <v>2.9099609231417146E-5</v>
      </c>
      <c r="G2230" s="2">
        <f t="shared" si="207"/>
        <v>-8.6982633894954718E-3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0.89</v>
      </c>
      <c r="C2231" s="2">
        <f t="shared" si="204"/>
        <v>0.85985140375084668</v>
      </c>
      <c r="D2231" s="2">
        <f t="shared" si="206"/>
        <v>0.87345362376632252</v>
      </c>
      <c r="E2231" s="2">
        <f t="shared" si="205"/>
        <v>-1.3602220015475841E-2</v>
      </c>
      <c r="F2231" s="2">
        <f t="shared" si="209"/>
        <v>-2.6971643157100347E-3</v>
      </c>
      <c r="G2231" s="2">
        <f t="shared" si="207"/>
        <v>-1.0905055699765806E-2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0.89</v>
      </c>
      <c r="C2232" s="2">
        <f t="shared" si="204"/>
        <v>0.85679734163533183</v>
      </c>
      <c r="D2232" s="2">
        <f t="shared" si="206"/>
        <v>0.87467928126511352</v>
      </c>
      <c r="E2232" s="2">
        <f t="shared" si="205"/>
        <v>-1.7881939629781685E-2</v>
      </c>
      <c r="F2232" s="2">
        <f t="shared" si="209"/>
        <v>-5.7341193785243648E-3</v>
      </c>
      <c r="G2232" s="2">
        <f t="shared" si="207"/>
        <v>-1.2147820251257321E-2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0.89</v>
      </c>
      <c r="C2233" s="2">
        <f t="shared" si="204"/>
        <v>0.85421313522989617</v>
      </c>
      <c r="D2233" s="2">
        <f t="shared" si="206"/>
        <v>0.8758141493195496</v>
      </c>
      <c r="E2233" s="2">
        <f t="shared" si="205"/>
        <v>-2.1601014089653425E-2</v>
      </c>
      <c r="F2233" s="2">
        <f t="shared" si="209"/>
        <v>-8.9074983207501762E-3</v>
      </c>
      <c r="G2233" s="2">
        <f t="shared" si="207"/>
        <v>-1.2693515768903249E-2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0.88</v>
      </c>
      <c r="C2234" s="2">
        <f t="shared" si="204"/>
        <v>0.8520264990406814</v>
      </c>
      <c r="D2234" s="2">
        <f t="shared" si="206"/>
        <v>0.87612421233291626</v>
      </c>
      <c r="E2234" s="2">
        <f t="shared" si="205"/>
        <v>-2.4097713292234868E-2</v>
      </c>
      <c r="F2234" s="2">
        <f t="shared" si="209"/>
        <v>-1.1945541315047114E-2</v>
      </c>
      <c r="G2234" s="2">
        <f t="shared" si="207"/>
        <v>-1.2152171977187754E-2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0.88</v>
      </c>
      <c r="C2235" s="2">
        <f t="shared" si="204"/>
        <v>0.85479165303442273</v>
      </c>
      <c r="D2235" s="2">
        <f t="shared" si="206"/>
        <v>0.87641130771566322</v>
      </c>
      <c r="E2235" s="2">
        <f t="shared" si="205"/>
        <v>-2.1619654681240497E-2</v>
      </c>
      <c r="F2235" s="2">
        <f t="shared" si="209"/>
        <v>-1.388036398828579E-2</v>
      </c>
      <c r="G2235" s="2">
        <f t="shared" si="207"/>
        <v>-7.7392906929547069E-3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0.88</v>
      </c>
      <c r="C2236" s="2">
        <f t="shared" si="204"/>
        <v>0.85713139872143462</v>
      </c>
      <c r="D2236" s="2">
        <f t="shared" si="206"/>
        <v>0.87667713677376224</v>
      </c>
      <c r="E2236" s="2">
        <f t="shared" si="205"/>
        <v>-1.9545738052327621E-2</v>
      </c>
      <c r="F2236" s="2">
        <f t="shared" si="209"/>
        <v>-1.5013438801094157E-2</v>
      </c>
      <c r="G2236" s="2">
        <f t="shared" si="207"/>
        <v>-4.5322992512334646E-3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0.88</v>
      </c>
      <c r="C2237" s="2">
        <f t="shared" si="204"/>
        <v>0.85911118353352156</v>
      </c>
      <c r="D2237" s="2">
        <f t="shared" si="206"/>
        <v>0.87692327479052068</v>
      </c>
      <c r="E2237" s="2">
        <f t="shared" si="205"/>
        <v>-1.7812091256999119E-2</v>
      </c>
      <c r="F2237" s="2">
        <f t="shared" si="209"/>
        <v>-1.557316929227515E-2</v>
      </c>
      <c r="G2237" s="2">
        <f t="shared" si="207"/>
        <v>-2.2389219647239687E-3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0.88</v>
      </c>
      <c r="C2238" s="2">
        <f t="shared" si="204"/>
        <v>0.86386330914374898</v>
      </c>
      <c r="D2238" s="2">
        <f t="shared" si="206"/>
        <v>0.87715118036159323</v>
      </c>
      <c r="E2238" s="2">
        <f t="shared" si="205"/>
        <v>-1.3287871217844249E-2</v>
      </c>
      <c r="F2238" s="2">
        <f t="shared" si="209"/>
        <v>-1.511610967738897E-2</v>
      </c>
      <c r="G2238" s="2">
        <f t="shared" si="207"/>
        <v>1.8282384595447211E-3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0.88</v>
      </c>
      <c r="C2239" s="2">
        <f t="shared" si="204"/>
        <v>0.86788433850624913</v>
      </c>
      <c r="D2239" s="2">
        <f t="shared" si="206"/>
        <v>0.87736220403851228</v>
      </c>
      <c r="E2239" s="2">
        <f t="shared" si="205"/>
        <v>-9.4778655322631522E-3</v>
      </c>
      <c r="F2239" s="2">
        <f t="shared" si="209"/>
        <v>-1.3988460848363807E-2</v>
      </c>
      <c r="G2239" s="2">
        <f t="shared" si="207"/>
        <v>4.5105953161006553E-3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0.88</v>
      </c>
      <c r="C2240" s="2">
        <f t="shared" si="204"/>
        <v>0.87128674796682615</v>
      </c>
      <c r="D2240" s="2">
        <f t="shared" si="206"/>
        <v>0.87755759633195574</v>
      </c>
      <c r="E2240" s="2">
        <f t="shared" si="205"/>
        <v>-6.2708483651295888E-3</v>
      </c>
      <c r="F2240" s="2">
        <f t="shared" si="209"/>
        <v>-1.2444938351716964E-2</v>
      </c>
      <c r="G2240" s="2">
        <f t="shared" si="207"/>
        <v>6.174089986587375E-3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0.85</v>
      </c>
      <c r="C2241" s="2">
        <f t="shared" si="204"/>
        <v>0.87416570981808361</v>
      </c>
      <c r="D2241" s="2">
        <f t="shared" si="206"/>
        <v>0.87551629289995903</v>
      </c>
      <c r="E2241" s="2">
        <f t="shared" si="205"/>
        <v>-1.3505830818754117E-3</v>
      </c>
      <c r="F2241" s="2">
        <f t="shared" si="209"/>
        <v>-1.0226067297748654E-2</v>
      </c>
      <c r="G2241" s="2">
        <f t="shared" si="207"/>
        <v>8.8754842158732423E-3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0.85</v>
      </c>
      <c r="C2242" s="2">
        <f t="shared" si="204"/>
        <v>0.87660175446145538</v>
      </c>
      <c r="D2242" s="2">
        <f t="shared" si="206"/>
        <v>0.87362619712959177</v>
      </c>
      <c r="E2242" s="2">
        <f t="shared" si="205"/>
        <v>2.9755573318636097E-3</v>
      </c>
      <c r="F2242" s="2">
        <f t="shared" si="209"/>
        <v>-7.5857423718262013E-3</v>
      </c>
      <c r="G2242" s="2">
        <f t="shared" si="207"/>
        <v>1.0561299703689811E-2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0.85</v>
      </c>
      <c r="C2243" s="2">
        <f t="shared" si="204"/>
        <v>0.87866302300584687</v>
      </c>
      <c r="D2243" s="2">
        <f t="shared" si="206"/>
        <v>0.87187610845332575</v>
      </c>
      <c r="E2243" s="2">
        <f t="shared" si="205"/>
        <v>6.7869145525211172E-3</v>
      </c>
      <c r="F2243" s="2">
        <f t="shared" si="209"/>
        <v>-4.7112109869567372E-3</v>
      </c>
      <c r="G2243" s="2">
        <f t="shared" si="207"/>
        <v>1.1498125539477854E-2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0.85</v>
      </c>
      <c r="C2244" s="2">
        <f t="shared" si="204"/>
        <v>0.87886871177417802</v>
      </c>
      <c r="D2244" s="2">
        <f t="shared" si="206"/>
        <v>0.87025565597530163</v>
      </c>
      <c r="E2244" s="2">
        <f t="shared" si="205"/>
        <v>8.6130557988763901E-3</v>
      </c>
      <c r="F2244" s="2">
        <f t="shared" si="209"/>
        <v>-2.0463576297901119E-3</v>
      </c>
      <c r="G2244" s="2">
        <f t="shared" si="207"/>
        <v>1.0659413428666501E-2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0.85</v>
      </c>
      <c r="C2245" s="2">
        <f t="shared" si="204"/>
        <v>0.87904275611661209</v>
      </c>
      <c r="D2245" s="2">
        <f t="shared" si="206"/>
        <v>0.86875523701416824</v>
      </c>
      <c r="E2245" s="2">
        <f t="shared" si="205"/>
        <v>1.0287519102443854E-2</v>
      </c>
      <c r="F2245" s="2">
        <f t="shared" si="209"/>
        <v>4.2041771665668102E-4</v>
      </c>
      <c r="G2245" s="2">
        <f t="shared" si="207"/>
        <v>9.8671013857871727E-3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0.85</v>
      </c>
      <c r="C2246" s="2">
        <f t="shared" si="204"/>
        <v>0.87919002440636396</v>
      </c>
      <c r="D2246" s="2">
        <f t="shared" si="206"/>
        <v>0.86736596019830392</v>
      </c>
      <c r="E2246" s="2">
        <f t="shared" si="205"/>
        <v>1.1824064208060037E-2</v>
      </c>
      <c r="F2246" s="2">
        <f t="shared" si="209"/>
        <v>2.7011470149373522E-3</v>
      </c>
      <c r="G2246" s="2">
        <f t="shared" si="207"/>
        <v>9.122917193122684E-3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0.85</v>
      </c>
      <c r="C2247" s="2">
        <f t="shared" si="204"/>
        <v>0.87931463603615412</v>
      </c>
      <c r="D2247" s="2">
        <f t="shared" si="206"/>
        <v>0.86607959277620739</v>
      </c>
      <c r="E2247" s="2">
        <f t="shared" si="205"/>
        <v>1.3235043259946733E-2</v>
      </c>
      <c r="F2247" s="2">
        <f t="shared" si="209"/>
        <v>4.8079262639392287E-3</v>
      </c>
      <c r="G2247" s="2">
        <f t="shared" si="207"/>
        <v>8.427116996007504E-3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0.85</v>
      </c>
      <c r="C2248" s="2">
        <f t="shared" si="204"/>
        <v>0.87942007664597655</v>
      </c>
      <c r="D2248" s="2">
        <f t="shared" si="206"/>
        <v>0.86488851182982174</v>
      </c>
      <c r="E2248" s="2">
        <f t="shared" si="205"/>
        <v>1.4531564816154807E-2</v>
      </c>
      <c r="F2248" s="2">
        <f t="shared" si="209"/>
        <v>6.7526539743823447E-3</v>
      </c>
      <c r="G2248" s="2">
        <f t="shared" si="207"/>
        <v>7.7789108417724625E-3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0.88</v>
      </c>
      <c r="C2249" s="2">
        <f t="shared" si="204"/>
        <v>0.87950929562351865</v>
      </c>
      <c r="D2249" s="2">
        <f t="shared" si="206"/>
        <v>0.86600788132390893</v>
      </c>
      <c r="E2249" s="2">
        <f t="shared" si="205"/>
        <v>1.3501414299609715E-2</v>
      </c>
      <c r="F2249" s="2">
        <f t="shared" si="209"/>
        <v>8.1024060394278199E-3</v>
      </c>
      <c r="G2249" s="2">
        <f t="shared" si="207"/>
        <v>5.3990082601818954E-3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0.9</v>
      </c>
      <c r="C2250" s="2">
        <f t="shared" si="204"/>
        <v>0.87958478860451583</v>
      </c>
      <c r="D2250" s="2">
        <f t="shared" si="206"/>
        <v>0.86852581604065637</v>
      </c>
      <c r="E2250" s="2">
        <f t="shared" si="205"/>
        <v>1.1058972563859459E-2</v>
      </c>
      <c r="F2250" s="2">
        <f t="shared" si="209"/>
        <v>8.6937193443141474E-3</v>
      </c>
      <c r="G2250" s="2">
        <f t="shared" si="207"/>
        <v>2.3652532195453119E-3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0.9</v>
      </c>
      <c r="C2251" s="2">
        <f t="shared" si="204"/>
        <v>0.87503328266535951</v>
      </c>
      <c r="D2251" s="2">
        <f t="shared" si="206"/>
        <v>0.87085723707468177</v>
      </c>
      <c r="E2251" s="2">
        <f t="shared" si="205"/>
        <v>4.1760455906777461E-3</v>
      </c>
      <c r="F2251" s="2">
        <f t="shared" si="209"/>
        <v>7.7901845935868675E-3</v>
      </c>
      <c r="G2251" s="2">
        <f t="shared" si="207"/>
        <v>-3.6141390029091214E-3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6">
        <f>TITRES_STAT!D2255</f>
        <v>0.9</v>
      </c>
      <c r="C2252" s="2">
        <f t="shared" si="204"/>
        <v>0.87118200840915028</v>
      </c>
      <c r="D2252" s="2">
        <f t="shared" si="206"/>
        <v>0.87301596025433492</v>
      </c>
      <c r="E2252" s="2">
        <f t="shared" si="205"/>
        <v>-1.8339518451846448E-3</v>
      </c>
      <c r="F2252" s="2">
        <f t="shared" si="209"/>
        <v>5.8653573058325649E-3</v>
      </c>
      <c r="G2252" s="2">
        <f t="shared" si="207"/>
        <v>-7.6993091510172097E-3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6">
        <f>TITRES_STAT!D2256</f>
        <v>0.9</v>
      </c>
      <c r="C2253" s="2">
        <f t="shared" si="204"/>
        <v>0.86792323788466563</v>
      </c>
      <c r="D2253" s="2">
        <f t="shared" si="206"/>
        <v>0.8750147780132731</v>
      </c>
      <c r="E2253" s="2">
        <f t="shared" si="205"/>
        <v>-7.0915401286074653E-3</v>
      </c>
      <c r="F2253" s="2">
        <f t="shared" si="209"/>
        <v>3.2739778189445593E-3</v>
      </c>
      <c r="G2253" s="2">
        <f t="shared" si="207"/>
        <v>-1.0365517947552024E-2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0.9</v>
      </c>
      <c r="C2254" s="2">
        <f t="shared" si="204"/>
        <v>0.86516581667164016</v>
      </c>
      <c r="D2254" s="2">
        <f t="shared" si="206"/>
        <v>0.87686553519747512</v>
      </c>
      <c r="E2254" s="2">
        <f t="shared" si="205"/>
        <v>-1.1699718525834957E-2</v>
      </c>
      <c r="F2254" s="2">
        <f t="shared" si="209"/>
        <v>2.7923854998865641E-4</v>
      </c>
      <c r="G2254" s="2">
        <f t="shared" si="207"/>
        <v>-1.1978957075823613E-2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0.9</v>
      </c>
      <c r="C2255" s="2">
        <f t="shared" ref="C2255:C2318" si="210">$C$4*B2245+C2254*(1-$C$4)</f>
        <v>0.86283261410677237</v>
      </c>
      <c r="D2255" s="2">
        <f t="shared" si="206"/>
        <v>0.87857919925692141</v>
      </c>
      <c r="E2255" s="2">
        <f t="shared" si="205"/>
        <v>-1.5746585150149039E-2</v>
      </c>
      <c r="F2255" s="2">
        <f t="shared" si="209"/>
        <v>-2.9259261900388828E-3</v>
      </c>
      <c r="G2255" s="2">
        <f t="shared" si="207"/>
        <v>-1.2820658960110157E-2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0.9</v>
      </c>
      <c r="C2256" s="2">
        <f t="shared" si="210"/>
        <v>0.86085836578265351</v>
      </c>
      <c r="D2256" s="2">
        <f t="shared" si="206"/>
        <v>0.88016592523789017</v>
      </c>
      <c r="E2256" s="2">
        <f t="shared" si="205"/>
        <v>-1.9307559455236656E-2</v>
      </c>
      <c r="F2256" s="2">
        <f t="shared" si="209"/>
        <v>-6.202252843078437E-3</v>
      </c>
      <c r="G2256" s="2">
        <f t="shared" si="207"/>
        <v>-1.3105306612158219E-2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0.9</v>
      </c>
      <c r="C2257" s="2">
        <f t="shared" si="210"/>
        <v>0.85918784796993752</v>
      </c>
      <c r="D2257" s="2">
        <f t="shared" si="206"/>
        <v>0.88163511596100941</v>
      </c>
      <c r="E2257" s="2">
        <f t="shared" si="205"/>
        <v>-2.2447267991071884E-2</v>
      </c>
      <c r="F2257" s="2">
        <f t="shared" si="209"/>
        <v>-9.4512558726771272E-3</v>
      </c>
      <c r="G2257" s="2">
        <f t="shared" si="207"/>
        <v>-1.2996012118394757E-2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0.94</v>
      </c>
      <c r="C2258" s="2">
        <f t="shared" si="210"/>
        <v>0.85777433289763938</v>
      </c>
      <c r="D2258" s="2">
        <f t="shared" si="206"/>
        <v>0.88595844070463836</v>
      </c>
      <c r="E2258" s="2">
        <f t="shared" si="205"/>
        <v>-2.8184107806998981E-2</v>
      </c>
      <c r="F2258" s="2">
        <f t="shared" si="209"/>
        <v>-1.3197826259541499E-2</v>
      </c>
      <c r="G2258" s="2">
        <f t="shared" si="207"/>
        <v>-1.4986281547457483E-2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0.9</v>
      </c>
      <c r="C2259" s="2">
        <f t="shared" si="210"/>
        <v>0.86119366629800265</v>
      </c>
      <c r="D2259" s="2">
        <f t="shared" si="206"/>
        <v>0.8869985562079985</v>
      </c>
      <c r="E2259" s="2">
        <f t="shared" si="205"/>
        <v>-2.5804889909995854E-2</v>
      </c>
      <c r="F2259" s="2">
        <f t="shared" si="209"/>
        <v>-1.5719238989632369E-2</v>
      </c>
      <c r="G2259" s="2">
        <f t="shared" si="207"/>
        <v>-1.0085650920363485E-2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0.9</v>
      </c>
      <c r="C2260" s="2">
        <f t="shared" si="210"/>
        <v>0.86716387148292529</v>
      </c>
      <c r="D2260" s="2">
        <f t="shared" si="206"/>
        <v>0.88796162611851714</v>
      </c>
      <c r="E2260" s="2">
        <f t="shared" si="205"/>
        <v>-2.0797754635591859E-2</v>
      </c>
      <c r="F2260" s="2">
        <f t="shared" si="209"/>
        <v>-1.6734942118824269E-2</v>
      </c>
      <c r="G2260" s="2">
        <f t="shared" si="207"/>
        <v>-4.0628125167675895E-3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0.89</v>
      </c>
      <c r="C2261" s="2">
        <f t="shared" si="210"/>
        <v>0.87221558356247519</v>
      </c>
      <c r="D2261" s="2">
        <f t="shared" si="206"/>
        <v>0.88811261677640474</v>
      </c>
      <c r="E2261" s="2">
        <f t="shared" si="205"/>
        <v>-1.5897033213929546E-2</v>
      </c>
      <c r="F2261" s="2">
        <f t="shared" si="209"/>
        <v>-1.6567360337845324E-2</v>
      </c>
      <c r="G2261" s="2">
        <f t="shared" si="207"/>
        <v>6.7032712391577876E-4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0.89</v>
      </c>
      <c r="C2262" s="2">
        <f t="shared" si="210"/>
        <v>0.87649010916824821</v>
      </c>
      <c r="D2262" s="2">
        <f t="shared" si="206"/>
        <v>0.8882524229411155</v>
      </c>
      <c r="E2262" s="2">
        <f t="shared" si="205"/>
        <v>-1.1762313772867294E-2</v>
      </c>
      <c r="F2262" s="2">
        <f t="shared" si="209"/>
        <v>-1.5606351024849719E-2</v>
      </c>
      <c r="G2262" s="2">
        <f t="shared" si="207"/>
        <v>3.8440372519824243E-3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0.89</v>
      </c>
      <c r="C2263" s="2">
        <f t="shared" si="210"/>
        <v>0.8801070154500561</v>
      </c>
      <c r="D2263" s="2">
        <f t="shared" si="206"/>
        <v>0.88838187309362548</v>
      </c>
      <c r="E2263" s="2">
        <f t="shared" si="205"/>
        <v>-8.2748576435693888E-3</v>
      </c>
      <c r="F2263" s="2">
        <f t="shared" si="209"/>
        <v>-1.4140052348593654E-2</v>
      </c>
      <c r="G2263" s="2">
        <f t="shared" si="207"/>
        <v>5.8651947050242653E-3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0.85</v>
      </c>
      <c r="C2264" s="2">
        <f t="shared" si="210"/>
        <v>0.88316747461158585</v>
      </c>
      <c r="D2264" s="2">
        <f t="shared" si="206"/>
        <v>0.88553877138298664</v>
      </c>
      <c r="E2264" s="2">
        <f t="shared" si="205"/>
        <v>-2.3712967714007993E-3</v>
      </c>
      <c r="F2264" s="2">
        <f t="shared" si="209"/>
        <v>-1.1786301233155085E-2</v>
      </c>
      <c r="G2264" s="2">
        <f t="shared" si="207"/>
        <v>9.4150044617542852E-3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0.85</v>
      </c>
      <c r="C2265" s="2">
        <f t="shared" si="210"/>
        <v>0.8857570939021111</v>
      </c>
      <c r="D2265" s="2">
        <f t="shared" si="206"/>
        <v>0.88290626979906173</v>
      </c>
      <c r="E2265" s="2">
        <f t="shared" si="205"/>
        <v>2.8508241030493764E-3</v>
      </c>
      <c r="F2265" s="2">
        <f t="shared" si="209"/>
        <v>-8.8588761659141937E-3</v>
      </c>
      <c r="G2265" s="2">
        <f t="shared" si="207"/>
        <v>1.170970026896357E-2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0.85</v>
      </c>
      <c r="C2266" s="2">
        <f t="shared" si="210"/>
        <v>0.88794831022486331</v>
      </c>
      <c r="D2266" s="2">
        <f t="shared" si="206"/>
        <v>0.88046876833246457</v>
      </c>
      <c r="E2266" s="2">
        <f t="shared" si="205"/>
        <v>7.4795418923987445E-3</v>
      </c>
      <c r="F2266" s="2">
        <f t="shared" si="209"/>
        <v>-5.5911925542516065E-3</v>
      </c>
      <c r="G2266" s="2">
        <f t="shared" si="207"/>
        <v>1.3070734446650351E-2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0.85</v>
      </c>
      <c r="C2267" s="2">
        <f t="shared" si="210"/>
        <v>0.88980241634411517</v>
      </c>
      <c r="D2267" s="2">
        <f t="shared" si="206"/>
        <v>0.8782118225300598</v>
      </c>
      <c r="E2267" s="2">
        <f t="shared" si="205"/>
        <v>1.1590593814055361E-2</v>
      </c>
      <c r="F2267" s="2">
        <f t="shared" si="209"/>
        <v>-2.1548352805902133E-3</v>
      </c>
      <c r="G2267" s="2">
        <f t="shared" si="207"/>
        <v>1.3745429094645574E-2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0.85</v>
      </c>
      <c r="C2268" s="2">
        <f t="shared" si="210"/>
        <v>0.89752512152194353</v>
      </c>
      <c r="D2268" s="2">
        <f t="shared" si="206"/>
        <v>0.87612205789820352</v>
      </c>
      <c r="E2268" s="2">
        <f t="shared" ref="E2268:E2331" si="211">C2268-D2268</f>
        <v>2.1403063623740004E-2</v>
      </c>
      <c r="F2268" s="2">
        <f t="shared" si="209"/>
        <v>2.55674450027583E-3</v>
      </c>
      <c r="G2268" s="2">
        <f t="shared" si="207"/>
        <v>1.8846319123464173E-2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0.85</v>
      </c>
      <c r="C2269" s="2">
        <f t="shared" si="210"/>
        <v>0.89790587205702921</v>
      </c>
      <c r="D2269" s="2">
        <f t="shared" ref="D2269:D2332" si="212">$D$4*B2269+(1-$D$4)*D2268</f>
        <v>0.87418709064648481</v>
      </c>
      <c r="E2269" s="2">
        <f t="shared" si="211"/>
        <v>2.3718781410544398E-2</v>
      </c>
      <c r="F2269" s="2">
        <f t="shared" si="209"/>
        <v>6.7891518823295438E-3</v>
      </c>
      <c r="G2269" s="2">
        <f t="shared" si="207"/>
        <v>1.6929629528214855E-2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0.85</v>
      </c>
      <c r="C2270" s="2">
        <f t="shared" si="210"/>
        <v>0.89822804558671709</v>
      </c>
      <c r="D2270" s="2">
        <f t="shared" si="212"/>
        <v>0.87239545430230081</v>
      </c>
      <c r="E2270" s="2">
        <f t="shared" si="211"/>
        <v>2.5832591284416284E-2</v>
      </c>
      <c r="F2270" s="2">
        <f t="shared" si="209"/>
        <v>1.0597839762746891E-2</v>
      </c>
      <c r="G2270" s="2">
        <f t="shared" si="207"/>
        <v>1.5234751521669393E-2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0.85</v>
      </c>
      <c r="C2271" s="2">
        <f t="shared" si="210"/>
        <v>0.89696219241952979</v>
      </c>
      <c r="D2271" s="2">
        <f t="shared" si="212"/>
        <v>0.87073653176138965</v>
      </c>
      <c r="E2271" s="2">
        <f t="shared" si="211"/>
        <v>2.6225660658140137E-2</v>
      </c>
      <c r="F2271" s="2">
        <f t="shared" si="209"/>
        <v>1.3723403941825542E-2</v>
      </c>
      <c r="G2271" s="2">
        <f t="shared" si="207"/>
        <v>1.2502256716314596E-2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0.82</v>
      </c>
      <c r="C2272" s="2">
        <f t="shared" si="210"/>
        <v>0.89589108589344824</v>
      </c>
      <c r="D2272" s="2">
        <f t="shared" si="212"/>
        <v>0.86697827014943485</v>
      </c>
      <c r="E2272" s="2">
        <f t="shared" si="211"/>
        <v>2.8912815744013387E-2</v>
      </c>
      <c r="F2272" s="2">
        <f t="shared" si="209"/>
        <v>1.6761286302263111E-2</v>
      </c>
      <c r="G2272" s="2">
        <f t="shared" si="207"/>
        <v>1.2151529441750276E-2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0.79</v>
      </c>
      <c r="C2273" s="2">
        <f t="shared" si="210"/>
        <v>0.89498476498676394</v>
      </c>
      <c r="D2273" s="2">
        <f t="shared" si="212"/>
        <v>0.86127617606429152</v>
      </c>
      <c r="E2273" s="2">
        <f t="shared" si="211"/>
        <v>3.3708588922472416E-2</v>
      </c>
      <c r="F2273" s="2">
        <f t="shared" si="209"/>
        <v>2.0150746826304973E-2</v>
      </c>
      <c r="G2273" s="2">
        <f t="shared" si="207"/>
        <v>1.3557842096167443E-2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0.76</v>
      </c>
      <c r="C2274" s="2">
        <f t="shared" si="210"/>
        <v>0.88806403191187711</v>
      </c>
      <c r="D2274" s="2">
        <f t="shared" si="212"/>
        <v>0.85377423709656619</v>
      </c>
      <c r="E2274" s="2">
        <f t="shared" si="211"/>
        <v>3.4289794815310914E-2</v>
      </c>
      <c r="F2274" s="2">
        <f t="shared" si="209"/>
        <v>2.2978556424106161E-2</v>
      </c>
      <c r="G2274" s="2">
        <f t="shared" si="207"/>
        <v>1.1311238391204754E-2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0.76</v>
      </c>
      <c r="C2275" s="2">
        <f t="shared" si="210"/>
        <v>0.88220802700235756</v>
      </c>
      <c r="D2275" s="2">
        <f t="shared" si="212"/>
        <v>0.84682799731163538</v>
      </c>
      <c r="E2275" s="2">
        <f t="shared" si="211"/>
        <v>3.5380029690722181E-2</v>
      </c>
      <c r="F2275" s="2">
        <f t="shared" si="209"/>
        <v>2.5458851077429366E-2</v>
      </c>
      <c r="G2275" s="2">
        <f t="shared" si="207"/>
        <v>9.9211786132928151E-3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0.76</v>
      </c>
      <c r="C2276" s="2">
        <f t="shared" si="210"/>
        <v>0.87725294592507175</v>
      </c>
      <c r="D2276" s="2">
        <f t="shared" si="212"/>
        <v>0.84039629380706982</v>
      </c>
      <c r="E2276" s="2">
        <f t="shared" si="211"/>
        <v>3.6856652118001931E-2</v>
      </c>
      <c r="F2276" s="2">
        <f t="shared" si="209"/>
        <v>2.7738411285543881E-2</v>
      </c>
      <c r="G2276" s="2">
        <f t="shared" ref="G2276:G2339" si="213">E2276-F2276</f>
        <v>9.1182408324580501E-3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0.76</v>
      </c>
      <c r="C2277" s="2">
        <f t="shared" si="210"/>
        <v>0.87306018501352223</v>
      </c>
      <c r="D2277" s="2">
        <f t="shared" si="212"/>
        <v>0.83444101278432392</v>
      </c>
      <c r="E2277" s="2">
        <f t="shared" si="211"/>
        <v>3.8619172229198306E-2</v>
      </c>
      <c r="F2277" s="2">
        <f t="shared" ref="F2277:F2340" si="215">(E2277*(2/(10)))+((1-(2/10))*F2276)</f>
        <v>2.991456347427477E-2</v>
      </c>
      <c r="G2277" s="2">
        <f t="shared" si="213"/>
        <v>8.704608754923536E-3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0.76</v>
      </c>
      <c r="C2278" s="2">
        <f t="shared" si="210"/>
        <v>0.86951246424221107</v>
      </c>
      <c r="D2278" s="2">
        <f t="shared" si="212"/>
        <v>0.82892686368918878</v>
      </c>
      <c r="E2278" s="2">
        <f t="shared" si="211"/>
        <v>4.0585600553022294E-2</v>
      </c>
      <c r="F2278" s="2">
        <f t="shared" si="215"/>
        <v>3.2048770890024281E-2</v>
      </c>
      <c r="G2278" s="2">
        <f t="shared" si="213"/>
        <v>8.5368296629980134E-3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0.76</v>
      </c>
      <c r="C2279" s="2">
        <f t="shared" si="210"/>
        <v>0.8665105466664863</v>
      </c>
      <c r="D2279" s="2">
        <f t="shared" si="212"/>
        <v>0.82382117008258215</v>
      </c>
      <c r="E2279" s="2">
        <f t="shared" si="211"/>
        <v>4.2689376583904148E-2</v>
      </c>
      <c r="F2279" s="2">
        <f t="shared" si="215"/>
        <v>3.4176892028800254E-2</v>
      </c>
      <c r="G2279" s="2">
        <f t="shared" si="213"/>
        <v>8.5124845551038941E-3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0.75</v>
      </c>
      <c r="C2280" s="2">
        <f t="shared" si="210"/>
        <v>0.86397046256394994</v>
      </c>
      <c r="D2280" s="2">
        <f t="shared" si="212"/>
        <v>0.81835293526165021</v>
      </c>
      <c r="E2280" s="2">
        <f t="shared" si="211"/>
        <v>4.5617527302299732E-2</v>
      </c>
      <c r="F2280" s="2">
        <f t="shared" si="215"/>
        <v>3.6465019083500153E-2</v>
      </c>
      <c r="G2280" s="2">
        <f t="shared" si="213"/>
        <v>9.1525082187995793E-3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0.75</v>
      </c>
      <c r="C2281" s="2">
        <f t="shared" si="210"/>
        <v>0.86182116063103453</v>
      </c>
      <c r="D2281" s="2">
        <f t="shared" si="212"/>
        <v>0.81328975487189836</v>
      </c>
      <c r="E2281" s="2">
        <f t="shared" si="211"/>
        <v>4.853140575913617E-2</v>
      </c>
      <c r="F2281" s="2">
        <f t="shared" si="215"/>
        <v>3.8878296418627362E-2</v>
      </c>
      <c r="G2281" s="2">
        <f t="shared" si="213"/>
        <v>9.6531093405088086E-3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0.75</v>
      </c>
      <c r="C2282" s="2">
        <f t="shared" si="210"/>
        <v>0.85538713591856774</v>
      </c>
      <c r="D2282" s="2">
        <f t="shared" si="212"/>
        <v>0.80860162488138743</v>
      </c>
      <c r="E2282" s="2">
        <f t="shared" si="211"/>
        <v>4.6785511037180316E-2</v>
      </c>
      <c r="F2282" s="2">
        <f t="shared" si="215"/>
        <v>4.0459739342337958E-2</v>
      </c>
      <c r="G2282" s="2">
        <f t="shared" si="213"/>
        <v>6.3257716948423581E-3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0.75</v>
      </c>
      <c r="C2283" s="2">
        <f t="shared" si="210"/>
        <v>0.8453275765464805</v>
      </c>
      <c r="D2283" s="2">
        <f t="shared" si="212"/>
        <v>0.80426076377906242</v>
      </c>
      <c r="E2283" s="2">
        <f t="shared" si="211"/>
        <v>4.1066812767418082E-2</v>
      </c>
      <c r="F2283" s="2">
        <f t="shared" si="215"/>
        <v>4.0581154027353981E-2</v>
      </c>
      <c r="G2283" s="2">
        <f t="shared" si="213"/>
        <v>4.856587400641002E-4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0.76</v>
      </c>
      <c r="C2284" s="2">
        <f t="shared" si="210"/>
        <v>0.83220025707779122</v>
      </c>
      <c r="D2284" s="2">
        <f t="shared" si="212"/>
        <v>0.80098218868431703</v>
      </c>
      <c r="E2284" s="2">
        <f t="shared" si="211"/>
        <v>3.1218068393474185E-2</v>
      </c>
      <c r="F2284" s="2">
        <f t="shared" si="215"/>
        <v>3.8708536900578024E-2</v>
      </c>
      <c r="G2284" s="2">
        <f t="shared" si="213"/>
        <v>-7.4904685071038382E-3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0.76</v>
      </c>
      <c r="C2285" s="2">
        <f t="shared" si="210"/>
        <v>0.82109252521966947</v>
      </c>
      <c r="D2285" s="2">
        <f t="shared" si="212"/>
        <v>0.79794647100399729</v>
      </c>
      <c r="E2285" s="2">
        <f t="shared" si="211"/>
        <v>2.3146054215672174E-2</v>
      </c>
      <c r="F2285" s="2">
        <f t="shared" si="215"/>
        <v>3.5596040363596856E-2</v>
      </c>
      <c r="G2285" s="2">
        <f t="shared" si="213"/>
        <v>-1.2449986147924683E-2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0.76</v>
      </c>
      <c r="C2286" s="2">
        <f t="shared" si="210"/>
        <v>0.8116936751858741</v>
      </c>
      <c r="D2286" s="2">
        <f t="shared" si="212"/>
        <v>0.79513562129999749</v>
      </c>
      <c r="E2286" s="2">
        <f t="shared" si="211"/>
        <v>1.6558053885876611E-2</v>
      </c>
      <c r="F2286" s="2">
        <f t="shared" si="215"/>
        <v>3.1788443068052806E-2</v>
      </c>
      <c r="G2286" s="2">
        <f t="shared" si="213"/>
        <v>-1.5230389182176195E-2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0.76</v>
      </c>
      <c r="C2287" s="2">
        <f t="shared" si="210"/>
        <v>0.80374080208035503</v>
      </c>
      <c r="D2287" s="2">
        <f t="shared" si="212"/>
        <v>0.79253298268518291</v>
      </c>
      <c r="E2287" s="2">
        <f t="shared" si="211"/>
        <v>1.1207819395172125E-2</v>
      </c>
      <c r="F2287" s="2">
        <f t="shared" si="215"/>
        <v>2.7672318333476671E-2</v>
      </c>
      <c r="G2287" s="2">
        <f t="shared" si="213"/>
        <v>-1.6464498938304546E-2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0.76</v>
      </c>
      <c r="C2288" s="2">
        <f t="shared" si="210"/>
        <v>0.79701144791414658</v>
      </c>
      <c r="D2288" s="2">
        <f t="shared" si="212"/>
        <v>0.79012313211591012</v>
      </c>
      <c r="E2288" s="2">
        <f t="shared" si="211"/>
        <v>6.8883157982364551E-3</v>
      </c>
      <c r="F2288" s="2">
        <f t="shared" si="215"/>
        <v>2.3515517826428627E-2</v>
      </c>
      <c r="G2288" s="2">
        <f t="shared" si="213"/>
        <v>-1.6627202028192171E-2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0.73</v>
      </c>
      <c r="C2289" s="2">
        <f t="shared" si="210"/>
        <v>0.7913173790042779</v>
      </c>
      <c r="D2289" s="2">
        <f t="shared" si="212"/>
        <v>0.7856695667739908</v>
      </c>
      <c r="E2289" s="2">
        <f t="shared" si="211"/>
        <v>5.647812230287097E-3</v>
      </c>
      <c r="F2289" s="2">
        <f t="shared" si="215"/>
        <v>1.9941976707200323E-2</v>
      </c>
      <c r="G2289" s="2">
        <f t="shared" si="213"/>
        <v>-1.4294164476913226E-2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0.73</v>
      </c>
      <c r="C2290" s="2">
        <f t="shared" si="210"/>
        <v>0.78496085915746594</v>
      </c>
      <c r="D2290" s="2">
        <f t="shared" si="212"/>
        <v>0.78154589516110262</v>
      </c>
      <c r="E2290" s="2">
        <f t="shared" si="211"/>
        <v>3.4149639963633183E-3</v>
      </c>
      <c r="F2290" s="2">
        <f t="shared" si="215"/>
        <v>1.6636574165032923E-2</v>
      </c>
      <c r="G2290" s="2">
        <f t="shared" si="213"/>
        <v>-1.3221610168669604E-2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0.73</v>
      </c>
      <c r="C2291" s="2">
        <f t="shared" si="210"/>
        <v>0.77958226544093279</v>
      </c>
      <c r="D2291" s="2">
        <f t="shared" si="212"/>
        <v>0.77772768070472464</v>
      </c>
      <c r="E2291" s="2">
        <f t="shared" si="211"/>
        <v>1.8545847362081425E-3</v>
      </c>
      <c r="F2291" s="2">
        <f t="shared" si="215"/>
        <v>1.3680176279267967E-2</v>
      </c>
      <c r="G2291" s="2">
        <f t="shared" si="213"/>
        <v>-1.1825591543059824E-2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0.73</v>
      </c>
      <c r="C2292" s="2">
        <f t="shared" si="210"/>
        <v>0.77503114768078929</v>
      </c>
      <c r="D2292" s="2">
        <f t="shared" si="212"/>
        <v>0.77419229694881908</v>
      </c>
      <c r="E2292" s="2">
        <f t="shared" si="211"/>
        <v>8.3885073197020876E-4</v>
      </c>
      <c r="F2292" s="2">
        <f t="shared" si="215"/>
        <v>1.1111911169808416E-2</v>
      </c>
      <c r="G2292" s="2">
        <f t="shared" si="213"/>
        <v>-1.0273060437838207E-2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0.73</v>
      </c>
      <c r="C2293" s="2">
        <f t="shared" si="210"/>
        <v>0.77118020188374481</v>
      </c>
      <c r="D2293" s="2">
        <f t="shared" si="212"/>
        <v>0.77091879347112879</v>
      </c>
      <c r="E2293" s="2">
        <f t="shared" si="211"/>
        <v>2.6140841261601544E-4</v>
      </c>
      <c r="F2293" s="2">
        <f t="shared" si="215"/>
        <v>8.9418106183699348E-3</v>
      </c>
      <c r="G2293" s="2">
        <f t="shared" si="213"/>
        <v>-8.6804022057539194E-3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0.7</v>
      </c>
      <c r="C2294" s="2">
        <f t="shared" si="210"/>
        <v>0.76946017082470708</v>
      </c>
      <c r="D2294" s="2">
        <f t="shared" si="212"/>
        <v>0.76566554951030441</v>
      </c>
      <c r="E2294" s="2">
        <f t="shared" si="211"/>
        <v>3.7946213144026686E-3</v>
      </c>
      <c r="F2294" s="2">
        <f t="shared" si="215"/>
        <v>7.9123727575764816E-3</v>
      </c>
      <c r="G2294" s="2">
        <f t="shared" si="213"/>
        <v>-4.117751443173813E-3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0.69</v>
      </c>
      <c r="C2295" s="2">
        <f t="shared" si="210"/>
        <v>0.76800475992859829</v>
      </c>
      <c r="D2295" s="2">
        <f t="shared" si="212"/>
        <v>0.76006069399102261</v>
      </c>
      <c r="E2295" s="2">
        <f t="shared" si="211"/>
        <v>7.9440659375756839E-3</v>
      </c>
      <c r="F2295" s="2">
        <f t="shared" si="215"/>
        <v>7.9187113935763227E-3</v>
      </c>
      <c r="G2295" s="2">
        <f t="shared" si="213"/>
        <v>2.5354543999361184E-5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0.66</v>
      </c>
      <c r="C2296" s="2">
        <f t="shared" si="210"/>
        <v>0.76677325840112165</v>
      </c>
      <c r="D2296" s="2">
        <f t="shared" si="212"/>
        <v>0.7526487907324283</v>
      </c>
      <c r="E2296" s="2">
        <f t="shared" si="211"/>
        <v>1.4124467668693352E-2</v>
      </c>
      <c r="F2296" s="2">
        <f t="shared" si="215"/>
        <v>9.159862648599729E-3</v>
      </c>
      <c r="G2296" s="2">
        <f t="shared" si="213"/>
        <v>4.9646050200936234E-3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0.64</v>
      </c>
      <c r="C2297" s="2">
        <f t="shared" si="210"/>
        <v>0.76573121864710292</v>
      </c>
      <c r="D2297" s="2">
        <f t="shared" si="212"/>
        <v>0.74430443586335959</v>
      </c>
      <c r="E2297" s="2">
        <f t="shared" si="211"/>
        <v>2.1426782783743326E-2</v>
      </c>
      <c r="F2297" s="2">
        <f t="shared" si="215"/>
        <v>1.161324667562845E-2</v>
      </c>
      <c r="G2297" s="2">
        <f t="shared" si="213"/>
        <v>9.8135361081148759E-3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0.62</v>
      </c>
      <c r="C2298" s="2">
        <f t="shared" si="210"/>
        <v>0.7648494927013948</v>
      </c>
      <c r="D2298" s="2">
        <f t="shared" si="212"/>
        <v>0.73509669987348114</v>
      </c>
      <c r="E2298" s="2">
        <f t="shared" si="211"/>
        <v>2.9752792827913654E-2</v>
      </c>
      <c r="F2298" s="2">
        <f t="shared" si="215"/>
        <v>1.5241155906085492E-2</v>
      </c>
      <c r="G2298" s="2">
        <f t="shared" si="213"/>
        <v>1.4511636921828162E-2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0.6</v>
      </c>
      <c r="C2299" s="2">
        <f t="shared" si="210"/>
        <v>0.75948803228579564</v>
      </c>
      <c r="D2299" s="2">
        <f t="shared" si="212"/>
        <v>0.72508953691988987</v>
      </c>
      <c r="E2299" s="2">
        <f t="shared" si="211"/>
        <v>3.4398495365905779E-2</v>
      </c>
      <c r="F2299" s="2">
        <f t="shared" si="215"/>
        <v>1.907262379804955E-2</v>
      </c>
      <c r="G2299" s="2">
        <f t="shared" si="213"/>
        <v>1.5325871567856229E-2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0.62</v>
      </c>
      <c r="C2300" s="2">
        <f t="shared" si="210"/>
        <v>0.75495141193413484</v>
      </c>
      <c r="D2300" s="2">
        <f t="shared" si="212"/>
        <v>0.71730512677767577</v>
      </c>
      <c r="E2300" s="2">
        <f t="shared" si="211"/>
        <v>3.7646285156459069E-2</v>
      </c>
      <c r="F2300" s="2">
        <f t="shared" si="215"/>
        <v>2.2787356069731455E-2</v>
      </c>
      <c r="G2300" s="2">
        <f t="shared" si="213"/>
        <v>1.4858929086727615E-2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0.64</v>
      </c>
      <c r="C2301" s="2">
        <f t="shared" si="210"/>
        <v>0.75111273317503724</v>
      </c>
      <c r="D2301" s="2">
        <f t="shared" si="212"/>
        <v>0.71157882109044057</v>
      </c>
      <c r="E2301" s="2">
        <f t="shared" si="211"/>
        <v>3.9533912084596667E-2</v>
      </c>
      <c r="F2301" s="2">
        <f t="shared" si="215"/>
        <v>2.6136667272704497E-2</v>
      </c>
      <c r="G2301" s="2">
        <f t="shared" si="213"/>
        <v>1.3397244811892171E-2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0.66</v>
      </c>
      <c r="C2302" s="2">
        <f t="shared" si="210"/>
        <v>0.74786462037887769</v>
      </c>
      <c r="D2302" s="2">
        <f t="shared" si="212"/>
        <v>0.70775816767633382</v>
      </c>
      <c r="E2302" s="2">
        <f t="shared" si="211"/>
        <v>4.0106452702543871E-2</v>
      </c>
      <c r="F2302" s="2">
        <f t="shared" si="215"/>
        <v>2.8930624358672372E-2</v>
      </c>
      <c r="G2302" s="2">
        <f t="shared" si="213"/>
        <v>1.1175828343871499E-2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0.68</v>
      </c>
      <c r="C2303" s="2">
        <f t="shared" si="210"/>
        <v>0.74511621724366572</v>
      </c>
      <c r="D2303" s="2">
        <f t="shared" si="212"/>
        <v>0.70570200710771658</v>
      </c>
      <c r="E2303" s="2">
        <f t="shared" si="211"/>
        <v>3.9414210135949146E-2</v>
      </c>
      <c r="F2303" s="2">
        <f t="shared" si="215"/>
        <v>3.1027341514127726E-2</v>
      </c>
      <c r="G2303" s="2">
        <f t="shared" si="213"/>
        <v>8.3868686218214195E-3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0.67</v>
      </c>
      <c r="C2304" s="2">
        <f t="shared" si="210"/>
        <v>0.73817526074464013</v>
      </c>
      <c r="D2304" s="2">
        <f t="shared" si="212"/>
        <v>0.70305741398862642</v>
      </c>
      <c r="E2304" s="2">
        <f t="shared" si="211"/>
        <v>3.5117846756013704E-2</v>
      </c>
      <c r="F2304" s="2">
        <f t="shared" si="215"/>
        <v>3.1845442562504919E-2</v>
      </c>
      <c r="G2304" s="2">
        <f t="shared" si="213"/>
        <v>3.272404193508785E-3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0.69</v>
      </c>
      <c r="C2305" s="2">
        <f t="shared" si="210"/>
        <v>0.7307636821685416</v>
      </c>
      <c r="D2305" s="2">
        <f t="shared" si="212"/>
        <v>0.70209019813761708</v>
      </c>
      <c r="E2305" s="2">
        <f t="shared" si="211"/>
        <v>2.8673484030924512E-2</v>
      </c>
      <c r="F2305" s="2">
        <f t="shared" si="215"/>
        <v>3.1211050856188839E-2</v>
      </c>
      <c r="G2305" s="2">
        <f t="shared" si="213"/>
        <v>-2.5375668252643271E-3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0.72</v>
      </c>
      <c r="C2306" s="2">
        <f t="shared" si="210"/>
        <v>0.71987696183491989</v>
      </c>
      <c r="D2306" s="2">
        <f t="shared" si="212"/>
        <v>0.70341685012742328</v>
      </c>
      <c r="E2306" s="2">
        <f t="shared" si="211"/>
        <v>1.6460111707496616E-2</v>
      </c>
      <c r="F2306" s="2">
        <f t="shared" si="215"/>
        <v>2.8260863026450398E-2</v>
      </c>
      <c r="G2306" s="2">
        <f t="shared" si="213"/>
        <v>-1.1800751318953782E-2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0.71</v>
      </c>
      <c r="C2307" s="2">
        <f t="shared" si="210"/>
        <v>0.70758819847570142</v>
      </c>
      <c r="D2307" s="2">
        <f t="shared" si="212"/>
        <v>0.70390449085872531</v>
      </c>
      <c r="E2307" s="2">
        <f t="shared" si="211"/>
        <v>3.6837076169761174E-3</v>
      </c>
      <c r="F2307" s="2">
        <f t="shared" si="215"/>
        <v>2.3345431944555541E-2</v>
      </c>
      <c r="G2307" s="2">
        <f t="shared" si="213"/>
        <v>-1.9661724327579424E-2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0.71</v>
      </c>
      <c r="C2308" s="2">
        <f t="shared" si="210"/>
        <v>0.6941130910179012</v>
      </c>
      <c r="D2308" s="2">
        <f t="shared" si="212"/>
        <v>0.70435601005437531</v>
      </c>
      <c r="E2308" s="2">
        <f t="shared" si="211"/>
        <v>-1.0242919036474118E-2</v>
      </c>
      <c r="F2308" s="2">
        <f t="shared" si="215"/>
        <v>1.6627761748349609E-2</v>
      </c>
      <c r="G2308" s="2">
        <f t="shared" si="213"/>
        <v>-2.6870680784823728E-2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0.7</v>
      </c>
      <c r="C2309" s="2">
        <f t="shared" si="210"/>
        <v>0.67963415393822413</v>
      </c>
      <c r="D2309" s="2">
        <f t="shared" si="212"/>
        <v>0.70403334264294004</v>
      </c>
      <c r="E2309" s="2">
        <f t="shared" si="211"/>
        <v>-2.4399188704715913E-2</v>
      </c>
      <c r="F2309" s="2">
        <f t="shared" si="215"/>
        <v>8.4223716577365056E-3</v>
      </c>
      <c r="G2309" s="2">
        <f t="shared" si="213"/>
        <v>-3.2821560362452415E-2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0.7</v>
      </c>
      <c r="C2310" s="2">
        <f t="shared" si="210"/>
        <v>0.67045966871695883</v>
      </c>
      <c r="D2310" s="2">
        <f t="shared" si="212"/>
        <v>0.70373457652124072</v>
      </c>
      <c r="E2310" s="2">
        <f t="shared" si="211"/>
        <v>-3.3274907804281884E-2</v>
      </c>
      <c r="F2310" s="2">
        <f t="shared" si="215"/>
        <v>8.291576533282774E-5</v>
      </c>
      <c r="G2310" s="2">
        <f t="shared" si="213"/>
        <v>-3.3357823569614711E-2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0.68</v>
      </c>
      <c r="C2311" s="2">
        <f t="shared" si="210"/>
        <v>0.66577356583742675</v>
      </c>
      <c r="D2311" s="2">
        <f t="shared" si="212"/>
        <v>0.7019764597418896</v>
      </c>
      <c r="E2311" s="2">
        <f t="shared" si="211"/>
        <v>-3.6202893904462852E-2</v>
      </c>
      <c r="F2311" s="2">
        <f t="shared" si="215"/>
        <v>-7.1742461686263078E-3</v>
      </c>
      <c r="G2311" s="2">
        <f t="shared" si="213"/>
        <v>-2.9028647735836542E-2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0.65</v>
      </c>
      <c r="C2312" s="2">
        <f t="shared" si="210"/>
        <v>0.66488532493936114</v>
      </c>
      <c r="D2312" s="2">
        <f t="shared" si="212"/>
        <v>0.69812635161286074</v>
      </c>
      <c r="E2312" s="2">
        <f t="shared" si="211"/>
        <v>-3.3241026673499596E-2</v>
      </c>
      <c r="F2312" s="2">
        <f t="shared" si="215"/>
        <v>-1.2387602269600966E-2</v>
      </c>
      <c r="G2312" s="2">
        <f t="shared" si="213"/>
        <v>-2.0853424403898632E-2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0.65</v>
      </c>
      <c r="C2313" s="2">
        <f t="shared" si="210"/>
        <v>0.66721065956407488</v>
      </c>
      <c r="D2313" s="2">
        <f t="shared" si="212"/>
        <v>0.69456143667857473</v>
      </c>
      <c r="E2313" s="2">
        <f t="shared" si="211"/>
        <v>-2.7350777114499847E-2</v>
      </c>
      <c r="F2313" s="2">
        <f t="shared" si="215"/>
        <v>-1.5380237238580743E-2</v>
      </c>
      <c r="G2313" s="2">
        <f t="shared" si="213"/>
        <v>-1.1970539875919103E-2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0.65</v>
      </c>
      <c r="C2314" s="2">
        <f t="shared" si="210"/>
        <v>0.66763978886190944</v>
      </c>
      <c r="D2314" s="2">
        <f t="shared" si="212"/>
        <v>0.69126058951719882</v>
      </c>
      <c r="E2314" s="2">
        <f t="shared" si="211"/>
        <v>-2.3620800655289376E-2</v>
      </c>
      <c r="F2314" s="2">
        <f t="shared" si="215"/>
        <v>-1.7028349921922471E-2</v>
      </c>
      <c r="G2314" s="2">
        <f t="shared" si="213"/>
        <v>-6.5924507333669051E-3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0.65</v>
      </c>
      <c r="C2315" s="2">
        <f t="shared" si="210"/>
        <v>0.67107982134469257</v>
      </c>
      <c r="D2315" s="2">
        <f t="shared" si="212"/>
        <v>0.68820424955296189</v>
      </c>
      <c r="E2315" s="2">
        <f t="shared" si="211"/>
        <v>-1.7124428208269316E-2</v>
      </c>
      <c r="F2315" s="2">
        <f t="shared" si="215"/>
        <v>-1.7047565579191841E-2</v>
      </c>
      <c r="G2315" s="2">
        <f t="shared" si="213"/>
        <v>-7.6862629077474598E-5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0.63</v>
      </c>
      <c r="C2316" s="2">
        <f t="shared" si="210"/>
        <v>0.67860600267627824</v>
      </c>
      <c r="D2316" s="2">
        <f t="shared" si="212"/>
        <v>0.68389282366014992</v>
      </c>
      <c r="E2316" s="2">
        <f t="shared" si="211"/>
        <v>-5.2868209838716762E-3</v>
      </c>
      <c r="F2316" s="2">
        <f t="shared" si="215"/>
        <v>-1.4695416660127808E-2</v>
      </c>
      <c r="G2316" s="2">
        <f t="shared" si="213"/>
        <v>9.4085956762561315E-3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0.62</v>
      </c>
      <c r="C2317" s="2">
        <f t="shared" si="210"/>
        <v>0.68343584841838934</v>
      </c>
      <c r="D2317" s="2">
        <f t="shared" si="212"/>
        <v>0.67916002190754621</v>
      </c>
      <c r="E2317" s="2">
        <f t="shared" si="211"/>
        <v>4.2758265108431281E-3</v>
      </c>
      <c r="F2317" s="2">
        <f t="shared" si="215"/>
        <v>-1.0901168025933623E-2</v>
      </c>
      <c r="G2317" s="2">
        <f t="shared" si="213"/>
        <v>1.5176994536776751E-2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0.61</v>
      </c>
      <c r="C2318" s="2">
        <f t="shared" si="210"/>
        <v>0.68752264096940641</v>
      </c>
      <c r="D2318" s="2">
        <f t="shared" si="212"/>
        <v>0.67403705732180208</v>
      </c>
      <c r="E2318" s="2">
        <f t="shared" si="211"/>
        <v>1.3485583647604327E-2</v>
      </c>
      <c r="F2318" s="2">
        <f t="shared" si="215"/>
        <v>-6.0238176912260338E-3</v>
      </c>
      <c r="G2318" s="2">
        <f t="shared" si="213"/>
        <v>1.9509401338830362E-2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0.59</v>
      </c>
      <c r="C2319" s="2">
        <f t="shared" ref="C2319:C2382" si="216">$C$4*B2309+C2318*(1-$C$4)</f>
        <v>0.68944223466642085</v>
      </c>
      <c r="D2319" s="2">
        <f t="shared" si="212"/>
        <v>0.66781209011277964</v>
      </c>
      <c r="E2319" s="2">
        <f t="shared" si="211"/>
        <v>2.1630144553641206E-2</v>
      </c>
      <c r="F2319" s="2">
        <f t="shared" si="215"/>
        <v>-4.9302524225258628E-4</v>
      </c>
      <c r="G2319" s="2">
        <f t="shared" si="213"/>
        <v>2.2123169795893793E-2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0.57999999999999996</v>
      </c>
      <c r="C2320" s="2">
        <f t="shared" si="216"/>
        <v>0.69106650625620225</v>
      </c>
      <c r="D2320" s="2">
        <f t="shared" si="212"/>
        <v>0.66130749084516638</v>
      </c>
      <c r="E2320" s="2">
        <f t="shared" si="211"/>
        <v>2.9759015411035872E-2</v>
      </c>
      <c r="F2320" s="2">
        <f t="shared" si="215"/>
        <v>5.5573828884051052E-3</v>
      </c>
      <c r="G2320" s="2">
        <f t="shared" si="213"/>
        <v>2.4201632522630766E-2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0.56999999999999995</v>
      </c>
      <c r="C2321" s="2">
        <f t="shared" si="216"/>
        <v>0.68936396683217116</v>
      </c>
      <c r="D2321" s="2">
        <f t="shared" si="212"/>
        <v>0.65454397300478373</v>
      </c>
      <c r="E2321" s="2">
        <f t="shared" si="211"/>
        <v>3.481999382738743E-2</v>
      </c>
      <c r="F2321" s="2">
        <f t="shared" si="215"/>
        <v>1.1409905076201571E-2</v>
      </c>
      <c r="G2321" s="2">
        <f t="shared" si="213"/>
        <v>2.3410088751185859E-2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0.55000000000000004</v>
      </c>
      <c r="C2322" s="2">
        <f t="shared" si="216"/>
        <v>0.68330797193491399</v>
      </c>
      <c r="D2322" s="2">
        <f t="shared" si="212"/>
        <v>0.64679997500442943</v>
      </c>
      <c r="E2322" s="2">
        <f t="shared" si="211"/>
        <v>3.6507996930484565E-2</v>
      </c>
      <c r="F2322" s="2">
        <f t="shared" si="215"/>
        <v>1.642952344705817E-2</v>
      </c>
      <c r="G2322" s="2">
        <f t="shared" si="213"/>
        <v>2.0078473483426396E-2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0.54</v>
      </c>
      <c r="C2323" s="2">
        <f t="shared" si="216"/>
        <v>0.67818366856031176</v>
      </c>
      <c r="D2323" s="2">
        <f t="shared" si="212"/>
        <v>0.63888886574484205</v>
      </c>
      <c r="E2323" s="2">
        <f t="shared" si="211"/>
        <v>3.9294802815469709E-2</v>
      </c>
      <c r="F2323" s="2">
        <f t="shared" si="215"/>
        <v>2.100257932074048E-2</v>
      </c>
      <c r="G2323" s="2">
        <f t="shared" si="213"/>
        <v>1.829222349472923E-2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0.54</v>
      </c>
      <c r="C2324" s="2">
        <f t="shared" si="216"/>
        <v>0.67384771955103295</v>
      </c>
      <c r="D2324" s="2">
        <f t="shared" si="212"/>
        <v>0.63156376457855745</v>
      </c>
      <c r="E2324" s="2">
        <f t="shared" si="211"/>
        <v>4.2283954972475501E-2</v>
      </c>
      <c r="F2324" s="2">
        <f t="shared" si="215"/>
        <v>2.5258854451087484E-2</v>
      </c>
      <c r="G2324" s="2">
        <f t="shared" si="213"/>
        <v>1.7025100521388017E-2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0.53</v>
      </c>
      <c r="C2325" s="2">
        <f t="shared" si="216"/>
        <v>0.67017883962010483</v>
      </c>
      <c r="D2325" s="2">
        <f t="shared" si="212"/>
        <v>0.62404052275792354</v>
      </c>
      <c r="E2325" s="2">
        <f t="shared" si="211"/>
        <v>4.6138316862181283E-2</v>
      </c>
      <c r="F2325" s="2">
        <f t="shared" si="215"/>
        <v>2.9434746933306249E-2</v>
      </c>
      <c r="G2325" s="2">
        <f t="shared" si="213"/>
        <v>1.6703569928875034E-2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0.51</v>
      </c>
      <c r="C2326" s="2">
        <f t="shared" si="216"/>
        <v>0.66399747967855016</v>
      </c>
      <c r="D2326" s="2">
        <f t="shared" si="212"/>
        <v>0.61559307662770701</v>
      </c>
      <c r="E2326" s="2">
        <f t="shared" si="211"/>
        <v>4.8404403050843148E-2</v>
      </c>
      <c r="F2326" s="2">
        <f t="shared" si="215"/>
        <v>3.3228678156813629E-2</v>
      </c>
      <c r="G2326" s="2">
        <f t="shared" si="213"/>
        <v>1.5175724894029519E-2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0.5</v>
      </c>
      <c r="C2327" s="2">
        <f t="shared" si="216"/>
        <v>0.65722863665108089</v>
      </c>
      <c r="D2327" s="2">
        <f t="shared" si="212"/>
        <v>0.60703062650713613</v>
      </c>
      <c r="E2327" s="2">
        <f t="shared" si="211"/>
        <v>5.019801014394476E-2</v>
      </c>
      <c r="F2327" s="2">
        <f t="shared" si="215"/>
        <v>3.6622544554239855E-2</v>
      </c>
      <c r="G2327" s="2">
        <f t="shared" si="213"/>
        <v>1.3575465589704905E-2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0.48</v>
      </c>
      <c r="C2328" s="2">
        <f t="shared" si="216"/>
        <v>0.64996269255091454</v>
      </c>
      <c r="D2328" s="2">
        <f t="shared" si="212"/>
        <v>0.59762095046957053</v>
      </c>
      <c r="E2328" s="2">
        <f t="shared" si="211"/>
        <v>5.2341742081344012E-2</v>
      </c>
      <c r="F2328" s="2">
        <f t="shared" si="215"/>
        <v>3.9766384059660688E-2</v>
      </c>
      <c r="G2328" s="2">
        <f t="shared" si="213"/>
        <v>1.2575358021683324E-2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0.5</v>
      </c>
      <c r="C2329" s="2">
        <f t="shared" si="216"/>
        <v>0.64073766292769685</v>
      </c>
      <c r="D2329" s="2">
        <f t="shared" si="212"/>
        <v>0.59038976895330597</v>
      </c>
      <c r="E2329" s="2">
        <f t="shared" si="211"/>
        <v>5.0347893974390878E-2</v>
      </c>
      <c r="F2329" s="2">
        <f t="shared" si="215"/>
        <v>4.1882686042606726E-2</v>
      </c>
      <c r="G2329" s="2">
        <f t="shared" si="213"/>
        <v>8.4652079317841522E-3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0.52</v>
      </c>
      <c r="C2330" s="2">
        <f t="shared" si="216"/>
        <v>0.63139340709266656</v>
      </c>
      <c r="D2330" s="2">
        <f t="shared" si="212"/>
        <v>0.58517571199380181</v>
      </c>
      <c r="E2330" s="2">
        <f t="shared" si="211"/>
        <v>4.6217695098864753E-2</v>
      </c>
      <c r="F2330" s="2">
        <f t="shared" si="215"/>
        <v>4.2749687853858333E-2</v>
      </c>
      <c r="G2330" s="2">
        <f t="shared" si="213"/>
        <v>3.46800724500642E-3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0.54</v>
      </c>
      <c r="C2331" s="2">
        <f t="shared" si="216"/>
        <v>0.6219482675399487</v>
      </c>
      <c r="D2331" s="2">
        <f t="shared" si="212"/>
        <v>0.58182936295722398</v>
      </c>
      <c r="E2331" s="2">
        <f t="shared" si="211"/>
        <v>4.0118904582724713E-2</v>
      </c>
      <c r="F2331" s="2">
        <f t="shared" si="215"/>
        <v>4.2223531199631611E-2</v>
      </c>
      <c r="G2331" s="2">
        <f t="shared" si="213"/>
        <v>-2.1046266169068989E-3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0.56000000000000005</v>
      </c>
      <c r="C2332" s="2">
        <f t="shared" si="216"/>
        <v>0.61087930330303353</v>
      </c>
      <c r="D2332" s="2">
        <f t="shared" si="212"/>
        <v>0.58021237310854068</v>
      </c>
      <c r="E2332" s="2">
        <f t="shared" ref="E2332:E2395" si="217">C2332-D2332</f>
        <v>3.0666930194492847E-2</v>
      </c>
      <c r="F2332" s="2">
        <f t="shared" si="215"/>
        <v>3.9912210998603863E-2</v>
      </c>
      <c r="G2332" s="2">
        <f t="shared" si="213"/>
        <v>-9.2452808041110154E-3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0.57999999999999996</v>
      </c>
      <c r="C2333" s="2">
        <f t="shared" si="216"/>
        <v>0.59997479510256679</v>
      </c>
      <c r="D2333" s="2">
        <f t="shared" ref="D2333:D2396" si="218">$D$4*B2333+(1-$D$4)*D2332</f>
        <v>0.58019664176716734</v>
      </c>
      <c r="E2333" s="2">
        <f t="shared" si="217"/>
        <v>1.9778153335399451E-2</v>
      </c>
      <c r="F2333" s="2">
        <f t="shared" si="215"/>
        <v>3.5885399465962982E-2</v>
      </c>
      <c r="G2333" s="2">
        <f t="shared" si="213"/>
        <v>-1.6107246130563531E-2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0.59</v>
      </c>
      <c r="C2334" s="2">
        <f t="shared" si="216"/>
        <v>0.59074790354832574</v>
      </c>
      <c r="D2334" s="2">
        <f t="shared" si="218"/>
        <v>0.5809228164510809</v>
      </c>
      <c r="E2334" s="2">
        <f t="shared" si="217"/>
        <v>9.8250870972448334E-3</v>
      </c>
      <c r="F2334" s="2">
        <f t="shared" si="215"/>
        <v>3.0673336992219354E-2</v>
      </c>
      <c r="G2334" s="2">
        <f t="shared" si="213"/>
        <v>-2.0848249894974521E-2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0.61</v>
      </c>
      <c r="C2335" s="2">
        <f t="shared" si="216"/>
        <v>0.58140207223319873</v>
      </c>
      <c r="D2335" s="2">
        <f t="shared" si="218"/>
        <v>0.58307668189914907</v>
      </c>
      <c r="E2335" s="2">
        <f t="shared" si="217"/>
        <v>-1.674609665950344E-3</v>
      </c>
      <c r="F2335" s="2">
        <f t="shared" si="215"/>
        <v>2.4203747660585417E-2</v>
      </c>
      <c r="G2335" s="2">
        <f t="shared" si="213"/>
        <v>-2.5878357326535761E-2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0.59</v>
      </c>
      <c r="C2336" s="2">
        <f t="shared" si="216"/>
        <v>0.57041713804347594</v>
      </c>
      <c r="D2336" s="2">
        <f t="shared" si="218"/>
        <v>0.58358952027698985</v>
      </c>
      <c r="E2336" s="2">
        <f t="shared" si="217"/>
        <v>-1.3172382233513913E-2</v>
      </c>
      <c r="F2336" s="2">
        <f t="shared" si="215"/>
        <v>1.6728521681765553E-2</v>
      </c>
      <c r="G2336" s="2">
        <f t="shared" si="213"/>
        <v>-2.9900903915279466E-2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0.61</v>
      </c>
      <c r="C2337" s="2">
        <f t="shared" si="216"/>
        <v>0.55958373219063351</v>
      </c>
      <c r="D2337" s="2">
        <f t="shared" si="218"/>
        <v>0.58554585210832399</v>
      </c>
      <c r="E2337" s="2">
        <f t="shared" si="217"/>
        <v>-2.5962119917690485E-2</v>
      </c>
      <c r="F2337" s="2">
        <f t="shared" si="215"/>
        <v>8.1903933618743471E-3</v>
      </c>
      <c r="G2337" s="2">
        <f t="shared" si="213"/>
        <v>-3.4152513279564832E-2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0.63</v>
      </c>
      <c r="C2338" s="2">
        <f t="shared" si="216"/>
        <v>0.54734008108438226</v>
      </c>
      <c r="D2338" s="2">
        <f t="shared" si="218"/>
        <v>0.58883875195215185</v>
      </c>
      <c r="E2338" s="2">
        <f t="shared" si="217"/>
        <v>-4.1498670867769594E-2</v>
      </c>
      <c r="F2338" s="2">
        <f t="shared" si="215"/>
        <v>-1.7474194840544407E-3</v>
      </c>
      <c r="G2338" s="2">
        <f t="shared" si="213"/>
        <v>-3.9751251383715151E-2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0.65</v>
      </c>
      <c r="C2339" s="2">
        <f t="shared" si="216"/>
        <v>0.540056991686785</v>
      </c>
      <c r="D2339" s="2">
        <f t="shared" si="218"/>
        <v>0.59336921477051097</v>
      </c>
      <c r="E2339" s="2">
        <f t="shared" si="217"/>
        <v>-5.3312223083725963E-2</v>
      </c>
      <c r="F2339" s="2">
        <f t="shared" si="215"/>
        <v>-1.2060380203988745E-2</v>
      </c>
      <c r="G2339" s="2">
        <f t="shared" si="213"/>
        <v>-4.1251842879737217E-2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0.67</v>
      </c>
      <c r="C2340" s="2">
        <f t="shared" si="216"/>
        <v>0.53697130065804888</v>
      </c>
      <c r="D2340" s="2">
        <f t="shared" si="218"/>
        <v>0.59904556923195451</v>
      </c>
      <c r="E2340" s="2">
        <f t="shared" si="217"/>
        <v>-6.2074268573905633E-2</v>
      </c>
      <c r="F2340" s="2">
        <f t="shared" si="215"/>
        <v>-2.2063157877972125E-2</v>
      </c>
      <c r="G2340" s="2">
        <f t="shared" ref="G2340:G2403" si="219">E2340-F2340</f>
        <v>-4.0011110695933508E-2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0.7</v>
      </c>
      <c r="C2341" s="2">
        <f t="shared" si="216"/>
        <v>0.53743725440296441</v>
      </c>
      <c r="D2341" s="2">
        <f t="shared" si="218"/>
        <v>0.60652367521477268</v>
      </c>
      <c r="E2341" s="2">
        <f t="shared" si="217"/>
        <v>-6.9086420811808269E-2</v>
      </c>
      <c r="F2341" s="2">
        <f t="shared" ref="F2341:F2404" si="221">(E2341*(2/(10)))+((1-(2/10))*F2340)</f>
        <v>-3.1467810464739357E-2</v>
      </c>
      <c r="G2341" s="2">
        <f t="shared" si="219"/>
        <v>-3.7618610347068912E-2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0.7</v>
      </c>
      <c r="C2342" s="2">
        <f t="shared" si="216"/>
        <v>0.54090844603327759</v>
      </c>
      <c r="D2342" s="2">
        <f t="shared" si="218"/>
        <v>0.61344784742108582</v>
      </c>
      <c r="E2342" s="2">
        <f t="shared" si="217"/>
        <v>-7.2539401387808233E-2</v>
      </c>
      <c r="F2342" s="2">
        <f t="shared" si="221"/>
        <v>-3.9682128649353138E-2</v>
      </c>
      <c r="G2342" s="2">
        <f t="shared" si="219"/>
        <v>-3.2857272738455096E-2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0.67</v>
      </c>
      <c r="C2343" s="2">
        <f t="shared" si="216"/>
        <v>0.5469225312589272</v>
      </c>
      <c r="D2343" s="2">
        <f t="shared" si="218"/>
        <v>0.61763689576026459</v>
      </c>
      <c r="E2343" s="2">
        <f t="shared" si="217"/>
        <v>-7.071436450133739E-2</v>
      </c>
      <c r="F2343" s="2">
        <f t="shared" si="221"/>
        <v>-4.5888575819749991E-2</v>
      </c>
      <c r="G2343" s="2">
        <f t="shared" si="219"/>
        <v>-2.4825788681587399E-2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0.64</v>
      </c>
      <c r="C2344" s="2">
        <f t="shared" si="216"/>
        <v>0.55354983414216918</v>
      </c>
      <c r="D2344" s="2">
        <f t="shared" si="218"/>
        <v>0.61929342200024506</v>
      </c>
      <c r="E2344" s="2">
        <f t="shared" si="217"/>
        <v>-6.574358785807588E-2</v>
      </c>
      <c r="F2344" s="2">
        <f t="shared" si="221"/>
        <v>-4.9859578227415172E-2</v>
      </c>
      <c r="G2344" s="2">
        <f t="shared" si="219"/>
        <v>-1.5884009630660709E-2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0.66</v>
      </c>
      <c r="C2345" s="2">
        <f t="shared" si="216"/>
        <v>0.56223447504337387</v>
      </c>
      <c r="D2345" s="2">
        <f t="shared" si="218"/>
        <v>0.62230872407430093</v>
      </c>
      <c r="E2345" s="2">
        <f t="shared" si="217"/>
        <v>-6.0074249030927063E-2</v>
      </c>
      <c r="F2345" s="2">
        <f t="shared" si="221"/>
        <v>-5.190251238811755E-2</v>
      </c>
      <c r="G2345" s="2">
        <f t="shared" si="219"/>
        <v>-8.1717366428095128E-3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0.64</v>
      </c>
      <c r="C2346" s="2">
        <f t="shared" si="216"/>
        <v>0.56650609426747023</v>
      </c>
      <c r="D2346" s="2">
        <f t="shared" si="218"/>
        <v>0.62361918895768609</v>
      </c>
      <c r="E2346" s="2">
        <f t="shared" si="217"/>
        <v>-5.711309469021586E-2</v>
      </c>
      <c r="F2346" s="2">
        <f t="shared" si="221"/>
        <v>-5.2944628848537213E-2</v>
      </c>
      <c r="G2346" s="2">
        <f t="shared" si="219"/>
        <v>-4.1684658416786466E-3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0.62</v>
      </c>
      <c r="C2347" s="2">
        <f t="shared" si="216"/>
        <v>0.57319746438016705</v>
      </c>
      <c r="D2347" s="2">
        <f t="shared" si="218"/>
        <v>0.62335110088674639</v>
      </c>
      <c r="E2347" s="2">
        <f t="shared" si="217"/>
        <v>-5.0153636506579335E-2</v>
      </c>
      <c r="F2347" s="2">
        <f t="shared" si="221"/>
        <v>-5.2386430380145635E-2</v>
      </c>
      <c r="G2347" s="2">
        <f t="shared" si="219"/>
        <v>2.2327938735662994E-3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0.61</v>
      </c>
      <c r="C2348" s="2">
        <f t="shared" si="216"/>
        <v>0.58193631601398754</v>
      </c>
      <c r="D2348" s="2">
        <f t="shared" si="218"/>
        <v>0.62236213045069111</v>
      </c>
      <c r="E2348" s="2">
        <f t="shared" si="217"/>
        <v>-4.0425814436703567E-2</v>
      </c>
      <c r="F2348" s="2">
        <f t="shared" si="221"/>
        <v>-4.9994307191457227E-2</v>
      </c>
      <c r="G2348" s="2">
        <f t="shared" si="219"/>
        <v>9.5684927547536602E-3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0.59</v>
      </c>
      <c r="C2349" s="2">
        <f t="shared" si="216"/>
        <v>0.59240765201183565</v>
      </c>
      <c r="D2349" s="2">
        <f t="shared" si="218"/>
        <v>0.61996493560249177</v>
      </c>
      <c r="E2349" s="2">
        <f t="shared" si="217"/>
        <v>-2.7557283590656123E-2</v>
      </c>
      <c r="F2349" s="2">
        <f t="shared" si="221"/>
        <v>-4.550690247129701E-2</v>
      </c>
      <c r="G2349" s="2">
        <f t="shared" si="219"/>
        <v>1.7949618880640887E-2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0.61</v>
      </c>
      <c r="C2350" s="2">
        <f t="shared" si="216"/>
        <v>0.60434493631770703</v>
      </c>
      <c r="D2350" s="2">
        <f t="shared" si="218"/>
        <v>0.61922679222452948</v>
      </c>
      <c r="E2350" s="2">
        <f t="shared" si="217"/>
        <v>-1.488185590682245E-2</v>
      </c>
      <c r="F2350" s="2">
        <f t="shared" si="221"/>
        <v>-3.9381893158402098E-2</v>
      </c>
      <c r="G2350" s="2">
        <f t="shared" si="219"/>
        <v>2.4500037251579648E-2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0.59</v>
      </c>
      <c r="C2351" s="2">
        <f t="shared" si="216"/>
        <v>0.61906109996113678</v>
      </c>
      <c r="D2351" s="2">
        <f t="shared" si="218"/>
        <v>0.61706184465234215</v>
      </c>
      <c r="E2351" s="2">
        <f t="shared" si="217"/>
        <v>1.9992553087946341E-3</v>
      </c>
      <c r="F2351" s="2">
        <f t="shared" si="221"/>
        <v>-3.1105663464962751E-2</v>
      </c>
      <c r="G2351" s="2">
        <f t="shared" si="219"/>
        <v>3.3104918773757389E-2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0.61</v>
      </c>
      <c r="C2352" s="2">
        <f t="shared" si="216"/>
        <v>0.63151323842865414</v>
      </c>
      <c r="D2352" s="2">
        <f t="shared" si="218"/>
        <v>0.61653874504846495</v>
      </c>
      <c r="E2352" s="2">
        <f t="shared" si="217"/>
        <v>1.4974493380189191E-2</v>
      </c>
      <c r="F2352" s="2">
        <f t="shared" si="221"/>
        <v>-2.1889632095932362E-2</v>
      </c>
      <c r="G2352" s="2">
        <f t="shared" si="219"/>
        <v>3.6864125476121556E-2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0.63</v>
      </c>
      <c r="C2353" s="2">
        <f t="shared" si="216"/>
        <v>0.63743427867039959</v>
      </c>
      <c r="D2353" s="2">
        <f t="shared" si="218"/>
        <v>0.61753587504487495</v>
      </c>
      <c r="E2353" s="2">
        <f t="shared" si="217"/>
        <v>1.9898403625524641E-2</v>
      </c>
      <c r="F2353" s="2">
        <f t="shared" si="221"/>
        <v>-1.3532024951640962E-2</v>
      </c>
      <c r="G2353" s="2">
        <f t="shared" si="219"/>
        <v>3.3430428577165605E-2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0.64</v>
      </c>
      <c r="C2354" s="2">
        <f t="shared" si="216"/>
        <v>0.63782900502879969</v>
      </c>
      <c r="D2354" s="2">
        <f t="shared" si="218"/>
        <v>0.61919988430081019</v>
      </c>
      <c r="E2354" s="2">
        <f t="shared" si="217"/>
        <v>1.8629120727989501E-2</v>
      </c>
      <c r="F2354" s="2">
        <f t="shared" si="221"/>
        <v>-7.0997958157148697E-3</v>
      </c>
      <c r="G2354" s="2">
        <f t="shared" si="219"/>
        <v>2.5728916543704371E-2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0.64</v>
      </c>
      <c r="C2355" s="2">
        <f t="shared" si="216"/>
        <v>0.64123992733206125</v>
      </c>
      <c r="D2355" s="2">
        <f t="shared" si="218"/>
        <v>0.62074063361186138</v>
      </c>
      <c r="E2355" s="2">
        <f t="shared" si="217"/>
        <v>2.0499293720199874E-2</v>
      </c>
      <c r="F2355" s="2">
        <f t="shared" si="221"/>
        <v>-1.5799779085319213E-3</v>
      </c>
      <c r="G2355" s="2">
        <f t="shared" si="219"/>
        <v>2.2079271628731793E-2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0.66</v>
      </c>
      <c r="C2356" s="2">
        <f t="shared" si="216"/>
        <v>0.64104916928097488</v>
      </c>
      <c r="D2356" s="2">
        <f t="shared" si="218"/>
        <v>0.62364873482579752</v>
      </c>
      <c r="E2356" s="2">
        <f t="shared" si="217"/>
        <v>1.740043445517736E-2</v>
      </c>
      <c r="F2356" s="2">
        <f t="shared" si="221"/>
        <v>2.2161045642099348E-3</v>
      </c>
      <c r="G2356" s="2">
        <f t="shared" si="219"/>
        <v>1.5184329890967425E-2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0.66</v>
      </c>
      <c r="C2357" s="2">
        <f t="shared" si="216"/>
        <v>0.63781083554544027</v>
      </c>
      <c r="D2357" s="2">
        <f t="shared" si="218"/>
        <v>0.62634142113499769</v>
      </c>
      <c r="E2357" s="2">
        <f t="shared" si="217"/>
        <v>1.146941441044258E-2</v>
      </c>
      <c r="F2357" s="2">
        <f t="shared" si="221"/>
        <v>4.0667665334564642E-3</v>
      </c>
      <c r="G2357" s="2">
        <f t="shared" si="219"/>
        <v>7.4026478769861157E-3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0.68</v>
      </c>
      <c r="C2358" s="2">
        <f t="shared" si="216"/>
        <v>0.63353224546152631</v>
      </c>
      <c r="D2358" s="2">
        <f t="shared" si="218"/>
        <v>0.63031613068055348</v>
      </c>
      <c r="E2358" s="2">
        <f t="shared" si="217"/>
        <v>3.2161147809728341E-3</v>
      </c>
      <c r="F2358" s="2">
        <f t="shared" si="221"/>
        <v>3.8966361829597383E-3</v>
      </c>
      <c r="G2358" s="2">
        <f t="shared" si="219"/>
        <v>-6.8052140198690417E-4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0.68</v>
      </c>
      <c r="C2359" s="2">
        <f t="shared" si="216"/>
        <v>0.62683497692898382</v>
      </c>
      <c r="D2359" s="2">
        <f t="shared" si="218"/>
        <v>0.63399641729680878</v>
      </c>
      <c r="E2359" s="2">
        <f t="shared" si="217"/>
        <v>-7.1614403678249561E-3</v>
      </c>
      <c r="F2359" s="2">
        <f t="shared" si="221"/>
        <v>1.6850208728027994E-3</v>
      </c>
      <c r="G2359" s="2">
        <f t="shared" si="219"/>
        <v>-8.8464612406277555E-3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0.68</v>
      </c>
      <c r="C2360" s="2">
        <f t="shared" si="216"/>
        <v>0.62424498047837085</v>
      </c>
      <c r="D2360" s="2">
        <f t="shared" si="218"/>
        <v>0.63740409008963783</v>
      </c>
      <c r="E2360" s="2">
        <f t="shared" si="217"/>
        <v>-1.3159109611266984E-2</v>
      </c>
      <c r="F2360" s="2">
        <f t="shared" si="221"/>
        <v>-1.2838052240111571E-3</v>
      </c>
      <c r="G2360" s="2">
        <f t="shared" si="219"/>
        <v>-1.1875304387255826E-2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0.67</v>
      </c>
      <c r="C2361" s="2">
        <f t="shared" si="216"/>
        <v>0.61897652194323682</v>
      </c>
      <c r="D2361" s="2">
        <f t="shared" si="218"/>
        <v>0.63981860193484985</v>
      </c>
      <c r="E2361" s="2">
        <f t="shared" si="217"/>
        <v>-2.0842079991613027E-2</v>
      </c>
      <c r="F2361" s="2">
        <f t="shared" si="221"/>
        <v>-5.1954601775315318E-3</v>
      </c>
      <c r="G2361" s="2">
        <f t="shared" si="219"/>
        <v>-1.5646619814081497E-2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0.68</v>
      </c>
      <c r="C2362" s="2">
        <f t="shared" si="216"/>
        <v>0.61759551856735417</v>
      </c>
      <c r="D2362" s="2">
        <f t="shared" si="218"/>
        <v>0.64279500179152771</v>
      </c>
      <c r="E2362" s="2">
        <f t="shared" si="217"/>
        <v>-2.5199483224173536E-2</v>
      </c>
      <c r="F2362" s="2">
        <f t="shared" si="221"/>
        <v>-9.196264786859934E-3</v>
      </c>
      <c r="G2362" s="2">
        <f t="shared" si="219"/>
        <v>-1.6003218437313602E-2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0.69</v>
      </c>
      <c r="C2363" s="2">
        <f t="shared" si="216"/>
        <v>0.61950390032622271</v>
      </c>
      <c r="D2363" s="2">
        <f t="shared" si="218"/>
        <v>0.64629166832548857</v>
      </c>
      <c r="E2363" s="2">
        <f t="shared" si="217"/>
        <v>-2.6787767999265855E-2</v>
      </c>
      <c r="F2363" s="2">
        <f t="shared" si="221"/>
        <v>-1.2714565429341119E-2</v>
      </c>
      <c r="G2363" s="2">
        <f t="shared" si="219"/>
        <v>-1.4073202569924736E-2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0.69</v>
      </c>
      <c r="C2364" s="2">
        <f t="shared" si="216"/>
        <v>0.62265714642988079</v>
      </c>
      <c r="D2364" s="2">
        <f t="shared" si="218"/>
        <v>0.64952932252360052</v>
      </c>
      <c r="E2364" s="2">
        <f t="shared" si="217"/>
        <v>-2.6872176093719724E-2</v>
      </c>
      <c r="F2364" s="2">
        <f t="shared" si="221"/>
        <v>-1.5546087562216841E-2</v>
      </c>
      <c r="G2364" s="2">
        <f t="shared" si="219"/>
        <v>-1.1326088531502883E-2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0.66</v>
      </c>
      <c r="C2365" s="2">
        <f t="shared" si="216"/>
        <v>0.62532527774836066</v>
      </c>
      <c r="D2365" s="2">
        <f t="shared" si="218"/>
        <v>0.65030492826259301</v>
      </c>
      <c r="E2365" s="2">
        <f t="shared" si="217"/>
        <v>-2.4979650514232343E-2</v>
      </c>
      <c r="F2365" s="2">
        <f t="shared" si="221"/>
        <v>-1.7432800152619943E-2</v>
      </c>
      <c r="G2365" s="2">
        <f t="shared" si="219"/>
        <v>-7.5468503616124005E-3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0.64</v>
      </c>
      <c r="C2366" s="2">
        <f t="shared" si="216"/>
        <v>0.63065985040245909</v>
      </c>
      <c r="D2366" s="2">
        <f t="shared" si="218"/>
        <v>0.64954160024314167</v>
      </c>
      <c r="E2366" s="2">
        <f t="shared" si="217"/>
        <v>-1.8881749840682582E-2</v>
      </c>
      <c r="F2366" s="2">
        <f t="shared" si="221"/>
        <v>-1.7722590090232471E-2</v>
      </c>
      <c r="G2366" s="2">
        <f t="shared" si="219"/>
        <v>-1.1591597504501117E-3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0.62</v>
      </c>
      <c r="C2367" s="2">
        <f t="shared" si="216"/>
        <v>0.63517371957131152</v>
      </c>
      <c r="D2367" s="2">
        <f t="shared" si="218"/>
        <v>0.64735333355846447</v>
      </c>
      <c r="E2367" s="2">
        <f t="shared" si="217"/>
        <v>-1.2179613987152949E-2</v>
      </c>
      <c r="F2367" s="2">
        <f t="shared" si="221"/>
        <v>-1.6613994869616566E-2</v>
      </c>
      <c r="G2367" s="2">
        <f t="shared" si="219"/>
        <v>4.4343808824636177E-3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0.62</v>
      </c>
      <c r="C2368" s="2">
        <f t="shared" si="216"/>
        <v>0.64207007040649444</v>
      </c>
      <c r="D2368" s="2">
        <f t="shared" si="218"/>
        <v>0.64532716070228191</v>
      </c>
      <c r="E2368" s="2">
        <f t="shared" si="217"/>
        <v>-3.2570902957874681E-3</v>
      </c>
      <c r="F2368" s="2">
        <f t="shared" si="221"/>
        <v>-1.3942613954850748E-2</v>
      </c>
      <c r="G2368" s="2">
        <f t="shared" si="219"/>
        <v>1.068552365906328E-2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0.6</v>
      </c>
      <c r="C2369" s="2">
        <f t="shared" si="216"/>
        <v>0.64790544419011076</v>
      </c>
      <c r="D2369" s="2">
        <f t="shared" si="218"/>
        <v>0.64196959324285363</v>
      </c>
      <c r="E2369" s="2">
        <f t="shared" si="217"/>
        <v>5.9358509472571264E-3</v>
      </c>
      <c r="F2369" s="2">
        <f t="shared" si="221"/>
        <v>-9.9669209744291734E-3</v>
      </c>
      <c r="G2369" s="2">
        <f t="shared" si="219"/>
        <v>1.59027719216863E-2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0.57999999999999996</v>
      </c>
      <c r="C2370" s="2">
        <f t="shared" si="216"/>
        <v>0.65284306816086302</v>
      </c>
      <c r="D2370" s="2">
        <f t="shared" si="218"/>
        <v>0.63737925300264231</v>
      </c>
      <c r="E2370" s="2">
        <f t="shared" si="217"/>
        <v>1.5463815158220706E-2</v>
      </c>
      <c r="F2370" s="2">
        <f t="shared" si="221"/>
        <v>-4.880773747899198E-3</v>
      </c>
      <c r="G2370" s="2">
        <f t="shared" si="219"/>
        <v>2.0344588906119905E-2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0.56999999999999995</v>
      </c>
      <c r="C2371" s="2">
        <f t="shared" si="216"/>
        <v>0.65548259613611481</v>
      </c>
      <c r="D2371" s="2">
        <f t="shared" si="218"/>
        <v>0.63238819722466877</v>
      </c>
      <c r="E2371" s="2">
        <f t="shared" si="217"/>
        <v>2.3094398911446046E-2</v>
      </c>
      <c r="F2371" s="2">
        <f t="shared" si="221"/>
        <v>7.1426078396985082E-4</v>
      </c>
      <c r="G2371" s="2">
        <f t="shared" si="219"/>
        <v>2.2380138127476194E-2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0.59</v>
      </c>
      <c r="C2372" s="2">
        <f t="shared" si="216"/>
        <v>0.65925450442286637</v>
      </c>
      <c r="D2372" s="2">
        <f t="shared" si="218"/>
        <v>0.62924833076358222</v>
      </c>
      <c r="E2372" s="2">
        <f t="shared" si="217"/>
        <v>3.0006173659284152E-2</v>
      </c>
      <c r="F2372" s="2">
        <f t="shared" si="221"/>
        <v>6.5726433590327111E-3</v>
      </c>
      <c r="G2372" s="2">
        <f t="shared" si="219"/>
        <v>2.3433530300251443E-2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0.56999999999999995</v>
      </c>
      <c r="C2373" s="2">
        <f t="shared" si="216"/>
        <v>0.66398458066550226</v>
      </c>
      <c r="D2373" s="2">
        <f t="shared" si="218"/>
        <v>0.62485956552183541</v>
      </c>
      <c r="E2373" s="2">
        <f t="shared" si="217"/>
        <v>3.9125015143666841E-2</v>
      </c>
      <c r="F2373" s="2">
        <f t="shared" si="221"/>
        <v>1.3083117715959538E-2</v>
      </c>
      <c r="G2373" s="2">
        <f t="shared" si="219"/>
        <v>2.6041897427707301E-2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0.59</v>
      </c>
      <c r="C2374" s="2">
        <f t="shared" si="216"/>
        <v>0.66798695287080956</v>
      </c>
      <c r="D2374" s="2">
        <f t="shared" si="218"/>
        <v>0.62227737548318096</v>
      </c>
      <c r="E2374" s="2">
        <f t="shared" si="217"/>
        <v>4.5709577387628597E-2</v>
      </c>
      <c r="F2374" s="2">
        <f t="shared" si="221"/>
        <v>1.9608409650293351E-2</v>
      </c>
      <c r="G2374" s="2">
        <f t="shared" si="219"/>
        <v>2.6101167737335246E-2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0.59</v>
      </c>
      <c r="C2375" s="2">
        <f t="shared" si="216"/>
        <v>0.666758190890685</v>
      </c>
      <c r="D2375" s="2">
        <f t="shared" si="218"/>
        <v>0.61988645878072313</v>
      </c>
      <c r="E2375" s="2">
        <f t="shared" si="217"/>
        <v>4.6871732109961872E-2</v>
      </c>
      <c r="F2375" s="2">
        <f t="shared" si="221"/>
        <v>2.5061074142227059E-2</v>
      </c>
      <c r="G2375" s="2">
        <f t="shared" si="219"/>
        <v>2.1810657967734813E-2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0.59</v>
      </c>
      <c r="C2376" s="2">
        <f t="shared" si="216"/>
        <v>0.66264154613827198</v>
      </c>
      <c r="D2376" s="2">
        <f t="shared" si="218"/>
        <v>0.61767264701918811</v>
      </c>
      <c r="E2376" s="2">
        <f t="shared" si="217"/>
        <v>4.4968899119083861E-2</v>
      </c>
      <c r="F2376" s="2">
        <f t="shared" si="221"/>
        <v>2.9042639137598421E-2</v>
      </c>
      <c r="G2376" s="2">
        <f t="shared" si="219"/>
        <v>1.592625998148544E-2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0.59</v>
      </c>
      <c r="C2377" s="2">
        <f t="shared" si="216"/>
        <v>0.65608130827084554</v>
      </c>
      <c r="D2377" s="2">
        <f t="shared" si="218"/>
        <v>0.6156228213140631</v>
      </c>
      <c r="E2377" s="2">
        <f t="shared" si="217"/>
        <v>4.0458486956782447E-2</v>
      </c>
      <c r="F2377" s="2">
        <f t="shared" si="221"/>
        <v>3.1325808701435226E-2</v>
      </c>
      <c r="G2377" s="2">
        <f t="shared" si="219"/>
        <v>9.1326782553472208E-3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0.59</v>
      </c>
      <c r="C2378" s="2">
        <f t="shared" si="216"/>
        <v>0.65053033776763858</v>
      </c>
      <c r="D2378" s="2">
        <f t="shared" si="218"/>
        <v>0.61372483455005844</v>
      </c>
      <c r="E2378" s="2">
        <f t="shared" si="217"/>
        <v>3.6805503217580138E-2</v>
      </c>
      <c r="F2378" s="2">
        <f t="shared" si="221"/>
        <v>3.2421747604664208E-2</v>
      </c>
      <c r="G2378" s="2">
        <f t="shared" si="219"/>
        <v>4.3837556129159294E-3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0.61</v>
      </c>
      <c r="C2379" s="2">
        <f t="shared" si="216"/>
        <v>0.64275643964954032</v>
      </c>
      <c r="D2379" s="2">
        <f t="shared" si="218"/>
        <v>0.61344892087968372</v>
      </c>
      <c r="E2379" s="2">
        <f t="shared" si="217"/>
        <v>2.93075187698566E-2</v>
      </c>
      <c r="F2379" s="2">
        <f t="shared" si="221"/>
        <v>3.1798901837702689E-2</v>
      </c>
      <c r="G2379" s="2">
        <f t="shared" si="219"/>
        <v>-2.4913830678460896E-3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0.62</v>
      </c>
      <c r="C2380" s="2">
        <f t="shared" si="216"/>
        <v>0.6331016027803803</v>
      </c>
      <c r="D2380" s="2">
        <f t="shared" si="218"/>
        <v>0.61393418599970717</v>
      </c>
      <c r="E2380" s="2">
        <f t="shared" si="217"/>
        <v>1.916741678067313E-2</v>
      </c>
      <c r="F2380" s="2">
        <f t="shared" si="221"/>
        <v>2.9272604826296782E-2</v>
      </c>
      <c r="G2380" s="2">
        <f t="shared" si="219"/>
        <v>-1.0105188045623652E-2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0.62</v>
      </c>
      <c r="C2381" s="2">
        <f t="shared" si="216"/>
        <v>0.62339366389109108</v>
      </c>
      <c r="D2381" s="2">
        <f t="shared" si="218"/>
        <v>0.61438350555528443</v>
      </c>
      <c r="E2381" s="2">
        <f t="shared" si="217"/>
        <v>9.0101583358066506E-3</v>
      </c>
      <c r="F2381" s="2">
        <f t="shared" si="221"/>
        <v>2.5220115528198757E-2</v>
      </c>
      <c r="G2381" s="2">
        <f t="shared" si="219"/>
        <v>-1.6209957192392106E-2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0.62</v>
      </c>
      <c r="C2382" s="2">
        <f t="shared" si="216"/>
        <v>0.61825617713861547</v>
      </c>
      <c r="D2382" s="2">
        <f t="shared" si="218"/>
        <v>0.61479954218081889</v>
      </c>
      <c r="E2382" s="2">
        <f t="shared" si="217"/>
        <v>3.4566349577965783E-3</v>
      </c>
      <c r="F2382" s="2">
        <f t="shared" si="221"/>
        <v>2.0867419414118325E-2</v>
      </c>
      <c r="G2382" s="2">
        <f t="shared" si="219"/>
        <v>-1.7410784456321746E-2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0.64</v>
      </c>
      <c r="C2383" s="2">
        <f t="shared" ref="C2383:C2446" si="222">$C$4*B2373+C2382*(1-$C$4)</f>
        <v>0.61083214988652079</v>
      </c>
      <c r="D2383" s="2">
        <f t="shared" si="218"/>
        <v>0.61666624276001758</v>
      </c>
      <c r="E2383" s="2">
        <f t="shared" si="217"/>
        <v>-5.8340928734967878E-3</v>
      </c>
      <c r="F2383" s="2">
        <f t="shared" si="221"/>
        <v>1.5527116956595303E-2</v>
      </c>
      <c r="G2383" s="2">
        <f t="shared" si="219"/>
        <v>-2.1361209830092091E-2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0.65</v>
      </c>
      <c r="C2384" s="2">
        <f t="shared" si="222"/>
        <v>0.6076272037501329</v>
      </c>
      <c r="D2384" s="2">
        <f t="shared" si="218"/>
        <v>0.61913540996297922</v>
      </c>
      <c r="E2384" s="2">
        <f t="shared" si="217"/>
        <v>-1.1508206212846317E-2</v>
      </c>
      <c r="F2384" s="2">
        <f t="shared" si="221"/>
        <v>1.012005232270698E-2</v>
      </c>
      <c r="G2384" s="2">
        <f t="shared" si="219"/>
        <v>-2.1628258535553297E-2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0.63</v>
      </c>
      <c r="C2385" s="2">
        <f t="shared" si="222"/>
        <v>0.60491532625011235</v>
      </c>
      <c r="D2385" s="2">
        <f t="shared" si="218"/>
        <v>0.6199401944101659</v>
      </c>
      <c r="E2385" s="2">
        <f t="shared" si="217"/>
        <v>-1.5024868160053551E-2</v>
      </c>
      <c r="F2385" s="2">
        <f t="shared" si="221"/>
        <v>5.0910682261548733E-3</v>
      </c>
      <c r="G2385" s="2">
        <f t="shared" si="219"/>
        <v>-2.0115936386208424E-2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0.65</v>
      </c>
      <c r="C2386" s="2">
        <f t="shared" si="222"/>
        <v>0.60262066067317188</v>
      </c>
      <c r="D2386" s="2">
        <f t="shared" si="218"/>
        <v>0.62216684667607958</v>
      </c>
      <c r="E2386" s="2">
        <f t="shared" si="217"/>
        <v>-1.9546186002907695E-2</v>
      </c>
      <c r="F2386" s="2">
        <f t="shared" si="221"/>
        <v>1.6361738034235962E-4</v>
      </c>
      <c r="G2386" s="2">
        <f t="shared" si="219"/>
        <v>-1.9709803383250055E-2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0.65</v>
      </c>
      <c r="C2387" s="2">
        <f t="shared" si="222"/>
        <v>0.60067902056960687</v>
      </c>
      <c r="D2387" s="2">
        <f t="shared" si="218"/>
        <v>0.62422856173711072</v>
      </c>
      <c r="E2387" s="2">
        <f t="shared" si="217"/>
        <v>-2.3549541167503851E-2</v>
      </c>
      <c r="F2387" s="2">
        <f t="shared" si="221"/>
        <v>-4.5790143292268829E-3</v>
      </c>
      <c r="G2387" s="2">
        <f t="shared" si="219"/>
        <v>-1.897052683827697E-2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0.65</v>
      </c>
      <c r="C2388" s="2">
        <f t="shared" si="222"/>
        <v>0.59903609432812899</v>
      </c>
      <c r="D2388" s="2">
        <f t="shared" si="218"/>
        <v>0.62613755716399144</v>
      </c>
      <c r="E2388" s="2">
        <f t="shared" si="217"/>
        <v>-2.7101462835862455E-2</v>
      </c>
      <c r="F2388" s="2">
        <f t="shared" si="221"/>
        <v>-9.0835040305539978E-3</v>
      </c>
      <c r="G2388" s="2">
        <f t="shared" si="219"/>
        <v>-1.8017958805308459E-2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0.65</v>
      </c>
      <c r="C2389" s="2">
        <f t="shared" si="222"/>
        <v>0.60072284904687834</v>
      </c>
      <c r="D2389" s="2">
        <f t="shared" si="218"/>
        <v>0.62790514552221433</v>
      </c>
      <c r="E2389" s="2">
        <f t="shared" si="217"/>
        <v>-2.7182296475335987E-2</v>
      </c>
      <c r="F2389" s="2">
        <f t="shared" si="221"/>
        <v>-1.2703262519510396E-2</v>
      </c>
      <c r="G2389" s="2">
        <f t="shared" si="219"/>
        <v>-1.4479033955825591E-2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0.65</v>
      </c>
      <c r="C2390" s="2">
        <f t="shared" si="222"/>
        <v>0.60368856457812781</v>
      </c>
      <c r="D2390" s="2">
        <f t="shared" si="218"/>
        <v>0.6295418014094577</v>
      </c>
      <c r="E2390" s="2">
        <f t="shared" si="217"/>
        <v>-2.5853236831329895E-2</v>
      </c>
      <c r="F2390" s="2">
        <f t="shared" si="221"/>
        <v>-1.5333257381874297E-2</v>
      </c>
      <c r="G2390" s="2">
        <f t="shared" si="219"/>
        <v>-1.0519979449455598E-2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0.65</v>
      </c>
      <c r="C2391" s="2">
        <f t="shared" si="222"/>
        <v>0.60619801618149272</v>
      </c>
      <c r="D2391" s="2">
        <f t="shared" si="218"/>
        <v>0.63105722352727567</v>
      </c>
      <c r="E2391" s="2">
        <f t="shared" si="217"/>
        <v>-2.4859207345782952E-2</v>
      </c>
      <c r="F2391" s="2">
        <f t="shared" si="221"/>
        <v>-1.7238447374656029E-2</v>
      </c>
      <c r="G2391" s="2">
        <f t="shared" si="219"/>
        <v>-7.6207599711269232E-3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0.66</v>
      </c>
      <c r="C2392" s="2">
        <f t="shared" si="222"/>
        <v>0.60832139830741694</v>
      </c>
      <c r="D2392" s="2">
        <f t="shared" si="218"/>
        <v>0.63320113289562563</v>
      </c>
      <c r="E2392" s="2">
        <f t="shared" si="217"/>
        <v>-2.4879734588208691E-2</v>
      </c>
      <c r="F2392" s="2">
        <f t="shared" si="221"/>
        <v>-1.8766704817366562E-2</v>
      </c>
      <c r="G2392" s="2">
        <f t="shared" si="219"/>
        <v>-6.1130297708421287E-3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0.67</v>
      </c>
      <c r="C2393" s="2">
        <f t="shared" si="222"/>
        <v>0.61319502933704517</v>
      </c>
      <c r="D2393" s="2">
        <f t="shared" si="218"/>
        <v>0.63592697490335703</v>
      </c>
      <c r="E2393" s="2">
        <f t="shared" si="217"/>
        <v>-2.2731945566311862E-2</v>
      </c>
      <c r="F2393" s="2">
        <f t="shared" si="221"/>
        <v>-1.9559752967155623E-2</v>
      </c>
      <c r="G2393" s="2">
        <f t="shared" si="219"/>
        <v>-3.1721925991562393E-3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0.65</v>
      </c>
      <c r="C2394" s="2">
        <f t="shared" si="222"/>
        <v>0.61885733251596131</v>
      </c>
      <c r="D2394" s="2">
        <f t="shared" si="218"/>
        <v>0.6369694212068121</v>
      </c>
      <c r="E2394" s="2">
        <f t="shared" si="217"/>
        <v>-1.8112088690850792E-2</v>
      </c>
      <c r="F2394" s="2">
        <f t="shared" si="221"/>
        <v>-1.9270220111894658E-2</v>
      </c>
      <c r="G2394" s="2">
        <f t="shared" si="219"/>
        <v>1.1581314210438662E-3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0.65</v>
      </c>
      <c r="C2395" s="2">
        <f t="shared" si="222"/>
        <v>0.62057158905196719</v>
      </c>
      <c r="D2395" s="2">
        <f t="shared" si="218"/>
        <v>0.63793464926556676</v>
      </c>
      <c r="E2395" s="2">
        <f t="shared" si="217"/>
        <v>-1.7363060213599568E-2</v>
      </c>
      <c r="F2395" s="2">
        <f t="shared" si="221"/>
        <v>-1.8888788132235639E-2</v>
      </c>
      <c r="G2395" s="2">
        <f t="shared" si="219"/>
        <v>1.525727918636071E-3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0.65</v>
      </c>
      <c r="C2396" s="2">
        <f t="shared" si="222"/>
        <v>0.62509903689012603</v>
      </c>
      <c r="D2396" s="2">
        <f t="shared" si="218"/>
        <v>0.63882837894959887</v>
      </c>
      <c r="E2396" s="2">
        <f t="shared" ref="E2396:E2459" si="223">C2396-D2396</f>
        <v>-1.3729342059472849E-2</v>
      </c>
      <c r="F2396" s="2">
        <f t="shared" si="221"/>
        <v>-1.7856898917683082E-2</v>
      </c>
      <c r="G2396" s="2">
        <f t="shared" si="219"/>
        <v>4.127556858210233E-3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0.65</v>
      </c>
      <c r="C2397" s="2">
        <f t="shared" si="222"/>
        <v>0.62892995429164511</v>
      </c>
      <c r="D2397" s="2">
        <f t="shared" ref="D2397:D2460" si="224">$D$4*B2397+(1-$D$4)*D2396</f>
        <v>0.63965590643481374</v>
      </c>
      <c r="E2397" s="2">
        <f t="shared" si="223"/>
        <v>-1.0725952143168627E-2</v>
      </c>
      <c r="F2397" s="2">
        <f t="shared" si="221"/>
        <v>-1.6430709562780192E-2</v>
      </c>
      <c r="G2397" s="2">
        <f t="shared" si="219"/>
        <v>5.7047574196115655E-3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0.65</v>
      </c>
      <c r="C2398" s="2">
        <f t="shared" si="222"/>
        <v>0.63217149978523812</v>
      </c>
      <c r="D2398" s="2">
        <f t="shared" si="224"/>
        <v>0.64042213558779049</v>
      </c>
      <c r="E2398" s="2">
        <f t="shared" si="223"/>
        <v>-8.2506358025523641E-3</v>
      </c>
      <c r="F2398" s="2">
        <f t="shared" si="221"/>
        <v>-1.4794694810734628E-2</v>
      </c>
      <c r="G2398" s="2">
        <f t="shared" si="219"/>
        <v>6.5440590081822635E-3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0.65</v>
      </c>
      <c r="C2399" s="2">
        <f t="shared" si="222"/>
        <v>0.63491434597212448</v>
      </c>
      <c r="D2399" s="2">
        <f t="shared" si="224"/>
        <v>0.64113160702573191</v>
      </c>
      <c r="E2399" s="2">
        <f t="shared" si="223"/>
        <v>-6.2172610536074258E-3</v>
      </c>
      <c r="F2399" s="2">
        <f t="shared" si="221"/>
        <v>-1.3079208059309188E-2</v>
      </c>
      <c r="G2399" s="2">
        <f t="shared" si="219"/>
        <v>6.8619470057017622E-3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0.67</v>
      </c>
      <c r="C2400" s="2">
        <f t="shared" si="222"/>
        <v>0.63723521582256681</v>
      </c>
      <c r="D2400" s="2">
        <f t="shared" si="224"/>
        <v>0.6432700065053073</v>
      </c>
      <c r="E2400" s="2">
        <f t="shared" si="223"/>
        <v>-6.0347906827404874E-3</v>
      </c>
      <c r="F2400" s="2">
        <f t="shared" si="221"/>
        <v>-1.1670324583995449E-2</v>
      </c>
      <c r="G2400" s="2">
        <f t="shared" si="219"/>
        <v>5.6355339012549611E-3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0.67</v>
      </c>
      <c r="C2401" s="2">
        <f t="shared" si="222"/>
        <v>0.6391990287729411</v>
      </c>
      <c r="D2401" s="2">
        <f t="shared" si="224"/>
        <v>0.64525000602343263</v>
      </c>
      <c r="E2401" s="2">
        <f t="shared" si="223"/>
        <v>-6.0509772504915293E-3</v>
      </c>
      <c r="F2401" s="2">
        <f t="shared" si="221"/>
        <v>-1.0546455117294665E-2</v>
      </c>
      <c r="G2401" s="2">
        <f t="shared" si="219"/>
        <v>4.4954778668031357E-3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0.67</v>
      </c>
      <c r="C2402" s="2">
        <f t="shared" si="222"/>
        <v>0.64239917819248871</v>
      </c>
      <c r="D2402" s="2">
        <f t="shared" si="224"/>
        <v>0.64708333891058567</v>
      </c>
      <c r="E2402" s="2">
        <f t="shared" si="223"/>
        <v>-4.6841607180969635E-3</v>
      </c>
      <c r="F2402" s="2">
        <f t="shared" si="221"/>
        <v>-9.3739962374551258E-3</v>
      </c>
      <c r="G2402" s="2">
        <f t="shared" si="219"/>
        <v>4.6898355193581622E-3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0.67</v>
      </c>
      <c r="C2403" s="2">
        <f t="shared" si="222"/>
        <v>0.64664545847056731</v>
      </c>
      <c r="D2403" s="2">
        <f t="shared" si="224"/>
        <v>0.64878086936165336</v>
      </c>
      <c r="E2403" s="2">
        <f t="shared" si="223"/>
        <v>-2.1354108910860425E-3</v>
      </c>
      <c r="F2403" s="2">
        <f t="shared" si="221"/>
        <v>-7.9262791681813088E-3</v>
      </c>
      <c r="G2403" s="2">
        <f t="shared" si="219"/>
        <v>5.7908682770952662E-3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0.67</v>
      </c>
      <c r="C2404" s="2">
        <f t="shared" si="222"/>
        <v>0.64716154178278773</v>
      </c>
      <c r="D2404" s="2">
        <f t="shared" si="224"/>
        <v>0.65035265681634569</v>
      </c>
      <c r="E2404" s="2">
        <f t="shared" si="223"/>
        <v>-3.1911150335579563E-3</v>
      </c>
      <c r="F2404" s="2">
        <f t="shared" si="221"/>
        <v>-6.979246341256639E-3</v>
      </c>
      <c r="G2404" s="2">
        <f t="shared" ref="G2404:G2467" si="225">E2404-F2404</f>
        <v>3.7881313076986826E-3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0.67</v>
      </c>
      <c r="C2405" s="2">
        <f t="shared" si="222"/>
        <v>0.64759822766235886</v>
      </c>
      <c r="D2405" s="2">
        <f t="shared" si="224"/>
        <v>0.65180801557069046</v>
      </c>
      <c r="E2405" s="2">
        <f t="shared" si="223"/>
        <v>-4.209787908331597E-3</v>
      </c>
      <c r="F2405" s="2">
        <f t="shared" ref="F2405:F2468" si="227">(E2405*(2/(10)))+((1-(2/10))*F2404)</f>
        <v>-6.4253546546716306E-3</v>
      </c>
      <c r="G2405" s="2">
        <f t="shared" si="225"/>
        <v>2.2155667463400336E-3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0.67</v>
      </c>
      <c r="C2406" s="2">
        <f t="shared" si="222"/>
        <v>0.64796773109891903</v>
      </c>
      <c r="D2406" s="2">
        <f t="shared" si="224"/>
        <v>0.6531555699728615</v>
      </c>
      <c r="E2406" s="2">
        <f t="shared" si="223"/>
        <v>-5.1878388739424741E-3</v>
      </c>
      <c r="F2406" s="2">
        <f t="shared" si="227"/>
        <v>-6.1778514985258003E-3</v>
      </c>
      <c r="G2406" s="2">
        <f t="shared" si="225"/>
        <v>9.9001262458332621E-4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0.67</v>
      </c>
      <c r="C2407" s="2">
        <f t="shared" si="222"/>
        <v>0.64828038785293141</v>
      </c>
      <c r="D2407" s="2">
        <f t="shared" si="224"/>
        <v>0.65440330553042725</v>
      </c>
      <c r="E2407" s="2">
        <f t="shared" si="223"/>
        <v>-6.1229176774958427E-3</v>
      </c>
      <c r="F2407" s="2">
        <f t="shared" si="227"/>
        <v>-6.1668647343198092E-3</v>
      </c>
      <c r="G2407" s="2">
        <f t="shared" si="225"/>
        <v>4.3947056823966449E-5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0.67</v>
      </c>
      <c r="C2408" s="2">
        <f t="shared" si="222"/>
        <v>0.64854494356786496</v>
      </c>
      <c r="D2408" s="2">
        <f t="shared" si="224"/>
        <v>0.65555861623187706</v>
      </c>
      <c r="E2408" s="2">
        <f t="shared" si="223"/>
        <v>-7.0136726640120939E-3</v>
      </c>
      <c r="F2408" s="2">
        <f t="shared" si="227"/>
        <v>-6.3362263202582664E-3</v>
      </c>
      <c r="G2408" s="2">
        <f t="shared" si="225"/>
        <v>-6.7744634375382744E-4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0.67</v>
      </c>
      <c r="C2409" s="2">
        <f t="shared" si="222"/>
        <v>0.64876879840357804</v>
      </c>
      <c r="D2409" s="2">
        <f t="shared" si="224"/>
        <v>0.65662834836284911</v>
      </c>
      <c r="E2409" s="2">
        <f t="shared" si="223"/>
        <v>-7.8595499592710727E-3</v>
      </c>
      <c r="F2409" s="2">
        <f t="shared" si="227"/>
        <v>-6.6408910480608282E-3</v>
      </c>
      <c r="G2409" s="2">
        <f t="shared" si="225"/>
        <v>-1.2186589112102445E-3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0.67</v>
      </c>
      <c r="C2410" s="2">
        <f t="shared" si="222"/>
        <v>0.65203513711071981</v>
      </c>
      <c r="D2410" s="2">
        <f t="shared" si="224"/>
        <v>0.65761884107671209</v>
      </c>
      <c r="E2410" s="2">
        <f t="shared" si="223"/>
        <v>-5.5837039659922816E-3</v>
      </c>
      <c r="F2410" s="2">
        <f t="shared" si="227"/>
        <v>-6.4294536316471191E-3</v>
      </c>
      <c r="G2410" s="2">
        <f t="shared" si="225"/>
        <v>8.4574966565483748E-4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0.67</v>
      </c>
      <c r="C2411" s="2">
        <f t="shared" si="222"/>
        <v>0.65479896217060907</v>
      </c>
      <c r="D2411" s="2">
        <f t="shared" si="224"/>
        <v>0.65853596395991854</v>
      </c>
      <c r="E2411" s="2">
        <f t="shared" si="223"/>
        <v>-3.7370017893094687E-3</v>
      </c>
      <c r="F2411" s="2">
        <f t="shared" si="227"/>
        <v>-5.89096326317959E-3</v>
      </c>
      <c r="G2411" s="2">
        <f t="shared" si="225"/>
        <v>2.1539614738701213E-3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0.67</v>
      </c>
      <c r="C2412" s="2">
        <f t="shared" si="222"/>
        <v>0.65713758337513073</v>
      </c>
      <c r="D2412" s="2">
        <f t="shared" si="224"/>
        <v>0.65938515181473933</v>
      </c>
      <c r="E2412" s="2">
        <f t="shared" si="223"/>
        <v>-2.2475684396086049E-3</v>
      </c>
      <c r="F2412" s="2">
        <f t="shared" si="227"/>
        <v>-5.1622842984653935E-3</v>
      </c>
      <c r="G2412" s="2">
        <f t="shared" si="225"/>
        <v>2.9147158588567887E-3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0.67</v>
      </c>
      <c r="C2413" s="2">
        <f t="shared" si="222"/>
        <v>0.65911641670203369</v>
      </c>
      <c r="D2413" s="2">
        <f t="shared" si="224"/>
        <v>0.66017143686549928</v>
      </c>
      <c r="E2413" s="2">
        <f t="shared" si="223"/>
        <v>-1.055020163465592E-3</v>
      </c>
      <c r="F2413" s="2">
        <f t="shared" si="227"/>
        <v>-4.3408314714654334E-3</v>
      </c>
      <c r="G2413" s="2">
        <f t="shared" si="225"/>
        <v>3.2858113079998414E-3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0.67</v>
      </c>
      <c r="C2414" s="2">
        <f t="shared" si="222"/>
        <v>0.66079081413249008</v>
      </c>
      <c r="D2414" s="2">
        <f t="shared" si="224"/>
        <v>0.66089947857916598</v>
      </c>
      <c r="E2414" s="2">
        <f t="shared" si="223"/>
        <v>-1.0866444667589903E-4</v>
      </c>
      <c r="F2414" s="2">
        <f t="shared" si="227"/>
        <v>-3.4943980665075266E-3</v>
      </c>
      <c r="G2414" s="2">
        <f t="shared" si="225"/>
        <v>3.3857336198316276E-3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0.67</v>
      </c>
      <c r="C2415" s="2">
        <f t="shared" si="222"/>
        <v>0.66220761195826083</v>
      </c>
      <c r="D2415" s="2">
        <f t="shared" si="224"/>
        <v>0.66157359127700543</v>
      </c>
      <c r="E2415" s="2">
        <f t="shared" si="223"/>
        <v>6.3402068125539834E-4</v>
      </c>
      <c r="F2415" s="2">
        <f t="shared" si="227"/>
        <v>-2.6687143169549419E-3</v>
      </c>
      <c r="G2415" s="2">
        <f t="shared" si="225"/>
        <v>3.3027349982103402E-3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0.64</v>
      </c>
      <c r="C2416" s="2">
        <f t="shared" si="222"/>
        <v>0.66340644088775913</v>
      </c>
      <c r="D2416" s="2">
        <f t="shared" si="224"/>
        <v>0.65997554747870879</v>
      </c>
      <c r="E2416" s="2">
        <f t="shared" si="223"/>
        <v>3.4308934090503396E-3</v>
      </c>
      <c r="F2416" s="2">
        <f t="shared" si="227"/>
        <v>-1.4487927717538856E-3</v>
      </c>
      <c r="G2416" s="2">
        <f t="shared" si="225"/>
        <v>4.8796861808042252E-3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0.62</v>
      </c>
      <c r="C2417" s="2">
        <f t="shared" si="222"/>
        <v>0.66442083459733459</v>
      </c>
      <c r="D2417" s="2">
        <f t="shared" si="224"/>
        <v>0.6570143958136192</v>
      </c>
      <c r="E2417" s="2">
        <f t="shared" si="223"/>
        <v>7.4064387837153856E-3</v>
      </c>
      <c r="F2417" s="2">
        <f t="shared" si="227"/>
        <v>3.2225353933996873E-4</v>
      </c>
      <c r="G2417" s="2">
        <f t="shared" si="225"/>
        <v>7.0841852443754173E-3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0.6</v>
      </c>
      <c r="C2418" s="2">
        <f t="shared" si="222"/>
        <v>0.66527916773620621</v>
      </c>
      <c r="D2418" s="2">
        <f t="shared" si="224"/>
        <v>0.65279110723483258</v>
      </c>
      <c r="E2418" s="2">
        <f t="shared" si="223"/>
        <v>1.2488060501373632E-2</v>
      </c>
      <c r="F2418" s="2">
        <f t="shared" si="227"/>
        <v>2.7554149317467018E-3</v>
      </c>
      <c r="G2418" s="2">
        <f t="shared" si="225"/>
        <v>9.7326455696269305E-3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0.57999999999999996</v>
      </c>
      <c r="C2419" s="2">
        <f t="shared" si="222"/>
        <v>0.66600544962294372</v>
      </c>
      <c r="D2419" s="2">
        <f t="shared" si="224"/>
        <v>0.64739917336558572</v>
      </c>
      <c r="E2419" s="2">
        <f t="shared" si="223"/>
        <v>1.8606276257358001E-2</v>
      </c>
      <c r="F2419" s="2">
        <f t="shared" si="227"/>
        <v>5.9255871968689616E-3</v>
      </c>
      <c r="G2419" s="2">
        <f t="shared" si="225"/>
        <v>1.2680689060489039E-2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0.56000000000000005</v>
      </c>
      <c r="C2420" s="2">
        <f t="shared" si="222"/>
        <v>0.66661999583479847</v>
      </c>
      <c r="D2420" s="2">
        <f t="shared" si="224"/>
        <v>0.64092516052369042</v>
      </c>
      <c r="E2420" s="2">
        <f t="shared" si="223"/>
        <v>2.5694835311108055E-2</v>
      </c>
      <c r="F2420" s="2">
        <f t="shared" si="227"/>
        <v>9.8794368197167807E-3</v>
      </c>
      <c r="G2420" s="2">
        <f t="shared" si="225"/>
        <v>1.5815398491391276E-2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0.54</v>
      </c>
      <c r="C2421" s="2">
        <f t="shared" si="222"/>
        <v>0.66713999647559874</v>
      </c>
      <c r="D2421" s="2">
        <f t="shared" si="224"/>
        <v>0.63344922270712078</v>
      </c>
      <c r="E2421" s="2">
        <f t="shared" si="223"/>
        <v>3.3690773768477955E-2</v>
      </c>
      <c r="F2421" s="2">
        <f t="shared" si="227"/>
        <v>1.4641704209469017E-2</v>
      </c>
      <c r="G2421" s="2">
        <f t="shared" si="225"/>
        <v>1.9049069559008938E-2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0.53</v>
      </c>
      <c r="C2422" s="2">
        <f t="shared" si="222"/>
        <v>0.66757999701781434</v>
      </c>
      <c r="D2422" s="2">
        <f t="shared" si="224"/>
        <v>0.6257863173214081</v>
      </c>
      <c r="E2422" s="2">
        <f t="shared" si="223"/>
        <v>4.1793679696406238E-2</v>
      </c>
      <c r="F2422" s="2">
        <f t="shared" si="227"/>
        <v>2.007209930685646E-2</v>
      </c>
      <c r="G2422" s="2">
        <f t="shared" si="225"/>
        <v>2.1721580389549779E-2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0.55000000000000004</v>
      </c>
      <c r="C2423" s="2">
        <f t="shared" si="222"/>
        <v>0.66795230516891979</v>
      </c>
      <c r="D2423" s="2">
        <f t="shared" si="224"/>
        <v>0.62017251603834089</v>
      </c>
      <c r="E2423" s="2">
        <f t="shared" si="223"/>
        <v>4.7779789130578898E-2</v>
      </c>
      <c r="F2423" s="2">
        <f t="shared" si="227"/>
        <v>2.5613637271600948E-2</v>
      </c>
      <c r="G2423" s="2">
        <f t="shared" si="225"/>
        <v>2.216615185897795E-2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0.56999999999999995</v>
      </c>
      <c r="C2424" s="2">
        <f t="shared" si="222"/>
        <v>0.66826733514293213</v>
      </c>
      <c r="D2424" s="2">
        <f t="shared" si="224"/>
        <v>0.61645603336883426</v>
      </c>
      <c r="E2424" s="2">
        <f t="shared" si="223"/>
        <v>5.1811301774097873E-2</v>
      </c>
      <c r="F2424" s="2">
        <f t="shared" si="227"/>
        <v>3.0853170172100333E-2</v>
      </c>
      <c r="G2424" s="2">
        <f t="shared" si="225"/>
        <v>2.095813160199754E-2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0.59</v>
      </c>
      <c r="C2425" s="2">
        <f t="shared" si="222"/>
        <v>0.66853389896709636</v>
      </c>
      <c r="D2425" s="2">
        <f t="shared" si="224"/>
        <v>0.614496327193365</v>
      </c>
      <c r="E2425" s="2">
        <f t="shared" si="223"/>
        <v>5.4037571773731363E-2</v>
      </c>
      <c r="F2425" s="2">
        <f t="shared" si="227"/>
        <v>3.5490050492426539E-2</v>
      </c>
      <c r="G2425" s="2">
        <f t="shared" si="225"/>
        <v>1.8547521281304824E-2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0.61</v>
      </c>
      <c r="C2426" s="2">
        <f t="shared" si="222"/>
        <v>0.66414406835677386</v>
      </c>
      <c r="D2426" s="2">
        <f t="shared" si="224"/>
        <v>0.61416326591978243</v>
      </c>
      <c r="E2426" s="2">
        <f t="shared" si="223"/>
        <v>4.9980802436991434E-2</v>
      </c>
      <c r="F2426" s="2">
        <f t="shared" si="227"/>
        <v>3.838820088133952E-2</v>
      </c>
      <c r="G2426" s="2">
        <f t="shared" si="225"/>
        <v>1.1592601555651914E-2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0.6</v>
      </c>
      <c r="C2427" s="2">
        <f t="shared" si="222"/>
        <v>0.65735267322496249</v>
      </c>
      <c r="D2427" s="2">
        <f t="shared" si="224"/>
        <v>0.61311413511090962</v>
      </c>
      <c r="E2427" s="2">
        <f t="shared" si="223"/>
        <v>4.4238538114052872E-2</v>
      </c>
      <c r="F2427" s="2">
        <f t="shared" si="227"/>
        <v>3.9558268327882194E-2</v>
      </c>
      <c r="G2427" s="2">
        <f t="shared" si="225"/>
        <v>4.680269786170678E-3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0.6</v>
      </c>
      <c r="C2428" s="2">
        <f t="shared" si="222"/>
        <v>0.64852918503650669</v>
      </c>
      <c r="D2428" s="2">
        <f t="shared" si="224"/>
        <v>0.61214271769528661</v>
      </c>
      <c r="E2428" s="2">
        <f t="shared" si="223"/>
        <v>3.6386467341220086E-2</v>
      </c>
      <c r="F2428" s="2">
        <f t="shared" si="227"/>
        <v>3.8923908130549772E-2</v>
      </c>
      <c r="G2428" s="2">
        <f t="shared" si="225"/>
        <v>-2.5374407893296869E-3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0.6</v>
      </c>
      <c r="C2429" s="2">
        <f t="shared" si="222"/>
        <v>0.63798623349242878</v>
      </c>
      <c r="D2429" s="2">
        <f t="shared" si="224"/>
        <v>0.61124325712526528</v>
      </c>
      <c r="E2429" s="2">
        <f t="shared" si="223"/>
        <v>2.6742976367163496E-2</v>
      </c>
      <c r="F2429" s="2">
        <f t="shared" si="227"/>
        <v>3.6487721777872517E-2</v>
      </c>
      <c r="G2429" s="2">
        <f t="shared" si="225"/>
        <v>-9.7447454107090214E-3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0.6</v>
      </c>
      <c r="C2430" s="2">
        <f t="shared" si="222"/>
        <v>0.62598835141667053</v>
      </c>
      <c r="D2430" s="2">
        <f t="shared" si="224"/>
        <v>0.61041042326413453</v>
      </c>
      <c r="E2430" s="2">
        <f t="shared" si="223"/>
        <v>1.5577928152536002E-2</v>
      </c>
      <c r="F2430" s="2">
        <f t="shared" si="227"/>
        <v>3.2305763052805213E-2</v>
      </c>
      <c r="G2430" s="2">
        <f t="shared" si="225"/>
        <v>-1.672783490026921E-2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0.62</v>
      </c>
      <c r="C2431" s="2">
        <f t="shared" si="222"/>
        <v>0.61275937427564431</v>
      </c>
      <c r="D2431" s="2">
        <f t="shared" si="224"/>
        <v>0.61112076228160606</v>
      </c>
      <c r="E2431" s="2">
        <f t="shared" si="223"/>
        <v>1.6386119940382526E-3</v>
      </c>
      <c r="F2431" s="2">
        <f t="shared" si="227"/>
        <v>2.6172332841051821E-2</v>
      </c>
      <c r="G2431" s="2">
        <f t="shared" si="225"/>
        <v>-2.4533720847013569E-2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0.62</v>
      </c>
      <c r="C2432" s="2">
        <f t="shared" si="222"/>
        <v>0.60002716284862212</v>
      </c>
      <c r="D2432" s="2">
        <f t="shared" si="224"/>
        <v>0.61177848359407971</v>
      </c>
      <c r="E2432" s="2">
        <f t="shared" si="223"/>
        <v>-1.1751320745457594E-2</v>
      </c>
      <c r="F2432" s="2">
        <f t="shared" si="227"/>
        <v>1.8587602123749939E-2</v>
      </c>
      <c r="G2432" s="2">
        <f t="shared" si="225"/>
        <v>-3.0338922869207533E-2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0.62</v>
      </c>
      <c r="C2433" s="2">
        <f t="shared" si="222"/>
        <v>0.59233067625652647</v>
      </c>
      <c r="D2433" s="2">
        <f t="shared" si="224"/>
        <v>0.61238748480933303</v>
      </c>
      <c r="E2433" s="2">
        <f t="shared" si="223"/>
        <v>-2.005680855280656E-2</v>
      </c>
      <c r="F2433" s="2">
        <f t="shared" si="227"/>
        <v>1.0858719988438639E-2</v>
      </c>
      <c r="G2433" s="2">
        <f t="shared" si="225"/>
        <v>-3.0915528541245199E-2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0.62</v>
      </c>
      <c r="C2434" s="2">
        <f t="shared" si="222"/>
        <v>0.58889518760167625</v>
      </c>
      <c r="D2434" s="2">
        <f t="shared" si="224"/>
        <v>0.61295137482345652</v>
      </c>
      <c r="E2434" s="2">
        <f t="shared" si="223"/>
        <v>-2.4056187221780267E-2</v>
      </c>
      <c r="F2434" s="2">
        <f t="shared" si="227"/>
        <v>3.8757385463948574E-3</v>
      </c>
      <c r="G2434" s="2">
        <f t="shared" si="225"/>
        <v>-2.7931925768175124E-2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0.6</v>
      </c>
      <c r="C2435" s="2">
        <f t="shared" si="222"/>
        <v>0.58906515873987986</v>
      </c>
      <c r="D2435" s="2">
        <f t="shared" si="224"/>
        <v>0.61199201372542267</v>
      </c>
      <c r="E2435" s="2">
        <f t="shared" si="223"/>
        <v>-2.2926854985542811E-2</v>
      </c>
      <c r="F2435" s="2">
        <f t="shared" si="227"/>
        <v>-1.4847801599926764E-3</v>
      </c>
      <c r="G2435" s="2">
        <f t="shared" si="225"/>
        <v>-2.1442074825550134E-2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0.57999999999999996</v>
      </c>
      <c r="C2436" s="2">
        <f t="shared" si="222"/>
        <v>0.59228590354912913</v>
      </c>
      <c r="D2436" s="2">
        <f t="shared" si="224"/>
        <v>0.60962223493094692</v>
      </c>
      <c r="E2436" s="2">
        <f t="shared" si="223"/>
        <v>-1.7336331381817782E-2</v>
      </c>
      <c r="F2436" s="2">
        <f t="shared" si="227"/>
        <v>-4.6550904043576981E-3</v>
      </c>
      <c r="G2436" s="2">
        <f t="shared" si="225"/>
        <v>-1.2681240977460085E-2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0.57999999999999996</v>
      </c>
      <c r="C2437" s="2">
        <f t="shared" si="222"/>
        <v>0.59347268761849392</v>
      </c>
      <c r="D2437" s="2">
        <f t="shared" si="224"/>
        <v>0.60742799530643232</v>
      </c>
      <c r="E2437" s="2">
        <f t="shared" si="223"/>
        <v>-1.3955307687938401E-2</v>
      </c>
      <c r="F2437" s="2">
        <f t="shared" si="227"/>
        <v>-6.5151338610738383E-3</v>
      </c>
      <c r="G2437" s="2">
        <f t="shared" si="225"/>
        <v>-7.4401738268645625E-3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0.6</v>
      </c>
      <c r="C2438" s="2">
        <f t="shared" si="222"/>
        <v>0.59447688952334099</v>
      </c>
      <c r="D2438" s="2">
        <f t="shared" si="224"/>
        <v>0.60687777343188176</v>
      </c>
      <c r="E2438" s="2">
        <f t="shared" si="223"/>
        <v>-1.2400883908540772E-2</v>
      </c>
      <c r="F2438" s="2">
        <f t="shared" si="227"/>
        <v>-7.6922838705672254E-3</v>
      </c>
      <c r="G2438" s="2">
        <f t="shared" si="225"/>
        <v>-4.7086000379735465E-3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0.62</v>
      </c>
      <c r="C2439" s="2">
        <f t="shared" si="222"/>
        <v>0.59532659882744232</v>
      </c>
      <c r="D2439" s="2">
        <f t="shared" si="224"/>
        <v>0.60784979021470531</v>
      </c>
      <c r="E2439" s="2">
        <f t="shared" si="223"/>
        <v>-1.2523191387262989E-2</v>
      </c>
      <c r="F2439" s="2">
        <f t="shared" si="227"/>
        <v>-8.6584653739063787E-3</v>
      </c>
      <c r="G2439" s="2">
        <f t="shared" si="225"/>
        <v>-3.8647260133566098E-3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0.63</v>
      </c>
      <c r="C2440" s="2">
        <f t="shared" si="222"/>
        <v>0.59604558362322047</v>
      </c>
      <c r="D2440" s="2">
        <f t="shared" si="224"/>
        <v>0.60949054649509748</v>
      </c>
      <c r="E2440" s="2">
        <f t="shared" si="223"/>
        <v>-1.344496287187702E-2</v>
      </c>
      <c r="F2440" s="2">
        <f t="shared" si="227"/>
        <v>-9.6157648735005069E-3</v>
      </c>
      <c r="G2440" s="2">
        <f t="shared" si="225"/>
        <v>-3.8291979983765129E-3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0.63</v>
      </c>
      <c r="C2441" s="2">
        <f t="shared" si="222"/>
        <v>0.59973087845041728</v>
      </c>
      <c r="D2441" s="2">
        <f t="shared" si="224"/>
        <v>0.61100976527323836</v>
      </c>
      <c r="E2441" s="2">
        <f t="shared" si="223"/>
        <v>-1.1278886822821077E-2</v>
      </c>
      <c r="F2441" s="2">
        <f t="shared" si="227"/>
        <v>-9.948389263364622E-3</v>
      </c>
      <c r="G2441" s="2">
        <f t="shared" si="225"/>
        <v>-1.3304975594564551E-3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0.63</v>
      </c>
      <c r="C2442" s="2">
        <f t="shared" si="222"/>
        <v>0.6028492048426608</v>
      </c>
      <c r="D2442" s="2">
        <f t="shared" si="224"/>
        <v>0.61241644932707251</v>
      </c>
      <c r="E2442" s="2">
        <f t="shared" si="223"/>
        <v>-9.5672444844117077E-3</v>
      </c>
      <c r="F2442" s="2">
        <f t="shared" si="227"/>
        <v>-9.8721603075740405E-3</v>
      </c>
      <c r="G2442" s="2">
        <f t="shared" si="225"/>
        <v>3.0491582316233279E-4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0.62</v>
      </c>
      <c r="C2443" s="2">
        <f t="shared" si="222"/>
        <v>0.60548778871302067</v>
      </c>
      <c r="D2443" s="2">
        <f t="shared" si="224"/>
        <v>0.61297819382136343</v>
      </c>
      <c r="E2443" s="2">
        <f t="shared" si="223"/>
        <v>-7.490405108342757E-3</v>
      </c>
      <c r="F2443" s="2">
        <f t="shared" si="227"/>
        <v>-9.3958092677277859E-3</v>
      </c>
      <c r="G2443" s="2">
        <f t="shared" si="225"/>
        <v>1.9054041593850289E-3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0.6</v>
      </c>
      <c r="C2444" s="2">
        <f t="shared" si="222"/>
        <v>0.6077204366033252</v>
      </c>
      <c r="D2444" s="2">
        <f t="shared" si="224"/>
        <v>0.61201684613089202</v>
      </c>
      <c r="E2444" s="2">
        <f t="shared" si="223"/>
        <v>-4.2964095275668246E-3</v>
      </c>
      <c r="F2444" s="2">
        <f t="shared" si="227"/>
        <v>-8.3759293196955936E-3</v>
      </c>
      <c r="G2444" s="2">
        <f t="shared" si="225"/>
        <v>4.079519792128769E-3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0.6</v>
      </c>
      <c r="C2445" s="2">
        <f t="shared" si="222"/>
        <v>0.60653267712589054</v>
      </c>
      <c r="D2445" s="2">
        <f t="shared" si="224"/>
        <v>0.61112670938045555</v>
      </c>
      <c r="E2445" s="2">
        <f t="shared" si="223"/>
        <v>-4.5940322545650059E-3</v>
      </c>
      <c r="F2445" s="2">
        <f t="shared" si="227"/>
        <v>-7.6195499066694771E-3</v>
      </c>
      <c r="G2445" s="2">
        <f t="shared" si="225"/>
        <v>3.0255176521044713E-3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0.59</v>
      </c>
      <c r="C2446" s="2">
        <f t="shared" si="222"/>
        <v>0.60245072679883049</v>
      </c>
      <c r="D2446" s="2">
        <f t="shared" si="224"/>
        <v>0.60956176794486627</v>
      </c>
      <c r="E2446" s="2">
        <f t="shared" si="223"/>
        <v>-7.1110411460357792E-3</v>
      </c>
      <c r="F2446" s="2">
        <f t="shared" si="227"/>
        <v>-7.5178481545427386E-3</v>
      </c>
      <c r="G2446" s="2">
        <f t="shared" si="225"/>
        <v>4.0680700850695937E-4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0.59</v>
      </c>
      <c r="C2447" s="2">
        <f t="shared" ref="C2447:C2510" si="228">$C$4*B2437+C2446*(1-$C$4)</f>
        <v>0.59899676882977959</v>
      </c>
      <c r="D2447" s="2">
        <f t="shared" si="224"/>
        <v>0.60811274809709837</v>
      </c>
      <c r="E2447" s="2">
        <f t="shared" si="223"/>
        <v>-9.1159792673187745E-3</v>
      </c>
      <c r="F2447" s="2">
        <f t="shared" si="227"/>
        <v>-7.8374743770979471E-3</v>
      </c>
      <c r="G2447" s="2">
        <f t="shared" si="225"/>
        <v>-1.2785048902208274E-3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0.56999999999999995</v>
      </c>
      <c r="C2448" s="2">
        <f t="shared" si="228"/>
        <v>0.59915111208673655</v>
      </c>
      <c r="D2448" s="2">
        <f t="shared" si="224"/>
        <v>0.60528958157138746</v>
      </c>
      <c r="E2448" s="2">
        <f t="shared" si="223"/>
        <v>-6.1384694846509102E-3</v>
      </c>
      <c r="F2448" s="2">
        <f t="shared" si="227"/>
        <v>-7.4976733986085401E-3</v>
      </c>
      <c r="G2448" s="2">
        <f t="shared" si="225"/>
        <v>1.3592039139576299E-3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0.55000000000000004</v>
      </c>
      <c r="C2449" s="2">
        <f t="shared" si="228"/>
        <v>0.60235863330416173</v>
      </c>
      <c r="D2449" s="2">
        <f t="shared" si="224"/>
        <v>0.60119405701054396</v>
      </c>
      <c r="E2449" s="2">
        <f t="shared" si="223"/>
        <v>1.1645762936177695E-3</v>
      </c>
      <c r="F2449" s="2">
        <f t="shared" si="227"/>
        <v>-5.765223460163278E-3</v>
      </c>
      <c r="G2449" s="2">
        <f t="shared" si="225"/>
        <v>6.9297997537810475E-3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0.55000000000000004</v>
      </c>
      <c r="C2450" s="2">
        <f t="shared" si="228"/>
        <v>0.60661115125736753</v>
      </c>
      <c r="D2450" s="2">
        <f t="shared" si="224"/>
        <v>0.59740190463939258</v>
      </c>
      <c r="E2450" s="2">
        <f t="shared" si="223"/>
        <v>9.2092466179749533E-3</v>
      </c>
      <c r="F2450" s="2">
        <f t="shared" si="227"/>
        <v>-2.7703294445356316E-3</v>
      </c>
      <c r="G2450" s="2">
        <f t="shared" si="225"/>
        <v>1.1979576062510586E-2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0.56999999999999995</v>
      </c>
      <c r="C2451" s="2">
        <f t="shared" si="228"/>
        <v>0.61020943567931096</v>
      </c>
      <c r="D2451" s="2">
        <f t="shared" si="224"/>
        <v>0.59537213392536348</v>
      </c>
      <c r="E2451" s="2">
        <f t="shared" si="223"/>
        <v>1.4837301753947485E-2</v>
      </c>
      <c r="F2451" s="2">
        <f t="shared" si="227"/>
        <v>7.5119679516099172E-4</v>
      </c>
      <c r="G2451" s="2">
        <f t="shared" si="225"/>
        <v>1.4086104958786493E-2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0.59</v>
      </c>
      <c r="C2452" s="2">
        <f t="shared" si="228"/>
        <v>0.61325413788249383</v>
      </c>
      <c r="D2452" s="2">
        <f t="shared" si="224"/>
        <v>0.59497419807904028</v>
      </c>
      <c r="E2452" s="2">
        <f t="shared" si="223"/>
        <v>1.8279939803453549E-2</v>
      </c>
      <c r="F2452" s="2">
        <f t="shared" si="227"/>
        <v>4.2569453968195033E-3</v>
      </c>
      <c r="G2452" s="2">
        <f t="shared" si="225"/>
        <v>1.4022994406634046E-2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0.61</v>
      </c>
      <c r="C2453" s="2">
        <f t="shared" si="228"/>
        <v>0.61429196282364862</v>
      </c>
      <c r="D2453" s="2">
        <f t="shared" si="224"/>
        <v>0.59608722044355589</v>
      </c>
      <c r="E2453" s="2">
        <f t="shared" si="223"/>
        <v>1.8204742380092731E-2</v>
      </c>
      <c r="F2453" s="2">
        <f t="shared" si="227"/>
        <v>7.0465047934741495E-3</v>
      </c>
      <c r="G2453" s="2">
        <f t="shared" si="225"/>
        <v>1.1158237586618582E-2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0.59</v>
      </c>
      <c r="C2454" s="2">
        <f t="shared" si="228"/>
        <v>0.61209319931231809</v>
      </c>
      <c r="D2454" s="2">
        <f t="shared" si="224"/>
        <v>0.59563631522551475</v>
      </c>
      <c r="E2454" s="2">
        <f t="shared" si="223"/>
        <v>1.6456884086803347E-2</v>
      </c>
      <c r="F2454" s="2">
        <f t="shared" si="227"/>
        <v>8.9285806521399898E-3</v>
      </c>
      <c r="G2454" s="2">
        <f t="shared" si="225"/>
        <v>7.5283034346633575E-3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0.59</v>
      </c>
      <c r="C2455" s="2">
        <f t="shared" si="228"/>
        <v>0.61023270711042299</v>
      </c>
      <c r="D2455" s="2">
        <f t="shared" si="224"/>
        <v>0.59521881039399516</v>
      </c>
      <c r="E2455" s="2">
        <f t="shared" si="223"/>
        <v>1.5013896716427833E-2</v>
      </c>
      <c r="F2455" s="2">
        <f t="shared" si="227"/>
        <v>1.0145643864997559E-2</v>
      </c>
      <c r="G2455" s="2">
        <f t="shared" si="225"/>
        <v>4.8682528514302735E-3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0.57999999999999996</v>
      </c>
      <c r="C2456" s="2">
        <f t="shared" si="228"/>
        <v>0.60711998293958858</v>
      </c>
      <c r="D2456" s="2">
        <f t="shared" si="224"/>
        <v>0.59409149110555104</v>
      </c>
      <c r="E2456" s="2">
        <f t="shared" si="223"/>
        <v>1.3028491834037537E-2</v>
      </c>
      <c r="F2456" s="2">
        <f t="shared" si="227"/>
        <v>1.0722213458805556E-2</v>
      </c>
      <c r="G2456" s="2">
        <f t="shared" si="225"/>
        <v>2.3062783752319811E-3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0.56000000000000005</v>
      </c>
      <c r="C2457" s="2">
        <f t="shared" si="228"/>
        <v>0.60448613941042106</v>
      </c>
      <c r="D2457" s="2">
        <f t="shared" si="224"/>
        <v>0.59156619546810274</v>
      </c>
      <c r="E2457" s="2">
        <f t="shared" si="223"/>
        <v>1.2919943942318324E-2</v>
      </c>
      <c r="F2457" s="2">
        <f t="shared" si="227"/>
        <v>1.116175955550811E-2</v>
      </c>
      <c r="G2457" s="2">
        <f t="shared" si="225"/>
        <v>1.7581843868102135E-3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0.54</v>
      </c>
      <c r="C2458" s="2">
        <f t="shared" si="228"/>
        <v>0.59918057950112558</v>
      </c>
      <c r="D2458" s="2">
        <f t="shared" si="224"/>
        <v>0.5877464772852804</v>
      </c>
      <c r="E2458" s="2">
        <f t="shared" si="223"/>
        <v>1.1434102215845177E-2</v>
      </c>
      <c r="F2458" s="2">
        <f t="shared" si="227"/>
        <v>1.1216228087575525E-2</v>
      </c>
      <c r="G2458" s="2">
        <f t="shared" si="225"/>
        <v>2.1787412826965169E-4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0.53</v>
      </c>
      <c r="C2459" s="2">
        <f t="shared" si="228"/>
        <v>0.59161433650095241</v>
      </c>
      <c r="D2459" s="2">
        <f t="shared" si="224"/>
        <v>0.58346896044933372</v>
      </c>
      <c r="E2459" s="2">
        <f t="shared" si="223"/>
        <v>8.1453760516186913E-3</v>
      </c>
      <c r="F2459" s="2">
        <f t="shared" si="227"/>
        <v>1.0602057680384159E-2</v>
      </c>
      <c r="G2459" s="2">
        <f t="shared" si="225"/>
        <v>-2.4566816287654673E-3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0.51</v>
      </c>
      <c r="C2460" s="2">
        <f t="shared" si="228"/>
        <v>0.58521213088542134</v>
      </c>
      <c r="D2460" s="2">
        <f t="shared" si="224"/>
        <v>0.57802681523086463</v>
      </c>
      <c r="E2460" s="2">
        <f t="shared" ref="E2460:E2523" si="229">C2460-D2460</f>
        <v>7.1853156545567121E-3</v>
      </c>
      <c r="F2460" s="2">
        <f t="shared" si="227"/>
        <v>9.9187092752186703E-3</v>
      </c>
      <c r="G2460" s="2">
        <f t="shared" si="225"/>
        <v>-2.7333936206619582E-3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0.49</v>
      </c>
      <c r="C2461" s="2">
        <f t="shared" si="228"/>
        <v>0.58287180305689501</v>
      </c>
      <c r="D2461" s="2">
        <f t="shared" ref="D2461:D2524" si="230">$D$4*B2461+(1-$D$4)*D2460</f>
        <v>0.57150631039894872</v>
      </c>
      <c r="E2461" s="2">
        <f t="shared" si="229"/>
        <v>1.1365492657946286E-2</v>
      </c>
      <c r="F2461" s="2">
        <f t="shared" si="227"/>
        <v>1.0208065951764194E-2</v>
      </c>
      <c r="G2461" s="2">
        <f t="shared" si="225"/>
        <v>1.1574267061820916E-3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0.5</v>
      </c>
      <c r="C2462" s="2">
        <f t="shared" si="228"/>
        <v>0.58396844874044962</v>
      </c>
      <c r="D2462" s="2">
        <f t="shared" si="230"/>
        <v>0.56620954666569334</v>
      </c>
      <c r="E2462" s="2">
        <f t="shared" si="229"/>
        <v>1.7758902074756278E-2</v>
      </c>
      <c r="F2462" s="2">
        <f t="shared" si="227"/>
        <v>1.171823317636261E-2</v>
      </c>
      <c r="G2462" s="2">
        <f t="shared" si="225"/>
        <v>6.0406688983936675E-3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6">
        <f>TITRES_STAT!D2466</f>
        <v>0.5</v>
      </c>
      <c r="C2463" s="2">
        <f t="shared" si="228"/>
        <v>0.5879733027803804</v>
      </c>
      <c r="D2463" s="2">
        <f t="shared" si="230"/>
        <v>0.56130513580156793</v>
      </c>
      <c r="E2463" s="2">
        <f t="shared" si="229"/>
        <v>2.6668166978812469E-2</v>
      </c>
      <c r="F2463" s="2">
        <f t="shared" si="227"/>
        <v>1.4708219936852583E-2</v>
      </c>
      <c r="G2463" s="2">
        <f t="shared" si="225"/>
        <v>1.1959947041959886E-2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6">
        <f>TITRES_STAT!D2467</f>
        <v>0.5</v>
      </c>
      <c r="C2464" s="2">
        <f t="shared" si="228"/>
        <v>0.58828510235262954</v>
      </c>
      <c r="D2464" s="2">
        <f t="shared" si="230"/>
        <v>0.55676401463108149</v>
      </c>
      <c r="E2464" s="2">
        <f t="shared" si="229"/>
        <v>3.1521087721548047E-2</v>
      </c>
      <c r="F2464" s="2">
        <f t="shared" si="227"/>
        <v>1.8070793493791676E-2</v>
      </c>
      <c r="G2464" s="2">
        <f t="shared" si="225"/>
        <v>1.3450294227756371E-2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0.5</v>
      </c>
      <c r="C2465" s="2">
        <f t="shared" si="228"/>
        <v>0.58854893275991738</v>
      </c>
      <c r="D2465" s="2">
        <f t="shared" si="230"/>
        <v>0.55255927280655692</v>
      </c>
      <c r="E2465" s="2">
        <f t="shared" si="229"/>
        <v>3.5989659953360453E-2</v>
      </c>
      <c r="F2465" s="2">
        <f t="shared" si="227"/>
        <v>2.1654566785705431E-2</v>
      </c>
      <c r="G2465" s="2">
        <f t="shared" si="225"/>
        <v>1.4335093167655022E-2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0.51</v>
      </c>
      <c r="C2466" s="2">
        <f t="shared" si="228"/>
        <v>0.58723371233531463</v>
      </c>
      <c r="D2466" s="2">
        <f t="shared" si="230"/>
        <v>0.54940673408014529</v>
      </c>
      <c r="E2466" s="2">
        <f t="shared" si="229"/>
        <v>3.7826978255169341E-2</v>
      </c>
      <c r="F2466" s="2">
        <f t="shared" si="227"/>
        <v>2.4889049079598213E-2</v>
      </c>
      <c r="G2466" s="2">
        <f t="shared" si="225"/>
        <v>1.2937929175571128E-2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0.51</v>
      </c>
      <c r="C2467" s="2">
        <f t="shared" si="228"/>
        <v>0.58304391043757398</v>
      </c>
      <c r="D2467" s="2">
        <f t="shared" si="230"/>
        <v>0.54648771674087526</v>
      </c>
      <c r="E2467" s="2">
        <f t="shared" si="229"/>
        <v>3.6556193696698713E-2</v>
      </c>
      <c r="F2467" s="2">
        <f t="shared" si="227"/>
        <v>2.7222478003018316E-2</v>
      </c>
      <c r="G2467" s="2">
        <f t="shared" si="225"/>
        <v>9.3337156936803972E-3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0.52</v>
      </c>
      <c r="C2468" s="2">
        <f t="shared" si="228"/>
        <v>0.57642177037025488</v>
      </c>
      <c r="D2468" s="2">
        <f t="shared" si="230"/>
        <v>0.5445256636489586</v>
      </c>
      <c r="E2468" s="2">
        <f t="shared" si="229"/>
        <v>3.189610672129628E-2</v>
      </c>
      <c r="F2468" s="2">
        <f t="shared" si="227"/>
        <v>2.8157203746673912E-2</v>
      </c>
      <c r="G2468" s="2">
        <f t="shared" ref="G2468:G2531" si="231">E2468-F2468</f>
        <v>3.7389029746223677E-3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0.5</v>
      </c>
      <c r="C2469" s="2">
        <f t="shared" si="228"/>
        <v>0.56927995954406185</v>
      </c>
      <c r="D2469" s="2">
        <f t="shared" si="230"/>
        <v>0.54122746634162833</v>
      </c>
      <c r="E2469" s="2">
        <f t="shared" si="229"/>
        <v>2.8052493202433526E-2</v>
      </c>
      <c r="F2469" s="2">
        <f t="shared" ref="F2469:F2532" si="233">(E2469*(2/(10)))+((1-(2/10))*F2468)</f>
        <v>2.8136261637825837E-2</v>
      </c>
      <c r="G2469" s="2">
        <f t="shared" si="231"/>
        <v>-8.3768435392310436E-5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0.48</v>
      </c>
      <c r="C2470" s="2">
        <f t="shared" si="228"/>
        <v>0.56015996576805227</v>
      </c>
      <c r="D2470" s="2">
        <f t="shared" si="230"/>
        <v>0.53669209846447063</v>
      </c>
      <c r="E2470" s="2">
        <f t="shared" si="229"/>
        <v>2.3467867303581635E-2</v>
      </c>
      <c r="F2470" s="2">
        <f t="shared" si="233"/>
        <v>2.7202582770977E-2</v>
      </c>
      <c r="G2470" s="2">
        <f t="shared" si="231"/>
        <v>-3.734715467395365E-3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0.46</v>
      </c>
      <c r="C2471" s="2">
        <f t="shared" si="228"/>
        <v>0.54936612488065961</v>
      </c>
      <c r="D2471" s="2">
        <f t="shared" si="230"/>
        <v>0.53101120228191723</v>
      </c>
      <c r="E2471" s="2">
        <f t="shared" si="229"/>
        <v>1.8354922598742385E-2</v>
      </c>
      <c r="F2471" s="2">
        <f t="shared" si="233"/>
        <v>2.5433050736530079E-2</v>
      </c>
      <c r="G2471" s="2">
        <f t="shared" si="231"/>
        <v>-7.078128137787694E-3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0.44</v>
      </c>
      <c r="C2472" s="2">
        <f t="shared" si="228"/>
        <v>0.54177133643748121</v>
      </c>
      <c r="D2472" s="2">
        <f t="shared" si="230"/>
        <v>0.52426963174251595</v>
      </c>
      <c r="E2472" s="2">
        <f t="shared" si="229"/>
        <v>1.7501704694965259E-2</v>
      </c>
      <c r="F2472" s="2">
        <f t="shared" si="233"/>
        <v>2.3846781528217117E-2</v>
      </c>
      <c r="G2472" s="2">
        <f t="shared" si="231"/>
        <v>-6.345076833251858E-3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0.45</v>
      </c>
      <c r="C2473" s="2">
        <f t="shared" si="228"/>
        <v>0.53534497698556105</v>
      </c>
      <c r="D2473" s="2">
        <f t="shared" si="230"/>
        <v>0.51876817753936666</v>
      </c>
      <c r="E2473" s="2">
        <f t="shared" si="229"/>
        <v>1.657679944619439E-2</v>
      </c>
      <c r="F2473" s="2">
        <f t="shared" si="233"/>
        <v>2.2392785111812571E-2</v>
      </c>
      <c r="G2473" s="2">
        <f t="shared" si="231"/>
        <v>-5.8159856656181813E-3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0.44</v>
      </c>
      <c r="C2474" s="2">
        <f t="shared" si="228"/>
        <v>0.5299072882185516</v>
      </c>
      <c r="D2474" s="2">
        <f t="shared" si="230"/>
        <v>0.51293349772163577</v>
      </c>
      <c r="E2474" s="2">
        <f t="shared" si="229"/>
        <v>1.697379049691583E-2</v>
      </c>
      <c r="F2474" s="2">
        <f t="shared" si="233"/>
        <v>2.1308986188833225E-2</v>
      </c>
      <c r="G2474" s="2">
        <f t="shared" si="231"/>
        <v>-4.3351956919173949E-3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0.45</v>
      </c>
      <c r="C2475" s="2">
        <f t="shared" si="228"/>
        <v>0.52530616695415899</v>
      </c>
      <c r="D2475" s="2">
        <f t="shared" si="230"/>
        <v>0.50827175714966277</v>
      </c>
      <c r="E2475" s="2">
        <f t="shared" si="229"/>
        <v>1.703440980449622E-2</v>
      </c>
      <c r="F2475" s="2">
        <f t="shared" si="233"/>
        <v>2.0454070911965827E-2</v>
      </c>
      <c r="G2475" s="2">
        <f t="shared" si="231"/>
        <v>-3.4196611074696071E-3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0.47</v>
      </c>
      <c r="C2476" s="2">
        <f t="shared" si="228"/>
        <v>0.52295137203813447</v>
      </c>
      <c r="D2476" s="2">
        <f t="shared" si="230"/>
        <v>0.50543681217561365</v>
      </c>
      <c r="E2476" s="2">
        <f t="shared" si="229"/>
        <v>1.7514559862520818E-2</v>
      </c>
      <c r="F2476" s="2">
        <f t="shared" si="233"/>
        <v>1.9866168702076827E-2</v>
      </c>
      <c r="G2476" s="2">
        <f t="shared" si="231"/>
        <v>-2.3516088395560096E-3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0.49</v>
      </c>
      <c r="C2477" s="2">
        <f t="shared" si="228"/>
        <v>0.52095885326303693</v>
      </c>
      <c r="D2477" s="2">
        <f t="shared" si="230"/>
        <v>0.50429334460704967</v>
      </c>
      <c r="E2477" s="2">
        <f t="shared" si="229"/>
        <v>1.666550865598726E-2</v>
      </c>
      <c r="F2477" s="2">
        <f t="shared" si="233"/>
        <v>1.9226036692858915E-2</v>
      </c>
      <c r="G2477" s="2">
        <f t="shared" si="231"/>
        <v>-2.5605280368716545E-3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0.49</v>
      </c>
      <c r="C2478" s="2">
        <f t="shared" si="228"/>
        <v>0.52081133737641583</v>
      </c>
      <c r="D2478" s="2">
        <f t="shared" si="230"/>
        <v>0.50323457833986085</v>
      </c>
      <c r="E2478" s="2">
        <f t="shared" si="229"/>
        <v>1.7576759036554979E-2</v>
      </c>
      <c r="F2478" s="2">
        <f t="shared" si="233"/>
        <v>1.8896181161598129E-2</v>
      </c>
      <c r="G2478" s="2">
        <f t="shared" si="231"/>
        <v>-1.3194221250431501E-3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0.48</v>
      </c>
      <c r="C2479" s="2">
        <f t="shared" si="228"/>
        <v>0.5176095931646596</v>
      </c>
      <c r="D2479" s="2">
        <f t="shared" si="230"/>
        <v>0.50151349846283411</v>
      </c>
      <c r="E2479" s="2">
        <f t="shared" si="229"/>
        <v>1.6096094701825492E-2</v>
      </c>
      <c r="F2479" s="2">
        <f t="shared" si="233"/>
        <v>1.8336163869643603E-2</v>
      </c>
      <c r="G2479" s="2">
        <f t="shared" si="231"/>
        <v>-2.2400691678181109E-3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0.48</v>
      </c>
      <c r="C2480" s="2">
        <f t="shared" si="228"/>
        <v>0.51182350190855819</v>
      </c>
      <c r="D2480" s="2">
        <f t="shared" si="230"/>
        <v>0.49991990598410568</v>
      </c>
      <c r="E2480" s="2">
        <f t="shared" si="229"/>
        <v>1.1903595924452504E-2</v>
      </c>
      <c r="F2480" s="2">
        <f t="shared" si="233"/>
        <v>1.7049650280605386E-2</v>
      </c>
      <c r="G2480" s="2">
        <f t="shared" si="231"/>
        <v>-5.1460543561528821E-3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0.48</v>
      </c>
      <c r="C2481" s="2">
        <f t="shared" si="228"/>
        <v>0.50385065546108765</v>
      </c>
      <c r="D2481" s="2">
        <f t="shared" si="230"/>
        <v>0.49844435739269044</v>
      </c>
      <c r="E2481" s="2">
        <f t="shared" si="229"/>
        <v>5.4062980683972084E-3</v>
      </c>
      <c r="F2481" s="2">
        <f t="shared" si="233"/>
        <v>1.4720979838163751E-2</v>
      </c>
      <c r="G2481" s="2">
        <f t="shared" si="231"/>
        <v>-9.3146817697665422E-3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0.48</v>
      </c>
      <c r="C2482" s="2">
        <f t="shared" si="228"/>
        <v>0.49402747769784339</v>
      </c>
      <c r="D2482" s="2">
        <f t="shared" si="230"/>
        <v>0.49707810869693558</v>
      </c>
      <c r="E2482" s="2">
        <f t="shared" si="229"/>
        <v>-3.0506309990921965E-3</v>
      </c>
      <c r="F2482" s="2">
        <f t="shared" si="233"/>
        <v>1.1166657670712562E-2</v>
      </c>
      <c r="G2482" s="2">
        <f t="shared" si="231"/>
        <v>-1.4217288669804758E-2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0.48</v>
      </c>
      <c r="C2483" s="2">
        <f t="shared" si="228"/>
        <v>0.48725401959048287</v>
      </c>
      <c r="D2483" s="2">
        <f t="shared" si="230"/>
        <v>0.49581306360827371</v>
      </c>
      <c r="E2483" s="2">
        <f t="shared" si="229"/>
        <v>-8.55904401779084E-3</v>
      </c>
      <c r="F2483" s="2">
        <f t="shared" si="233"/>
        <v>7.2215173330118822E-3</v>
      </c>
      <c r="G2483" s="2">
        <f t="shared" si="231"/>
        <v>-1.5780561350802722E-2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0.48</v>
      </c>
      <c r="C2484" s="2">
        <f t="shared" si="228"/>
        <v>0.47998417042271624</v>
      </c>
      <c r="D2484" s="2">
        <f t="shared" si="230"/>
        <v>0.49464172556321639</v>
      </c>
      <c r="E2484" s="2">
        <f t="shared" si="229"/>
        <v>-1.4657555140500156E-2</v>
      </c>
      <c r="F2484" s="2">
        <f t="shared" si="233"/>
        <v>2.8457028383094751E-3</v>
      </c>
      <c r="G2484" s="2">
        <f t="shared" si="231"/>
        <v>-1.7503257978809632E-2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0.46</v>
      </c>
      <c r="C2485" s="2">
        <f t="shared" si="228"/>
        <v>0.47537122112691377</v>
      </c>
      <c r="D2485" s="2">
        <f t="shared" si="230"/>
        <v>0.49207567181779299</v>
      </c>
      <c r="E2485" s="2">
        <f t="shared" si="229"/>
        <v>-1.6704450690879225E-2</v>
      </c>
      <c r="F2485" s="2">
        <f t="shared" si="233"/>
        <v>-1.0643278675282648E-3</v>
      </c>
      <c r="G2485" s="2">
        <f t="shared" si="231"/>
        <v>-1.564012282335096E-2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0.44</v>
      </c>
      <c r="C2486" s="2">
        <f t="shared" si="228"/>
        <v>0.47454487941508089</v>
      </c>
      <c r="D2486" s="2">
        <f t="shared" si="230"/>
        <v>0.4882182146461046</v>
      </c>
      <c r="E2486" s="2">
        <f t="shared" si="229"/>
        <v>-1.3673335231023709E-2</v>
      </c>
      <c r="F2486" s="2">
        <f t="shared" si="233"/>
        <v>-3.5861293402273536E-3</v>
      </c>
      <c r="G2486" s="2">
        <f t="shared" si="231"/>
        <v>-1.0087205890796355E-2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0.45</v>
      </c>
      <c r="C2487" s="2">
        <f t="shared" si="228"/>
        <v>0.47692259027429923</v>
      </c>
      <c r="D2487" s="2">
        <f t="shared" si="230"/>
        <v>0.48538723578343018</v>
      </c>
      <c r="E2487" s="2">
        <f t="shared" si="229"/>
        <v>-8.4646455091309525E-3</v>
      </c>
      <c r="F2487" s="2">
        <f t="shared" si="233"/>
        <v>-4.5618325740080738E-3</v>
      </c>
      <c r="G2487" s="2">
        <f t="shared" si="231"/>
        <v>-3.9028129351228787E-3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0.47</v>
      </c>
      <c r="C2488" s="2">
        <f t="shared" si="228"/>
        <v>0.47893449946286859</v>
      </c>
      <c r="D2488" s="2">
        <f t="shared" si="230"/>
        <v>0.48424744054021313</v>
      </c>
      <c r="E2488" s="2">
        <f t="shared" si="229"/>
        <v>-5.3129410773445351E-3</v>
      </c>
      <c r="F2488" s="2">
        <f t="shared" si="233"/>
        <v>-4.712054274675366E-3</v>
      </c>
      <c r="G2488" s="2">
        <f t="shared" si="231"/>
        <v>-6.0088680266916911E-4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0.48</v>
      </c>
      <c r="C2489" s="2">
        <f t="shared" si="228"/>
        <v>0.47909842262242724</v>
      </c>
      <c r="D2489" s="2">
        <f t="shared" si="230"/>
        <v>0.48393281531501214</v>
      </c>
      <c r="E2489" s="2">
        <f t="shared" si="229"/>
        <v>-4.834392692584899E-3</v>
      </c>
      <c r="F2489" s="2">
        <f t="shared" si="233"/>
        <v>-4.7365219582572726E-3</v>
      </c>
      <c r="G2489" s="2">
        <f t="shared" si="231"/>
        <v>-9.7870734327626385E-5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0.49</v>
      </c>
      <c r="C2490" s="2">
        <f t="shared" si="228"/>
        <v>0.47923712683436148</v>
      </c>
      <c r="D2490" s="2">
        <f t="shared" si="230"/>
        <v>0.48438223640278899</v>
      </c>
      <c r="E2490" s="2">
        <f t="shared" si="229"/>
        <v>-5.1451095684275083E-3</v>
      </c>
      <c r="F2490" s="2">
        <f t="shared" si="233"/>
        <v>-4.8182394802913199E-3</v>
      </c>
      <c r="G2490" s="2">
        <f t="shared" si="231"/>
        <v>-3.2687008813618839E-4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0.49</v>
      </c>
      <c r="C2491" s="2">
        <f t="shared" si="228"/>
        <v>0.47935449193676738</v>
      </c>
      <c r="D2491" s="2">
        <f t="shared" si="230"/>
        <v>0.48479836703961943</v>
      </c>
      <c r="E2491" s="2">
        <f t="shared" si="229"/>
        <v>-5.4438751028520471E-3</v>
      </c>
      <c r="F2491" s="2">
        <f t="shared" si="233"/>
        <v>-4.9433666048034654E-3</v>
      </c>
      <c r="G2491" s="2">
        <f t="shared" si="231"/>
        <v>-5.0050849804858175E-4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0.47</v>
      </c>
      <c r="C2492" s="2">
        <f t="shared" si="228"/>
        <v>0.4794538008695724</v>
      </c>
      <c r="D2492" s="2">
        <f t="shared" si="230"/>
        <v>0.48370219170335133</v>
      </c>
      <c r="E2492" s="2">
        <f t="shared" si="229"/>
        <v>-4.2483908337789256E-3</v>
      </c>
      <c r="F2492" s="2">
        <f t="shared" si="233"/>
        <v>-4.8043714505985576E-3</v>
      </c>
      <c r="G2492" s="2">
        <f t="shared" si="231"/>
        <v>5.5598061681963202E-4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0.45</v>
      </c>
      <c r="C2493" s="2">
        <f t="shared" si="228"/>
        <v>0.47953783150502277</v>
      </c>
      <c r="D2493" s="2">
        <f t="shared" si="230"/>
        <v>0.4812057330586586</v>
      </c>
      <c r="E2493" s="2">
        <f t="shared" si="229"/>
        <v>-1.667901553635831E-3</v>
      </c>
      <c r="F2493" s="2">
        <f t="shared" si="233"/>
        <v>-4.177077471206013E-3</v>
      </c>
      <c r="G2493" s="2">
        <f t="shared" si="231"/>
        <v>2.5091759175701819E-3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6">
        <f>TITRES_STAT!D2497</f>
        <v>0.46</v>
      </c>
      <c r="C2494" s="2">
        <f t="shared" si="228"/>
        <v>0.47960893435040386</v>
      </c>
      <c r="D2494" s="2">
        <f t="shared" si="230"/>
        <v>0.47963493801727652</v>
      </c>
      <c r="E2494" s="2">
        <f t="shared" si="229"/>
        <v>-2.6003666872664866E-5</v>
      </c>
      <c r="F2494" s="2">
        <f t="shared" si="233"/>
        <v>-3.3468627103393433E-3</v>
      </c>
      <c r="G2494" s="2">
        <f t="shared" si="231"/>
        <v>3.3208590434666784E-3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0.44</v>
      </c>
      <c r="C2495" s="2">
        <f t="shared" si="228"/>
        <v>0.47659217521957253</v>
      </c>
      <c r="D2495" s="2">
        <f t="shared" si="230"/>
        <v>0.47669901668266346</v>
      </c>
      <c r="E2495" s="2">
        <f t="shared" si="229"/>
        <v>-1.0684146309092313E-4</v>
      </c>
      <c r="F2495" s="2">
        <f t="shared" si="233"/>
        <v>-2.6988584608896595E-3</v>
      </c>
      <c r="G2495" s="2">
        <f t="shared" si="231"/>
        <v>2.5920169977987364E-3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0.45</v>
      </c>
      <c r="C2496" s="2">
        <f t="shared" si="228"/>
        <v>0.47096260980117677</v>
      </c>
      <c r="D2496" s="2">
        <f t="shared" si="230"/>
        <v>0.47472131174320692</v>
      </c>
      <c r="E2496" s="2">
        <f t="shared" si="229"/>
        <v>-3.7587019420301515E-3</v>
      </c>
      <c r="F2496" s="2">
        <f t="shared" si="233"/>
        <v>-2.910827157117758E-3</v>
      </c>
      <c r="G2496" s="2">
        <f t="shared" si="231"/>
        <v>-8.4787478491239352E-4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0.44</v>
      </c>
      <c r="C2497" s="2">
        <f t="shared" si="228"/>
        <v>0.46773759290868799</v>
      </c>
      <c r="D2497" s="2">
        <f t="shared" si="230"/>
        <v>0.47214936272519159</v>
      </c>
      <c r="E2497" s="2">
        <f t="shared" si="229"/>
        <v>-4.4117698165035968E-3</v>
      </c>
      <c r="F2497" s="2">
        <f t="shared" si="233"/>
        <v>-3.211015688994926E-3</v>
      </c>
      <c r="G2497" s="2">
        <f t="shared" si="231"/>
        <v>-1.2007541275086708E-3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0.45</v>
      </c>
      <c r="C2498" s="2">
        <f t="shared" si="228"/>
        <v>0.46808565553812059</v>
      </c>
      <c r="D2498" s="2">
        <f t="shared" si="230"/>
        <v>0.47050866918999223</v>
      </c>
      <c r="E2498" s="2">
        <f t="shared" si="229"/>
        <v>-2.4230136518716416E-3</v>
      </c>
      <c r="F2498" s="2">
        <f t="shared" si="233"/>
        <v>-3.0534152815702696E-3</v>
      </c>
      <c r="G2498" s="2">
        <f t="shared" si="231"/>
        <v>6.3040162969862793E-4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0.45</v>
      </c>
      <c r="C2499" s="2">
        <f t="shared" si="228"/>
        <v>0.46991863160917896</v>
      </c>
      <c r="D2499" s="2">
        <f t="shared" si="230"/>
        <v>0.46898950850925208</v>
      </c>
      <c r="E2499" s="2">
        <f t="shared" si="229"/>
        <v>9.2912309992687625E-4</v>
      </c>
      <c r="F2499" s="2">
        <f t="shared" si="233"/>
        <v>-2.2569076052708407E-3</v>
      </c>
      <c r="G2499" s="2">
        <f t="shared" si="231"/>
        <v>3.1860307051977169E-3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0.44</v>
      </c>
      <c r="C2500" s="2">
        <f t="shared" si="228"/>
        <v>0.47300807290007452</v>
      </c>
      <c r="D2500" s="2">
        <f t="shared" si="230"/>
        <v>0.46684213750856673</v>
      </c>
      <c r="E2500" s="2">
        <f t="shared" si="229"/>
        <v>6.1659353915077819E-3</v>
      </c>
      <c r="F2500" s="2">
        <f t="shared" si="233"/>
        <v>-5.7233900591511632E-4</v>
      </c>
      <c r="G2500" s="2">
        <f t="shared" si="231"/>
        <v>6.7382743974228982E-3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0.43</v>
      </c>
      <c r="C2501" s="2">
        <f t="shared" si="228"/>
        <v>0.47562221553083228</v>
      </c>
      <c r="D2501" s="2">
        <f t="shared" si="230"/>
        <v>0.46411309028570996</v>
      </c>
      <c r="E2501" s="2">
        <f t="shared" si="229"/>
        <v>1.150912524512232E-2</v>
      </c>
      <c r="F2501" s="2">
        <f t="shared" si="233"/>
        <v>1.843953844292371E-3</v>
      </c>
      <c r="G2501" s="2">
        <f t="shared" si="231"/>
        <v>9.6651714008299493E-3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0.43</v>
      </c>
      <c r="C2502" s="2">
        <f t="shared" si="228"/>
        <v>0.47475725929531959</v>
      </c>
      <c r="D2502" s="2">
        <f t="shared" si="230"/>
        <v>0.4615861947089907</v>
      </c>
      <c r="E2502" s="2">
        <f t="shared" si="229"/>
        <v>1.3171064586328884E-2</v>
      </c>
      <c r="F2502" s="2">
        <f t="shared" si="233"/>
        <v>4.1093759926996744E-3</v>
      </c>
      <c r="G2502" s="2">
        <f t="shared" si="231"/>
        <v>9.0616885936292101E-3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0.43</v>
      </c>
      <c r="C2503" s="2">
        <f t="shared" si="228"/>
        <v>0.47094845017296272</v>
      </c>
      <c r="D2503" s="2">
        <f t="shared" si="230"/>
        <v>0.45924647658239881</v>
      </c>
      <c r="E2503" s="2">
        <f t="shared" si="229"/>
        <v>1.1701973590563908E-2</v>
      </c>
      <c r="F2503" s="2">
        <f t="shared" si="233"/>
        <v>5.6278955122725212E-3</v>
      </c>
      <c r="G2503" s="2">
        <f t="shared" si="231"/>
        <v>6.0740780782913865E-3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0.43</v>
      </c>
      <c r="C2504" s="2">
        <f t="shared" si="228"/>
        <v>0.46926407322327612</v>
      </c>
      <c r="D2504" s="2">
        <f t="shared" si="230"/>
        <v>0.45708007090962854</v>
      </c>
      <c r="E2504" s="2">
        <f t="shared" si="229"/>
        <v>1.2184002313647579E-2</v>
      </c>
      <c r="F2504" s="2">
        <f t="shared" si="233"/>
        <v>6.9391168725475329E-3</v>
      </c>
      <c r="G2504" s="2">
        <f t="shared" si="231"/>
        <v>5.2448854411000466E-3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0.43</v>
      </c>
      <c r="C2505" s="2">
        <f t="shared" si="228"/>
        <v>0.46476190811200291</v>
      </c>
      <c r="D2505" s="2">
        <f t="shared" si="230"/>
        <v>0.45507413973113753</v>
      </c>
      <c r="E2505" s="2">
        <f t="shared" si="229"/>
        <v>9.6877683808653803E-3</v>
      </c>
      <c r="F2505" s="2">
        <f t="shared" si="233"/>
        <v>7.488847174211102E-3</v>
      </c>
      <c r="G2505" s="2">
        <f t="shared" si="231"/>
        <v>2.1989212066542783E-3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0.43</v>
      </c>
      <c r="C2506" s="2">
        <f t="shared" si="228"/>
        <v>0.46249084532554097</v>
      </c>
      <c r="D2506" s="2">
        <f t="shared" si="230"/>
        <v>0.45321679604734955</v>
      </c>
      <c r="E2506" s="2">
        <f t="shared" si="229"/>
        <v>9.2740492781914208E-3</v>
      </c>
      <c r="F2506" s="2">
        <f t="shared" si="233"/>
        <v>7.8458875950071661E-3</v>
      </c>
      <c r="G2506" s="2">
        <f t="shared" si="231"/>
        <v>1.4281616831842547E-3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0.43</v>
      </c>
      <c r="C2507" s="2">
        <f t="shared" si="228"/>
        <v>0.45903071527545769</v>
      </c>
      <c r="D2507" s="2">
        <f t="shared" si="230"/>
        <v>0.45149703337717551</v>
      </c>
      <c r="E2507" s="2">
        <f t="shared" si="229"/>
        <v>7.5336818982821852E-3</v>
      </c>
      <c r="F2507" s="2">
        <f t="shared" si="233"/>
        <v>7.7834464556621706E-3</v>
      </c>
      <c r="G2507" s="2">
        <f t="shared" si="231"/>
        <v>-2.4976455737998546E-4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0.42</v>
      </c>
      <c r="C2508" s="2">
        <f t="shared" si="228"/>
        <v>0.45764137446384878</v>
      </c>
      <c r="D2508" s="2">
        <f t="shared" si="230"/>
        <v>0.44916391979368098</v>
      </c>
      <c r="E2508" s="2">
        <f t="shared" si="229"/>
        <v>8.4774546701678055E-3</v>
      </c>
      <c r="F2508" s="2">
        <f t="shared" si="233"/>
        <v>7.9222480985632979E-3</v>
      </c>
      <c r="G2508" s="2">
        <f t="shared" si="231"/>
        <v>5.5520657160450758E-4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0.42</v>
      </c>
      <c r="C2509" s="2">
        <f t="shared" si="228"/>
        <v>0.45646577839248748</v>
      </c>
      <c r="D2509" s="2">
        <f t="shared" si="230"/>
        <v>0.44700362943859345</v>
      </c>
      <c r="E2509" s="2">
        <f t="shared" si="229"/>
        <v>9.4621489538940229E-3</v>
      </c>
      <c r="F2509" s="2">
        <f t="shared" si="233"/>
        <v>8.2302282696294429E-3</v>
      </c>
      <c r="G2509" s="2">
        <f t="shared" si="231"/>
        <v>1.23192068426458E-3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0.42</v>
      </c>
      <c r="C2510" s="2">
        <f t="shared" si="228"/>
        <v>0.45393258171672013</v>
      </c>
      <c r="D2510" s="2">
        <f t="shared" si="230"/>
        <v>0.4450033605912902</v>
      </c>
      <c r="E2510" s="2">
        <f t="shared" si="229"/>
        <v>8.9292211254299314E-3</v>
      </c>
      <c r="F2510" s="2">
        <f t="shared" si="233"/>
        <v>8.3700268407895413E-3</v>
      </c>
      <c r="G2510" s="2">
        <f t="shared" si="231"/>
        <v>5.5919428464039009E-4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0.42</v>
      </c>
      <c r="C2511" s="2">
        <f t="shared" ref="C2511:C2574" si="234">$C$4*B2501+C2510*(1-$C$4)</f>
        <v>0.45025064606799398</v>
      </c>
      <c r="D2511" s="2">
        <f t="shared" si="230"/>
        <v>0.44315125980675019</v>
      </c>
      <c r="E2511" s="2">
        <f t="shared" si="229"/>
        <v>7.0993862612437897E-3</v>
      </c>
      <c r="F2511" s="2">
        <f t="shared" si="233"/>
        <v>8.1158987248803917E-3</v>
      </c>
      <c r="G2511" s="2">
        <f t="shared" si="231"/>
        <v>-1.016512463636602E-3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0.42</v>
      </c>
      <c r="C2512" s="2">
        <f t="shared" si="234"/>
        <v>0.4471351620575334</v>
      </c>
      <c r="D2512" s="2">
        <f t="shared" si="230"/>
        <v>0.44143635167291684</v>
      </c>
      <c r="E2512" s="2">
        <f t="shared" si="229"/>
        <v>5.6988103846165594E-3</v>
      </c>
      <c r="F2512" s="2">
        <f t="shared" si="233"/>
        <v>7.6324810568276259E-3</v>
      </c>
      <c r="G2512" s="2">
        <f t="shared" si="231"/>
        <v>-1.9336706722110665E-3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0.42</v>
      </c>
      <c r="C2513" s="2">
        <f t="shared" si="234"/>
        <v>0.44449898327945137</v>
      </c>
      <c r="D2513" s="2">
        <f t="shared" si="230"/>
        <v>0.43984847377121927</v>
      </c>
      <c r="E2513" s="2">
        <f t="shared" si="229"/>
        <v>4.6505095082320924E-3</v>
      </c>
      <c r="F2513" s="2">
        <f t="shared" si="233"/>
        <v>7.0360867471085196E-3</v>
      </c>
      <c r="G2513" s="2">
        <f t="shared" si="231"/>
        <v>-2.3855772388764272E-3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0.42</v>
      </c>
      <c r="C2514" s="2">
        <f t="shared" si="234"/>
        <v>0.44226837046722811</v>
      </c>
      <c r="D2514" s="2">
        <f t="shared" si="230"/>
        <v>0.43837821645483266</v>
      </c>
      <c r="E2514" s="2">
        <f t="shared" si="229"/>
        <v>3.8901540123954526E-3</v>
      </c>
      <c r="F2514" s="2">
        <f t="shared" si="233"/>
        <v>6.4069002001659065E-3</v>
      </c>
      <c r="G2514" s="2">
        <f t="shared" si="231"/>
        <v>-2.516746187770454E-3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0.42</v>
      </c>
      <c r="C2515" s="2">
        <f t="shared" si="234"/>
        <v>0.44038092885688535</v>
      </c>
      <c r="D2515" s="2">
        <f t="shared" si="230"/>
        <v>0.43701686708780801</v>
      </c>
      <c r="E2515" s="2">
        <f t="shared" si="229"/>
        <v>3.3640617690773311E-3</v>
      </c>
      <c r="F2515" s="2">
        <f t="shared" si="233"/>
        <v>5.798332513948192E-3</v>
      </c>
      <c r="G2515" s="2">
        <f t="shared" si="231"/>
        <v>-2.4342707448708608E-3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0.41</v>
      </c>
      <c r="C2516" s="2">
        <f t="shared" si="234"/>
        <v>0.43878386287890297</v>
      </c>
      <c r="D2516" s="2">
        <f t="shared" si="230"/>
        <v>0.43501561767389635</v>
      </c>
      <c r="E2516" s="2">
        <f t="shared" si="229"/>
        <v>3.7682452050066262E-3</v>
      </c>
      <c r="F2516" s="2">
        <f t="shared" si="233"/>
        <v>5.3923150521598788E-3</v>
      </c>
      <c r="G2516" s="2">
        <f t="shared" si="231"/>
        <v>-1.6240698471532526E-3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0.4</v>
      </c>
      <c r="C2517" s="2">
        <f t="shared" si="234"/>
        <v>0.43743249935907175</v>
      </c>
      <c r="D2517" s="2">
        <f t="shared" si="230"/>
        <v>0.43242186821657069</v>
      </c>
      <c r="E2517" s="2">
        <f t="shared" si="229"/>
        <v>5.0106311425010541E-3</v>
      </c>
      <c r="F2517" s="2">
        <f t="shared" si="233"/>
        <v>5.315978270228114E-3</v>
      </c>
      <c r="G2517" s="2">
        <f t="shared" si="231"/>
        <v>-3.0534712772705992E-4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0.4</v>
      </c>
      <c r="C2518" s="2">
        <f t="shared" si="234"/>
        <v>0.43475057638075304</v>
      </c>
      <c r="D2518" s="2">
        <f t="shared" si="230"/>
        <v>0.43002024834867658</v>
      </c>
      <c r="E2518" s="2">
        <f t="shared" si="229"/>
        <v>4.7303280320764585E-3</v>
      </c>
      <c r="F2518" s="2">
        <f t="shared" si="233"/>
        <v>5.1988482225977829E-3</v>
      </c>
      <c r="G2518" s="2">
        <f t="shared" si="231"/>
        <v>-4.6852019052132446E-4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0.4</v>
      </c>
      <c r="C2519" s="2">
        <f t="shared" si="234"/>
        <v>0.43248125693756029</v>
      </c>
      <c r="D2519" s="2">
        <f t="shared" si="230"/>
        <v>0.42779652624877462</v>
      </c>
      <c r="E2519" s="2">
        <f t="shared" si="229"/>
        <v>4.6847306887856655E-3</v>
      </c>
      <c r="F2519" s="2">
        <f t="shared" si="233"/>
        <v>5.09602471583536E-3</v>
      </c>
      <c r="G2519" s="2">
        <f t="shared" si="231"/>
        <v>-4.112940270496945E-4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0.4</v>
      </c>
      <c r="C2520" s="2">
        <f t="shared" si="234"/>
        <v>0.43056106356255103</v>
      </c>
      <c r="D2520" s="2">
        <f t="shared" si="230"/>
        <v>0.42573752430442091</v>
      </c>
      <c r="E2520" s="2">
        <f t="shared" si="229"/>
        <v>4.8235392581301162E-3</v>
      </c>
      <c r="F2520" s="2">
        <f t="shared" si="233"/>
        <v>5.0415276242943121E-3</v>
      </c>
      <c r="G2520" s="2">
        <f t="shared" si="231"/>
        <v>-2.1798836616419588E-4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0.4</v>
      </c>
      <c r="C2521" s="2">
        <f t="shared" si="234"/>
        <v>0.42893628455292782</v>
      </c>
      <c r="D2521" s="2">
        <f t="shared" si="230"/>
        <v>0.42383104102261193</v>
      </c>
      <c r="E2521" s="2">
        <f t="shared" si="229"/>
        <v>5.1052435303158838E-3</v>
      </c>
      <c r="F2521" s="2">
        <f t="shared" si="233"/>
        <v>5.0542708054986266E-3</v>
      </c>
      <c r="G2521" s="2">
        <f t="shared" si="231"/>
        <v>5.0972724817257252E-5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0.4</v>
      </c>
      <c r="C2522" s="2">
        <f t="shared" si="234"/>
        <v>0.42756147154478508</v>
      </c>
      <c r="D2522" s="2">
        <f t="shared" si="230"/>
        <v>0.42206577872464068</v>
      </c>
      <c r="E2522" s="2">
        <f t="shared" si="229"/>
        <v>5.4956928201443933E-3</v>
      </c>
      <c r="F2522" s="2">
        <f t="shared" si="233"/>
        <v>5.1425552084277803E-3</v>
      </c>
      <c r="G2522" s="2">
        <f t="shared" si="231"/>
        <v>3.5313761171661302E-4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0.39</v>
      </c>
      <c r="C2523" s="2">
        <f t="shared" si="234"/>
        <v>0.42639816823020277</v>
      </c>
      <c r="D2523" s="2">
        <f t="shared" si="230"/>
        <v>0.41969053585614879</v>
      </c>
      <c r="E2523" s="2">
        <f t="shared" si="229"/>
        <v>6.7076323740539734E-3</v>
      </c>
      <c r="F2523" s="2">
        <f t="shared" si="233"/>
        <v>5.4555706415530189E-3</v>
      </c>
      <c r="G2523" s="2">
        <f t="shared" si="231"/>
        <v>1.2520617325009545E-3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0.38</v>
      </c>
      <c r="C2524" s="2">
        <f t="shared" si="234"/>
        <v>0.42541383465632543</v>
      </c>
      <c r="D2524" s="2">
        <f t="shared" si="230"/>
        <v>0.41675049616310073</v>
      </c>
      <c r="E2524" s="2">
        <f t="shared" ref="E2524:E2587" si="235">C2524-D2524</f>
        <v>8.6633384932247037E-3</v>
      </c>
      <c r="F2524" s="2">
        <f t="shared" si="233"/>
        <v>6.0971242118873564E-3</v>
      </c>
      <c r="G2524" s="2">
        <f t="shared" si="231"/>
        <v>2.5662142813373473E-3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0.37</v>
      </c>
      <c r="C2525" s="2">
        <f t="shared" si="234"/>
        <v>0.42458093701689076</v>
      </c>
      <c r="D2525" s="2">
        <f t="shared" ref="D2525:D2588" si="236">$D$4*B2525+(1-$D$4)*D2524</f>
        <v>0.41328749644731544</v>
      </c>
      <c r="E2525" s="2">
        <f t="shared" si="235"/>
        <v>1.1293440569575319E-2</v>
      </c>
      <c r="F2525" s="2">
        <f t="shared" si="233"/>
        <v>7.1363874834249495E-3</v>
      </c>
      <c r="G2525" s="2">
        <f t="shared" si="231"/>
        <v>4.1570530861503698E-3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0.38</v>
      </c>
      <c r="C2526" s="2">
        <f t="shared" si="234"/>
        <v>0.42233771593736913</v>
      </c>
      <c r="D2526" s="2">
        <f t="shared" si="236"/>
        <v>0.41082175596973652</v>
      </c>
      <c r="E2526" s="2">
        <f t="shared" si="235"/>
        <v>1.1515959967632605E-2</v>
      </c>
      <c r="F2526" s="2">
        <f t="shared" si="233"/>
        <v>8.012301980266482E-3</v>
      </c>
      <c r="G2526" s="2">
        <f t="shared" si="231"/>
        <v>3.5036579873661232E-3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0.39</v>
      </c>
      <c r="C2527" s="2">
        <f t="shared" si="234"/>
        <v>0.41890114425469693</v>
      </c>
      <c r="D2527" s="2">
        <f t="shared" si="236"/>
        <v>0.409279403675682</v>
      </c>
      <c r="E2527" s="2">
        <f t="shared" si="235"/>
        <v>9.6217405790149368E-3</v>
      </c>
      <c r="F2527" s="2">
        <f t="shared" si="233"/>
        <v>8.334189700016174E-3</v>
      </c>
      <c r="G2527" s="2">
        <f t="shared" si="231"/>
        <v>1.2875508789987628E-3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0.4</v>
      </c>
      <c r="C2528" s="2">
        <f t="shared" si="234"/>
        <v>0.41599327590782048</v>
      </c>
      <c r="D2528" s="2">
        <f t="shared" si="236"/>
        <v>0.40859204044044628</v>
      </c>
      <c r="E2528" s="2">
        <f t="shared" si="235"/>
        <v>7.4012354673742009E-3</v>
      </c>
      <c r="F2528" s="2">
        <f t="shared" si="233"/>
        <v>8.1475988534877794E-3</v>
      </c>
      <c r="G2528" s="2">
        <f t="shared" si="231"/>
        <v>-7.463633861135785E-4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0.41</v>
      </c>
      <c r="C2529" s="2">
        <f t="shared" si="234"/>
        <v>0.41353277192200194</v>
      </c>
      <c r="D2529" s="2">
        <f t="shared" si="236"/>
        <v>0.40869633374115399</v>
      </c>
      <c r="E2529" s="2">
        <f t="shared" si="235"/>
        <v>4.8364381808479462E-3</v>
      </c>
      <c r="F2529" s="2">
        <f t="shared" si="233"/>
        <v>7.4853667189598129E-3</v>
      </c>
      <c r="G2529" s="2">
        <f t="shared" si="231"/>
        <v>-2.6489285381118667E-3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0.41</v>
      </c>
      <c r="C2530" s="2">
        <f t="shared" si="234"/>
        <v>0.41145080701092474</v>
      </c>
      <c r="D2530" s="2">
        <f t="shared" si="236"/>
        <v>0.40879290161217963</v>
      </c>
      <c r="E2530" s="2">
        <f t="shared" si="235"/>
        <v>2.6579053987451084E-3</v>
      </c>
      <c r="F2530" s="2">
        <f t="shared" si="233"/>
        <v>6.5198744549168717E-3</v>
      </c>
      <c r="G2530" s="2">
        <f t="shared" si="231"/>
        <v>-3.8619690561717632E-3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0.42</v>
      </c>
      <c r="C2531" s="2">
        <f t="shared" si="234"/>
        <v>0.40968914439385939</v>
      </c>
      <c r="D2531" s="2">
        <f t="shared" si="236"/>
        <v>0.40962305704831448</v>
      </c>
      <c r="E2531" s="2">
        <f t="shared" si="235"/>
        <v>6.6087345544918463E-5</v>
      </c>
      <c r="F2531" s="2">
        <f t="shared" si="233"/>
        <v>5.2291170330424812E-3</v>
      </c>
      <c r="G2531" s="2">
        <f t="shared" si="231"/>
        <v>-5.1630296874975628E-3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0.43</v>
      </c>
      <c r="C2532" s="2">
        <f t="shared" si="234"/>
        <v>0.40819850679480413</v>
      </c>
      <c r="D2532" s="2">
        <f t="shared" si="236"/>
        <v>0.41113246022992084</v>
      </c>
      <c r="E2532" s="2">
        <f t="shared" si="235"/>
        <v>-2.9339534351167096E-3</v>
      </c>
      <c r="F2532" s="2">
        <f t="shared" si="233"/>
        <v>3.5965029394106427E-3</v>
      </c>
      <c r="G2532" s="2">
        <f t="shared" ref="G2532:G2595" si="237">E2532-F2532</f>
        <v>-6.5304563745273523E-3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0.44</v>
      </c>
      <c r="C2533" s="2">
        <f t="shared" si="234"/>
        <v>0.40539873651868041</v>
      </c>
      <c r="D2533" s="2">
        <f t="shared" si="236"/>
        <v>0.41327079650918597</v>
      </c>
      <c r="E2533" s="2">
        <f t="shared" si="235"/>
        <v>-7.8720599905055533E-3</v>
      </c>
      <c r="F2533" s="2">
        <f t="shared" ref="F2533:F2596" si="239">(E2533*(2/(10)))+((1-(2/10))*F2532)</f>
        <v>1.3027903534274035E-3</v>
      </c>
      <c r="G2533" s="2">
        <f t="shared" si="237"/>
        <v>-9.1748503439329568E-3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0.43</v>
      </c>
      <c r="C2534" s="2">
        <f t="shared" si="234"/>
        <v>0.40149123859272956</v>
      </c>
      <c r="D2534" s="2">
        <f t="shared" si="236"/>
        <v>0.41450999676776479</v>
      </c>
      <c r="E2534" s="2">
        <f t="shared" si="235"/>
        <v>-1.3018758175035228E-2</v>
      </c>
      <c r="F2534" s="2">
        <f t="shared" si="239"/>
        <v>-1.5615193522651228E-3</v>
      </c>
      <c r="G2534" s="2">
        <f t="shared" si="237"/>
        <v>-1.1457238822770105E-2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0.42</v>
      </c>
      <c r="C2535" s="2">
        <f t="shared" si="234"/>
        <v>0.39664643265538652</v>
      </c>
      <c r="D2535" s="2">
        <f t="shared" si="236"/>
        <v>0.41491666367385627</v>
      </c>
      <c r="E2535" s="2">
        <f t="shared" si="235"/>
        <v>-1.8270231018469751E-2</v>
      </c>
      <c r="F2535" s="2">
        <f t="shared" si="239"/>
        <v>-4.9032616855060485E-3</v>
      </c>
      <c r="G2535" s="2">
        <f t="shared" si="237"/>
        <v>-1.3366969332963703E-2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0.41</v>
      </c>
      <c r="C2536" s="2">
        <f t="shared" si="234"/>
        <v>0.39408544301609627</v>
      </c>
      <c r="D2536" s="2">
        <f t="shared" si="236"/>
        <v>0.41455246636468174</v>
      </c>
      <c r="E2536" s="2">
        <f t="shared" si="235"/>
        <v>-2.0467023348585467E-2</v>
      </c>
      <c r="F2536" s="2">
        <f t="shared" si="239"/>
        <v>-8.0160140181219329E-3</v>
      </c>
      <c r="G2536" s="2">
        <f t="shared" si="237"/>
        <v>-1.2451009330463534E-2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0.42</v>
      </c>
      <c r="C2537" s="2">
        <f t="shared" si="234"/>
        <v>0.39345691332131222</v>
      </c>
      <c r="D2537" s="2">
        <f t="shared" si="236"/>
        <v>0.41495598737470529</v>
      </c>
      <c r="E2537" s="2">
        <f t="shared" si="235"/>
        <v>-2.1499074053393075E-2</v>
      </c>
      <c r="F2537" s="2">
        <f t="shared" si="239"/>
        <v>-1.0712626025176163E-2</v>
      </c>
      <c r="G2537" s="2">
        <f t="shared" si="237"/>
        <v>-1.0786448028216912E-2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0.42</v>
      </c>
      <c r="C2538" s="2">
        <f t="shared" si="234"/>
        <v>0.39446354204111034</v>
      </c>
      <c r="D2538" s="2">
        <f t="shared" si="236"/>
        <v>0.41532961793954193</v>
      </c>
      <c r="E2538" s="2">
        <f t="shared" si="235"/>
        <v>-2.0866075898431591E-2</v>
      </c>
      <c r="F2538" s="2">
        <f t="shared" si="239"/>
        <v>-1.2743315999827247E-2</v>
      </c>
      <c r="G2538" s="2">
        <f t="shared" si="237"/>
        <v>-8.1227598986043439E-3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0.43</v>
      </c>
      <c r="C2539" s="2">
        <f t="shared" si="234"/>
        <v>0.39685376634247799</v>
      </c>
      <c r="D2539" s="2">
        <f t="shared" si="236"/>
        <v>0.41641631290698328</v>
      </c>
      <c r="E2539" s="2">
        <f t="shared" si="235"/>
        <v>-1.956254656450529E-2</v>
      </c>
      <c r="F2539" s="2">
        <f t="shared" si="239"/>
        <v>-1.4107162112762858E-2</v>
      </c>
      <c r="G2539" s="2">
        <f t="shared" si="237"/>
        <v>-5.4553844517424323E-3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0.42</v>
      </c>
      <c r="C2540" s="2">
        <f t="shared" si="234"/>
        <v>0.39887626382825059</v>
      </c>
      <c r="D2540" s="2">
        <f t="shared" si="236"/>
        <v>0.41668177121016969</v>
      </c>
      <c r="E2540" s="2">
        <f t="shared" si="235"/>
        <v>-1.7805507381919106E-2</v>
      </c>
      <c r="F2540" s="2">
        <f t="shared" si="239"/>
        <v>-1.4846831166594108E-2</v>
      </c>
      <c r="G2540" s="2">
        <f t="shared" si="237"/>
        <v>-2.9586762153249978E-3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0.41</v>
      </c>
      <c r="C2541" s="2">
        <f t="shared" si="234"/>
        <v>0.40212606939313511</v>
      </c>
      <c r="D2541" s="2">
        <f t="shared" si="236"/>
        <v>0.4161868251946016</v>
      </c>
      <c r="E2541" s="2">
        <f t="shared" si="235"/>
        <v>-1.4060755801466485E-2</v>
      </c>
      <c r="F2541" s="2">
        <f t="shared" si="239"/>
        <v>-1.4689616093568584E-2</v>
      </c>
      <c r="G2541" s="2">
        <f t="shared" si="237"/>
        <v>6.2886029210209964E-4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0.4</v>
      </c>
      <c r="C2542" s="2">
        <f t="shared" si="234"/>
        <v>0.4064143664095759</v>
      </c>
      <c r="D2542" s="2">
        <f t="shared" si="236"/>
        <v>0.41498780110611255</v>
      </c>
      <c r="E2542" s="2">
        <f t="shared" si="235"/>
        <v>-8.5734346965366526E-3</v>
      </c>
      <c r="F2542" s="2">
        <f t="shared" si="239"/>
        <v>-1.34663798141622E-2</v>
      </c>
      <c r="G2542" s="2">
        <f t="shared" si="237"/>
        <v>4.8929451176255474E-3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0.39</v>
      </c>
      <c r="C2543" s="2">
        <f t="shared" si="234"/>
        <v>0.41158138696194879</v>
      </c>
      <c r="D2543" s="2">
        <f t="shared" si="236"/>
        <v>0.41313685287603014</v>
      </c>
      <c r="E2543" s="2">
        <f t="shared" si="235"/>
        <v>-1.5554659140813443E-3</v>
      </c>
      <c r="F2543" s="2">
        <f t="shared" si="239"/>
        <v>-1.108419703414603E-2</v>
      </c>
      <c r="G2543" s="2">
        <f t="shared" si="237"/>
        <v>9.528731120064686E-3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0.38</v>
      </c>
      <c r="C2544" s="2">
        <f t="shared" si="234"/>
        <v>0.4144150197370336</v>
      </c>
      <c r="D2544" s="2">
        <f t="shared" si="236"/>
        <v>0.41068227118150941</v>
      </c>
      <c r="E2544" s="2">
        <f t="shared" si="235"/>
        <v>3.7327485555241902E-3</v>
      </c>
      <c r="F2544" s="2">
        <f t="shared" si="239"/>
        <v>-8.1208079162119872E-3</v>
      </c>
      <c r="G2544" s="2">
        <f t="shared" si="237"/>
        <v>1.1853556471736177E-2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0.39</v>
      </c>
      <c r="C2545" s="2">
        <f t="shared" si="234"/>
        <v>0.41527424746979769</v>
      </c>
      <c r="D2545" s="2">
        <f t="shared" si="236"/>
        <v>0.40915025109399022</v>
      </c>
      <c r="E2545" s="2">
        <f t="shared" si="235"/>
        <v>6.1239963758074611E-3</v>
      </c>
      <c r="F2545" s="2">
        <f t="shared" si="239"/>
        <v>-5.2718470578080982E-3</v>
      </c>
      <c r="G2545" s="2">
        <f t="shared" si="237"/>
        <v>1.1395843433615559E-2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0.4</v>
      </c>
      <c r="C2546" s="2">
        <f t="shared" si="234"/>
        <v>0.41446282478213653</v>
      </c>
      <c r="D2546" s="2">
        <f t="shared" si="236"/>
        <v>0.40847245471665761</v>
      </c>
      <c r="E2546" s="2">
        <f t="shared" si="235"/>
        <v>5.9903700654789227E-3</v>
      </c>
      <c r="F2546" s="2">
        <f t="shared" si="239"/>
        <v>-3.0194036331506946E-3</v>
      </c>
      <c r="G2546" s="2">
        <f t="shared" si="237"/>
        <v>9.0097736986296181E-3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0.39</v>
      </c>
      <c r="C2547" s="2">
        <f t="shared" si="234"/>
        <v>0.41531469789257708</v>
      </c>
      <c r="D2547" s="2">
        <f t="shared" si="236"/>
        <v>0.40710412473764596</v>
      </c>
      <c r="E2547" s="2">
        <f t="shared" si="235"/>
        <v>8.2105731549311223E-3</v>
      </c>
      <c r="F2547" s="2">
        <f t="shared" si="239"/>
        <v>-7.7340827553433141E-4</v>
      </c>
      <c r="G2547" s="2">
        <f t="shared" si="237"/>
        <v>8.9839814304654535E-3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0.4</v>
      </c>
      <c r="C2548" s="2">
        <f t="shared" si="234"/>
        <v>0.41603551360141139</v>
      </c>
      <c r="D2548" s="2">
        <f t="shared" si="236"/>
        <v>0.40657789327559812</v>
      </c>
      <c r="E2548" s="2">
        <f t="shared" si="235"/>
        <v>9.4576203258132652E-3</v>
      </c>
      <c r="F2548" s="2">
        <f t="shared" si="239"/>
        <v>1.2727974447351879E-3</v>
      </c>
      <c r="G2548" s="2">
        <f t="shared" si="237"/>
        <v>8.1848228810780764E-3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0.41</v>
      </c>
      <c r="C2549" s="2">
        <f t="shared" si="234"/>
        <v>0.4181838961242712</v>
      </c>
      <c r="D2549" s="2">
        <f t="shared" si="236"/>
        <v>0.40683138266259089</v>
      </c>
      <c r="E2549" s="2">
        <f t="shared" si="235"/>
        <v>1.1352513461680314E-2</v>
      </c>
      <c r="F2549" s="2">
        <f t="shared" si="239"/>
        <v>3.2887406481242132E-3</v>
      </c>
      <c r="G2549" s="2">
        <f t="shared" si="237"/>
        <v>8.0637728135561013E-3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0.4</v>
      </c>
      <c r="C2550" s="2">
        <f t="shared" si="234"/>
        <v>0.41846329672053717</v>
      </c>
      <c r="D2550" s="2">
        <f t="shared" si="236"/>
        <v>0.40632535431721378</v>
      </c>
      <c r="E2550" s="2">
        <f t="shared" si="235"/>
        <v>1.2137942403323387E-2</v>
      </c>
      <c r="F2550" s="2">
        <f t="shared" si="239"/>
        <v>5.0585809991640484E-3</v>
      </c>
      <c r="G2550" s="2">
        <f t="shared" si="237"/>
        <v>7.079361404159339E-3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0.39</v>
      </c>
      <c r="C2551" s="2">
        <f t="shared" si="234"/>
        <v>0.41716125107122376</v>
      </c>
      <c r="D2551" s="2">
        <f t="shared" si="236"/>
        <v>0.405116068812235</v>
      </c>
      <c r="E2551" s="2">
        <f t="shared" si="235"/>
        <v>1.2045182258988762E-2</v>
      </c>
      <c r="F2551" s="2">
        <f t="shared" si="239"/>
        <v>6.4559012511289917E-3</v>
      </c>
      <c r="G2551" s="2">
        <f t="shared" si="237"/>
        <v>5.5892810078597708E-3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0.39</v>
      </c>
      <c r="C2552" s="2">
        <f t="shared" si="234"/>
        <v>0.41452105859872779</v>
      </c>
      <c r="D2552" s="2">
        <f t="shared" si="236"/>
        <v>0.40399636001132871</v>
      </c>
      <c r="E2552" s="2">
        <f t="shared" si="235"/>
        <v>1.0524698587399073E-2</v>
      </c>
      <c r="F2552" s="2">
        <f t="shared" si="239"/>
        <v>7.2696607183830083E-3</v>
      </c>
      <c r="G2552" s="2">
        <f t="shared" si="237"/>
        <v>3.2550378690160645E-3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0.38</v>
      </c>
      <c r="C2553" s="2">
        <f t="shared" si="234"/>
        <v>0.41074858804507736</v>
      </c>
      <c r="D2553" s="2">
        <f t="shared" si="236"/>
        <v>0.40221885186234141</v>
      </c>
      <c r="E2553" s="2">
        <f t="shared" si="235"/>
        <v>8.5297361827359475E-3</v>
      </c>
      <c r="F2553" s="2">
        <f t="shared" si="239"/>
        <v>7.5216758112535958E-3</v>
      </c>
      <c r="G2553" s="2">
        <f t="shared" si="237"/>
        <v>1.0080603714823517E-3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0.38</v>
      </c>
      <c r="C2554" s="2">
        <f t="shared" si="234"/>
        <v>0.40601803603814235</v>
      </c>
      <c r="D2554" s="2">
        <f t="shared" si="236"/>
        <v>0.40057301098364945</v>
      </c>
      <c r="E2554" s="2">
        <f t="shared" si="235"/>
        <v>5.4450250544929024E-3</v>
      </c>
      <c r="F2554" s="2">
        <f t="shared" si="239"/>
        <v>7.1063456599014573E-3</v>
      </c>
      <c r="G2554" s="2">
        <f t="shared" si="237"/>
        <v>-1.6613206054085549E-3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0.39</v>
      </c>
      <c r="C2555" s="2">
        <f t="shared" si="234"/>
        <v>0.40355372280150503</v>
      </c>
      <c r="D2555" s="2">
        <f t="shared" si="236"/>
        <v>0.3997898249848606</v>
      </c>
      <c r="E2555" s="2">
        <f t="shared" si="235"/>
        <v>3.7638978166444348E-3</v>
      </c>
      <c r="F2555" s="2">
        <f t="shared" si="239"/>
        <v>6.4378560912500531E-3</v>
      </c>
      <c r="G2555" s="2">
        <f t="shared" si="237"/>
        <v>-2.6739582746056183E-3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0.39</v>
      </c>
      <c r="C2556" s="2">
        <f t="shared" si="234"/>
        <v>0.40300699621665809</v>
      </c>
      <c r="D2556" s="2">
        <f t="shared" si="236"/>
        <v>0.39906465276375985</v>
      </c>
      <c r="E2556" s="2">
        <f t="shared" si="235"/>
        <v>3.9423434528982337E-3</v>
      </c>
      <c r="F2556" s="2">
        <f t="shared" si="239"/>
        <v>5.9387535635796896E-3</v>
      </c>
      <c r="G2556" s="2">
        <f t="shared" si="237"/>
        <v>-1.9964101106814559E-3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0.4</v>
      </c>
      <c r="C2557" s="2">
        <f t="shared" si="234"/>
        <v>0.40100591987563378</v>
      </c>
      <c r="D2557" s="2">
        <f t="shared" si="236"/>
        <v>0.39913393774422207</v>
      </c>
      <c r="E2557" s="2">
        <f t="shared" si="235"/>
        <v>1.8719821314117091E-3</v>
      </c>
      <c r="F2557" s="2">
        <f t="shared" si="239"/>
        <v>5.1253992771460935E-3</v>
      </c>
      <c r="G2557" s="2">
        <f t="shared" si="237"/>
        <v>-3.2534171457343844E-3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0.39</v>
      </c>
      <c r="C2558" s="2">
        <f t="shared" si="234"/>
        <v>0.4008511629716901</v>
      </c>
      <c r="D2558" s="2">
        <f t="shared" si="236"/>
        <v>0.3984573497631686</v>
      </c>
      <c r="E2558" s="2">
        <f t="shared" si="235"/>
        <v>2.3938132085215003E-3</v>
      </c>
      <c r="F2558" s="2">
        <f t="shared" si="239"/>
        <v>4.5790820634211745E-3</v>
      </c>
      <c r="G2558" s="2">
        <f t="shared" si="237"/>
        <v>-2.1852688548996742E-3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0.4</v>
      </c>
      <c r="C2559" s="2">
        <f t="shared" si="234"/>
        <v>0.40225867636066087</v>
      </c>
      <c r="D2559" s="2">
        <f t="shared" si="236"/>
        <v>0.39857162015108205</v>
      </c>
      <c r="E2559" s="2">
        <f t="shared" si="235"/>
        <v>3.6870562095788206E-3</v>
      </c>
      <c r="F2559" s="2">
        <f t="shared" si="239"/>
        <v>4.4006768926527044E-3</v>
      </c>
      <c r="G2559" s="2">
        <f t="shared" si="237"/>
        <v>-7.1362068307388379E-4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0.39</v>
      </c>
      <c r="C2560" s="2">
        <f t="shared" si="234"/>
        <v>0.40191118768978995</v>
      </c>
      <c r="D2560" s="2">
        <f t="shared" si="236"/>
        <v>0.39793668532507598</v>
      </c>
      <c r="E2560" s="2">
        <f t="shared" si="235"/>
        <v>3.9745023647139721E-3</v>
      </c>
      <c r="F2560" s="2">
        <f t="shared" si="239"/>
        <v>4.3154419870649581E-3</v>
      </c>
      <c r="G2560" s="2">
        <f t="shared" si="237"/>
        <v>-3.4093962235098602E-4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0.38</v>
      </c>
      <c r="C2561" s="2">
        <f t="shared" si="234"/>
        <v>0.40007869727597611</v>
      </c>
      <c r="D2561" s="2">
        <f t="shared" si="236"/>
        <v>0.39660804196766292</v>
      </c>
      <c r="E2561" s="2">
        <f t="shared" si="235"/>
        <v>3.4706553083131975E-3</v>
      </c>
      <c r="F2561" s="2">
        <f t="shared" si="239"/>
        <v>4.1464846513146062E-3</v>
      </c>
      <c r="G2561" s="2">
        <f t="shared" si="237"/>
        <v>-6.7582934300140871E-4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0.37</v>
      </c>
      <c r="C2562" s="2">
        <f t="shared" si="234"/>
        <v>0.39852812846428748</v>
      </c>
      <c r="D2562" s="2">
        <f t="shared" si="236"/>
        <v>0.39463707589598418</v>
      </c>
      <c r="E2562" s="2">
        <f t="shared" si="235"/>
        <v>3.8910525683032993E-3</v>
      </c>
      <c r="F2562" s="2">
        <f t="shared" si="239"/>
        <v>4.0953982347123451E-3</v>
      </c>
      <c r="G2562" s="2">
        <f t="shared" si="237"/>
        <v>-2.0434566640904588E-4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0.37</v>
      </c>
      <c r="C2563" s="2">
        <f t="shared" si="234"/>
        <v>0.39567764716208942</v>
      </c>
      <c r="D2563" s="2">
        <f t="shared" si="236"/>
        <v>0.39281210731109645</v>
      </c>
      <c r="E2563" s="2">
        <f t="shared" si="235"/>
        <v>2.8655398509929708E-3</v>
      </c>
      <c r="F2563" s="2">
        <f t="shared" si="239"/>
        <v>3.8494265579684704E-3</v>
      </c>
      <c r="G2563" s="2">
        <f t="shared" si="237"/>
        <v>-9.8388670697549963E-4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0.36</v>
      </c>
      <c r="C2564" s="2">
        <f t="shared" si="234"/>
        <v>0.39326570144484491</v>
      </c>
      <c r="D2564" s="2">
        <f t="shared" si="236"/>
        <v>0.39038158084360786</v>
      </c>
      <c r="E2564" s="2">
        <f t="shared" si="235"/>
        <v>2.8841206012370502E-3</v>
      </c>
      <c r="F2564" s="2">
        <f t="shared" si="239"/>
        <v>3.6563653666221866E-3</v>
      </c>
      <c r="G2564" s="2">
        <f t="shared" si="237"/>
        <v>-7.722447653851364E-4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0.37</v>
      </c>
      <c r="C2565" s="2">
        <f t="shared" si="234"/>
        <v>0.39276328583794567</v>
      </c>
      <c r="D2565" s="2">
        <f t="shared" si="236"/>
        <v>0.3888718341144517</v>
      </c>
      <c r="E2565" s="2">
        <f t="shared" si="235"/>
        <v>3.8914517234939772E-3</v>
      </c>
      <c r="F2565" s="2">
        <f t="shared" si="239"/>
        <v>3.7033826379965452E-3</v>
      </c>
      <c r="G2565" s="2">
        <f t="shared" si="237"/>
        <v>1.8806908549743196E-4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0.38</v>
      </c>
      <c r="C2566" s="2">
        <f t="shared" si="234"/>
        <v>0.39233816493980017</v>
      </c>
      <c r="D2566" s="2">
        <f t="shared" si="236"/>
        <v>0.38821466121708492</v>
      </c>
      <c r="E2566" s="2">
        <f t="shared" si="235"/>
        <v>4.1235037227152493E-3</v>
      </c>
      <c r="F2566" s="2">
        <f t="shared" si="239"/>
        <v>3.7874068549402862E-3</v>
      </c>
      <c r="G2566" s="2">
        <f t="shared" si="237"/>
        <v>3.3609686777496314E-4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0.37</v>
      </c>
      <c r="C2567" s="2">
        <f t="shared" si="234"/>
        <v>0.3935169087952155</v>
      </c>
      <c r="D2567" s="2">
        <f t="shared" si="236"/>
        <v>0.38686542705285637</v>
      </c>
      <c r="E2567" s="2">
        <f t="shared" si="235"/>
        <v>6.6514817423591333E-3</v>
      </c>
      <c r="F2567" s="2">
        <f t="shared" si="239"/>
        <v>4.360221832424056E-3</v>
      </c>
      <c r="G2567" s="2">
        <f t="shared" si="237"/>
        <v>2.2912599099350773E-3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0.38</v>
      </c>
      <c r="C2568" s="2">
        <f t="shared" si="234"/>
        <v>0.39297584590364387</v>
      </c>
      <c r="D2568" s="2">
        <f t="shared" si="236"/>
        <v>0.38635687690079296</v>
      </c>
      <c r="E2568" s="2">
        <f t="shared" si="235"/>
        <v>6.6189690028509163E-3</v>
      </c>
      <c r="F2568" s="2">
        <f t="shared" si="239"/>
        <v>4.8119712665094282E-3</v>
      </c>
      <c r="G2568" s="2">
        <f t="shared" si="237"/>
        <v>1.8069977363414881E-3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0.39</v>
      </c>
      <c r="C2569" s="2">
        <f t="shared" si="234"/>
        <v>0.39405648499539098</v>
      </c>
      <c r="D2569" s="2">
        <f t="shared" si="236"/>
        <v>0.38662673787110463</v>
      </c>
      <c r="E2569" s="2">
        <f t="shared" si="235"/>
        <v>7.4297471242863455E-3</v>
      </c>
      <c r="F2569" s="2">
        <f t="shared" si="239"/>
        <v>5.335526438064812E-3</v>
      </c>
      <c r="G2569" s="2">
        <f t="shared" si="237"/>
        <v>2.0942206862215335E-3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0.39</v>
      </c>
      <c r="C2570" s="2">
        <f t="shared" si="234"/>
        <v>0.39343241038071541</v>
      </c>
      <c r="D2570" s="2">
        <f t="shared" si="236"/>
        <v>0.38687660913991173</v>
      </c>
      <c r="E2570" s="2">
        <f t="shared" si="235"/>
        <v>6.5558012408036825E-3</v>
      </c>
      <c r="F2570" s="2">
        <f t="shared" si="239"/>
        <v>5.5795813986125858E-3</v>
      </c>
      <c r="G2570" s="2">
        <f t="shared" si="237"/>
        <v>9.7621984219109677E-4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0.4</v>
      </c>
      <c r="C2571" s="2">
        <f t="shared" si="234"/>
        <v>0.39136588570675918</v>
      </c>
      <c r="D2571" s="2">
        <f t="shared" si="236"/>
        <v>0.38784871216658495</v>
      </c>
      <c r="E2571" s="2">
        <f t="shared" si="235"/>
        <v>3.5171735401742232E-3</v>
      </c>
      <c r="F2571" s="2">
        <f t="shared" si="239"/>
        <v>5.1670998269249136E-3</v>
      </c>
      <c r="G2571" s="2">
        <f t="shared" si="237"/>
        <v>-1.6499262867506904E-3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0.41</v>
      </c>
      <c r="C2572" s="2">
        <f t="shared" si="234"/>
        <v>0.38807882636725777</v>
      </c>
      <c r="D2572" s="2">
        <f t="shared" si="236"/>
        <v>0.38948954830239346</v>
      </c>
      <c r="E2572" s="2">
        <f t="shared" si="235"/>
        <v>-1.4107219351356948E-3</v>
      </c>
      <c r="F2572" s="2">
        <f t="shared" si="239"/>
        <v>3.851535474512792E-3</v>
      </c>
      <c r="G2572" s="2">
        <f t="shared" si="237"/>
        <v>-5.2622574096484864E-3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0.42</v>
      </c>
      <c r="C2573" s="2">
        <f t="shared" si="234"/>
        <v>0.38529746846460272</v>
      </c>
      <c r="D2573" s="2">
        <f t="shared" si="236"/>
        <v>0.3917495817614754</v>
      </c>
      <c r="E2573" s="2">
        <f t="shared" si="235"/>
        <v>-6.4521132968726747E-3</v>
      </c>
      <c r="F2573" s="2">
        <f t="shared" si="239"/>
        <v>1.7908057202356989E-3</v>
      </c>
      <c r="G2573" s="2">
        <f t="shared" si="237"/>
        <v>-8.2429190171083733E-3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0.43</v>
      </c>
      <c r="C2574" s="2">
        <f t="shared" si="234"/>
        <v>0.38140555023927919</v>
      </c>
      <c r="D2574" s="2">
        <f t="shared" si="236"/>
        <v>0.3945829460754402</v>
      </c>
      <c r="E2574" s="2">
        <f t="shared" si="235"/>
        <v>-1.317739583616101E-2</v>
      </c>
      <c r="F2574" s="2">
        <f t="shared" si="239"/>
        <v>-1.2028345910436429E-3</v>
      </c>
      <c r="G2574" s="2">
        <f t="shared" si="237"/>
        <v>-1.1974561245117367E-2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0.44</v>
      </c>
      <c r="C2575" s="2">
        <f t="shared" ref="C2575:C2638" si="240">$C$4*B2565+C2574*(1-$C$4)</f>
        <v>0.37965085020246697</v>
      </c>
      <c r="D2575" s="2">
        <f t="shared" si="236"/>
        <v>0.39794717229207421</v>
      </c>
      <c r="E2575" s="2">
        <f t="shared" si="235"/>
        <v>-1.8296322089607242E-2</v>
      </c>
      <c r="F2575" s="2">
        <f t="shared" si="239"/>
        <v>-4.6215320907563627E-3</v>
      </c>
      <c r="G2575" s="2">
        <f t="shared" si="237"/>
        <v>-1.367478999885088E-2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0.45</v>
      </c>
      <c r="C2576" s="2">
        <f t="shared" si="240"/>
        <v>0.37970456555593357</v>
      </c>
      <c r="D2576" s="2">
        <f t="shared" si="236"/>
        <v>0.40180293730747613</v>
      </c>
      <c r="E2576" s="2">
        <f t="shared" si="235"/>
        <v>-2.2098371751542556E-2</v>
      </c>
      <c r="F2576" s="2">
        <f t="shared" si="239"/>
        <v>-8.1169000229136014E-3</v>
      </c>
      <c r="G2576" s="2">
        <f t="shared" si="237"/>
        <v>-1.3981471728628955E-2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0.47</v>
      </c>
      <c r="C2577" s="2">
        <f t="shared" si="240"/>
        <v>0.3782115554704053</v>
      </c>
      <c r="D2577" s="2">
        <f t="shared" si="236"/>
        <v>0.40685457158099642</v>
      </c>
      <c r="E2577" s="2">
        <f t="shared" si="235"/>
        <v>-2.8643016110591113E-2</v>
      </c>
      <c r="F2577" s="2">
        <f t="shared" si="239"/>
        <v>-1.2222123240449103E-2</v>
      </c>
      <c r="G2577" s="2">
        <f t="shared" si="237"/>
        <v>-1.642089287014201E-2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0.47</v>
      </c>
      <c r="C2578" s="2">
        <f t="shared" si="240"/>
        <v>0.37848670078265062</v>
      </c>
      <c r="D2578" s="2">
        <f t="shared" si="236"/>
        <v>0.41153201072314483</v>
      </c>
      <c r="E2578" s="2">
        <f t="shared" si="235"/>
        <v>-3.3045309940494205E-2</v>
      </c>
      <c r="F2578" s="2">
        <f t="shared" si="239"/>
        <v>-1.6386760580458126E-2</v>
      </c>
      <c r="G2578" s="2">
        <f t="shared" si="237"/>
        <v>-1.6658549360036079E-2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0.47</v>
      </c>
      <c r="C2579" s="2">
        <f t="shared" si="240"/>
        <v>0.38025797758531976</v>
      </c>
      <c r="D2579" s="2">
        <f t="shared" si="236"/>
        <v>0.41586297289180074</v>
      </c>
      <c r="E2579" s="2">
        <f t="shared" si="235"/>
        <v>-3.560499530648098E-2</v>
      </c>
      <c r="F2579" s="2">
        <f t="shared" si="239"/>
        <v>-2.02304075256627E-2</v>
      </c>
      <c r="G2579" s="2">
        <f t="shared" si="237"/>
        <v>-1.537458778081828E-2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0.49</v>
      </c>
      <c r="C2580" s="2">
        <f t="shared" si="240"/>
        <v>0.38175675026450134</v>
      </c>
      <c r="D2580" s="2">
        <f t="shared" si="236"/>
        <v>0.42135460452944512</v>
      </c>
      <c r="E2580" s="2">
        <f t="shared" si="235"/>
        <v>-3.9597854264943777E-2</v>
      </c>
      <c r="F2580" s="2">
        <f t="shared" si="239"/>
        <v>-2.4103896873518917E-2</v>
      </c>
      <c r="G2580" s="2">
        <f t="shared" si="237"/>
        <v>-1.549395739142486E-2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0.47</v>
      </c>
      <c r="C2581" s="2">
        <f t="shared" si="240"/>
        <v>0.3845634040699627</v>
      </c>
      <c r="D2581" s="2">
        <f t="shared" si="236"/>
        <v>0.4249579671568936</v>
      </c>
      <c r="E2581" s="2">
        <f t="shared" si="235"/>
        <v>-4.0394563086930901E-2</v>
      </c>
      <c r="F2581" s="2">
        <f t="shared" si="239"/>
        <v>-2.7362030116201315E-2</v>
      </c>
      <c r="G2581" s="2">
        <f t="shared" si="237"/>
        <v>-1.3032532970729586E-2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0.49</v>
      </c>
      <c r="C2582" s="2">
        <f t="shared" si="240"/>
        <v>0.38847672652073767</v>
      </c>
      <c r="D2582" s="2">
        <f t="shared" si="236"/>
        <v>0.42977589551564221</v>
      </c>
      <c r="E2582" s="2">
        <f t="shared" si="235"/>
        <v>-4.1299168994904545E-2</v>
      </c>
      <c r="F2582" s="2">
        <f t="shared" si="239"/>
        <v>-3.0149457891941962E-2</v>
      </c>
      <c r="G2582" s="2">
        <f t="shared" si="237"/>
        <v>-1.1149711102962583E-2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0.51</v>
      </c>
      <c r="C2583" s="2">
        <f t="shared" si="240"/>
        <v>0.39332646090216267</v>
      </c>
      <c r="D2583" s="2">
        <f t="shared" si="236"/>
        <v>0.43571842177374281</v>
      </c>
      <c r="E2583" s="2">
        <f t="shared" si="235"/>
        <v>-4.2391960871580148E-2</v>
      </c>
      <c r="F2583" s="2">
        <f t="shared" si="239"/>
        <v>-3.2597958487869602E-2</v>
      </c>
      <c r="G2583" s="2">
        <f t="shared" si="237"/>
        <v>-9.7940023837105455E-3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0.49</v>
      </c>
      <c r="C2584" s="2">
        <f t="shared" si="240"/>
        <v>0.39896854384029151</v>
      </c>
      <c r="D2584" s="2">
        <f t="shared" si="236"/>
        <v>0.43973927942013219</v>
      </c>
      <c r="E2584" s="2">
        <f t="shared" si="235"/>
        <v>-4.0770735579840678E-2</v>
      </c>
      <c r="F2584" s="2">
        <f t="shared" si="239"/>
        <v>-3.423251390626382E-2</v>
      </c>
      <c r="G2584" s="2">
        <f t="shared" si="237"/>
        <v>-6.5382216735768578E-3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0.5</v>
      </c>
      <c r="C2585" s="2">
        <f t="shared" si="240"/>
        <v>0.40528107555716975</v>
      </c>
      <c r="D2585" s="2">
        <f t="shared" si="236"/>
        <v>0.44420303650012238</v>
      </c>
      <c r="E2585" s="2">
        <f t="shared" si="235"/>
        <v>-3.8921960942952638E-2</v>
      </c>
      <c r="F2585" s="2">
        <f t="shared" si="239"/>
        <v>-3.5170403313601585E-2</v>
      </c>
      <c r="G2585" s="2">
        <f t="shared" si="237"/>
        <v>-3.751557629351053E-3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0.52</v>
      </c>
      <c r="C2586" s="2">
        <f t="shared" si="240"/>
        <v>0.41216091008683597</v>
      </c>
      <c r="D2586" s="2">
        <f t="shared" si="236"/>
        <v>0.44981762638900219</v>
      </c>
      <c r="E2586" s="2">
        <f t="shared" si="235"/>
        <v>-3.7656716302166215E-2</v>
      </c>
      <c r="F2586" s="2">
        <f t="shared" si="239"/>
        <v>-3.5667665911314511E-2</v>
      </c>
      <c r="G2586" s="2">
        <f t="shared" si="237"/>
        <v>-1.9890503908517043E-3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0.54</v>
      </c>
      <c r="C2587" s="2">
        <f t="shared" si="240"/>
        <v>0.42105923161193809</v>
      </c>
      <c r="D2587" s="2">
        <f t="shared" si="236"/>
        <v>0.45649780221203906</v>
      </c>
      <c r="E2587" s="2">
        <f t="shared" si="235"/>
        <v>-3.5438570600100971E-2</v>
      </c>
      <c r="F2587" s="2">
        <f t="shared" si="239"/>
        <v>-3.5621846849071805E-2</v>
      </c>
      <c r="G2587" s="2">
        <f t="shared" si="237"/>
        <v>1.8327624897083311E-4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0.56000000000000005</v>
      </c>
      <c r="C2588" s="2">
        <f t="shared" si="240"/>
        <v>0.42858858059471683</v>
      </c>
      <c r="D2588" s="2">
        <f t="shared" si="236"/>
        <v>0.46416463167781397</v>
      </c>
      <c r="E2588" s="2">
        <f t="shared" ref="E2588:E2651" si="241">C2588-D2588</f>
        <v>-3.5576051083097138E-2</v>
      </c>
      <c r="F2588" s="2">
        <f t="shared" si="239"/>
        <v>-3.5612687695876874E-2</v>
      </c>
      <c r="G2588" s="2">
        <f t="shared" si="237"/>
        <v>3.6636612779736288E-5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0.57999999999999996</v>
      </c>
      <c r="C2589" s="2">
        <f t="shared" si="240"/>
        <v>0.43495956819552961</v>
      </c>
      <c r="D2589" s="2">
        <f t="shared" ref="D2589:D2652" si="242">$D$4*B2589+(1-$D$4)*D2588</f>
        <v>0.47274502933130924</v>
      </c>
      <c r="E2589" s="2">
        <f t="shared" si="241"/>
        <v>-3.778546113577963E-2</v>
      </c>
      <c r="F2589" s="2">
        <f t="shared" si="239"/>
        <v>-3.6047242383857425E-2</v>
      </c>
      <c r="G2589" s="2">
        <f t="shared" si="237"/>
        <v>-1.7382187519222048E-3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0.6</v>
      </c>
      <c r="C2590" s="2">
        <f t="shared" si="240"/>
        <v>0.4434273269346789</v>
      </c>
      <c r="D2590" s="2">
        <f t="shared" si="242"/>
        <v>0.48217132345491598</v>
      </c>
      <c r="E2590" s="2">
        <f t="shared" si="241"/>
        <v>-3.8743996520237078E-2</v>
      </c>
      <c r="F2590" s="2">
        <f t="shared" si="239"/>
        <v>-3.6586593211133361E-2</v>
      </c>
      <c r="G2590" s="2">
        <f t="shared" si="237"/>
        <v>-2.157403309103717E-3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0.6</v>
      </c>
      <c r="C2591" s="2">
        <f t="shared" si="240"/>
        <v>0.44751543048318981</v>
      </c>
      <c r="D2591" s="2">
        <f t="shared" si="242"/>
        <v>0.49089937356936664</v>
      </c>
      <c r="E2591" s="2">
        <f t="shared" si="241"/>
        <v>-4.3383943086176824E-2</v>
      </c>
      <c r="F2591" s="2">
        <f t="shared" si="239"/>
        <v>-3.7946063186142055E-2</v>
      </c>
      <c r="G2591" s="2">
        <f t="shared" si="237"/>
        <v>-5.4378799000347686E-3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0.62</v>
      </c>
      <c r="C2592" s="2">
        <f t="shared" si="240"/>
        <v>0.45405151810116062</v>
      </c>
      <c r="D2592" s="2">
        <f t="shared" si="242"/>
        <v>0.50046238293459866</v>
      </c>
      <c r="E2592" s="2">
        <f t="shared" si="241"/>
        <v>-4.6410864833438037E-2</v>
      </c>
      <c r="F2592" s="2">
        <f t="shared" si="239"/>
        <v>-3.9639023515601252E-2</v>
      </c>
      <c r="G2592" s="2">
        <f t="shared" si="237"/>
        <v>-6.7718413178367853E-3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0.62</v>
      </c>
      <c r="C2593" s="2">
        <f t="shared" si="240"/>
        <v>0.46265897685482821</v>
      </c>
      <c r="D2593" s="2">
        <f t="shared" si="242"/>
        <v>0.50931702123573952</v>
      </c>
      <c r="E2593" s="2">
        <f t="shared" si="241"/>
        <v>-4.6658044380911312E-2</v>
      </c>
      <c r="F2593" s="2">
        <f t="shared" si="239"/>
        <v>-4.1042827688663269E-2</v>
      </c>
      <c r="G2593" s="2">
        <f t="shared" si="237"/>
        <v>-5.6152166922480429E-3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0.64</v>
      </c>
      <c r="C2594" s="2">
        <f t="shared" si="240"/>
        <v>0.46686528810793154</v>
      </c>
      <c r="D2594" s="2">
        <f t="shared" si="242"/>
        <v>0.51899724188494401</v>
      </c>
      <c r="E2594" s="2">
        <f t="shared" si="241"/>
        <v>-5.2131953777012463E-2</v>
      </c>
      <c r="F2594" s="2">
        <f t="shared" si="239"/>
        <v>-4.3260652906333109E-2</v>
      </c>
      <c r="G2594" s="2">
        <f t="shared" si="237"/>
        <v>-8.8713008706793536E-3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0.64</v>
      </c>
      <c r="C2595" s="2">
        <f t="shared" si="240"/>
        <v>0.47196293609132667</v>
      </c>
      <c r="D2595" s="2">
        <f t="shared" si="242"/>
        <v>0.52796040915272591</v>
      </c>
      <c r="E2595" s="2">
        <f t="shared" si="241"/>
        <v>-5.5997473061399239E-2</v>
      </c>
      <c r="F2595" s="2">
        <f t="shared" si="239"/>
        <v>-4.5808016937346339E-2</v>
      </c>
      <c r="G2595" s="2">
        <f t="shared" si="237"/>
        <v>-1.0189456124052899E-2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0.62</v>
      </c>
      <c r="C2596" s="2">
        <f t="shared" si="240"/>
        <v>0.47935325361573794</v>
      </c>
      <c r="D2596" s="2">
        <f t="shared" si="242"/>
        <v>0.53477815662289441</v>
      </c>
      <c r="E2596" s="2">
        <f t="shared" si="241"/>
        <v>-5.5424903007156467E-2</v>
      </c>
      <c r="F2596" s="2">
        <f t="shared" si="239"/>
        <v>-4.7731394151308365E-2</v>
      </c>
      <c r="G2596" s="2">
        <f t="shared" ref="G2596:G2659" si="243">E2596-F2596</f>
        <v>-7.6935088558481024E-3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0.6</v>
      </c>
      <c r="C2597" s="2">
        <f t="shared" si="240"/>
        <v>0.48868352229023981</v>
      </c>
      <c r="D2597" s="2">
        <f t="shared" si="242"/>
        <v>0.53960940428045778</v>
      </c>
      <c r="E2597" s="2">
        <f t="shared" si="241"/>
        <v>-5.0925881990217969E-2</v>
      </c>
      <c r="F2597" s="2">
        <f t="shared" ref="F2597:F2660" si="245">(E2597*(2/(10)))+((1-(2/10))*F2596)</f>
        <v>-4.837029171909029E-2</v>
      </c>
      <c r="G2597" s="2">
        <f t="shared" si="243"/>
        <v>-2.5555902711276793E-3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0.57999999999999996</v>
      </c>
      <c r="C2598" s="2">
        <f t="shared" si="240"/>
        <v>0.49965528809174142</v>
      </c>
      <c r="D2598" s="2">
        <f t="shared" si="242"/>
        <v>0.54260130025968312</v>
      </c>
      <c r="E2598" s="2">
        <f t="shared" si="241"/>
        <v>-4.2946012167941694E-2</v>
      </c>
      <c r="F2598" s="2">
        <f t="shared" si="245"/>
        <v>-4.7285435808860576E-2</v>
      </c>
      <c r="G2598" s="2">
        <f t="shared" si="243"/>
        <v>4.3394236409188824E-3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0.56000000000000005</v>
      </c>
      <c r="C2599" s="2">
        <f t="shared" si="240"/>
        <v>0.51201601300070432</v>
      </c>
      <c r="D2599" s="2">
        <f t="shared" si="242"/>
        <v>0.54389009283303991</v>
      </c>
      <c r="E2599" s="2">
        <f t="shared" si="241"/>
        <v>-3.1874079832335589E-2</v>
      </c>
      <c r="F2599" s="2">
        <f t="shared" si="245"/>
        <v>-4.4203164613555584E-2</v>
      </c>
      <c r="G2599" s="2">
        <f t="shared" si="243"/>
        <v>1.2329084781219996E-2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0.54</v>
      </c>
      <c r="C2600" s="2">
        <f t="shared" si="240"/>
        <v>0.52555201100059601</v>
      </c>
      <c r="D2600" s="2">
        <f t="shared" si="242"/>
        <v>0.54360193780837029</v>
      </c>
      <c r="E2600" s="2">
        <f t="shared" si="241"/>
        <v>-1.8049926807774286E-2</v>
      </c>
      <c r="F2600" s="2">
        <f t="shared" si="245"/>
        <v>-3.8972517052399326E-2</v>
      </c>
      <c r="G2600" s="2">
        <f t="shared" si="243"/>
        <v>2.092259024462504E-2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0.52</v>
      </c>
      <c r="C2601" s="2">
        <f t="shared" si="240"/>
        <v>0.53700554776973508</v>
      </c>
      <c r="D2601" s="2">
        <f t="shared" si="242"/>
        <v>0.54185364611886133</v>
      </c>
      <c r="E2601" s="2">
        <f t="shared" si="241"/>
        <v>-4.8480983491262508E-3</v>
      </c>
      <c r="F2601" s="2">
        <f t="shared" si="245"/>
        <v>-3.2147633311744715E-2</v>
      </c>
      <c r="G2601" s="2">
        <f t="shared" si="243"/>
        <v>2.7299534962618464E-2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0.5</v>
      </c>
      <c r="C2602" s="2">
        <f t="shared" si="240"/>
        <v>0.5497739250359297</v>
      </c>
      <c r="D2602" s="2">
        <f t="shared" si="242"/>
        <v>0.53875337603598261</v>
      </c>
      <c r="E2602" s="2">
        <f t="shared" si="241"/>
        <v>1.1020548999947088E-2</v>
      </c>
      <c r="F2602" s="2">
        <f t="shared" si="245"/>
        <v>-2.3513996849406357E-2</v>
      </c>
      <c r="G2602" s="2">
        <f t="shared" si="243"/>
        <v>3.4534545849353449E-2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0.48</v>
      </c>
      <c r="C2603" s="2">
        <f t="shared" si="240"/>
        <v>0.56057793656886357</v>
      </c>
      <c r="D2603" s="2">
        <f t="shared" si="242"/>
        <v>0.53440127410739124</v>
      </c>
      <c r="E2603" s="2">
        <f t="shared" si="241"/>
        <v>2.6176662461472322E-2</v>
      </c>
      <c r="F2603" s="2">
        <f t="shared" si="245"/>
        <v>-1.3575864987230624E-2</v>
      </c>
      <c r="G2603" s="2">
        <f t="shared" si="243"/>
        <v>3.9752527448702946E-2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0.5</v>
      </c>
      <c r="C2604" s="2">
        <f t="shared" si="240"/>
        <v>0.57279671555826916</v>
      </c>
      <c r="D2604" s="2">
        <f t="shared" si="242"/>
        <v>0.53185303158091779</v>
      </c>
      <c r="E2604" s="2">
        <f t="shared" si="241"/>
        <v>4.0943683977351375E-2</v>
      </c>
      <c r="F2604" s="2">
        <f t="shared" si="245"/>
        <v>-2.6719551943142246E-3</v>
      </c>
      <c r="G2604" s="2">
        <f t="shared" si="243"/>
        <v>4.3615639171665596E-2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0.52</v>
      </c>
      <c r="C2605" s="2">
        <f t="shared" si="240"/>
        <v>0.58313568239545854</v>
      </c>
      <c r="D2605" s="2">
        <f t="shared" si="242"/>
        <v>0.53097502924159057</v>
      </c>
      <c r="E2605" s="2">
        <f t="shared" si="241"/>
        <v>5.2160653153867975E-2</v>
      </c>
      <c r="F2605" s="2">
        <f t="shared" si="245"/>
        <v>8.2945664753222154E-3</v>
      </c>
      <c r="G2605" s="2">
        <f t="shared" si="243"/>
        <v>4.386608667854576E-2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0.52</v>
      </c>
      <c r="C2606" s="2">
        <f t="shared" si="240"/>
        <v>0.58880711587308032</v>
      </c>
      <c r="D2606" s="2">
        <f t="shared" si="242"/>
        <v>0.53016206411258393</v>
      </c>
      <c r="E2606" s="2">
        <f t="shared" si="241"/>
        <v>5.8645051760496392E-2</v>
      </c>
      <c r="F2606" s="2">
        <f t="shared" si="245"/>
        <v>1.8364663532357051E-2</v>
      </c>
      <c r="G2606" s="2">
        <f t="shared" si="243"/>
        <v>4.0280388228139341E-2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0.54</v>
      </c>
      <c r="C2607" s="2">
        <f t="shared" si="240"/>
        <v>0.59052909804645259</v>
      </c>
      <c r="D2607" s="2">
        <f t="shared" si="242"/>
        <v>0.53089080010424439</v>
      </c>
      <c r="E2607" s="2">
        <f t="shared" si="241"/>
        <v>5.9638297942208207E-2</v>
      </c>
      <c r="F2607" s="2">
        <f t="shared" si="245"/>
        <v>2.6619390414327284E-2</v>
      </c>
      <c r="G2607" s="2">
        <f t="shared" si="243"/>
        <v>3.301890752788092E-2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0.53</v>
      </c>
      <c r="C2608" s="2">
        <f t="shared" si="240"/>
        <v>0.5889092368085368</v>
      </c>
      <c r="D2608" s="2">
        <f t="shared" si="242"/>
        <v>0.53082481491133737</v>
      </c>
      <c r="E2608" s="2">
        <f t="shared" si="241"/>
        <v>5.8084421897199423E-2</v>
      </c>
      <c r="F2608" s="2">
        <f t="shared" si="245"/>
        <v>3.2912396710901716E-2</v>
      </c>
      <c r="G2608" s="2">
        <f t="shared" si="243"/>
        <v>2.5172025186297707E-2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0.52</v>
      </c>
      <c r="C2609" s="2">
        <f t="shared" si="240"/>
        <v>0.58446166191491578</v>
      </c>
      <c r="D2609" s="2">
        <f t="shared" si="242"/>
        <v>0.53002297676975685</v>
      </c>
      <c r="E2609" s="2">
        <f t="shared" si="241"/>
        <v>5.4438685145158927E-2</v>
      </c>
      <c r="F2609" s="2">
        <f t="shared" si="245"/>
        <v>3.721765439775316E-2</v>
      </c>
      <c r="G2609" s="2">
        <f t="shared" si="243"/>
        <v>1.7221030747405768E-2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0.54</v>
      </c>
      <c r="C2610" s="2">
        <f t="shared" si="240"/>
        <v>0.57762140623569791</v>
      </c>
      <c r="D2610" s="2">
        <f t="shared" si="242"/>
        <v>0.53076201552755264</v>
      </c>
      <c r="E2610" s="2">
        <f t="shared" si="241"/>
        <v>4.6859390708145265E-2</v>
      </c>
      <c r="F2610" s="2">
        <f t="shared" si="245"/>
        <v>3.9146001659831585E-2</v>
      </c>
      <c r="G2610" s="2">
        <f t="shared" si="243"/>
        <v>7.7133890483136805E-3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0.56000000000000005</v>
      </c>
      <c r="C2611" s="2">
        <f t="shared" si="240"/>
        <v>0.56875657450712902</v>
      </c>
      <c r="D2611" s="2">
        <f t="shared" si="242"/>
        <v>0.5329277921551413</v>
      </c>
      <c r="E2611" s="2">
        <f t="shared" si="241"/>
        <v>3.582878235198772E-2</v>
      </c>
      <c r="F2611" s="2">
        <f t="shared" si="245"/>
        <v>3.8482557798262811E-2</v>
      </c>
      <c r="G2611" s="2">
        <f t="shared" si="243"/>
        <v>-2.6537754462750904E-3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0.57999999999999996</v>
      </c>
      <c r="C2612" s="2">
        <f t="shared" si="240"/>
        <v>0.55817863996757078</v>
      </c>
      <c r="D2612" s="2">
        <f t="shared" si="242"/>
        <v>0.53641462236587156</v>
      </c>
      <c r="E2612" s="2">
        <f t="shared" si="241"/>
        <v>2.1764017601699215E-2</v>
      </c>
      <c r="F2612" s="2">
        <f t="shared" si="245"/>
        <v>3.5138849758950097E-2</v>
      </c>
      <c r="G2612" s="2">
        <f t="shared" si="243"/>
        <v>-1.3374832157250882E-2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0.57999999999999996</v>
      </c>
      <c r="C2613" s="2">
        <f t="shared" si="240"/>
        <v>0.54615115689563687</v>
      </c>
      <c r="D2613" s="2">
        <f t="shared" si="242"/>
        <v>0.53964316885728847</v>
      </c>
      <c r="E2613" s="2">
        <f t="shared" si="241"/>
        <v>6.5079880383484001E-3</v>
      </c>
      <c r="F2613" s="2">
        <f t="shared" si="245"/>
        <v>2.9412677414829759E-2</v>
      </c>
      <c r="G2613" s="2">
        <f t="shared" si="243"/>
        <v>-2.2904689376481359E-2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0.6</v>
      </c>
      <c r="C2614" s="2">
        <f t="shared" si="240"/>
        <v>0.53905097891169274</v>
      </c>
      <c r="D2614" s="2">
        <f t="shared" si="242"/>
        <v>0.54411404523823004</v>
      </c>
      <c r="E2614" s="2">
        <f t="shared" si="241"/>
        <v>-5.0630663265373022E-3</v>
      </c>
      <c r="F2614" s="2">
        <f t="shared" si="245"/>
        <v>2.251752866655635E-2</v>
      </c>
      <c r="G2614" s="2">
        <f t="shared" si="243"/>
        <v>-2.7580594993093652E-2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0.61</v>
      </c>
      <c r="C2615" s="2">
        <f t="shared" si="240"/>
        <v>0.53612005907912463</v>
      </c>
      <c r="D2615" s="2">
        <f t="shared" si="242"/>
        <v>0.54899448633169456</v>
      </c>
      <c r="E2615" s="2">
        <f t="shared" si="241"/>
        <v>-1.2874427252569931E-2</v>
      </c>
      <c r="F2615" s="2">
        <f t="shared" si="245"/>
        <v>1.5439137482731093E-2</v>
      </c>
      <c r="G2615" s="2">
        <f t="shared" si="243"/>
        <v>-2.8313564735301024E-2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0.62</v>
      </c>
      <c r="C2616" s="2">
        <f t="shared" si="240"/>
        <v>0.53364004999002856</v>
      </c>
      <c r="D2616" s="2">
        <f t="shared" si="242"/>
        <v>0.55425415401082834</v>
      </c>
      <c r="E2616" s="2">
        <f t="shared" si="241"/>
        <v>-2.0614104020799773E-2</v>
      </c>
      <c r="F2616" s="2">
        <f t="shared" si="245"/>
        <v>8.2284891820249197E-3</v>
      </c>
      <c r="G2616" s="2">
        <f t="shared" si="243"/>
        <v>-2.8842593202824694E-2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0.64</v>
      </c>
      <c r="C2617" s="2">
        <f t="shared" si="240"/>
        <v>0.53461850383771647</v>
      </c>
      <c r="D2617" s="2">
        <f t="shared" si="242"/>
        <v>0.5606056981581744</v>
      </c>
      <c r="E2617" s="2">
        <f t="shared" si="241"/>
        <v>-2.5987194320457929E-2</v>
      </c>
      <c r="F2617" s="2">
        <f t="shared" si="245"/>
        <v>1.3853524815283505E-3</v>
      </c>
      <c r="G2617" s="2">
        <f t="shared" si="243"/>
        <v>-2.7372546801986281E-2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0.63</v>
      </c>
      <c r="C2618" s="2">
        <f t="shared" si="240"/>
        <v>0.53390796478576008</v>
      </c>
      <c r="D2618" s="2">
        <f t="shared" si="242"/>
        <v>0.56574601681312442</v>
      </c>
      <c r="E2618" s="2">
        <f t="shared" si="241"/>
        <v>-3.1838052027364339E-2</v>
      </c>
      <c r="F2618" s="2">
        <f t="shared" si="245"/>
        <v>-5.2593284202501877E-3</v>
      </c>
      <c r="G2618" s="2">
        <f t="shared" si="243"/>
        <v>-2.6578723607114149E-2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0.65</v>
      </c>
      <c r="C2619" s="2">
        <f t="shared" si="240"/>
        <v>0.53176827789564318</v>
      </c>
      <c r="D2619" s="2">
        <f t="shared" si="242"/>
        <v>0.57198705260474481</v>
      </c>
      <c r="E2619" s="2">
        <f t="shared" si="241"/>
        <v>-4.0218774709101623E-2</v>
      </c>
      <c r="F2619" s="2">
        <f t="shared" si="245"/>
        <v>-1.2251217678020475E-2</v>
      </c>
      <c r="G2619" s="2">
        <f t="shared" si="243"/>
        <v>-2.7967557031081149E-2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0.63</v>
      </c>
      <c r="C2620" s="2">
        <f t="shared" si="240"/>
        <v>0.53303469668092884</v>
      </c>
      <c r="D2620" s="2">
        <f t="shared" si="242"/>
        <v>0.5762843079673563</v>
      </c>
      <c r="E2620" s="2">
        <f t="shared" si="241"/>
        <v>-4.3249611286427458E-2</v>
      </c>
      <c r="F2620" s="2">
        <f t="shared" si="245"/>
        <v>-1.8450896399701874E-2</v>
      </c>
      <c r="G2620" s="2">
        <f t="shared" si="243"/>
        <v>-2.4798714886725585E-2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0.63</v>
      </c>
      <c r="C2621" s="2">
        <f t="shared" si="240"/>
        <v>0.53718320488386284</v>
      </c>
      <c r="D2621" s="2">
        <f t="shared" si="242"/>
        <v>0.58026324811792251</v>
      </c>
      <c r="E2621" s="2">
        <f t="shared" si="241"/>
        <v>-4.3080043234059673E-2</v>
      </c>
      <c r="F2621" s="2">
        <f t="shared" si="245"/>
        <v>-2.3376725766573434E-2</v>
      </c>
      <c r="G2621" s="2">
        <f t="shared" si="243"/>
        <v>-1.9703317467486239E-2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0.61</v>
      </c>
      <c r="C2622" s="2">
        <f t="shared" si="240"/>
        <v>0.54377040413249933</v>
      </c>
      <c r="D2622" s="2">
        <f t="shared" si="242"/>
        <v>0.58246597047955795</v>
      </c>
      <c r="E2622" s="2">
        <f t="shared" si="241"/>
        <v>-3.8695566347058619E-2</v>
      </c>
      <c r="F2622" s="2">
        <f t="shared" si="245"/>
        <v>-2.6440493882670474E-2</v>
      </c>
      <c r="G2622" s="2">
        <f t="shared" si="243"/>
        <v>-1.2255072464388145E-2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0.59</v>
      </c>
      <c r="C2623" s="2">
        <f t="shared" si="240"/>
        <v>0.54934418811211483</v>
      </c>
      <c r="D2623" s="2">
        <f t="shared" si="242"/>
        <v>0.58302404674033137</v>
      </c>
      <c r="E2623" s="2">
        <f t="shared" si="241"/>
        <v>-3.3679858628216541E-2</v>
      </c>
      <c r="F2623" s="2">
        <f t="shared" si="245"/>
        <v>-2.7888366831779692E-2</v>
      </c>
      <c r="G2623" s="2">
        <f t="shared" si="243"/>
        <v>-5.7914917964368498E-3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0.61</v>
      </c>
      <c r="C2624" s="2">
        <f t="shared" si="240"/>
        <v>0.55713738994102024</v>
      </c>
      <c r="D2624" s="2">
        <f t="shared" si="242"/>
        <v>0.58502226550030689</v>
      </c>
      <c r="E2624" s="2">
        <f t="shared" si="241"/>
        <v>-2.7884875559286648E-2</v>
      </c>
      <c r="F2624" s="2">
        <f t="shared" si="245"/>
        <v>-2.7887668577281085E-2</v>
      </c>
      <c r="G2624" s="2">
        <f t="shared" si="243"/>
        <v>2.7930179944367362E-6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0.63</v>
      </c>
      <c r="C2625" s="2">
        <f t="shared" si="240"/>
        <v>0.56527009918086324</v>
      </c>
      <c r="D2625" s="2">
        <f t="shared" si="242"/>
        <v>0.58835394953732112</v>
      </c>
      <c r="E2625" s="2">
        <f t="shared" si="241"/>
        <v>-2.308385035645788E-2</v>
      </c>
      <c r="F2625" s="2">
        <f t="shared" si="245"/>
        <v>-2.6926904933116447E-2</v>
      </c>
      <c r="G2625" s="2">
        <f t="shared" si="243"/>
        <v>3.8430545766585666E-3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0.61</v>
      </c>
      <c r="C2626" s="2">
        <f t="shared" si="240"/>
        <v>0.57369008392226883</v>
      </c>
      <c r="D2626" s="2">
        <f t="shared" si="242"/>
        <v>0.58995736068270477</v>
      </c>
      <c r="E2626" s="2">
        <f t="shared" si="241"/>
        <v>-1.6267276760435934E-2</v>
      </c>
      <c r="F2626" s="2">
        <f t="shared" si="245"/>
        <v>-2.4794979298580346E-2</v>
      </c>
      <c r="G2626" s="2">
        <f t="shared" si="243"/>
        <v>8.5277025381444126E-3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0.61</v>
      </c>
      <c r="C2627" s="2">
        <f t="shared" si="240"/>
        <v>0.58389160947268903</v>
      </c>
      <c r="D2627" s="2">
        <f t="shared" si="242"/>
        <v>0.59144200063213404</v>
      </c>
      <c r="E2627" s="2">
        <f t="shared" si="241"/>
        <v>-7.5503911594450024E-3</v>
      </c>
      <c r="F2627" s="2">
        <f t="shared" si="245"/>
        <v>-2.1346061670753279E-2</v>
      </c>
      <c r="G2627" s="2">
        <f t="shared" si="243"/>
        <v>1.3795670511308276E-2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0.59</v>
      </c>
      <c r="C2628" s="2">
        <f t="shared" si="240"/>
        <v>0.59098520801535226</v>
      </c>
      <c r="D2628" s="2">
        <f t="shared" si="242"/>
        <v>0.59133518577049449</v>
      </c>
      <c r="E2628" s="2">
        <f t="shared" si="241"/>
        <v>-3.4997775514222784E-4</v>
      </c>
      <c r="F2628" s="2">
        <f t="shared" si="245"/>
        <v>-1.7146844887631067E-2</v>
      </c>
      <c r="G2628" s="2">
        <f t="shared" si="243"/>
        <v>1.6796867132488839E-2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0.59</v>
      </c>
      <c r="C2629" s="2">
        <f t="shared" si="240"/>
        <v>0.60006440678222106</v>
      </c>
      <c r="D2629" s="2">
        <f t="shared" si="242"/>
        <v>0.59123628312082821</v>
      </c>
      <c r="E2629" s="2">
        <f t="shared" si="241"/>
        <v>8.8281236613928504E-3</v>
      </c>
      <c r="F2629" s="2">
        <f t="shared" si="245"/>
        <v>-1.1951851177826284E-2</v>
      </c>
      <c r="G2629" s="2">
        <f t="shared" si="243"/>
        <v>2.0779974839219135E-2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0.56999999999999995</v>
      </c>
      <c r="C2630" s="2">
        <f t="shared" si="240"/>
        <v>0.60466988266187927</v>
      </c>
      <c r="D2630" s="2">
        <f t="shared" si="242"/>
        <v>0.58966322511187808</v>
      </c>
      <c r="E2630" s="2">
        <f t="shared" si="241"/>
        <v>1.500665755000119E-2</v>
      </c>
      <c r="F2630" s="2">
        <f t="shared" si="245"/>
        <v>-6.5601494322607909E-3</v>
      </c>
      <c r="G2630" s="2">
        <f t="shared" si="243"/>
        <v>2.1566806982261981E-2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0.56999999999999995</v>
      </c>
      <c r="C2631" s="2">
        <f t="shared" si="240"/>
        <v>0.60856682379082083</v>
      </c>
      <c r="D2631" s="2">
        <f t="shared" si="242"/>
        <v>0.58820668991840552</v>
      </c>
      <c r="E2631" s="2">
        <f t="shared" si="241"/>
        <v>2.0360133872415309E-2</v>
      </c>
      <c r="F2631" s="2">
        <f t="shared" si="245"/>
        <v>-1.1760927713255712E-3</v>
      </c>
      <c r="G2631" s="2">
        <f t="shared" si="243"/>
        <v>2.1536226643740879E-2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0.55000000000000004</v>
      </c>
      <c r="C2632" s="2">
        <f t="shared" si="240"/>
        <v>0.6087873124383868</v>
      </c>
      <c r="D2632" s="2">
        <f t="shared" si="242"/>
        <v>0.58537656473926436</v>
      </c>
      <c r="E2632" s="2">
        <f t="shared" si="241"/>
        <v>2.3410747699122436E-2</v>
      </c>
      <c r="F2632" s="2">
        <f t="shared" si="245"/>
        <v>3.7412753227640304E-3</v>
      </c>
      <c r="G2632" s="2">
        <f t="shared" si="243"/>
        <v>1.9669472376358407E-2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0.53</v>
      </c>
      <c r="C2633" s="2">
        <f t="shared" si="240"/>
        <v>0.60589695667863497</v>
      </c>
      <c r="D2633" s="2">
        <f t="shared" si="242"/>
        <v>0.58127459698080031</v>
      </c>
      <c r="E2633" s="2">
        <f t="shared" si="241"/>
        <v>2.4622359697834661E-2</v>
      </c>
      <c r="F2633" s="2">
        <f t="shared" si="245"/>
        <v>7.9174921977781566E-3</v>
      </c>
      <c r="G2633" s="2">
        <f t="shared" si="243"/>
        <v>1.6704867500056505E-2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0.51</v>
      </c>
      <c r="C2634" s="2">
        <f t="shared" si="240"/>
        <v>0.6065281941126911</v>
      </c>
      <c r="D2634" s="2">
        <f t="shared" si="242"/>
        <v>0.5759949972044448</v>
      </c>
      <c r="E2634" s="2">
        <f t="shared" si="241"/>
        <v>3.0533196908246296E-2</v>
      </c>
      <c r="F2634" s="2">
        <f t="shared" si="245"/>
        <v>1.2440633139871786E-2</v>
      </c>
      <c r="G2634" s="2">
        <f t="shared" si="243"/>
        <v>1.8092563768374509E-2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0.49</v>
      </c>
      <c r="C2635" s="2">
        <f t="shared" si="240"/>
        <v>0.61013924117227702</v>
      </c>
      <c r="D2635" s="2">
        <f t="shared" si="242"/>
        <v>0.56962499741152295</v>
      </c>
      <c r="E2635" s="2">
        <f t="shared" si="241"/>
        <v>4.0514243760754076E-2</v>
      </c>
      <c r="F2635" s="2">
        <f t="shared" si="245"/>
        <v>1.8055355264048244E-2</v>
      </c>
      <c r="G2635" s="2">
        <f t="shared" si="243"/>
        <v>2.2458888496705832E-2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0.47</v>
      </c>
      <c r="C2636" s="2">
        <f t="shared" si="240"/>
        <v>0.6101178194534651</v>
      </c>
      <c r="D2636" s="2">
        <f t="shared" si="242"/>
        <v>0.56224536797363245</v>
      </c>
      <c r="E2636" s="2">
        <f t="shared" si="241"/>
        <v>4.7872451479832656E-2</v>
      </c>
      <c r="F2636" s="2">
        <f t="shared" si="245"/>
        <v>2.4018774507205128E-2</v>
      </c>
      <c r="G2636" s="2">
        <f t="shared" si="243"/>
        <v>2.3853676972627528E-2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0.45</v>
      </c>
      <c r="C2637" s="2">
        <f t="shared" si="240"/>
        <v>0.61009969338370118</v>
      </c>
      <c r="D2637" s="2">
        <f t="shared" si="242"/>
        <v>0.55393089627188186</v>
      </c>
      <c r="E2637" s="2">
        <f t="shared" si="241"/>
        <v>5.6168797111819324E-2</v>
      </c>
      <c r="F2637" s="2">
        <f t="shared" si="245"/>
        <v>3.0448779028127971E-2</v>
      </c>
      <c r="G2637" s="2">
        <f t="shared" si="243"/>
        <v>2.5720018083691353E-2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0.47</v>
      </c>
      <c r="C2638" s="2">
        <f t="shared" si="240"/>
        <v>0.60700743286313186</v>
      </c>
      <c r="D2638" s="2">
        <f t="shared" si="242"/>
        <v>0.54771379284433508</v>
      </c>
      <c r="E2638" s="2">
        <f t="shared" si="241"/>
        <v>5.9293640018796778E-2</v>
      </c>
      <c r="F2638" s="2">
        <f t="shared" si="245"/>
        <v>3.6217751226261738E-2</v>
      </c>
      <c r="G2638" s="2">
        <f t="shared" si="243"/>
        <v>2.307588879253504E-2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0.49</v>
      </c>
      <c r="C2639" s="2">
        <f t="shared" ref="C2639:C2693" si="246">$C$4*B2629+C2638*(1-$C$4)</f>
        <v>0.6043909047303424</v>
      </c>
      <c r="D2639" s="2">
        <f t="shared" si="242"/>
        <v>0.54343869707808801</v>
      </c>
      <c r="E2639" s="2">
        <f t="shared" si="241"/>
        <v>6.0952207652254398E-2</v>
      </c>
      <c r="F2639" s="2">
        <f t="shared" si="245"/>
        <v>4.1164642511460271E-2</v>
      </c>
      <c r="G2639" s="2">
        <f t="shared" si="243"/>
        <v>1.9787565140794126E-2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0.51</v>
      </c>
      <c r="C2640" s="2">
        <f t="shared" si="246"/>
        <v>0.59909999631028976</v>
      </c>
      <c r="D2640" s="2">
        <f t="shared" si="242"/>
        <v>0.5409617565537852</v>
      </c>
      <c r="E2640" s="2">
        <f t="shared" si="241"/>
        <v>5.8138239756504562E-2</v>
      </c>
      <c r="F2640" s="2">
        <f t="shared" si="245"/>
        <v>4.4559361960469127E-2</v>
      </c>
      <c r="G2640" s="2">
        <f t="shared" si="243"/>
        <v>1.3578877796035435E-2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0.53</v>
      </c>
      <c r="C2641" s="2">
        <f t="shared" si="246"/>
        <v>0.59462307380101442</v>
      </c>
      <c r="D2641" s="2">
        <f t="shared" si="242"/>
        <v>0.54014977458683811</v>
      </c>
      <c r="E2641" s="2">
        <f t="shared" si="241"/>
        <v>5.4473299214176318E-2</v>
      </c>
      <c r="F2641" s="2">
        <f t="shared" si="245"/>
        <v>4.654214941121057E-2</v>
      </c>
      <c r="G2641" s="2">
        <f t="shared" si="243"/>
        <v>7.9311498029657479E-3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0.55000000000000004</v>
      </c>
      <c r="C2642" s="2">
        <f t="shared" si="246"/>
        <v>0.58775798552393532</v>
      </c>
      <c r="D2642" s="2">
        <f t="shared" si="242"/>
        <v>0.54087942091373897</v>
      </c>
      <c r="E2642" s="2">
        <f t="shared" si="241"/>
        <v>4.6878564610196349E-2</v>
      </c>
      <c r="F2642" s="2">
        <f t="shared" si="245"/>
        <v>4.660943245100773E-2</v>
      </c>
      <c r="G2642" s="2">
        <f t="shared" si="243"/>
        <v>2.6913215918861894E-4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0.53</v>
      </c>
      <c r="C2643" s="2">
        <f t="shared" si="246"/>
        <v>0.57887214159717604</v>
      </c>
      <c r="D2643" s="2">
        <f t="shared" si="242"/>
        <v>0.54007353788309165</v>
      </c>
      <c r="E2643" s="2">
        <f t="shared" si="241"/>
        <v>3.879860371408439E-2</v>
      </c>
      <c r="F2643" s="2">
        <f t="shared" si="245"/>
        <v>4.5047266703623065E-2</v>
      </c>
      <c r="G2643" s="2">
        <f t="shared" si="243"/>
        <v>-6.2486629895386753E-3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0.51</v>
      </c>
      <c r="C2644" s="2">
        <f t="shared" si="246"/>
        <v>0.56827642750530283</v>
      </c>
      <c r="D2644" s="2">
        <f t="shared" si="242"/>
        <v>0.53784586841027004</v>
      </c>
      <c r="E2644" s="2">
        <f t="shared" si="241"/>
        <v>3.0430559095032783E-2</v>
      </c>
      <c r="F2644" s="2">
        <f t="shared" si="245"/>
        <v>4.2123925181905011E-2</v>
      </c>
      <c r="G2644" s="2">
        <f t="shared" si="243"/>
        <v>-1.1693366086872228E-2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0.51</v>
      </c>
      <c r="C2645" s="2">
        <f t="shared" si="246"/>
        <v>0.55623390019679464</v>
      </c>
      <c r="D2645" s="2">
        <f t="shared" si="242"/>
        <v>0.53578321149099073</v>
      </c>
      <c r="E2645" s="2">
        <f t="shared" si="241"/>
        <v>2.045068870580391E-2</v>
      </c>
      <c r="F2645" s="2">
        <f t="shared" si="245"/>
        <v>3.7789277886684791E-2</v>
      </c>
      <c r="G2645" s="2">
        <f t="shared" si="243"/>
        <v>-1.7338589180880881E-2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0.51</v>
      </c>
      <c r="C2646" s="2">
        <f t="shared" si="246"/>
        <v>0.54296714632036469</v>
      </c>
      <c r="D2646" s="2">
        <f t="shared" si="242"/>
        <v>0.53387334397313957</v>
      </c>
      <c r="E2646" s="2">
        <f t="shared" si="241"/>
        <v>9.0938023472251217E-3</v>
      </c>
      <c r="F2646" s="2">
        <f t="shared" si="245"/>
        <v>3.205018277879286E-2</v>
      </c>
      <c r="G2646" s="2">
        <f t="shared" si="243"/>
        <v>-2.2956380431567738E-2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0.49</v>
      </c>
      <c r="C2647" s="2">
        <f t="shared" si="246"/>
        <v>0.52866450842492396</v>
      </c>
      <c r="D2647" s="2">
        <f t="shared" si="242"/>
        <v>0.53062346664179594</v>
      </c>
      <c r="E2647" s="2">
        <f t="shared" si="241"/>
        <v>-1.9589582168719755E-3</v>
      </c>
      <c r="F2647" s="2">
        <f t="shared" si="245"/>
        <v>2.5248354579659894E-2</v>
      </c>
      <c r="G2647" s="2">
        <f t="shared" si="243"/>
        <v>-2.7207312796531869E-2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0.49</v>
      </c>
      <c r="C2648" s="2">
        <f t="shared" si="246"/>
        <v>0.51963919943647419</v>
      </c>
      <c r="D2648" s="2">
        <f t="shared" si="242"/>
        <v>0.5276143209646259</v>
      </c>
      <c r="E2648" s="2">
        <f t="shared" si="241"/>
        <v>-7.9751215281517185E-3</v>
      </c>
      <c r="F2648" s="2">
        <f t="shared" si="245"/>
        <v>1.8603659358097571E-2</v>
      </c>
      <c r="G2648" s="2">
        <f t="shared" si="243"/>
        <v>-2.6578780886249289E-2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0.47</v>
      </c>
      <c r="C2649" s="2">
        <f t="shared" si="246"/>
        <v>0.51507932260009359</v>
      </c>
      <c r="D2649" s="2">
        <f t="shared" si="242"/>
        <v>0.52334659348576473</v>
      </c>
      <c r="E2649" s="2">
        <f t="shared" si="241"/>
        <v>-8.2672708856711408E-3</v>
      </c>
      <c r="F2649" s="2">
        <f t="shared" si="245"/>
        <v>1.3229473309343829E-2</v>
      </c>
      <c r="G2649" s="2">
        <f t="shared" si="243"/>
        <v>-2.1496744195014968E-2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0.49</v>
      </c>
      <c r="C2650" s="2">
        <f t="shared" si="246"/>
        <v>0.51429788835392531</v>
      </c>
      <c r="D2650" s="2">
        <f t="shared" si="242"/>
        <v>0.52087647544978222</v>
      </c>
      <c r="E2650" s="2">
        <f t="shared" si="241"/>
        <v>-6.5785870958569026E-3</v>
      </c>
      <c r="F2650" s="2">
        <f t="shared" si="245"/>
        <v>9.267861228303682E-3</v>
      </c>
      <c r="G2650" s="2">
        <f t="shared" si="243"/>
        <v>-1.5846448324160586E-2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0.47</v>
      </c>
      <c r="C2651" s="2">
        <f t="shared" si="246"/>
        <v>0.5167135978379368</v>
      </c>
      <c r="D2651" s="2">
        <f t="shared" si="242"/>
        <v>0.51710784763868722</v>
      </c>
      <c r="E2651" s="2">
        <f t="shared" si="241"/>
        <v>-3.942498007504236E-4</v>
      </c>
      <c r="F2651" s="2">
        <f t="shared" si="245"/>
        <v>7.3354390224928609E-3</v>
      </c>
      <c r="G2651" s="2">
        <f t="shared" si="243"/>
        <v>-7.7296888232432845E-3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0.49</v>
      </c>
      <c r="C2652" s="2">
        <f t="shared" si="246"/>
        <v>0.52183458278594652</v>
      </c>
      <c r="D2652" s="2">
        <f t="shared" si="242"/>
        <v>0.51509985892471044</v>
      </c>
      <c r="E2652" s="2">
        <f t="shared" ref="E2652:E2693" si="247">C2652-D2652</f>
        <v>6.7347238612360805E-3</v>
      </c>
      <c r="F2652" s="2">
        <f t="shared" si="245"/>
        <v>7.2152959902415052E-3</v>
      </c>
      <c r="G2652" s="2">
        <f t="shared" si="243"/>
        <v>-4.8057212900542469E-4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0.51</v>
      </c>
      <c r="C2653" s="2">
        <f t="shared" si="246"/>
        <v>0.52309080081887782</v>
      </c>
      <c r="D2653" s="2">
        <f t="shared" ref="D2653:D2693" si="248">$D$4*B2653+(1-$D$4)*D2652</f>
        <v>0.51472209159695415</v>
      </c>
      <c r="E2653" s="2">
        <f t="shared" si="247"/>
        <v>8.3687092219236758E-3</v>
      </c>
      <c r="F2653" s="2">
        <f t="shared" si="245"/>
        <v>7.4459786365779395E-3</v>
      </c>
      <c r="G2653" s="2">
        <f t="shared" si="243"/>
        <v>9.2273058534573637E-4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0.51</v>
      </c>
      <c r="C2654" s="2">
        <f t="shared" si="246"/>
        <v>0.52107683146212747</v>
      </c>
      <c r="D2654" s="2">
        <f t="shared" si="248"/>
        <v>0.51437230703421677</v>
      </c>
      <c r="E2654" s="2">
        <f t="shared" si="247"/>
        <v>6.7045244279106964E-3</v>
      </c>
      <c r="F2654" s="2">
        <f t="shared" si="245"/>
        <v>7.2976877948444912E-3</v>
      </c>
      <c r="G2654" s="2">
        <f t="shared" si="243"/>
        <v>-5.9316336693379483E-4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0.51</v>
      </c>
      <c r="C2655" s="2">
        <f t="shared" si="246"/>
        <v>0.51937270354487708</v>
      </c>
      <c r="D2655" s="2">
        <f t="shared" si="248"/>
        <v>0.5140484324390896</v>
      </c>
      <c r="E2655" s="2">
        <f t="shared" si="247"/>
        <v>5.3242711057874814E-3</v>
      </c>
      <c r="F2655" s="2">
        <f t="shared" si="245"/>
        <v>6.9030044570330901E-3</v>
      </c>
      <c r="G2655" s="2">
        <f t="shared" si="243"/>
        <v>-1.5787333512456087E-3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0.49</v>
      </c>
      <c r="C2656" s="2">
        <f t="shared" si="246"/>
        <v>0.51793074915335757</v>
      </c>
      <c r="D2656" s="2">
        <f t="shared" si="248"/>
        <v>0.51226706707323111</v>
      </c>
      <c r="E2656" s="2">
        <f t="shared" si="247"/>
        <v>5.6636820801264642E-3</v>
      </c>
      <c r="F2656" s="2">
        <f t="shared" si="245"/>
        <v>6.6551399816517651E-3</v>
      </c>
      <c r="G2656" s="2">
        <f t="shared" si="243"/>
        <v>-9.9145790152530087E-4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0.47</v>
      </c>
      <c r="C2657" s="2">
        <f t="shared" si="246"/>
        <v>0.51363371082207177</v>
      </c>
      <c r="D2657" s="2">
        <f t="shared" si="248"/>
        <v>0.50913617321595472</v>
      </c>
      <c r="E2657" s="2">
        <f t="shared" si="247"/>
        <v>4.4975376061170413E-3</v>
      </c>
      <c r="F2657" s="2">
        <f t="shared" si="245"/>
        <v>6.2236195065448205E-3</v>
      </c>
      <c r="G2657" s="2">
        <f t="shared" si="243"/>
        <v>-1.7260819004277792E-3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0.49</v>
      </c>
      <c r="C2658" s="2">
        <f t="shared" si="246"/>
        <v>0.50999775531098379</v>
      </c>
      <c r="D2658" s="2">
        <f t="shared" si="248"/>
        <v>0.50771867890366174</v>
      </c>
      <c r="E2658" s="2">
        <f t="shared" si="247"/>
        <v>2.279076407322056E-3</v>
      </c>
      <c r="F2658" s="2">
        <f t="shared" si="245"/>
        <v>5.4347108867002676E-3</v>
      </c>
      <c r="G2658" s="2">
        <f t="shared" si="243"/>
        <v>-3.1556344793782116E-3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0.51</v>
      </c>
      <c r="C2659" s="2">
        <f t="shared" si="246"/>
        <v>0.50384425449390935</v>
      </c>
      <c r="D2659" s="2">
        <f t="shared" si="248"/>
        <v>0.50788766565153864</v>
      </c>
      <c r="E2659" s="2">
        <f t="shared" si="247"/>
        <v>-4.0434111576292953E-3</v>
      </c>
      <c r="F2659" s="2">
        <f t="shared" si="245"/>
        <v>3.5390864778343549E-3</v>
      </c>
      <c r="G2659" s="2">
        <f t="shared" si="243"/>
        <v>-7.5824976354636501E-3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0.51</v>
      </c>
      <c r="C2660" s="2">
        <f t="shared" si="246"/>
        <v>0.50171436918715406</v>
      </c>
      <c r="D2660" s="2">
        <f t="shared" si="248"/>
        <v>0.50804413486253575</v>
      </c>
      <c r="E2660" s="2">
        <f t="shared" si="247"/>
        <v>-6.3297656753816822E-3</v>
      </c>
      <c r="F2660" s="2">
        <f t="shared" si="245"/>
        <v>1.5653160471911474E-3</v>
      </c>
      <c r="G2660" s="2">
        <f t="shared" ref="G2660:G2693" si="249">E2660-F2660</f>
        <v>-7.8950817225728297E-3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0.49</v>
      </c>
      <c r="C2661" s="2">
        <f t="shared" si="246"/>
        <v>0.4968352354660534</v>
      </c>
      <c r="D2661" s="2">
        <f t="shared" si="248"/>
        <v>0.50670753228012566</v>
      </c>
      <c r="E2661" s="2">
        <f t="shared" si="247"/>
        <v>-9.8722968140722567E-3</v>
      </c>
      <c r="F2661" s="2">
        <f t="shared" ref="F2661:F2706" si="251">(E2661*(2/(10)))+((1-(2/10))*F2660)</f>
        <v>-7.2220652506153329E-4</v>
      </c>
      <c r="G2661" s="2">
        <f t="shared" si="249"/>
        <v>-9.150090289010723E-3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0.47</v>
      </c>
      <c r="C2662" s="2">
        <f t="shared" si="246"/>
        <v>0.49578366077896824</v>
      </c>
      <c r="D2662" s="2">
        <f t="shared" si="248"/>
        <v>0.50398845581493124</v>
      </c>
      <c r="E2662" s="2">
        <f t="shared" si="247"/>
        <v>-8.2047950359629973E-3</v>
      </c>
      <c r="F2662" s="2">
        <f t="shared" si="251"/>
        <v>-2.2187242272418261E-3</v>
      </c>
      <c r="G2662" s="2">
        <f t="shared" si="249"/>
        <v>-5.9860708087211712E-3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0.49</v>
      </c>
      <c r="C2663" s="2">
        <f t="shared" si="246"/>
        <v>0.49797078988989618</v>
      </c>
      <c r="D2663" s="2">
        <f t="shared" si="248"/>
        <v>0.50295227390271413</v>
      </c>
      <c r="E2663" s="2">
        <f t="shared" si="247"/>
        <v>-4.9814840128179494E-3</v>
      </c>
      <c r="F2663" s="2">
        <f t="shared" si="251"/>
        <v>-2.7712761843570509E-3</v>
      </c>
      <c r="G2663" s="2">
        <f t="shared" si="249"/>
        <v>-2.2102078284608985E-3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0.51</v>
      </c>
      <c r="C2664" s="2">
        <f t="shared" si="246"/>
        <v>0.49982143759914294</v>
      </c>
      <c r="D2664" s="2">
        <f t="shared" si="248"/>
        <v>0.50347432768769829</v>
      </c>
      <c r="E2664" s="2">
        <f t="shared" si="247"/>
        <v>-3.6528900885553495E-3</v>
      </c>
      <c r="F2664" s="2">
        <f t="shared" si="251"/>
        <v>-2.9475989651967108E-3</v>
      </c>
      <c r="G2664" s="2">
        <f t="shared" si="249"/>
        <v>-7.0529112335863866E-4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0.51</v>
      </c>
      <c r="C2665" s="2">
        <f t="shared" si="246"/>
        <v>0.50138737027619795</v>
      </c>
      <c r="D2665" s="2">
        <f t="shared" si="248"/>
        <v>0.50395771082194285</v>
      </c>
      <c r="E2665" s="2">
        <f t="shared" si="247"/>
        <v>-2.570340545744898E-3</v>
      </c>
      <c r="F2665" s="2">
        <f t="shared" si="251"/>
        <v>-2.8721472813063487E-3</v>
      </c>
      <c r="G2665" s="2">
        <f t="shared" si="249"/>
        <v>3.0180673556145067E-4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0.51</v>
      </c>
      <c r="C2666" s="2">
        <f t="shared" si="246"/>
        <v>0.49963546715678286</v>
      </c>
      <c r="D2666" s="2">
        <f t="shared" si="248"/>
        <v>0.50440528779809524</v>
      </c>
      <c r="E2666" s="2">
        <f t="shared" si="247"/>
        <v>-4.7698206413123723E-3</v>
      </c>
      <c r="F2666" s="2">
        <f t="shared" si="251"/>
        <v>-3.2516819533075537E-3</v>
      </c>
      <c r="G2666" s="2">
        <f t="shared" si="249"/>
        <v>-1.5181386880048185E-3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0.51</v>
      </c>
      <c r="C2667" s="2">
        <f t="shared" si="246"/>
        <v>0.49507616451727782</v>
      </c>
      <c r="D2667" s="2">
        <f t="shared" si="248"/>
        <v>0.50481971092416222</v>
      </c>
      <c r="E2667" s="2">
        <f t="shared" si="247"/>
        <v>-9.7435464068844069E-3</v>
      </c>
      <c r="F2667" s="2">
        <f t="shared" si="251"/>
        <v>-4.5500548440229249E-3</v>
      </c>
      <c r="G2667" s="2">
        <f t="shared" si="249"/>
        <v>-5.193491562861482E-3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0.49</v>
      </c>
      <c r="C2668" s="2">
        <f t="shared" si="246"/>
        <v>0.49429521613000432</v>
      </c>
      <c r="D2668" s="2">
        <f t="shared" si="248"/>
        <v>0.50372195455940949</v>
      </c>
      <c r="E2668" s="2">
        <f t="shared" si="247"/>
        <v>-9.4267384294051682E-3</v>
      </c>
      <c r="F2668" s="2">
        <f t="shared" si="251"/>
        <v>-5.5253915610993737E-3</v>
      </c>
      <c r="G2668" s="2">
        <f t="shared" si="249"/>
        <v>-3.9013468683057944E-3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0.49</v>
      </c>
      <c r="C2669" s="2">
        <f t="shared" si="246"/>
        <v>0.49671133672538825</v>
      </c>
      <c r="D2669" s="2">
        <f t="shared" si="248"/>
        <v>0.50270551348093473</v>
      </c>
      <c r="E2669" s="2">
        <f t="shared" si="247"/>
        <v>-5.9941767555464764E-3</v>
      </c>
      <c r="F2669" s="2">
        <f t="shared" si="251"/>
        <v>-5.6191485999887939E-3</v>
      </c>
      <c r="G2669" s="2">
        <f t="shared" si="249"/>
        <v>-3.7502815555768253E-4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0.49</v>
      </c>
      <c r="C2670" s="2">
        <f t="shared" si="246"/>
        <v>0.49875574645994392</v>
      </c>
      <c r="D2670" s="2">
        <f t="shared" si="248"/>
        <v>0.5017643643341988</v>
      </c>
      <c r="E2670" s="2">
        <f t="shared" si="247"/>
        <v>-3.0086178742548819E-3</v>
      </c>
      <c r="F2670" s="2">
        <f t="shared" si="251"/>
        <v>-5.0970424548420126E-3</v>
      </c>
      <c r="G2670" s="2">
        <f t="shared" si="249"/>
        <v>2.0884245805871306E-3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0.49</v>
      </c>
      <c r="C2671" s="2">
        <f t="shared" si="246"/>
        <v>0.49740870854302949</v>
      </c>
      <c r="D2671" s="2">
        <f t="shared" si="248"/>
        <v>0.50089292993907297</v>
      </c>
      <c r="E2671" s="2">
        <f t="shared" si="247"/>
        <v>-3.4842213960434854E-3</v>
      </c>
      <c r="F2671" s="2">
        <f t="shared" si="251"/>
        <v>-4.7744782430823073E-3</v>
      </c>
      <c r="G2671" s="2">
        <f t="shared" si="249"/>
        <v>1.2902568470388219E-3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0.51</v>
      </c>
      <c r="C2672" s="2">
        <f t="shared" si="246"/>
        <v>0.49319198415179416</v>
      </c>
      <c r="D2672" s="2">
        <f t="shared" si="248"/>
        <v>0.50156752772136382</v>
      </c>
      <c r="E2672" s="2">
        <f t="shared" si="247"/>
        <v>-8.3755435695696545E-3</v>
      </c>
      <c r="F2672" s="2">
        <f t="shared" si="251"/>
        <v>-5.4946913083797769E-3</v>
      </c>
      <c r="G2672" s="2">
        <f t="shared" si="249"/>
        <v>-2.8808522611898776E-3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0.49</v>
      </c>
      <c r="C2673" s="2">
        <f t="shared" si="246"/>
        <v>0.49270090966690272</v>
      </c>
      <c r="D2673" s="2">
        <f t="shared" si="248"/>
        <v>0.50071067381607759</v>
      </c>
      <c r="E2673" s="2">
        <f t="shared" si="247"/>
        <v>-8.0097641491748695E-3</v>
      </c>
      <c r="F2673" s="2">
        <f t="shared" si="251"/>
        <v>-5.9977058765387954E-3</v>
      </c>
      <c r="G2673" s="2">
        <f t="shared" si="249"/>
        <v>-2.012058272636074E-3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0.47</v>
      </c>
      <c r="C2674" s="2">
        <f t="shared" si="246"/>
        <v>0.49536230817968691</v>
      </c>
      <c r="D2674" s="2">
        <f t="shared" si="248"/>
        <v>0.49843580908896074</v>
      </c>
      <c r="E2674" s="2">
        <f t="shared" si="247"/>
        <v>-3.0735009092738297E-3</v>
      </c>
      <c r="F2674" s="2">
        <f t="shared" si="251"/>
        <v>-5.4128648830858023E-3</v>
      </c>
      <c r="G2674" s="2">
        <f t="shared" si="249"/>
        <v>2.3393639738119726E-3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0.49</v>
      </c>
      <c r="C2675" s="2">
        <f t="shared" si="246"/>
        <v>0.49761426076742737</v>
      </c>
      <c r="D2675" s="2">
        <f t="shared" si="248"/>
        <v>0.49781093434163026</v>
      </c>
      <c r="E2675" s="2">
        <f t="shared" si="247"/>
        <v>-1.96673574202888E-4</v>
      </c>
      <c r="F2675" s="2">
        <f t="shared" si="251"/>
        <v>-4.3696266213092199E-3</v>
      </c>
      <c r="G2675" s="2">
        <f t="shared" si="249"/>
        <v>4.1729530471063319E-3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0.51</v>
      </c>
      <c r="C2676" s="2">
        <f t="shared" si="246"/>
        <v>0.49951975911090007</v>
      </c>
      <c r="D2676" s="2">
        <f t="shared" si="248"/>
        <v>0.49871382809410214</v>
      </c>
      <c r="E2676" s="2">
        <f t="shared" si="247"/>
        <v>8.0593101679793389E-4</v>
      </c>
      <c r="F2676" s="2">
        <f t="shared" si="251"/>
        <v>-3.3345150936877894E-3</v>
      </c>
      <c r="G2676" s="2">
        <f t="shared" si="249"/>
        <v>4.1404461104857238E-3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0.51</v>
      </c>
      <c r="C2677" s="2">
        <f t="shared" si="246"/>
        <v>0.50113210386306928</v>
      </c>
      <c r="D2677" s="2">
        <f t="shared" si="248"/>
        <v>0.49954984082787235</v>
      </c>
      <c r="E2677" s="2">
        <f t="shared" si="247"/>
        <v>1.5822630351969291E-3</v>
      </c>
      <c r="F2677" s="2">
        <f t="shared" si="251"/>
        <v>-2.3511594679108457E-3</v>
      </c>
      <c r="G2677" s="2">
        <f t="shared" si="249"/>
        <v>3.9334225031077748E-3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0.51</v>
      </c>
      <c r="C2678" s="2">
        <f t="shared" si="246"/>
        <v>0.49941947249952018</v>
      </c>
      <c r="D2678" s="2">
        <f t="shared" si="248"/>
        <v>0.50032392669247439</v>
      </c>
      <c r="E2678" s="2">
        <f t="shared" si="247"/>
        <v>-9.0445419295420715E-4</v>
      </c>
      <c r="F2678" s="2">
        <f t="shared" si="251"/>
        <v>-2.061818412919518E-3</v>
      </c>
      <c r="G2678" s="2">
        <f t="shared" si="249"/>
        <v>1.1573642199653109E-3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0.51</v>
      </c>
      <c r="C2679" s="2">
        <f t="shared" si="246"/>
        <v>0.49797032288420939</v>
      </c>
      <c r="D2679" s="2">
        <f t="shared" si="248"/>
        <v>0.50104067286340226</v>
      </c>
      <c r="E2679" s="2">
        <f t="shared" si="247"/>
        <v>-3.0703499791928657E-3</v>
      </c>
      <c r="F2679" s="2">
        <f t="shared" si="251"/>
        <v>-2.2635247261741879E-3</v>
      </c>
      <c r="G2679" s="2">
        <f t="shared" si="249"/>
        <v>-8.0682525301867779E-4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0.51</v>
      </c>
      <c r="C2680" s="2">
        <f t="shared" si="246"/>
        <v>0.49674411936356178</v>
      </c>
      <c r="D2680" s="2">
        <f t="shared" si="248"/>
        <v>0.50170432672537246</v>
      </c>
      <c r="E2680" s="2">
        <f t="shared" si="247"/>
        <v>-4.9602073618106868E-3</v>
      </c>
      <c r="F2680" s="2">
        <f t="shared" si="251"/>
        <v>-2.8028612533014877E-3</v>
      </c>
      <c r="G2680" s="2">
        <f t="shared" si="249"/>
        <v>-2.1573461085091991E-3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0.51</v>
      </c>
      <c r="C2681" s="2">
        <f t="shared" si="246"/>
        <v>0.4957065625383984</v>
      </c>
      <c r="D2681" s="2">
        <f t="shared" si="248"/>
        <v>0.50231882104201153</v>
      </c>
      <c r="E2681" s="2">
        <f t="shared" si="247"/>
        <v>-6.6122585036131332E-3</v>
      </c>
      <c r="F2681" s="2">
        <f t="shared" si="251"/>
        <v>-3.5647407033638171E-3</v>
      </c>
      <c r="G2681" s="2">
        <f t="shared" si="249"/>
        <v>-3.0475178002493161E-3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0.51</v>
      </c>
      <c r="C2682" s="2">
        <f t="shared" si="246"/>
        <v>0.49790555291710636</v>
      </c>
      <c r="D2682" s="2">
        <f t="shared" si="248"/>
        <v>0.50288779726112176</v>
      </c>
      <c r="E2682" s="2">
        <f t="shared" si="247"/>
        <v>-4.9822443440153963E-3</v>
      </c>
      <c r="F2682" s="2">
        <f t="shared" si="251"/>
        <v>-3.8482414314941335E-3</v>
      </c>
      <c r="G2682" s="2">
        <f t="shared" si="249"/>
        <v>-1.1340029125212628E-3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0.51</v>
      </c>
      <c r="C2683" s="2">
        <f t="shared" si="246"/>
        <v>0.49668931400678229</v>
      </c>
      <c r="D2683" s="2">
        <f t="shared" si="248"/>
        <v>0.50341462709363127</v>
      </c>
      <c r="E2683" s="2">
        <f t="shared" si="247"/>
        <v>-6.725313086848983E-3</v>
      </c>
      <c r="F2683" s="2">
        <f t="shared" si="251"/>
        <v>-4.4236557625651034E-3</v>
      </c>
      <c r="G2683" s="2">
        <f t="shared" si="249"/>
        <v>-2.3016573242838796E-3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0.5</v>
      </c>
      <c r="C2684" s="2">
        <f t="shared" si="246"/>
        <v>0.49258326569804656</v>
      </c>
      <c r="D2684" s="2">
        <f t="shared" si="248"/>
        <v>0.50316169175336234</v>
      </c>
      <c r="E2684" s="2">
        <f t="shared" si="247"/>
        <v>-1.0578426055315782E-2</v>
      </c>
      <c r="F2684" s="2">
        <f t="shared" si="251"/>
        <v>-5.6546098211152397E-3</v>
      </c>
      <c r="G2684" s="2">
        <f t="shared" si="249"/>
        <v>-4.9238162342005419E-3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0.48</v>
      </c>
      <c r="C2685" s="2">
        <f t="shared" si="246"/>
        <v>0.49218584020603939</v>
      </c>
      <c r="D2685" s="2">
        <f t="shared" si="248"/>
        <v>0.50144601088274288</v>
      </c>
      <c r="E2685" s="2">
        <f t="shared" si="247"/>
        <v>-9.260170676703483E-3</v>
      </c>
      <c r="F2685" s="2">
        <f t="shared" si="251"/>
        <v>-6.3757219922328887E-3</v>
      </c>
      <c r="G2685" s="2">
        <f t="shared" si="249"/>
        <v>-2.8844486844705943E-3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0.48</v>
      </c>
      <c r="C2686" s="2">
        <f t="shared" si="246"/>
        <v>0.49492648017434104</v>
      </c>
      <c r="D2686" s="2">
        <f t="shared" si="248"/>
        <v>0.49985741748402118</v>
      </c>
      <c r="E2686" s="2">
        <f t="shared" si="247"/>
        <v>-4.930937309680139E-3</v>
      </c>
      <c r="F2686" s="2">
        <f t="shared" si="251"/>
        <v>-6.0867650557223391E-3</v>
      </c>
      <c r="G2686" s="2">
        <f t="shared" si="249"/>
        <v>1.1558277460422001E-3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0.48</v>
      </c>
      <c r="C2687" s="2">
        <f t="shared" si="246"/>
        <v>0.49724548322444245</v>
      </c>
      <c r="D2687" s="2">
        <f t="shared" si="248"/>
        <v>0.49838649767039001</v>
      </c>
      <c r="E2687" s="2">
        <f t="shared" si="247"/>
        <v>-1.1410144459475524E-3</v>
      </c>
      <c r="F2687" s="2">
        <f t="shared" si="251"/>
        <v>-5.0976149337673823E-3</v>
      </c>
      <c r="G2687" s="2">
        <f t="shared" si="249"/>
        <v>3.9566004878198299E-3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0.47</v>
      </c>
      <c r="C2688" s="2">
        <f t="shared" si="246"/>
        <v>0.49920771657452823</v>
      </c>
      <c r="D2688" s="2">
        <f t="shared" si="248"/>
        <v>0.49628379413925</v>
      </c>
      <c r="E2688" s="2">
        <f t="shared" si="247"/>
        <v>2.9239224352782256E-3</v>
      </c>
      <c r="F2688" s="2">
        <f t="shared" si="251"/>
        <v>-3.4933074599582613E-3</v>
      </c>
      <c r="G2688" s="2">
        <f t="shared" si="249"/>
        <v>6.4172298952364874E-3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0.49</v>
      </c>
      <c r="C2689" s="2">
        <f t="shared" si="246"/>
        <v>0.50086806787075466</v>
      </c>
      <c r="D2689" s="2">
        <f t="shared" si="248"/>
        <v>0.49581832790671293</v>
      </c>
      <c r="E2689" s="2">
        <f t="shared" si="247"/>
        <v>5.0497399640417329E-3</v>
      </c>
      <c r="F2689" s="2">
        <f t="shared" si="251"/>
        <v>-1.7846979751582628E-3</v>
      </c>
      <c r="G2689" s="2">
        <f t="shared" si="249"/>
        <v>6.8344379391999961E-3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0.49</v>
      </c>
      <c r="C2690" s="2">
        <f t="shared" si="246"/>
        <v>0.5022729805060232</v>
      </c>
      <c r="D2690" s="2">
        <f t="shared" si="248"/>
        <v>0.49538734065436379</v>
      </c>
      <c r="E2690" s="2">
        <f t="shared" si="247"/>
        <v>6.8856398516594086E-3</v>
      </c>
      <c r="F2690" s="2">
        <f t="shared" si="251"/>
        <v>-5.0630409794728392E-5</v>
      </c>
      <c r="G2690" s="2">
        <f t="shared" si="249"/>
        <v>6.9362702614541374E-3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0.5</v>
      </c>
      <c r="C2691" s="2">
        <f t="shared" si="246"/>
        <v>0.5034617527358658</v>
      </c>
      <c r="D2691" s="2">
        <f t="shared" si="248"/>
        <v>0.49572901912441092</v>
      </c>
      <c r="E2691" s="2">
        <f t="shared" si="247"/>
        <v>7.7327336114548784E-3</v>
      </c>
      <c r="F2691" s="2">
        <f t="shared" si="251"/>
        <v>1.5060423944551931E-3</v>
      </c>
      <c r="G2691" s="2">
        <f t="shared" si="249"/>
        <v>6.2266912169996851E-3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0.48</v>
      </c>
      <c r="C2692" s="2">
        <f t="shared" si="246"/>
        <v>0.50446763693034802</v>
      </c>
      <c r="D2692" s="2">
        <f t="shared" si="248"/>
        <v>0.49456390659667676</v>
      </c>
      <c r="E2692" s="2">
        <f t="shared" si="247"/>
        <v>9.9037303336712568E-3</v>
      </c>
      <c r="F2692" s="2">
        <f t="shared" si="251"/>
        <v>3.1855799822984063E-3</v>
      </c>
      <c r="G2692" s="2">
        <f t="shared" si="249"/>
        <v>6.7181503513728501E-3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0.5</v>
      </c>
      <c r="C2693" s="2">
        <f t="shared" si="246"/>
        <v>0.50531876971029455</v>
      </c>
      <c r="D2693" s="2">
        <f t="shared" si="248"/>
        <v>0.4949665801821081</v>
      </c>
      <c r="E2693" s="2">
        <f t="shared" si="247"/>
        <v>1.0352189528186451E-2</v>
      </c>
      <c r="F2693" s="2">
        <f t="shared" si="251"/>
        <v>4.6189018914760153E-3</v>
      </c>
      <c r="G2693" s="2">
        <f t="shared" si="249"/>
        <v>5.7332876367104353E-3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0.5</v>
      </c>
      <c r="C2694" s="2">
        <f t="shared" ref="C2694:C2706" si="252">$C$4*B2684+C2693*(1-$C$4)</f>
        <v>0.50450049744717229</v>
      </c>
      <c r="D2694" s="2">
        <f t="shared" ref="D2694:D2706" si="253">$D$4*B2694+(1-$D$4)*D2693</f>
        <v>0.49533942609454451</v>
      </c>
      <c r="E2694" s="2">
        <f t="shared" ref="E2694:E2706" si="254">C2694-D2694</f>
        <v>9.1610713526277809E-3</v>
      </c>
      <c r="F2694" s="2">
        <f t="shared" si="251"/>
        <v>5.5273357837063684E-3</v>
      </c>
      <c r="G2694" s="2">
        <f t="shared" ref="G2694:G2706" si="255">E2694-F2694</f>
        <v>3.6337355689214125E-3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0.49</v>
      </c>
      <c r="C2695" s="2">
        <f t="shared" si="252"/>
        <v>0.50073119014760736</v>
      </c>
      <c r="D2695" s="2">
        <f t="shared" si="253"/>
        <v>0.49494391305050417</v>
      </c>
      <c r="E2695" s="2">
        <f t="shared" si="254"/>
        <v>5.7872770971031939E-3</v>
      </c>
      <c r="F2695" s="2">
        <f t="shared" si="251"/>
        <v>5.5793240463857339E-3</v>
      </c>
      <c r="G2695" s="2">
        <f t="shared" si="255"/>
        <v>2.0795305071746005E-4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0.49</v>
      </c>
      <c r="C2696" s="2">
        <f t="shared" si="252"/>
        <v>0.49754177627874469</v>
      </c>
      <c r="D2696" s="2">
        <f t="shared" si="253"/>
        <v>0.49457769726898532</v>
      </c>
      <c r="E2696" s="2">
        <f t="shared" si="254"/>
        <v>2.9640790097593683E-3</v>
      </c>
      <c r="F2696" s="2">
        <f t="shared" si="251"/>
        <v>5.0562750390604613E-3</v>
      </c>
      <c r="G2696" s="2">
        <f t="shared" si="255"/>
        <v>-2.092196029301093E-3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0.47</v>
      </c>
      <c r="C2697" s="2">
        <f t="shared" si="252"/>
        <v>0.49484304146663011</v>
      </c>
      <c r="D2697" s="2">
        <f t="shared" si="253"/>
        <v>0.4927571271009123</v>
      </c>
      <c r="E2697" s="2">
        <f t="shared" si="254"/>
        <v>2.0859143657178114E-3</v>
      </c>
      <c r="F2697" s="2">
        <f t="shared" si="251"/>
        <v>4.4622029043919313E-3</v>
      </c>
      <c r="G2697" s="2">
        <f t="shared" si="255"/>
        <v>-2.3762885386741199E-3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0.46</v>
      </c>
      <c r="C2698" s="2">
        <f t="shared" si="252"/>
        <v>0.49102103508714856</v>
      </c>
      <c r="D2698" s="2">
        <f t="shared" si="253"/>
        <v>0.49033067324158547</v>
      </c>
      <c r="E2698" s="2">
        <f t="shared" si="254"/>
        <v>6.9036184556309221E-4</v>
      </c>
      <c r="F2698" s="2">
        <f t="shared" si="251"/>
        <v>3.7078346926261636E-3</v>
      </c>
      <c r="G2698" s="2">
        <f t="shared" si="255"/>
        <v>-3.0174728470630714E-3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0.48</v>
      </c>
      <c r="C2699" s="2">
        <f t="shared" si="252"/>
        <v>0.49086395276604877</v>
      </c>
      <c r="D2699" s="2">
        <f t="shared" si="253"/>
        <v>0.48956543818665321</v>
      </c>
      <c r="E2699" s="2">
        <f t="shared" si="254"/>
        <v>1.2985145793955599E-3</v>
      </c>
      <c r="F2699" s="2">
        <f t="shared" si="251"/>
        <v>3.2259706699800427E-3</v>
      </c>
      <c r="G2699" s="2">
        <f t="shared" si="255"/>
        <v>-1.9274560905844828E-3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0.46</v>
      </c>
      <c r="C2700" s="2">
        <f t="shared" si="252"/>
        <v>0.49073103695588743</v>
      </c>
      <c r="D2700" s="2">
        <f t="shared" si="253"/>
        <v>0.48737540572838262</v>
      </c>
      <c r="E2700" s="2">
        <f t="shared" si="254"/>
        <v>3.3556312275048183E-3</v>
      </c>
      <c r="F2700" s="2">
        <f t="shared" si="251"/>
        <v>3.2519027814849983E-3</v>
      </c>
      <c r="G2700" s="2">
        <f t="shared" si="255"/>
        <v>1.0372844601982002E-4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0.48</v>
      </c>
      <c r="C2701" s="2">
        <f t="shared" si="252"/>
        <v>0.49215703127036631</v>
      </c>
      <c r="D2701" s="2">
        <f t="shared" si="253"/>
        <v>0.48682907937813208</v>
      </c>
      <c r="E2701" s="2">
        <f t="shared" si="254"/>
        <v>5.3279518922342284E-3</v>
      </c>
      <c r="F2701" s="2">
        <f t="shared" si="251"/>
        <v>3.6671126036348445E-3</v>
      </c>
      <c r="G2701" s="2">
        <f t="shared" si="255"/>
        <v>1.6608392885993839E-3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0.48</v>
      </c>
      <c r="C2702" s="2">
        <f t="shared" si="252"/>
        <v>0.49028671876723301</v>
      </c>
      <c r="D2702" s="2">
        <f t="shared" si="253"/>
        <v>0.48632322164641861</v>
      </c>
      <c r="E2702" s="2">
        <f t="shared" si="254"/>
        <v>3.9634971208143965E-3</v>
      </c>
      <c r="F2702" s="2">
        <f t="shared" si="251"/>
        <v>3.7263895070707553E-3</v>
      </c>
      <c r="G2702" s="2">
        <f t="shared" si="255"/>
        <v>2.3710761374364127E-4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0.48</v>
      </c>
      <c r="C2703" s="2">
        <f t="shared" si="252"/>
        <v>0.49178106972612023</v>
      </c>
      <c r="D2703" s="2">
        <f t="shared" si="253"/>
        <v>0.48585483485779501</v>
      </c>
      <c r="E2703" s="2">
        <f t="shared" si="254"/>
        <v>5.9262348683252197E-3</v>
      </c>
      <c r="F2703" s="2">
        <f t="shared" si="251"/>
        <v>4.1663585793216482E-3</v>
      </c>
      <c r="G2703" s="2">
        <f t="shared" si="255"/>
        <v>1.7598762890035716E-3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0.47</v>
      </c>
      <c r="C2704" s="2">
        <f t="shared" si="252"/>
        <v>0.49304552053748635</v>
      </c>
      <c r="D2704" s="2">
        <f t="shared" si="253"/>
        <v>0.48468040264610646</v>
      </c>
      <c r="E2704" s="2">
        <f t="shared" si="254"/>
        <v>8.3651178913798918E-3</v>
      </c>
      <c r="F2704" s="2">
        <f t="shared" si="251"/>
        <v>5.0061104417332969E-3</v>
      </c>
      <c r="G2704" s="2">
        <f t="shared" si="255"/>
        <v>3.3590074496465949E-3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0.47</v>
      </c>
      <c r="C2705" s="2">
        <f t="shared" si="252"/>
        <v>0.49257697891633462</v>
      </c>
      <c r="D2705" s="2">
        <f t="shared" si="253"/>
        <v>0.48359296541306152</v>
      </c>
      <c r="E2705" s="2">
        <f t="shared" si="254"/>
        <v>8.9840135032731028E-3</v>
      </c>
      <c r="F2705" s="2">
        <f t="shared" si="251"/>
        <v>5.8016910540412579E-3</v>
      </c>
      <c r="G2705" s="2">
        <f t="shared" si="255"/>
        <v>3.1823224492318449E-3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0.47</v>
      </c>
      <c r="C2706" s="2">
        <f t="shared" si="252"/>
        <v>0.49218052062151391</v>
      </c>
      <c r="D2706" s="2">
        <f t="shared" si="253"/>
        <v>0.48258607908616807</v>
      </c>
      <c r="E2706" s="2">
        <f t="shared" si="254"/>
        <v>9.5944415353458323E-3</v>
      </c>
      <c r="F2706" s="2">
        <f t="shared" si="251"/>
        <v>6.5602411503021731E-3</v>
      </c>
      <c r="G2706" s="2">
        <f t="shared" si="255"/>
        <v>3.0342003850436592E-3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701" sqref="E2701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6.45</v>
      </c>
      <c r="C2" s="6">
        <f>TITRES_STAT!D5</f>
        <v>6.45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6.45</v>
      </c>
      <c r="C3" s="6">
        <f>TITRES_STAT!D6</f>
        <v>6.45</v>
      </c>
      <c r="D3" s="6">
        <f>TITRES_STAT!E6</f>
        <v>1084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6.64</v>
      </c>
      <c r="C4" s="6">
        <f>TITRES_STAT!D7</f>
        <v>6.64</v>
      </c>
      <c r="D4" s="6">
        <f>TITRES_STAT!E7</f>
        <v>128</v>
      </c>
      <c r="E4" s="2">
        <f t="shared" ref="E4:E67" si="0">IF(B4&gt;B3, E3+D4, IF(B4&lt;B3, E3-D4, E3))</f>
        <v>128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6.65</v>
      </c>
      <c r="C5" s="6">
        <f>TITRES_STAT!D8</f>
        <v>6.65</v>
      </c>
      <c r="D5" s="6">
        <f>TITRES_STAT!E8</f>
        <v>190</v>
      </c>
      <c r="E5" s="2">
        <f t="shared" si="0"/>
        <v>318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6.64</v>
      </c>
      <c r="C6" s="6">
        <f>TITRES_STAT!D9</f>
        <v>6.64</v>
      </c>
      <c r="D6" s="6">
        <f>TITRES_STAT!E9</f>
        <v>25</v>
      </c>
      <c r="E6" s="2">
        <f t="shared" si="0"/>
        <v>293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6.45</v>
      </c>
      <c r="C7" s="6">
        <f>TITRES_STAT!D10</f>
        <v>6.45</v>
      </c>
      <c r="D7" s="6">
        <f>TITRES_STAT!E10</f>
        <v>10</v>
      </c>
      <c r="E7" s="2">
        <f t="shared" si="0"/>
        <v>283</v>
      </c>
      <c r="F7" s="6" t="str">
        <f>IF(E7&gt;E2,"BULLISH",IF(E7&lt;E2,"BEARISH","NEUTRAL"))</f>
        <v>BULLISH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42016</v>
      </c>
      <c r="B8" s="6">
        <f>TITRES_STAT!C11</f>
        <v>6.64</v>
      </c>
      <c r="C8" s="6">
        <f>TITRES_STAT!D11</f>
        <v>6.64</v>
      </c>
      <c r="D8" s="6">
        <f>TITRES_STAT!E11</f>
        <v>318</v>
      </c>
      <c r="E8" s="2">
        <f t="shared" si="0"/>
        <v>601</v>
      </c>
      <c r="F8" s="6" t="str">
        <f t="shared" ref="F8:F71" si="3">IF(E8&gt;E3,"BULLISH",IF(E8&lt;E3,"BEARISH","NEUTRAL"))</f>
        <v>BULLISH</v>
      </c>
      <c r="G8" s="6" t="e">
        <f t="shared" si="2"/>
        <v>#DIV/0!</v>
      </c>
      <c r="H8" s="6" t="str">
        <f t="shared" si="1"/>
        <v>CONFIRMED BULLISH</v>
      </c>
    </row>
    <row r="9" spans="1:8" ht="13.5" x14ac:dyDescent="0.25">
      <c r="A9" s="3">
        <f>TITRES_STAT!B12</f>
        <v>42017</v>
      </c>
      <c r="B9" s="6">
        <f>TITRES_STAT!C12</f>
        <v>6.55</v>
      </c>
      <c r="C9" s="6">
        <f>TITRES_STAT!D12</f>
        <v>6.55</v>
      </c>
      <c r="D9" s="6">
        <f>TITRES_STAT!E12</f>
        <v>1156</v>
      </c>
      <c r="E9" s="2">
        <f t="shared" si="0"/>
        <v>-555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6.35</v>
      </c>
      <c r="C10" s="6">
        <f>TITRES_STAT!D13</f>
        <v>6.35</v>
      </c>
      <c r="D10" s="6">
        <f>TITRES_STAT!E13</f>
        <v>3134</v>
      </c>
      <c r="E10" s="2">
        <f t="shared" si="0"/>
        <v>-3689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6.4</v>
      </c>
      <c r="C11" s="6">
        <f>TITRES_STAT!D14</f>
        <v>6.4</v>
      </c>
      <c r="D11" s="6">
        <f>TITRES_STAT!E14</f>
        <v>2479</v>
      </c>
      <c r="E11" s="2">
        <f t="shared" si="0"/>
        <v>-1210</v>
      </c>
      <c r="F11" s="6" t="str">
        <f t="shared" si="3"/>
        <v>BEARISH</v>
      </c>
      <c r="G11" s="6" t="str">
        <f t="shared" si="2"/>
        <v>WEAK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6.54</v>
      </c>
      <c r="C12" s="6">
        <f>TITRES_STAT!D15</f>
        <v>6.54</v>
      </c>
      <c r="D12" s="6">
        <f>TITRES_STAT!E15</f>
        <v>556</v>
      </c>
      <c r="E12" s="2">
        <f t="shared" si="0"/>
        <v>-654</v>
      </c>
      <c r="F12" s="6" t="str">
        <f t="shared" si="3"/>
        <v>BEARISH</v>
      </c>
      <c r="G12" s="6" t="str">
        <f t="shared" si="2"/>
        <v>WEAK</v>
      </c>
      <c r="H12" s="6" t="str">
        <f t="shared" si="1"/>
        <v>BEARISH DIVERGENCE</v>
      </c>
    </row>
    <row r="13" spans="1:8" ht="13.5" x14ac:dyDescent="0.25">
      <c r="A13" s="3">
        <f>TITRES_STAT!B16</f>
        <v>42024</v>
      </c>
      <c r="B13" s="6">
        <f>TITRES_STAT!C16</f>
        <v>6.48</v>
      </c>
      <c r="C13" s="6">
        <f>TITRES_STAT!D16</f>
        <v>6.48</v>
      </c>
      <c r="D13" s="6">
        <f>TITRES_STAT!E16</f>
        <v>391</v>
      </c>
      <c r="E13" s="2">
        <f t="shared" si="0"/>
        <v>-1045</v>
      </c>
      <c r="F13" s="6" t="str">
        <f t="shared" si="3"/>
        <v>BEARISH</v>
      </c>
      <c r="G13" s="6" t="str">
        <f t="shared" si="2"/>
        <v>WEAK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6.35</v>
      </c>
      <c r="C14" s="6">
        <f>TITRES_STAT!D17</f>
        <v>6.35</v>
      </c>
      <c r="D14" s="6">
        <f>TITRES_STAT!E17</f>
        <v>975</v>
      </c>
      <c r="E14" s="2">
        <f t="shared" si="0"/>
        <v>-2020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6.36</v>
      </c>
      <c r="C15" s="6">
        <f>TITRES_STAT!D18</f>
        <v>6.36</v>
      </c>
      <c r="D15" s="6">
        <f>TITRES_STAT!E18</f>
        <v>200</v>
      </c>
      <c r="E15" s="2">
        <f t="shared" si="0"/>
        <v>-1820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CONFIRMED BULLISH</v>
      </c>
    </row>
    <row r="16" spans="1:8" ht="13.5" x14ac:dyDescent="0.25">
      <c r="A16" s="3">
        <f>TITRES_STAT!B19</f>
        <v>42027</v>
      </c>
      <c r="B16" s="6">
        <f>TITRES_STAT!C19</f>
        <v>6.31</v>
      </c>
      <c r="C16" s="6">
        <f>TITRES_STAT!D19</f>
        <v>6.31</v>
      </c>
      <c r="D16" s="6">
        <f>TITRES_STAT!E19</f>
        <v>6080</v>
      </c>
      <c r="E16" s="2">
        <f t="shared" si="0"/>
        <v>-7900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6.27</v>
      </c>
      <c r="C17" s="6">
        <f>TITRES_STAT!D20</f>
        <v>6.27</v>
      </c>
      <c r="D17" s="6">
        <f>TITRES_STAT!E20</f>
        <v>2141</v>
      </c>
      <c r="E17" s="2">
        <f t="shared" si="0"/>
        <v>-10041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6.3</v>
      </c>
      <c r="C18" s="6">
        <f>TITRES_STAT!D21</f>
        <v>6.3</v>
      </c>
      <c r="D18" s="6">
        <f>TITRES_STAT!E21</f>
        <v>1545</v>
      </c>
      <c r="E18" s="2">
        <f t="shared" si="0"/>
        <v>-8496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6.3</v>
      </c>
      <c r="C19" s="6">
        <f>TITRES_STAT!D22</f>
        <v>6.3</v>
      </c>
      <c r="D19" s="6">
        <f>TITRES_STAT!E22</f>
        <v>1555</v>
      </c>
      <c r="E19" s="2">
        <f t="shared" si="0"/>
        <v>-8496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6.2</v>
      </c>
      <c r="C20" s="6">
        <f>TITRES_STAT!D23</f>
        <v>6.2</v>
      </c>
      <c r="D20" s="6">
        <f>TITRES_STAT!E23</f>
        <v>6556</v>
      </c>
      <c r="E20" s="2">
        <f t="shared" si="0"/>
        <v>-15052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6.14</v>
      </c>
      <c r="C21" s="6">
        <f>TITRES_STAT!D24</f>
        <v>6.14</v>
      </c>
      <c r="D21" s="6">
        <f>TITRES_STAT!E24</f>
        <v>325</v>
      </c>
      <c r="E21" s="2">
        <f t="shared" si="0"/>
        <v>-15377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6.3</v>
      </c>
      <c r="C22" s="6">
        <f>TITRES_STAT!D25</f>
        <v>6.3</v>
      </c>
      <c r="D22" s="6">
        <f>TITRES_STAT!E25</f>
        <v>2366</v>
      </c>
      <c r="E22" s="2">
        <f t="shared" si="0"/>
        <v>-13011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BEARISH DIVERGENCE</v>
      </c>
    </row>
    <row r="23" spans="1:8" ht="13.5" x14ac:dyDescent="0.25">
      <c r="A23" s="3">
        <f>TITRES_STAT!B26</f>
        <v>42038</v>
      </c>
      <c r="B23" s="6">
        <f>TITRES_STAT!C26</f>
        <v>6.2</v>
      </c>
      <c r="C23" s="6">
        <f>TITRES_STAT!D26</f>
        <v>6.2</v>
      </c>
      <c r="D23" s="6">
        <f>TITRES_STAT!E26</f>
        <v>805</v>
      </c>
      <c r="E23" s="2">
        <f t="shared" si="0"/>
        <v>-13816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6.06</v>
      </c>
      <c r="C24" s="6">
        <f>TITRES_STAT!D27</f>
        <v>6.06</v>
      </c>
      <c r="D24" s="6">
        <f>TITRES_STAT!E27</f>
        <v>2212</v>
      </c>
      <c r="E24" s="2">
        <f t="shared" si="0"/>
        <v>-16028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6.06</v>
      </c>
      <c r="C25" s="6">
        <f>TITRES_STAT!D28</f>
        <v>6.06</v>
      </c>
      <c r="D25" s="6">
        <f>TITRES_STAT!E28</f>
        <v>1969</v>
      </c>
      <c r="E25" s="2">
        <f t="shared" si="0"/>
        <v>-16028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6.05</v>
      </c>
      <c r="C26" s="6">
        <f>TITRES_STAT!D29</f>
        <v>6.05</v>
      </c>
      <c r="D26" s="6">
        <f>TITRES_STAT!E29</f>
        <v>9577</v>
      </c>
      <c r="E26" s="2">
        <f t="shared" si="0"/>
        <v>-25605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6.23</v>
      </c>
      <c r="C27" s="6">
        <f>TITRES_STAT!D30</f>
        <v>6.23</v>
      </c>
      <c r="D27" s="6">
        <f>TITRES_STAT!E30</f>
        <v>514</v>
      </c>
      <c r="E27" s="2">
        <f t="shared" si="0"/>
        <v>-25091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6.2</v>
      </c>
      <c r="C28" s="6">
        <f>TITRES_STAT!D31</f>
        <v>6.2</v>
      </c>
      <c r="D28" s="6">
        <f>TITRES_STAT!E31</f>
        <v>158</v>
      </c>
      <c r="E28" s="2">
        <f t="shared" si="0"/>
        <v>-25249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NEUTRAL</v>
      </c>
    </row>
    <row r="29" spans="1:8" ht="13.5" x14ac:dyDescent="0.25">
      <c r="A29" s="3">
        <f>TITRES_STAT!B32</f>
        <v>42046</v>
      </c>
      <c r="B29" s="6">
        <f>TITRES_STAT!C32</f>
        <v>6.1</v>
      </c>
      <c r="C29" s="6">
        <f>TITRES_STAT!D32</f>
        <v>6.1</v>
      </c>
      <c r="D29" s="6">
        <f>TITRES_STAT!E32</f>
        <v>4101</v>
      </c>
      <c r="E29" s="2">
        <f t="shared" si="0"/>
        <v>-29350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BEARISH DIVERGENCE</v>
      </c>
    </row>
    <row r="30" spans="1:8" ht="13.5" x14ac:dyDescent="0.25">
      <c r="A30" s="3">
        <f>TITRES_STAT!B33</f>
        <v>42047</v>
      </c>
      <c r="B30" s="6">
        <f>TITRES_STAT!C33</f>
        <v>6</v>
      </c>
      <c r="C30" s="6">
        <f>TITRES_STAT!D33</f>
        <v>6</v>
      </c>
      <c r="D30" s="6">
        <f>TITRES_STAT!E33</f>
        <v>2268</v>
      </c>
      <c r="E30" s="2">
        <f t="shared" si="0"/>
        <v>-31618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6</v>
      </c>
      <c r="C31" s="6">
        <f>TITRES_STAT!D34</f>
        <v>6</v>
      </c>
      <c r="D31" s="6">
        <f>TITRES_STAT!E34</f>
        <v>3110</v>
      </c>
      <c r="E31" s="2">
        <f t="shared" si="0"/>
        <v>-31618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6.17</v>
      </c>
      <c r="C32" s="6">
        <f>TITRES_STAT!D35</f>
        <v>6.17</v>
      </c>
      <c r="D32" s="6">
        <f>TITRES_STAT!E35</f>
        <v>157</v>
      </c>
      <c r="E32" s="2">
        <f t="shared" si="0"/>
        <v>-31461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6.16</v>
      </c>
      <c r="C33" s="6">
        <f>TITRES_STAT!D36</f>
        <v>6.16</v>
      </c>
      <c r="D33" s="6">
        <f>TITRES_STAT!E36</f>
        <v>316</v>
      </c>
      <c r="E33" s="2">
        <f t="shared" si="0"/>
        <v>-31777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6.16</v>
      </c>
      <c r="C34" s="6">
        <f>TITRES_STAT!D37</f>
        <v>6.16</v>
      </c>
      <c r="D34" s="6">
        <f>TITRES_STAT!E37</f>
        <v>2762</v>
      </c>
      <c r="E34" s="2">
        <f t="shared" si="0"/>
        <v>-31777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BEARISH DIVERGENCE</v>
      </c>
    </row>
    <row r="35" spans="1:8" ht="13.5" x14ac:dyDescent="0.25">
      <c r="A35" s="3">
        <f>TITRES_STAT!B38</f>
        <v>42054</v>
      </c>
      <c r="B35" s="6">
        <f>TITRES_STAT!C38</f>
        <v>6.15</v>
      </c>
      <c r="C35" s="6">
        <f>TITRES_STAT!D38</f>
        <v>6.15</v>
      </c>
      <c r="D35" s="6">
        <f>TITRES_STAT!E38</f>
        <v>17</v>
      </c>
      <c r="E35" s="2">
        <f t="shared" si="0"/>
        <v>-31794</v>
      </c>
      <c r="F35" s="6" t="str">
        <f t="shared" si="3"/>
        <v>BEARISH</v>
      </c>
      <c r="G35" s="6" t="str">
        <f t="shared" si="2"/>
        <v>NEUTRAL</v>
      </c>
      <c r="H35" s="6" t="str">
        <f t="shared" si="1"/>
        <v>BEARISH DIVERGENCE</v>
      </c>
    </row>
    <row r="36" spans="1:8" ht="13.5" x14ac:dyDescent="0.25">
      <c r="A36" s="3">
        <f>TITRES_STAT!B39</f>
        <v>42055</v>
      </c>
      <c r="B36" s="6">
        <f>TITRES_STAT!C39</f>
        <v>6.15</v>
      </c>
      <c r="C36" s="6">
        <f>TITRES_STAT!D39</f>
        <v>6.15</v>
      </c>
      <c r="D36" s="6">
        <f>TITRES_STAT!E39</f>
        <v>0</v>
      </c>
      <c r="E36" s="2">
        <f t="shared" si="0"/>
        <v>-31794</v>
      </c>
      <c r="F36" s="6" t="str">
        <f t="shared" si="3"/>
        <v>BEARISH</v>
      </c>
      <c r="G36" s="6" t="str">
        <f t="shared" si="2"/>
        <v>NEUTRAL</v>
      </c>
      <c r="H36" s="6" t="str">
        <f t="shared" si="1"/>
        <v>BEARISH DIVERGENCE</v>
      </c>
    </row>
    <row r="37" spans="1:8" ht="13.5" x14ac:dyDescent="0.25">
      <c r="A37" s="3">
        <f>TITRES_STAT!B40</f>
        <v>42058</v>
      </c>
      <c r="B37" s="6">
        <f>TITRES_STAT!C40</f>
        <v>6.15</v>
      </c>
      <c r="C37" s="6">
        <f>TITRES_STAT!D40</f>
        <v>6.15</v>
      </c>
      <c r="D37" s="6">
        <f>TITRES_STAT!E40</f>
        <v>0</v>
      </c>
      <c r="E37" s="2">
        <f t="shared" si="0"/>
        <v>-31794</v>
      </c>
      <c r="F37" s="6" t="str">
        <f t="shared" si="3"/>
        <v>BEARISH</v>
      </c>
      <c r="G37" s="6" t="str">
        <f t="shared" si="2"/>
        <v>NEUTRAL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6.14</v>
      </c>
      <c r="C38" s="6">
        <f>TITRES_STAT!D41</f>
        <v>6.14</v>
      </c>
      <c r="D38" s="6">
        <f>TITRES_STAT!E41</f>
        <v>5903</v>
      </c>
      <c r="E38" s="2">
        <f t="shared" si="0"/>
        <v>-37697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6</v>
      </c>
      <c r="C39" s="6">
        <f>TITRES_STAT!D42</f>
        <v>6</v>
      </c>
      <c r="D39" s="6">
        <f>TITRES_STAT!E42</f>
        <v>6404</v>
      </c>
      <c r="E39" s="2">
        <f t="shared" si="0"/>
        <v>-44101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6.14</v>
      </c>
      <c r="C40" s="6">
        <f>TITRES_STAT!D43</f>
        <v>6.14</v>
      </c>
      <c r="D40" s="6">
        <f>TITRES_STAT!E43</f>
        <v>7255</v>
      </c>
      <c r="E40" s="2">
        <f t="shared" si="0"/>
        <v>-36846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6.05</v>
      </c>
      <c r="C41" s="6">
        <f>TITRES_STAT!D44</f>
        <v>6.05</v>
      </c>
      <c r="D41" s="6">
        <f>TITRES_STAT!E44</f>
        <v>234</v>
      </c>
      <c r="E41" s="2">
        <f t="shared" si="0"/>
        <v>-37080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6.19</v>
      </c>
      <c r="C42" s="6">
        <f>TITRES_STAT!D45</f>
        <v>6.19</v>
      </c>
      <c r="D42" s="6">
        <f>TITRES_STAT!E45</f>
        <v>1</v>
      </c>
      <c r="E42" s="2">
        <f t="shared" si="0"/>
        <v>-37079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BEARISH DIVERGENCE</v>
      </c>
    </row>
    <row r="43" spans="1:8" ht="13.5" x14ac:dyDescent="0.25">
      <c r="A43" s="3">
        <f>TITRES_STAT!B46</f>
        <v>42066</v>
      </c>
      <c r="B43" s="6">
        <f>TITRES_STAT!C46</f>
        <v>6.05</v>
      </c>
      <c r="C43" s="6">
        <f>TITRES_STAT!D46</f>
        <v>6.05</v>
      </c>
      <c r="D43" s="6">
        <f>TITRES_STAT!E46</f>
        <v>53</v>
      </c>
      <c r="E43" s="2">
        <f t="shared" si="0"/>
        <v>-37132</v>
      </c>
      <c r="F43" s="6" t="str">
        <f t="shared" si="3"/>
        <v>BULLISH</v>
      </c>
      <c r="G43" s="6" t="str">
        <f t="shared" si="2"/>
        <v>NEUTRAL</v>
      </c>
      <c r="H43" s="6" t="str">
        <f t="shared" si="1"/>
        <v>BULLISH DIVERGENCE</v>
      </c>
    </row>
    <row r="44" spans="1:8" ht="13.5" x14ac:dyDescent="0.25">
      <c r="A44" s="3">
        <f>TITRES_STAT!B47</f>
        <v>42067</v>
      </c>
      <c r="B44" s="6">
        <f>TITRES_STAT!C47</f>
        <v>6.05</v>
      </c>
      <c r="C44" s="6">
        <f>TITRES_STAT!D47</f>
        <v>6.05</v>
      </c>
      <c r="D44" s="6">
        <f>TITRES_STAT!E47</f>
        <v>976</v>
      </c>
      <c r="E44" s="2">
        <f t="shared" si="0"/>
        <v>-37132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6</v>
      </c>
      <c r="C45" s="6">
        <f>TITRES_STAT!D48</f>
        <v>6</v>
      </c>
      <c r="D45" s="6">
        <f>TITRES_STAT!E48</f>
        <v>5122</v>
      </c>
      <c r="E45" s="2">
        <f t="shared" si="0"/>
        <v>-42254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6</v>
      </c>
      <c r="C46" s="6">
        <f>TITRES_STAT!D49</f>
        <v>6</v>
      </c>
      <c r="D46" s="6">
        <f>TITRES_STAT!E49</f>
        <v>582</v>
      </c>
      <c r="E46" s="2">
        <f t="shared" si="0"/>
        <v>-42254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6</v>
      </c>
      <c r="C47" s="6">
        <f>TITRES_STAT!D50</f>
        <v>6</v>
      </c>
      <c r="D47" s="6">
        <f>TITRES_STAT!E50</f>
        <v>3300</v>
      </c>
      <c r="E47" s="2">
        <f t="shared" si="0"/>
        <v>-42254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6</v>
      </c>
      <c r="C48" s="6">
        <f>TITRES_STAT!D51</f>
        <v>6</v>
      </c>
      <c r="D48" s="6">
        <f>TITRES_STAT!E51</f>
        <v>610</v>
      </c>
      <c r="E48" s="2">
        <f t="shared" si="0"/>
        <v>-42254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5.99</v>
      </c>
      <c r="C49" s="6">
        <f>TITRES_STAT!D52</f>
        <v>5.99</v>
      </c>
      <c r="D49" s="6">
        <f>TITRES_STAT!E52</f>
        <v>1277</v>
      </c>
      <c r="E49" s="2">
        <f t="shared" si="0"/>
        <v>-43531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5.99</v>
      </c>
      <c r="C50" s="6">
        <f>TITRES_STAT!D53</f>
        <v>5.99</v>
      </c>
      <c r="D50" s="6">
        <f>TITRES_STAT!E53</f>
        <v>0</v>
      </c>
      <c r="E50" s="2">
        <f t="shared" si="0"/>
        <v>-43531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5.83</v>
      </c>
      <c r="C51" s="6">
        <f>TITRES_STAT!D54</f>
        <v>5.83</v>
      </c>
      <c r="D51" s="6">
        <f>TITRES_STAT!E54</f>
        <v>5565</v>
      </c>
      <c r="E51" s="2">
        <f t="shared" si="0"/>
        <v>-49096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5.99</v>
      </c>
      <c r="C52" s="6">
        <f>TITRES_STAT!D55</f>
        <v>5.99</v>
      </c>
      <c r="D52" s="6">
        <f>TITRES_STAT!E55</f>
        <v>44</v>
      </c>
      <c r="E52" s="2">
        <f t="shared" si="0"/>
        <v>-49052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5.82</v>
      </c>
      <c r="C53" s="6">
        <f>TITRES_STAT!D56</f>
        <v>5.82</v>
      </c>
      <c r="D53" s="6">
        <f>TITRES_STAT!E56</f>
        <v>213</v>
      </c>
      <c r="E53" s="2">
        <f t="shared" si="0"/>
        <v>-49265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5.8</v>
      </c>
      <c r="C54" s="6">
        <f>TITRES_STAT!D57</f>
        <v>5.8</v>
      </c>
      <c r="D54" s="6">
        <f>TITRES_STAT!E57</f>
        <v>3471</v>
      </c>
      <c r="E54" s="2">
        <f t="shared" si="0"/>
        <v>-52736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5.8</v>
      </c>
      <c r="C55" s="6">
        <f>TITRES_STAT!D58</f>
        <v>5.8</v>
      </c>
      <c r="D55" s="6">
        <f>TITRES_STAT!E58</f>
        <v>1685</v>
      </c>
      <c r="E55" s="2">
        <f t="shared" si="0"/>
        <v>-52736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5.8</v>
      </c>
      <c r="C56" s="6">
        <f>TITRES_STAT!D59</f>
        <v>5.8</v>
      </c>
      <c r="D56" s="6">
        <f>TITRES_STAT!E59</f>
        <v>700</v>
      </c>
      <c r="E56" s="2">
        <f t="shared" si="0"/>
        <v>-52736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5.8</v>
      </c>
      <c r="C57" s="6">
        <f>TITRES_STAT!D60</f>
        <v>5.8</v>
      </c>
      <c r="D57" s="6">
        <f>TITRES_STAT!E60</f>
        <v>1794</v>
      </c>
      <c r="E57" s="2">
        <f t="shared" si="0"/>
        <v>-52736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5.8</v>
      </c>
      <c r="C58" s="6">
        <f>TITRES_STAT!D61</f>
        <v>5.8</v>
      </c>
      <c r="D58" s="6">
        <f>TITRES_STAT!E61</f>
        <v>150</v>
      </c>
      <c r="E58" s="2">
        <f t="shared" si="0"/>
        <v>-52736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5.8</v>
      </c>
      <c r="C59" s="6">
        <f>TITRES_STAT!D62</f>
        <v>5.8</v>
      </c>
      <c r="D59" s="6">
        <f>TITRES_STAT!E62</f>
        <v>418</v>
      </c>
      <c r="E59" s="2">
        <f t="shared" si="0"/>
        <v>-52736</v>
      </c>
      <c r="F59" s="6" t="str">
        <f t="shared" si="3"/>
        <v>NEUTRAL</v>
      </c>
      <c r="G59" s="6" t="str">
        <f t="shared" si="2"/>
        <v>NEUTRAL</v>
      </c>
      <c r="H59" s="6" t="str">
        <f t="shared" si="1"/>
        <v>NEUTRAL</v>
      </c>
    </row>
    <row r="60" spans="1:8" ht="13.5" x14ac:dyDescent="0.25">
      <c r="A60" s="3">
        <f>TITRES_STAT!B63</f>
        <v>42090</v>
      </c>
      <c r="B60" s="6">
        <f>TITRES_STAT!C63</f>
        <v>5.8</v>
      </c>
      <c r="C60" s="6">
        <f>TITRES_STAT!D63</f>
        <v>5.8</v>
      </c>
      <c r="D60" s="6">
        <f>TITRES_STAT!E63</f>
        <v>777</v>
      </c>
      <c r="E60" s="2">
        <f t="shared" si="0"/>
        <v>-52736</v>
      </c>
      <c r="F60" s="6" t="str">
        <f t="shared" si="3"/>
        <v>NEUTRAL</v>
      </c>
      <c r="G60" s="6" t="str">
        <f t="shared" si="2"/>
        <v>NEUTRAL</v>
      </c>
      <c r="H60" s="6" t="str">
        <f t="shared" si="1"/>
        <v>NEUTRAL</v>
      </c>
    </row>
    <row r="61" spans="1:8" ht="13.5" x14ac:dyDescent="0.25">
      <c r="A61" s="3">
        <f>TITRES_STAT!B64</f>
        <v>42093</v>
      </c>
      <c r="B61" s="6">
        <f>TITRES_STAT!C64</f>
        <v>5.9</v>
      </c>
      <c r="C61" s="6">
        <f>TITRES_STAT!D64</f>
        <v>5.9</v>
      </c>
      <c r="D61" s="6">
        <f>TITRES_STAT!E64</f>
        <v>1500</v>
      </c>
      <c r="E61" s="2">
        <f t="shared" si="0"/>
        <v>-51236</v>
      </c>
      <c r="F61" s="6" t="str">
        <f t="shared" si="3"/>
        <v>BULLISH</v>
      </c>
      <c r="G61" s="6" t="str">
        <f t="shared" si="2"/>
        <v>WEAK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6</v>
      </c>
      <c r="C62" s="6">
        <f>TITRES_STAT!D65</f>
        <v>6</v>
      </c>
      <c r="D62" s="6">
        <f>TITRES_STAT!E65</f>
        <v>1000</v>
      </c>
      <c r="E62" s="2">
        <f t="shared" si="0"/>
        <v>-50236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5.99</v>
      </c>
      <c r="C63" s="6">
        <f>TITRES_STAT!D66</f>
        <v>5.99</v>
      </c>
      <c r="D63" s="6">
        <f>TITRES_STAT!E66</f>
        <v>251</v>
      </c>
      <c r="E63" s="2">
        <f t="shared" si="0"/>
        <v>-50487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5.82</v>
      </c>
      <c r="C64" s="6">
        <f>TITRES_STAT!D67</f>
        <v>5.82</v>
      </c>
      <c r="D64" s="6">
        <f>TITRES_STAT!E67</f>
        <v>11</v>
      </c>
      <c r="E64" s="2">
        <f t="shared" si="0"/>
        <v>-50498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5.9</v>
      </c>
      <c r="C65" s="6">
        <f>TITRES_STAT!D68</f>
        <v>5.9</v>
      </c>
      <c r="D65" s="6">
        <f>TITRES_STAT!E68</f>
        <v>279</v>
      </c>
      <c r="E65" s="2">
        <f t="shared" si="0"/>
        <v>-50219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CONFIRMED BULLISH</v>
      </c>
    </row>
    <row r="66" spans="1:8" ht="13.5" x14ac:dyDescent="0.25">
      <c r="A66" s="3">
        <f>TITRES_STAT!B69</f>
        <v>42100</v>
      </c>
      <c r="B66" s="6">
        <f>TITRES_STAT!C69</f>
        <v>5.9</v>
      </c>
      <c r="C66" s="6">
        <f>TITRES_STAT!D69</f>
        <v>5.9</v>
      </c>
      <c r="D66" s="6">
        <f>TITRES_STAT!E69</f>
        <v>300</v>
      </c>
      <c r="E66" s="2">
        <f t="shared" si="0"/>
        <v>-50219</v>
      </c>
      <c r="F66" s="6" t="str">
        <f t="shared" si="3"/>
        <v>BULLISH</v>
      </c>
      <c r="G66" s="6" t="str">
        <f t="shared" si="2"/>
        <v>NEUTRAL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6</v>
      </c>
      <c r="C67" s="6">
        <f>TITRES_STAT!D70</f>
        <v>6</v>
      </c>
      <c r="D67" s="6">
        <f>TITRES_STAT!E70</f>
        <v>4502</v>
      </c>
      <c r="E67" s="2">
        <f t="shared" si="0"/>
        <v>-45717</v>
      </c>
      <c r="F67" s="6" t="str">
        <f t="shared" si="3"/>
        <v>BULLISH</v>
      </c>
      <c r="G67" s="6" t="str">
        <f t="shared" si="2"/>
        <v>WEAK</v>
      </c>
      <c r="H67" s="6" t="str">
        <f t="shared" si="1"/>
        <v>NEUTRAL</v>
      </c>
    </row>
    <row r="68" spans="1:8" ht="13.5" x14ac:dyDescent="0.25">
      <c r="A68" s="3">
        <f>TITRES_STAT!B71</f>
        <v>42102</v>
      </c>
      <c r="B68" s="6">
        <f>TITRES_STAT!C71</f>
        <v>5.9</v>
      </c>
      <c r="C68" s="6">
        <f>TITRES_STAT!D71</f>
        <v>5.9</v>
      </c>
      <c r="D68" s="6">
        <f>TITRES_STAT!E71</f>
        <v>31</v>
      </c>
      <c r="E68" s="2">
        <f t="shared" ref="E68:E131" si="4">IF(B68&gt;B67, E67+D68, IF(B68&lt;B67, E67-D68, E67))</f>
        <v>-45748</v>
      </c>
      <c r="F68" s="6" t="str">
        <f t="shared" si="3"/>
        <v>BULLISH</v>
      </c>
      <c r="G68" s="6" t="str">
        <f t="shared" si="2"/>
        <v>WEAK</v>
      </c>
      <c r="H68" s="6" t="str">
        <f t="shared" si="1"/>
        <v>BULLISH DIVERGENCE</v>
      </c>
    </row>
    <row r="69" spans="1:8" ht="13.5" x14ac:dyDescent="0.25">
      <c r="A69" s="3">
        <f>TITRES_STAT!B72</f>
        <v>42104</v>
      </c>
      <c r="B69" s="6">
        <f>TITRES_STAT!C72</f>
        <v>5.73</v>
      </c>
      <c r="C69" s="6">
        <f>TITRES_STAT!D72</f>
        <v>5.73</v>
      </c>
      <c r="D69" s="6">
        <f>TITRES_STAT!E72</f>
        <v>321</v>
      </c>
      <c r="E69" s="2">
        <f t="shared" si="4"/>
        <v>-46069</v>
      </c>
      <c r="F69" s="6" t="str">
        <f t="shared" si="3"/>
        <v>BULLISH</v>
      </c>
      <c r="G69" s="6" t="str">
        <f t="shared" si="2"/>
        <v>WEAK</v>
      </c>
      <c r="H69" s="6" t="str">
        <f t="shared" si="1"/>
        <v>BULLISH DIVERGENCE</v>
      </c>
    </row>
    <row r="70" spans="1:8" ht="13.5" x14ac:dyDescent="0.25">
      <c r="A70" s="3">
        <f>TITRES_STAT!B73</f>
        <v>42107</v>
      </c>
      <c r="B70" s="6">
        <f>TITRES_STAT!C73</f>
        <v>5.7</v>
      </c>
      <c r="C70" s="6">
        <f>TITRES_STAT!D73</f>
        <v>5.7</v>
      </c>
      <c r="D70" s="6">
        <f>TITRES_STAT!E73</f>
        <v>5355</v>
      </c>
      <c r="E70" s="2">
        <f t="shared" si="4"/>
        <v>-51424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5.6</v>
      </c>
      <c r="C71" s="6">
        <f>TITRES_STAT!D74</f>
        <v>5.6</v>
      </c>
      <c r="D71" s="6">
        <f>TITRES_STAT!E74</f>
        <v>552</v>
      </c>
      <c r="E71" s="2">
        <f t="shared" si="4"/>
        <v>-51976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5.7</v>
      </c>
      <c r="C72" s="6">
        <f>TITRES_STAT!D75</f>
        <v>5.7</v>
      </c>
      <c r="D72" s="6">
        <f>TITRES_STAT!E75</f>
        <v>21</v>
      </c>
      <c r="E72" s="2">
        <f t="shared" si="4"/>
        <v>-51955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5.7</v>
      </c>
      <c r="C73" s="6">
        <f>TITRES_STAT!D76</f>
        <v>5.7</v>
      </c>
      <c r="D73" s="6">
        <f>TITRES_STAT!E76</f>
        <v>0</v>
      </c>
      <c r="E73" s="2">
        <f t="shared" si="4"/>
        <v>-51955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5.6</v>
      </c>
      <c r="C74" s="6">
        <f>TITRES_STAT!D77</f>
        <v>5.6</v>
      </c>
      <c r="D74" s="6">
        <f>TITRES_STAT!E77</f>
        <v>630</v>
      </c>
      <c r="E74" s="2">
        <f t="shared" si="4"/>
        <v>-52585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5.7</v>
      </c>
      <c r="C75" s="6">
        <f>TITRES_STAT!D78</f>
        <v>5.7</v>
      </c>
      <c r="D75" s="6">
        <f>TITRES_STAT!E78</f>
        <v>8176</v>
      </c>
      <c r="E75" s="2">
        <f t="shared" si="4"/>
        <v>-44409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NEUTRAL</v>
      </c>
    </row>
    <row r="76" spans="1:8" ht="13.5" x14ac:dyDescent="0.25">
      <c r="A76" s="3">
        <f>TITRES_STAT!B79</f>
        <v>42115</v>
      </c>
      <c r="B76" s="6">
        <f>TITRES_STAT!C79</f>
        <v>5.7</v>
      </c>
      <c r="C76" s="6">
        <f>TITRES_STAT!D79</f>
        <v>5.7</v>
      </c>
      <c r="D76" s="6">
        <f>TITRES_STAT!E79</f>
        <v>0</v>
      </c>
      <c r="E76" s="2">
        <f t="shared" si="4"/>
        <v>-44409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5.53</v>
      </c>
      <c r="C77" s="6">
        <f>TITRES_STAT!D80</f>
        <v>5.53</v>
      </c>
      <c r="D77" s="6">
        <f>TITRES_STAT!E80</f>
        <v>1400</v>
      </c>
      <c r="E77" s="2">
        <f t="shared" si="4"/>
        <v>-45809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BULLISH DIVERGENCE</v>
      </c>
    </row>
    <row r="78" spans="1:8" ht="13.5" x14ac:dyDescent="0.25">
      <c r="A78" s="3">
        <f>TITRES_STAT!B81</f>
        <v>42117</v>
      </c>
      <c r="B78" s="6">
        <f>TITRES_STAT!C81</f>
        <v>5.5</v>
      </c>
      <c r="C78" s="6">
        <f>TITRES_STAT!D81</f>
        <v>5.5</v>
      </c>
      <c r="D78" s="6">
        <f>TITRES_STAT!E81</f>
        <v>1430</v>
      </c>
      <c r="E78" s="2">
        <f t="shared" si="4"/>
        <v>-47239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BULLISH DIVERGENCE</v>
      </c>
    </row>
    <row r="79" spans="1:8" ht="13.5" x14ac:dyDescent="0.25">
      <c r="A79" s="3">
        <f>TITRES_STAT!B82</f>
        <v>42118</v>
      </c>
      <c r="B79" s="6">
        <f>TITRES_STAT!C82</f>
        <v>5.5</v>
      </c>
      <c r="C79" s="6">
        <f>TITRES_STAT!D82</f>
        <v>5.5</v>
      </c>
      <c r="D79" s="6">
        <f>TITRES_STAT!E82</f>
        <v>1558</v>
      </c>
      <c r="E79" s="2">
        <f t="shared" si="4"/>
        <v>-47239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BULLISH DIVERGENCE</v>
      </c>
    </row>
    <row r="80" spans="1:8" ht="13.5" x14ac:dyDescent="0.25">
      <c r="A80" s="3">
        <f>TITRES_STAT!B83</f>
        <v>42121</v>
      </c>
      <c r="B80" s="6">
        <f>TITRES_STAT!C83</f>
        <v>5.5</v>
      </c>
      <c r="C80" s="6">
        <f>TITRES_STAT!D83</f>
        <v>5.5</v>
      </c>
      <c r="D80" s="6">
        <f>TITRES_STAT!E83</f>
        <v>35</v>
      </c>
      <c r="E80" s="2">
        <f t="shared" si="4"/>
        <v>-47239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5.7</v>
      </c>
      <c r="C81" s="6">
        <f>TITRES_STAT!D84</f>
        <v>5.7</v>
      </c>
      <c r="D81" s="6">
        <f>TITRES_STAT!E84</f>
        <v>564</v>
      </c>
      <c r="E81" s="2">
        <f t="shared" si="4"/>
        <v>-46675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NEUTRAL</v>
      </c>
    </row>
    <row r="82" spans="1:8" ht="13.5" x14ac:dyDescent="0.25">
      <c r="A82" s="3">
        <f>TITRES_STAT!B85</f>
        <v>42123</v>
      </c>
      <c r="B82" s="6">
        <f>TITRES_STAT!C85</f>
        <v>5.7</v>
      </c>
      <c r="C82" s="6">
        <f>TITRES_STAT!D85</f>
        <v>5.7</v>
      </c>
      <c r="D82" s="6">
        <f>TITRES_STAT!E85</f>
        <v>880</v>
      </c>
      <c r="E82" s="2">
        <f t="shared" si="4"/>
        <v>-46675</v>
      </c>
      <c r="F82" s="6" t="str">
        <f t="shared" si="7"/>
        <v>BEARISH</v>
      </c>
      <c r="G82" s="6" t="str">
        <f t="shared" si="6"/>
        <v>NEUTRAL</v>
      </c>
      <c r="H82" s="6" t="str">
        <f t="shared" si="5"/>
        <v>BEARISH DIVERGENCE</v>
      </c>
    </row>
    <row r="83" spans="1:8" ht="13.5" x14ac:dyDescent="0.25">
      <c r="A83" s="3">
        <f>TITRES_STAT!B86</f>
        <v>42124</v>
      </c>
      <c r="B83" s="6">
        <f>TITRES_STAT!C86</f>
        <v>5.7</v>
      </c>
      <c r="C83" s="6">
        <f>TITRES_STAT!D86</f>
        <v>5.7</v>
      </c>
      <c r="D83" s="6">
        <f>TITRES_STAT!E86</f>
        <v>0</v>
      </c>
      <c r="E83" s="2">
        <f t="shared" si="4"/>
        <v>-46675</v>
      </c>
      <c r="F83" s="6" t="str">
        <f t="shared" si="7"/>
        <v>BULLISH</v>
      </c>
      <c r="G83" s="6" t="str">
        <f t="shared" si="6"/>
        <v>NEUTRAL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5.59</v>
      </c>
      <c r="C84" s="6">
        <f>TITRES_STAT!D87</f>
        <v>5.59</v>
      </c>
      <c r="D84" s="6">
        <f>TITRES_STAT!E87</f>
        <v>500</v>
      </c>
      <c r="E84" s="2">
        <f t="shared" si="4"/>
        <v>-47175</v>
      </c>
      <c r="F84" s="6" t="str">
        <f t="shared" si="7"/>
        <v>BULLISH</v>
      </c>
      <c r="G84" s="6" t="str">
        <f t="shared" si="6"/>
        <v>NEUTRAL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5.56</v>
      </c>
      <c r="C85" s="6">
        <f>TITRES_STAT!D88</f>
        <v>5.56</v>
      </c>
      <c r="D85" s="6">
        <f>TITRES_STAT!E88</f>
        <v>101</v>
      </c>
      <c r="E85" s="2">
        <f t="shared" si="4"/>
        <v>-47276</v>
      </c>
      <c r="F85" s="6" t="str">
        <f t="shared" si="7"/>
        <v>BEARISH</v>
      </c>
      <c r="G85" s="6" t="str">
        <f t="shared" si="6"/>
        <v>NEUTRAL</v>
      </c>
      <c r="H85" s="6" t="str">
        <f t="shared" si="5"/>
        <v>BEARISH DIVERGENCE</v>
      </c>
    </row>
    <row r="86" spans="1:8" ht="13.5" x14ac:dyDescent="0.25">
      <c r="A86" s="3">
        <f>TITRES_STAT!B89</f>
        <v>42130</v>
      </c>
      <c r="B86" s="6">
        <f>TITRES_STAT!C89</f>
        <v>5.31</v>
      </c>
      <c r="C86" s="6">
        <f>TITRES_STAT!D89</f>
        <v>5.31</v>
      </c>
      <c r="D86" s="6">
        <f>TITRES_STAT!E89</f>
        <v>6200</v>
      </c>
      <c r="E86" s="2">
        <f t="shared" si="4"/>
        <v>-53476</v>
      </c>
      <c r="F86" s="6" t="str">
        <f t="shared" si="7"/>
        <v>BEARISH</v>
      </c>
      <c r="G86" s="6" t="str">
        <f t="shared" si="6"/>
        <v>STRONG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5.08</v>
      </c>
      <c r="C87" s="6">
        <f>TITRES_STAT!D90</f>
        <v>5.08</v>
      </c>
      <c r="D87" s="6">
        <f>TITRES_STAT!E90</f>
        <v>16051</v>
      </c>
      <c r="E87" s="2">
        <f t="shared" si="4"/>
        <v>-69527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5.19</v>
      </c>
      <c r="C88" s="6">
        <f>TITRES_STAT!D91</f>
        <v>5.19</v>
      </c>
      <c r="D88" s="6">
        <f>TITRES_STAT!E91</f>
        <v>49</v>
      </c>
      <c r="E88" s="2">
        <f t="shared" si="4"/>
        <v>-69478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5.29</v>
      </c>
      <c r="C89" s="6">
        <f>TITRES_STAT!D92</f>
        <v>5.29</v>
      </c>
      <c r="D89" s="6">
        <f>TITRES_STAT!E92</f>
        <v>1287</v>
      </c>
      <c r="E89" s="2">
        <f t="shared" si="4"/>
        <v>-68191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5.14</v>
      </c>
      <c r="C90" s="6">
        <f>TITRES_STAT!D93</f>
        <v>5.14</v>
      </c>
      <c r="D90" s="6">
        <f>TITRES_STAT!E93</f>
        <v>722</v>
      </c>
      <c r="E90" s="2">
        <f t="shared" si="4"/>
        <v>-68913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5.07</v>
      </c>
      <c r="C91" s="6">
        <f>TITRES_STAT!D94</f>
        <v>5.07</v>
      </c>
      <c r="D91" s="6">
        <f>TITRES_STAT!E94</f>
        <v>1680</v>
      </c>
      <c r="E91" s="2">
        <f t="shared" si="4"/>
        <v>-70593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5.19</v>
      </c>
      <c r="C92" s="6">
        <f>TITRES_STAT!D95</f>
        <v>5.19</v>
      </c>
      <c r="D92" s="6">
        <f>TITRES_STAT!E95</f>
        <v>657</v>
      </c>
      <c r="E92" s="2">
        <f t="shared" si="4"/>
        <v>-69936</v>
      </c>
      <c r="F92" s="6" t="str">
        <f t="shared" si="7"/>
        <v>BEARISH</v>
      </c>
      <c r="G92" s="6" t="str">
        <f t="shared" si="6"/>
        <v>NEUTRAL</v>
      </c>
      <c r="H92" s="6" t="str">
        <f t="shared" si="5"/>
        <v>BEARISH DIVERGENCE</v>
      </c>
    </row>
    <row r="93" spans="1:8" ht="13.5" x14ac:dyDescent="0.25">
      <c r="A93" s="3">
        <f>TITRES_STAT!B96</f>
        <v>42139</v>
      </c>
      <c r="B93" s="6">
        <f>TITRES_STAT!C96</f>
        <v>5.19</v>
      </c>
      <c r="C93" s="6">
        <f>TITRES_STAT!D96</f>
        <v>5.19</v>
      </c>
      <c r="D93" s="6">
        <f>TITRES_STAT!E96</f>
        <v>60</v>
      </c>
      <c r="E93" s="2">
        <f t="shared" si="4"/>
        <v>-69936</v>
      </c>
      <c r="F93" s="6" t="str">
        <f t="shared" si="7"/>
        <v>BEARISH</v>
      </c>
      <c r="G93" s="6" t="str">
        <f t="shared" si="6"/>
        <v>NEUTRAL</v>
      </c>
      <c r="H93" s="6" t="str">
        <f t="shared" si="5"/>
        <v>NEUTRAL</v>
      </c>
    </row>
    <row r="94" spans="1:8" ht="13.5" x14ac:dyDescent="0.25">
      <c r="A94" s="3">
        <f>TITRES_STAT!B97</f>
        <v>42142</v>
      </c>
      <c r="B94" s="6">
        <f>TITRES_STAT!C97</f>
        <v>5.19</v>
      </c>
      <c r="C94" s="6">
        <f>TITRES_STAT!D97</f>
        <v>5.19</v>
      </c>
      <c r="D94" s="6">
        <f>TITRES_STAT!E97</f>
        <v>0</v>
      </c>
      <c r="E94" s="2">
        <f t="shared" si="4"/>
        <v>-69936</v>
      </c>
      <c r="F94" s="6" t="str">
        <f t="shared" si="7"/>
        <v>BEARISH</v>
      </c>
      <c r="G94" s="6" t="str">
        <f t="shared" si="6"/>
        <v>STRONG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5.0599999999999996</v>
      </c>
      <c r="C95" s="6">
        <f>TITRES_STAT!D98</f>
        <v>5.0599999999999996</v>
      </c>
      <c r="D95" s="6">
        <f>TITRES_STAT!E98</f>
        <v>1000</v>
      </c>
      <c r="E95" s="2">
        <f t="shared" si="4"/>
        <v>-70936</v>
      </c>
      <c r="F95" s="6" t="str">
        <f t="shared" si="7"/>
        <v>BEARISH</v>
      </c>
      <c r="G95" s="6" t="str">
        <f t="shared" si="6"/>
        <v>STRONG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5</v>
      </c>
      <c r="C96" s="6">
        <f>TITRES_STAT!D99</f>
        <v>5</v>
      </c>
      <c r="D96" s="6">
        <f>TITRES_STAT!E99</f>
        <v>7199</v>
      </c>
      <c r="E96" s="2">
        <f t="shared" si="4"/>
        <v>-78135</v>
      </c>
      <c r="F96" s="6" t="str">
        <f t="shared" si="7"/>
        <v>BEARISH</v>
      </c>
      <c r="G96" s="6" t="str">
        <f t="shared" si="6"/>
        <v>STRONG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5</v>
      </c>
      <c r="C97" s="6">
        <f>TITRES_STAT!D100</f>
        <v>5</v>
      </c>
      <c r="D97" s="6">
        <f>TITRES_STAT!E100</f>
        <v>500</v>
      </c>
      <c r="E97" s="2">
        <f t="shared" si="4"/>
        <v>-78135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5</v>
      </c>
      <c r="C98" s="6">
        <f>TITRES_STAT!D101</f>
        <v>5</v>
      </c>
      <c r="D98" s="6">
        <f>TITRES_STAT!E101</f>
        <v>70</v>
      </c>
      <c r="E98" s="2">
        <f t="shared" si="4"/>
        <v>-78135</v>
      </c>
      <c r="F98" s="6" t="str">
        <f t="shared" si="7"/>
        <v>BEARISH</v>
      </c>
      <c r="G98" s="6" t="str">
        <f t="shared" si="6"/>
        <v>STRONG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5</v>
      </c>
      <c r="C99" s="6">
        <f>TITRES_STAT!D102</f>
        <v>5</v>
      </c>
      <c r="D99" s="6">
        <f>TITRES_STAT!E102</f>
        <v>0</v>
      </c>
      <c r="E99" s="2">
        <f t="shared" si="4"/>
        <v>-78135</v>
      </c>
      <c r="F99" s="6" t="str">
        <f t="shared" si="7"/>
        <v>BEARISH</v>
      </c>
      <c r="G99" s="6" t="str">
        <f t="shared" si="6"/>
        <v>STRONG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5</v>
      </c>
      <c r="C100" s="6">
        <f>TITRES_STAT!D103</f>
        <v>5</v>
      </c>
      <c r="D100" s="6">
        <f>TITRES_STAT!E103</f>
        <v>0</v>
      </c>
      <c r="E100" s="2">
        <f t="shared" si="4"/>
        <v>-78135</v>
      </c>
      <c r="F100" s="6" t="str">
        <f t="shared" si="7"/>
        <v>BEARISH</v>
      </c>
      <c r="G100" s="6" t="str">
        <f t="shared" si="6"/>
        <v>STRONG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4.8600000000000003</v>
      </c>
      <c r="C101" s="6">
        <f>TITRES_STAT!D104</f>
        <v>4.8600000000000003</v>
      </c>
      <c r="D101" s="6">
        <f>TITRES_STAT!E104</f>
        <v>1076</v>
      </c>
      <c r="E101" s="2">
        <f t="shared" si="4"/>
        <v>-79211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4.8600000000000003</v>
      </c>
      <c r="C102" s="6">
        <f>TITRES_STAT!D105</f>
        <v>4.8600000000000003</v>
      </c>
      <c r="D102" s="6">
        <f>TITRES_STAT!E105</f>
        <v>5603</v>
      </c>
      <c r="E102" s="2">
        <f t="shared" si="4"/>
        <v>-79211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4.8</v>
      </c>
      <c r="C103" s="6">
        <f>TITRES_STAT!D106</f>
        <v>4.8</v>
      </c>
      <c r="D103" s="6">
        <f>TITRES_STAT!E106</f>
        <v>2006</v>
      </c>
      <c r="E103" s="2">
        <f t="shared" si="4"/>
        <v>-81217</v>
      </c>
      <c r="F103" s="6" t="str">
        <f t="shared" si="7"/>
        <v>BEARISH</v>
      </c>
      <c r="G103" s="6" t="str">
        <f t="shared" si="6"/>
        <v>STRONG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4.8</v>
      </c>
      <c r="C104" s="6">
        <f>TITRES_STAT!D107</f>
        <v>4.8</v>
      </c>
      <c r="D104" s="6">
        <f>TITRES_STAT!E107</f>
        <v>240</v>
      </c>
      <c r="E104" s="2">
        <f t="shared" si="4"/>
        <v>-81217</v>
      </c>
      <c r="F104" s="6" t="str">
        <f t="shared" si="7"/>
        <v>BEARISH</v>
      </c>
      <c r="G104" s="6" t="str">
        <f t="shared" si="6"/>
        <v>STRONG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4.8</v>
      </c>
      <c r="C105" s="6">
        <f>TITRES_STAT!D108</f>
        <v>4.8</v>
      </c>
      <c r="D105" s="6">
        <f>TITRES_STAT!E108</f>
        <v>2200</v>
      </c>
      <c r="E105" s="2">
        <f t="shared" si="4"/>
        <v>-81217</v>
      </c>
      <c r="F105" s="6" t="str">
        <f t="shared" si="7"/>
        <v>BEARISH</v>
      </c>
      <c r="G105" s="6" t="str">
        <f t="shared" si="6"/>
        <v>STRONG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5</v>
      </c>
      <c r="C106" s="6">
        <f>TITRES_STAT!D109</f>
        <v>5</v>
      </c>
      <c r="D106" s="6">
        <f>TITRES_STAT!E109</f>
        <v>2167</v>
      </c>
      <c r="E106" s="2">
        <f t="shared" si="4"/>
        <v>-79050</v>
      </c>
      <c r="F106" s="6" t="str">
        <f t="shared" si="7"/>
        <v>BULLISH</v>
      </c>
      <c r="G106" s="6" t="str">
        <f t="shared" si="6"/>
        <v>NEUTRAL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5.05</v>
      </c>
      <c r="C107" s="6">
        <f>TITRES_STAT!D110</f>
        <v>5.05</v>
      </c>
      <c r="D107" s="6">
        <f>TITRES_STAT!E110</f>
        <v>1575</v>
      </c>
      <c r="E107" s="2">
        <f t="shared" si="4"/>
        <v>-77475</v>
      </c>
      <c r="F107" s="6" t="str">
        <f t="shared" si="7"/>
        <v>BULLISH</v>
      </c>
      <c r="G107" s="6" t="str">
        <f t="shared" si="6"/>
        <v>WEAK</v>
      </c>
      <c r="H107" s="6" t="str">
        <f t="shared" si="5"/>
        <v>CONFIRMED BULLISH</v>
      </c>
    </row>
    <row r="108" spans="1:8" ht="13.5" x14ac:dyDescent="0.25">
      <c r="A108" s="3">
        <f>TITRES_STAT!B111</f>
        <v>42160</v>
      </c>
      <c r="B108" s="6">
        <f>TITRES_STAT!C111</f>
        <v>5.3</v>
      </c>
      <c r="C108" s="6">
        <f>TITRES_STAT!D111</f>
        <v>5.3</v>
      </c>
      <c r="D108" s="6">
        <f>TITRES_STAT!E111</f>
        <v>1163</v>
      </c>
      <c r="E108" s="2">
        <f t="shared" si="4"/>
        <v>-76312</v>
      </c>
      <c r="F108" s="6" t="str">
        <f t="shared" si="7"/>
        <v>BULLISH</v>
      </c>
      <c r="G108" s="6" t="str">
        <f t="shared" si="6"/>
        <v>WEAK</v>
      </c>
      <c r="H108" s="6" t="str">
        <f t="shared" si="5"/>
        <v>CONFIRMED BULLISH</v>
      </c>
    </row>
    <row r="109" spans="1:8" ht="13.5" x14ac:dyDescent="0.25">
      <c r="A109" s="3">
        <f>TITRES_STAT!B112</f>
        <v>42163</v>
      </c>
      <c r="B109" s="6">
        <f>TITRES_STAT!C112</f>
        <v>5.4</v>
      </c>
      <c r="C109" s="6">
        <f>TITRES_STAT!D112</f>
        <v>5.4</v>
      </c>
      <c r="D109" s="6">
        <f>TITRES_STAT!E112</f>
        <v>7</v>
      </c>
      <c r="E109" s="2">
        <f t="shared" si="4"/>
        <v>-76305</v>
      </c>
      <c r="F109" s="6" t="str">
        <f t="shared" si="7"/>
        <v>BULLISH</v>
      </c>
      <c r="G109" s="6" t="str">
        <f t="shared" si="6"/>
        <v>WEAK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5.4</v>
      </c>
      <c r="C110" s="6">
        <f>TITRES_STAT!D113</f>
        <v>5.4</v>
      </c>
      <c r="D110" s="6">
        <f>TITRES_STAT!E113</f>
        <v>0</v>
      </c>
      <c r="E110" s="2">
        <f t="shared" si="4"/>
        <v>-76305</v>
      </c>
      <c r="F110" s="6" t="str">
        <f t="shared" si="7"/>
        <v>BULLISH</v>
      </c>
      <c r="G110" s="6" t="str">
        <f t="shared" si="6"/>
        <v>WEAK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5.2</v>
      </c>
      <c r="C111" s="6">
        <f>TITRES_STAT!D114</f>
        <v>5.2</v>
      </c>
      <c r="D111" s="6">
        <f>TITRES_STAT!E114</f>
        <v>521</v>
      </c>
      <c r="E111" s="2">
        <f t="shared" si="4"/>
        <v>-76826</v>
      </c>
      <c r="F111" s="6" t="str">
        <f t="shared" si="7"/>
        <v>BULLISH</v>
      </c>
      <c r="G111" s="6" t="str">
        <f t="shared" si="6"/>
        <v>WEAK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5</v>
      </c>
      <c r="C112" s="6">
        <f>TITRES_STAT!D115</f>
        <v>5</v>
      </c>
      <c r="D112" s="6">
        <f>TITRES_STAT!E115</f>
        <v>2228</v>
      </c>
      <c r="E112" s="2">
        <f t="shared" si="4"/>
        <v>-79054</v>
      </c>
      <c r="F112" s="6" t="str">
        <f t="shared" si="7"/>
        <v>BEARISH</v>
      </c>
      <c r="G112" s="6" t="str">
        <f t="shared" si="6"/>
        <v>STRONG</v>
      </c>
      <c r="H112" s="6" t="str">
        <f t="shared" si="5"/>
        <v>CONFIRMED BEARISH</v>
      </c>
    </row>
    <row r="113" spans="1:8" ht="13.5" x14ac:dyDescent="0.25">
      <c r="A113" s="3">
        <f>TITRES_STAT!B116</f>
        <v>42167</v>
      </c>
      <c r="B113" s="6">
        <f>TITRES_STAT!C116</f>
        <v>5.15</v>
      </c>
      <c r="C113" s="6">
        <f>TITRES_STAT!D116</f>
        <v>5.15</v>
      </c>
      <c r="D113" s="6">
        <f>TITRES_STAT!E116</f>
        <v>51</v>
      </c>
      <c r="E113" s="2">
        <f t="shared" si="4"/>
        <v>-79003</v>
      </c>
      <c r="F113" s="6" t="str">
        <f t="shared" si="7"/>
        <v>BEARISH</v>
      </c>
      <c r="G113" s="6" t="str">
        <f t="shared" si="6"/>
        <v>STRONG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5.0999999999999996</v>
      </c>
      <c r="C114" s="6">
        <f>TITRES_STAT!D117</f>
        <v>5.0999999999999996</v>
      </c>
      <c r="D114" s="6">
        <f>TITRES_STAT!E117</f>
        <v>500</v>
      </c>
      <c r="E114" s="2">
        <f t="shared" si="4"/>
        <v>-79503</v>
      </c>
      <c r="F114" s="6" t="str">
        <f t="shared" si="7"/>
        <v>BEARISH</v>
      </c>
      <c r="G114" s="6" t="str">
        <f t="shared" si="6"/>
        <v>STRONG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5</v>
      </c>
      <c r="C115" s="6">
        <f>TITRES_STAT!D118</f>
        <v>5</v>
      </c>
      <c r="D115" s="6">
        <f>TITRES_STAT!E118</f>
        <v>165</v>
      </c>
      <c r="E115" s="2">
        <f t="shared" si="4"/>
        <v>-79668</v>
      </c>
      <c r="F115" s="6" t="str">
        <f t="shared" si="7"/>
        <v>BEARISH</v>
      </c>
      <c r="G115" s="6" t="str">
        <f t="shared" si="6"/>
        <v>STRONG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5</v>
      </c>
      <c r="C116" s="6">
        <f>TITRES_STAT!D119</f>
        <v>5</v>
      </c>
      <c r="D116" s="6">
        <f>TITRES_STAT!E119</f>
        <v>211</v>
      </c>
      <c r="E116" s="2">
        <f t="shared" si="4"/>
        <v>-79668</v>
      </c>
      <c r="F116" s="6" t="str">
        <f t="shared" si="7"/>
        <v>BEARISH</v>
      </c>
      <c r="G116" s="6" t="str">
        <f t="shared" si="6"/>
        <v>STRONG</v>
      </c>
      <c r="H116" s="6" t="str">
        <f t="shared" si="5"/>
        <v>CONFIRMED BEARISH</v>
      </c>
    </row>
    <row r="117" spans="1:8" ht="13.5" x14ac:dyDescent="0.25">
      <c r="A117" s="3">
        <f>TITRES_STAT!B120</f>
        <v>42173</v>
      </c>
      <c r="B117" s="6">
        <f>TITRES_STAT!C120</f>
        <v>5</v>
      </c>
      <c r="C117" s="6">
        <f>TITRES_STAT!D120</f>
        <v>5</v>
      </c>
      <c r="D117" s="6">
        <f>TITRES_STAT!E120</f>
        <v>2095</v>
      </c>
      <c r="E117" s="2">
        <f t="shared" si="4"/>
        <v>-79668</v>
      </c>
      <c r="F117" s="6" t="str">
        <f t="shared" si="7"/>
        <v>BEARISH</v>
      </c>
      <c r="G117" s="6" t="str">
        <f t="shared" si="6"/>
        <v>NEUTRAL</v>
      </c>
      <c r="H117" s="6" t="str">
        <f t="shared" si="5"/>
        <v>NEUTRAL</v>
      </c>
    </row>
    <row r="118" spans="1:8" ht="13.5" x14ac:dyDescent="0.25">
      <c r="A118" s="3">
        <f>TITRES_STAT!B121</f>
        <v>42174</v>
      </c>
      <c r="B118" s="6">
        <f>TITRES_STAT!C121</f>
        <v>5</v>
      </c>
      <c r="C118" s="6">
        <f>TITRES_STAT!D121</f>
        <v>5</v>
      </c>
      <c r="D118" s="6">
        <f>TITRES_STAT!E121</f>
        <v>0</v>
      </c>
      <c r="E118" s="2">
        <f t="shared" si="4"/>
        <v>-79668</v>
      </c>
      <c r="F118" s="6" t="str">
        <f t="shared" si="7"/>
        <v>BEARISH</v>
      </c>
      <c r="G118" s="6" t="str">
        <f t="shared" si="6"/>
        <v>NEUTRAL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4.8600000000000003</v>
      </c>
      <c r="C119" s="6">
        <f>TITRES_STAT!D122</f>
        <v>4.8600000000000003</v>
      </c>
      <c r="D119" s="6">
        <f>TITRES_STAT!E122</f>
        <v>1263</v>
      </c>
      <c r="E119" s="2">
        <f t="shared" si="4"/>
        <v>-80931</v>
      </c>
      <c r="F119" s="6" t="str">
        <f t="shared" si="7"/>
        <v>BEARISH</v>
      </c>
      <c r="G119" s="6" t="str">
        <f t="shared" si="6"/>
        <v>NEUTRAL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4.95</v>
      </c>
      <c r="C120" s="6">
        <f>TITRES_STAT!D123</f>
        <v>4.95</v>
      </c>
      <c r="D120" s="6">
        <f>TITRES_STAT!E123</f>
        <v>4910</v>
      </c>
      <c r="E120" s="2">
        <f t="shared" si="4"/>
        <v>-76021</v>
      </c>
      <c r="F120" s="6" t="str">
        <f t="shared" si="7"/>
        <v>BULLISH</v>
      </c>
      <c r="G120" s="6" t="str">
        <f t="shared" si="6"/>
        <v>WEAK</v>
      </c>
      <c r="H120" s="6" t="str">
        <f t="shared" si="5"/>
        <v>BULLISH DIVERGENCE</v>
      </c>
    </row>
    <row r="121" spans="1:8" ht="13.5" x14ac:dyDescent="0.25">
      <c r="A121" s="3">
        <f>TITRES_STAT!B124</f>
        <v>42179</v>
      </c>
      <c r="B121" s="6">
        <f>TITRES_STAT!C124</f>
        <v>4.91</v>
      </c>
      <c r="C121" s="6">
        <f>TITRES_STAT!D124</f>
        <v>4.91</v>
      </c>
      <c r="D121" s="6">
        <f>TITRES_STAT!E124</f>
        <v>200</v>
      </c>
      <c r="E121" s="2">
        <f t="shared" si="4"/>
        <v>-76221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BULLISH DIVERGENCE</v>
      </c>
    </row>
    <row r="122" spans="1:8" ht="13.5" x14ac:dyDescent="0.25">
      <c r="A122" s="3">
        <f>TITRES_STAT!B125</f>
        <v>42180</v>
      </c>
      <c r="B122" s="6">
        <f>TITRES_STAT!C125</f>
        <v>4.8499999999999996</v>
      </c>
      <c r="C122" s="6">
        <f>TITRES_STAT!D125</f>
        <v>4.8499999999999996</v>
      </c>
      <c r="D122" s="6">
        <f>TITRES_STAT!E125</f>
        <v>6964</v>
      </c>
      <c r="E122" s="2">
        <f t="shared" si="4"/>
        <v>-83185</v>
      </c>
      <c r="F122" s="6" t="str">
        <f t="shared" si="7"/>
        <v>BEARISH</v>
      </c>
      <c r="G122" s="6" t="str">
        <f t="shared" si="6"/>
        <v>STRONG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4.95</v>
      </c>
      <c r="C123" s="6">
        <f>TITRES_STAT!D126</f>
        <v>4.95</v>
      </c>
      <c r="D123" s="6">
        <f>TITRES_STAT!E126</f>
        <v>44</v>
      </c>
      <c r="E123" s="2">
        <f t="shared" si="4"/>
        <v>-83141</v>
      </c>
      <c r="F123" s="6" t="str">
        <f t="shared" si="7"/>
        <v>BEARISH</v>
      </c>
      <c r="G123" s="6" t="str">
        <f t="shared" si="6"/>
        <v>STRONG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4.95</v>
      </c>
      <c r="C124" s="6">
        <f>TITRES_STAT!D127</f>
        <v>4.95</v>
      </c>
      <c r="D124" s="6">
        <f>TITRES_STAT!E127</f>
        <v>44</v>
      </c>
      <c r="E124" s="2">
        <f t="shared" si="4"/>
        <v>-83141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BEARISH DIVERGENCE</v>
      </c>
    </row>
    <row r="125" spans="1:8" ht="13.5" x14ac:dyDescent="0.25">
      <c r="A125" s="3">
        <f>TITRES_STAT!B128</f>
        <v>42185</v>
      </c>
      <c r="B125" s="6">
        <f>TITRES_STAT!C128</f>
        <v>4.95</v>
      </c>
      <c r="C125" s="6">
        <f>TITRES_STAT!D128</f>
        <v>4.95</v>
      </c>
      <c r="D125" s="6">
        <f>TITRES_STAT!E128</f>
        <v>0</v>
      </c>
      <c r="E125" s="2">
        <f t="shared" si="4"/>
        <v>-83141</v>
      </c>
      <c r="F125" s="6" t="str">
        <f t="shared" si="7"/>
        <v>BEARISH</v>
      </c>
      <c r="G125" s="6" t="str">
        <f t="shared" si="6"/>
        <v>STRONG</v>
      </c>
      <c r="H125" s="6" t="str">
        <f t="shared" si="5"/>
        <v>NEUTRAL</v>
      </c>
    </row>
    <row r="126" spans="1:8" ht="13.5" x14ac:dyDescent="0.25">
      <c r="A126" s="3">
        <f>TITRES_STAT!B129</f>
        <v>42186</v>
      </c>
      <c r="B126" s="6">
        <f>TITRES_STAT!C129</f>
        <v>4.95</v>
      </c>
      <c r="C126" s="6">
        <f>TITRES_STAT!D129</f>
        <v>4.95</v>
      </c>
      <c r="D126" s="6">
        <f>TITRES_STAT!E129</f>
        <v>0</v>
      </c>
      <c r="E126" s="2">
        <f t="shared" si="4"/>
        <v>-83141</v>
      </c>
      <c r="F126" s="6" t="str">
        <f t="shared" si="7"/>
        <v>BEARISH</v>
      </c>
      <c r="G126" s="6" t="str">
        <f t="shared" si="6"/>
        <v>STRONG</v>
      </c>
      <c r="H126" s="6" t="str">
        <f t="shared" si="5"/>
        <v>BEARISH DIVERGENCE</v>
      </c>
    </row>
    <row r="127" spans="1:8" ht="13.5" x14ac:dyDescent="0.25">
      <c r="A127" s="3">
        <f>TITRES_STAT!B130</f>
        <v>42187</v>
      </c>
      <c r="B127" s="6">
        <f>TITRES_STAT!C130</f>
        <v>4.95</v>
      </c>
      <c r="C127" s="6">
        <f>TITRES_STAT!D130</f>
        <v>4.95</v>
      </c>
      <c r="D127" s="6">
        <f>TITRES_STAT!E130</f>
        <v>0</v>
      </c>
      <c r="E127" s="2">
        <f t="shared" si="4"/>
        <v>-83141</v>
      </c>
      <c r="F127" s="6" t="str">
        <f t="shared" si="7"/>
        <v>BULLISH</v>
      </c>
      <c r="G127" s="6" t="str">
        <f t="shared" si="6"/>
        <v>NEUTRAL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5</v>
      </c>
      <c r="C128" s="6">
        <f>TITRES_STAT!D131</f>
        <v>5</v>
      </c>
      <c r="D128" s="6">
        <f>TITRES_STAT!E131</f>
        <v>105</v>
      </c>
      <c r="E128" s="2">
        <f t="shared" si="4"/>
        <v>-83036</v>
      </c>
      <c r="F128" s="6" t="str">
        <f t="shared" si="7"/>
        <v>BULLISH</v>
      </c>
      <c r="G128" s="6" t="str">
        <f t="shared" si="6"/>
        <v>NEUTRAL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4.78</v>
      </c>
      <c r="C129" s="6">
        <f>TITRES_STAT!D132</f>
        <v>4.78</v>
      </c>
      <c r="D129" s="6">
        <f>TITRES_STAT!E132</f>
        <v>1036</v>
      </c>
      <c r="E129" s="2">
        <f t="shared" si="4"/>
        <v>-84072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4.7699999999999996</v>
      </c>
      <c r="C130" s="6">
        <f>TITRES_STAT!D133</f>
        <v>4.7699999999999996</v>
      </c>
      <c r="D130" s="6">
        <f>TITRES_STAT!E133</f>
        <v>788</v>
      </c>
      <c r="E130" s="2">
        <f t="shared" si="4"/>
        <v>-84860</v>
      </c>
      <c r="F130" s="6" t="str">
        <f t="shared" si="7"/>
        <v>BEARISH</v>
      </c>
      <c r="G130" s="6" t="str">
        <f t="shared" si="6"/>
        <v>STRONG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4.7699999999999996</v>
      </c>
      <c r="C131" s="6">
        <f>TITRES_STAT!D134</f>
        <v>4.7699999999999996</v>
      </c>
      <c r="D131" s="6">
        <f>TITRES_STAT!E134</f>
        <v>2007</v>
      </c>
      <c r="E131" s="2">
        <f t="shared" si="4"/>
        <v>-84860</v>
      </c>
      <c r="F131" s="6" t="str">
        <f t="shared" si="7"/>
        <v>BEARISH</v>
      </c>
      <c r="G131" s="6" t="str">
        <f t="shared" si="6"/>
        <v>STRONG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4.8</v>
      </c>
      <c r="C132" s="6">
        <f>TITRES_STAT!D135</f>
        <v>4.8</v>
      </c>
      <c r="D132" s="6">
        <f>TITRES_STAT!E135</f>
        <v>616</v>
      </c>
      <c r="E132" s="2">
        <f t="shared" ref="E132:E195" si="8">IF(B132&gt;B131, E131+D132, IF(B132&lt;B131, E131-D132, E131))</f>
        <v>-84244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4.8</v>
      </c>
      <c r="C133" s="6">
        <f>TITRES_STAT!D136</f>
        <v>4.8</v>
      </c>
      <c r="D133" s="6">
        <f>TITRES_STAT!E136</f>
        <v>0</v>
      </c>
      <c r="E133" s="2">
        <f t="shared" si="8"/>
        <v>-84244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4.8</v>
      </c>
      <c r="C134" s="6">
        <f>TITRES_STAT!D137</f>
        <v>4.8</v>
      </c>
      <c r="D134" s="6">
        <f>TITRES_STAT!E137</f>
        <v>0</v>
      </c>
      <c r="E134" s="2">
        <f t="shared" si="8"/>
        <v>-84244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BEARISH DIVERGENCE</v>
      </c>
    </row>
    <row r="135" spans="1:8" ht="13.5" x14ac:dyDescent="0.25">
      <c r="A135" s="3">
        <f>TITRES_STAT!B138</f>
        <v>42199</v>
      </c>
      <c r="B135" s="6">
        <f>TITRES_STAT!C138</f>
        <v>4.66</v>
      </c>
      <c r="C135" s="6">
        <f>TITRES_STAT!D138</f>
        <v>4.66</v>
      </c>
      <c r="D135" s="6">
        <f>TITRES_STAT!E138</f>
        <v>37</v>
      </c>
      <c r="E135" s="2">
        <f t="shared" si="8"/>
        <v>-84281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BULLISH DIVERGENCE</v>
      </c>
    </row>
    <row r="136" spans="1:8" ht="13.5" x14ac:dyDescent="0.25">
      <c r="A136" s="3">
        <f>TITRES_STAT!B139</f>
        <v>42200</v>
      </c>
      <c r="B136" s="6">
        <f>TITRES_STAT!C139</f>
        <v>4.54</v>
      </c>
      <c r="C136" s="6">
        <f>TITRES_STAT!D139</f>
        <v>4.54</v>
      </c>
      <c r="D136" s="6">
        <f>TITRES_STAT!E139</f>
        <v>8497</v>
      </c>
      <c r="E136" s="2">
        <f t="shared" si="8"/>
        <v>-92778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4.5599999999999996</v>
      </c>
      <c r="C137" s="6">
        <f>TITRES_STAT!D140</f>
        <v>4.5599999999999996</v>
      </c>
      <c r="D137" s="6">
        <f>TITRES_STAT!E140</f>
        <v>6927</v>
      </c>
      <c r="E137" s="2">
        <f t="shared" si="8"/>
        <v>-85851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4.5599999999999996</v>
      </c>
      <c r="C138" s="6">
        <f>TITRES_STAT!D141</f>
        <v>4.5599999999999996</v>
      </c>
      <c r="D138" s="6">
        <f>TITRES_STAT!E141</f>
        <v>0</v>
      </c>
      <c r="E138" s="2">
        <f t="shared" si="8"/>
        <v>-85851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4.6900000000000004</v>
      </c>
      <c r="C139" s="6">
        <f>TITRES_STAT!D142</f>
        <v>4.6900000000000004</v>
      </c>
      <c r="D139" s="6">
        <f>TITRES_STAT!E142</f>
        <v>10</v>
      </c>
      <c r="E139" s="2">
        <f t="shared" si="8"/>
        <v>-85841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4.6500000000000004</v>
      </c>
      <c r="C140" s="6">
        <f>TITRES_STAT!D143</f>
        <v>4.6500000000000004</v>
      </c>
      <c r="D140" s="6">
        <f>TITRES_STAT!E143</f>
        <v>40</v>
      </c>
      <c r="E140" s="2">
        <f t="shared" si="8"/>
        <v>-85881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4.8499999999999996</v>
      </c>
      <c r="C141" s="6">
        <f>TITRES_STAT!D144</f>
        <v>4.8499999999999996</v>
      </c>
      <c r="D141" s="6">
        <f>TITRES_STAT!E144</f>
        <v>0</v>
      </c>
      <c r="E141" s="2">
        <f t="shared" si="8"/>
        <v>-85881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4.9000000000000004</v>
      </c>
      <c r="C142" s="6">
        <f>TITRES_STAT!D145</f>
        <v>4.9000000000000004</v>
      </c>
      <c r="D142" s="6">
        <f>TITRES_STAT!E145</f>
        <v>10</v>
      </c>
      <c r="E142" s="2">
        <f t="shared" si="8"/>
        <v>-85871</v>
      </c>
      <c r="F142" s="6" t="str">
        <f t="shared" si="11"/>
        <v>BEARISH</v>
      </c>
      <c r="G142" s="6" t="str">
        <f t="shared" si="10"/>
        <v>NEUTRAL</v>
      </c>
      <c r="H142" s="6" t="str">
        <f t="shared" si="9"/>
        <v>BEARISH DIVERGENCE</v>
      </c>
    </row>
    <row r="143" spans="1:8" ht="13.5" x14ac:dyDescent="0.25">
      <c r="A143" s="3">
        <f>TITRES_STAT!B146</f>
        <v>42212</v>
      </c>
      <c r="B143" s="6">
        <f>TITRES_STAT!C146</f>
        <v>4.9000000000000004</v>
      </c>
      <c r="C143" s="6">
        <f>TITRES_STAT!D146</f>
        <v>4.9000000000000004</v>
      </c>
      <c r="D143" s="6">
        <f>TITRES_STAT!E146</f>
        <v>0</v>
      </c>
      <c r="E143" s="2">
        <f t="shared" si="8"/>
        <v>-85871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BEARISH DIVERGENCE</v>
      </c>
    </row>
    <row r="144" spans="1:8" ht="13.5" x14ac:dyDescent="0.25">
      <c r="A144" s="3">
        <f>TITRES_STAT!B147</f>
        <v>42213</v>
      </c>
      <c r="B144" s="6">
        <f>TITRES_STAT!C147</f>
        <v>4.9000000000000004</v>
      </c>
      <c r="C144" s="6">
        <f>TITRES_STAT!D147</f>
        <v>4.9000000000000004</v>
      </c>
      <c r="D144" s="6">
        <f>TITRES_STAT!E147</f>
        <v>0</v>
      </c>
      <c r="E144" s="2">
        <f t="shared" si="8"/>
        <v>-85871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BEARISH DIVERGENCE</v>
      </c>
    </row>
    <row r="145" spans="1:8" ht="13.5" x14ac:dyDescent="0.25">
      <c r="A145" s="3">
        <f>TITRES_STAT!B148</f>
        <v>42214</v>
      </c>
      <c r="B145" s="6">
        <f>TITRES_STAT!C148</f>
        <v>4.9000000000000004</v>
      </c>
      <c r="C145" s="6">
        <f>TITRES_STAT!D148</f>
        <v>4.9000000000000004</v>
      </c>
      <c r="D145" s="6">
        <f>TITRES_STAT!E148</f>
        <v>16</v>
      </c>
      <c r="E145" s="2">
        <f t="shared" si="8"/>
        <v>-85871</v>
      </c>
      <c r="F145" s="6" t="str">
        <f t="shared" si="11"/>
        <v>BULLISH</v>
      </c>
      <c r="G145" s="6" t="str">
        <f t="shared" si="10"/>
        <v>NEUTRAL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4.8899999999999997</v>
      </c>
      <c r="C146" s="6">
        <f>TITRES_STAT!D149</f>
        <v>4.8899999999999997</v>
      </c>
      <c r="D146" s="6">
        <f>TITRES_STAT!E149</f>
        <v>50</v>
      </c>
      <c r="E146" s="2">
        <f t="shared" si="8"/>
        <v>-85921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BEARISH DIVERGENCE</v>
      </c>
    </row>
    <row r="147" spans="1:8" ht="13.5" x14ac:dyDescent="0.25">
      <c r="A147" s="3">
        <f>TITRES_STAT!B150</f>
        <v>42216</v>
      </c>
      <c r="B147" s="6">
        <f>TITRES_STAT!C150</f>
        <v>4.8899999999999997</v>
      </c>
      <c r="C147" s="6">
        <f>TITRES_STAT!D150</f>
        <v>4.8899999999999997</v>
      </c>
      <c r="D147" s="6">
        <f>TITRES_STAT!E150</f>
        <v>0</v>
      </c>
      <c r="E147" s="2">
        <f t="shared" si="8"/>
        <v>-85921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4.8899999999999997</v>
      </c>
      <c r="C148" s="6">
        <f>TITRES_STAT!D151</f>
        <v>4.8899999999999997</v>
      </c>
      <c r="D148" s="6">
        <f>TITRES_STAT!E151</f>
        <v>0</v>
      </c>
      <c r="E148" s="2">
        <f t="shared" si="8"/>
        <v>-85921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4.67</v>
      </c>
      <c r="C149" s="6">
        <f>TITRES_STAT!D152</f>
        <v>4.67</v>
      </c>
      <c r="D149" s="6">
        <f>TITRES_STAT!E152</f>
        <v>700</v>
      </c>
      <c r="E149" s="2">
        <f t="shared" si="8"/>
        <v>-86621</v>
      </c>
      <c r="F149" s="6" t="str">
        <f t="shared" si="11"/>
        <v>BEARISH</v>
      </c>
      <c r="G149" s="6" t="str">
        <f t="shared" si="10"/>
        <v>NEUTRAL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4.6500000000000004</v>
      </c>
      <c r="C150" s="6">
        <f>TITRES_STAT!D153</f>
        <v>4.6500000000000004</v>
      </c>
      <c r="D150" s="6">
        <f>TITRES_STAT!E153</f>
        <v>6185</v>
      </c>
      <c r="E150" s="2">
        <f t="shared" si="8"/>
        <v>-92806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4.6500000000000004</v>
      </c>
      <c r="C151" s="6">
        <f>TITRES_STAT!D154</f>
        <v>4.6500000000000004</v>
      </c>
      <c r="D151" s="6">
        <f>TITRES_STAT!E154</f>
        <v>323</v>
      </c>
      <c r="E151" s="2">
        <f t="shared" si="8"/>
        <v>-92806</v>
      </c>
      <c r="F151" s="6" t="str">
        <f t="shared" si="11"/>
        <v>BEARISH</v>
      </c>
      <c r="G151" s="6" t="str">
        <f t="shared" si="10"/>
        <v>STRONG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4.5999999999999996</v>
      </c>
      <c r="C152" s="6">
        <f>TITRES_STAT!D155</f>
        <v>4.5999999999999996</v>
      </c>
      <c r="D152" s="6">
        <f>TITRES_STAT!E155</f>
        <v>764</v>
      </c>
      <c r="E152" s="2">
        <f t="shared" si="8"/>
        <v>-93570</v>
      </c>
      <c r="F152" s="6" t="str">
        <f t="shared" si="11"/>
        <v>BEARISH</v>
      </c>
      <c r="G152" s="6" t="str">
        <f t="shared" si="10"/>
        <v>STRONG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4.8</v>
      </c>
      <c r="C153" s="6">
        <f>TITRES_STAT!D156</f>
        <v>4.8</v>
      </c>
      <c r="D153" s="6">
        <f>TITRES_STAT!E156</f>
        <v>40</v>
      </c>
      <c r="E153" s="2">
        <f t="shared" si="8"/>
        <v>-93530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CONFIRMED BEARISH</v>
      </c>
    </row>
    <row r="154" spans="1:8" ht="13.5" x14ac:dyDescent="0.25">
      <c r="A154" s="3">
        <f>TITRES_STAT!B157</f>
        <v>42227</v>
      </c>
      <c r="B154" s="6">
        <f>TITRES_STAT!C157</f>
        <v>4.8</v>
      </c>
      <c r="C154" s="6">
        <f>TITRES_STAT!D157</f>
        <v>4.8</v>
      </c>
      <c r="D154" s="6">
        <f>TITRES_STAT!E157</f>
        <v>0</v>
      </c>
      <c r="E154" s="2">
        <f t="shared" si="8"/>
        <v>-93530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BEARISH DIVERGENCE</v>
      </c>
    </row>
    <row r="155" spans="1:8" ht="13.5" x14ac:dyDescent="0.25">
      <c r="A155" s="3">
        <f>TITRES_STAT!B158</f>
        <v>42228</v>
      </c>
      <c r="B155" s="6">
        <f>TITRES_STAT!C158</f>
        <v>4.8</v>
      </c>
      <c r="C155" s="6">
        <f>TITRES_STAT!D158</f>
        <v>4.8</v>
      </c>
      <c r="D155" s="6">
        <f>TITRES_STAT!E158</f>
        <v>0</v>
      </c>
      <c r="E155" s="2">
        <f t="shared" si="8"/>
        <v>-93530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BEARISH DIVERGENCE</v>
      </c>
    </row>
    <row r="156" spans="1:8" ht="13.5" x14ac:dyDescent="0.25">
      <c r="A156" s="3">
        <f>TITRES_STAT!B159</f>
        <v>42230</v>
      </c>
      <c r="B156" s="6">
        <f>TITRES_STAT!C159</f>
        <v>4.8</v>
      </c>
      <c r="C156" s="6">
        <f>TITRES_STAT!D159</f>
        <v>4.8</v>
      </c>
      <c r="D156" s="6">
        <f>TITRES_STAT!E159</f>
        <v>0</v>
      </c>
      <c r="E156" s="2">
        <f t="shared" si="8"/>
        <v>-93530</v>
      </c>
      <c r="F156" s="6" t="str">
        <f t="shared" si="11"/>
        <v>BEARISH</v>
      </c>
      <c r="G156" s="6" t="str">
        <f t="shared" si="10"/>
        <v>NEUTRAL</v>
      </c>
      <c r="H156" s="6" t="str">
        <f t="shared" si="9"/>
        <v>BEARISH DIVERGENCE</v>
      </c>
    </row>
    <row r="157" spans="1:8" ht="13.5" x14ac:dyDescent="0.25">
      <c r="A157" s="3">
        <f>TITRES_STAT!B160</f>
        <v>42233</v>
      </c>
      <c r="B157" s="6">
        <f>TITRES_STAT!C160</f>
        <v>4.66</v>
      </c>
      <c r="C157" s="6">
        <f>TITRES_STAT!D160</f>
        <v>4.66</v>
      </c>
      <c r="D157" s="6">
        <f>TITRES_STAT!E160</f>
        <v>280</v>
      </c>
      <c r="E157" s="2">
        <f t="shared" si="8"/>
        <v>-93810</v>
      </c>
      <c r="F157" s="6" t="str">
        <f t="shared" si="11"/>
        <v>BEARISH</v>
      </c>
      <c r="G157" s="6" t="str">
        <f t="shared" si="10"/>
        <v>NEUTRAL</v>
      </c>
      <c r="H157" s="6" t="str">
        <f t="shared" si="9"/>
        <v>BEARISH DIVERGENCE</v>
      </c>
    </row>
    <row r="158" spans="1:8" ht="13.5" x14ac:dyDescent="0.25">
      <c r="A158" s="3">
        <f>TITRES_STAT!B161</f>
        <v>42234</v>
      </c>
      <c r="B158" s="6">
        <f>TITRES_STAT!C161</f>
        <v>4.67</v>
      </c>
      <c r="C158" s="6">
        <f>TITRES_STAT!D161</f>
        <v>4.67</v>
      </c>
      <c r="D158" s="6">
        <f>TITRES_STAT!E161</f>
        <v>305</v>
      </c>
      <c r="E158" s="2">
        <f t="shared" si="8"/>
        <v>-93505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BULLISH DIVERGENCE</v>
      </c>
    </row>
    <row r="159" spans="1:8" ht="13.5" x14ac:dyDescent="0.25">
      <c r="A159" s="3">
        <f>TITRES_STAT!B162</f>
        <v>42235</v>
      </c>
      <c r="B159" s="6">
        <f>TITRES_STAT!C162</f>
        <v>4.67</v>
      </c>
      <c r="C159" s="6">
        <f>TITRES_STAT!D162</f>
        <v>4.67</v>
      </c>
      <c r="D159" s="6">
        <f>TITRES_STAT!E162</f>
        <v>0</v>
      </c>
      <c r="E159" s="2">
        <f t="shared" si="8"/>
        <v>-93505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BULLISH DIVERGENCE</v>
      </c>
    </row>
    <row r="160" spans="1:8" ht="13.5" x14ac:dyDescent="0.25">
      <c r="A160" s="3">
        <f>TITRES_STAT!B163</f>
        <v>42236</v>
      </c>
      <c r="B160" s="6">
        <f>TITRES_STAT!C163</f>
        <v>4.55</v>
      </c>
      <c r="C160" s="6">
        <f>TITRES_STAT!D163</f>
        <v>4.55</v>
      </c>
      <c r="D160" s="6">
        <f>TITRES_STAT!E163</f>
        <v>55</v>
      </c>
      <c r="E160" s="2">
        <f t="shared" si="8"/>
        <v>-93560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4.67</v>
      </c>
      <c r="C161" s="6">
        <f>TITRES_STAT!D164</f>
        <v>4.67</v>
      </c>
      <c r="D161" s="6">
        <f>TITRES_STAT!E164</f>
        <v>3</v>
      </c>
      <c r="E161" s="2">
        <f t="shared" si="8"/>
        <v>-93557</v>
      </c>
      <c r="F161" s="6" t="str">
        <f t="shared" si="11"/>
        <v>BEARISH</v>
      </c>
      <c r="G161" s="6" t="str">
        <f t="shared" si="10"/>
        <v>NEUTRAL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4.67</v>
      </c>
      <c r="C162" s="6">
        <f>TITRES_STAT!D165</f>
        <v>4.67</v>
      </c>
      <c r="D162" s="6">
        <f>TITRES_STAT!E165</f>
        <v>535</v>
      </c>
      <c r="E162" s="2">
        <f t="shared" si="8"/>
        <v>-93557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4.55</v>
      </c>
      <c r="C163" s="6">
        <f>TITRES_STAT!D166</f>
        <v>4.55</v>
      </c>
      <c r="D163" s="6">
        <f>TITRES_STAT!E166</f>
        <v>650</v>
      </c>
      <c r="E163" s="2">
        <f t="shared" si="8"/>
        <v>-94207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4.67</v>
      </c>
      <c r="C164" s="6">
        <f>TITRES_STAT!D167</f>
        <v>4.67</v>
      </c>
      <c r="D164" s="6">
        <f>TITRES_STAT!E167</f>
        <v>25</v>
      </c>
      <c r="E164" s="2">
        <f t="shared" si="8"/>
        <v>-94182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NEUTRAL</v>
      </c>
    </row>
    <row r="165" spans="1:8" ht="13.5" x14ac:dyDescent="0.25">
      <c r="A165" s="3">
        <f>TITRES_STAT!B168</f>
        <v>42243</v>
      </c>
      <c r="B165" s="6">
        <f>TITRES_STAT!C168</f>
        <v>4.67</v>
      </c>
      <c r="C165" s="6">
        <f>TITRES_STAT!D168</f>
        <v>4.67</v>
      </c>
      <c r="D165" s="6">
        <f>TITRES_STAT!E168</f>
        <v>0</v>
      </c>
      <c r="E165" s="2">
        <f t="shared" si="8"/>
        <v>-94182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BEARISH DIVERGENCE</v>
      </c>
    </row>
    <row r="166" spans="1:8" ht="13.5" x14ac:dyDescent="0.25">
      <c r="A166" s="3">
        <f>TITRES_STAT!B169</f>
        <v>42244</v>
      </c>
      <c r="B166" s="6">
        <f>TITRES_STAT!C169</f>
        <v>4.67</v>
      </c>
      <c r="C166" s="6">
        <f>TITRES_STAT!D169</f>
        <v>4.67</v>
      </c>
      <c r="D166" s="6">
        <f>TITRES_STAT!E169</f>
        <v>0</v>
      </c>
      <c r="E166" s="2">
        <f t="shared" si="8"/>
        <v>-94182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NEUTRAL</v>
      </c>
    </row>
    <row r="167" spans="1:8" ht="13.5" x14ac:dyDescent="0.25">
      <c r="A167" s="3">
        <f>TITRES_STAT!B170</f>
        <v>42247</v>
      </c>
      <c r="B167" s="6">
        <f>TITRES_STAT!C170</f>
        <v>4.67</v>
      </c>
      <c r="C167" s="6">
        <f>TITRES_STAT!D170</f>
        <v>4.67</v>
      </c>
      <c r="D167" s="6">
        <f>TITRES_STAT!E170</f>
        <v>0</v>
      </c>
      <c r="E167" s="2">
        <f t="shared" si="8"/>
        <v>-94182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NEUTRAL</v>
      </c>
    </row>
    <row r="168" spans="1:8" ht="13.5" x14ac:dyDescent="0.25">
      <c r="A168" s="3">
        <f>TITRES_STAT!B171</f>
        <v>42248</v>
      </c>
      <c r="B168" s="6">
        <f>TITRES_STAT!C171</f>
        <v>4.67</v>
      </c>
      <c r="C168" s="6">
        <f>TITRES_STAT!D171</f>
        <v>4.67</v>
      </c>
      <c r="D168" s="6">
        <f>TITRES_STAT!E171</f>
        <v>0</v>
      </c>
      <c r="E168" s="2">
        <f t="shared" si="8"/>
        <v>-94182</v>
      </c>
      <c r="F168" s="6" t="str">
        <f t="shared" si="11"/>
        <v>BULLISH</v>
      </c>
      <c r="G168" s="6" t="str">
        <f t="shared" si="10"/>
        <v>NEUTRAL</v>
      </c>
      <c r="H168" s="6" t="str">
        <f t="shared" si="9"/>
        <v>CONFIRMED BULLISH</v>
      </c>
    </row>
    <row r="169" spans="1:8" ht="13.5" x14ac:dyDescent="0.25">
      <c r="A169" s="3">
        <f>TITRES_STAT!B172</f>
        <v>42249</v>
      </c>
      <c r="B169" s="6">
        <f>TITRES_STAT!C172</f>
        <v>4.67</v>
      </c>
      <c r="C169" s="6">
        <f>TITRES_STAT!D172</f>
        <v>4.67</v>
      </c>
      <c r="D169" s="6">
        <f>TITRES_STAT!E172</f>
        <v>0</v>
      </c>
      <c r="E169" s="2">
        <f t="shared" si="8"/>
        <v>-94182</v>
      </c>
      <c r="F169" s="6" t="str">
        <f t="shared" si="11"/>
        <v>NEUTRAL</v>
      </c>
      <c r="G169" s="6" t="str">
        <f t="shared" si="10"/>
        <v>NEUTRAL</v>
      </c>
      <c r="H169" s="6" t="str">
        <f t="shared" si="9"/>
        <v>NEUTRAL</v>
      </c>
    </row>
    <row r="170" spans="1:8" ht="13.5" x14ac:dyDescent="0.25">
      <c r="A170" s="3">
        <f>TITRES_STAT!B173</f>
        <v>42250</v>
      </c>
      <c r="B170" s="6">
        <f>TITRES_STAT!C173</f>
        <v>4.67</v>
      </c>
      <c r="C170" s="6">
        <f>TITRES_STAT!D173</f>
        <v>4.67</v>
      </c>
      <c r="D170" s="6">
        <f>TITRES_STAT!E173</f>
        <v>0</v>
      </c>
      <c r="E170" s="2">
        <f t="shared" si="8"/>
        <v>-94182</v>
      </c>
      <c r="F170" s="6" t="str">
        <f t="shared" si="11"/>
        <v>NEUTRAL</v>
      </c>
      <c r="G170" s="6" t="str">
        <f t="shared" si="10"/>
        <v>NEUTRAL</v>
      </c>
      <c r="H170" s="6" t="str">
        <f t="shared" si="9"/>
        <v>NEUTRAL</v>
      </c>
    </row>
    <row r="171" spans="1:8" ht="13.5" x14ac:dyDescent="0.25">
      <c r="A171" s="3">
        <f>TITRES_STAT!B174</f>
        <v>42251</v>
      </c>
      <c r="B171" s="6">
        <f>TITRES_STAT!C174</f>
        <v>4.63</v>
      </c>
      <c r="C171" s="6">
        <f>TITRES_STAT!D174</f>
        <v>4.63</v>
      </c>
      <c r="D171" s="6">
        <f>TITRES_STAT!E174</f>
        <v>105</v>
      </c>
      <c r="E171" s="2">
        <f t="shared" si="8"/>
        <v>-94287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4.5999999999999996</v>
      </c>
      <c r="C172" s="6">
        <f>TITRES_STAT!D175</f>
        <v>4.5999999999999996</v>
      </c>
      <c r="D172" s="6">
        <f>TITRES_STAT!E175</f>
        <v>237</v>
      </c>
      <c r="E172" s="2">
        <f t="shared" si="8"/>
        <v>-94524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4.53</v>
      </c>
      <c r="C173" s="6">
        <f>TITRES_STAT!D176</f>
        <v>4.53</v>
      </c>
      <c r="D173" s="6">
        <f>TITRES_STAT!E176</f>
        <v>2028</v>
      </c>
      <c r="E173" s="2">
        <f t="shared" si="8"/>
        <v>-96552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4.5999999999999996</v>
      </c>
      <c r="C174" s="6">
        <f>TITRES_STAT!D177</f>
        <v>4.5999999999999996</v>
      </c>
      <c r="D174" s="6">
        <f>TITRES_STAT!E177</f>
        <v>5</v>
      </c>
      <c r="E174" s="2">
        <f t="shared" si="8"/>
        <v>-96547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4.4000000000000004</v>
      </c>
      <c r="C175" s="6">
        <f>TITRES_STAT!D178</f>
        <v>4.4000000000000004</v>
      </c>
      <c r="D175" s="6">
        <f>TITRES_STAT!E178</f>
        <v>5949</v>
      </c>
      <c r="E175" s="2">
        <f t="shared" si="8"/>
        <v>-102496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4.4000000000000004</v>
      </c>
      <c r="C176" s="6">
        <f>TITRES_STAT!D179</f>
        <v>4.4000000000000004</v>
      </c>
      <c r="D176" s="6">
        <f>TITRES_STAT!E179</f>
        <v>664</v>
      </c>
      <c r="E176" s="2">
        <f t="shared" si="8"/>
        <v>-102496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4.4000000000000004</v>
      </c>
      <c r="C177" s="6">
        <f>TITRES_STAT!D180</f>
        <v>4.4000000000000004</v>
      </c>
      <c r="D177" s="6">
        <f>TITRES_STAT!E180</f>
        <v>150</v>
      </c>
      <c r="E177" s="2">
        <f t="shared" si="8"/>
        <v>-102496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4.4000000000000004</v>
      </c>
      <c r="C178" s="6">
        <f>TITRES_STAT!D181</f>
        <v>4.4000000000000004</v>
      </c>
      <c r="D178" s="6">
        <f>TITRES_STAT!E181</f>
        <v>300</v>
      </c>
      <c r="E178" s="2">
        <f t="shared" si="8"/>
        <v>-102496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4.4000000000000004</v>
      </c>
      <c r="C179" s="6">
        <f>TITRES_STAT!D182</f>
        <v>4.4000000000000004</v>
      </c>
      <c r="D179" s="6">
        <f>TITRES_STAT!E182</f>
        <v>532</v>
      </c>
      <c r="E179" s="2">
        <f t="shared" si="8"/>
        <v>-102496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4.4000000000000004</v>
      </c>
      <c r="C180" s="6">
        <f>TITRES_STAT!D183</f>
        <v>4.4000000000000004</v>
      </c>
      <c r="D180" s="6">
        <f>TITRES_STAT!E183</f>
        <v>0</v>
      </c>
      <c r="E180" s="2">
        <f t="shared" si="8"/>
        <v>-102496</v>
      </c>
      <c r="F180" s="6" t="str">
        <f t="shared" si="11"/>
        <v>NEUTRAL</v>
      </c>
      <c r="G180" s="6" t="str">
        <f t="shared" si="10"/>
        <v>NEUTRAL</v>
      </c>
      <c r="H180" s="6" t="str">
        <f t="shared" si="9"/>
        <v>NEUTRAL</v>
      </c>
    </row>
    <row r="181" spans="1:8" ht="13.5" x14ac:dyDescent="0.25">
      <c r="A181" s="3">
        <f>TITRES_STAT!B184</f>
        <v>42265</v>
      </c>
      <c r="B181" s="6">
        <f>TITRES_STAT!C184</f>
        <v>4.4000000000000004</v>
      </c>
      <c r="C181" s="6">
        <f>TITRES_STAT!D184</f>
        <v>4.4000000000000004</v>
      </c>
      <c r="D181" s="6">
        <f>TITRES_STAT!E184</f>
        <v>0</v>
      </c>
      <c r="E181" s="2">
        <f t="shared" si="8"/>
        <v>-102496</v>
      </c>
      <c r="F181" s="6" t="str">
        <f t="shared" si="11"/>
        <v>NEUTRAL</v>
      </c>
      <c r="G181" s="6" t="str">
        <f t="shared" si="10"/>
        <v>NEUTRAL</v>
      </c>
      <c r="H181" s="6" t="str">
        <f t="shared" si="9"/>
        <v>NEUTRAL</v>
      </c>
    </row>
    <row r="182" spans="1:8" ht="13.5" x14ac:dyDescent="0.25">
      <c r="A182" s="3">
        <f>TITRES_STAT!B185</f>
        <v>42268</v>
      </c>
      <c r="B182" s="6">
        <f>TITRES_STAT!C185</f>
        <v>4.4000000000000004</v>
      </c>
      <c r="C182" s="6">
        <f>TITRES_STAT!D185</f>
        <v>4.4000000000000004</v>
      </c>
      <c r="D182" s="6">
        <f>TITRES_STAT!E185</f>
        <v>0</v>
      </c>
      <c r="E182" s="2">
        <f t="shared" si="8"/>
        <v>-102496</v>
      </c>
      <c r="F182" s="6" t="str">
        <f t="shared" si="11"/>
        <v>NEUTRAL</v>
      </c>
      <c r="G182" s="6" t="str">
        <f t="shared" si="10"/>
        <v>NEUTRAL</v>
      </c>
      <c r="H182" s="6" t="str">
        <f t="shared" si="9"/>
        <v>NEUTRAL</v>
      </c>
    </row>
    <row r="183" spans="1:8" ht="13.5" x14ac:dyDescent="0.25">
      <c r="A183" s="3">
        <f>TITRES_STAT!B186</f>
        <v>42269</v>
      </c>
      <c r="B183" s="6">
        <f>TITRES_STAT!C186</f>
        <v>4.3899999999999997</v>
      </c>
      <c r="C183" s="6">
        <f>TITRES_STAT!D186</f>
        <v>4.3899999999999997</v>
      </c>
      <c r="D183" s="6">
        <f>TITRES_STAT!E186</f>
        <v>4280</v>
      </c>
      <c r="E183" s="2">
        <f t="shared" si="8"/>
        <v>-106776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4.3899999999999997</v>
      </c>
      <c r="C184" s="6">
        <f>TITRES_STAT!D187</f>
        <v>4.3899999999999997</v>
      </c>
      <c r="D184" s="6">
        <f>TITRES_STAT!E187</f>
        <v>0</v>
      </c>
      <c r="E184" s="2">
        <f t="shared" si="8"/>
        <v>-106776</v>
      </c>
      <c r="F184" s="6" t="str">
        <f t="shared" si="11"/>
        <v>BEARISH</v>
      </c>
      <c r="G184" s="6" t="str">
        <f t="shared" si="10"/>
        <v>STRONG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4.3899999999999997</v>
      </c>
      <c r="C185" s="6">
        <f>TITRES_STAT!D188</f>
        <v>4.3899999999999997</v>
      </c>
      <c r="D185" s="6">
        <f>TITRES_STAT!E188</f>
        <v>0</v>
      </c>
      <c r="E185" s="2">
        <f t="shared" si="8"/>
        <v>-106776</v>
      </c>
      <c r="F185" s="6" t="str">
        <f t="shared" si="11"/>
        <v>BEARISH</v>
      </c>
      <c r="G185" s="6" t="str">
        <f t="shared" si="10"/>
        <v>STRONG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4.4000000000000004</v>
      </c>
      <c r="C186" s="6">
        <f>TITRES_STAT!D189</f>
        <v>4.4000000000000004</v>
      </c>
      <c r="D186" s="6">
        <f>TITRES_STAT!E189</f>
        <v>474</v>
      </c>
      <c r="E186" s="2">
        <f t="shared" si="8"/>
        <v>-106302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NEUTRAL</v>
      </c>
    </row>
    <row r="187" spans="1:8" ht="13.5" x14ac:dyDescent="0.25">
      <c r="A187" s="3">
        <f>TITRES_STAT!B190</f>
        <v>42277</v>
      </c>
      <c r="B187" s="6">
        <f>TITRES_STAT!C190</f>
        <v>4.2699999999999996</v>
      </c>
      <c r="C187" s="6">
        <f>TITRES_STAT!D190</f>
        <v>4.2699999999999996</v>
      </c>
      <c r="D187" s="6">
        <f>TITRES_STAT!E190</f>
        <v>410</v>
      </c>
      <c r="E187" s="2">
        <f t="shared" si="8"/>
        <v>-106712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4.2699999999999996</v>
      </c>
      <c r="C188" s="6">
        <f>TITRES_STAT!D191</f>
        <v>4.2699999999999996</v>
      </c>
      <c r="D188" s="6">
        <f>TITRES_STAT!E191</f>
        <v>0</v>
      </c>
      <c r="E188" s="2">
        <f t="shared" si="8"/>
        <v>-106712</v>
      </c>
      <c r="F188" s="6" t="str">
        <f t="shared" si="11"/>
        <v>BULLISH</v>
      </c>
      <c r="G188" s="6" t="str">
        <f t="shared" si="10"/>
        <v>NEUTRAL</v>
      </c>
      <c r="H188" s="6" t="str">
        <f t="shared" si="9"/>
        <v>BULLISH DIVERGENCE</v>
      </c>
    </row>
    <row r="189" spans="1:8" ht="13.5" x14ac:dyDescent="0.25">
      <c r="A189" s="3">
        <f>TITRES_STAT!B192</f>
        <v>42279</v>
      </c>
      <c r="B189" s="6">
        <f>TITRES_STAT!C192</f>
        <v>4.3600000000000003</v>
      </c>
      <c r="C189" s="6">
        <f>TITRES_STAT!D192</f>
        <v>4.3600000000000003</v>
      </c>
      <c r="D189" s="6">
        <f>TITRES_STAT!E192</f>
        <v>380</v>
      </c>
      <c r="E189" s="2">
        <f t="shared" si="8"/>
        <v>-106332</v>
      </c>
      <c r="F189" s="6" t="str">
        <f t="shared" si="11"/>
        <v>BULLISH</v>
      </c>
      <c r="G189" s="6" t="str">
        <f t="shared" si="10"/>
        <v>NEUTRAL</v>
      </c>
      <c r="H189" s="6" t="str">
        <f t="shared" si="9"/>
        <v>BULLISH DIVERGENCE</v>
      </c>
    </row>
    <row r="190" spans="1:8" ht="13.5" x14ac:dyDescent="0.25">
      <c r="A190" s="3">
        <f>TITRES_STAT!B193</f>
        <v>42282</v>
      </c>
      <c r="B190" s="6">
        <f>TITRES_STAT!C193</f>
        <v>4.3600000000000003</v>
      </c>
      <c r="C190" s="6">
        <f>TITRES_STAT!D193</f>
        <v>4.3600000000000003</v>
      </c>
      <c r="D190" s="6">
        <f>TITRES_STAT!E193</f>
        <v>507</v>
      </c>
      <c r="E190" s="2">
        <f t="shared" si="8"/>
        <v>-106332</v>
      </c>
      <c r="F190" s="6" t="str">
        <f t="shared" si="11"/>
        <v>BULLISH</v>
      </c>
      <c r="G190" s="6" t="str">
        <f t="shared" si="10"/>
        <v>NEUTRAL</v>
      </c>
      <c r="H190" s="6" t="str">
        <f t="shared" si="9"/>
        <v>BULLISH DIVERGENCE</v>
      </c>
    </row>
    <row r="191" spans="1:8" ht="13.5" x14ac:dyDescent="0.25">
      <c r="A191" s="3">
        <f>TITRES_STAT!B194</f>
        <v>42283</v>
      </c>
      <c r="B191" s="6">
        <f>TITRES_STAT!C194</f>
        <v>4.3600000000000003</v>
      </c>
      <c r="C191" s="6">
        <f>TITRES_STAT!D194</f>
        <v>4.3600000000000003</v>
      </c>
      <c r="D191" s="6">
        <f>TITRES_STAT!E194</f>
        <v>0</v>
      </c>
      <c r="E191" s="2">
        <f t="shared" si="8"/>
        <v>-106332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4.3600000000000003</v>
      </c>
      <c r="C192" s="6">
        <f>TITRES_STAT!D195</f>
        <v>4.3600000000000003</v>
      </c>
      <c r="D192" s="6">
        <f>TITRES_STAT!E195</f>
        <v>1005</v>
      </c>
      <c r="E192" s="2">
        <f t="shared" si="8"/>
        <v>-106332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CONFIRMED BULLISH</v>
      </c>
    </row>
    <row r="193" spans="1:8" ht="13.5" x14ac:dyDescent="0.25">
      <c r="A193" s="3">
        <f>TITRES_STAT!B196</f>
        <v>42285</v>
      </c>
      <c r="B193" s="6">
        <f>TITRES_STAT!C196</f>
        <v>4.3600000000000003</v>
      </c>
      <c r="C193" s="6">
        <f>TITRES_STAT!D196</f>
        <v>4.3600000000000003</v>
      </c>
      <c r="D193" s="6">
        <f>TITRES_STAT!E196</f>
        <v>0</v>
      </c>
      <c r="E193" s="2">
        <f t="shared" si="8"/>
        <v>-106332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CONFIRMED BULLISH</v>
      </c>
    </row>
    <row r="194" spans="1:8" ht="13.5" x14ac:dyDescent="0.25">
      <c r="A194" s="3">
        <f>TITRES_STAT!B197</f>
        <v>42286</v>
      </c>
      <c r="B194" s="6">
        <f>TITRES_STAT!C197</f>
        <v>4.17</v>
      </c>
      <c r="C194" s="6">
        <f>TITRES_STAT!D197</f>
        <v>4.17</v>
      </c>
      <c r="D194" s="6">
        <f>TITRES_STAT!E197</f>
        <v>5900</v>
      </c>
      <c r="E194" s="2">
        <f t="shared" si="8"/>
        <v>-112232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4.05</v>
      </c>
      <c r="C195" s="6">
        <f>TITRES_STAT!D198</f>
        <v>4.05</v>
      </c>
      <c r="D195" s="6">
        <f>TITRES_STAT!E198</f>
        <v>1331</v>
      </c>
      <c r="E195" s="2">
        <f t="shared" si="8"/>
        <v>-113563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4.01</v>
      </c>
      <c r="C196" s="6">
        <f>TITRES_STAT!D199</f>
        <v>4.01</v>
      </c>
      <c r="D196" s="6">
        <f>TITRES_STAT!E199</f>
        <v>2309</v>
      </c>
      <c r="E196" s="2">
        <f t="shared" ref="E196:E259" si="12">IF(B196&gt;B195, E195+D196, IF(B196&lt;B195, E195-D196, E195))</f>
        <v>-115872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4.01</v>
      </c>
      <c r="C197" s="6">
        <f>TITRES_STAT!D200</f>
        <v>4.01</v>
      </c>
      <c r="D197" s="6">
        <f>TITRES_STAT!E200</f>
        <v>0</v>
      </c>
      <c r="E197" s="2">
        <f t="shared" si="12"/>
        <v>-115872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3.95</v>
      </c>
      <c r="C198" s="6">
        <f>TITRES_STAT!D201</f>
        <v>3.95</v>
      </c>
      <c r="D198" s="6">
        <f>TITRES_STAT!E201</f>
        <v>300</v>
      </c>
      <c r="E198" s="2">
        <f t="shared" si="12"/>
        <v>-116172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3.83</v>
      </c>
      <c r="C199" s="6">
        <f>TITRES_STAT!D202</f>
        <v>3.83</v>
      </c>
      <c r="D199" s="6">
        <f>TITRES_STAT!E202</f>
        <v>2385</v>
      </c>
      <c r="E199" s="2">
        <f t="shared" si="12"/>
        <v>-118557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3.8</v>
      </c>
      <c r="C200" s="6">
        <f>TITRES_STAT!D203</f>
        <v>3.8</v>
      </c>
      <c r="D200" s="6">
        <f>TITRES_STAT!E203</f>
        <v>1970</v>
      </c>
      <c r="E200" s="2">
        <f t="shared" si="12"/>
        <v>-120527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3.8</v>
      </c>
      <c r="C201" s="6">
        <f>TITRES_STAT!D204</f>
        <v>3.8</v>
      </c>
      <c r="D201" s="6">
        <f>TITRES_STAT!E204</f>
        <v>601</v>
      </c>
      <c r="E201" s="2">
        <f t="shared" si="12"/>
        <v>-120527</v>
      </c>
      <c r="F201" s="6" t="str">
        <f t="shared" si="15"/>
        <v>BEARISH</v>
      </c>
      <c r="G201" s="6" t="str">
        <f t="shared" si="14"/>
        <v>STRONG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3.69</v>
      </c>
      <c r="C202" s="6">
        <f>TITRES_STAT!D205</f>
        <v>3.69</v>
      </c>
      <c r="D202" s="6">
        <f>TITRES_STAT!E205</f>
        <v>5368</v>
      </c>
      <c r="E202" s="2">
        <f t="shared" si="12"/>
        <v>-125895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3.58</v>
      </c>
      <c r="C203" s="6">
        <f>TITRES_STAT!D206</f>
        <v>3.58</v>
      </c>
      <c r="D203" s="6">
        <f>TITRES_STAT!E206</f>
        <v>8</v>
      </c>
      <c r="E203" s="2">
        <f t="shared" si="12"/>
        <v>-125903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3.5</v>
      </c>
      <c r="C204" s="6">
        <f>TITRES_STAT!D207</f>
        <v>3.5</v>
      </c>
      <c r="D204" s="6">
        <f>TITRES_STAT!E207</f>
        <v>2959</v>
      </c>
      <c r="E204" s="2">
        <f t="shared" si="12"/>
        <v>-128862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3.5</v>
      </c>
      <c r="C205" s="6">
        <f>TITRES_STAT!D208</f>
        <v>3.5</v>
      </c>
      <c r="D205" s="6">
        <f>TITRES_STAT!E208</f>
        <v>911</v>
      </c>
      <c r="E205" s="2">
        <f t="shared" si="12"/>
        <v>-128862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3.4</v>
      </c>
      <c r="C206" s="6">
        <f>TITRES_STAT!D209</f>
        <v>3.4</v>
      </c>
      <c r="D206" s="6">
        <f>TITRES_STAT!E209</f>
        <v>2920</v>
      </c>
      <c r="E206" s="2">
        <f t="shared" si="12"/>
        <v>-131782</v>
      </c>
      <c r="F206" s="6" t="str">
        <f t="shared" si="15"/>
        <v>BEARISH</v>
      </c>
      <c r="G206" s="6" t="str">
        <f t="shared" si="14"/>
        <v>STRONG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3.26</v>
      </c>
      <c r="C207" s="6">
        <f>TITRES_STAT!D210</f>
        <v>3.26</v>
      </c>
      <c r="D207" s="6">
        <f>TITRES_STAT!E210</f>
        <v>6731</v>
      </c>
      <c r="E207" s="2">
        <f t="shared" si="12"/>
        <v>-138513</v>
      </c>
      <c r="F207" s="6" t="str">
        <f t="shared" si="15"/>
        <v>BEARISH</v>
      </c>
      <c r="G207" s="6" t="str">
        <f t="shared" si="14"/>
        <v>STRONG</v>
      </c>
      <c r="H207" s="6" t="str">
        <f t="shared" si="13"/>
        <v>CONFIRMED BEARISH</v>
      </c>
    </row>
    <row r="208" spans="1:8" ht="13.5" x14ac:dyDescent="0.25">
      <c r="A208" s="3">
        <f>TITRES_STAT!B211</f>
        <v>42310</v>
      </c>
      <c r="B208" s="6">
        <f>TITRES_STAT!C211</f>
        <v>3.13</v>
      </c>
      <c r="C208" s="6">
        <f>TITRES_STAT!D211</f>
        <v>3.13</v>
      </c>
      <c r="D208" s="6">
        <f>TITRES_STAT!E211</f>
        <v>6262</v>
      </c>
      <c r="E208" s="2">
        <f t="shared" si="12"/>
        <v>-144775</v>
      </c>
      <c r="F208" s="6" t="str">
        <f t="shared" si="15"/>
        <v>BEARISH</v>
      </c>
      <c r="G208" s="6" t="str">
        <f t="shared" si="14"/>
        <v>STRONG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3.27</v>
      </c>
      <c r="C209" s="6">
        <f>TITRES_STAT!D212</f>
        <v>3.27</v>
      </c>
      <c r="D209" s="6">
        <f>TITRES_STAT!E212</f>
        <v>22</v>
      </c>
      <c r="E209" s="2">
        <f t="shared" si="12"/>
        <v>-144753</v>
      </c>
      <c r="F209" s="6" t="str">
        <f t="shared" si="15"/>
        <v>BEARISH</v>
      </c>
      <c r="G209" s="6" t="str">
        <f t="shared" si="14"/>
        <v>STRONG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3.27</v>
      </c>
      <c r="C210" s="6">
        <f>TITRES_STAT!D213</f>
        <v>3.27</v>
      </c>
      <c r="D210" s="6">
        <f>TITRES_STAT!E213</f>
        <v>36</v>
      </c>
      <c r="E210" s="2">
        <f t="shared" si="12"/>
        <v>-144753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3.27</v>
      </c>
      <c r="C211" s="6">
        <f>TITRES_STAT!D214</f>
        <v>3.27</v>
      </c>
      <c r="D211" s="6">
        <f>TITRES_STAT!E214</f>
        <v>2089</v>
      </c>
      <c r="E211" s="2">
        <f t="shared" si="12"/>
        <v>-144753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3.18</v>
      </c>
      <c r="C212" s="6">
        <f>TITRES_STAT!D215</f>
        <v>3.18</v>
      </c>
      <c r="D212" s="6">
        <f>TITRES_STAT!E215</f>
        <v>45</v>
      </c>
      <c r="E212" s="2">
        <f t="shared" si="12"/>
        <v>-144798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3.12</v>
      </c>
      <c r="C213" s="6">
        <f>TITRES_STAT!D216</f>
        <v>3.12</v>
      </c>
      <c r="D213" s="6">
        <f>TITRES_STAT!E216</f>
        <v>10</v>
      </c>
      <c r="E213" s="2">
        <f t="shared" si="12"/>
        <v>-144808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3.03</v>
      </c>
      <c r="C214" s="6">
        <f>TITRES_STAT!D217</f>
        <v>3.03</v>
      </c>
      <c r="D214" s="6">
        <f>TITRES_STAT!E217</f>
        <v>2586</v>
      </c>
      <c r="E214" s="2">
        <f t="shared" si="12"/>
        <v>-147394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3.16</v>
      </c>
      <c r="C215" s="6">
        <f>TITRES_STAT!D218</f>
        <v>3.16</v>
      </c>
      <c r="D215" s="6">
        <f>TITRES_STAT!E218</f>
        <v>269</v>
      </c>
      <c r="E215" s="2">
        <f t="shared" si="12"/>
        <v>-147125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3.16</v>
      </c>
      <c r="C216" s="6">
        <f>TITRES_STAT!D219</f>
        <v>3.16</v>
      </c>
      <c r="D216" s="6">
        <f>TITRES_STAT!E219</f>
        <v>0</v>
      </c>
      <c r="E216" s="2">
        <f t="shared" si="12"/>
        <v>-147125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3.16</v>
      </c>
      <c r="C217" s="6">
        <f>TITRES_STAT!D220</f>
        <v>3.16</v>
      </c>
      <c r="D217" s="6">
        <f>TITRES_STAT!E220</f>
        <v>0</v>
      </c>
      <c r="E217" s="2">
        <f t="shared" si="12"/>
        <v>-147125</v>
      </c>
      <c r="F217" s="6" t="str">
        <f t="shared" si="15"/>
        <v>BEARISH</v>
      </c>
      <c r="G217" s="6" t="str">
        <f t="shared" si="14"/>
        <v>NEUTRAL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3.08</v>
      </c>
      <c r="C218" s="6">
        <f>TITRES_STAT!D221</f>
        <v>3.08</v>
      </c>
      <c r="D218" s="6">
        <f>TITRES_STAT!E221</f>
        <v>120</v>
      </c>
      <c r="E218" s="2">
        <f t="shared" si="12"/>
        <v>-147245</v>
      </c>
      <c r="F218" s="6" t="str">
        <f t="shared" si="15"/>
        <v>BEARISH</v>
      </c>
      <c r="G218" s="6" t="str">
        <f t="shared" si="14"/>
        <v>NEUTRAL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3.17</v>
      </c>
      <c r="C219" s="6">
        <f>TITRES_STAT!D222</f>
        <v>3.17</v>
      </c>
      <c r="D219" s="6">
        <f>TITRES_STAT!E222</f>
        <v>5161</v>
      </c>
      <c r="E219" s="2">
        <f t="shared" si="12"/>
        <v>-142084</v>
      </c>
      <c r="F219" s="6" t="str">
        <f t="shared" si="15"/>
        <v>BULLISH</v>
      </c>
      <c r="G219" s="6" t="str">
        <f t="shared" si="14"/>
        <v>WEAK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3.08</v>
      </c>
      <c r="C220" s="6">
        <f>TITRES_STAT!D223</f>
        <v>3.08</v>
      </c>
      <c r="D220" s="6">
        <f>TITRES_STAT!E223</f>
        <v>2440</v>
      </c>
      <c r="E220" s="2">
        <f t="shared" si="12"/>
        <v>-144524</v>
      </c>
      <c r="F220" s="6" t="str">
        <f t="shared" si="15"/>
        <v>BULLISH</v>
      </c>
      <c r="G220" s="6" t="str">
        <f t="shared" si="14"/>
        <v>NEUTRAL</v>
      </c>
      <c r="H220" s="6" t="str">
        <f t="shared" si="13"/>
        <v>BULLISH DIVERGENCE</v>
      </c>
    </row>
    <row r="221" spans="1:8" ht="13.5" x14ac:dyDescent="0.25">
      <c r="A221" s="3">
        <f>TITRES_STAT!B224</f>
        <v>42327</v>
      </c>
      <c r="B221" s="6">
        <f>TITRES_STAT!C224</f>
        <v>3.15</v>
      </c>
      <c r="C221" s="6">
        <f>TITRES_STAT!D224</f>
        <v>3.15</v>
      </c>
      <c r="D221" s="6">
        <f>TITRES_STAT!E224</f>
        <v>921</v>
      </c>
      <c r="E221" s="2">
        <f t="shared" si="12"/>
        <v>-143603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BULLISH DIVERGENCE</v>
      </c>
    </row>
    <row r="222" spans="1:8" ht="13.5" x14ac:dyDescent="0.25">
      <c r="A222" s="3">
        <f>TITRES_STAT!B225</f>
        <v>42328</v>
      </c>
      <c r="B222" s="6">
        <f>TITRES_STAT!C225</f>
        <v>3.07</v>
      </c>
      <c r="C222" s="6">
        <f>TITRES_STAT!D225</f>
        <v>3.07</v>
      </c>
      <c r="D222" s="6">
        <f>TITRES_STAT!E225</f>
        <v>10389</v>
      </c>
      <c r="E222" s="2">
        <f t="shared" si="12"/>
        <v>-153992</v>
      </c>
      <c r="F222" s="6" t="str">
        <f t="shared" si="15"/>
        <v>BEARISH</v>
      </c>
      <c r="G222" s="6" t="str">
        <f t="shared" si="14"/>
        <v>STRONG</v>
      </c>
      <c r="H222" s="6" t="str">
        <f t="shared" si="13"/>
        <v>CONFIRMED BEARISH</v>
      </c>
    </row>
    <row r="223" spans="1:8" ht="13.5" x14ac:dyDescent="0.25">
      <c r="A223" s="3">
        <f>TITRES_STAT!B226</f>
        <v>42331</v>
      </c>
      <c r="B223" s="6">
        <f>TITRES_STAT!C226</f>
        <v>3.1</v>
      </c>
      <c r="C223" s="6">
        <f>TITRES_STAT!D226</f>
        <v>3.1</v>
      </c>
      <c r="D223" s="6">
        <f>TITRES_STAT!E226</f>
        <v>107</v>
      </c>
      <c r="E223" s="2">
        <f t="shared" si="12"/>
        <v>-153885</v>
      </c>
      <c r="F223" s="6" t="str">
        <f t="shared" si="15"/>
        <v>BEARISH</v>
      </c>
      <c r="G223" s="6" t="str">
        <f t="shared" si="14"/>
        <v>STRONG</v>
      </c>
      <c r="H223" s="6" t="str">
        <f t="shared" si="13"/>
        <v>BEARISH DIVERGENCE</v>
      </c>
    </row>
    <row r="224" spans="1:8" ht="13.5" x14ac:dyDescent="0.25">
      <c r="A224" s="3">
        <f>TITRES_STAT!B227</f>
        <v>42332</v>
      </c>
      <c r="B224" s="6">
        <f>TITRES_STAT!C227</f>
        <v>3.01</v>
      </c>
      <c r="C224" s="6">
        <f>TITRES_STAT!D227</f>
        <v>3.01</v>
      </c>
      <c r="D224" s="6">
        <f>TITRES_STAT!E227</f>
        <v>1640</v>
      </c>
      <c r="E224" s="2">
        <f t="shared" si="12"/>
        <v>-155525</v>
      </c>
      <c r="F224" s="6" t="str">
        <f t="shared" si="15"/>
        <v>BEARISH</v>
      </c>
      <c r="G224" s="6" t="str">
        <f t="shared" si="14"/>
        <v>STRONG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3</v>
      </c>
      <c r="C225" s="6">
        <f>TITRES_STAT!D228</f>
        <v>3</v>
      </c>
      <c r="D225" s="6">
        <f>TITRES_STAT!E228</f>
        <v>2300</v>
      </c>
      <c r="E225" s="2">
        <f t="shared" si="12"/>
        <v>-157825</v>
      </c>
      <c r="F225" s="6" t="str">
        <f t="shared" si="15"/>
        <v>BEARISH</v>
      </c>
      <c r="G225" s="6" t="str">
        <f t="shared" si="14"/>
        <v>STRONG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3</v>
      </c>
      <c r="C226" s="6">
        <f>TITRES_STAT!D229</f>
        <v>3</v>
      </c>
      <c r="D226" s="6">
        <f>TITRES_STAT!E229</f>
        <v>0</v>
      </c>
      <c r="E226" s="2">
        <f t="shared" si="12"/>
        <v>-157825</v>
      </c>
      <c r="F226" s="6" t="str">
        <f t="shared" si="15"/>
        <v>BEARISH</v>
      </c>
      <c r="G226" s="6" t="str">
        <f t="shared" si="14"/>
        <v>STRONG</v>
      </c>
      <c r="H226" s="6" t="str">
        <f t="shared" si="13"/>
        <v>CONFIRMED BEARISH</v>
      </c>
    </row>
    <row r="227" spans="1:8" ht="13.5" x14ac:dyDescent="0.25">
      <c r="A227" s="3">
        <f>TITRES_STAT!B230</f>
        <v>42335</v>
      </c>
      <c r="B227" s="6">
        <f>TITRES_STAT!C230</f>
        <v>3</v>
      </c>
      <c r="C227" s="6">
        <f>TITRES_STAT!D230</f>
        <v>3</v>
      </c>
      <c r="D227" s="6">
        <f>TITRES_STAT!E230</f>
        <v>810</v>
      </c>
      <c r="E227" s="2">
        <f t="shared" si="12"/>
        <v>-157825</v>
      </c>
      <c r="F227" s="6" t="str">
        <f t="shared" si="15"/>
        <v>BEARISH</v>
      </c>
      <c r="G227" s="6" t="str">
        <f t="shared" si="14"/>
        <v>STRONG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3</v>
      </c>
      <c r="C228" s="6">
        <f>TITRES_STAT!D231</f>
        <v>3</v>
      </c>
      <c r="D228" s="6">
        <f>TITRES_STAT!E231</f>
        <v>1022</v>
      </c>
      <c r="E228" s="2">
        <f t="shared" si="12"/>
        <v>-157825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3</v>
      </c>
      <c r="C229" s="6">
        <f>TITRES_STAT!D232</f>
        <v>3</v>
      </c>
      <c r="D229" s="6">
        <f>TITRES_STAT!E232</f>
        <v>15790</v>
      </c>
      <c r="E229" s="2">
        <f t="shared" si="12"/>
        <v>-157825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3.08</v>
      </c>
      <c r="C230" s="6">
        <f>TITRES_STAT!D233</f>
        <v>3.08</v>
      </c>
      <c r="D230" s="6">
        <f>TITRES_STAT!E233</f>
        <v>14314</v>
      </c>
      <c r="E230" s="2">
        <f t="shared" si="12"/>
        <v>-143511</v>
      </c>
      <c r="F230" s="6" t="str">
        <f t="shared" si="15"/>
        <v>BULLISH</v>
      </c>
      <c r="G230" s="6" t="str">
        <f t="shared" si="14"/>
        <v>WEAK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3.08</v>
      </c>
      <c r="C231" s="6">
        <f>TITRES_STAT!D234</f>
        <v>3.08</v>
      </c>
      <c r="D231" s="6">
        <f>TITRES_STAT!E234</f>
        <v>0</v>
      </c>
      <c r="E231" s="2">
        <f t="shared" si="12"/>
        <v>-143511</v>
      </c>
      <c r="F231" s="6" t="str">
        <f t="shared" si="15"/>
        <v>BULLISH</v>
      </c>
      <c r="G231" s="6" t="str">
        <f t="shared" si="14"/>
        <v>WEAK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2.99</v>
      </c>
      <c r="C232" s="6">
        <f>TITRES_STAT!D235</f>
        <v>2.99</v>
      </c>
      <c r="D232" s="6">
        <f>TITRES_STAT!E235</f>
        <v>2550</v>
      </c>
      <c r="E232" s="2">
        <f t="shared" si="12"/>
        <v>-146061</v>
      </c>
      <c r="F232" s="6" t="str">
        <f t="shared" si="15"/>
        <v>BULLISH</v>
      </c>
      <c r="G232" s="6" t="str">
        <f t="shared" si="14"/>
        <v>WEAK</v>
      </c>
      <c r="H232" s="6" t="str">
        <f t="shared" si="13"/>
        <v>BULLISH DIVERGENCE</v>
      </c>
    </row>
    <row r="233" spans="1:8" ht="13.5" x14ac:dyDescent="0.25">
      <c r="A233" s="3">
        <f>TITRES_STAT!B236</f>
        <v>42345</v>
      </c>
      <c r="B233" s="6">
        <f>TITRES_STAT!C236</f>
        <v>2.99</v>
      </c>
      <c r="C233" s="6">
        <f>TITRES_STAT!D236</f>
        <v>2.99</v>
      </c>
      <c r="D233" s="6">
        <f>TITRES_STAT!E236</f>
        <v>149</v>
      </c>
      <c r="E233" s="2">
        <f t="shared" si="12"/>
        <v>-146061</v>
      </c>
      <c r="F233" s="6" t="str">
        <f t="shared" si="15"/>
        <v>BULLISH</v>
      </c>
      <c r="G233" s="6" t="str">
        <f t="shared" si="14"/>
        <v>WEAK</v>
      </c>
      <c r="H233" s="6" t="str">
        <f t="shared" si="13"/>
        <v>BULLISH DIVERGENCE</v>
      </c>
    </row>
    <row r="234" spans="1:8" ht="13.5" x14ac:dyDescent="0.25">
      <c r="A234" s="3">
        <f>TITRES_STAT!B237</f>
        <v>42346</v>
      </c>
      <c r="B234" s="6">
        <f>TITRES_STAT!C237</f>
        <v>2.99</v>
      </c>
      <c r="C234" s="6">
        <f>TITRES_STAT!D237</f>
        <v>2.99</v>
      </c>
      <c r="D234" s="6">
        <f>TITRES_STAT!E237</f>
        <v>0</v>
      </c>
      <c r="E234" s="2">
        <f t="shared" si="12"/>
        <v>-146061</v>
      </c>
      <c r="F234" s="6" t="str">
        <f t="shared" si="15"/>
        <v>BULLISH</v>
      </c>
      <c r="G234" s="6" t="str">
        <f t="shared" si="14"/>
        <v>WEAK</v>
      </c>
      <c r="H234" s="6" t="str">
        <f t="shared" si="13"/>
        <v>BULLISH DIVERGENCE</v>
      </c>
    </row>
    <row r="235" spans="1:8" ht="13.5" x14ac:dyDescent="0.25">
      <c r="A235" s="3">
        <f>TITRES_STAT!B238</f>
        <v>42347</v>
      </c>
      <c r="B235" s="6">
        <f>TITRES_STAT!C238</f>
        <v>2.91</v>
      </c>
      <c r="C235" s="6">
        <f>TITRES_STAT!D238</f>
        <v>2.91</v>
      </c>
      <c r="D235" s="6">
        <f>TITRES_STAT!E238</f>
        <v>3242</v>
      </c>
      <c r="E235" s="2">
        <f t="shared" si="12"/>
        <v>-149303</v>
      </c>
      <c r="F235" s="6" t="str">
        <f t="shared" si="15"/>
        <v>BEARISH</v>
      </c>
      <c r="G235" s="6" t="str">
        <f t="shared" si="14"/>
        <v>STRONG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2.91</v>
      </c>
      <c r="C236" s="6">
        <f>TITRES_STAT!D239</f>
        <v>2.91</v>
      </c>
      <c r="D236" s="6">
        <f>TITRES_STAT!E239</f>
        <v>854</v>
      </c>
      <c r="E236" s="2">
        <f t="shared" si="12"/>
        <v>-149303</v>
      </c>
      <c r="F236" s="6" t="str">
        <f t="shared" si="15"/>
        <v>BEARISH</v>
      </c>
      <c r="G236" s="6" t="str">
        <f t="shared" si="14"/>
        <v>STRONG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2.91</v>
      </c>
      <c r="C237" s="6">
        <f>TITRES_STAT!D240</f>
        <v>2.91</v>
      </c>
      <c r="D237" s="6">
        <f>TITRES_STAT!E240</f>
        <v>0</v>
      </c>
      <c r="E237" s="2">
        <f t="shared" si="12"/>
        <v>-149303</v>
      </c>
      <c r="F237" s="6" t="str">
        <f t="shared" si="15"/>
        <v>BEARISH</v>
      </c>
      <c r="G237" s="6" t="str">
        <f t="shared" si="14"/>
        <v>STRONG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2.87</v>
      </c>
      <c r="C238" s="6">
        <f>TITRES_STAT!D241</f>
        <v>2.87</v>
      </c>
      <c r="D238" s="6">
        <f>TITRES_STAT!E241</f>
        <v>1539</v>
      </c>
      <c r="E238" s="2">
        <f t="shared" si="12"/>
        <v>-150842</v>
      </c>
      <c r="F238" s="6" t="str">
        <f t="shared" si="15"/>
        <v>BEARISH</v>
      </c>
      <c r="G238" s="6" t="str">
        <f t="shared" si="14"/>
        <v>STRONG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2.87</v>
      </c>
      <c r="C239" s="6">
        <f>TITRES_STAT!D242</f>
        <v>2.87</v>
      </c>
      <c r="D239" s="6">
        <f>TITRES_STAT!E242</f>
        <v>5293</v>
      </c>
      <c r="E239" s="2">
        <f t="shared" si="12"/>
        <v>-150842</v>
      </c>
      <c r="F239" s="6" t="str">
        <f t="shared" si="15"/>
        <v>BEARISH</v>
      </c>
      <c r="G239" s="6" t="str">
        <f t="shared" si="14"/>
        <v>STRONG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3.04</v>
      </c>
      <c r="C240" s="6">
        <f>TITRES_STAT!D243</f>
        <v>3.04</v>
      </c>
      <c r="D240" s="6">
        <f>TITRES_STAT!E243</f>
        <v>3596</v>
      </c>
      <c r="E240" s="2">
        <f t="shared" si="12"/>
        <v>-147246</v>
      </c>
      <c r="F240" s="6" t="str">
        <f t="shared" si="15"/>
        <v>BULLISH</v>
      </c>
      <c r="G240" s="6" t="str">
        <f t="shared" si="14"/>
        <v>NEUTRAL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2.99</v>
      </c>
      <c r="C241" s="6">
        <f>TITRES_STAT!D244</f>
        <v>2.99</v>
      </c>
      <c r="D241" s="6">
        <f>TITRES_STAT!E244</f>
        <v>3915</v>
      </c>
      <c r="E241" s="2">
        <f t="shared" si="12"/>
        <v>-151161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BEARISH DIVERGENCE</v>
      </c>
    </row>
    <row r="242" spans="1:8" ht="13.5" x14ac:dyDescent="0.25">
      <c r="A242" s="3">
        <f>TITRES_STAT!B245</f>
        <v>42356</v>
      </c>
      <c r="B242" s="6">
        <f>TITRES_STAT!C245</f>
        <v>3.07</v>
      </c>
      <c r="C242" s="6">
        <f>TITRES_STAT!D245</f>
        <v>3.07</v>
      </c>
      <c r="D242" s="6">
        <f>TITRES_STAT!E245</f>
        <v>41630</v>
      </c>
      <c r="E242" s="2">
        <f t="shared" si="12"/>
        <v>-109531</v>
      </c>
      <c r="F242" s="6" t="str">
        <f t="shared" si="15"/>
        <v>BULLISH</v>
      </c>
      <c r="G242" s="6" t="str">
        <f t="shared" si="14"/>
        <v>WEAK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3.16</v>
      </c>
      <c r="C243" s="6">
        <f>TITRES_STAT!D246</f>
        <v>3.16</v>
      </c>
      <c r="D243" s="6">
        <f>TITRES_STAT!E246</f>
        <v>8816</v>
      </c>
      <c r="E243" s="2">
        <f t="shared" si="12"/>
        <v>-100715</v>
      </c>
      <c r="F243" s="6" t="str">
        <f t="shared" si="15"/>
        <v>BULLISH</v>
      </c>
      <c r="G243" s="6" t="str">
        <f t="shared" si="14"/>
        <v>WEAK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3.15</v>
      </c>
      <c r="C244" s="6">
        <f>TITRES_STAT!D247</f>
        <v>3.15</v>
      </c>
      <c r="D244" s="6">
        <f>TITRES_STAT!E247</f>
        <v>1811</v>
      </c>
      <c r="E244" s="2">
        <f t="shared" si="12"/>
        <v>-102526</v>
      </c>
      <c r="F244" s="6" t="str">
        <f t="shared" si="15"/>
        <v>BULLISH</v>
      </c>
      <c r="G244" s="6" t="str">
        <f t="shared" si="14"/>
        <v>WEAK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3.07</v>
      </c>
      <c r="C245" s="6">
        <f>TITRES_STAT!D248</f>
        <v>3.07</v>
      </c>
      <c r="D245" s="6">
        <f>TITRES_STAT!E248</f>
        <v>502</v>
      </c>
      <c r="E245" s="2">
        <f t="shared" si="12"/>
        <v>-103028</v>
      </c>
      <c r="F245" s="6" t="str">
        <f t="shared" si="15"/>
        <v>BULLISH</v>
      </c>
      <c r="G245" s="6" t="str">
        <f t="shared" si="14"/>
        <v>WEAK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3.07</v>
      </c>
      <c r="C246" s="6">
        <f>TITRES_STAT!D249</f>
        <v>3.07</v>
      </c>
      <c r="D246" s="6">
        <f>TITRES_STAT!E249</f>
        <v>1600</v>
      </c>
      <c r="E246" s="2">
        <f t="shared" si="12"/>
        <v>-103028</v>
      </c>
      <c r="F246" s="6" t="str">
        <f t="shared" si="15"/>
        <v>BULLISH</v>
      </c>
      <c r="G246" s="6" t="str">
        <f t="shared" si="14"/>
        <v>WEAK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3.1</v>
      </c>
      <c r="C247" s="6">
        <f>TITRES_STAT!D250</f>
        <v>3.1</v>
      </c>
      <c r="D247" s="6">
        <f>TITRES_STAT!E250</f>
        <v>150</v>
      </c>
      <c r="E247" s="2">
        <f t="shared" si="12"/>
        <v>-102878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3.05</v>
      </c>
      <c r="C248" s="6">
        <f>TITRES_STAT!D251</f>
        <v>3.05</v>
      </c>
      <c r="D248" s="6">
        <f>TITRES_STAT!E251</f>
        <v>3210</v>
      </c>
      <c r="E248" s="2">
        <f t="shared" si="12"/>
        <v>-106088</v>
      </c>
      <c r="F248" s="6" t="str">
        <f t="shared" si="15"/>
        <v>BEARISH</v>
      </c>
      <c r="G248" s="6" t="str">
        <f t="shared" si="14"/>
        <v>STRONG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3.08</v>
      </c>
      <c r="C249" s="6">
        <f>TITRES_STAT!D252</f>
        <v>3.08</v>
      </c>
      <c r="D249" s="6">
        <f>TITRES_STAT!E252</f>
        <v>762</v>
      </c>
      <c r="E249" s="2">
        <f t="shared" si="12"/>
        <v>-105326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3.15</v>
      </c>
      <c r="C250" s="6">
        <f>TITRES_STAT!D253</f>
        <v>3.15</v>
      </c>
      <c r="D250" s="6">
        <f>TITRES_STAT!E253</f>
        <v>316</v>
      </c>
      <c r="E250" s="2">
        <f t="shared" si="12"/>
        <v>-105010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BEARISH DIVERGENCE</v>
      </c>
    </row>
    <row r="251" spans="1:8" ht="13.5" x14ac:dyDescent="0.25">
      <c r="A251" s="3">
        <f>TITRES_STAT!B254</f>
        <v>42373</v>
      </c>
      <c r="B251" s="6">
        <f>TITRES_STAT!C254</f>
        <v>3.33</v>
      </c>
      <c r="C251" s="6">
        <f>TITRES_STAT!D254</f>
        <v>3.33</v>
      </c>
      <c r="D251" s="6">
        <f>TITRES_STAT!E254</f>
        <v>1970</v>
      </c>
      <c r="E251" s="2">
        <f t="shared" si="12"/>
        <v>-103040</v>
      </c>
      <c r="F251" s="6" t="str">
        <f t="shared" si="15"/>
        <v>BEARISH</v>
      </c>
      <c r="G251" s="6" t="str">
        <f t="shared" si="14"/>
        <v>NEUTRAL</v>
      </c>
      <c r="H251" s="6" t="str">
        <f t="shared" si="13"/>
        <v>BEARISH DIVERGENCE</v>
      </c>
    </row>
    <row r="252" spans="1:8" ht="13.5" x14ac:dyDescent="0.25">
      <c r="A252" s="3">
        <f>TITRES_STAT!B255</f>
        <v>42374</v>
      </c>
      <c r="B252" s="6">
        <f>TITRES_STAT!C255</f>
        <v>3.31</v>
      </c>
      <c r="C252" s="6">
        <f>TITRES_STAT!D255</f>
        <v>3.31</v>
      </c>
      <c r="D252" s="6">
        <f>TITRES_STAT!E255</f>
        <v>146</v>
      </c>
      <c r="E252" s="2">
        <f t="shared" si="12"/>
        <v>-103186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BEARISH DIVERGENCE</v>
      </c>
    </row>
    <row r="253" spans="1:8" ht="13.5" x14ac:dyDescent="0.25">
      <c r="A253" s="3">
        <f>TITRES_STAT!B256</f>
        <v>42375</v>
      </c>
      <c r="B253" s="6">
        <f>TITRES_STAT!C256</f>
        <v>3.29</v>
      </c>
      <c r="C253" s="6">
        <f>TITRES_STAT!D256</f>
        <v>3.29</v>
      </c>
      <c r="D253" s="6">
        <f>TITRES_STAT!E256</f>
        <v>2108</v>
      </c>
      <c r="E253" s="2">
        <f t="shared" si="12"/>
        <v>-105294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3.28</v>
      </c>
      <c r="C254" s="6">
        <f>TITRES_STAT!D257</f>
        <v>3.28</v>
      </c>
      <c r="D254" s="6">
        <f>TITRES_STAT!E257</f>
        <v>12102</v>
      </c>
      <c r="E254" s="2">
        <f t="shared" si="12"/>
        <v>-117396</v>
      </c>
      <c r="F254" s="6" t="str">
        <f t="shared" si="15"/>
        <v>BEARISH</v>
      </c>
      <c r="G254" s="6" t="str">
        <f t="shared" si="14"/>
        <v>STRONG</v>
      </c>
      <c r="H254" s="6" t="str">
        <f t="shared" si="13"/>
        <v>BEARISH DIVERGENCE</v>
      </c>
    </row>
    <row r="255" spans="1:8" ht="13.5" x14ac:dyDescent="0.25">
      <c r="A255" s="3">
        <f>TITRES_STAT!B258</f>
        <v>42377</v>
      </c>
      <c r="B255" s="6">
        <f>TITRES_STAT!C258</f>
        <v>3.29</v>
      </c>
      <c r="C255" s="6">
        <f>TITRES_STAT!D258</f>
        <v>3.29</v>
      </c>
      <c r="D255" s="6">
        <f>TITRES_STAT!E258</f>
        <v>1226</v>
      </c>
      <c r="E255" s="2">
        <f t="shared" si="12"/>
        <v>-116170</v>
      </c>
      <c r="F255" s="6" t="str">
        <f t="shared" si="15"/>
        <v>BEARISH</v>
      </c>
      <c r="G255" s="6" t="str">
        <f t="shared" si="14"/>
        <v>STRONG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3.2</v>
      </c>
      <c r="C256" s="6">
        <f>TITRES_STAT!D259</f>
        <v>3.2</v>
      </c>
      <c r="D256" s="6">
        <f>TITRES_STAT!E259</f>
        <v>1654</v>
      </c>
      <c r="E256" s="2">
        <f t="shared" si="12"/>
        <v>-117824</v>
      </c>
      <c r="F256" s="6" t="str">
        <f t="shared" si="15"/>
        <v>BEARISH</v>
      </c>
      <c r="G256" s="6" t="str">
        <f t="shared" si="14"/>
        <v>STRONG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3.11</v>
      </c>
      <c r="C257" s="6">
        <f>TITRES_STAT!D260</f>
        <v>3.11</v>
      </c>
      <c r="D257" s="6">
        <f>TITRES_STAT!E260</f>
        <v>7222</v>
      </c>
      <c r="E257" s="2">
        <f t="shared" si="12"/>
        <v>-125046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3.2</v>
      </c>
      <c r="C258" s="6">
        <f>TITRES_STAT!D261</f>
        <v>3.2</v>
      </c>
      <c r="D258" s="6">
        <f>TITRES_STAT!E261</f>
        <v>15120</v>
      </c>
      <c r="E258" s="2">
        <f t="shared" si="12"/>
        <v>-109926</v>
      </c>
      <c r="F258" s="6" t="str">
        <f t="shared" si="15"/>
        <v>BEARISH</v>
      </c>
      <c r="G258" s="6" t="str">
        <f t="shared" si="14"/>
        <v>STRONG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3.28</v>
      </c>
      <c r="C259" s="6">
        <f>TITRES_STAT!D262</f>
        <v>3.28</v>
      </c>
      <c r="D259" s="6">
        <f>TITRES_STAT!E262</f>
        <v>54</v>
      </c>
      <c r="E259" s="2">
        <f t="shared" si="12"/>
        <v>-109872</v>
      </c>
      <c r="F259" s="6" t="str">
        <f t="shared" si="15"/>
        <v>BULLISH</v>
      </c>
      <c r="G259" s="6" t="str">
        <f t="shared" si="14"/>
        <v>WEAK</v>
      </c>
      <c r="H259" s="6" t="str">
        <f t="shared" si="13"/>
        <v>NEUTRAL</v>
      </c>
    </row>
    <row r="260" spans="1:8" ht="13.5" x14ac:dyDescent="0.25">
      <c r="A260" s="3">
        <f>TITRES_STAT!B263</f>
        <v>42387</v>
      </c>
      <c r="B260" s="6">
        <f>TITRES_STAT!C263</f>
        <v>3.11</v>
      </c>
      <c r="C260" s="6">
        <f>TITRES_STAT!D263</f>
        <v>3.11</v>
      </c>
      <c r="D260" s="6">
        <f>TITRES_STAT!E263</f>
        <v>1524</v>
      </c>
      <c r="E260" s="2">
        <f t="shared" ref="E260:E323" si="16">IF(B260&gt;B259, E259+D260, IF(B260&lt;B259, E259-D260, E259))</f>
        <v>-111396</v>
      </c>
      <c r="F260" s="6" t="str">
        <f t="shared" si="15"/>
        <v>BULLISH</v>
      </c>
      <c r="G260" s="6" t="str">
        <f t="shared" si="14"/>
        <v>WEAK</v>
      </c>
      <c r="H260" s="6" t="str">
        <f t="shared" si="13"/>
        <v>BULLISH DIVERGENCE</v>
      </c>
    </row>
    <row r="261" spans="1:8" ht="13.5" x14ac:dyDescent="0.25">
      <c r="A261" s="3">
        <f>TITRES_STAT!B264</f>
        <v>42388</v>
      </c>
      <c r="B261" s="6">
        <f>TITRES_STAT!C264</f>
        <v>3.19</v>
      </c>
      <c r="C261" s="6">
        <f>TITRES_STAT!D264</f>
        <v>3.19</v>
      </c>
      <c r="D261" s="6">
        <f>TITRES_STAT!E264</f>
        <v>1500</v>
      </c>
      <c r="E261" s="2">
        <f t="shared" si="16"/>
        <v>-109896</v>
      </c>
      <c r="F261" s="6" t="str">
        <f t="shared" si="15"/>
        <v>BULLISH</v>
      </c>
      <c r="G261" s="6" t="str">
        <f t="shared" si="14"/>
        <v>WEAK</v>
      </c>
      <c r="H261" s="6" t="str">
        <f t="shared" si="13"/>
        <v>BULLISH DIVERGENCE</v>
      </c>
    </row>
    <row r="262" spans="1:8" ht="13.5" x14ac:dyDescent="0.25">
      <c r="A262" s="3">
        <f>TITRES_STAT!B265</f>
        <v>42389</v>
      </c>
      <c r="B262" s="6">
        <f>TITRES_STAT!C265</f>
        <v>3.2</v>
      </c>
      <c r="C262" s="6">
        <f>TITRES_STAT!D265</f>
        <v>3.2</v>
      </c>
      <c r="D262" s="6">
        <f>TITRES_STAT!E265</f>
        <v>1200</v>
      </c>
      <c r="E262" s="2">
        <f t="shared" si="16"/>
        <v>-108696</v>
      </c>
      <c r="F262" s="6" t="str">
        <f t="shared" si="15"/>
        <v>BULLISH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6">
        <f>TITRES_STAT!C266</f>
        <v>3.2</v>
      </c>
      <c r="C263" s="6">
        <f>TITRES_STAT!D266</f>
        <v>3.2</v>
      </c>
      <c r="D263" s="6">
        <f>TITRES_STAT!E266</f>
        <v>0</v>
      </c>
      <c r="E263" s="2">
        <f t="shared" si="16"/>
        <v>-108696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NEUTRAL</v>
      </c>
    </row>
    <row r="264" spans="1:8" ht="13.5" x14ac:dyDescent="0.25">
      <c r="A264" s="3">
        <f>TITRES_STAT!B267</f>
        <v>42391</v>
      </c>
      <c r="B264" s="6">
        <f>TITRES_STAT!C267</f>
        <v>3.12</v>
      </c>
      <c r="C264" s="6">
        <f>TITRES_STAT!D267</f>
        <v>3.12</v>
      </c>
      <c r="D264" s="6">
        <f>TITRES_STAT!E267</f>
        <v>620</v>
      </c>
      <c r="E264" s="2">
        <f t="shared" si="16"/>
        <v>-109316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BULLISH DIVERGENCE</v>
      </c>
    </row>
    <row r="265" spans="1:8" ht="13.5" x14ac:dyDescent="0.25">
      <c r="A265" s="3">
        <f>TITRES_STAT!B268</f>
        <v>42394</v>
      </c>
      <c r="B265" s="6">
        <f>TITRES_STAT!C268</f>
        <v>3.03</v>
      </c>
      <c r="C265" s="6">
        <f>TITRES_STAT!D268</f>
        <v>3.03</v>
      </c>
      <c r="D265" s="6">
        <f>TITRES_STAT!E268</f>
        <v>10580</v>
      </c>
      <c r="E265" s="2">
        <f t="shared" si="16"/>
        <v>-119896</v>
      </c>
      <c r="F265" s="6" t="str">
        <f t="shared" si="19"/>
        <v>BEARISH</v>
      </c>
      <c r="G265" s="6" t="str">
        <f t="shared" si="18"/>
        <v>STRONG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3.06</v>
      </c>
      <c r="C266" s="6">
        <f>TITRES_STAT!D269</f>
        <v>3.06</v>
      </c>
      <c r="D266" s="6">
        <f>TITRES_STAT!E269</f>
        <v>50</v>
      </c>
      <c r="E266" s="2">
        <f t="shared" si="16"/>
        <v>-119846</v>
      </c>
      <c r="F266" s="6" t="str">
        <f t="shared" si="19"/>
        <v>BEARISH</v>
      </c>
      <c r="G266" s="6" t="str">
        <f t="shared" si="18"/>
        <v>STRONG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3</v>
      </c>
      <c r="C267" s="6">
        <f>TITRES_STAT!D270</f>
        <v>3</v>
      </c>
      <c r="D267" s="6">
        <f>TITRES_STAT!E270</f>
        <v>13655</v>
      </c>
      <c r="E267" s="2">
        <f t="shared" si="16"/>
        <v>-133501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3</v>
      </c>
      <c r="C268" s="6">
        <f>TITRES_STAT!D271</f>
        <v>3</v>
      </c>
      <c r="D268" s="6">
        <f>TITRES_STAT!E271</f>
        <v>633</v>
      </c>
      <c r="E268" s="2">
        <f t="shared" si="16"/>
        <v>-133501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3</v>
      </c>
      <c r="C269" s="6">
        <f>TITRES_STAT!D272</f>
        <v>3</v>
      </c>
      <c r="D269" s="6">
        <f>TITRES_STAT!E272</f>
        <v>8754</v>
      </c>
      <c r="E269" s="2">
        <f t="shared" si="16"/>
        <v>-133501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2.99</v>
      </c>
      <c r="C270" s="6">
        <f>TITRES_STAT!D273</f>
        <v>2.99</v>
      </c>
      <c r="D270" s="6">
        <f>TITRES_STAT!E273</f>
        <v>2980</v>
      </c>
      <c r="E270" s="2">
        <f t="shared" si="16"/>
        <v>-136481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3.07</v>
      </c>
      <c r="C271" s="6">
        <f>TITRES_STAT!D274</f>
        <v>3.07</v>
      </c>
      <c r="D271" s="6">
        <f>TITRES_STAT!E274</f>
        <v>6262</v>
      </c>
      <c r="E271" s="2">
        <f t="shared" si="16"/>
        <v>-130219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BEARISH DIVERGENCE</v>
      </c>
    </row>
    <row r="272" spans="1:8" ht="13.5" x14ac:dyDescent="0.25">
      <c r="A272" s="3">
        <f>TITRES_STAT!B275</f>
        <v>42403</v>
      </c>
      <c r="B272" s="6">
        <f>TITRES_STAT!C275</f>
        <v>3.01</v>
      </c>
      <c r="C272" s="6">
        <f>TITRES_STAT!D275</f>
        <v>3.01</v>
      </c>
      <c r="D272" s="6">
        <f>TITRES_STAT!E275</f>
        <v>1040</v>
      </c>
      <c r="E272" s="2">
        <f t="shared" si="16"/>
        <v>-131259</v>
      </c>
      <c r="F272" s="6" t="str">
        <f t="shared" si="19"/>
        <v>BULLISH</v>
      </c>
      <c r="G272" s="6" t="str">
        <f t="shared" si="18"/>
        <v>NEUTRAL</v>
      </c>
      <c r="H272" s="6" t="str">
        <f t="shared" si="17"/>
        <v>CONFIRMED BULLISH</v>
      </c>
    </row>
    <row r="273" spans="1:8" ht="13.5" x14ac:dyDescent="0.25">
      <c r="A273" s="3">
        <f>TITRES_STAT!B276</f>
        <v>42404</v>
      </c>
      <c r="B273" s="6">
        <f>TITRES_STAT!C276</f>
        <v>3.01</v>
      </c>
      <c r="C273" s="6">
        <f>TITRES_STAT!D276</f>
        <v>3.01</v>
      </c>
      <c r="D273" s="6">
        <f>TITRES_STAT!E276</f>
        <v>1576</v>
      </c>
      <c r="E273" s="2">
        <f t="shared" si="16"/>
        <v>-131259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3.01</v>
      </c>
      <c r="C274" s="6">
        <f>TITRES_STAT!D277</f>
        <v>3.01</v>
      </c>
      <c r="D274" s="6">
        <f>TITRES_STAT!E277</f>
        <v>0</v>
      </c>
      <c r="E274" s="2">
        <f t="shared" si="16"/>
        <v>-131259</v>
      </c>
      <c r="F274" s="6" t="str">
        <f t="shared" si="19"/>
        <v>BULLISH</v>
      </c>
      <c r="G274" s="6" t="str">
        <f t="shared" si="18"/>
        <v>NEUTRAL</v>
      </c>
      <c r="H274" s="6" t="str">
        <f t="shared" si="17"/>
        <v>CONFIRMED BULLISH</v>
      </c>
    </row>
    <row r="275" spans="1:8" ht="13.5" x14ac:dyDescent="0.25">
      <c r="A275" s="3">
        <f>TITRES_STAT!B278</f>
        <v>42408</v>
      </c>
      <c r="B275" s="6">
        <f>TITRES_STAT!C278</f>
        <v>2.95</v>
      </c>
      <c r="C275" s="6">
        <f>TITRES_STAT!D278</f>
        <v>2.95</v>
      </c>
      <c r="D275" s="6">
        <f>TITRES_STAT!E278</f>
        <v>5452</v>
      </c>
      <c r="E275" s="2">
        <f t="shared" si="16"/>
        <v>-136711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3</v>
      </c>
      <c r="C276" s="6">
        <f>TITRES_STAT!D279</f>
        <v>3</v>
      </c>
      <c r="D276" s="6">
        <f>TITRES_STAT!E279</f>
        <v>90</v>
      </c>
      <c r="E276" s="2">
        <f t="shared" si="16"/>
        <v>-136621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2.91</v>
      </c>
      <c r="C277" s="6">
        <f>TITRES_STAT!D280</f>
        <v>2.91</v>
      </c>
      <c r="D277" s="6">
        <f>TITRES_STAT!E280</f>
        <v>13150</v>
      </c>
      <c r="E277" s="2">
        <f t="shared" si="16"/>
        <v>-149771</v>
      </c>
      <c r="F277" s="6" t="str">
        <f t="shared" si="19"/>
        <v>BEARISH</v>
      </c>
      <c r="G277" s="6" t="str">
        <f t="shared" si="18"/>
        <v>STRONG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2.9</v>
      </c>
      <c r="C278" s="6">
        <f>TITRES_STAT!D281</f>
        <v>2.9</v>
      </c>
      <c r="D278" s="6">
        <f>TITRES_STAT!E281</f>
        <v>6352</v>
      </c>
      <c r="E278" s="2">
        <f t="shared" si="16"/>
        <v>-156123</v>
      </c>
      <c r="F278" s="6" t="str">
        <f t="shared" si="19"/>
        <v>BEARISH</v>
      </c>
      <c r="G278" s="6" t="str">
        <f t="shared" si="18"/>
        <v>STRONG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2.86</v>
      </c>
      <c r="C279" s="6">
        <f>TITRES_STAT!D282</f>
        <v>2.86</v>
      </c>
      <c r="D279" s="6">
        <f>TITRES_STAT!E282</f>
        <v>4903</v>
      </c>
      <c r="E279" s="2">
        <f t="shared" si="16"/>
        <v>-161026</v>
      </c>
      <c r="F279" s="6" t="str">
        <f t="shared" si="19"/>
        <v>BEARISH</v>
      </c>
      <c r="G279" s="6" t="str">
        <f t="shared" si="18"/>
        <v>STRONG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2.86</v>
      </c>
      <c r="C280" s="6">
        <f>TITRES_STAT!D283</f>
        <v>2.86</v>
      </c>
      <c r="D280" s="6">
        <f>TITRES_STAT!E283</f>
        <v>0</v>
      </c>
      <c r="E280" s="2">
        <f t="shared" si="16"/>
        <v>-161026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2.84</v>
      </c>
      <c r="C281" s="6">
        <f>TITRES_STAT!D284</f>
        <v>2.84</v>
      </c>
      <c r="D281" s="6">
        <f>TITRES_STAT!E284</f>
        <v>3781</v>
      </c>
      <c r="E281" s="2">
        <f t="shared" si="16"/>
        <v>-164807</v>
      </c>
      <c r="F281" s="6" t="str">
        <f t="shared" si="19"/>
        <v>BEARISH</v>
      </c>
      <c r="G281" s="6" t="str">
        <f t="shared" si="18"/>
        <v>STRONG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2.87</v>
      </c>
      <c r="C282" s="6">
        <f>TITRES_STAT!D285</f>
        <v>2.87</v>
      </c>
      <c r="D282" s="6">
        <f>TITRES_STAT!E285</f>
        <v>594</v>
      </c>
      <c r="E282" s="2">
        <f t="shared" si="16"/>
        <v>-164213</v>
      </c>
      <c r="F282" s="6" t="str">
        <f t="shared" si="19"/>
        <v>BEARISH</v>
      </c>
      <c r="G282" s="6" t="str">
        <f t="shared" si="18"/>
        <v>STRONG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2.9</v>
      </c>
      <c r="C283" s="6">
        <f>TITRES_STAT!D286</f>
        <v>2.9</v>
      </c>
      <c r="D283" s="6">
        <f>TITRES_STAT!E286</f>
        <v>2582</v>
      </c>
      <c r="E283" s="2">
        <f t="shared" si="16"/>
        <v>-161631</v>
      </c>
      <c r="F283" s="6" t="str">
        <f t="shared" si="19"/>
        <v>BEARISH</v>
      </c>
      <c r="G283" s="6" t="str">
        <f t="shared" si="18"/>
        <v>STRONG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2.9</v>
      </c>
      <c r="C284" s="6">
        <f>TITRES_STAT!D287</f>
        <v>2.9</v>
      </c>
      <c r="D284" s="6">
        <f>TITRES_STAT!E287</f>
        <v>5770</v>
      </c>
      <c r="E284" s="2">
        <f t="shared" si="16"/>
        <v>-161631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BEARISH DIVERGENCE</v>
      </c>
    </row>
    <row r="285" spans="1:8" ht="13.5" x14ac:dyDescent="0.25">
      <c r="A285" s="3">
        <f>TITRES_STAT!B288</f>
        <v>42422</v>
      </c>
      <c r="B285" s="6">
        <f>TITRES_STAT!C288</f>
        <v>2.9</v>
      </c>
      <c r="C285" s="6">
        <f>TITRES_STAT!D288</f>
        <v>2.9</v>
      </c>
      <c r="D285" s="6">
        <f>TITRES_STAT!E288</f>
        <v>750</v>
      </c>
      <c r="E285" s="2">
        <f t="shared" si="16"/>
        <v>-161631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BEARISH DIVERGENCE</v>
      </c>
    </row>
    <row r="286" spans="1:8" ht="13.5" x14ac:dyDescent="0.25">
      <c r="A286" s="3">
        <f>TITRES_STAT!B289</f>
        <v>42423</v>
      </c>
      <c r="B286" s="6">
        <f>TITRES_STAT!C289</f>
        <v>2.9</v>
      </c>
      <c r="C286" s="6">
        <f>TITRES_STAT!D289</f>
        <v>2.9</v>
      </c>
      <c r="D286" s="6">
        <f>TITRES_STAT!E289</f>
        <v>4005</v>
      </c>
      <c r="E286" s="2">
        <f t="shared" si="16"/>
        <v>-161631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42424</v>
      </c>
      <c r="B287" s="6">
        <f>TITRES_STAT!C290</f>
        <v>2.85</v>
      </c>
      <c r="C287" s="6">
        <f>TITRES_STAT!D290</f>
        <v>2.85</v>
      </c>
      <c r="D287" s="6">
        <f>TITRES_STAT!E290</f>
        <v>3151</v>
      </c>
      <c r="E287" s="2">
        <f t="shared" si="16"/>
        <v>-164782</v>
      </c>
      <c r="F287" s="6" t="str">
        <f t="shared" si="19"/>
        <v>BEARISH</v>
      </c>
      <c r="G287" s="6" t="str">
        <f t="shared" si="18"/>
        <v>NEUTRAL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2.9</v>
      </c>
      <c r="C288" s="6">
        <f>TITRES_STAT!D291</f>
        <v>2.9</v>
      </c>
      <c r="D288" s="6">
        <f>TITRES_STAT!E291</f>
        <v>799</v>
      </c>
      <c r="E288" s="2">
        <f t="shared" si="16"/>
        <v>-163983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NEUTRAL</v>
      </c>
    </row>
    <row r="289" spans="1:8" ht="13.5" x14ac:dyDescent="0.25">
      <c r="A289" s="3">
        <f>TITRES_STAT!B292</f>
        <v>42426</v>
      </c>
      <c r="B289" s="6">
        <f>TITRES_STAT!C292</f>
        <v>2.97</v>
      </c>
      <c r="C289" s="6">
        <f>TITRES_STAT!D292</f>
        <v>2.97</v>
      </c>
      <c r="D289" s="6">
        <f>TITRES_STAT!E292</f>
        <v>61</v>
      </c>
      <c r="E289" s="2">
        <f t="shared" si="16"/>
        <v>-163922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BEARISH DIVERGENCE</v>
      </c>
    </row>
    <row r="290" spans="1:8" ht="13.5" x14ac:dyDescent="0.25">
      <c r="A290" s="3">
        <f>TITRES_STAT!B293</f>
        <v>42429</v>
      </c>
      <c r="B290" s="6">
        <f>TITRES_STAT!C293</f>
        <v>2.9</v>
      </c>
      <c r="C290" s="6">
        <f>TITRES_STAT!D293</f>
        <v>2.9</v>
      </c>
      <c r="D290" s="6">
        <f>TITRES_STAT!E293</f>
        <v>3415</v>
      </c>
      <c r="E290" s="2">
        <f t="shared" si="16"/>
        <v>-167337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NEUTRAL</v>
      </c>
    </row>
    <row r="291" spans="1:8" ht="13.5" x14ac:dyDescent="0.25">
      <c r="A291" s="3">
        <f>TITRES_STAT!B294</f>
        <v>42430</v>
      </c>
      <c r="B291" s="6">
        <f>TITRES_STAT!C294</f>
        <v>2.9</v>
      </c>
      <c r="C291" s="6">
        <f>TITRES_STAT!D294</f>
        <v>2.9</v>
      </c>
      <c r="D291" s="6">
        <f>TITRES_STAT!E294</f>
        <v>2740</v>
      </c>
      <c r="E291" s="2">
        <f t="shared" si="16"/>
        <v>-167337</v>
      </c>
      <c r="F291" s="6" t="str">
        <f t="shared" si="19"/>
        <v>BEARISH</v>
      </c>
      <c r="G291" s="6" t="str">
        <f t="shared" si="18"/>
        <v>STRONG</v>
      </c>
      <c r="H291" s="6" t="str">
        <f t="shared" si="17"/>
        <v>NEUTRAL</v>
      </c>
    </row>
    <row r="292" spans="1:8" ht="13.5" x14ac:dyDescent="0.25">
      <c r="A292" s="3">
        <f>TITRES_STAT!B295</f>
        <v>42431</v>
      </c>
      <c r="B292" s="6">
        <f>TITRES_STAT!C295</f>
        <v>2.83</v>
      </c>
      <c r="C292" s="6">
        <f>TITRES_STAT!D295</f>
        <v>2.83</v>
      </c>
      <c r="D292" s="6">
        <f>TITRES_STAT!E295</f>
        <v>6486</v>
      </c>
      <c r="E292" s="2">
        <f t="shared" si="16"/>
        <v>-173823</v>
      </c>
      <c r="F292" s="6" t="str">
        <f t="shared" si="19"/>
        <v>BEARISH</v>
      </c>
      <c r="G292" s="6" t="str">
        <f t="shared" si="18"/>
        <v>STRONG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2.85</v>
      </c>
      <c r="C293" s="6">
        <f>TITRES_STAT!D296</f>
        <v>2.85</v>
      </c>
      <c r="D293" s="6">
        <f>TITRES_STAT!E296</f>
        <v>1450</v>
      </c>
      <c r="E293" s="2">
        <f t="shared" si="16"/>
        <v>-172373</v>
      </c>
      <c r="F293" s="6" t="str">
        <f t="shared" si="19"/>
        <v>BEARISH</v>
      </c>
      <c r="G293" s="6" t="str">
        <f t="shared" si="18"/>
        <v>STRONG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2.8</v>
      </c>
      <c r="C294" s="6">
        <f>TITRES_STAT!D297</f>
        <v>2.8</v>
      </c>
      <c r="D294" s="6">
        <f>TITRES_STAT!E297</f>
        <v>535</v>
      </c>
      <c r="E294" s="2">
        <f t="shared" si="16"/>
        <v>-172908</v>
      </c>
      <c r="F294" s="6" t="str">
        <f t="shared" si="19"/>
        <v>BEARISH</v>
      </c>
      <c r="G294" s="6" t="str">
        <f t="shared" si="18"/>
        <v>STRONG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2.8</v>
      </c>
      <c r="C295" s="6">
        <f>TITRES_STAT!D298</f>
        <v>2.8</v>
      </c>
      <c r="D295" s="6">
        <f>TITRES_STAT!E298</f>
        <v>352</v>
      </c>
      <c r="E295" s="2">
        <f t="shared" si="16"/>
        <v>-172908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2.8</v>
      </c>
      <c r="C296" s="6">
        <f>TITRES_STAT!D299</f>
        <v>2.8</v>
      </c>
      <c r="D296" s="6">
        <f>TITRES_STAT!E299</f>
        <v>140</v>
      </c>
      <c r="E296" s="2">
        <f t="shared" si="16"/>
        <v>-172908</v>
      </c>
      <c r="F296" s="6" t="str">
        <f t="shared" si="19"/>
        <v>BEARISH</v>
      </c>
      <c r="G296" s="6" t="str">
        <f t="shared" si="18"/>
        <v>STRONG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2.8</v>
      </c>
      <c r="C297" s="6">
        <f>TITRES_STAT!D300</f>
        <v>2.8</v>
      </c>
      <c r="D297" s="6">
        <f>TITRES_STAT!E300</f>
        <v>0</v>
      </c>
      <c r="E297" s="2">
        <f t="shared" si="16"/>
        <v>-172908</v>
      </c>
      <c r="F297" s="6" t="str">
        <f t="shared" si="19"/>
        <v>BULLISH</v>
      </c>
      <c r="G297" s="6" t="str">
        <f t="shared" si="18"/>
        <v>NEUTRAL</v>
      </c>
      <c r="H297" s="6" t="str">
        <f t="shared" si="17"/>
        <v>BULLISH DIVERGENCE</v>
      </c>
    </row>
    <row r="298" spans="1:8" ht="13.5" x14ac:dyDescent="0.25">
      <c r="A298" s="3">
        <f>TITRES_STAT!B301</f>
        <v>42439</v>
      </c>
      <c r="B298" s="6">
        <f>TITRES_STAT!C301</f>
        <v>2.88</v>
      </c>
      <c r="C298" s="6">
        <f>TITRES_STAT!D301</f>
        <v>2.88</v>
      </c>
      <c r="D298" s="6">
        <f>TITRES_STAT!E301</f>
        <v>695</v>
      </c>
      <c r="E298" s="2">
        <f t="shared" si="16"/>
        <v>-172213</v>
      </c>
      <c r="F298" s="6" t="str">
        <f t="shared" si="19"/>
        <v>BULLISH</v>
      </c>
      <c r="G298" s="6" t="str">
        <f t="shared" si="18"/>
        <v>NEUTRAL</v>
      </c>
      <c r="H298" s="6" t="str">
        <f t="shared" si="17"/>
        <v>CONFIRMED BULLISH</v>
      </c>
    </row>
    <row r="299" spans="1:8" ht="13.5" x14ac:dyDescent="0.25">
      <c r="A299" s="3">
        <f>TITRES_STAT!B302</f>
        <v>42440</v>
      </c>
      <c r="B299" s="6">
        <f>TITRES_STAT!C302</f>
        <v>2.88</v>
      </c>
      <c r="C299" s="6">
        <f>TITRES_STAT!D302</f>
        <v>2.88</v>
      </c>
      <c r="D299" s="6">
        <f>TITRES_STAT!E302</f>
        <v>338</v>
      </c>
      <c r="E299" s="2">
        <f t="shared" si="16"/>
        <v>-172213</v>
      </c>
      <c r="F299" s="6" t="str">
        <f t="shared" si="19"/>
        <v>BULLISH</v>
      </c>
      <c r="G299" s="6" t="str">
        <f t="shared" si="18"/>
        <v>NEUTRAL</v>
      </c>
      <c r="H299" s="6" t="str">
        <f t="shared" si="17"/>
        <v>CONFIRMED BULLISH</v>
      </c>
    </row>
    <row r="300" spans="1:8" ht="13.5" x14ac:dyDescent="0.25">
      <c r="A300" s="3">
        <f>TITRES_STAT!B303</f>
        <v>42443</v>
      </c>
      <c r="B300" s="6">
        <f>TITRES_STAT!C303</f>
        <v>2.81</v>
      </c>
      <c r="C300" s="6">
        <f>TITRES_STAT!D303</f>
        <v>2.81</v>
      </c>
      <c r="D300" s="6">
        <f>TITRES_STAT!E303</f>
        <v>54</v>
      </c>
      <c r="E300" s="2">
        <f t="shared" si="16"/>
        <v>-172267</v>
      </c>
      <c r="F300" s="6" t="str">
        <f t="shared" si="19"/>
        <v>BULLISH</v>
      </c>
      <c r="G300" s="6" t="str">
        <f t="shared" si="18"/>
        <v>NEUTRAL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2.81</v>
      </c>
      <c r="C301" s="6">
        <f>TITRES_STAT!D304</f>
        <v>2.81</v>
      </c>
      <c r="D301" s="6">
        <f>TITRES_STAT!E304</f>
        <v>0</v>
      </c>
      <c r="E301" s="2">
        <f t="shared" si="16"/>
        <v>-172267</v>
      </c>
      <c r="F301" s="6" t="str">
        <f t="shared" si="19"/>
        <v>BULLISH</v>
      </c>
      <c r="G301" s="6" t="str">
        <f t="shared" si="18"/>
        <v>NEUTRAL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2.81</v>
      </c>
      <c r="C302" s="6">
        <f>TITRES_STAT!D305</f>
        <v>2.81</v>
      </c>
      <c r="D302" s="6">
        <f>TITRES_STAT!E305</f>
        <v>0</v>
      </c>
      <c r="E302" s="2">
        <f t="shared" si="16"/>
        <v>-172267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2.81</v>
      </c>
      <c r="C303" s="6">
        <f>TITRES_STAT!D306</f>
        <v>2.81</v>
      </c>
      <c r="D303" s="6">
        <f>TITRES_STAT!E306</f>
        <v>0</v>
      </c>
      <c r="E303" s="2">
        <f t="shared" si="16"/>
        <v>-172267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2.82</v>
      </c>
      <c r="C304" s="6">
        <f>TITRES_STAT!D307</f>
        <v>2.82</v>
      </c>
      <c r="D304" s="6">
        <f>TITRES_STAT!E307</f>
        <v>777</v>
      </c>
      <c r="E304" s="2">
        <f t="shared" si="16"/>
        <v>-171490</v>
      </c>
      <c r="F304" s="6" t="str">
        <f t="shared" si="19"/>
        <v>BULLISH</v>
      </c>
      <c r="G304" s="6" t="str">
        <f t="shared" si="18"/>
        <v>NEUTRAL</v>
      </c>
      <c r="H304" s="6" t="str">
        <f t="shared" si="17"/>
        <v>BULLISH DIVERGENCE</v>
      </c>
    </row>
    <row r="305" spans="1:8" ht="13.5" x14ac:dyDescent="0.25">
      <c r="A305" s="3">
        <f>TITRES_STAT!B308</f>
        <v>42450</v>
      </c>
      <c r="B305" s="6">
        <f>TITRES_STAT!C308</f>
        <v>2.82</v>
      </c>
      <c r="C305" s="6">
        <f>TITRES_STAT!D308</f>
        <v>2.82</v>
      </c>
      <c r="D305" s="6">
        <f>TITRES_STAT!E308</f>
        <v>166</v>
      </c>
      <c r="E305" s="2">
        <f t="shared" si="16"/>
        <v>-171490</v>
      </c>
      <c r="F305" s="6" t="str">
        <f t="shared" si="19"/>
        <v>BULLISH</v>
      </c>
      <c r="G305" s="6" t="str">
        <f t="shared" si="18"/>
        <v>NEUTRAL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2.82</v>
      </c>
      <c r="C306" s="6">
        <f>TITRES_STAT!D309</f>
        <v>2.82</v>
      </c>
      <c r="D306" s="6">
        <f>TITRES_STAT!E309</f>
        <v>333</v>
      </c>
      <c r="E306" s="2">
        <f t="shared" si="16"/>
        <v>-171490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2.81</v>
      </c>
      <c r="C307" s="6">
        <f>TITRES_STAT!D310</f>
        <v>2.81</v>
      </c>
      <c r="D307" s="6">
        <f>TITRES_STAT!E310</f>
        <v>1648</v>
      </c>
      <c r="E307" s="2">
        <f t="shared" si="16"/>
        <v>-173138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NEUTRAL</v>
      </c>
    </row>
    <row r="308" spans="1:8" ht="13.5" x14ac:dyDescent="0.25">
      <c r="A308" s="3">
        <f>TITRES_STAT!B311</f>
        <v>42453</v>
      </c>
      <c r="B308" s="6">
        <f>TITRES_STAT!C311</f>
        <v>2.8</v>
      </c>
      <c r="C308" s="6">
        <f>TITRES_STAT!D311</f>
        <v>2.8</v>
      </c>
      <c r="D308" s="6">
        <f>TITRES_STAT!E311</f>
        <v>790</v>
      </c>
      <c r="E308" s="2">
        <f t="shared" si="16"/>
        <v>-173928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2.8</v>
      </c>
      <c r="C309" s="6">
        <f>TITRES_STAT!D312</f>
        <v>2.8</v>
      </c>
      <c r="D309" s="6">
        <f>TITRES_STAT!E312</f>
        <v>1615</v>
      </c>
      <c r="E309" s="2">
        <f t="shared" si="16"/>
        <v>-173928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2.8</v>
      </c>
      <c r="C310" s="6">
        <f>TITRES_STAT!D313</f>
        <v>2.8</v>
      </c>
      <c r="D310" s="6">
        <f>TITRES_STAT!E313</f>
        <v>221</v>
      </c>
      <c r="E310" s="2">
        <f t="shared" si="16"/>
        <v>-173928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2.8</v>
      </c>
      <c r="C311" s="6">
        <f>TITRES_STAT!D314</f>
        <v>2.8</v>
      </c>
      <c r="D311" s="6">
        <f>TITRES_STAT!E314</f>
        <v>1263</v>
      </c>
      <c r="E311" s="2">
        <f t="shared" si="16"/>
        <v>-173928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2.8</v>
      </c>
      <c r="C312" s="6">
        <f>TITRES_STAT!D315</f>
        <v>2.8</v>
      </c>
      <c r="D312" s="6">
        <f>TITRES_STAT!E315</f>
        <v>0</v>
      </c>
      <c r="E312" s="2">
        <f t="shared" si="16"/>
        <v>-173928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2.75</v>
      </c>
      <c r="C313" s="6">
        <f>TITRES_STAT!D316</f>
        <v>2.75</v>
      </c>
      <c r="D313" s="6">
        <f>TITRES_STAT!E316</f>
        <v>472</v>
      </c>
      <c r="E313" s="2">
        <f t="shared" si="16"/>
        <v>-174400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2.75</v>
      </c>
      <c r="C314" s="6">
        <f>TITRES_STAT!D317</f>
        <v>2.75</v>
      </c>
      <c r="D314" s="6">
        <f>TITRES_STAT!E317</f>
        <v>50</v>
      </c>
      <c r="E314" s="2">
        <f t="shared" si="16"/>
        <v>-174400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2.75</v>
      </c>
      <c r="C315" s="6">
        <f>TITRES_STAT!D318</f>
        <v>2.75</v>
      </c>
      <c r="D315" s="6">
        <f>TITRES_STAT!E318</f>
        <v>0</v>
      </c>
      <c r="E315" s="2">
        <f t="shared" si="16"/>
        <v>-174400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2.75</v>
      </c>
      <c r="C316" s="6">
        <f>TITRES_STAT!D319</f>
        <v>2.75</v>
      </c>
      <c r="D316" s="6">
        <f>TITRES_STAT!E319</f>
        <v>1356</v>
      </c>
      <c r="E316" s="2">
        <f t="shared" si="16"/>
        <v>-174400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2.68</v>
      </c>
      <c r="C317" s="6">
        <f>TITRES_STAT!D320</f>
        <v>2.68</v>
      </c>
      <c r="D317" s="6">
        <f>TITRES_STAT!E320</f>
        <v>500</v>
      </c>
      <c r="E317" s="2">
        <f t="shared" si="16"/>
        <v>-174900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2.8</v>
      </c>
      <c r="C318" s="6">
        <f>TITRES_STAT!D321</f>
        <v>2.8</v>
      </c>
      <c r="D318" s="6">
        <f>TITRES_STAT!E321</f>
        <v>1</v>
      </c>
      <c r="E318" s="2">
        <f t="shared" si="16"/>
        <v>-174899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BEARISH DIVERGENCE</v>
      </c>
    </row>
    <row r="319" spans="1:8" ht="13.5" x14ac:dyDescent="0.25">
      <c r="A319" s="3">
        <f>TITRES_STAT!B322</f>
        <v>42468</v>
      </c>
      <c r="B319" s="6">
        <f>TITRES_STAT!C322</f>
        <v>2.8</v>
      </c>
      <c r="C319" s="6">
        <f>TITRES_STAT!D322</f>
        <v>2.8</v>
      </c>
      <c r="D319" s="6">
        <f>TITRES_STAT!E322</f>
        <v>0</v>
      </c>
      <c r="E319" s="2">
        <f t="shared" si="16"/>
        <v>-174899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BEARISH DIVERGENCE</v>
      </c>
    </row>
    <row r="320" spans="1:8" ht="13.5" x14ac:dyDescent="0.25">
      <c r="A320" s="3">
        <f>TITRES_STAT!B323</f>
        <v>42471</v>
      </c>
      <c r="B320" s="6">
        <f>TITRES_STAT!C323</f>
        <v>2.72</v>
      </c>
      <c r="C320" s="6">
        <f>TITRES_STAT!D323</f>
        <v>2.72</v>
      </c>
      <c r="D320" s="6">
        <f>TITRES_STAT!E323</f>
        <v>3821</v>
      </c>
      <c r="E320" s="2">
        <f t="shared" si="16"/>
        <v>-178720</v>
      </c>
      <c r="F320" s="6" t="str">
        <f t="shared" si="19"/>
        <v>BEARISH</v>
      </c>
      <c r="G320" s="6" t="str">
        <f t="shared" si="18"/>
        <v>STRONG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2.84</v>
      </c>
      <c r="C321" s="6">
        <f>TITRES_STAT!D324</f>
        <v>2.84</v>
      </c>
      <c r="D321" s="6">
        <f>TITRES_STAT!E324</f>
        <v>0</v>
      </c>
      <c r="E321" s="2">
        <f t="shared" si="16"/>
        <v>-178720</v>
      </c>
      <c r="F321" s="6" t="str">
        <f t="shared" si="19"/>
        <v>BEARISH</v>
      </c>
      <c r="G321" s="6" t="str">
        <f t="shared" si="18"/>
        <v>STRONG</v>
      </c>
      <c r="H321" s="6" t="str">
        <f t="shared" si="17"/>
        <v>BEARISH DIVERGENCE</v>
      </c>
    </row>
    <row r="322" spans="1:8" ht="13.5" x14ac:dyDescent="0.25">
      <c r="A322" s="3">
        <f>TITRES_STAT!B325</f>
        <v>42473</v>
      </c>
      <c r="B322" s="6">
        <f>TITRES_STAT!C325</f>
        <v>2.8</v>
      </c>
      <c r="C322" s="6">
        <f>TITRES_STAT!D325</f>
        <v>2.8</v>
      </c>
      <c r="D322" s="6">
        <f>TITRES_STAT!E325</f>
        <v>157</v>
      </c>
      <c r="E322" s="2">
        <f t="shared" si="16"/>
        <v>-178877</v>
      </c>
      <c r="F322" s="6" t="str">
        <f t="shared" si="19"/>
        <v>BEARISH</v>
      </c>
      <c r="G322" s="6" t="str">
        <f t="shared" si="18"/>
        <v>STRONG</v>
      </c>
      <c r="H322" s="6" t="str">
        <f t="shared" si="17"/>
        <v>BEARISH DIVERGENCE</v>
      </c>
    </row>
    <row r="323" spans="1:8" ht="13.5" x14ac:dyDescent="0.25">
      <c r="A323" s="3">
        <f>TITRES_STAT!B326</f>
        <v>42474</v>
      </c>
      <c r="B323" s="6">
        <f>TITRES_STAT!C326</f>
        <v>2.78</v>
      </c>
      <c r="C323" s="6">
        <f>TITRES_STAT!D326</f>
        <v>2.78</v>
      </c>
      <c r="D323" s="6">
        <f>TITRES_STAT!E326</f>
        <v>27</v>
      </c>
      <c r="E323" s="2">
        <f t="shared" si="16"/>
        <v>-178904</v>
      </c>
      <c r="F323" s="6" t="str">
        <f t="shared" si="19"/>
        <v>BEARISH</v>
      </c>
      <c r="G323" s="6" t="str">
        <f t="shared" si="18"/>
        <v>STRONG</v>
      </c>
      <c r="H323" s="6" t="str">
        <f t="shared" si="17"/>
        <v>CONFIRMED BEARISH</v>
      </c>
    </row>
    <row r="324" spans="1:8" ht="13.5" x14ac:dyDescent="0.25">
      <c r="A324" s="3">
        <f>TITRES_STAT!B327</f>
        <v>42475</v>
      </c>
      <c r="B324" s="6">
        <f>TITRES_STAT!C327</f>
        <v>2.7</v>
      </c>
      <c r="C324" s="6">
        <f>TITRES_STAT!D327</f>
        <v>2.7</v>
      </c>
      <c r="D324" s="6">
        <f>TITRES_STAT!E327</f>
        <v>3119</v>
      </c>
      <c r="E324" s="2">
        <f t="shared" ref="E324:E387" si="20">IF(B324&gt;B323, E323+D324, IF(B324&lt;B323, E323-D324, E323))</f>
        <v>-182023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2.62</v>
      </c>
      <c r="C325" s="6">
        <f>TITRES_STAT!D328</f>
        <v>2.62</v>
      </c>
      <c r="D325" s="6">
        <f>TITRES_STAT!E328</f>
        <v>5837</v>
      </c>
      <c r="E325" s="2">
        <f t="shared" si="20"/>
        <v>-187860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2.6</v>
      </c>
      <c r="C326" s="6">
        <f>TITRES_STAT!D329</f>
        <v>2.6</v>
      </c>
      <c r="D326" s="6">
        <f>TITRES_STAT!E329</f>
        <v>9799</v>
      </c>
      <c r="E326" s="2">
        <f t="shared" si="20"/>
        <v>-197659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2.75</v>
      </c>
      <c r="C327" s="6">
        <f>TITRES_STAT!D330</f>
        <v>2.75</v>
      </c>
      <c r="D327" s="6">
        <f>TITRES_STAT!E330</f>
        <v>630</v>
      </c>
      <c r="E327" s="2">
        <f t="shared" si="20"/>
        <v>-197029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2.87</v>
      </c>
      <c r="C328" s="6">
        <f>TITRES_STAT!D331</f>
        <v>2.87</v>
      </c>
      <c r="D328" s="6">
        <f>TITRES_STAT!E331</f>
        <v>0</v>
      </c>
      <c r="E328" s="2">
        <f t="shared" si="20"/>
        <v>-197029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BEARISH DIVERGENCE</v>
      </c>
    </row>
    <row r="329" spans="1:8" ht="13.5" x14ac:dyDescent="0.25">
      <c r="A329" s="3">
        <f>TITRES_STAT!B332</f>
        <v>42482</v>
      </c>
      <c r="B329" s="6">
        <f>TITRES_STAT!C332</f>
        <v>2.73</v>
      </c>
      <c r="C329" s="6">
        <f>TITRES_STAT!D332</f>
        <v>2.73</v>
      </c>
      <c r="D329" s="6">
        <f>TITRES_STAT!E332</f>
        <v>5218</v>
      </c>
      <c r="E329" s="2">
        <f t="shared" si="20"/>
        <v>-202247</v>
      </c>
      <c r="F329" s="6" t="str">
        <f t="shared" si="23"/>
        <v>BEARISH</v>
      </c>
      <c r="G329" s="6" t="str">
        <f t="shared" si="22"/>
        <v>STRONG</v>
      </c>
      <c r="H329" s="6" t="str">
        <f t="shared" si="21"/>
        <v>BEARISH DIVERGENCE</v>
      </c>
    </row>
    <row r="330" spans="1:8" ht="13.5" x14ac:dyDescent="0.25">
      <c r="A330" s="3">
        <f>TITRES_STAT!B333</f>
        <v>42485</v>
      </c>
      <c r="B330" s="6">
        <f>TITRES_STAT!C333</f>
        <v>2.65</v>
      </c>
      <c r="C330" s="6">
        <f>TITRES_STAT!D333</f>
        <v>2.65</v>
      </c>
      <c r="D330" s="6">
        <f>TITRES_STAT!E333</f>
        <v>10728</v>
      </c>
      <c r="E330" s="2">
        <f t="shared" si="20"/>
        <v>-212975</v>
      </c>
      <c r="F330" s="6" t="str">
        <f t="shared" si="23"/>
        <v>BEARISH</v>
      </c>
      <c r="G330" s="6" t="str">
        <f t="shared" si="22"/>
        <v>STRONG</v>
      </c>
      <c r="H330" s="6" t="str">
        <f t="shared" si="21"/>
        <v>BEARISH DIVERGENCE</v>
      </c>
    </row>
    <row r="331" spans="1:8" ht="13.5" x14ac:dyDescent="0.25">
      <c r="A331" s="3">
        <f>TITRES_STAT!B334</f>
        <v>42486</v>
      </c>
      <c r="B331" s="6">
        <f>TITRES_STAT!C334</f>
        <v>2.67</v>
      </c>
      <c r="C331" s="6">
        <f>TITRES_STAT!D334</f>
        <v>2.67</v>
      </c>
      <c r="D331" s="6">
        <f>TITRES_STAT!E334</f>
        <v>1767</v>
      </c>
      <c r="E331" s="2">
        <f t="shared" si="20"/>
        <v>-211208</v>
      </c>
      <c r="F331" s="6" t="str">
        <f t="shared" si="23"/>
        <v>BEARISH</v>
      </c>
      <c r="G331" s="6" t="str">
        <f t="shared" si="22"/>
        <v>STRONG</v>
      </c>
      <c r="H331" s="6" t="str">
        <f t="shared" si="21"/>
        <v>BEARISH DIVERGENCE</v>
      </c>
    </row>
    <row r="332" spans="1:8" ht="13.5" x14ac:dyDescent="0.25">
      <c r="A332" s="3">
        <f>TITRES_STAT!B335</f>
        <v>42487</v>
      </c>
      <c r="B332" s="6">
        <f>TITRES_STAT!C335</f>
        <v>2.74</v>
      </c>
      <c r="C332" s="6">
        <f>TITRES_STAT!D335</f>
        <v>2.74</v>
      </c>
      <c r="D332" s="6">
        <f>TITRES_STAT!E335</f>
        <v>592</v>
      </c>
      <c r="E332" s="2">
        <f t="shared" si="20"/>
        <v>-210616</v>
      </c>
      <c r="F332" s="6" t="str">
        <f t="shared" si="23"/>
        <v>BEARISH</v>
      </c>
      <c r="G332" s="6" t="str">
        <f t="shared" si="22"/>
        <v>STRONG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2.66</v>
      </c>
      <c r="C333" s="6">
        <f>TITRES_STAT!D336</f>
        <v>2.66</v>
      </c>
      <c r="D333" s="6">
        <f>TITRES_STAT!E336</f>
        <v>136</v>
      </c>
      <c r="E333" s="2">
        <f t="shared" si="20"/>
        <v>-210752</v>
      </c>
      <c r="F333" s="6" t="str">
        <f t="shared" si="23"/>
        <v>BEARISH</v>
      </c>
      <c r="G333" s="6" t="str">
        <f t="shared" si="22"/>
        <v>STRONG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2.7</v>
      </c>
      <c r="C334" s="6">
        <f>TITRES_STAT!D337</f>
        <v>2.7</v>
      </c>
      <c r="D334" s="6">
        <f>TITRES_STAT!E337</f>
        <v>4426</v>
      </c>
      <c r="E334" s="2">
        <f t="shared" si="20"/>
        <v>-206326</v>
      </c>
      <c r="F334" s="6" t="str">
        <f t="shared" si="23"/>
        <v>BEARISH</v>
      </c>
      <c r="G334" s="6" t="str">
        <f t="shared" si="22"/>
        <v>STRONG</v>
      </c>
      <c r="H334" s="6" t="str">
        <f t="shared" si="21"/>
        <v>CONFIRMED BEARISH</v>
      </c>
    </row>
    <row r="335" spans="1:8" ht="13.5" x14ac:dyDescent="0.25">
      <c r="A335" s="3">
        <f>TITRES_STAT!B338</f>
        <v>42492</v>
      </c>
      <c r="B335" s="6">
        <f>TITRES_STAT!C338</f>
        <v>2.62</v>
      </c>
      <c r="C335" s="6">
        <f>TITRES_STAT!D338</f>
        <v>2.62</v>
      </c>
      <c r="D335" s="6">
        <f>TITRES_STAT!E338</f>
        <v>11852</v>
      </c>
      <c r="E335" s="2">
        <f t="shared" si="20"/>
        <v>-218178</v>
      </c>
      <c r="F335" s="6" t="str">
        <f t="shared" si="23"/>
        <v>BEARISH</v>
      </c>
      <c r="G335" s="6" t="str">
        <f t="shared" si="22"/>
        <v>STRONG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2.7</v>
      </c>
      <c r="C336" s="6">
        <f>TITRES_STAT!D339</f>
        <v>2.7</v>
      </c>
      <c r="D336" s="6">
        <f>TITRES_STAT!E339</f>
        <v>627</v>
      </c>
      <c r="E336" s="2">
        <f t="shared" si="20"/>
        <v>-217551</v>
      </c>
      <c r="F336" s="6" t="str">
        <f t="shared" si="23"/>
        <v>BEARISH</v>
      </c>
      <c r="G336" s="6" t="str">
        <f t="shared" si="22"/>
        <v>STRONG</v>
      </c>
      <c r="H336" s="6" t="str">
        <f t="shared" si="21"/>
        <v>BEARISH DIVERGENCE</v>
      </c>
    </row>
    <row r="337" spans="1:8" ht="13.5" x14ac:dyDescent="0.25">
      <c r="A337" s="3">
        <f>TITRES_STAT!B340</f>
        <v>42494</v>
      </c>
      <c r="B337" s="6">
        <f>TITRES_STAT!C340</f>
        <v>2.63</v>
      </c>
      <c r="C337" s="6">
        <f>TITRES_STAT!D340</f>
        <v>2.63</v>
      </c>
      <c r="D337" s="6">
        <f>TITRES_STAT!E340</f>
        <v>3318</v>
      </c>
      <c r="E337" s="2">
        <f t="shared" si="20"/>
        <v>-220869</v>
      </c>
      <c r="F337" s="6" t="str">
        <f t="shared" si="23"/>
        <v>BEARISH</v>
      </c>
      <c r="G337" s="6" t="str">
        <f t="shared" si="22"/>
        <v>STRONG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2.6</v>
      </c>
      <c r="C338" s="6">
        <f>TITRES_STAT!D341</f>
        <v>2.6</v>
      </c>
      <c r="D338" s="6">
        <f>TITRES_STAT!E341</f>
        <v>2614</v>
      </c>
      <c r="E338" s="2">
        <f t="shared" si="20"/>
        <v>-223483</v>
      </c>
      <c r="F338" s="6" t="str">
        <f t="shared" si="23"/>
        <v>BEARISH</v>
      </c>
      <c r="G338" s="6" t="str">
        <f t="shared" si="22"/>
        <v>STRONG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2.65</v>
      </c>
      <c r="C339" s="6">
        <f>TITRES_STAT!D342</f>
        <v>2.65</v>
      </c>
      <c r="D339" s="6">
        <f>TITRES_STAT!E342</f>
        <v>2546</v>
      </c>
      <c r="E339" s="2">
        <f t="shared" si="20"/>
        <v>-220937</v>
      </c>
      <c r="F339" s="6" t="str">
        <f t="shared" si="23"/>
        <v>BEARISH</v>
      </c>
      <c r="G339" s="6" t="str">
        <f t="shared" si="22"/>
        <v>STRONG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2.67</v>
      </c>
      <c r="C340" s="6">
        <f>TITRES_STAT!D343</f>
        <v>2.67</v>
      </c>
      <c r="D340" s="6">
        <f>TITRES_STAT!E343</f>
        <v>473</v>
      </c>
      <c r="E340" s="2">
        <f t="shared" si="20"/>
        <v>-220464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BEARISH DIVERGENCE</v>
      </c>
    </row>
    <row r="341" spans="1:8" ht="13.5" x14ac:dyDescent="0.25">
      <c r="A341" s="3">
        <f>TITRES_STAT!B344</f>
        <v>42500</v>
      </c>
      <c r="B341" s="6">
        <f>TITRES_STAT!C344</f>
        <v>2.62</v>
      </c>
      <c r="C341" s="6">
        <f>TITRES_STAT!D344</f>
        <v>2.62</v>
      </c>
      <c r="D341" s="6">
        <f>TITRES_STAT!E344</f>
        <v>3144</v>
      </c>
      <c r="E341" s="2">
        <f t="shared" si="20"/>
        <v>-223608</v>
      </c>
      <c r="F341" s="6" t="str">
        <f t="shared" si="23"/>
        <v>BEARISH</v>
      </c>
      <c r="G341" s="6" t="str">
        <f t="shared" si="22"/>
        <v>STRONG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2.62</v>
      </c>
      <c r="C342" s="6">
        <f>TITRES_STAT!D345</f>
        <v>2.62</v>
      </c>
      <c r="D342" s="6">
        <f>TITRES_STAT!E345</f>
        <v>3128</v>
      </c>
      <c r="E342" s="2">
        <f t="shared" si="20"/>
        <v>-223608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CONFIRMED BEARISH</v>
      </c>
    </row>
    <row r="343" spans="1:8" ht="13.5" x14ac:dyDescent="0.25">
      <c r="A343" s="3">
        <f>TITRES_STAT!B346</f>
        <v>42502</v>
      </c>
      <c r="B343" s="6">
        <f>TITRES_STAT!C346</f>
        <v>2.65</v>
      </c>
      <c r="C343" s="6">
        <f>TITRES_STAT!D346</f>
        <v>2.65</v>
      </c>
      <c r="D343" s="6">
        <f>TITRES_STAT!E346</f>
        <v>197</v>
      </c>
      <c r="E343" s="2">
        <f t="shared" si="20"/>
        <v>-223411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2.73</v>
      </c>
      <c r="C344" s="6">
        <f>TITRES_STAT!D347</f>
        <v>2.73</v>
      </c>
      <c r="D344" s="6">
        <f>TITRES_STAT!E347</f>
        <v>4199</v>
      </c>
      <c r="E344" s="2">
        <f t="shared" si="20"/>
        <v>-219212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2.74</v>
      </c>
      <c r="C345" s="6">
        <f>TITRES_STAT!D348</f>
        <v>2.74</v>
      </c>
      <c r="D345" s="6">
        <f>TITRES_STAT!E348</f>
        <v>1005</v>
      </c>
      <c r="E345" s="2">
        <f t="shared" si="20"/>
        <v>-218207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2.74</v>
      </c>
      <c r="C346" s="6">
        <f>TITRES_STAT!D349</f>
        <v>2.74</v>
      </c>
      <c r="D346" s="6">
        <f>TITRES_STAT!E349</f>
        <v>2026</v>
      </c>
      <c r="E346" s="2">
        <f t="shared" si="20"/>
        <v>-218207</v>
      </c>
      <c r="F346" s="6" t="str">
        <f t="shared" si="23"/>
        <v>BULLISH</v>
      </c>
      <c r="G346" s="6" t="str">
        <f t="shared" si="22"/>
        <v>WEAK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2.66</v>
      </c>
      <c r="C347" s="6">
        <f>TITRES_STAT!D350</f>
        <v>2.66</v>
      </c>
      <c r="D347" s="6">
        <f>TITRES_STAT!E350</f>
        <v>2565</v>
      </c>
      <c r="E347" s="2">
        <f t="shared" si="20"/>
        <v>-220772</v>
      </c>
      <c r="F347" s="6" t="str">
        <f t="shared" si="23"/>
        <v>BULLISH</v>
      </c>
      <c r="G347" s="6" t="str">
        <f t="shared" si="22"/>
        <v>NEUTRAL</v>
      </c>
      <c r="H347" s="6" t="str">
        <f t="shared" si="21"/>
        <v>CONFIRMED BULLISH</v>
      </c>
    </row>
    <row r="348" spans="1:8" ht="13.5" x14ac:dyDescent="0.25">
      <c r="A348" s="3">
        <f>TITRES_STAT!B351</f>
        <v>42509</v>
      </c>
      <c r="B348" s="6">
        <f>TITRES_STAT!C351</f>
        <v>2.62</v>
      </c>
      <c r="C348" s="6">
        <f>TITRES_STAT!D351</f>
        <v>2.62</v>
      </c>
      <c r="D348" s="6">
        <f>TITRES_STAT!E351</f>
        <v>807</v>
      </c>
      <c r="E348" s="2">
        <f t="shared" si="20"/>
        <v>-221579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2.65</v>
      </c>
      <c r="C349" s="6">
        <f>TITRES_STAT!D352</f>
        <v>2.65</v>
      </c>
      <c r="D349" s="6">
        <f>TITRES_STAT!E352</f>
        <v>50</v>
      </c>
      <c r="E349" s="2">
        <f t="shared" si="20"/>
        <v>-221529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2.7</v>
      </c>
      <c r="C350" s="6">
        <f>TITRES_STAT!D353</f>
        <v>2.7</v>
      </c>
      <c r="D350" s="6">
        <f>TITRES_STAT!E353</f>
        <v>100</v>
      </c>
      <c r="E350" s="2">
        <f t="shared" si="20"/>
        <v>-221429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2.62</v>
      </c>
      <c r="C351" s="6">
        <f>TITRES_STAT!D354</f>
        <v>2.62</v>
      </c>
      <c r="D351" s="6">
        <f>TITRES_STAT!E354</f>
        <v>210</v>
      </c>
      <c r="E351" s="2">
        <f t="shared" si="20"/>
        <v>-221639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2.68</v>
      </c>
      <c r="C352" s="6">
        <f>TITRES_STAT!D355</f>
        <v>2.68</v>
      </c>
      <c r="D352" s="6">
        <f>TITRES_STAT!E355</f>
        <v>173</v>
      </c>
      <c r="E352" s="2">
        <f t="shared" si="20"/>
        <v>-221466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BEARISH DIVERGENCE</v>
      </c>
    </row>
    <row r="353" spans="1:8" ht="13.5" x14ac:dyDescent="0.25">
      <c r="A353" s="3">
        <f>TITRES_STAT!B356</f>
        <v>42516</v>
      </c>
      <c r="B353" s="6">
        <f>TITRES_STAT!C356</f>
        <v>2.75</v>
      </c>
      <c r="C353" s="6">
        <f>TITRES_STAT!D356</f>
        <v>2.75</v>
      </c>
      <c r="D353" s="6">
        <f>TITRES_STAT!E356</f>
        <v>2280</v>
      </c>
      <c r="E353" s="2">
        <f t="shared" si="20"/>
        <v>-219186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2.8</v>
      </c>
      <c r="C354" s="6">
        <f>TITRES_STAT!D357</f>
        <v>2.8</v>
      </c>
      <c r="D354" s="6">
        <f>TITRES_STAT!E357</f>
        <v>727</v>
      </c>
      <c r="E354" s="2">
        <f t="shared" si="20"/>
        <v>-218459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2.86</v>
      </c>
      <c r="C355" s="6">
        <f>TITRES_STAT!D358</f>
        <v>2.86</v>
      </c>
      <c r="D355" s="6">
        <f>TITRES_STAT!E358</f>
        <v>553</v>
      </c>
      <c r="E355" s="2">
        <f t="shared" si="20"/>
        <v>-217906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2.84</v>
      </c>
      <c r="C356" s="6">
        <f>TITRES_STAT!D359</f>
        <v>2.84</v>
      </c>
      <c r="D356" s="6">
        <f>TITRES_STAT!E359</f>
        <v>1365</v>
      </c>
      <c r="E356" s="2">
        <f t="shared" si="20"/>
        <v>-219271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2.84</v>
      </c>
      <c r="C357" s="6">
        <f>TITRES_STAT!D360</f>
        <v>2.84</v>
      </c>
      <c r="D357" s="6">
        <f>TITRES_STAT!E360</f>
        <v>573</v>
      </c>
      <c r="E357" s="2">
        <f t="shared" si="20"/>
        <v>-219271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2.8</v>
      </c>
      <c r="C358" s="6">
        <f>TITRES_STAT!D361</f>
        <v>2.8</v>
      </c>
      <c r="D358" s="6">
        <f>TITRES_STAT!E361</f>
        <v>90</v>
      </c>
      <c r="E358" s="2">
        <f t="shared" si="20"/>
        <v>-219361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BEARISH DIVERGENCE</v>
      </c>
    </row>
    <row r="359" spans="1:8" ht="13.5" x14ac:dyDescent="0.25">
      <c r="A359" s="3">
        <f>TITRES_STAT!B362</f>
        <v>42524</v>
      </c>
      <c r="B359" s="6">
        <f>TITRES_STAT!C362</f>
        <v>2.82</v>
      </c>
      <c r="C359" s="6">
        <f>TITRES_STAT!D362</f>
        <v>2.82</v>
      </c>
      <c r="D359" s="6">
        <f>TITRES_STAT!E362</f>
        <v>449</v>
      </c>
      <c r="E359" s="2">
        <f t="shared" si="20"/>
        <v>-218912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BEARISH DIVERGENCE</v>
      </c>
    </row>
    <row r="360" spans="1:8" ht="13.5" x14ac:dyDescent="0.25">
      <c r="A360" s="3">
        <f>TITRES_STAT!B363</f>
        <v>42527</v>
      </c>
      <c r="B360" s="6">
        <f>TITRES_STAT!C363</f>
        <v>2.82</v>
      </c>
      <c r="C360" s="6">
        <f>TITRES_STAT!D363</f>
        <v>2.82</v>
      </c>
      <c r="D360" s="6">
        <f>TITRES_STAT!E363</f>
        <v>0</v>
      </c>
      <c r="E360" s="2">
        <f t="shared" si="20"/>
        <v>-218912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2.82</v>
      </c>
      <c r="C361" s="6">
        <f>TITRES_STAT!D364</f>
        <v>2.82</v>
      </c>
      <c r="D361" s="6">
        <f>TITRES_STAT!E364</f>
        <v>0</v>
      </c>
      <c r="E361" s="2">
        <f t="shared" si="20"/>
        <v>-218912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BULLISH DIVERGENCE</v>
      </c>
    </row>
    <row r="362" spans="1:8" ht="13.5" x14ac:dyDescent="0.25">
      <c r="A362" s="3">
        <f>TITRES_STAT!B365</f>
        <v>42529</v>
      </c>
      <c r="B362" s="6">
        <f>TITRES_STAT!C365</f>
        <v>2.7</v>
      </c>
      <c r="C362" s="6">
        <f>TITRES_STAT!D365</f>
        <v>2.7</v>
      </c>
      <c r="D362" s="6">
        <f>TITRES_STAT!E365</f>
        <v>100</v>
      </c>
      <c r="E362" s="2">
        <f t="shared" si="20"/>
        <v>-219012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BULLISH DIVERGENCE</v>
      </c>
    </row>
    <row r="363" spans="1:8" ht="13.5" x14ac:dyDescent="0.25">
      <c r="A363" s="3">
        <f>TITRES_STAT!B366</f>
        <v>42530</v>
      </c>
      <c r="B363" s="6">
        <f>TITRES_STAT!C366</f>
        <v>2.75</v>
      </c>
      <c r="C363" s="6">
        <f>TITRES_STAT!D366</f>
        <v>2.75</v>
      </c>
      <c r="D363" s="6">
        <f>TITRES_STAT!E366</f>
        <v>1786</v>
      </c>
      <c r="E363" s="2">
        <f t="shared" si="20"/>
        <v>-217226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BULLISH DIVERGENCE</v>
      </c>
    </row>
    <row r="364" spans="1:8" ht="13.5" x14ac:dyDescent="0.25">
      <c r="A364" s="3">
        <f>TITRES_STAT!B367</f>
        <v>42531</v>
      </c>
      <c r="B364" s="6">
        <f>TITRES_STAT!C367</f>
        <v>2.8</v>
      </c>
      <c r="C364" s="6">
        <f>TITRES_STAT!D367</f>
        <v>2.8</v>
      </c>
      <c r="D364" s="6">
        <f>TITRES_STAT!E367</f>
        <v>2420</v>
      </c>
      <c r="E364" s="2">
        <f t="shared" si="20"/>
        <v>-214806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BULLISH DIVERGENCE</v>
      </c>
    </row>
    <row r="365" spans="1:8" ht="13.5" x14ac:dyDescent="0.25">
      <c r="A365" s="3">
        <f>TITRES_STAT!B368</f>
        <v>42534</v>
      </c>
      <c r="B365" s="6">
        <f>TITRES_STAT!C368</f>
        <v>2.81</v>
      </c>
      <c r="C365" s="6">
        <f>TITRES_STAT!D368</f>
        <v>2.81</v>
      </c>
      <c r="D365" s="6">
        <f>TITRES_STAT!E368</f>
        <v>11050</v>
      </c>
      <c r="E365" s="2">
        <f t="shared" si="20"/>
        <v>-203756</v>
      </c>
      <c r="F365" s="6" t="str">
        <f t="shared" si="23"/>
        <v>BULLISH</v>
      </c>
      <c r="G365" s="6" t="str">
        <f t="shared" si="22"/>
        <v>WEAK</v>
      </c>
      <c r="H365" s="6" t="str">
        <f t="shared" si="21"/>
        <v>BULLISH DIVERGENCE</v>
      </c>
    </row>
    <row r="366" spans="1:8" ht="13.5" x14ac:dyDescent="0.25">
      <c r="A366" s="3">
        <f>TITRES_STAT!B369</f>
        <v>42535</v>
      </c>
      <c r="B366" s="6">
        <f>TITRES_STAT!C369</f>
        <v>2.81</v>
      </c>
      <c r="C366" s="6">
        <f>TITRES_STAT!D369</f>
        <v>2.81</v>
      </c>
      <c r="D366" s="6">
        <f>TITRES_STAT!E369</f>
        <v>0</v>
      </c>
      <c r="E366" s="2">
        <f t="shared" si="20"/>
        <v>-203756</v>
      </c>
      <c r="F366" s="6" t="str">
        <f t="shared" si="23"/>
        <v>BULLISH</v>
      </c>
      <c r="G366" s="6" t="str">
        <f t="shared" si="22"/>
        <v>WEAK</v>
      </c>
      <c r="H366" s="6" t="str">
        <f t="shared" si="21"/>
        <v>BULLISH DIVERGENCE</v>
      </c>
    </row>
    <row r="367" spans="1:8" ht="13.5" x14ac:dyDescent="0.25">
      <c r="A367" s="3">
        <f>TITRES_STAT!B370</f>
        <v>42536</v>
      </c>
      <c r="B367" s="6">
        <f>TITRES_STAT!C370</f>
        <v>2.81</v>
      </c>
      <c r="C367" s="6">
        <f>TITRES_STAT!D370</f>
        <v>2.81</v>
      </c>
      <c r="D367" s="6">
        <f>TITRES_STAT!E370</f>
        <v>222</v>
      </c>
      <c r="E367" s="2">
        <f t="shared" si="20"/>
        <v>-203756</v>
      </c>
      <c r="F367" s="6" t="str">
        <f t="shared" si="23"/>
        <v>BULLISH</v>
      </c>
      <c r="G367" s="6" t="str">
        <f t="shared" si="22"/>
        <v>WEAK</v>
      </c>
      <c r="H367" s="6" t="str">
        <f t="shared" si="21"/>
        <v>CONFIRMED BULLISH</v>
      </c>
    </row>
    <row r="368" spans="1:8" ht="13.5" x14ac:dyDescent="0.25">
      <c r="A368" s="3">
        <f>TITRES_STAT!B371</f>
        <v>42537</v>
      </c>
      <c r="B368" s="6">
        <f>TITRES_STAT!C371</f>
        <v>2.73</v>
      </c>
      <c r="C368" s="6">
        <f>TITRES_STAT!D371</f>
        <v>2.73</v>
      </c>
      <c r="D368" s="6">
        <f>TITRES_STAT!E371</f>
        <v>13107</v>
      </c>
      <c r="E368" s="2">
        <f t="shared" si="20"/>
        <v>-216863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BULLISH DIVERGENCE</v>
      </c>
    </row>
    <row r="369" spans="1:8" ht="13.5" x14ac:dyDescent="0.25">
      <c r="A369" s="3">
        <f>TITRES_STAT!B372</f>
        <v>42538</v>
      </c>
      <c r="B369" s="6">
        <f>TITRES_STAT!C372</f>
        <v>2.73</v>
      </c>
      <c r="C369" s="6">
        <f>TITRES_STAT!D372</f>
        <v>2.73</v>
      </c>
      <c r="D369" s="6">
        <f>TITRES_STAT!E372</f>
        <v>6000</v>
      </c>
      <c r="E369" s="2">
        <f t="shared" si="20"/>
        <v>-216863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2.73</v>
      </c>
      <c r="C370" s="6">
        <f>TITRES_STAT!D373</f>
        <v>2.73</v>
      </c>
      <c r="D370" s="6">
        <f>TITRES_STAT!E373</f>
        <v>0</v>
      </c>
      <c r="E370" s="2">
        <f t="shared" si="20"/>
        <v>-216863</v>
      </c>
      <c r="F370" s="6" t="str">
        <f t="shared" si="23"/>
        <v>BEARISH</v>
      </c>
      <c r="G370" s="6" t="str">
        <f t="shared" si="22"/>
        <v>STRONG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2.85</v>
      </c>
      <c r="C371" s="6">
        <f>TITRES_STAT!D374</f>
        <v>2.85</v>
      </c>
      <c r="D371" s="6">
        <f>TITRES_STAT!E374</f>
        <v>2000</v>
      </c>
      <c r="E371" s="2">
        <f t="shared" si="20"/>
        <v>-214863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BEARISH DIVERGENCE</v>
      </c>
    </row>
    <row r="372" spans="1:8" ht="13.5" x14ac:dyDescent="0.25">
      <c r="A372" s="3">
        <f>TITRES_STAT!B375</f>
        <v>42543</v>
      </c>
      <c r="B372" s="6">
        <f>TITRES_STAT!C375</f>
        <v>2.87</v>
      </c>
      <c r="C372" s="6">
        <f>TITRES_STAT!D375</f>
        <v>2.87</v>
      </c>
      <c r="D372" s="6">
        <f>TITRES_STAT!E375</f>
        <v>590</v>
      </c>
      <c r="E372" s="2">
        <f t="shared" si="20"/>
        <v>-214273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BEARISH DIVERGENCE</v>
      </c>
    </row>
    <row r="373" spans="1:8" ht="13.5" x14ac:dyDescent="0.25">
      <c r="A373" s="3">
        <f>TITRES_STAT!B376</f>
        <v>42544</v>
      </c>
      <c r="B373" s="6">
        <f>TITRES_STAT!C376</f>
        <v>2.87</v>
      </c>
      <c r="C373" s="6">
        <f>TITRES_STAT!D376</f>
        <v>2.87</v>
      </c>
      <c r="D373" s="6">
        <f>TITRES_STAT!E376</f>
        <v>0</v>
      </c>
      <c r="E373" s="2">
        <f t="shared" si="20"/>
        <v>-214273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2.87</v>
      </c>
      <c r="C374" s="6">
        <f>TITRES_STAT!D377</f>
        <v>2.87</v>
      </c>
      <c r="D374" s="6">
        <f>TITRES_STAT!E377</f>
        <v>450</v>
      </c>
      <c r="E374" s="2">
        <f t="shared" si="20"/>
        <v>-214273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2.9</v>
      </c>
      <c r="C375" s="6">
        <f>TITRES_STAT!D378</f>
        <v>2.9</v>
      </c>
      <c r="D375" s="6">
        <f>TITRES_STAT!E378</f>
        <v>710</v>
      </c>
      <c r="E375" s="2">
        <f t="shared" si="20"/>
        <v>-213563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2.9</v>
      </c>
      <c r="C376" s="6">
        <f>TITRES_STAT!D379</f>
        <v>2.9</v>
      </c>
      <c r="D376" s="6">
        <f>TITRES_STAT!E379</f>
        <v>0</v>
      </c>
      <c r="E376" s="2">
        <f t="shared" si="20"/>
        <v>-213563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2.9</v>
      </c>
      <c r="C377" s="6">
        <f>TITRES_STAT!D380</f>
        <v>2.9</v>
      </c>
      <c r="D377" s="6">
        <f>TITRES_STAT!E380</f>
        <v>3467</v>
      </c>
      <c r="E377" s="2">
        <f t="shared" si="20"/>
        <v>-213563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2.98</v>
      </c>
      <c r="C378" s="6">
        <f>TITRES_STAT!D381</f>
        <v>2.98</v>
      </c>
      <c r="D378" s="6">
        <f>TITRES_STAT!E381</f>
        <v>2262</v>
      </c>
      <c r="E378" s="2">
        <f t="shared" si="20"/>
        <v>-211301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CONFIRMED BULLISH</v>
      </c>
    </row>
    <row r="379" spans="1:8" ht="13.5" x14ac:dyDescent="0.25">
      <c r="A379" s="3">
        <f>TITRES_STAT!B382</f>
        <v>42552</v>
      </c>
      <c r="B379" s="6">
        <f>TITRES_STAT!C382</f>
        <v>2.98</v>
      </c>
      <c r="C379" s="6">
        <f>TITRES_STAT!D382</f>
        <v>2.98</v>
      </c>
      <c r="D379" s="6">
        <f>TITRES_STAT!E382</f>
        <v>0</v>
      </c>
      <c r="E379" s="2">
        <f t="shared" si="20"/>
        <v>-211301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2.96</v>
      </c>
      <c r="C380" s="6">
        <f>TITRES_STAT!D383</f>
        <v>2.96</v>
      </c>
      <c r="D380" s="6">
        <f>TITRES_STAT!E383</f>
        <v>52</v>
      </c>
      <c r="E380" s="2">
        <f t="shared" si="20"/>
        <v>-211353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2.96</v>
      </c>
      <c r="C381" s="6">
        <f>TITRES_STAT!D384</f>
        <v>2.96</v>
      </c>
      <c r="D381" s="6">
        <f>TITRES_STAT!E384</f>
        <v>0</v>
      </c>
      <c r="E381" s="2">
        <f t="shared" si="20"/>
        <v>-211353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3</v>
      </c>
      <c r="C382" s="6">
        <f>TITRES_STAT!D385</f>
        <v>3</v>
      </c>
      <c r="D382" s="6">
        <f>TITRES_STAT!E385</f>
        <v>250</v>
      </c>
      <c r="E382" s="2">
        <f t="shared" si="20"/>
        <v>-211103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3.06</v>
      </c>
      <c r="C383" s="6">
        <f>TITRES_STAT!D386</f>
        <v>3.06</v>
      </c>
      <c r="D383" s="6">
        <f>TITRES_STAT!E386</f>
        <v>550</v>
      </c>
      <c r="E383" s="2">
        <f t="shared" si="20"/>
        <v>-210553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2.97</v>
      </c>
      <c r="C384" s="6">
        <f>TITRES_STAT!D387</f>
        <v>2.97</v>
      </c>
      <c r="D384" s="6">
        <f>TITRES_STAT!E387</f>
        <v>164</v>
      </c>
      <c r="E384" s="2">
        <f t="shared" si="20"/>
        <v>-210717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BULLISH DIVERGENCE</v>
      </c>
    </row>
    <row r="385" spans="1:8" ht="13.5" x14ac:dyDescent="0.25">
      <c r="A385" s="3">
        <f>TITRES_STAT!B388</f>
        <v>42565</v>
      </c>
      <c r="B385" s="6">
        <f>TITRES_STAT!C388</f>
        <v>3</v>
      </c>
      <c r="C385" s="6">
        <f>TITRES_STAT!D388</f>
        <v>3</v>
      </c>
      <c r="D385" s="6">
        <f>TITRES_STAT!E388</f>
        <v>48</v>
      </c>
      <c r="E385" s="2">
        <f t="shared" si="20"/>
        <v>-210669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3</v>
      </c>
      <c r="C386" s="6">
        <f>TITRES_STAT!D389</f>
        <v>3</v>
      </c>
      <c r="D386" s="6">
        <f>TITRES_STAT!E389</f>
        <v>0</v>
      </c>
      <c r="E386" s="2">
        <f t="shared" si="20"/>
        <v>-210669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3</v>
      </c>
      <c r="C387" s="6">
        <f>TITRES_STAT!D390</f>
        <v>3</v>
      </c>
      <c r="D387" s="6">
        <f>TITRES_STAT!E390</f>
        <v>364</v>
      </c>
      <c r="E387" s="2">
        <f t="shared" si="20"/>
        <v>-210669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NEUTRAL</v>
      </c>
    </row>
    <row r="388" spans="1:8" ht="13.5" x14ac:dyDescent="0.25">
      <c r="A388" s="3">
        <f>TITRES_STAT!B391</f>
        <v>42570</v>
      </c>
      <c r="B388" s="6">
        <f>TITRES_STAT!C391</f>
        <v>3</v>
      </c>
      <c r="C388" s="6">
        <f>TITRES_STAT!D391</f>
        <v>3</v>
      </c>
      <c r="D388" s="6">
        <f>TITRES_STAT!E391</f>
        <v>0</v>
      </c>
      <c r="E388" s="2">
        <f t="shared" ref="E388:E451" si="24">IF(B388&gt;B387, E387+D388, IF(B388&lt;B387, E387-D388, E387))</f>
        <v>-210669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3</v>
      </c>
      <c r="C389" s="6">
        <f>TITRES_STAT!D392</f>
        <v>3</v>
      </c>
      <c r="D389" s="6">
        <f>TITRES_STAT!E392</f>
        <v>0</v>
      </c>
      <c r="E389" s="2">
        <f t="shared" si="24"/>
        <v>-210669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3</v>
      </c>
      <c r="C390" s="6">
        <f>TITRES_STAT!D393</f>
        <v>3</v>
      </c>
      <c r="D390" s="6">
        <f>TITRES_STAT!E393</f>
        <v>0</v>
      </c>
      <c r="E390" s="2">
        <f t="shared" si="24"/>
        <v>-210669</v>
      </c>
      <c r="F390" s="6" t="str">
        <f t="shared" si="23"/>
        <v>NEUTRAL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6">
        <f>TITRES_STAT!C394</f>
        <v>2.98</v>
      </c>
      <c r="C391" s="6">
        <f>TITRES_STAT!D394</f>
        <v>2.98</v>
      </c>
      <c r="D391" s="6">
        <f>TITRES_STAT!E394</f>
        <v>380</v>
      </c>
      <c r="E391" s="2">
        <f t="shared" si="24"/>
        <v>-211049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2.85</v>
      </c>
      <c r="C392" s="6">
        <f>TITRES_STAT!D395</f>
        <v>2.85</v>
      </c>
      <c r="D392" s="6">
        <f>TITRES_STAT!E395</f>
        <v>1464</v>
      </c>
      <c r="E392" s="2">
        <f t="shared" si="24"/>
        <v>-212513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2.85</v>
      </c>
      <c r="C393" s="6">
        <f>TITRES_STAT!D396</f>
        <v>2.85</v>
      </c>
      <c r="D393" s="6">
        <f>TITRES_STAT!E396</f>
        <v>1098</v>
      </c>
      <c r="E393" s="2">
        <f t="shared" si="24"/>
        <v>-212513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2.85</v>
      </c>
      <c r="C394" s="6">
        <f>TITRES_STAT!D397</f>
        <v>2.85</v>
      </c>
      <c r="D394" s="6">
        <f>TITRES_STAT!E397</f>
        <v>0</v>
      </c>
      <c r="E394" s="2">
        <f t="shared" si="24"/>
        <v>-212513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2.85</v>
      </c>
      <c r="C395" s="6">
        <f>TITRES_STAT!D398</f>
        <v>2.85</v>
      </c>
      <c r="D395" s="6">
        <f>TITRES_STAT!E398</f>
        <v>0</v>
      </c>
      <c r="E395" s="2">
        <f t="shared" si="24"/>
        <v>-212513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2.8</v>
      </c>
      <c r="C396" s="6">
        <f>TITRES_STAT!D399</f>
        <v>2.8</v>
      </c>
      <c r="D396" s="6">
        <f>TITRES_STAT!E399</f>
        <v>73</v>
      </c>
      <c r="E396" s="2">
        <f t="shared" si="24"/>
        <v>-212586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42584</v>
      </c>
      <c r="B397" s="6">
        <f>TITRES_STAT!C400</f>
        <v>2.8</v>
      </c>
      <c r="C397" s="6">
        <f>TITRES_STAT!D400</f>
        <v>2.8</v>
      </c>
      <c r="D397" s="6">
        <f>TITRES_STAT!E400</f>
        <v>800</v>
      </c>
      <c r="E397" s="2">
        <f t="shared" si="24"/>
        <v>-212586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42585</v>
      </c>
      <c r="B398" s="6">
        <f>TITRES_STAT!C401</f>
        <v>2.9</v>
      </c>
      <c r="C398" s="6">
        <f>TITRES_STAT!D401</f>
        <v>2.9</v>
      </c>
      <c r="D398" s="6">
        <f>TITRES_STAT!E401</f>
        <v>200</v>
      </c>
      <c r="E398" s="2">
        <f t="shared" si="24"/>
        <v>-212386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2.9</v>
      </c>
      <c r="C399" s="6">
        <f>TITRES_STAT!D402</f>
        <v>2.9</v>
      </c>
      <c r="D399" s="6">
        <f>TITRES_STAT!E402</f>
        <v>0</v>
      </c>
      <c r="E399" s="2">
        <f t="shared" si="24"/>
        <v>-212386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3.03</v>
      </c>
      <c r="C400" s="6">
        <f>TITRES_STAT!D403</f>
        <v>3.03</v>
      </c>
      <c r="D400" s="6">
        <f>TITRES_STAT!E403</f>
        <v>100</v>
      </c>
      <c r="E400" s="2">
        <f t="shared" si="24"/>
        <v>-212286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3.06</v>
      </c>
      <c r="C401" s="6">
        <f>TITRES_STAT!D404</f>
        <v>3.06</v>
      </c>
      <c r="D401" s="6">
        <f>TITRES_STAT!E404</f>
        <v>492</v>
      </c>
      <c r="E401" s="2">
        <f t="shared" si="24"/>
        <v>-211794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3</v>
      </c>
      <c r="C402" s="6">
        <f>TITRES_STAT!D405</f>
        <v>3</v>
      </c>
      <c r="D402" s="6">
        <f>TITRES_STAT!E405</f>
        <v>357</v>
      </c>
      <c r="E402" s="2">
        <f t="shared" si="24"/>
        <v>-212151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2.91</v>
      </c>
      <c r="C403" s="6">
        <f>TITRES_STAT!D406</f>
        <v>2.91</v>
      </c>
      <c r="D403" s="6">
        <f>TITRES_STAT!E406</f>
        <v>969</v>
      </c>
      <c r="E403" s="2">
        <f t="shared" si="24"/>
        <v>-213120</v>
      </c>
      <c r="F403" s="6" t="str">
        <f t="shared" si="27"/>
        <v>BEARISH</v>
      </c>
      <c r="G403" s="6" t="str">
        <f t="shared" si="26"/>
        <v>NEUTRAL</v>
      </c>
      <c r="H403" s="6" t="str">
        <f t="shared" si="25"/>
        <v>BEARISH DIVERGENCE</v>
      </c>
    </row>
    <row r="404" spans="1:8" ht="13.5" x14ac:dyDescent="0.25">
      <c r="A404" s="3">
        <f>TITRES_STAT!B407</f>
        <v>42593</v>
      </c>
      <c r="B404" s="6">
        <f>TITRES_STAT!C407</f>
        <v>2.85</v>
      </c>
      <c r="C404" s="6">
        <f>TITRES_STAT!D407</f>
        <v>2.85</v>
      </c>
      <c r="D404" s="6">
        <f>TITRES_STAT!E407</f>
        <v>20</v>
      </c>
      <c r="E404" s="2">
        <f t="shared" si="24"/>
        <v>-213140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2.85</v>
      </c>
      <c r="C405" s="6">
        <f>TITRES_STAT!D408</f>
        <v>2.85</v>
      </c>
      <c r="D405" s="6">
        <f>TITRES_STAT!E408</f>
        <v>490</v>
      </c>
      <c r="E405" s="2">
        <f t="shared" si="24"/>
        <v>-213140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2.85</v>
      </c>
      <c r="C406" s="6">
        <f>TITRES_STAT!D409</f>
        <v>2.85</v>
      </c>
      <c r="D406" s="6">
        <f>TITRES_STAT!E409</f>
        <v>0</v>
      </c>
      <c r="E406" s="2">
        <f t="shared" si="24"/>
        <v>-213140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2.85</v>
      </c>
      <c r="C407" s="6">
        <f>TITRES_STAT!D410</f>
        <v>2.85</v>
      </c>
      <c r="D407" s="6">
        <f>TITRES_STAT!E410</f>
        <v>14</v>
      </c>
      <c r="E407" s="2">
        <f t="shared" si="24"/>
        <v>-213140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2.85</v>
      </c>
      <c r="C408" s="6">
        <f>TITRES_STAT!D411</f>
        <v>2.85</v>
      </c>
      <c r="D408" s="6">
        <f>TITRES_STAT!E411</f>
        <v>0</v>
      </c>
      <c r="E408" s="2">
        <f t="shared" si="24"/>
        <v>-213140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2.8</v>
      </c>
      <c r="C409" s="6">
        <f>TITRES_STAT!D412</f>
        <v>2.8</v>
      </c>
      <c r="D409" s="6">
        <f>TITRES_STAT!E412</f>
        <v>1287</v>
      </c>
      <c r="E409" s="2">
        <f t="shared" si="24"/>
        <v>-214427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2.8</v>
      </c>
      <c r="C410" s="6">
        <f>TITRES_STAT!D413</f>
        <v>2.8</v>
      </c>
      <c r="D410" s="6">
        <f>TITRES_STAT!E413</f>
        <v>1050</v>
      </c>
      <c r="E410" s="2">
        <f t="shared" si="24"/>
        <v>-214427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2.8</v>
      </c>
      <c r="C411" s="6">
        <f>TITRES_STAT!D414</f>
        <v>2.8</v>
      </c>
      <c r="D411" s="6">
        <f>TITRES_STAT!E414</f>
        <v>3000</v>
      </c>
      <c r="E411" s="2">
        <f t="shared" si="24"/>
        <v>-214427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2.8</v>
      </c>
      <c r="C412" s="6">
        <f>TITRES_STAT!D415</f>
        <v>2.8</v>
      </c>
      <c r="D412" s="6">
        <f>TITRES_STAT!E415</f>
        <v>0</v>
      </c>
      <c r="E412" s="2">
        <f t="shared" si="24"/>
        <v>-214427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2.8</v>
      </c>
      <c r="C413" s="6">
        <f>TITRES_STAT!D416</f>
        <v>2.8</v>
      </c>
      <c r="D413" s="6">
        <f>TITRES_STAT!E416</f>
        <v>0</v>
      </c>
      <c r="E413" s="2">
        <f t="shared" si="24"/>
        <v>-214427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2.83</v>
      </c>
      <c r="C414" s="6">
        <f>TITRES_STAT!D417</f>
        <v>2.83</v>
      </c>
      <c r="D414" s="6">
        <f>TITRES_STAT!E417</f>
        <v>100</v>
      </c>
      <c r="E414" s="2">
        <f t="shared" si="24"/>
        <v>-214327</v>
      </c>
      <c r="F414" s="6" t="str">
        <f t="shared" si="27"/>
        <v>BULLISH</v>
      </c>
      <c r="G414" s="6" t="str">
        <f t="shared" si="26"/>
        <v>NEUTRAL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2.85</v>
      </c>
      <c r="C415" s="6">
        <f>TITRES_STAT!D418</f>
        <v>2.85</v>
      </c>
      <c r="D415" s="6">
        <f>TITRES_STAT!E418</f>
        <v>5961</v>
      </c>
      <c r="E415" s="2">
        <f t="shared" si="24"/>
        <v>-208366</v>
      </c>
      <c r="F415" s="6" t="str">
        <f t="shared" si="27"/>
        <v>BULLISH</v>
      </c>
      <c r="G415" s="6" t="str">
        <f t="shared" si="26"/>
        <v>WEAK</v>
      </c>
      <c r="H415" s="6" t="str">
        <f t="shared" si="25"/>
        <v>CONFIRMED BULLISH</v>
      </c>
    </row>
    <row r="416" spans="1:8" ht="13.5" x14ac:dyDescent="0.25">
      <c r="A416" s="3">
        <f>TITRES_STAT!B419</f>
        <v>42611</v>
      </c>
      <c r="B416" s="6">
        <f>TITRES_STAT!C419</f>
        <v>2.85</v>
      </c>
      <c r="C416" s="6">
        <f>TITRES_STAT!D419</f>
        <v>2.85</v>
      </c>
      <c r="D416" s="6">
        <f>TITRES_STAT!E419</f>
        <v>0</v>
      </c>
      <c r="E416" s="2">
        <f t="shared" si="24"/>
        <v>-208366</v>
      </c>
      <c r="F416" s="6" t="str">
        <f t="shared" si="27"/>
        <v>BULLISH</v>
      </c>
      <c r="G416" s="6" t="str">
        <f t="shared" si="26"/>
        <v>WEAK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2.85</v>
      </c>
      <c r="C417" s="6">
        <f>TITRES_STAT!D420</f>
        <v>2.85</v>
      </c>
      <c r="D417" s="6">
        <f>TITRES_STAT!E420</f>
        <v>1310</v>
      </c>
      <c r="E417" s="2">
        <f t="shared" si="24"/>
        <v>-208366</v>
      </c>
      <c r="F417" s="6" t="str">
        <f t="shared" si="27"/>
        <v>BULLISH</v>
      </c>
      <c r="G417" s="6" t="str">
        <f t="shared" si="26"/>
        <v>WEAK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2.85</v>
      </c>
      <c r="C418" s="6">
        <f>TITRES_STAT!D421</f>
        <v>2.85</v>
      </c>
      <c r="D418" s="6">
        <f>TITRES_STAT!E421</f>
        <v>0</v>
      </c>
      <c r="E418" s="2">
        <f t="shared" si="24"/>
        <v>-208366</v>
      </c>
      <c r="F418" s="6" t="str">
        <f t="shared" si="27"/>
        <v>BULLISH</v>
      </c>
      <c r="G418" s="6" t="str">
        <f t="shared" si="26"/>
        <v>WEAK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2.8</v>
      </c>
      <c r="C419" s="6">
        <f>TITRES_STAT!D422</f>
        <v>2.8</v>
      </c>
      <c r="D419" s="6">
        <f>TITRES_STAT!E422</f>
        <v>160</v>
      </c>
      <c r="E419" s="2">
        <f t="shared" si="24"/>
        <v>-208526</v>
      </c>
      <c r="F419" s="6" t="str">
        <f t="shared" si="27"/>
        <v>BULLISH</v>
      </c>
      <c r="G419" s="6" t="str">
        <f t="shared" si="26"/>
        <v>WEAK</v>
      </c>
      <c r="H419" s="6" t="str">
        <f t="shared" si="25"/>
        <v>BULLISH DIVERGENCE</v>
      </c>
    </row>
    <row r="420" spans="1:8" ht="13.5" x14ac:dyDescent="0.25">
      <c r="A420" s="3">
        <f>TITRES_STAT!B423</f>
        <v>42615</v>
      </c>
      <c r="B420" s="6">
        <f>TITRES_STAT!C423</f>
        <v>2.8</v>
      </c>
      <c r="C420" s="6">
        <f>TITRES_STAT!D423</f>
        <v>2.8</v>
      </c>
      <c r="D420" s="6">
        <f>TITRES_STAT!E423</f>
        <v>1500</v>
      </c>
      <c r="E420" s="2">
        <f t="shared" si="24"/>
        <v>-208526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2.81</v>
      </c>
      <c r="C421" s="6">
        <f>TITRES_STAT!D424</f>
        <v>2.81</v>
      </c>
      <c r="D421" s="6">
        <f>TITRES_STAT!E424</f>
        <v>3028</v>
      </c>
      <c r="E421" s="2">
        <f t="shared" si="24"/>
        <v>-205498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BULLISH DIVERGENCE</v>
      </c>
    </row>
    <row r="422" spans="1:8" ht="13.5" x14ac:dyDescent="0.25">
      <c r="A422" s="3">
        <f>TITRES_STAT!B425</f>
        <v>42619</v>
      </c>
      <c r="B422" s="6">
        <f>TITRES_STAT!C425</f>
        <v>2.8</v>
      </c>
      <c r="C422" s="6">
        <f>TITRES_STAT!D425</f>
        <v>2.8</v>
      </c>
      <c r="D422" s="6">
        <f>TITRES_STAT!E425</f>
        <v>2000</v>
      </c>
      <c r="E422" s="2">
        <f t="shared" si="24"/>
        <v>-207498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BULLISH DIVERGENCE</v>
      </c>
    </row>
    <row r="423" spans="1:8" ht="13.5" x14ac:dyDescent="0.25">
      <c r="A423" s="3">
        <f>TITRES_STAT!B426</f>
        <v>42620</v>
      </c>
      <c r="B423" s="6">
        <f>TITRES_STAT!C426</f>
        <v>2.88</v>
      </c>
      <c r="C423" s="6">
        <f>TITRES_STAT!D426</f>
        <v>2.88</v>
      </c>
      <c r="D423" s="6">
        <f>TITRES_STAT!E426</f>
        <v>63</v>
      </c>
      <c r="E423" s="2">
        <f t="shared" si="24"/>
        <v>-207435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2.91</v>
      </c>
      <c r="C424" s="6">
        <f>TITRES_STAT!D427</f>
        <v>2.91</v>
      </c>
      <c r="D424" s="6">
        <f>TITRES_STAT!E427</f>
        <v>14</v>
      </c>
      <c r="E424" s="2">
        <f t="shared" si="24"/>
        <v>-207421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2.99</v>
      </c>
      <c r="C425" s="6">
        <f>TITRES_STAT!D428</f>
        <v>2.99</v>
      </c>
      <c r="D425" s="6">
        <f>TITRES_STAT!E428</f>
        <v>70</v>
      </c>
      <c r="E425" s="2">
        <f t="shared" si="24"/>
        <v>-207351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2.99</v>
      </c>
      <c r="C426" s="6">
        <f>TITRES_STAT!D429</f>
        <v>2.99</v>
      </c>
      <c r="D426" s="6">
        <f>TITRES_STAT!E429</f>
        <v>70</v>
      </c>
      <c r="E426" s="2">
        <f t="shared" si="24"/>
        <v>-207351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BEARISH DIVERGENCE</v>
      </c>
    </row>
    <row r="427" spans="1:8" ht="13.5" x14ac:dyDescent="0.25">
      <c r="A427" s="3">
        <f>TITRES_STAT!B430</f>
        <v>42628</v>
      </c>
      <c r="B427" s="6">
        <f>TITRES_STAT!C430</f>
        <v>2.99</v>
      </c>
      <c r="C427" s="6">
        <f>TITRES_STAT!D430</f>
        <v>2.99</v>
      </c>
      <c r="D427" s="6">
        <f>TITRES_STAT!E430</f>
        <v>0</v>
      </c>
      <c r="E427" s="2">
        <f t="shared" si="24"/>
        <v>-207351</v>
      </c>
      <c r="F427" s="6" t="str">
        <f t="shared" si="27"/>
        <v>BULLISH</v>
      </c>
      <c r="G427" s="6" t="str">
        <f t="shared" si="26"/>
        <v>NEUTRAL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2.99</v>
      </c>
      <c r="C428" s="6">
        <f>TITRES_STAT!D431</f>
        <v>2.99</v>
      </c>
      <c r="D428" s="6">
        <f>TITRES_STAT!E431</f>
        <v>0</v>
      </c>
      <c r="E428" s="2">
        <f t="shared" si="24"/>
        <v>-207351</v>
      </c>
      <c r="F428" s="6" t="str">
        <f t="shared" si="27"/>
        <v>BULLISH</v>
      </c>
      <c r="G428" s="6" t="str">
        <f t="shared" si="26"/>
        <v>NEUTRAL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2.91</v>
      </c>
      <c r="C429" s="6">
        <f>TITRES_STAT!D432</f>
        <v>2.91</v>
      </c>
      <c r="D429" s="6">
        <f>TITRES_STAT!E432</f>
        <v>0</v>
      </c>
      <c r="E429" s="2">
        <f t="shared" si="24"/>
        <v>-207351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NEUTRAL</v>
      </c>
    </row>
    <row r="430" spans="1:8" ht="13.5" x14ac:dyDescent="0.25">
      <c r="A430" s="3">
        <f>TITRES_STAT!B433</f>
        <v>42633</v>
      </c>
      <c r="B430" s="6">
        <f>TITRES_STAT!C433</f>
        <v>2.9</v>
      </c>
      <c r="C430" s="6">
        <f>TITRES_STAT!D433</f>
        <v>2.9</v>
      </c>
      <c r="D430" s="6">
        <f>TITRES_STAT!E433</f>
        <v>50</v>
      </c>
      <c r="E430" s="2">
        <f t="shared" si="24"/>
        <v>-207401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2.91</v>
      </c>
      <c r="C431" s="6">
        <f>TITRES_STAT!D434</f>
        <v>2.91</v>
      </c>
      <c r="D431" s="6">
        <f>TITRES_STAT!E434</f>
        <v>134</v>
      </c>
      <c r="E431" s="2">
        <f t="shared" si="24"/>
        <v>-207267</v>
      </c>
      <c r="F431" s="6" t="str">
        <f t="shared" si="27"/>
        <v>BULLISH</v>
      </c>
      <c r="G431" s="6" t="str">
        <f t="shared" si="26"/>
        <v>NEUTRAL</v>
      </c>
      <c r="H431" s="6" t="str">
        <f t="shared" si="25"/>
        <v>BULLISH DIVERGENCE</v>
      </c>
    </row>
    <row r="432" spans="1:8" ht="13.5" x14ac:dyDescent="0.25">
      <c r="A432" s="3">
        <f>TITRES_STAT!B435</f>
        <v>42635</v>
      </c>
      <c r="B432" s="6">
        <f>TITRES_STAT!C435</f>
        <v>2.88</v>
      </c>
      <c r="C432" s="6">
        <f>TITRES_STAT!D435</f>
        <v>2.88</v>
      </c>
      <c r="D432" s="6">
        <f>TITRES_STAT!E435</f>
        <v>184</v>
      </c>
      <c r="E432" s="2">
        <f t="shared" si="24"/>
        <v>-207451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2.88</v>
      </c>
      <c r="C433" s="6">
        <f>TITRES_STAT!D436</f>
        <v>2.88</v>
      </c>
      <c r="D433" s="6">
        <f>TITRES_STAT!E436</f>
        <v>652</v>
      </c>
      <c r="E433" s="2">
        <f t="shared" si="24"/>
        <v>-207451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2.83</v>
      </c>
      <c r="C434" s="6">
        <f>TITRES_STAT!D437</f>
        <v>2.83</v>
      </c>
      <c r="D434" s="6">
        <f>TITRES_STAT!E437</f>
        <v>200</v>
      </c>
      <c r="E434" s="2">
        <f t="shared" si="24"/>
        <v>-207651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2.8</v>
      </c>
      <c r="C435" s="6">
        <f>TITRES_STAT!D438</f>
        <v>2.8</v>
      </c>
      <c r="D435" s="6">
        <f>TITRES_STAT!E438</f>
        <v>2064</v>
      </c>
      <c r="E435" s="2">
        <f t="shared" si="24"/>
        <v>-209715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2.78</v>
      </c>
      <c r="C436" s="6">
        <f>TITRES_STAT!D439</f>
        <v>2.78</v>
      </c>
      <c r="D436" s="6">
        <f>TITRES_STAT!E439</f>
        <v>1376</v>
      </c>
      <c r="E436" s="2">
        <f t="shared" si="24"/>
        <v>-211091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42642</v>
      </c>
      <c r="B437" s="6">
        <f>TITRES_STAT!C440</f>
        <v>2.78</v>
      </c>
      <c r="C437" s="6">
        <f>TITRES_STAT!D440</f>
        <v>2.78</v>
      </c>
      <c r="D437" s="6">
        <f>TITRES_STAT!E440</f>
        <v>95</v>
      </c>
      <c r="E437" s="2">
        <f t="shared" si="24"/>
        <v>-211091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2.75</v>
      </c>
      <c r="C438" s="6">
        <f>TITRES_STAT!D441</f>
        <v>2.75</v>
      </c>
      <c r="D438" s="6">
        <f>TITRES_STAT!E441</f>
        <v>1053</v>
      </c>
      <c r="E438" s="2">
        <f t="shared" si="24"/>
        <v>-212144</v>
      </c>
      <c r="F438" s="6" t="str">
        <f t="shared" si="27"/>
        <v>BEARISH</v>
      </c>
      <c r="G438" s="6" t="str">
        <f t="shared" si="26"/>
        <v>STRONG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2.8</v>
      </c>
      <c r="C439" s="6">
        <f>TITRES_STAT!D442</f>
        <v>2.8</v>
      </c>
      <c r="D439" s="6">
        <f>TITRES_STAT!E442</f>
        <v>1463</v>
      </c>
      <c r="E439" s="2">
        <f t="shared" si="24"/>
        <v>-210681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2.8</v>
      </c>
      <c r="C440" s="6">
        <f>TITRES_STAT!D443</f>
        <v>2.8</v>
      </c>
      <c r="D440" s="6">
        <f>TITRES_STAT!E443</f>
        <v>150</v>
      </c>
      <c r="E440" s="2">
        <f t="shared" si="24"/>
        <v>-210681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NEUTRAL</v>
      </c>
    </row>
    <row r="441" spans="1:8" ht="13.5" x14ac:dyDescent="0.25">
      <c r="A441" s="3">
        <f>TITRES_STAT!B444</f>
        <v>42649</v>
      </c>
      <c r="B441" s="6">
        <f>TITRES_STAT!C444</f>
        <v>2.76</v>
      </c>
      <c r="C441" s="6">
        <f>TITRES_STAT!D444</f>
        <v>2.76</v>
      </c>
      <c r="D441" s="6">
        <f>TITRES_STAT!E444</f>
        <v>2039</v>
      </c>
      <c r="E441" s="2">
        <f t="shared" si="24"/>
        <v>-212720</v>
      </c>
      <c r="F441" s="6" t="str">
        <f t="shared" si="27"/>
        <v>BEARISH</v>
      </c>
      <c r="G441" s="6" t="str">
        <f t="shared" si="26"/>
        <v>NEUTRAL</v>
      </c>
      <c r="H441" s="6" t="str">
        <f t="shared" si="25"/>
        <v>CONFIRMED BEARISH</v>
      </c>
    </row>
    <row r="442" spans="1:8" ht="13.5" x14ac:dyDescent="0.25">
      <c r="A442" s="3">
        <f>TITRES_STAT!B445</f>
        <v>42650</v>
      </c>
      <c r="B442" s="6">
        <f>TITRES_STAT!C445</f>
        <v>2.75</v>
      </c>
      <c r="C442" s="6">
        <f>TITRES_STAT!D445</f>
        <v>2.75</v>
      </c>
      <c r="D442" s="6">
        <f>TITRES_STAT!E445</f>
        <v>100</v>
      </c>
      <c r="E442" s="2">
        <f t="shared" si="24"/>
        <v>-212820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CONFIRMED BEARISH</v>
      </c>
    </row>
    <row r="443" spans="1:8" ht="13.5" x14ac:dyDescent="0.25">
      <c r="A443" s="3">
        <f>TITRES_STAT!B446</f>
        <v>42653</v>
      </c>
      <c r="B443" s="6">
        <f>TITRES_STAT!C446</f>
        <v>2.78</v>
      </c>
      <c r="C443" s="6">
        <f>TITRES_STAT!D446</f>
        <v>2.78</v>
      </c>
      <c r="D443" s="6">
        <f>TITRES_STAT!E446</f>
        <v>227</v>
      </c>
      <c r="E443" s="2">
        <f t="shared" si="24"/>
        <v>-212593</v>
      </c>
      <c r="F443" s="6" t="str">
        <f t="shared" si="27"/>
        <v>BEARISH</v>
      </c>
      <c r="G443" s="6" t="str">
        <f t="shared" si="26"/>
        <v>NEUTRAL</v>
      </c>
      <c r="H443" s="6" t="str">
        <f t="shared" si="25"/>
        <v>BEARISH DIVERGENCE</v>
      </c>
    </row>
    <row r="444" spans="1:8" ht="13.5" x14ac:dyDescent="0.25">
      <c r="A444" s="3">
        <f>TITRES_STAT!B447</f>
        <v>42654</v>
      </c>
      <c r="B444" s="6">
        <f>TITRES_STAT!C447</f>
        <v>2.76</v>
      </c>
      <c r="C444" s="6">
        <f>TITRES_STAT!D447</f>
        <v>2.76</v>
      </c>
      <c r="D444" s="6">
        <f>TITRES_STAT!E447</f>
        <v>65</v>
      </c>
      <c r="E444" s="2">
        <f t="shared" si="24"/>
        <v>-212658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CONFIRMED BEARISH</v>
      </c>
    </row>
    <row r="445" spans="1:8" ht="13.5" x14ac:dyDescent="0.25">
      <c r="A445" s="3">
        <f>TITRES_STAT!B448</f>
        <v>42655</v>
      </c>
      <c r="B445" s="6">
        <f>TITRES_STAT!C448</f>
        <v>2.77</v>
      </c>
      <c r="C445" s="6">
        <f>TITRES_STAT!D448</f>
        <v>2.77</v>
      </c>
      <c r="D445" s="6">
        <f>TITRES_STAT!E448</f>
        <v>300</v>
      </c>
      <c r="E445" s="2">
        <f t="shared" si="24"/>
        <v>-212358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2.76</v>
      </c>
      <c r="C446" s="6">
        <f>TITRES_STAT!D449</f>
        <v>2.76</v>
      </c>
      <c r="D446" s="6">
        <f>TITRES_STAT!E449</f>
        <v>105</v>
      </c>
      <c r="E446" s="2">
        <f t="shared" si="24"/>
        <v>-212463</v>
      </c>
      <c r="F446" s="6" t="str">
        <f t="shared" si="27"/>
        <v>BULLISH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2.76</v>
      </c>
      <c r="C447" s="6">
        <f>TITRES_STAT!D450</f>
        <v>2.76</v>
      </c>
      <c r="D447" s="6">
        <f>TITRES_STAT!E450</f>
        <v>0</v>
      </c>
      <c r="E447" s="2">
        <f t="shared" si="24"/>
        <v>-212463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CONFIRMED BULLISH</v>
      </c>
    </row>
    <row r="448" spans="1:8" ht="13.5" x14ac:dyDescent="0.25">
      <c r="A448" s="3">
        <f>TITRES_STAT!B451</f>
        <v>42660</v>
      </c>
      <c r="B448" s="6">
        <f>TITRES_STAT!C451</f>
        <v>2.84</v>
      </c>
      <c r="C448" s="6">
        <f>TITRES_STAT!D451</f>
        <v>2.84</v>
      </c>
      <c r="D448" s="6">
        <f>TITRES_STAT!E451</f>
        <v>1</v>
      </c>
      <c r="E448" s="2">
        <f t="shared" si="24"/>
        <v>-212462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CONFIRMED BULLISH</v>
      </c>
    </row>
    <row r="449" spans="1:8" ht="13.5" x14ac:dyDescent="0.25">
      <c r="A449" s="3">
        <f>TITRES_STAT!B452</f>
        <v>42661</v>
      </c>
      <c r="B449" s="6">
        <f>TITRES_STAT!C452</f>
        <v>2.84</v>
      </c>
      <c r="C449" s="6">
        <f>TITRES_STAT!D452</f>
        <v>2.84</v>
      </c>
      <c r="D449" s="6">
        <f>TITRES_STAT!E452</f>
        <v>0</v>
      </c>
      <c r="E449" s="2">
        <f t="shared" si="24"/>
        <v>-212462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2.84</v>
      </c>
      <c r="C450" s="6">
        <f>TITRES_STAT!D453</f>
        <v>2.84</v>
      </c>
      <c r="D450" s="6">
        <f>TITRES_STAT!E453</f>
        <v>0</v>
      </c>
      <c r="E450" s="2">
        <f t="shared" si="24"/>
        <v>-212462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BEARISH DIVERGENCE</v>
      </c>
    </row>
    <row r="451" spans="1:8" ht="13.5" x14ac:dyDescent="0.25">
      <c r="A451" s="3">
        <f>TITRES_STAT!B454</f>
        <v>42663</v>
      </c>
      <c r="B451" s="6">
        <f>TITRES_STAT!C454</f>
        <v>2.84</v>
      </c>
      <c r="C451" s="6">
        <f>TITRES_STAT!D454</f>
        <v>2.84</v>
      </c>
      <c r="D451" s="6">
        <f>TITRES_STAT!E454</f>
        <v>0</v>
      </c>
      <c r="E451" s="2">
        <f t="shared" si="24"/>
        <v>-212462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2.84</v>
      </c>
      <c r="C452" s="6">
        <f>TITRES_STAT!D455</f>
        <v>2.84</v>
      </c>
      <c r="D452" s="6">
        <f>TITRES_STAT!E455</f>
        <v>0</v>
      </c>
      <c r="E452" s="2">
        <f t="shared" ref="E452:E515" si="28">IF(B452&gt;B451, E451+D452, IF(B452&lt;B451, E451-D452, E451))</f>
        <v>-212462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2.84</v>
      </c>
      <c r="C453" s="6">
        <f>TITRES_STAT!D456</f>
        <v>2.84</v>
      </c>
      <c r="D453" s="6">
        <f>TITRES_STAT!E456</f>
        <v>0</v>
      </c>
      <c r="E453" s="2">
        <f t="shared" si="28"/>
        <v>-212462</v>
      </c>
      <c r="F453" s="6" t="str">
        <f t="shared" si="27"/>
        <v>NEUTRAL</v>
      </c>
      <c r="G453" s="6" t="str">
        <f t="shared" si="26"/>
        <v>NEUTRAL</v>
      </c>
      <c r="H453" s="6" t="str">
        <f t="shared" si="25"/>
        <v>NEUTRAL</v>
      </c>
    </row>
    <row r="454" spans="1:8" ht="13.5" x14ac:dyDescent="0.25">
      <c r="A454" s="3">
        <f>TITRES_STAT!B457</f>
        <v>42668</v>
      </c>
      <c r="B454" s="6">
        <f>TITRES_STAT!C457</f>
        <v>2.9</v>
      </c>
      <c r="C454" s="6">
        <f>TITRES_STAT!D457</f>
        <v>2.9</v>
      </c>
      <c r="D454" s="6">
        <f>TITRES_STAT!E457</f>
        <v>4670</v>
      </c>
      <c r="E454" s="2">
        <f t="shared" si="28"/>
        <v>-207792</v>
      </c>
      <c r="F454" s="6" t="str">
        <f t="shared" si="27"/>
        <v>BULLISH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2.92</v>
      </c>
      <c r="C455" s="6">
        <f>TITRES_STAT!D458</f>
        <v>2.92</v>
      </c>
      <c r="D455" s="6">
        <f>TITRES_STAT!E458</f>
        <v>600</v>
      </c>
      <c r="E455" s="2">
        <f t="shared" si="28"/>
        <v>-207192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2.96</v>
      </c>
      <c r="C456" s="6">
        <f>TITRES_STAT!D459</f>
        <v>2.96</v>
      </c>
      <c r="D456" s="6">
        <f>TITRES_STAT!E459</f>
        <v>485</v>
      </c>
      <c r="E456" s="2">
        <f t="shared" si="28"/>
        <v>-206707</v>
      </c>
      <c r="F456" s="6" t="str">
        <f t="shared" ref="F456:F519" si="31">IF(E456&gt;E451,"BULLISH",IF(E456&lt;E451,"BEARISH","NEUTRAL"))</f>
        <v>BULLISH</v>
      </c>
      <c r="G456" s="6" t="str">
        <f t="shared" si="30"/>
        <v>WEAK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2.96</v>
      </c>
      <c r="C457" s="6">
        <f>TITRES_STAT!D460</f>
        <v>2.96</v>
      </c>
      <c r="D457" s="6">
        <f>TITRES_STAT!E460</f>
        <v>100</v>
      </c>
      <c r="E457" s="2">
        <f t="shared" si="28"/>
        <v>-206707</v>
      </c>
      <c r="F457" s="6" t="str">
        <f t="shared" si="31"/>
        <v>BULLISH</v>
      </c>
      <c r="G457" s="6" t="str">
        <f t="shared" si="30"/>
        <v>WEAK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2.96</v>
      </c>
      <c r="C458" s="6">
        <f>TITRES_STAT!D461</f>
        <v>2.96</v>
      </c>
      <c r="D458" s="6">
        <f>TITRES_STAT!E461</f>
        <v>0</v>
      </c>
      <c r="E458" s="2">
        <f t="shared" si="28"/>
        <v>-206707</v>
      </c>
      <c r="F458" s="6" t="str">
        <f t="shared" si="31"/>
        <v>BULLISH</v>
      </c>
      <c r="G458" s="6" t="str">
        <f t="shared" si="30"/>
        <v>WEAK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2.96</v>
      </c>
      <c r="C459" s="6">
        <f>TITRES_STAT!D462</f>
        <v>2.96</v>
      </c>
      <c r="D459" s="6">
        <f>TITRES_STAT!E462</f>
        <v>0</v>
      </c>
      <c r="E459" s="2">
        <f t="shared" si="28"/>
        <v>-206707</v>
      </c>
      <c r="F459" s="6" t="str">
        <f t="shared" si="31"/>
        <v>BULLISH</v>
      </c>
      <c r="G459" s="6" t="str">
        <f t="shared" si="30"/>
        <v>NEUTRAL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2.89</v>
      </c>
      <c r="C460" s="6">
        <f>TITRES_STAT!D463</f>
        <v>2.89</v>
      </c>
      <c r="D460" s="6">
        <f>TITRES_STAT!E463</f>
        <v>2500</v>
      </c>
      <c r="E460" s="2">
        <f t="shared" si="28"/>
        <v>-209207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2.85</v>
      </c>
      <c r="C461" s="6">
        <f>TITRES_STAT!D464</f>
        <v>2.85</v>
      </c>
      <c r="D461" s="6">
        <f>TITRES_STAT!E464</f>
        <v>970</v>
      </c>
      <c r="E461" s="2">
        <f t="shared" si="28"/>
        <v>-210177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2.93</v>
      </c>
      <c r="C462" s="6">
        <f>TITRES_STAT!D465</f>
        <v>2.93</v>
      </c>
      <c r="D462" s="6">
        <f>TITRES_STAT!E465</f>
        <v>840</v>
      </c>
      <c r="E462" s="2">
        <f t="shared" si="28"/>
        <v>-209337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2.87</v>
      </c>
      <c r="C463" s="6">
        <f>TITRES_STAT!D466</f>
        <v>2.87</v>
      </c>
      <c r="D463" s="6">
        <f>TITRES_STAT!E466</f>
        <v>1142</v>
      </c>
      <c r="E463" s="2">
        <f t="shared" si="28"/>
        <v>-210479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2.95</v>
      </c>
      <c r="C464" s="6">
        <f>TITRES_STAT!D467</f>
        <v>2.95</v>
      </c>
      <c r="D464" s="6">
        <f>TITRES_STAT!E467</f>
        <v>3674</v>
      </c>
      <c r="E464" s="2">
        <f t="shared" si="28"/>
        <v>-206805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42683</v>
      </c>
      <c r="B465" s="6">
        <f>TITRES_STAT!C468</f>
        <v>2.87</v>
      </c>
      <c r="C465" s="6">
        <f>TITRES_STAT!D468</f>
        <v>2.87</v>
      </c>
      <c r="D465" s="6">
        <f>TITRES_STAT!E468</f>
        <v>48</v>
      </c>
      <c r="E465" s="2">
        <f t="shared" si="28"/>
        <v>-206853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BULLISH DIVERGENCE</v>
      </c>
    </row>
    <row r="466" spans="1:8" ht="13.5" x14ac:dyDescent="0.25">
      <c r="A466" s="3">
        <f>TITRES_STAT!B469</f>
        <v>42684</v>
      </c>
      <c r="B466" s="6">
        <f>TITRES_STAT!C469</f>
        <v>2.87</v>
      </c>
      <c r="C466" s="6">
        <f>TITRES_STAT!D469</f>
        <v>2.87</v>
      </c>
      <c r="D466" s="6">
        <f>TITRES_STAT!E469</f>
        <v>136</v>
      </c>
      <c r="E466" s="2">
        <f t="shared" si="28"/>
        <v>-206853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2.94</v>
      </c>
      <c r="C467" s="6">
        <f>TITRES_STAT!D470</f>
        <v>2.94</v>
      </c>
      <c r="D467" s="6">
        <f>TITRES_STAT!E470</f>
        <v>954</v>
      </c>
      <c r="E467" s="2">
        <f t="shared" si="28"/>
        <v>-205899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2.95</v>
      </c>
      <c r="C468" s="6">
        <f>TITRES_STAT!D471</f>
        <v>2.95</v>
      </c>
      <c r="D468" s="6">
        <f>TITRES_STAT!E471</f>
        <v>165</v>
      </c>
      <c r="E468" s="2">
        <f t="shared" si="28"/>
        <v>-205734</v>
      </c>
      <c r="F468" s="6" t="str">
        <f t="shared" si="31"/>
        <v>BULLISH</v>
      </c>
      <c r="G468" s="6" t="str">
        <f t="shared" si="30"/>
        <v>WEAK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2.87</v>
      </c>
      <c r="C469" s="6">
        <f>TITRES_STAT!D472</f>
        <v>2.87</v>
      </c>
      <c r="D469" s="6">
        <f>TITRES_STAT!E472</f>
        <v>886</v>
      </c>
      <c r="E469" s="2">
        <f t="shared" si="28"/>
        <v>-206620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BULLISH DIVERGENCE</v>
      </c>
    </row>
    <row r="470" spans="1:8" ht="13.5" x14ac:dyDescent="0.25">
      <c r="A470" s="3">
        <f>TITRES_STAT!B473</f>
        <v>42690</v>
      </c>
      <c r="B470" s="6">
        <f>TITRES_STAT!C473</f>
        <v>2.95</v>
      </c>
      <c r="C470" s="6">
        <f>TITRES_STAT!D473</f>
        <v>2.95</v>
      </c>
      <c r="D470" s="6">
        <f>TITRES_STAT!E473</f>
        <v>10</v>
      </c>
      <c r="E470" s="2">
        <f t="shared" si="28"/>
        <v>-206610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2.87</v>
      </c>
      <c r="C471" s="6">
        <f>TITRES_STAT!D474</f>
        <v>2.87</v>
      </c>
      <c r="D471" s="6">
        <f>TITRES_STAT!E474</f>
        <v>704</v>
      </c>
      <c r="E471" s="2">
        <f t="shared" si="28"/>
        <v>-207314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2.94</v>
      </c>
      <c r="C472" s="6">
        <f>TITRES_STAT!D475</f>
        <v>2.94</v>
      </c>
      <c r="D472" s="6">
        <f>TITRES_STAT!E475</f>
        <v>50</v>
      </c>
      <c r="E472" s="2">
        <f t="shared" si="28"/>
        <v>-207264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NEUTRAL</v>
      </c>
    </row>
    <row r="473" spans="1:8" ht="13.5" x14ac:dyDescent="0.25">
      <c r="A473" s="3">
        <f>TITRES_STAT!B476</f>
        <v>42695</v>
      </c>
      <c r="B473" s="6">
        <f>TITRES_STAT!C476</f>
        <v>2.94</v>
      </c>
      <c r="C473" s="6">
        <f>TITRES_STAT!D476</f>
        <v>2.94</v>
      </c>
      <c r="D473" s="6">
        <f>TITRES_STAT!E476</f>
        <v>0</v>
      </c>
      <c r="E473" s="2">
        <f t="shared" si="28"/>
        <v>-207264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42696</v>
      </c>
      <c r="B474" s="6">
        <f>TITRES_STAT!C477</f>
        <v>2.94</v>
      </c>
      <c r="C474" s="6">
        <f>TITRES_STAT!D477</f>
        <v>2.94</v>
      </c>
      <c r="D474" s="6">
        <f>TITRES_STAT!E477</f>
        <v>0</v>
      </c>
      <c r="E474" s="2">
        <f t="shared" si="28"/>
        <v>-207264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BEARISH DIVERGENCE</v>
      </c>
    </row>
    <row r="475" spans="1:8" ht="13.5" x14ac:dyDescent="0.25">
      <c r="A475" s="3">
        <f>TITRES_STAT!B478</f>
        <v>42697</v>
      </c>
      <c r="B475" s="6">
        <f>TITRES_STAT!C478</f>
        <v>2.86</v>
      </c>
      <c r="C475" s="6">
        <f>TITRES_STAT!D478</f>
        <v>2.86</v>
      </c>
      <c r="D475" s="6">
        <f>TITRES_STAT!E478</f>
        <v>3478</v>
      </c>
      <c r="E475" s="2">
        <f t="shared" si="28"/>
        <v>-210742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2.8</v>
      </c>
      <c r="C476" s="6">
        <f>TITRES_STAT!D479</f>
        <v>2.8</v>
      </c>
      <c r="D476" s="6">
        <f>TITRES_STAT!E479</f>
        <v>4744</v>
      </c>
      <c r="E476" s="2">
        <f t="shared" si="28"/>
        <v>-215486</v>
      </c>
      <c r="F476" s="6" t="str">
        <f t="shared" si="31"/>
        <v>BEARISH</v>
      </c>
      <c r="G476" s="6" t="str">
        <f t="shared" si="30"/>
        <v>STRONG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2.79</v>
      </c>
      <c r="C477" s="6">
        <f>TITRES_STAT!D480</f>
        <v>2.79</v>
      </c>
      <c r="D477" s="6">
        <f>TITRES_STAT!E480</f>
        <v>143</v>
      </c>
      <c r="E477" s="2">
        <f t="shared" si="28"/>
        <v>-215629</v>
      </c>
      <c r="F477" s="6" t="str">
        <f t="shared" si="31"/>
        <v>BEARISH</v>
      </c>
      <c r="G477" s="6" t="str">
        <f t="shared" si="30"/>
        <v>STRONG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2.79</v>
      </c>
      <c r="C478" s="6">
        <f>TITRES_STAT!D481</f>
        <v>2.79</v>
      </c>
      <c r="D478" s="6">
        <f>TITRES_STAT!E481</f>
        <v>0</v>
      </c>
      <c r="E478" s="2">
        <f t="shared" si="28"/>
        <v>-215629</v>
      </c>
      <c r="F478" s="6" t="str">
        <f t="shared" si="31"/>
        <v>BEARISH</v>
      </c>
      <c r="G478" s="6" t="str">
        <f t="shared" si="30"/>
        <v>STRONG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2.8</v>
      </c>
      <c r="C479" s="6">
        <f>TITRES_STAT!D482</f>
        <v>2.8</v>
      </c>
      <c r="D479" s="6">
        <f>TITRES_STAT!E482</f>
        <v>25</v>
      </c>
      <c r="E479" s="2">
        <f t="shared" si="28"/>
        <v>-215604</v>
      </c>
      <c r="F479" s="6" t="str">
        <f t="shared" si="31"/>
        <v>BEARISH</v>
      </c>
      <c r="G479" s="6" t="str">
        <f t="shared" si="30"/>
        <v>STRONG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2.8</v>
      </c>
      <c r="C480" s="6">
        <f>TITRES_STAT!D483</f>
        <v>2.8</v>
      </c>
      <c r="D480" s="6">
        <f>TITRES_STAT!E483</f>
        <v>0</v>
      </c>
      <c r="E480" s="2">
        <f t="shared" si="28"/>
        <v>-215604</v>
      </c>
      <c r="F480" s="6" t="str">
        <f t="shared" si="31"/>
        <v>BEARISH</v>
      </c>
      <c r="G480" s="6" t="str">
        <f t="shared" si="30"/>
        <v>STRONG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2.8</v>
      </c>
      <c r="C481" s="6">
        <f>TITRES_STAT!D484</f>
        <v>2.8</v>
      </c>
      <c r="D481" s="6">
        <f>TITRES_STAT!E484</f>
        <v>0</v>
      </c>
      <c r="E481" s="2">
        <f t="shared" si="28"/>
        <v>-215604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2.8</v>
      </c>
      <c r="C482" s="6">
        <f>TITRES_STAT!D485</f>
        <v>2.8</v>
      </c>
      <c r="D482" s="6">
        <f>TITRES_STAT!E485</f>
        <v>0</v>
      </c>
      <c r="E482" s="2">
        <f t="shared" si="28"/>
        <v>-215604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2.8</v>
      </c>
      <c r="C483" s="6">
        <f>TITRES_STAT!D486</f>
        <v>2.8</v>
      </c>
      <c r="D483" s="6">
        <f>TITRES_STAT!E486</f>
        <v>0</v>
      </c>
      <c r="E483" s="2">
        <f t="shared" si="28"/>
        <v>-215604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2.8</v>
      </c>
      <c r="C484" s="6">
        <f>TITRES_STAT!D487</f>
        <v>2.8</v>
      </c>
      <c r="D484" s="6">
        <f>TITRES_STAT!E487</f>
        <v>3271</v>
      </c>
      <c r="E484" s="2">
        <f t="shared" si="28"/>
        <v>-215604</v>
      </c>
      <c r="F484" s="6" t="str">
        <f t="shared" si="31"/>
        <v>NEUTRAL</v>
      </c>
      <c r="G484" s="6" t="str">
        <f t="shared" si="30"/>
        <v>NEUTRAL</v>
      </c>
      <c r="H484" s="6" t="str">
        <f t="shared" si="29"/>
        <v>NEUTRAL</v>
      </c>
    </row>
    <row r="485" spans="1:8" ht="13.5" x14ac:dyDescent="0.25">
      <c r="A485" s="3">
        <f>TITRES_STAT!B488</f>
        <v>42711</v>
      </c>
      <c r="B485" s="6">
        <f>TITRES_STAT!C488</f>
        <v>2.8</v>
      </c>
      <c r="C485" s="6">
        <f>TITRES_STAT!D488</f>
        <v>2.8</v>
      </c>
      <c r="D485" s="6">
        <f>TITRES_STAT!E488</f>
        <v>0</v>
      </c>
      <c r="E485" s="2">
        <f t="shared" si="28"/>
        <v>-215604</v>
      </c>
      <c r="F485" s="6" t="str">
        <f t="shared" si="31"/>
        <v>NEUTRAL</v>
      </c>
      <c r="G485" s="6" t="str">
        <f t="shared" si="30"/>
        <v>NEUTRAL</v>
      </c>
      <c r="H485" s="6" t="str">
        <f t="shared" si="29"/>
        <v>NEUTRAL</v>
      </c>
    </row>
    <row r="486" spans="1:8" ht="13.5" x14ac:dyDescent="0.25">
      <c r="A486" s="3">
        <f>TITRES_STAT!B489</f>
        <v>42712</v>
      </c>
      <c r="B486" s="6">
        <f>TITRES_STAT!C489</f>
        <v>2.8</v>
      </c>
      <c r="C486" s="6">
        <f>TITRES_STAT!D489</f>
        <v>2.8</v>
      </c>
      <c r="D486" s="6">
        <f>TITRES_STAT!E489</f>
        <v>1701</v>
      </c>
      <c r="E486" s="2">
        <f t="shared" si="28"/>
        <v>-215604</v>
      </c>
      <c r="F486" s="6" t="str">
        <f t="shared" si="31"/>
        <v>NEUTRAL</v>
      </c>
      <c r="G486" s="6" t="str">
        <f t="shared" si="30"/>
        <v>NEUTRAL</v>
      </c>
      <c r="H486" s="6" t="str">
        <f t="shared" si="29"/>
        <v>NEUTRAL</v>
      </c>
    </row>
    <row r="487" spans="1:8" ht="13.5" x14ac:dyDescent="0.25">
      <c r="A487" s="3">
        <f>TITRES_STAT!B490</f>
        <v>42713</v>
      </c>
      <c r="B487" s="6">
        <f>TITRES_STAT!C490</f>
        <v>2.8</v>
      </c>
      <c r="C487" s="6">
        <f>TITRES_STAT!D490</f>
        <v>2.8</v>
      </c>
      <c r="D487" s="6">
        <f>TITRES_STAT!E490</f>
        <v>150</v>
      </c>
      <c r="E487" s="2">
        <f t="shared" si="28"/>
        <v>-215604</v>
      </c>
      <c r="F487" s="6" t="str">
        <f t="shared" si="31"/>
        <v>NEUTRAL</v>
      </c>
      <c r="G487" s="6" t="str">
        <f t="shared" si="30"/>
        <v>NEUTRAL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2.8</v>
      </c>
      <c r="C488" s="6">
        <f>TITRES_STAT!D491</f>
        <v>2.8</v>
      </c>
      <c r="D488" s="6">
        <f>TITRES_STAT!E491</f>
        <v>250</v>
      </c>
      <c r="E488" s="2">
        <f t="shared" si="28"/>
        <v>-215604</v>
      </c>
      <c r="F488" s="6" t="str">
        <f t="shared" si="31"/>
        <v>NEUTRAL</v>
      </c>
      <c r="G488" s="6" t="str">
        <f t="shared" si="30"/>
        <v>NEUTRAL</v>
      </c>
      <c r="H488" s="6" t="str">
        <f t="shared" si="29"/>
        <v>NEUTRAL</v>
      </c>
    </row>
    <row r="489" spans="1:8" ht="13.5" x14ac:dyDescent="0.25">
      <c r="A489" s="3">
        <f>TITRES_STAT!B492</f>
        <v>42718</v>
      </c>
      <c r="B489" s="6">
        <f>TITRES_STAT!C492</f>
        <v>2.8</v>
      </c>
      <c r="C489" s="6">
        <f>TITRES_STAT!D492</f>
        <v>2.8</v>
      </c>
      <c r="D489" s="6">
        <f>TITRES_STAT!E492</f>
        <v>1424</v>
      </c>
      <c r="E489" s="2">
        <f t="shared" si="28"/>
        <v>-215604</v>
      </c>
      <c r="F489" s="6" t="str">
        <f t="shared" si="31"/>
        <v>NEUTRAL</v>
      </c>
      <c r="G489" s="6" t="str">
        <f t="shared" si="30"/>
        <v>NEUTRAL</v>
      </c>
      <c r="H489" s="6" t="str">
        <f t="shared" si="29"/>
        <v>NEUTRAL</v>
      </c>
    </row>
    <row r="490" spans="1:8" ht="13.5" x14ac:dyDescent="0.25">
      <c r="A490" s="3">
        <f>TITRES_STAT!B493</f>
        <v>42719</v>
      </c>
      <c r="B490" s="6">
        <f>TITRES_STAT!C493</f>
        <v>2.8</v>
      </c>
      <c r="C490" s="6">
        <f>TITRES_STAT!D493</f>
        <v>2.8</v>
      </c>
      <c r="D490" s="6">
        <f>TITRES_STAT!E493</f>
        <v>0</v>
      </c>
      <c r="E490" s="2">
        <f t="shared" si="28"/>
        <v>-215604</v>
      </c>
      <c r="F490" s="6" t="str">
        <f t="shared" si="31"/>
        <v>NEUTRAL</v>
      </c>
      <c r="G490" s="6" t="str">
        <f t="shared" si="30"/>
        <v>NEUTRAL</v>
      </c>
      <c r="H490" s="6" t="str">
        <f t="shared" si="29"/>
        <v>NEUTRAL</v>
      </c>
    </row>
    <row r="491" spans="1:8" ht="13.5" x14ac:dyDescent="0.25">
      <c r="A491" s="3">
        <f>TITRES_STAT!B494</f>
        <v>42720</v>
      </c>
      <c r="B491" s="6">
        <f>TITRES_STAT!C494</f>
        <v>2.75</v>
      </c>
      <c r="C491" s="6">
        <f>TITRES_STAT!D494</f>
        <v>2.75</v>
      </c>
      <c r="D491" s="6">
        <f>TITRES_STAT!E494</f>
        <v>2701</v>
      </c>
      <c r="E491" s="2">
        <f t="shared" si="28"/>
        <v>-218305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2.75</v>
      </c>
      <c r="C492" s="6">
        <f>TITRES_STAT!D495</f>
        <v>2.75</v>
      </c>
      <c r="D492" s="6">
        <f>TITRES_STAT!E495</f>
        <v>1000</v>
      </c>
      <c r="E492" s="2">
        <f t="shared" si="28"/>
        <v>-218305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2.75</v>
      </c>
      <c r="C493" s="6">
        <f>TITRES_STAT!D496</f>
        <v>2.75</v>
      </c>
      <c r="D493" s="6">
        <f>TITRES_STAT!E496</f>
        <v>200</v>
      </c>
      <c r="E493" s="2">
        <f t="shared" si="28"/>
        <v>-218305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2.75</v>
      </c>
      <c r="C494" s="6">
        <f>TITRES_STAT!D497</f>
        <v>2.75</v>
      </c>
      <c r="D494" s="6">
        <f>TITRES_STAT!E497</f>
        <v>165</v>
      </c>
      <c r="E494" s="2">
        <f t="shared" si="28"/>
        <v>-218305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2.74</v>
      </c>
      <c r="C495" s="6">
        <f>TITRES_STAT!D498</f>
        <v>2.74</v>
      </c>
      <c r="D495" s="6">
        <f>TITRES_STAT!E498</f>
        <v>1553</v>
      </c>
      <c r="E495" s="2">
        <f t="shared" si="28"/>
        <v>-219858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2.88</v>
      </c>
      <c r="C496" s="6">
        <f>TITRES_STAT!D499</f>
        <v>2.88</v>
      </c>
      <c r="D496" s="6">
        <f>TITRES_STAT!E499</f>
        <v>1550</v>
      </c>
      <c r="E496" s="2">
        <f t="shared" si="28"/>
        <v>-218308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BEARISH DIVERGENCE</v>
      </c>
    </row>
    <row r="497" spans="1:8" ht="13.5" x14ac:dyDescent="0.25">
      <c r="A497" s="3">
        <f>TITRES_STAT!B500</f>
        <v>42730</v>
      </c>
      <c r="B497" s="6">
        <f>TITRES_STAT!C500</f>
        <v>3.05</v>
      </c>
      <c r="C497" s="6">
        <f>TITRES_STAT!D500</f>
        <v>3.05</v>
      </c>
      <c r="D497" s="6">
        <f>TITRES_STAT!E500</f>
        <v>16125</v>
      </c>
      <c r="E497" s="2">
        <f t="shared" si="28"/>
        <v>-202183</v>
      </c>
      <c r="F497" s="6" t="str">
        <f t="shared" si="31"/>
        <v>BULLISH</v>
      </c>
      <c r="G497" s="6" t="str">
        <f t="shared" si="30"/>
        <v>WEAK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3.19</v>
      </c>
      <c r="C498" s="6">
        <f>TITRES_STAT!D501</f>
        <v>3.19</v>
      </c>
      <c r="D498" s="6">
        <f>TITRES_STAT!E501</f>
        <v>10133</v>
      </c>
      <c r="E498" s="2">
        <f t="shared" si="28"/>
        <v>-192050</v>
      </c>
      <c r="F498" s="6" t="str">
        <f t="shared" si="31"/>
        <v>BULLISH</v>
      </c>
      <c r="G498" s="6" t="str">
        <f t="shared" si="30"/>
        <v>WEAK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3.38</v>
      </c>
      <c r="C499" s="6">
        <f>TITRES_STAT!D502</f>
        <v>3.38</v>
      </c>
      <c r="D499" s="6">
        <f>TITRES_STAT!E502</f>
        <v>6496</v>
      </c>
      <c r="E499" s="2">
        <f t="shared" si="28"/>
        <v>-185554</v>
      </c>
      <c r="F499" s="6" t="str">
        <f t="shared" si="31"/>
        <v>BULLISH</v>
      </c>
      <c r="G499" s="6" t="str">
        <f t="shared" si="30"/>
        <v>WEAK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3.51</v>
      </c>
      <c r="C500" s="6">
        <f>TITRES_STAT!D503</f>
        <v>3.51</v>
      </c>
      <c r="D500" s="6">
        <f>TITRES_STAT!E503</f>
        <v>5250</v>
      </c>
      <c r="E500" s="2">
        <f t="shared" si="28"/>
        <v>-180304</v>
      </c>
      <c r="F500" s="6" t="str">
        <f t="shared" si="31"/>
        <v>BULLISH</v>
      </c>
      <c r="G500" s="6" t="str">
        <f t="shared" si="30"/>
        <v>WEAK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3.51</v>
      </c>
      <c r="C501" s="6">
        <f>TITRES_STAT!D504</f>
        <v>3.51</v>
      </c>
      <c r="D501" s="6">
        <f>TITRES_STAT!E504</f>
        <v>16450</v>
      </c>
      <c r="E501" s="2">
        <f t="shared" si="28"/>
        <v>-180304</v>
      </c>
      <c r="F501" s="6" t="str">
        <f t="shared" si="31"/>
        <v>BULLISH</v>
      </c>
      <c r="G501" s="6" t="str">
        <f t="shared" si="30"/>
        <v>WEAK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3.52</v>
      </c>
      <c r="C502" s="6">
        <f>TITRES_STAT!D505</f>
        <v>3.52</v>
      </c>
      <c r="D502" s="6">
        <f>TITRES_STAT!E505</f>
        <v>2003</v>
      </c>
      <c r="E502" s="2">
        <f t="shared" si="28"/>
        <v>-178301</v>
      </c>
      <c r="F502" s="6" t="str">
        <f t="shared" si="31"/>
        <v>BULLISH</v>
      </c>
      <c r="G502" s="6" t="str">
        <f t="shared" si="30"/>
        <v>WEAK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3.52</v>
      </c>
      <c r="C503" s="6">
        <f>TITRES_STAT!D506</f>
        <v>3.52</v>
      </c>
      <c r="D503" s="6">
        <f>TITRES_STAT!E506</f>
        <v>0</v>
      </c>
      <c r="E503" s="2">
        <f t="shared" si="28"/>
        <v>-178301</v>
      </c>
      <c r="F503" s="6" t="str">
        <f t="shared" si="31"/>
        <v>BULLISH</v>
      </c>
      <c r="G503" s="6" t="str">
        <f t="shared" si="30"/>
        <v>WEAK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3.37</v>
      </c>
      <c r="C504" s="6">
        <f>TITRES_STAT!D507</f>
        <v>3.37</v>
      </c>
      <c r="D504" s="6">
        <f>TITRES_STAT!E507</f>
        <v>3777</v>
      </c>
      <c r="E504" s="2">
        <f t="shared" si="28"/>
        <v>-182078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BULLISH DIVERGENCE</v>
      </c>
    </row>
    <row r="505" spans="1:8" ht="13.5" x14ac:dyDescent="0.25">
      <c r="A505" s="3">
        <f>TITRES_STAT!B508</f>
        <v>42740</v>
      </c>
      <c r="B505" s="6">
        <f>TITRES_STAT!C508</f>
        <v>3.37</v>
      </c>
      <c r="C505" s="6">
        <f>TITRES_STAT!D508</f>
        <v>3.37</v>
      </c>
      <c r="D505" s="6">
        <f>TITRES_STAT!E508</f>
        <v>22477</v>
      </c>
      <c r="E505" s="2">
        <f t="shared" si="28"/>
        <v>-182078</v>
      </c>
      <c r="F505" s="6" t="str">
        <f t="shared" si="31"/>
        <v>BEARISH</v>
      </c>
      <c r="G505" s="6" t="str">
        <f t="shared" si="30"/>
        <v>NEUTRAL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3.37</v>
      </c>
      <c r="C506" s="6">
        <f>TITRES_STAT!D509</f>
        <v>3.37</v>
      </c>
      <c r="D506" s="6">
        <f>TITRES_STAT!E509</f>
        <v>0</v>
      </c>
      <c r="E506" s="2">
        <f t="shared" si="28"/>
        <v>-182078</v>
      </c>
      <c r="F506" s="6" t="str">
        <f t="shared" si="31"/>
        <v>BEARISH</v>
      </c>
      <c r="G506" s="6" t="str">
        <f t="shared" si="30"/>
        <v>NEUTRAL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3.37</v>
      </c>
      <c r="C507" s="6">
        <f>TITRES_STAT!D510</f>
        <v>3.37</v>
      </c>
      <c r="D507" s="6">
        <f>TITRES_STAT!E510</f>
        <v>0</v>
      </c>
      <c r="E507" s="2">
        <f t="shared" si="28"/>
        <v>-182078</v>
      </c>
      <c r="F507" s="6" t="str">
        <f t="shared" si="31"/>
        <v>BEARISH</v>
      </c>
      <c r="G507" s="6" t="str">
        <f t="shared" si="30"/>
        <v>STRONG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3.37</v>
      </c>
      <c r="C508" s="6">
        <f>TITRES_STAT!D511</f>
        <v>3.37</v>
      </c>
      <c r="D508" s="6">
        <f>TITRES_STAT!E511</f>
        <v>0</v>
      </c>
      <c r="E508" s="2">
        <f t="shared" si="28"/>
        <v>-182078</v>
      </c>
      <c r="F508" s="6" t="str">
        <f t="shared" si="31"/>
        <v>BEARISH</v>
      </c>
      <c r="G508" s="6" t="str">
        <f t="shared" si="30"/>
        <v>STRONG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3.27</v>
      </c>
      <c r="C509" s="6">
        <f>TITRES_STAT!D512</f>
        <v>3.27</v>
      </c>
      <c r="D509" s="6">
        <f>TITRES_STAT!E512</f>
        <v>805</v>
      </c>
      <c r="E509" s="2">
        <f t="shared" si="28"/>
        <v>-182883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3.26</v>
      </c>
      <c r="C510" s="6">
        <f>TITRES_STAT!D513</f>
        <v>3.26</v>
      </c>
      <c r="D510" s="6">
        <f>TITRES_STAT!E513</f>
        <v>3124</v>
      </c>
      <c r="E510" s="2">
        <f t="shared" si="28"/>
        <v>-186007</v>
      </c>
      <c r="F510" s="6" t="str">
        <f t="shared" si="31"/>
        <v>BEARISH</v>
      </c>
      <c r="G510" s="6" t="str">
        <f t="shared" si="30"/>
        <v>STRONG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3.15</v>
      </c>
      <c r="C511" s="6">
        <f>TITRES_STAT!D514</f>
        <v>3.15</v>
      </c>
      <c r="D511" s="6">
        <f>TITRES_STAT!E514</f>
        <v>744</v>
      </c>
      <c r="E511" s="2">
        <f t="shared" si="28"/>
        <v>-186751</v>
      </c>
      <c r="F511" s="6" t="str">
        <f t="shared" si="31"/>
        <v>BEARISH</v>
      </c>
      <c r="G511" s="6" t="str">
        <f t="shared" si="30"/>
        <v>STRONG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3.2</v>
      </c>
      <c r="C512" s="6">
        <f>TITRES_STAT!D515</f>
        <v>3.2</v>
      </c>
      <c r="D512" s="6">
        <f>TITRES_STAT!E515</f>
        <v>2345</v>
      </c>
      <c r="E512" s="2">
        <f t="shared" si="28"/>
        <v>-184406</v>
      </c>
      <c r="F512" s="6" t="str">
        <f t="shared" si="31"/>
        <v>BEARISH</v>
      </c>
      <c r="G512" s="6" t="str">
        <f t="shared" si="30"/>
        <v>NEUTRAL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3.2</v>
      </c>
      <c r="C513" s="6">
        <f>TITRES_STAT!D516</f>
        <v>3.2</v>
      </c>
      <c r="D513" s="6">
        <f>TITRES_STAT!E516</f>
        <v>59</v>
      </c>
      <c r="E513" s="2">
        <f t="shared" si="28"/>
        <v>-184406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3.11</v>
      </c>
      <c r="C514" s="6">
        <f>TITRES_STAT!D517</f>
        <v>3.11</v>
      </c>
      <c r="D514" s="6">
        <f>TITRES_STAT!E517</f>
        <v>160</v>
      </c>
      <c r="E514" s="2">
        <f t="shared" si="28"/>
        <v>-184566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3.11</v>
      </c>
      <c r="C515" s="6">
        <f>TITRES_STAT!D518</f>
        <v>3.11</v>
      </c>
      <c r="D515" s="6">
        <f>TITRES_STAT!E518</f>
        <v>0</v>
      </c>
      <c r="E515" s="2">
        <f t="shared" si="28"/>
        <v>-184566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BULLISH DIVERGENCE</v>
      </c>
    </row>
    <row r="516" spans="1:8" ht="13.5" x14ac:dyDescent="0.25">
      <c r="A516" s="3">
        <f>TITRES_STAT!B519</f>
        <v>42755</v>
      </c>
      <c r="B516" s="6">
        <f>TITRES_STAT!C519</f>
        <v>3.2</v>
      </c>
      <c r="C516" s="6">
        <f>TITRES_STAT!D519</f>
        <v>3.2</v>
      </c>
      <c r="D516" s="6">
        <f>TITRES_STAT!E519</f>
        <v>1</v>
      </c>
      <c r="E516" s="2">
        <f t="shared" ref="E516:E579" si="32">IF(B516&gt;B515, E515+D516, IF(B516&lt;B515, E515-D516, E515))</f>
        <v>-184565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3.15</v>
      </c>
      <c r="C517" s="6">
        <f>TITRES_STAT!D520</f>
        <v>3.15</v>
      </c>
      <c r="D517" s="6">
        <f>TITRES_STAT!E520</f>
        <v>500</v>
      </c>
      <c r="E517" s="2">
        <f t="shared" si="32"/>
        <v>-185065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3.06</v>
      </c>
      <c r="C518" s="6">
        <f>TITRES_STAT!D521</f>
        <v>3.06</v>
      </c>
      <c r="D518" s="6">
        <f>TITRES_STAT!E521</f>
        <v>2350</v>
      </c>
      <c r="E518" s="2">
        <f t="shared" si="32"/>
        <v>-187415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3.06</v>
      </c>
      <c r="C519" s="6">
        <f>TITRES_STAT!D522</f>
        <v>3.06</v>
      </c>
      <c r="D519" s="6">
        <f>TITRES_STAT!E522</f>
        <v>6521</v>
      </c>
      <c r="E519" s="2">
        <f t="shared" si="32"/>
        <v>-187415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2.97</v>
      </c>
      <c r="C520" s="6">
        <f>TITRES_STAT!D523</f>
        <v>2.97</v>
      </c>
      <c r="D520" s="6">
        <f>TITRES_STAT!E523</f>
        <v>460</v>
      </c>
      <c r="E520" s="2">
        <f t="shared" si="32"/>
        <v>-187875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2.89</v>
      </c>
      <c r="C521" s="6">
        <f>TITRES_STAT!D524</f>
        <v>2.89</v>
      </c>
      <c r="D521" s="6">
        <f>TITRES_STAT!E524</f>
        <v>1264</v>
      </c>
      <c r="E521" s="2">
        <f t="shared" si="32"/>
        <v>-189139</v>
      </c>
      <c r="F521" s="6" t="str">
        <f t="shared" si="35"/>
        <v>BEARISH</v>
      </c>
      <c r="G521" s="6" t="str">
        <f t="shared" si="34"/>
        <v>STRONG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2.93</v>
      </c>
      <c r="C522" s="6">
        <f>TITRES_STAT!D525</f>
        <v>2.93</v>
      </c>
      <c r="D522" s="6">
        <f>TITRES_STAT!E525</f>
        <v>286</v>
      </c>
      <c r="E522" s="2">
        <f t="shared" si="32"/>
        <v>-188853</v>
      </c>
      <c r="F522" s="6" t="str">
        <f t="shared" si="35"/>
        <v>BEARISH</v>
      </c>
      <c r="G522" s="6" t="str">
        <f t="shared" si="34"/>
        <v>STRONG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2.93</v>
      </c>
      <c r="C523" s="6">
        <f>TITRES_STAT!D526</f>
        <v>2.93</v>
      </c>
      <c r="D523" s="6">
        <f>TITRES_STAT!E526</f>
        <v>0</v>
      </c>
      <c r="E523" s="2">
        <f t="shared" si="32"/>
        <v>-188853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2.93</v>
      </c>
      <c r="C524" s="6">
        <f>TITRES_STAT!D527</f>
        <v>2.93</v>
      </c>
      <c r="D524" s="6">
        <f>TITRES_STAT!E527</f>
        <v>0</v>
      </c>
      <c r="E524" s="2">
        <f t="shared" si="32"/>
        <v>-188853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2.9</v>
      </c>
      <c r="C525" s="6">
        <f>TITRES_STAT!D528</f>
        <v>2.9</v>
      </c>
      <c r="D525" s="6">
        <f>TITRES_STAT!E528</f>
        <v>500</v>
      </c>
      <c r="E525" s="2">
        <f t="shared" si="32"/>
        <v>-189353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2.82</v>
      </c>
      <c r="C526" s="6">
        <f>TITRES_STAT!D529</f>
        <v>2.82</v>
      </c>
      <c r="D526" s="6">
        <f>TITRES_STAT!E529</f>
        <v>885</v>
      </c>
      <c r="E526" s="2">
        <f t="shared" si="32"/>
        <v>-190238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2.8</v>
      </c>
      <c r="C527" s="6">
        <f>TITRES_STAT!D530</f>
        <v>2.8</v>
      </c>
      <c r="D527" s="6">
        <f>TITRES_STAT!E530</f>
        <v>6275</v>
      </c>
      <c r="E527" s="2">
        <f t="shared" si="32"/>
        <v>-196513</v>
      </c>
      <c r="F527" s="6" t="str">
        <f t="shared" si="35"/>
        <v>BEARISH</v>
      </c>
      <c r="G527" s="6" t="str">
        <f t="shared" si="34"/>
        <v>STRONG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2.73</v>
      </c>
      <c r="C528" s="6">
        <f>TITRES_STAT!D531</f>
        <v>2.73</v>
      </c>
      <c r="D528" s="6">
        <f>TITRES_STAT!E531</f>
        <v>14626</v>
      </c>
      <c r="E528" s="2">
        <f t="shared" si="32"/>
        <v>-211139</v>
      </c>
      <c r="F528" s="6" t="str">
        <f t="shared" si="35"/>
        <v>BEARISH</v>
      </c>
      <c r="G528" s="6" t="str">
        <f t="shared" si="34"/>
        <v>STRONG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2.75</v>
      </c>
      <c r="C529" s="6">
        <f>TITRES_STAT!D532</f>
        <v>2.75</v>
      </c>
      <c r="D529" s="6">
        <f>TITRES_STAT!E532</f>
        <v>2210</v>
      </c>
      <c r="E529" s="2">
        <f t="shared" si="32"/>
        <v>-208929</v>
      </c>
      <c r="F529" s="6" t="str">
        <f t="shared" si="35"/>
        <v>BEARISH</v>
      </c>
      <c r="G529" s="6" t="str">
        <f t="shared" si="34"/>
        <v>STRONG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2.63</v>
      </c>
      <c r="C530" s="6">
        <f>TITRES_STAT!D533</f>
        <v>2.63</v>
      </c>
      <c r="D530" s="6">
        <f>TITRES_STAT!E533</f>
        <v>0</v>
      </c>
      <c r="E530" s="2">
        <f t="shared" si="32"/>
        <v>-208929</v>
      </c>
      <c r="F530" s="6" t="str">
        <f t="shared" si="35"/>
        <v>BEARISH</v>
      </c>
      <c r="G530" s="6" t="str">
        <f t="shared" si="34"/>
        <v>STRONG</v>
      </c>
      <c r="H530" s="6" t="str">
        <f t="shared" si="33"/>
        <v>CONFIRMED BEARISH</v>
      </c>
    </row>
    <row r="531" spans="1:8" ht="13.5" x14ac:dyDescent="0.25">
      <c r="A531" s="3">
        <f>TITRES_STAT!B534</f>
        <v>42776</v>
      </c>
      <c r="B531" s="6">
        <f>TITRES_STAT!C534</f>
        <v>2.58</v>
      </c>
      <c r="C531" s="6">
        <f>TITRES_STAT!D534</f>
        <v>2.58</v>
      </c>
      <c r="D531" s="6">
        <f>TITRES_STAT!E534</f>
        <v>20724</v>
      </c>
      <c r="E531" s="2">
        <f t="shared" si="32"/>
        <v>-229653</v>
      </c>
      <c r="F531" s="6" t="str">
        <f t="shared" si="35"/>
        <v>BEARISH</v>
      </c>
      <c r="G531" s="6" t="str">
        <f t="shared" si="34"/>
        <v>STRONG</v>
      </c>
      <c r="H531" s="6" t="str">
        <f t="shared" si="33"/>
        <v>CONFIRMED BEARISH</v>
      </c>
    </row>
    <row r="532" spans="1:8" ht="13.5" x14ac:dyDescent="0.25">
      <c r="A532" s="3">
        <f>TITRES_STAT!B535</f>
        <v>42779</v>
      </c>
      <c r="B532" s="6">
        <f>TITRES_STAT!C535</f>
        <v>2.59</v>
      </c>
      <c r="C532" s="6">
        <f>TITRES_STAT!D535</f>
        <v>2.59</v>
      </c>
      <c r="D532" s="6">
        <f>TITRES_STAT!E535</f>
        <v>1860</v>
      </c>
      <c r="E532" s="2">
        <f t="shared" si="32"/>
        <v>-227793</v>
      </c>
      <c r="F532" s="6" t="str">
        <f t="shared" si="35"/>
        <v>BEARISH</v>
      </c>
      <c r="G532" s="6" t="str">
        <f t="shared" si="34"/>
        <v>STRONG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2.52</v>
      </c>
      <c r="C533" s="6">
        <f>TITRES_STAT!D536</f>
        <v>2.52</v>
      </c>
      <c r="D533" s="6">
        <f>TITRES_STAT!E536</f>
        <v>2587</v>
      </c>
      <c r="E533" s="2">
        <f t="shared" si="32"/>
        <v>-230380</v>
      </c>
      <c r="F533" s="6" t="str">
        <f t="shared" si="35"/>
        <v>BEARISH</v>
      </c>
      <c r="G533" s="6" t="str">
        <f t="shared" si="34"/>
        <v>STRONG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2.5</v>
      </c>
      <c r="C534" s="6">
        <f>TITRES_STAT!D537</f>
        <v>2.5</v>
      </c>
      <c r="D534" s="6">
        <f>TITRES_STAT!E537</f>
        <v>13808</v>
      </c>
      <c r="E534" s="2">
        <f t="shared" si="32"/>
        <v>-244188</v>
      </c>
      <c r="F534" s="6" t="str">
        <f t="shared" si="35"/>
        <v>BEARISH</v>
      </c>
      <c r="G534" s="6" t="str">
        <f t="shared" si="34"/>
        <v>STRONG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2.5299999999999998</v>
      </c>
      <c r="C535" s="6">
        <f>TITRES_STAT!D538</f>
        <v>2.5299999999999998</v>
      </c>
      <c r="D535" s="6">
        <f>TITRES_STAT!E538</f>
        <v>3062</v>
      </c>
      <c r="E535" s="2">
        <f t="shared" si="32"/>
        <v>-241126</v>
      </c>
      <c r="F535" s="6" t="str">
        <f t="shared" si="35"/>
        <v>BEARISH</v>
      </c>
      <c r="G535" s="6" t="str">
        <f t="shared" si="34"/>
        <v>STRONG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2.48</v>
      </c>
      <c r="C536" s="6">
        <f>TITRES_STAT!D539</f>
        <v>2.48</v>
      </c>
      <c r="D536" s="6">
        <f>TITRES_STAT!E539</f>
        <v>1577</v>
      </c>
      <c r="E536" s="2">
        <f t="shared" si="32"/>
        <v>-242703</v>
      </c>
      <c r="F536" s="6" t="str">
        <f t="shared" si="35"/>
        <v>BEARISH</v>
      </c>
      <c r="G536" s="6" t="str">
        <f t="shared" si="34"/>
        <v>STRONG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2.4700000000000002</v>
      </c>
      <c r="C537" s="6">
        <f>TITRES_STAT!D540</f>
        <v>2.4700000000000002</v>
      </c>
      <c r="D537" s="6">
        <f>TITRES_STAT!E540</f>
        <v>1616</v>
      </c>
      <c r="E537" s="2">
        <f t="shared" si="32"/>
        <v>-244319</v>
      </c>
      <c r="F537" s="6" t="str">
        <f t="shared" si="35"/>
        <v>BEARISH</v>
      </c>
      <c r="G537" s="6" t="str">
        <f t="shared" si="34"/>
        <v>STRONG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2.4700000000000002</v>
      </c>
      <c r="C538" s="6">
        <f>TITRES_STAT!D541</f>
        <v>2.4700000000000002</v>
      </c>
      <c r="D538" s="6">
        <f>TITRES_STAT!E541</f>
        <v>1258</v>
      </c>
      <c r="E538" s="2">
        <f t="shared" si="32"/>
        <v>-244319</v>
      </c>
      <c r="F538" s="6" t="str">
        <f t="shared" si="35"/>
        <v>BEARISH</v>
      </c>
      <c r="G538" s="6" t="str">
        <f t="shared" si="34"/>
        <v>STRONG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2.5099999999999998</v>
      </c>
      <c r="C539" s="6">
        <f>TITRES_STAT!D542</f>
        <v>2.5099999999999998</v>
      </c>
      <c r="D539" s="6">
        <f>TITRES_STAT!E542</f>
        <v>6008</v>
      </c>
      <c r="E539" s="2">
        <f t="shared" si="32"/>
        <v>-238311</v>
      </c>
      <c r="F539" s="6" t="str">
        <f t="shared" si="35"/>
        <v>BULLISH</v>
      </c>
      <c r="G539" s="6" t="str">
        <f t="shared" si="34"/>
        <v>WEAK</v>
      </c>
      <c r="H539" s="6" t="str">
        <f t="shared" si="33"/>
        <v>CONFIRMED BULLISH</v>
      </c>
    </row>
    <row r="540" spans="1:8" ht="13.5" x14ac:dyDescent="0.25">
      <c r="A540" s="3">
        <f>TITRES_STAT!B543</f>
        <v>42789</v>
      </c>
      <c r="B540" s="6">
        <f>TITRES_STAT!C543</f>
        <v>2.56</v>
      </c>
      <c r="C540" s="6">
        <f>TITRES_STAT!D543</f>
        <v>2.56</v>
      </c>
      <c r="D540" s="6">
        <f>TITRES_STAT!E543</f>
        <v>3015</v>
      </c>
      <c r="E540" s="2">
        <f t="shared" si="32"/>
        <v>-235296</v>
      </c>
      <c r="F540" s="6" t="str">
        <f t="shared" si="35"/>
        <v>BULLISH</v>
      </c>
      <c r="G540" s="6" t="str">
        <f t="shared" si="34"/>
        <v>WEAK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2.5099999999999998</v>
      </c>
      <c r="C541" s="6">
        <f>TITRES_STAT!D544</f>
        <v>2.5099999999999998</v>
      </c>
      <c r="D541" s="6">
        <f>TITRES_STAT!E544</f>
        <v>850</v>
      </c>
      <c r="E541" s="2">
        <f t="shared" si="32"/>
        <v>-236146</v>
      </c>
      <c r="F541" s="6" t="str">
        <f t="shared" si="35"/>
        <v>BULLISH</v>
      </c>
      <c r="G541" s="6" t="str">
        <f t="shared" si="34"/>
        <v>WEAK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2.44</v>
      </c>
      <c r="C542" s="6">
        <f>TITRES_STAT!D545</f>
        <v>2.44</v>
      </c>
      <c r="D542" s="6">
        <f>TITRES_STAT!E545</f>
        <v>10700</v>
      </c>
      <c r="E542" s="2">
        <f t="shared" si="32"/>
        <v>-246846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2.57</v>
      </c>
      <c r="C543" s="6">
        <f>TITRES_STAT!D546</f>
        <v>2.57</v>
      </c>
      <c r="D543" s="6">
        <f>TITRES_STAT!E546</f>
        <v>10930</v>
      </c>
      <c r="E543" s="2">
        <f t="shared" si="32"/>
        <v>-235916</v>
      </c>
      <c r="F543" s="6" t="str">
        <f t="shared" si="35"/>
        <v>BULLISH</v>
      </c>
      <c r="G543" s="6" t="str">
        <f t="shared" si="34"/>
        <v>WEAK</v>
      </c>
      <c r="H543" s="6" t="str">
        <f t="shared" si="33"/>
        <v>CONFIRMED BULLISH</v>
      </c>
    </row>
    <row r="544" spans="1:8" ht="13.5" x14ac:dyDescent="0.25">
      <c r="A544" s="3">
        <f>TITRES_STAT!B547</f>
        <v>42795</v>
      </c>
      <c r="B544" s="6">
        <f>TITRES_STAT!C547</f>
        <v>2.58</v>
      </c>
      <c r="C544" s="6">
        <f>TITRES_STAT!D547</f>
        <v>2.58</v>
      </c>
      <c r="D544" s="6">
        <f>TITRES_STAT!E547</f>
        <v>2785</v>
      </c>
      <c r="E544" s="2">
        <f t="shared" si="32"/>
        <v>-233131</v>
      </c>
      <c r="F544" s="6" t="str">
        <f t="shared" si="35"/>
        <v>BULLISH</v>
      </c>
      <c r="G544" s="6" t="str">
        <f t="shared" si="34"/>
        <v>WEAK</v>
      </c>
      <c r="H544" s="6" t="str">
        <f t="shared" si="33"/>
        <v>CONFIRMED BULLISH</v>
      </c>
    </row>
    <row r="545" spans="1:8" ht="13.5" x14ac:dyDescent="0.25">
      <c r="A545" s="3">
        <f>TITRES_STAT!B548</f>
        <v>42796</v>
      </c>
      <c r="B545" s="6">
        <f>TITRES_STAT!C548</f>
        <v>2.6</v>
      </c>
      <c r="C545" s="6">
        <f>TITRES_STAT!D548</f>
        <v>2.6</v>
      </c>
      <c r="D545" s="6">
        <f>TITRES_STAT!E548</f>
        <v>16134</v>
      </c>
      <c r="E545" s="2">
        <f t="shared" si="32"/>
        <v>-216997</v>
      </c>
      <c r="F545" s="6" t="str">
        <f t="shared" si="35"/>
        <v>BULLISH</v>
      </c>
      <c r="G545" s="6" t="str">
        <f t="shared" si="34"/>
        <v>WEAK</v>
      </c>
      <c r="H545" s="6" t="str">
        <f t="shared" si="33"/>
        <v>CONFIRMED BULLISH</v>
      </c>
    </row>
    <row r="546" spans="1:8" ht="13.5" x14ac:dyDescent="0.25">
      <c r="A546" s="3">
        <f>TITRES_STAT!B549</f>
        <v>42797</v>
      </c>
      <c r="B546" s="6">
        <f>TITRES_STAT!C549</f>
        <v>2.64</v>
      </c>
      <c r="C546" s="6">
        <f>TITRES_STAT!D549</f>
        <v>2.64</v>
      </c>
      <c r="D546" s="6">
        <f>TITRES_STAT!E549</f>
        <v>93</v>
      </c>
      <c r="E546" s="2">
        <f t="shared" si="32"/>
        <v>-216904</v>
      </c>
      <c r="F546" s="6" t="str">
        <f t="shared" si="35"/>
        <v>BULLISH</v>
      </c>
      <c r="G546" s="6" t="str">
        <f t="shared" si="34"/>
        <v>WEAK</v>
      </c>
      <c r="H546" s="6" t="str">
        <f t="shared" si="33"/>
        <v>CONFIRMED BULLISH</v>
      </c>
    </row>
    <row r="547" spans="1:8" ht="13.5" x14ac:dyDescent="0.25">
      <c r="A547" s="3">
        <f>TITRES_STAT!B550</f>
        <v>42800</v>
      </c>
      <c r="B547" s="6">
        <f>TITRES_STAT!C550</f>
        <v>2.63</v>
      </c>
      <c r="C547" s="6">
        <f>TITRES_STAT!D550</f>
        <v>2.63</v>
      </c>
      <c r="D547" s="6">
        <f>TITRES_STAT!E550</f>
        <v>1190</v>
      </c>
      <c r="E547" s="2">
        <f t="shared" si="32"/>
        <v>-218094</v>
      </c>
      <c r="F547" s="6" t="str">
        <f t="shared" si="35"/>
        <v>BULLISH</v>
      </c>
      <c r="G547" s="6" t="str">
        <f t="shared" si="34"/>
        <v>WEAK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2.59</v>
      </c>
      <c r="C548" s="6">
        <f>TITRES_STAT!D551</f>
        <v>2.59</v>
      </c>
      <c r="D548" s="6">
        <f>TITRES_STAT!E551</f>
        <v>766</v>
      </c>
      <c r="E548" s="2">
        <f t="shared" si="32"/>
        <v>-218860</v>
      </c>
      <c r="F548" s="6" t="str">
        <f t="shared" si="35"/>
        <v>BULLISH</v>
      </c>
      <c r="G548" s="6" t="str">
        <f t="shared" si="34"/>
        <v>WEAK</v>
      </c>
      <c r="H548" s="6" t="str">
        <f t="shared" si="33"/>
        <v>CONFIRMED BULLISH</v>
      </c>
    </row>
    <row r="549" spans="1:8" ht="13.5" x14ac:dyDescent="0.25">
      <c r="A549" s="3">
        <f>TITRES_STAT!B552</f>
        <v>42802</v>
      </c>
      <c r="B549" s="6">
        <f>TITRES_STAT!C552</f>
        <v>2.64</v>
      </c>
      <c r="C549" s="6">
        <f>TITRES_STAT!D552</f>
        <v>2.64</v>
      </c>
      <c r="D549" s="6">
        <f>TITRES_STAT!E552</f>
        <v>125</v>
      </c>
      <c r="E549" s="2">
        <f t="shared" si="32"/>
        <v>-218735</v>
      </c>
      <c r="F549" s="6" t="str">
        <f t="shared" si="35"/>
        <v>BULLISH</v>
      </c>
      <c r="G549" s="6" t="str">
        <f t="shared" si="34"/>
        <v>WEAK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2.61</v>
      </c>
      <c r="C550" s="6">
        <f>TITRES_STAT!D553</f>
        <v>2.61</v>
      </c>
      <c r="D550" s="6">
        <f>TITRES_STAT!E553</f>
        <v>1729</v>
      </c>
      <c r="E550" s="2">
        <f t="shared" si="32"/>
        <v>-220464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BEARISH DIVERGENCE</v>
      </c>
    </row>
    <row r="551" spans="1:8" ht="13.5" x14ac:dyDescent="0.25">
      <c r="A551" s="3">
        <f>TITRES_STAT!B554</f>
        <v>42804</v>
      </c>
      <c r="B551" s="6">
        <f>TITRES_STAT!C554</f>
        <v>2.73</v>
      </c>
      <c r="C551" s="6">
        <f>TITRES_STAT!D554</f>
        <v>2.73</v>
      </c>
      <c r="D551" s="6">
        <f>TITRES_STAT!E554</f>
        <v>1537</v>
      </c>
      <c r="E551" s="2">
        <f t="shared" si="32"/>
        <v>-218927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BEARISH DIVERGENCE</v>
      </c>
    </row>
    <row r="552" spans="1:8" ht="13.5" x14ac:dyDescent="0.25">
      <c r="A552" s="3">
        <f>TITRES_STAT!B555</f>
        <v>42807</v>
      </c>
      <c r="B552" s="6">
        <f>TITRES_STAT!C555</f>
        <v>2.8</v>
      </c>
      <c r="C552" s="6">
        <f>TITRES_STAT!D555</f>
        <v>2.8</v>
      </c>
      <c r="D552" s="6">
        <f>TITRES_STAT!E555</f>
        <v>1374</v>
      </c>
      <c r="E552" s="2">
        <f t="shared" si="32"/>
        <v>-217553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2.84</v>
      </c>
      <c r="C553" s="6">
        <f>TITRES_STAT!D556</f>
        <v>2.84</v>
      </c>
      <c r="D553" s="6">
        <f>TITRES_STAT!E556</f>
        <v>3010</v>
      </c>
      <c r="E553" s="2">
        <f t="shared" si="32"/>
        <v>-214543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2.77</v>
      </c>
      <c r="C554" s="6">
        <f>TITRES_STAT!D557</f>
        <v>2.77</v>
      </c>
      <c r="D554" s="6">
        <f>TITRES_STAT!E557</f>
        <v>393</v>
      </c>
      <c r="E554" s="2">
        <f t="shared" si="32"/>
        <v>-214936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2.76</v>
      </c>
      <c r="C555" s="6">
        <f>TITRES_STAT!D558</f>
        <v>2.76</v>
      </c>
      <c r="D555" s="6">
        <f>TITRES_STAT!E558</f>
        <v>3325</v>
      </c>
      <c r="E555" s="2">
        <f t="shared" si="32"/>
        <v>-218261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CONFIRMED BULLISH</v>
      </c>
    </row>
    <row r="556" spans="1:8" ht="13.5" x14ac:dyDescent="0.25">
      <c r="A556" s="3">
        <f>TITRES_STAT!B559</f>
        <v>42811</v>
      </c>
      <c r="B556" s="6">
        <f>TITRES_STAT!C559</f>
        <v>2.83</v>
      </c>
      <c r="C556" s="6">
        <f>TITRES_STAT!D559</f>
        <v>2.83</v>
      </c>
      <c r="D556" s="6">
        <f>TITRES_STAT!E559</f>
        <v>557</v>
      </c>
      <c r="E556" s="2">
        <f t="shared" si="32"/>
        <v>-217704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CONFIRMED BULLISH</v>
      </c>
    </row>
    <row r="557" spans="1:8" ht="13.5" x14ac:dyDescent="0.25">
      <c r="A557" s="3">
        <f>TITRES_STAT!B560</f>
        <v>42815</v>
      </c>
      <c r="B557" s="6">
        <f>TITRES_STAT!C560</f>
        <v>2.79</v>
      </c>
      <c r="C557" s="6">
        <f>TITRES_STAT!D560</f>
        <v>2.79</v>
      </c>
      <c r="D557" s="6">
        <f>TITRES_STAT!E560</f>
        <v>1200</v>
      </c>
      <c r="E557" s="2">
        <f t="shared" si="32"/>
        <v>-218904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2.83</v>
      </c>
      <c r="C558" s="6">
        <f>TITRES_STAT!D561</f>
        <v>2.83</v>
      </c>
      <c r="D558" s="6">
        <f>TITRES_STAT!E561</f>
        <v>102</v>
      </c>
      <c r="E558" s="2">
        <f t="shared" si="32"/>
        <v>-218802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2.76</v>
      </c>
      <c r="C559" s="6">
        <f>TITRES_STAT!D562</f>
        <v>2.76</v>
      </c>
      <c r="D559" s="6">
        <f>TITRES_STAT!E562</f>
        <v>410</v>
      </c>
      <c r="E559" s="2">
        <f t="shared" si="32"/>
        <v>-219212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2.78</v>
      </c>
      <c r="C560" s="6">
        <f>TITRES_STAT!D563</f>
        <v>2.78</v>
      </c>
      <c r="D560" s="6">
        <f>TITRES_STAT!E563</f>
        <v>1043</v>
      </c>
      <c r="E560" s="2">
        <f t="shared" si="32"/>
        <v>-218169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2.8</v>
      </c>
      <c r="C561" s="6">
        <f>TITRES_STAT!D564</f>
        <v>2.8</v>
      </c>
      <c r="D561" s="6">
        <f>TITRES_STAT!E564</f>
        <v>674</v>
      </c>
      <c r="E561" s="2">
        <f t="shared" si="32"/>
        <v>-217495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BULLISH DIVERGENCE</v>
      </c>
    </row>
    <row r="562" spans="1:8" ht="13.5" x14ac:dyDescent="0.25">
      <c r="A562" s="3">
        <f>TITRES_STAT!B565</f>
        <v>42822</v>
      </c>
      <c r="B562" s="6">
        <f>TITRES_STAT!C565</f>
        <v>2.82</v>
      </c>
      <c r="C562" s="6">
        <f>TITRES_STAT!D565</f>
        <v>2.82</v>
      </c>
      <c r="D562" s="6">
        <f>TITRES_STAT!E565</f>
        <v>3186</v>
      </c>
      <c r="E562" s="2">
        <f t="shared" si="32"/>
        <v>-214309</v>
      </c>
      <c r="F562" s="6" t="str">
        <f t="shared" si="35"/>
        <v>BULLISH</v>
      </c>
      <c r="G562" s="6" t="str">
        <f t="shared" si="34"/>
        <v>WEAK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2.87</v>
      </c>
      <c r="C563" s="6">
        <f>TITRES_STAT!D566</f>
        <v>2.87</v>
      </c>
      <c r="D563" s="6">
        <f>TITRES_STAT!E566</f>
        <v>155</v>
      </c>
      <c r="E563" s="2">
        <f t="shared" si="32"/>
        <v>-214154</v>
      </c>
      <c r="F563" s="6" t="str">
        <f t="shared" si="35"/>
        <v>BULLISH</v>
      </c>
      <c r="G563" s="6" t="str">
        <f t="shared" si="34"/>
        <v>WEAK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2.87</v>
      </c>
      <c r="C564" s="6">
        <f>TITRES_STAT!D567</f>
        <v>2.87</v>
      </c>
      <c r="D564" s="6">
        <f>TITRES_STAT!E567</f>
        <v>0</v>
      </c>
      <c r="E564" s="2">
        <f t="shared" si="32"/>
        <v>-214154</v>
      </c>
      <c r="F564" s="6" t="str">
        <f t="shared" si="35"/>
        <v>BULLISH</v>
      </c>
      <c r="G564" s="6" t="str">
        <f t="shared" si="34"/>
        <v>WEAK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2.89</v>
      </c>
      <c r="C565" s="6">
        <f>TITRES_STAT!D568</f>
        <v>2.89</v>
      </c>
      <c r="D565" s="6">
        <f>TITRES_STAT!E568</f>
        <v>972</v>
      </c>
      <c r="E565" s="2">
        <f t="shared" si="32"/>
        <v>-213182</v>
      </c>
      <c r="F565" s="6" t="str">
        <f t="shared" si="35"/>
        <v>BULLISH</v>
      </c>
      <c r="G565" s="6" t="str">
        <f t="shared" si="34"/>
        <v>WEAK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2.9</v>
      </c>
      <c r="C566" s="6">
        <f>TITRES_STAT!D569</f>
        <v>2.9</v>
      </c>
      <c r="D566" s="6">
        <f>TITRES_STAT!E569</f>
        <v>378</v>
      </c>
      <c r="E566" s="2">
        <f t="shared" si="32"/>
        <v>-212804</v>
      </c>
      <c r="F566" s="6" t="str">
        <f t="shared" si="35"/>
        <v>BULLISH</v>
      </c>
      <c r="G566" s="6" t="str">
        <f t="shared" si="34"/>
        <v>WEAK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2.89</v>
      </c>
      <c r="C567" s="6">
        <f>TITRES_STAT!D570</f>
        <v>2.89</v>
      </c>
      <c r="D567" s="6">
        <f>TITRES_STAT!E570</f>
        <v>187</v>
      </c>
      <c r="E567" s="2">
        <f t="shared" si="32"/>
        <v>-212991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2.89</v>
      </c>
      <c r="C568" s="6">
        <f>TITRES_STAT!D571</f>
        <v>2.89</v>
      </c>
      <c r="D568" s="6">
        <f>TITRES_STAT!E571</f>
        <v>0</v>
      </c>
      <c r="E568" s="2">
        <f t="shared" si="32"/>
        <v>-212991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2.87</v>
      </c>
      <c r="C569" s="6">
        <f>TITRES_STAT!D572</f>
        <v>2.87</v>
      </c>
      <c r="D569" s="6">
        <f>TITRES_STAT!E572</f>
        <v>250</v>
      </c>
      <c r="E569" s="2">
        <f t="shared" si="32"/>
        <v>-213241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NEUTRAL</v>
      </c>
    </row>
    <row r="570" spans="1:8" ht="13.5" x14ac:dyDescent="0.25">
      <c r="A570" s="3">
        <f>TITRES_STAT!B573</f>
        <v>42832</v>
      </c>
      <c r="B570" s="6">
        <f>TITRES_STAT!C573</f>
        <v>2.9</v>
      </c>
      <c r="C570" s="6">
        <f>TITRES_STAT!D573</f>
        <v>2.9</v>
      </c>
      <c r="D570" s="6">
        <f>TITRES_STAT!E573</f>
        <v>876</v>
      </c>
      <c r="E570" s="2">
        <f t="shared" si="32"/>
        <v>-212365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2.88</v>
      </c>
      <c r="C571" s="6">
        <f>TITRES_STAT!D574</f>
        <v>2.88</v>
      </c>
      <c r="D571" s="6">
        <f>TITRES_STAT!E574</f>
        <v>225</v>
      </c>
      <c r="E571" s="2">
        <f t="shared" si="32"/>
        <v>-212590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BULLISH DIVERGENCE</v>
      </c>
    </row>
    <row r="572" spans="1:8" ht="13.5" x14ac:dyDescent="0.25">
      <c r="A572" s="3">
        <f>TITRES_STAT!B575</f>
        <v>42836</v>
      </c>
      <c r="B572" s="6">
        <f>TITRES_STAT!C575</f>
        <v>2.82</v>
      </c>
      <c r="C572" s="6">
        <f>TITRES_STAT!D575</f>
        <v>2.82</v>
      </c>
      <c r="D572" s="6">
        <f>TITRES_STAT!E575</f>
        <v>850</v>
      </c>
      <c r="E572" s="2">
        <f t="shared" si="32"/>
        <v>-213440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2.74</v>
      </c>
      <c r="C573" s="6">
        <f>TITRES_STAT!D576</f>
        <v>2.74</v>
      </c>
      <c r="D573" s="6">
        <f>TITRES_STAT!E576</f>
        <v>1890</v>
      </c>
      <c r="E573" s="2">
        <f t="shared" si="32"/>
        <v>-215330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2.74</v>
      </c>
      <c r="C574" s="6">
        <f>TITRES_STAT!D577</f>
        <v>2.74</v>
      </c>
      <c r="D574" s="6">
        <f>TITRES_STAT!E577</f>
        <v>1530</v>
      </c>
      <c r="E574" s="2">
        <f t="shared" si="32"/>
        <v>-215330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2.74</v>
      </c>
      <c r="C575" s="6">
        <f>TITRES_STAT!D578</f>
        <v>2.74</v>
      </c>
      <c r="D575" s="6">
        <f>TITRES_STAT!E578</f>
        <v>522</v>
      </c>
      <c r="E575" s="2">
        <f t="shared" si="32"/>
        <v>-215330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2.74</v>
      </c>
      <c r="C576" s="6">
        <f>TITRES_STAT!D579</f>
        <v>2.74</v>
      </c>
      <c r="D576" s="6">
        <f>TITRES_STAT!E579</f>
        <v>0</v>
      </c>
      <c r="E576" s="2">
        <f t="shared" si="32"/>
        <v>-215330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2.65</v>
      </c>
      <c r="C577" s="6">
        <f>TITRES_STAT!D580</f>
        <v>2.65</v>
      </c>
      <c r="D577" s="6">
        <f>TITRES_STAT!E580</f>
        <v>1066</v>
      </c>
      <c r="E577" s="2">
        <f t="shared" si="32"/>
        <v>-216396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2.65</v>
      </c>
      <c r="C578" s="6">
        <f>TITRES_STAT!D581</f>
        <v>2.65</v>
      </c>
      <c r="D578" s="6">
        <f>TITRES_STAT!E581</f>
        <v>400</v>
      </c>
      <c r="E578" s="2">
        <f t="shared" si="32"/>
        <v>-216396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2.65</v>
      </c>
      <c r="C579" s="6">
        <f>TITRES_STAT!D582</f>
        <v>2.65</v>
      </c>
      <c r="D579" s="6">
        <f>TITRES_STAT!E582</f>
        <v>20</v>
      </c>
      <c r="E579" s="2">
        <f t="shared" si="32"/>
        <v>-216396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2.65</v>
      </c>
      <c r="C580" s="6">
        <f>TITRES_STAT!D583</f>
        <v>2.65</v>
      </c>
      <c r="D580" s="6">
        <f>TITRES_STAT!E583</f>
        <v>53</v>
      </c>
      <c r="E580" s="2">
        <f t="shared" ref="E580:E643" si="36">IF(B580&gt;B579, E579+D580, IF(B580&lt;B579, E579-D580, E579))</f>
        <v>-216396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2.65</v>
      </c>
      <c r="C581" s="6">
        <f>TITRES_STAT!D584</f>
        <v>2.65</v>
      </c>
      <c r="D581" s="6">
        <f>TITRES_STAT!E584</f>
        <v>0</v>
      </c>
      <c r="E581" s="2">
        <f t="shared" si="36"/>
        <v>-216396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2.65</v>
      </c>
      <c r="C582" s="6">
        <f>TITRES_STAT!D585</f>
        <v>2.65</v>
      </c>
      <c r="D582" s="6">
        <f>TITRES_STAT!E585</f>
        <v>400</v>
      </c>
      <c r="E582" s="2">
        <f t="shared" si="36"/>
        <v>-216396</v>
      </c>
      <c r="F582" s="6" t="str">
        <f t="shared" si="35"/>
        <v>NEUTRAL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6">
        <f>TITRES_STAT!C586</f>
        <v>2.65</v>
      </c>
      <c r="C583" s="6">
        <f>TITRES_STAT!D586</f>
        <v>2.65</v>
      </c>
      <c r="D583" s="6">
        <f>TITRES_STAT!E586</f>
        <v>0</v>
      </c>
      <c r="E583" s="2">
        <f t="shared" si="36"/>
        <v>-216396</v>
      </c>
      <c r="F583" s="6" t="str">
        <f t="shared" si="35"/>
        <v>NEUTRAL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NEUTRAL</v>
      </c>
    </row>
    <row r="584" spans="1:8" ht="13.5" x14ac:dyDescent="0.25">
      <c r="A584" s="3">
        <f>TITRES_STAT!B587</f>
        <v>42852</v>
      </c>
      <c r="B584" s="6">
        <f>TITRES_STAT!C587</f>
        <v>2.65</v>
      </c>
      <c r="C584" s="6">
        <f>TITRES_STAT!D587</f>
        <v>2.65</v>
      </c>
      <c r="D584" s="6">
        <f>TITRES_STAT!E587</f>
        <v>0</v>
      </c>
      <c r="E584" s="2">
        <f t="shared" si="36"/>
        <v>-216396</v>
      </c>
      <c r="F584" s="6" t="str">
        <f t="shared" ref="F584:F647" si="39">IF(E584&gt;E579,"BULLISH",IF(E584&lt;E579,"BEARISH","NEUTRAL"))</f>
        <v>NEUTRAL</v>
      </c>
      <c r="G584" s="6" t="str">
        <f t="shared" si="38"/>
        <v>NEUTRAL</v>
      </c>
      <c r="H584" s="6" t="str">
        <f t="shared" si="37"/>
        <v>NEUTRAL</v>
      </c>
    </row>
    <row r="585" spans="1:8" ht="13.5" x14ac:dyDescent="0.25">
      <c r="A585" s="3">
        <f>TITRES_STAT!B588</f>
        <v>42853</v>
      </c>
      <c r="B585" s="6">
        <f>TITRES_STAT!C588</f>
        <v>2.65</v>
      </c>
      <c r="C585" s="6">
        <f>TITRES_STAT!D588</f>
        <v>2.65</v>
      </c>
      <c r="D585" s="6">
        <f>TITRES_STAT!E588</f>
        <v>1647</v>
      </c>
      <c r="E585" s="2">
        <f t="shared" si="36"/>
        <v>-216396</v>
      </c>
      <c r="F585" s="6" t="str">
        <f t="shared" si="39"/>
        <v>NEUTRAL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42857</v>
      </c>
      <c r="B586" s="6">
        <f>TITRES_STAT!C589</f>
        <v>2.65</v>
      </c>
      <c r="C586" s="6">
        <f>TITRES_STAT!D589</f>
        <v>2.65</v>
      </c>
      <c r="D586" s="6">
        <f>TITRES_STAT!E589</f>
        <v>0</v>
      </c>
      <c r="E586" s="2">
        <f t="shared" si="36"/>
        <v>-216396</v>
      </c>
      <c r="F586" s="6" t="str">
        <f t="shared" si="39"/>
        <v>NEUTRAL</v>
      </c>
      <c r="G586" s="6" t="str">
        <f t="shared" si="38"/>
        <v>NEUTRAL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2.65</v>
      </c>
      <c r="C587" s="6">
        <f>TITRES_STAT!D590</f>
        <v>2.65</v>
      </c>
      <c r="D587" s="6">
        <f>TITRES_STAT!E590</f>
        <v>0</v>
      </c>
      <c r="E587" s="2">
        <f t="shared" si="36"/>
        <v>-216396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2.72</v>
      </c>
      <c r="C588" s="6">
        <f>TITRES_STAT!D591</f>
        <v>2.72</v>
      </c>
      <c r="D588" s="6">
        <f>TITRES_STAT!E591</f>
        <v>120</v>
      </c>
      <c r="E588" s="2">
        <f t="shared" si="36"/>
        <v>-216276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2.64</v>
      </c>
      <c r="C589" s="6">
        <f>TITRES_STAT!D592</f>
        <v>2.64</v>
      </c>
      <c r="D589" s="6">
        <f>TITRES_STAT!E592</f>
        <v>2272</v>
      </c>
      <c r="E589" s="2">
        <f t="shared" si="36"/>
        <v>-218548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42863</v>
      </c>
      <c r="B590" s="6">
        <f>TITRES_STAT!C593</f>
        <v>2.64</v>
      </c>
      <c r="C590" s="6">
        <f>TITRES_STAT!D593</f>
        <v>2.64</v>
      </c>
      <c r="D590" s="6">
        <f>TITRES_STAT!E593</f>
        <v>814</v>
      </c>
      <c r="E590" s="2">
        <f t="shared" si="36"/>
        <v>-218548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2.72</v>
      </c>
      <c r="C591" s="6">
        <f>TITRES_STAT!D594</f>
        <v>2.72</v>
      </c>
      <c r="D591" s="6">
        <f>TITRES_STAT!E594</f>
        <v>1870</v>
      </c>
      <c r="E591" s="2">
        <f t="shared" si="36"/>
        <v>-216678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BEARISH DIVERGENCE</v>
      </c>
    </row>
    <row r="592" spans="1:8" ht="13.5" x14ac:dyDescent="0.25">
      <c r="A592" s="3">
        <f>TITRES_STAT!B595</f>
        <v>42865</v>
      </c>
      <c r="B592" s="6">
        <f>TITRES_STAT!C595</f>
        <v>2.7</v>
      </c>
      <c r="C592" s="6">
        <f>TITRES_STAT!D595</f>
        <v>2.7</v>
      </c>
      <c r="D592" s="6">
        <f>TITRES_STAT!E595</f>
        <v>150</v>
      </c>
      <c r="E592" s="2">
        <f t="shared" si="36"/>
        <v>-216828</v>
      </c>
      <c r="F592" s="6" t="str">
        <f t="shared" si="39"/>
        <v>BEARISH</v>
      </c>
      <c r="G592" s="6" t="str">
        <f t="shared" si="38"/>
        <v>NEUTRAL</v>
      </c>
      <c r="H592" s="6" t="str">
        <f t="shared" si="37"/>
        <v>BEARISH DIVERGENCE</v>
      </c>
    </row>
    <row r="593" spans="1:8" ht="13.5" x14ac:dyDescent="0.25">
      <c r="A593" s="3">
        <f>TITRES_STAT!B596</f>
        <v>42866</v>
      </c>
      <c r="B593" s="6">
        <f>TITRES_STAT!C596</f>
        <v>2.7</v>
      </c>
      <c r="C593" s="6">
        <f>TITRES_STAT!D596</f>
        <v>2.7</v>
      </c>
      <c r="D593" s="6">
        <f>TITRES_STAT!E596</f>
        <v>409</v>
      </c>
      <c r="E593" s="2">
        <f t="shared" si="36"/>
        <v>-216828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2.7</v>
      </c>
      <c r="C594" s="6">
        <f>TITRES_STAT!D597</f>
        <v>2.7</v>
      </c>
      <c r="D594" s="6">
        <f>TITRES_STAT!E597</f>
        <v>1150</v>
      </c>
      <c r="E594" s="2">
        <f t="shared" si="36"/>
        <v>-216828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2.62</v>
      </c>
      <c r="C595" s="6">
        <f>TITRES_STAT!D598</f>
        <v>2.62</v>
      </c>
      <c r="D595" s="6">
        <f>TITRES_STAT!E598</f>
        <v>273</v>
      </c>
      <c r="E595" s="2">
        <f t="shared" si="36"/>
        <v>-217101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BULLISH DIVERGENCE</v>
      </c>
    </row>
    <row r="596" spans="1:8" ht="13.5" x14ac:dyDescent="0.25">
      <c r="A596" s="3">
        <f>TITRES_STAT!B599</f>
        <v>42871</v>
      </c>
      <c r="B596" s="6">
        <f>TITRES_STAT!C599</f>
        <v>2.62</v>
      </c>
      <c r="C596" s="6">
        <f>TITRES_STAT!D599</f>
        <v>2.62</v>
      </c>
      <c r="D596" s="6">
        <f>TITRES_STAT!E599</f>
        <v>0</v>
      </c>
      <c r="E596" s="2">
        <f t="shared" si="36"/>
        <v>-217101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2.69</v>
      </c>
      <c r="C597" s="6">
        <f>TITRES_STAT!D600</f>
        <v>2.69</v>
      </c>
      <c r="D597" s="6">
        <f>TITRES_STAT!E600</f>
        <v>50</v>
      </c>
      <c r="E597" s="2">
        <f t="shared" si="36"/>
        <v>-217051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2.69</v>
      </c>
      <c r="C598" s="6">
        <f>TITRES_STAT!D601</f>
        <v>2.69</v>
      </c>
      <c r="D598" s="6">
        <f>TITRES_STAT!E601</f>
        <v>0</v>
      </c>
      <c r="E598" s="2">
        <f t="shared" si="36"/>
        <v>-217051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2.69</v>
      </c>
      <c r="C599" s="6">
        <f>TITRES_STAT!D602</f>
        <v>2.69</v>
      </c>
      <c r="D599" s="6">
        <f>TITRES_STAT!E602</f>
        <v>0</v>
      </c>
      <c r="E599" s="2">
        <f t="shared" si="36"/>
        <v>-217051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2.68</v>
      </c>
      <c r="C600" s="6">
        <f>TITRES_STAT!D603</f>
        <v>2.68</v>
      </c>
      <c r="D600" s="6">
        <f>TITRES_STAT!E603</f>
        <v>1</v>
      </c>
      <c r="E600" s="2">
        <f t="shared" si="36"/>
        <v>-217052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CONFIRMED BULLISH</v>
      </c>
    </row>
    <row r="601" spans="1:8" ht="13.5" x14ac:dyDescent="0.25">
      <c r="A601" s="3">
        <f>TITRES_STAT!B604</f>
        <v>42878</v>
      </c>
      <c r="B601" s="6">
        <f>TITRES_STAT!C604</f>
        <v>2.66</v>
      </c>
      <c r="C601" s="6">
        <f>TITRES_STAT!D604</f>
        <v>2.66</v>
      </c>
      <c r="D601" s="6">
        <f>TITRES_STAT!E604</f>
        <v>99</v>
      </c>
      <c r="E601" s="2">
        <f t="shared" si="36"/>
        <v>-217151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BEARISH DIVERGENCE</v>
      </c>
    </row>
    <row r="602" spans="1:8" ht="13.5" x14ac:dyDescent="0.25">
      <c r="A602" s="3">
        <f>TITRES_STAT!B605</f>
        <v>42879</v>
      </c>
      <c r="B602" s="6">
        <f>TITRES_STAT!C605</f>
        <v>2.59</v>
      </c>
      <c r="C602" s="6">
        <f>TITRES_STAT!D605</f>
        <v>2.59</v>
      </c>
      <c r="D602" s="6">
        <f>TITRES_STAT!E605</f>
        <v>204</v>
      </c>
      <c r="E602" s="2">
        <f t="shared" si="36"/>
        <v>-217355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2.59</v>
      </c>
      <c r="C603" s="6">
        <f>TITRES_STAT!D606</f>
        <v>2.59</v>
      </c>
      <c r="D603" s="6">
        <f>TITRES_STAT!E606</f>
        <v>0</v>
      </c>
      <c r="E603" s="2">
        <f t="shared" si="36"/>
        <v>-217355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2.59</v>
      </c>
      <c r="C604" s="6">
        <f>TITRES_STAT!D607</f>
        <v>2.59</v>
      </c>
      <c r="D604" s="6">
        <f>TITRES_STAT!E607</f>
        <v>0</v>
      </c>
      <c r="E604" s="2">
        <f t="shared" si="36"/>
        <v>-217355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2.59</v>
      </c>
      <c r="C605" s="6">
        <f>TITRES_STAT!D608</f>
        <v>2.59</v>
      </c>
      <c r="D605" s="6">
        <f>TITRES_STAT!E608</f>
        <v>0</v>
      </c>
      <c r="E605" s="2">
        <f t="shared" si="36"/>
        <v>-217355</v>
      </c>
      <c r="F605" s="6" t="str">
        <f t="shared" si="39"/>
        <v>BEARISH</v>
      </c>
      <c r="G605" s="6" t="str">
        <f t="shared" si="38"/>
        <v>NEUTRAL</v>
      </c>
      <c r="H605" s="6" t="str">
        <f t="shared" si="37"/>
        <v>CONFIRMED BEARISH</v>
      </c>
    </row>
    <row r="606" spans="1:8" ht="13.5" x14ac:dyDescent="0.25">
      <c r="A606" s="3">
        <f>TITRES_STAT!B609</f>
        <v>42885</v>
      </c>
      <c r="B606" s="6">
        <f>TITRES_STAT!C609</f>
        <v>2.52</v>
      </c>
      <c r="C606" s="6">
        <f>TITRES_STAT!D609</f>
        <v>2.52</v>
      </c>
      <c r="D606" s="6">
        <f>TITRES_STAT!E609</f>
        <v>7527</v>
      </c>
      <c r="E606" s="2">
        <f t="shared" si="36"/>
        <v>-224882</v>
      </c>
      <c r="F606" s="6" t="str">
        <f t="shared" si="39"/>
        <v>BEARISH</v>
      </c>
      <c r="G606" s="6" t="str">
        <f t="shared" si="38"/>
        <v>STRONG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2.52</v>
      </c>
      <c r="C607" s="6">
        <f>TITRES_STAT!D610</f>
        <v>2.52</v>
      </c>
      <c r="D607" s="6">
        <f>TITRES_STAT!E610</f>
        <v>0</v>
      </c>
      <c r="E607" s="2">
        <f t="shared" si="36"/>
        <v>-224882</v>
      </c>
      <c r="F607" s="6" t="str">
        <f t="shared" si="39"/>
        <v>BEARISH</v>
      </c>
      <c r="G607" s="6" t="str">
        <f t="shared" si="38"/>
        <v>STRONG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2.59</v>
      </c>
      <c r="C608" s="6">
        <f>TITRES_STAT!D611</f>
        <v>2.59</v>
      </c>
      <c r="D608" s="6">
        <f>TITRES_STAT!E611</f>
        <v>100</v>
      </c>
      <c r="E608" s="2">
        <f t="shared" si="36"/>
        <v>-224782</v>
      </c>
      <c r="F608" s="6" t="str">
        <f t="shared" si="39"/>
        <v>BEARISH</v>
      </c>
      <c r="G608" s="6" t="str">
        <f t="shared" si="38"/>
        <v>STRONG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2.59</v>
      </c>
      <c r="C609" s="6">
        <f>TITRES_STAT!D612</f>
        <v>2.59</v>
      </c>
      <c r="D609" s="6">
        <f>TITRES_STAT!E612</f>
        <v>0</v>
      </c>
      <c r="E609" s="2">
        <f t="shared" si="36"/>
        <v>-224782</v>
      </c>
      <c r="F609" s="6" t="str">
        <f t="shared" si="39"/>
        <v>BEARISH</v>
      </c>
      <c r="G609" s="6" t="str">
        <f t="shared" si="38"/>
        <v>STRONG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2.59</v>
      </c>
      <c r="C610" s="6">
        <f>TITRES_STAT!D613</f>
        <v>2.59</v>
      </c>
      <c r="D610" s="6">
        <f>TITRES_STAT!E613</f>
        <v>0</v>
      </c>
      <c r="E610" s="2">
        <f t="shared" si="36"/>
        <v>-224782</v>
      </c>
      <c r="F610" s="6" t="str">
        <f t="shared" si="39"/>
        <v>BEARISH</v>
      </c>
      <c r="G610" s="6" t="str">
        <f t="shared" si="38"/>
        <v>STRONG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2.59</v>
      </c>
      <c r="C611" s="6">
        <f>TITRES_STAT!D614</f>
        <v>2.59</v>
      </c>
      <c r="D611" s="6">
        <f>TITRES_STAT!E614</f>
        <v>0</v>
      </c>
      <c r="E611" s="2">
        <f t="shared" si="36"/>
        <v>-224782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2.6</v>
      </c>
      <c r="C612" s="6">
        <f>TITRES_STAT!D615</f>
        <v>2.6</v>
      </c>
      <c r="D612" s="6">
        <f>TITRES_STAT!E615</f>
        <v>1150</v>
      </c>
      <c r="E612" s="2">
        <f t="shared" si="36"/>
        <v>-223632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2.5499999999999998</v>
      </c>
      <c r="C613" s="6">
        <f>TITRES_STAT!D616</f>
        <v>2.5499999999999998</v>
      </c>
      <c r="D613" s="6">
        <f>TITRES_STAT!E616</f>
        <v>1020</v>
      </c>
      <c r="E613" s="2">
        <f t="shared" si="36"/>
        <v>-224652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BULLISH DIVERGENCE</v>
      </c>
    </row>
    <row r="614" spans="1:8" ht="13.5" x14ac:dyDescent="0.25">
      <c r="A614" s="3">
        <f>TITRES_STAT!B617</f>
        <v>42895</v>
      </c>
      <c r="B614" s="6">
        <f>TITRES_STAT!C617</f>
        <v>2.5499999999999998</v>
      </c>
      <c r="C614" s="6">
        <f>TITRES_STAT!D617</f>
        <v>2.5499999999999998</v>
      </c>
      <c r="D614" s="6">
        <f>TITRES_STAT!E617</f>
        <v>0</v>
      </c>
      <c r="E614" s="2">
        <f t="shared" si="36"/>
        <v>-224652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BULLISH DIVERGENCE</v>
      </c>
    </row>
    <row r="615" spans="1:8" ht="13.5" x14ac:dyDescent="0.25">
      <c r="A615" s="3">
        <f>TITRES_STAT!B618</f>
        <v>42898</v>
      </c>
      <c r="B615" s="6">
        <f>TITRES_STAT!C618</f>
        <v>2.4900000000000002</v>
      </c>
      <c r="C615" s="6">
        <f>TITRES_STAT!D618</f>
        <v>2.4900000000000002</v>
      </c>
      <c r="D615" s="6">
        <f>TITRES_STAT!E618</f>
        <v>200</v>
      </c>
      <c r="E615" s="2">
        <f t="shared" si="36"/>
        <v>-224852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2.42</v>
      </c>
      <c r="C616" s="6">
        <f>TITRES_STAT!D619</f>
        <v>2.42</v>
      </c>
      <c r="D616" s="6">
        <f>TITRES_STAT!E619</f>
        <v>11500</v>
      </c>
      <c r="E616" s="2">
        <f t="shared" si="36"/>
        <v>-236352</v>
      </c>
      <c r="F616" s="6" t="str">
        <f t="shared" si="39"/>
        <v>BEARISH</v>
      </c>
      <c r="G616" s="6" t="str">
        <f t="shared" si="38"/>
        <v>STRONG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2.4900000000000002</v>
      </c>
      <c r="C617" s="6">
        <f>TITRES_STAT!D620</f>
        <v>2.4900000000000002</v>
      </c>
      <c r="D617" s="6">
        <f>TITRES_STAT!E620</f>
        <v>325</v>
      </c>
      <c r="E617" s="2">
        <f t="shared" si="36"/>
        <v>-236027</v>
      </c>
      <c r="F617" s="6" t="str">
        <f t="shared" si="39"/>
        <v>BEARISH</v>
      </c>
      <c r="G617" s="6" t="str">
        <f t="shared" si="38"/>
        <v>STRONG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2.6</v>
      </c>
      <c r="C618" s="6">
        <f>TITRES_STAT!D621</f>
        <v>2.6</v>
      </c>
      <c r="D618" s="6">
        <f>TITRES_STAT!E621</f>
        <v>2500</v>
      </c>
      <c r="E618" s="2">
        <f t="shared" si="36"/>
        <v>-233527</v>
      </c>
      <c r="F618" s="6" t="str">
        <f t="shared" si="39"/>
        <v>BEARISH</v>
      </c>
      <c r="G618" s="6" t="str">
        <f t="shared" si="38"/>
        <v>STRONG</v>
      </c>
      <c r="H618" s="6" t="str">
        <f t="shared" si="37"/>
        <v>BEARISH DIVERGENCE</v>
      </c>
    </row>
    <row r="619" spans="1:8" ht="13.5" x14ac:dyDescent="0.25">
      <c r="A619" s="3">
        <f>TITRES_STAT!B622</f>
        <v>42902</v>
      </c>
      <c r="B619" s="6">
        <f>TITRES_STAT!C622</f>
        <v>2.6</v>
      </c>
      <c r="C619" s="6">
        <f>TITRES_STAT!D622</f>
        <v>2.6</v>
      </c>
      <c r="D619" s="6">
        <f>TITRES_STAT!E622</f>
        <v>13889</v>
      </c>
      <c r="E619" s="2">
        <f t="shared" si="36"/>
        <v>-233527</v>
      </c>
      <c r="F619" s="6" t="str">
        <f t="shared" si="39"/>
        <v>BEARISH</v>
      </c>
      <c r="G619" s="6" t="str">
        <f t="shared" si="38"/>
        <v>STRONG</v>
      </c>
      <c r="H619" s="6" t="str">
        <f t="shared" si="37"/>
        <v>BEARISH DIVERGENCE</v>
      </c>
    </row>
    <row r="620" spans="1:8" ht="13.5" x14ac:dyDescent="0.25">
      <c r="A620" s="3">
        <f>TITRES_STAT!B623</f>
        <v>42905</v>
      </c>
      <c r="B620" s="6">
        <f>TITRES_STAT!C623</f>
        <v>2.65</v>
      </c>
      <c r="C620" s="6">
        <f>TITRES_STAT!D623</f>
        <v>2.65</v>
      </c>
      <c r="D620" s="6">
        <f>TITRES_STAT!E623</f>
        <v>1500</v>
      </c>
      <c r="E620" s="2">
        <f t="shared" si="36"/>
        <v>-232027</v>
      </c>
      <c r="F620" s="6" t="str">
        <f t="shared" si="39"/>
        <v>BEARISH</v>
      </c>
      <c r="G620" s="6" t="str">
        <f t="shared" si="38"/>
        <v>STRONG</v>
      </c>
      <c r="H620" s="6" t="str">
        <f t="shared" si="37"/>
        <v>BEARISH DIVERGENCE</v>
      </c>
    </row>
    <row r="621" spans="1:8" ht="13.5" x14ac:dyDescent="0.25">
      <c r="A621" s="3">
        <f>TITRES_STAT!B624</f>
        <v>42906</v>
      </c>
      <c r="B621" s="6">
        <f>TITRES_STAT!C624</f>
        <v>2.78</v>
      </c>
      <c r="C621" s="6">
        <f>TITRES_STAT!D624</f>
        <v>2.78</v>
      </c>
      <c r="D621" s="6">
        <f>TITRES_STAT!E624</f>
        <v>2310</v>
      </c>
      <c r="E621" s="2">
        <f t="shared" si="36"/>
        <v>-229717</v>
      </c>
      <c r="F621" s="6" t="str">
        <f t="shared" si="39"/>
        <v>BULLISH</v>
      </c>
      <c r="G621" s="6" t="str">
        <f t="shared" si="38"/>
        <v>WEAK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2.94</v>
      </c>
      <c r="C622" s="6">
        <f>TITRES_STAT!D625</f>
        <v>2.94</v>
      </c>
      <c r="D622" s="6">
        <f>TITRES_STAT!E625</f>
        <v>6100</v>
      </c>
      <c r="E622" s="2">
        <f t="shared" si="36"/>
        <v>-223617</v>
      </c>
      <c r="F622" s="6" t="str">
        <f t="shared" si="39"/>
        <v>BULLISH</v>
      </c>
      <c r="G622" s="6" t="str">
        <f t="shared" si="38"/>
        <v>WEAK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2.99</v>
      </c>
      <c r="C623" s="6">
        <f>TITRES_STAT!D626</f>
        <v>2.99</v>
      </c>
      <c r="D623" s="6">
        <f>TITRES_STAT!E626</f>
        <v>7000</v>
      </c>
      <c r="E623" s="2">
        <f t="shared" si="36"/>
        <v>-216617</v>
      </c>
      <c r="F623" s="6" t="str">
        <f t="shared" si="39"/>
        <v>BULLISH</v>
      </c>
      <c r="G623" s="6" t="str">
        <f t="shared" si="38"/>
        <v>WEAK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3.04</v>
      </c>
      <c r="C624" s="6">
        <f>TITRES_STAT!D627</f>
        <v>3.04</v>
      </c>
      <c r="D624" s="6">
        <f>TITRES_STAT!E627</f>
        <v>6500</v>
      </c>
      <c r="E624" s="2">
        <f t="shared" si="36"/>
        <v>-210117</v>
      </c>
      <c r="F624" s="6" t="str">
        <f t="shared" si="39"/>
        <v>BULLISH</v>
      </c>
      <c r="G624" s="6" t="str">
        <f t="shared" si="38"/>
        <v>WEAK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3.04</v>
      </c>
      <c r="C625" s="6">
        <f>TITRES_STAT!D628</f>
        <v>3.04</v>
      </c>
      <c r="D625" s="6">
        <f>TITRES_STAT!E628</f>
        <v>6055</v>
      </c>
      <c r="E625" s="2">
        <f t="shared" si="36"/>
        <v>-210117</v>
      </c>
      <c r="F625" s="6" t="str">
        <f t="shared" si="39"/>
        <v>BULLISH</v>
      </c>
      <c r="G625" s="6" t="str">
        <f t="shared" si="38"/>
        <v>WEAK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3.04</v>
      </c>
      <c r="C626" s="6">
        <f>TITRES_STAT!D629</f>
        <v>3.04</v>
      </c>
      <c r="D626" s="6">
        <f>TITRES_STAT!E629</f>
        <v>150</v>
      </c>
      <c r="E626" s="2">
        <f t="shared" si="36"/>
        <v>-210117</v>
      </c>
      <c r="F626" s="6" t="str">
        <f t="shared" si="39"/>
        <v>BULLISH</v>
      </c>
      <c r="G626" s="6" t="str">
        <f t="shared" si="38"/>
        <v>WEAK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3.05</v>
      </c>
      <c r="C627" s="6">
        <f>TITRES_STAT!D630</f>
        <v>3.05</v>
      </c>
      <c r="D627" s="6">
        <f>TITRES_STAT!E630</f>
        <v>100</v>
      </c>
      <c r="E627" s="2">
        <f t="shared" si="36"/>
        <v>-210017</v>
      </c>
      <c r="F627" s="6" t="str">
        <f t="shared" si="39"/>
        <v>BULLISH</v>
      </c>
      <c r="G627" s="6" t="str">
        <f t="shared" si="38"/>
        <v>WEAK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3.05</v>
      </c>
      <c r="C628" s="6">
        <f>TITRES_STAT!D631</f>
        <v>3.05</v>
      </c>
      <c r="D628" s="6">
        <f>TITRES_STAT!E631</f>
        <v>0</v>
      </c>
      <c r="E628" s="2">
        <f t="shared" si="36"/>
        <v>-210017</v>
      </c>
      <c r="F628" s="6" t="str">
        <f t="shared" si="39"/>
        <v>BULLISH</v>
      </c>
      <c r="G628" s="6" t="str">
        <f t="shared" si="38"/>
        <v>WEAK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3.05</v>
      </c>
      <c r="C629" s="6">
        <f>TITRES_STAT!D632</f>
        <v>3.05</v>
      </c>
      <c r="D629" s="6">
        <f>TITRES_STAT!E632</f>
        <v>425</v>
      </c>
      <c r="E629" s="2">
        <f t="shared" si="36"/>
        <v>-210017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CONFIRMED BULLISH</v>
      </c>
    </row>
    <row r="630" spans="1:8" ht="13.5" x14ac:dyDescent="0.25">
      <c r="A630" s="3">
        <f>TITRES_STAT!B633</f>
        <v>42921</v>
      </c>
      <c r="B630" s="6">
        <f>TITRES_STAT!C633</f>
        <v>2.92</v>
      </c>
      <c r="C630" s="6">
        <f>TITRES_STAT!D633</f>
        <v>2.92</v>
      </c>
      <c r="D630" s="6">
        <f>TITRES_STAT!E633</f>
        <v>145</v>
      </c>
      <c r="E630" s="2">
        <f t="shared" si="36"/>
        <v>-210162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2.92</v>
      </c>
      <c r="C631" s="6">
        <f>TITRES_STAT!D634</f>
        <v>2.92</v>
      </c>
      <c r="D631" s="6">
        <f>TITRES_STAT!E634</f>
        <v>395</v>
      </c>
      <c r="E631" s="2">
        <f t="shared" si="36"/>
        <v>-210162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2.92</v>
      </c>
      <c r="C632" s="6">
        <f>TITRES_STAT!D635</f>
        <v>2.92</v>
      </c>
      <c r="D632" s="6">
        <f>TITRES_STAT!E635</f>
        <v>0</v>
      </c>
      <c r="E632" s="2">
        <f t="shared" si="36"/>
        <v>-210162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3</v>
      </c>
      <c r="C633" s="6">
        <f>TITRES_STAT!D636</f>
        <v>3</v>
      </c>
      <c r="D633" s="6">
        <f>TITRES_STAT!E636</f>
        <v>100</v>
      </c>
      <c r="E633" s="2">
        <f t="shared" si="36"/>
        <v>-210062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2.91</v>
      </c>
      <c r="C634" s="6">
        <f>TITRES_STAT!D637</f>
        <v>2.91</v>
      </c>
      <c r="D634" s="6">
        <f>TITRES_STAT!E637</f>
        <v>200</v>
      </c>
      <c r="E634" s="2">
        <f t="shared" si="36"/>
        <v>-210262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3</v>
      </c>
      <c r="C635" s="6">
        <f>TITRES_STAT!D638</f>
        <v>3</v>
      </c>
      <c r="D635" s="6">
        <f>TITRES_STAT!E638</f>
        <v>1355</v>
      </c>
      <c r="E635" s="2">
        <f t="shared" si="36"/>
        <v>-208907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3</v>
      </c>
      <c r="C636" s="6">
        <f>TITRES_STAT!D639</f>
        <v>3</v>
      </c>
      <c r="D636" s="6">
        <f>TITRES_STAT!E639</f>
        <v>0</v>
      </c>
      <c r="E636" s="2">
        <f t="shared" si="36"/>
        <v>-208907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3</v>
      </c>
      <c r="C637" s="6">
        <f>TITRES_STAT!D640</f>
        <v>3</v>
      </c>
      <c r="D637" s="6">
        <f>TITRES_STAT!E640</f>
        <v>0</v>
      </c>
      <c r="E637" s="2">
        <f t="shared" si="36"/>
        <v>-208907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2.99</v>
      </c>
      <c r="C638" s="6">
        <f>TITRES_STAT!D641</f>
        <v>2.99</v>
      </c>
      <c r="D638" s="6">
        <f>TITRES_STAT!E641</f>
        <v>1670</v>
      </c>
      <c r="E638" s="2">
        <f t="shared" si="36"/>
        <v>-210577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2.99</v>
      </c>
      <c r="C639" s="6">
        <f>TITRES_STAT!D642</f>
        <v>2.99</v>
      </c>
      <c r="D639" s="6">
        <f>TITRES_STAT!E642</f>
        <v>0</v>
      </c>
      <c r="E639" s="2">
        <f t="shared" si="36"/>
        <v>-210577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BEARISH DIVERGENCE</v>
      </c>
    </row>
    <row r="640" spans="1:8" ht="13.5" x14ac:dyDescent="0.25">
      <c r="A640" s="3">
        <f>TITRES_STAT!B643</f>
        <v>42935</v>
      </c>
      <c r="B640" s="6">
        <f>TITRES_STAT!C643</f>
        <v>2.99</v>
      </c>
      <c r="C640" s="6">
        <f>TITRES_STAT!D643</f>
        <v>2.99</v>
      </c>
      <c r="D640" s="6">
        <f>TITRES_STAT!E643</f>
        <v>120</v>
      </c>
      <c r="E640" s="2">
        <f t="shared" si="36"/>
        <v>-210577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42936</v>
      </c>
      <c r="B641" s="6">
        <f>TITRES_STAT!C644</f>
        <v>2.99</v>
      </c>
      <c r="C641" s="6">
        <f>TITRES_STAT!D644</f>
        <v>2.99</v>
      </c>
      <c r="D641" s="6">
        <f>TITRES_STAT!E644</f>
        <v>0</v>
      </c>
      <c r="E641" s="2">
        <f t="shared" si="36"/>
        <v>-210577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2.99</v>
      </c>
      <c r="C642" s="6">
        <f>TITRES_STAT!D645</f>
        <v>2.99</v>
      </c>
      <c r="D642" s="6">
        <f>TITRES_STAT!E645</f>
        <v>0</v>
      </c>
      <c r="E642" s="2">
        <f t="shared" si="36"/>
        <v>-210577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3</v>
      </c>
      <c r="C643" s="6">
        <f>TITRES_STAT!D646</f>
        <v>3</v>
      </c>
      <c r="D643" s="6">
        <f>TITRES_STAT!E646</f>
        <v>2411</v>
      </c>
      <c r="E643" s="2">
        <f t="shared" si="36"/>
        <v>-208166</v>
      </c>
      <c r="F643" s="6" t="str">
        <f t="shared" si="39"/>
        <v>BULLISH</v>
      </c>
      <c r="G643" s="6" t="str">
        <f t="shared" si="38"/>
        <v>NEUTRAL</v>
      </c>
      <c r="H643" s="6" t="str">
        <f t="shared" si="37"/>
        <v>CONFIRMED BULLISH</v>
      </c>
    </row>
    <row r="644" spans="1:8" ht="13.5" x14ac:dyDescent="0.25">
      <c r="A644" s="3">
        <f>TITRES_STAT!B647</f>
        <v>42942</v>
      </c>
      <c r="B644" s="6">
        <f>TITRES_STAT!C647</f>
        <v>3</v>
      </c>
      <c r="C644" s="6">
        <f>TITRES_STAT!D647</f>
        <v>3</v>
      </c>
      <c r="D644" s="6">
        <f>TITRES_STAT!E647</f>
        <v>0</v>
      </c>
      <c r="E644" s="2">
        <f t="shared" ref="E644:E707" si="40">IF(B644&gt;B643, E643+D644, IF(B644&lt;B643, E643-D644, E643))</f>
        <v>-208166</v>
      </c>
      <c r="F644" s="6" t="str">
        <f t="shared" si="39"/>
        <v>BULLISH</v>
      </c>
      <c r="G644" s="6" t="str">
        <f t="shared" si="38"/>
        <v>NEUTRAL</v>
      </c>
      <c r="H644" s="6" t="str">
        <f t="shared" si="37"/>
        <v>CONFIRMED BULLISH</v>
      </c>
    </row>
    <row r="645" spans="1:8" ht="13.5" x14ac:dyDescent="0.25">
      <c r="A645" s="3">
        <f>TITRES_STAT!B648</f>
        <v>42943</v>
      </c>
      <c r="B645" s="6">
        <f>TITRES_STAT!C648</f>
        <v>3</v>
      </c>
      <c r="C645" s="6">
        <f>TITRES_STAT!D648</f>
        <v>3</v>
      </c>
      <c r="D645" s="6">
        <f>TITRES_STAT!E648</f>
        <v>0</v>
      </c>
      <c r="E645" s="2">
        <f t="shared" si="40"/>
        <v>-208166</v>
      </c>
      <c r="F645" s="6" t="str">
        <f t="shared" si="39"/>
        <v>BULLISH</v>
      </c>
      <c r="G645" s="6" t="str">
        <f t="shared" si="38"/>
        <v>NEUTRAL</v>
      </c>
      <c r="H645" s="6" t="str">
        <f t="shared" si="37"/>
        <v>CONFIRMED BULLISH</v>
      </c>
    </row>
    <row r="646" spans="1:8" ht="13.5" x14ac:dyDescent="0.25">
      <c r="A646" s="3">
        <f>TITRES_STAT!B649</f>
        <v>42944</v>
      </c>
      <c r="B646" s="6">
        <f>TITRES_STAT!C649</f>
        <v>3</v>
      </c>
      <c r="C646" s="6">
        <f>TITRES_STAT!D649</f>
        <v>3</v>
      </c>
      <c r="D646" s="6">
        <f>TITRES_STAT!E649</f>
        <v>0</v>
      </c>
      <c r="E646" s="2">
        <f t="shared" si="40"/>
        <v>-208166</v>
      </c>
      <c r="F646" s="6" t="str">
        <f t="shared" si="39"/>
        <v>BULLISH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42947</v>
      </c>
      <c r="B647" s="6">
        <f>TITRES_STAT!C650</f>
        <v>2.91</v>
      </c>
      <c r="C647" s="6">
        <f>TITRES_STAT!D650</f>
        <v>2.91</v>
      </c>
      <c r="D647" s="6">
        <f>TITRES_STAT!E650</f>
        <v>0</v>
      </c>
      <c r="E647" s="2">
        <f t="shared" si="40"/>
        <v>-208166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BULLISH DIVERGENCE</v>
      </c>
    </row>
    <row r="648" spans="1:8" ht="13.5" x14ac:dyDescent="0.25">
      <c r="A648" s="3">
        <f>TITRES_STAT!B651</f>
        <v>42948</v>
      </c>
      <c r="B648" s="6">
        <f>TITRES_STAT!C651</f>
        <v>2.91</v>
      </c>
      <c r="C648" s="6">
        <f>TITRES_STAT!D651</f>
        <v>2.91</v>
      </c>
      <c r="D648" s="6">
        <f>TITRES_STAT!E651</f>
        <v>935</v>
      </c>
      <c r="E648" s="2">
        <f t="shared" si="40"/>
        <v>-208166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2.91</v>
      </c>
      <c r="C649" s="6">
        <f>TITRES_STAT!D652</f>
        <v>2.91</v>
      </c>
      <c r="D649" s="6">
        <f>TITRES_STAT!E652</f>
        <v>200</v>
      </c>
      <c r="E649" s="2">
        <f t="shared" si="40"/>
        <v>-208166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2.91</v>
      </c>
      <c r="C650" s="6">
        <f>TITRES_STAT!D653</f>
        <v>2.91</v>
      </c>
      <c r="D650" s="6">
        <f>TITRES_STAT!E653</f>
        <v>0</v>
      </c>
      <c r="E650" s="2">
        <f t="shared" si="40"/>
        <v>-208166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2.91</v>
      </c>
      <c r="C651" s="6">
        <f>TITRES_STAT!D654</f>
        <v>2.91</v>
      </c>
      <c r="D651" s="6">
        <f>TITRES_STAT!E654</f>
        <v>500</v>
      </c>
      <c r="E651" s="2">
        <f t="shared" si="40"/>
        <v>-208166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2.95</v>
      </c>
      <c r="C652" s="6">
        <f>TITRES_STAT!D655</f>
        <v>2.95</v>
      </c>
      <c r="D652" s="6">
        <f>TITRES_STAT!E655</f>
        <v>10</v>
      </c>
      <c r="E652" s="2">
        <f t="shared" si="40"/>
        <v>-208156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3</v>
      </c>
      <c r="C653" s="6">
        <f>TITRES_STAT!D656</f>
        <v>3</v>
      </c>
      <c r="D653" s="6">
        <f>TITRES_STAT!E656</f>
        <v>20</v>
      </c>
      <c r="E653" s="2">
        <f t="shared" si="40"/>
        <v>-208136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42956</v>
      </c>
      <c r="B654" s="6">
        <f>TITRES_STAT!C657</f>
        <v>3</v>
      </c>
      <c r="C654" s="6">
        <f>TITRES_STAT!D657</f>
        <v>3</v>
      </c>
      <c r="D654" s="6">
        <f>TITRES_STAT!E657</f>
        <v>0</v>
      </c>
      <c r="E654" s="2">
        <f t="shared" si="40"/>
        <v>-208136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CONFIRMED BULLISH</v>
      </c>
    </row>
    <row r="655" spans="1:8" ht="13.5" x14ac:dyDescent="0.25">
      <c r="A655" s="3">
        <f>TITRES_STAT!B658</f>
        <v>42957</v>
      </c>
      <c r="B655" s="6">
        <f>TITRES_STAT!C658</f>
        <v>2.94</v>
      </c>
      <c r="C655" s="6">
        <f>TITRES_STAT!D658</f>
        <v>2.94</v>
      </c>
      <c r="D655" s="6">
        <f>TITRES_STAT!E658</f>
        <v>300</v>
      </c>
      <c r="E655" s="2">
        <f t="shared" si="40"/>
        <v>-208436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BEARISH DIVERGENCE</v>
      </c>
    </row>
    <row r="656" spans="1:8" ht="13.5" x14ac:dyDescent="0.25">
      <c r="A656" s="3">
        <f>TITRES_STAT!B659</f>
        <v>42958</v>
      </c>
      <c r="B656" s="6">
        <f>TITRES_STAT!C659</f>
        <v>2.94</v>
      </c>
      <c r="C656" s="6">
        <f>TITRES_STAT!D659</f>
        <v>2.94</v>
      </c>
      <c r="D656" s="6">
        <f>TITRES_STAT!E659</f>
        <v>0</v>
      </c>
      <c r="E656" s="2">
        <f t="shared" si="40"/>
        <v>-208436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BEARISH DIVERGENCE</v>
      </c>
    </row>
    <row r="657" spans="1:8" ht="13.5" x14ac:dyDescent="0.25">
      <c r="A657" s="3">
        <f>TITRES_STAT!B660</f>
        <v>42961</v>
      </c>
      <c r="B657" s="6">
        <f>TITRES_STAT!C660</f>
        <v>2.94</v>
      </c>
      <c r="C657" s="6">
        <f>TITRES_STAT!D660</f>
        <v>2.94</v>
      </c>
      <c r="D657" s="6">
        <f>TITRES_STAT!E660</f>
        <v>0</v>
      </c>
      <c r="E657" s="2">
        <f t="shared" si="40"/>
        <v>-208436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42962</v>
      </c>
      <c r="B658" s="6">
        <f>TITRES_STAT!C661</f>
        <v>2.91</v>
      </c>
      <c r="C658" s="6">
        <f>TITRES_STAT!D661</f>
        <v>2.91</v>
      </c>
      <c r="D658" s="6">
        <f>TITRES_STAT!E661</f>
        <v>220</v>
      </c>
      <c r="E658" s="2">
        <f t="shared" si="40"/>
        <v>-208656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42963</v>
      </c>
      <c r="B659" s="6">
        <f>TITRES_STAT!C662</f>
        <v>2.91</v>
      </c>
      <c r="C659" s="6">
        <f>TITRES_STAT!D662</f>
        <v>2.91</v>
      </c>
      <c r="D659" s="6">
        <f>TITRES_STAT!E662</f>
        <v>0</v>
      </c>
      <c r="E659" s="2">
        <f t="shared" si="40"/>
        <v>-208656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2.91</v>
      </c>
      <c r="C660" s="6">
        <f>TITRES_STAT!D663</f>
        <v>2.91</v>
      </c>
      <c r="D660" s="6">
        <f>TITRES_STAT!E663</f>
        <v>200</v>
      </c>
      <c r="E660" s="2">
        <f t="shared" si="40"/>
        <v>-208656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2.91</v>
      </c>
      <c r="C661" s="6">
        <f>TITRES_STAT!D664</f>
        <v>2.91</v>
      </c>
      <c r="D661" s="6">
        <f>TITRES_STAT!E664</f>
        <v>500</v>
      </c>
      <c r="E661" s="2">
        <f t="shared" si="40"/>
        <v>-208656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2.91</v>
      </c>
      <c r="C662" s="6">
        <f>TITRES_STAT!D665</f>
        <v>2.91</v>
      </c>
      <c r="D662" s="6">
        <f>TITRES_STAT!E665</f>
        <v>105</v>
      </c>
      <c r="E662" s="2">
        <f t="shared" si="40"/>
        <v>-208656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2.91</v>
      </c>
      <c r="C663" s="6">
        <f>TITRES_STAT!D666</f>
        <v>2.91</v>
      </c>
      <c r="D663" s="6">
        <f>TITRES_STAT!E666</f>
        <v>0</v>
      </c>
      <c r="E663" s="2">
        <f t="shared" si="40"/>
        <v>-208656</v>
      </c>
      <c r="F663" s="6" t="str">
        <f t="shared" si="43"/>
        <v>NEUTRAL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2.91</v>
      </c>
      <c r="C664" s="6">
        <f>TITRES_STAT!D667</f>
        <v>2.91</v>
      </c>
      <c r="D664" s="6">
        <f>TITRES_STAT!E667</f>
        <v>0</v>
      </c>
      <c r="E664" s="2">
        <f t="shared" si="40"/>
        <v>-208656</v>
      </c>
      <c r="F664" s="6" t="str">
        <f t="shared" si="43"/>
        <v>NEUTRAL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2.91</v>
      </c>
      <c r="C665" s="6">
        <f>TITRES_STAT!D668</f>
        <v>2.91</v>
      </c>
      <c r="D665" s="6">
        <f>TITRES_STAT!E668</f>
        <v>30</v>
      </c>
      <c r="E665" s="2">
        <f t="shared" si="40"/>
        <v>-208656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2.91</v>
      </c>
      <c r="C666" s="6">
        <f>TITRES_STAT!D669</f>
        <v>2.91</v>
      </c>
      <c r="D666" s="6">
        <f>TITRES_STAT!E669</f>
        <v>0</v>
      </c>
      <c r="E666" s="2">
        <f t="shared" si="40"/>
        <v>-208656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2.91</v>
      </c>
      <c r="C667" s="6">
        <f>TITRES_STAT!D670</f>
        <v>2.91</v>
      </c>
      <c r="D667" s="6">
        <f>TITRES_STAT!E670</f>
        <v>0</v>
      </c>
      <c r="E667" s="2">
        <f t="shared" si="40"/>
        <v>-208656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2.91</v>
      </c>
      <c r="C668" s="6">
        <f>TITRES_STAT!D671</f>
        <v>2.91</v>
      </c>
      <c r="D668" s="6">
        <f>TITRES_STAT!E671</f>
        <v>300</v>
      </c>
      <c r="E668" s="2">
        <f t="shared" si="40"/>
        <v>-208656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2.91</v>
      </c>
      <c r="C669" s="6">
        <f>TITRES_STAT!D672</f>
        <v>2.91</v>
      </c>
      <c r="D669" s="6">
        <f>TITRES_STAT!E672</f>
        <v>0</v>
      </c>
      <c r="E669" s="2">
        <f t="shared" si="40"/>
        <v>-208656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2.91</v>
      </c>
      <c r="C670" s="6">
        <f>TITRES_STAT!D673</f>
        <v>2.91</v>
      </c>
      <c r="D670" s="6">
        <f>TITRES_STAT!E673</f>
        <v>0</v>
      </c>
      <c r="E670" s="2">
        <f t="shared" si="40"/>
        <v>-208656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2.91</v>
      </c>
      <c r="C671" s="6">
        <f>TITRES_STAT!D674</f>
        <v>2.91</v>
      </c>
      <c r="D671" s="6">
        <f>TITRES_STAT!E674</f>
        <v>500</v>
      </c>
      <c r="E671" s="2">
        <f t="shared" si="40"/>
        <v>-208656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42983</v>
      </c>
      <c r="B672" s="6">
        <f>TITRES_STAT!C675</f>
        <v>2.91</v>
      </c>
      <c r="C672" s="6">
        <f>TITRES_STAT!D675</f>
        <v>2.91</v>
      </c>
      <c r="D672" s="6">
        <f>TITRES_STAT!E675</f>
        <v>0</v>
      </c>
      <c r="E672" s="2">
        <f t="shared" si="40"/>
        <v>-208656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2.91</v>
      </c>
      <c r="C673" s="6">
        <f>TITRES_STAT!D676</f>
        <v>2.91</v>
      </c>
      <c r="D673" s="6">
        <f>TITRES_STAT!E676</f>
        <v>0</v>
      </c>
      <c r="E673" s="2">
        <f t="shared" si="40"/>
        <v>-208656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2.91</v>
      </c>
      <c r="C674" s="6">
        <f>TITRES_STAT!D677</f>
        <v>2.91</v>
      </c>
      <c r="D674" s="6">
        <f>TITRES_STAT!E677</f>
        <v>0</v>
      </c>
      <c r="E674" s="2">
        <f t="shared" si="40"/>
        <v>-208656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42986</v>
      </c>
      <c r="B675" s="6">
        <f>TITRES_STAT!C678</f>
        <v>2.91</v>
      </c>
      <c r="C675" s="6">
        <f>TITRES_STAT!D678</f>
        <v>2.91</v>
      </c>
      <c r="D675" s="6">
        <f>TITRES_STAT!E678</f>
        <v>0</v>
      </c>
      <c r="E675" s="2">
        <f t="shared" si="40"/>
        <v>-208656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2.91</v>
      </c>
      <c r="C676" s="6">
        <f>TITRES_STAT!D679</f>
        <v>2.91</v>
      </c>
      <c r="D676" s="6">
        <f>TITRES_STAT!E679</f>
        <v>0</v>
      </c>
      <c r="E676" s="2">
        <f t="shared" si="40"/>
        <v>-208656</v>
      </c>
      <c r="F676" s="6" t="str">
        <f t="shared" si="43"/>
        <v>NEUTRAL</v>
      </c>
      <c r="G676" s="6" t="str">
        <f t="shared" si="42"/>
        <v>NEUTRAL</v>
      </c>
      <c r="H676" s="6" t="str">
        <f t="shared" si="41"/>
        <v>NEUTRAL</v>
      </c>
    </row>
    <row r="677" spans="1:8" ht="13.5" x14ac:dyDescent="0.25">
      <c r="A677" s="3">
        <f>TITRES_STAT!B680</f>
        <v>42990</v>
      </c>
      <c r="B677" s="6">
        <f>TITRES_STAT!C680</f>
        <v>2.91</v>
      </c>
      <c r="C677" s="6">
        <f>TITRES_STAT!D680</f>
        <v>2.91</v>
      </c>
      <c r="D677" s="6">
        <f>TITRES_STAT!E680</f>
        <v>0</v>
      </c>
      <c r="E677" s="2">
        <f t="shared" si="40"/>
        <v>-208656</v>
      </c>
      <c r="F677" s="6" t="str">
        <f t="shared" si="43"/>
        <v>NEUTRAL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2.91</v>
      </c>
      <c r="C678" s="6">
        <f>TITRES_STAT!D681</f>
        <v>2.91</v>
      </c>
      <c r="D678" s="6">
        <f>TITRES_STAT!E681</f>
        <v>0</v>
      </c>
      <c r="E678" s="2">
        <f t="shared" si="40"/>
        <v>-208656</v>
      </c>
      <c r="F678" s="6" t="str">
        <f t="shared" si="43"/>
        <v>NEUTRAL</v>
      </c>
      <c r="G678" s="6" t="str">
        <f t="shared" si="42"/>
        <v>NEUTRAL</v>
      </c>
      <c r="H678" s="6" t="str">
        <f t="shared" si="41"/>
        <v>NEUTRAL</v>
      </c>
    </row>
    <row r="679" spans="1:8" ht="13.5" x14ac:dyDescent="0.25">
      <c r="A679" s="3">
        <f>TITRES_STAT!B682</f>
        <v>42992</v>
      </c>
      <c r="B679" s="6">
        <f>TITRES_STAT!C682</f>
        <v>2.83</v>
      </c>
      <c r="C679" s="6">
        <f>TITRES_STAT!D682</f>
        <v>2.83</v>
      </c>
      <c r="D679" s="6">
        <f>TITRES_STAT!E682</f>
        <v>70</v>
      </c>
      <c r="E679" s="2">
        <f t="shared" si="40"/>
        <v>-208726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2.83</v>
      </c>
      <c r="C680" s="6">
        <f>TITRES_STAT!D683</f>
        <v>2.83</v>
      </c>
      <c r="D680" s="6">
        <f>TITRES_STAT!E683</f>
        <v>87097</v>
      </c>
      <c r="E680" s="2">
        <f t="shared" si="40"/>
        <v>-208726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2.83</v>
      </c>
      <c r="C681" s="6">
        <f>TITRES_STAT!D684</f>
        <v>2.83</v>
      </c>
      <c r="D681" s="6">
        <f>TITRES_STAT!E684</f>
        <v>0</v>
      </c>
      <c r="E681" s="2">
        <f t="shared" si="40"/>
        <v>-208726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2.75</v>
      </c>
      <c r="C682" s="6">
        <f>TITRES_STAT!D685</f>
        <v>2.75</v>
      </c>
      <c r="D682" s="6">
        <f>TITRES_STAT!E685</f>
        <v>400</v>
      </c>
      <c r="E682" s="2">
        <f t="shared" si="40"/>
        <v>-209126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2.75</v>
      </c>
      <c r="C683" s="6">
        <f>TITRES_STAT!D686</f>
        <v>2.75</v>
      </c>
      <c r="D683" s="6">
        <f>TITRES_STAT!E686</f>
        <v>0</v>
      </c>
      <c r="E683" s="2">
        <f t="shared" si="40"/>
        <v>-209126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2.75</v>
      </c>
      <c r="C684" s="6">
        <f>TITRES_STAT!D687</f>
        <v>2.75</v>
      </c>
      <c r="D684" s="6">
        <f>TITRES_STAT!E687</f>
        <v>11236</v>
      </c>
      <c r="E684" s="2">
        <f t="shared" si="40"/>
        <v>-209126</v>
      </c>
      <c r="F684" s="6" t="str">
        <f t="shared" si="43"/>
        <v>BEARISH</v>
      </c>
      <c r="G684" s="6" t="str">
        <f t="shared" si="42"/>
        <v>NEUTRAL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2.7</v>
      </c>
      <c r="C685" s="6">
        <f>TITRES_STAT!D688</f>
        <v>2.7</v>
      </c>
      <c r="D685" s="6">
        <f>TITRES_STAT!E688</f>
        <v>1790</v>
      </c>
      <c r="E685" s="2">
        <f t="shared" si="40"/>
        <v>-210916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2.7</v>
      </c>
      <c r="C686" s="6">
        <f>TITRES_STAT!D689</f>
        <v>2.7</v>
      </c>
      <c r="D686" s="6">
        <f>TITRES_STAT!E689</f>
        <v>282</v>
      </c>
      <c r="E686" s="2">
        <f t="shared" si="40"/>
        <v>-210916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2.7</v>
      </c>
      <c r="C687" s="6">
        <f>TITRES_STAT!D690</f>
        <v>2.7</v>
      </c>
      <c r="D687" s="6">
        <f>TITRES_STAT!E690</f>
        <v>1070</v>
      </c>
      <c r="E687" s="2">
        <f t="shared" si="40"/>
        <v>-210916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2.7</v>
      </c>
      <c r="C688" s="6">
        <f>TITRES_STAT!D691</f>
        <v>2.7</v>
      </c>
      <c r="D688" s="6">
        <f>TITRES_STAT!E691</f>
        <v>1315</v>
      </c>
      <c r="E688" s="2">
        <f t="shared" si="40"/>
        <v>-210916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2.7</v>
      </c>
      <c r="C689" s="6">
        <f>TITRES_STAT!D692</f>
        <v>2.7</v>
      </c>
      <c r="D689" s="6">
        <f>TITRES_STAT!E692</f>
        <v>2500</v>
      </c>
      <c r="E689" s="2">
        <f t="shared" si="40"/>
        <v>-210916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2.7</v>
      </c>
      <c r="C690" s="6">
        <f>TITRES_STAT!D693</f>
        <v>2.7</v>
      </c>
      <c r="D690" s="6">
        <f>TITRES_STAT!E693</f>
        <v>1500</v>
      </c>
      <c r="E690" s="2">
        <f t="shared" si="40"/>
        <v>-210916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2.7</v>
      </c>
      <c r="C691" s="6">
        <f>TITRES_STAT!D694</f>
        <v>2.7</v>
      </c>
      <c r="D691" s="6">
        <f>TITRES_STAT!E694</f>
        <v>3363</v>
      </c>
      <c r="E691" s="2">
        <f t="shared" si="40"/>
        <v>-210916</v>
      </c>
      <c r="F691" s="6" t="str">
        <f t="shared" si="43"/>
        <v>NEUTRAL</v>
      </c>
      <c r="G691" s="6" t="str">
        <f t="shared" si="42"/>
        <v>NEUTRAL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2.7</v>
      </c>
      <c r="C692" s="6">
        <f>TITRES_STAT!D695</f>
        <v>2.7</v>
      </c>
      <c r="D692" s="6">
        <f>TITRES_STAT!E695</f>
        <v>0</v>
      </c>
      <c r="E692" s="2">
        <f t="shared" si="40"/>
        <v>-210916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2.7</v>
      </c>
      <c r="C693" s="6">
        <f>TITRES_STAT!D696</f>
        <v>2.7</v>
      </c>
      <c r="D693" s="6">
        <f>TITRES_STAT!E696</f>
        <v>0</v>
      </c>
      <c r="E693" s="2">
        <f t="shared" si="40"/>
        <v>-210916</v>
      </c>
      <c r="F693" s="6" t="str">
        <f t="shared" si="43"/>
        <v>NEUTRAL</v>
      </c>
      <c r="G693" s="6" t="str">
        <f t="shared" si="42"/>
        <v>NEUTRAL</v>
      </c>
      <c r="H693" s="6" t="str">
        <f t="shared" si="41"/>
        <v>NEUTRAL</v>
      </c>
    </row>
    <row r="694" spans="1:8" ht="13.5" x14ac:dyDescent="0.25">
      <c r="A694" s="3">
        <f>TITRES_STAT!B697</f>
        <v>43014</v>
      </c>
      <c r="B694" s="6">
        <f>TITRES_STAT!C697</f>
        <v>2.74</v>
      </c>
      <c r="C694" s="6">
        <f>TITRES_STAT!D697</f>
        <v>2.74</v>
      </c>
      <c r="D694" s="6">
        <f>TITRES_STAT!E697</f>
        <v>667</v>
      </c>
      <c r="E694" s="2">
        <f t="shared" si="40"/>
        <v>-210249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2.73</v>
      </c>
      <c r="C695" s="6">
        <f>TITRES_STAT!D698</f>
        <v>2.73</v>
      </c>
      <c r="D695" s="6">
        <f>TITRES_STAT!E698</f>
        <v>4120</v>
      </c>
      <c r="E695" s="2">
        <f t="shared" si="40"/>
        <v>-214369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BEARISH DIVERGENCE</v>
      </c>
    </row>
    <row r="696" spans="1:8" ht="13.5" x14ac:dyDescent="0.25">
      <c r="A696" s="3">
        <f>TITRES_STAT!B699</f>
        <v>43018</v>
      </c>
      <c r="B696" s="6">
        <f>TITRES_STAT!C699</f>
        <v>2.73</v>
      </c>
      <c r="C696" s="6">
        <f>TITRES_STAT!D699</f>
        <v>2.73</v>
      </c>
      <c r="D696" s="6">
        <f>TITRES_STAT!E699</f>
        <v>0</v>
      </c>
      <c r="E696" s="2">
        <f t="shared" si="40"/>
        <v>-214369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BEARISH DIVERGENCE</v>
      </c>
    </row>
    <row r="697" spans="1:8" ht="13.5" x14ac:dyDescent="0.25">
      <c r="A697" s="3">
        <f>TITRES_STAT!B700</f>
        <v>43019</v>
      </c>
      <c r="B697" s="6">
        <f>TITRES_STAT!C700</f>
        <v>2.73</v>
      </c>
      <c r="C697" s="6">
        <f>TITRES_STAT!D700</f>
        <v>2.73</v>
      </c>
      <c r="D697" s="6">
        <f>TITRES_STAT!E700</f>
        <v>0</v>
      </c>
      <c r="E697" s="2">
        <f t="shared" si="40"/>
        <v>-214369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BEARISH DIVERGENCE</v>
      </c>
    </row>
    <row r="698" spans="1:8" ht="13.5" x14ac:dyDescent="0.25">
      <c r="A698" s="3">
        <f>TITRES_STAT!B701</f>
        <v>43020</v>
      </c>
      <c r="B698" s="6">
        <f>TITRES_STAT!C701</f>
        <v>2.73</v>
      </c>
      <c r="C698" s="6">
        <f>TITRES_STAT!D701</f>
        <v>2.73</v>
      </c>
      <c r="D698" s="6">
        <f>TITRES_STAT!E701</f>
        <v>0</v>
      </c>
      <c r="E698" s="2">
        <f t="shared" si="40"/>
        <v>-214369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BEARISH DIVERGENCE</v>
      </c>
    </row>
    <row r="699" spans="1:8" ht="13.5" x14ac:dyDescent="0.25">
      <c r="A699" s="3">
        <f>TITRES_STAT!B702</f>
        <v>43021</v>
      </c>
      <c r="B699" s="6">
        <f>TITRES_STAT!C702</f>
        <v>2.73</v>
      </c>
      <c r="C699" s="6">
        <f>TITRES_STAT!D702</f>
        <v>2.73</v>
      </c>
      <c r="D699" s="6">
        <f>TITRES_STAT!E702</f>
        <v>0</v>
      </c>
      <c r="E699" s="2">
        <f t="shared" si="40"/>
        <v>-214369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2.68</v>
      </c>
      <c r="C700" s="6">
        <f>TITRES_STAT!D703</f>
        <v>2.68</v>
      </c>
      <c r="D700" s="6">
        <f>TITRES_STAT!E703</f>
        <v>6912</v>
      </c>
      <c r="E700" s="2">
        <f t="shared" si="40"/>
        <v>-221281</v>
      </c>
      <c r="F700" s="6" t="str">
        <f t="shared" si="43"/>
        <v>BEARISH</v>
      </c>
      <c r="G700" s="6" t="str">
        <f t="shared" si="42"/>
        <v>STRONG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2.68</v>
      </c>
      <c r="C701" s="6">
        <f>TITRES_STAT!D704</f>
        <v>2.68</v>
      </c>
      <c r="D701" s="6">
        <f>TITRES_STAT!E704</f>
        <v>3100</v>
      </c>
      <c r="E701" s="2">
        <f t="shared" si="40"/>
        <v>-221281</v>
      </c>
      <c r="F701" s="6" t="str">
        <f t="shared" si="43"/>
        <v>BEARISH</v>
      </c>
      <c r="G701" s="6" t="str">
        <f t="shared" si="42"/>
        <v>STRONG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2.68</v>
      </c>
      <c r="C702" s="6">
        <f>TITRES_STAT!D705</f>
        <v>2.68</v>
      </c>
      <c r="D702" s="6">
        <f>TITRES_STAT!E705</f>
        <v>0</v>
      </c>
      <c r="E702" s="2">
        <f t="shared" si="40"/>
        <v>-221281</v>
      </c>
      <c r="F702" s="6" t="str">
        <f t="shared" si="43"/>
        <v>BEARISH</v>
      </c>
      <c r="G702" s="6" t="str">
        <f t="shared" si="42"/>
        <v>STRONG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2.68</v>
      </c>
      <c r="C703" s="6">
        <f>TITRES_STAT!D706</f>
        <v>2.68</v>
      </c>
      <c r="D703" s="6">
        <f>TITRES_STAT!E706</f>
        <v>0</v>
      </c>
      <c r="E703" s="2">
        <f t="shared" si="40"/>
        <v>-221281</v>
      </c>
      <c r="F703" s="6" t="str">
        <f t="shared" si="43"/>
        <v>BEARISH</v>
      </c>
      <c r="G703" s="6" t="str">
        <f t="shared" si="42"/>
        <v>STRONG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2.68</v>
      </c>
      <c r="C704" s="6">
        <f>TITRES_STAT!D707</f>
        <v>2.68</v>
      </c>
      <c r="D704" s="6">
        <f>TITRES_STAT!E707</f>
        <v>0</v>
      </c>
      <c r="E704" s="2">
        <f t="shared" si="40"/>
        <v>-221281</v>
      </c>
      <c r="F704" s="6" t="str">
        <f t="shared" si="43"/>
        <v>BEARISH</v>
      </c>
      <c r="G704" s="6" t="str">
        <f t="shared" si="42"/>
        <v>STRONG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2.6</v>
      </c>
      <c r="C705" s="6">
        <f>TITRES_STAT!D708</f>
        <v>2.6</v>
      </c>
      <c r="D705" s="6">
        <f>TITRES_STAT!E708</f>
        <v>601</v>
      </c>
      <c r="E705" s="2">
        <f t="shared" si="40"/>
        <v>-221882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2.5499999999999998</v>
      </c>
      <c r="C706" s="6">
        <f>TITRES_STAT!D709</f>
        <v>2.5499999999999998</v>
      </c>
      <c r="D706" s="6">
        <f>TITRES_STAT!E709</f>
        <v>193</v>
      </c>
      <c r="E706" s="2">
        <f t="shared" si="40"/>
        <v>-222075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2.5</v>
      </c>
      <c r="C707" s="6">
        <f>TITRES_STAT!D710</f>
        <v>2.5</v>
      </c>
      <c r="D707" s="6">
        <f>TITRES_STAT!E710</f>
        <v>2706</v>
      </c>
      <c r="E707" s="2">
        <f t="shared" si="40"/>
        <v>-224781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2.5</v>
      </c>
      <c r="C708" s="6">
        <f>TITRES_STAT!D711</f>
        <v>2.5</v>
      </c>
      <c r="D708" s="6">
        <f>TITRES_STAT!E711</f>
        <v>2049</v>
      </c>
      <c r="E708" s="2">
        <f t="shared" ref="E708:E771" si="44">IF(B708&gt;B707, E707+D708, IF(B708&lt;B707, E707-D708, E707))</f>
        <v>-224781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2.5</v>
      </c>
      <c r="C709" s="6">
        <f>TITRES_STAT!D712</f>
        <v>2.5</v>
      </c>
      <c r="D709" s="6">
        <f>TITRES_STAT!E712</f>
        <v>183</v>
      </c>
      <c r="E709" s="2">
        <f t="shared" si="44"/>
        <v>-224781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2.5</v>
      </c>
      <c r="C710" s="6">
        <f>TITRES_STAT!D713</f>
        <v>2.5</v>
      </c>
      <c r="D710" s="6">
        <f>TITRES_STAT!E713</f>
        <v>617</v>
      </c>
      <c r="E710" s="2">
        <f t="shared" si="44"/>
        <v>-224781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2.5</v>
      </c>
      <c r="C711" s="6">
        <f>TITRES_STAT!D714</f>
        <v>2.5</v>
      </c>
      <c r="D711" s="6">
        <f>TITRES_STAT!E714</f>
        <v>0</v>
      </c>
      <c r="E711" s="2">
        <f t="shared" si="44"/>
        <v>-224781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BEARISH</v>
      </c>
    </row>
    <row r="712" spans="1:8" ht="13.5" x14ac:dyDescent="0.25">
      <c r="A712" s="3">
        <f>TITRES_STAT!B715</f>
        <v>43040</v>
      </c>
      <c r="B712" s="6">
        <f>TITRES_STAT!C715</f>
        <v>2.5</v>
      </c>
      <c r="C712" s="6">
        <f>TITRES_STAT!D715</f>
        <v>2.5</v>
      </c>
      <c r="D712" s="6">
        <f>TITRES_STAT!E715</f>
        <v>0</v>
      </c>
      <c r="E712" s="2">
        <f t="shared" si="44"/>
        <v>-224781</v>
      </c>
      <c r="F712" s="6" t="str">
        <f t="shared" ref="F712:F775" si="47">IF(E712&gt;E707,"BULLISH",IF(E712&lt;E707,"BEARISH","NEUTRAL"))</f>
        <v>NEUTRAL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2.4300000000000002</v>
      </c>
      <c r="C713" s="6">
        <f>TITRES_STAT!D716</f>
        <v>2.4300000000000002</v>
      </c>
      <c r="D713" s="6">
        <f>TITRES_STAT!E716</f>
        <v>5051</v>
      </c>
      <c r="E713" s="2">
        <f t="shared" si="44"/>
        <v>-229832</v>
      </c>
      <c r="F713" s="6" t="str">
        <f t="shared" si="47"/>
        <v>BEARISH</v>
      </c>
      <c r="G713" s="6" t="str">
        <f t="shared" si="46"/>
        <v>STRONG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2.4</v>
      </c>
      <c r="C714" s="6">
        <f>TITRES_STAT!D717</f>
        <v>2.4</v>
      </c>
      <c r="D714" s="6">
        <f>TITRES_STAT!E717</f>
        <v>2500</v>
      </c>
      <c r="E714" s="2">
        <f t="shared" si="44"/>
        <v>-232332</v>
      </c>
      <c r="F714" s="6" t="str">
        <f t="shared" si="47"/>
        <v>BEARISH</v>
      </c>
      <c r="G714" s="6" t="str">
        <f t="shared" si="46"/>
        <v>STRONG</v>
      </c>
      <c r="H714" s="6" t="str">
        <f t="shared" si="45"/>
        <v>CONFIRMED BEARISH</v>
      </c>
    </row>
    <row r="715" spans="1:8" ht="13.5" x14ac:dyDescent="0.25">
      <c r="A715" s="3">
        <f>TITRES_STAT!B718</f>
        <v>43045</v>
      </c>
      <c r="B715" s="6">
        <f>TITRES_STAT!C718</f>
        <v>2.4</v>
      </c>
      <c r="C715" s="6">
        <f>TITRES_STAT!D718</f>
        <v>2.4</v>
      </c>
      <c r="D715" s="6">
        <f>TITRES_STAT!E718</f>
        <v>200</v>
      </c>
      <c r="E715" s="2">
        <f t="shared" si="44"/>
        <v>-232332</v>
      </c>
      <c r="F715" s="6" t="str">
        <f t="shared" si="47"/>
        <v>BEARISH</v>
      </c>
      <c r="G715" s="6" t="str">
        <f t="shared" si="46"/>
        <v>STRONG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2.4</v>
      </c>
      <c r="C716" s="6">
        <f>TITRES_STAT!D719</f>
        <v>2.4</v>
      </c>
      <c r="D716" s="6">
        <f>TITRES_STAT!E719</f>
        <v>50</v>
      </c>
      <c r="E716" s="2">
        <f t="shared" si="44"/>
        <v>-232332</v>
      </c>
      <c r="F716" s="6" t="str">
        <f t="shared" si="47"/>
        <v>BEARISH</v>
      </c>
      <c r="G716" s="6" t="str">
        <f t="shared" si="46"/>
        <v>STRONG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2.4</v>
      </c>
      <c r="C717" s="6">
        <f>TITRES_STAT!D720</f>
        <v>2.4</v>
      </c>
      <c r="D717" s="6">
        <f>TITRES_STAT!E720</f>
        <v>200</v>
      </c>
      <c r="E717" s="2">
        <f t="shared" si="44"/>
        <v>-232332</v>
      </c>
      <c r="F717" s="6" t="str">
        <f t="shared" si="47"/>
        <v>BEARISH</v>
      </c>
      <c r="G717" s="6" t="str">
        <f t="shared" si="46"/>
        <v>STRONG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2.36</v>
      </c>
      <c r="C718" s="6">
        <f>TITRES_STAT!D721</f>
        <v>2.36</v>
      </c>
      <c r="D718" s="6">
        <f>TITRES_STAT!E721</f>
        <v>150</v>
      </c>
      <c r="E718" s="2">
        <f t="shared" si="44"/>
        <v>-232482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2.4</v>
      </c>
      <c r="C719" s="6">
        <f>TITRES_STAT!D722</f>
        <v>2.4</v>
      </c>
      <c r="D719" s="6">
        <f>TITRES_STAT!E722</f>
        <v>5210</v>
      </c>
      <c r="E719" s="2">
        <f t="shared" si="44"/>
        <v>-227272</v>
      </c>
      <c r="F719" s="6" t="str">
        <f t="shared" si="47"/>
        <v>BULLISH</v>
      </c>
      <c r="G719" s="6" t="str">
        <f t="shared" si="46"/>
        <v>WEAK</v>
      </c>
      <c r="H719" s="6" t="str">
        <f t="shared" si="45"/>
        <v>NEUTRAL</v>
      </c>
    </row>
    <row r="720" spans="1:8" ht="13.5" x14ac:dyDescent="0.25">
      <c r="A720" s="3">
        <f>TITRES_STAT!B723</f>
        <v>43052</v>
      </c>
      <c r="B720" s="6">
        <f>TITRES_STAT!C723</f>
        <v>2.3199999999999998</v>
      </c>
      <c r="C720" s="6">
        <f>TITRES_STAT!D723</f>
        <v>2.3199999999999998</v>
      </c>
      <c r="D720" s="6">
        <f>TITRES_STAT!E723</f>
        <v>6530</v>
      </c>
      <c r="E720" s="2">
        <f t="shared" si="44"/>
        <v>-233802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43053</v>
      </c>
      <c r="B721" s="6">
        <f>TITRES_STAT!C724</f>
        <v>2.29</v>
      </c>
      <c r="C721" s="6">
        <f>TITRES_STAT!D724</f>
        <v>2.29</v>
      </c>
      <c r="D721" s="6">
        <f>TITRES_STAT!E724</f>
        <v>31014</v>
      </c>
      <c r="E721" s="2">
        <f t="shared" si="44"/>
        <v>-264816</v>
      </c>
      <c r="F721" s="6" t="str">
        <f t="shared" si="47"/>
        <v>BEARISH</v>
      </c>
      <c r="G721" s="6" t="str">
        <f t="shared" si="46"/>
        <v>STRONG</v>
      </c>
      <c r="H721" s="6" t="str">
        <f t="shared" si="45"/>
        <v>CONFIRMED BEARISH</v>
      </c>
    </row>
    <row r="722" spans="1:8" ht="13.5" x14ac:dyDescent="0.25">
      <c r="A722" s="3">
        <f>TITRES_STAT!B725</f>
        <v>43054</v>
      </c>
      <c r="B722" s="6">
        <f>TITRES_STAT!C725</f>
        <v>2.2999999999999998</v>
      </c>
      <c r="C722" s="6">
        <f>TITRES_STAT!D725</f>
        <v>2.2999999999999998</v>
      </c>
      <c r="D722" s="6">
        <f>TITRES_STAT!E725</f>
        <v>2035</v>
      </c>
      <c r="E722" s="2">
        <f t="shared" si="44"/>
        <v>-262781</v>
      </c>
      <c r="F722" s="6" t="str">
        <f t="shared" si="47"/>
        <v>BEARISH</v>
      </c>
      <c r="G722" s="6" t="str">
        <f t="shared" si="46"/>
        <v>STRONG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2.31</v>
      </c>
      <c r="C723" s="6">
        <f>TITRES_STAT!D726</f>
        <v>2.31</v>
      </c>
      <c r="D723" s="6">
        <f>TITRES_STAT!E726</f>
        <v>100</v>
      </c>
      <c r="E723" s="2">
        <f t="shared" si="44"/>
        <v>-262681</v>
      </c>
      <c r="F723" s="6" t="str">
        <f t="shared" si="47"/>
        <v>BEARISH</v>
      </c>
      <c r="G723" s="6" t="str">
        <f t="shared" si="46"/>
        <v>STRONG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2.29</v>
      </c>
      <c r="C724" s="6">
        <f>TITRES_STAT!D727</f>
        <v>2.29</v>
      </c>
      <c r="D724" s="6">
        <f>TITRES_STAT!E727</f>
        <v>1880</v>
      </c>
      <c r="E724" s="2">
        <f t="shared" si="44"/>
        <v>-264561</v>
      </c>
      <c r="F724" s="6" t="str">
        <f t="shared" si="47"/>
        <v>BEARISH</v>
      </c>
      <c r="G724" s="6" t="str">
        <f t="shared" si="46"/>
        <v>STRONG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2.29</v>
      </c>
      <c r="C725" s="6">
        <f>TITRES_STAT!D728</f>
        <v>2.29</v>
      </c>
      <c r="D725" s="6">
        <f>TITRES_STAT!E728</f>
        <v>0</v>
      </c>
      <c r="E725" s="2">
        <f t="shared" si="44"/>
        <v>-264561</v>
      </c>
      <c r="F725" s="6" t="str">
        <f t="shared" si="47"/>
        <v>BEARISH</v>
      </c>
      <c r="G725" s="6" t="str">
        <f t="shared" si="46"/>
        <v>STRONG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2.29</v>
      </c>
      <c r="C726" s="6">
        <f>TITRES_STAT!D729</f>
        <v>2.29</v>
      </c>
      <c r="D726" s="6">
        <f>TITRES_STAT!E729</f>
        <v>2361</v>
      </c>
      <c r="E726" s="2">
        <f t="shared" si="44"/>
        <v>-264561</v>
      </c>
      <c r="F726" s="6" t="str">
        <f t="shared" si="47"/>
        <v>BULLISH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2.31</v>
      </c>
      <c r="C727" s="6">
        <f>TITRES_STAT!D730</f>
        <v>2.31</v>
      </c>
      <c r="D727" s="6">
        <f>TITRES_STAT!E730</f>
        <v>242</v>
      </c>
      <c r="E727" s="2">
        <f t="shared" si="44"/>
        <v>-264319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BEARISH DIVERGENCE</v>
      </c>
    </row>
    <row r="728" spans="1:8" ht="13.5" x14ac:dyDescent="0.25">
      <c r="A728" s="3">
        <f>TITRES_STAT!B731</f>
        <v>43062</v>
      </c>
      <c r="B728" s="6">
        <f>TITRES_STAT!C731</f>
        <v>2.31</v>
      </c>
      <c r="C728" s="6">
        <f>TITRES_STAT!D731</f>
        <v>2.31</v>
      </c>
      <c r="D728" s="6">
        <f>TITRES_STAT!E731</f>
        <v>0</v>
      </c>
      <c r="E728" s="2">
        <f t="shared" si="44"/>
        <v>-264319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43063</v>
      </c>
      <c r="B729" s="6">
        <f>TITRES_STAT!C732</f>
        <v>2.2999999999999998</v>
      </c>
      <c r="C729" s="6">
        <f>TITRES_STAT!D732</f>
        <v>2.2999999999999998</v>
      </c>
      <c r="D729" s="6">
        <f>TITRES_STAT!E732</f>
        <v>3980</v>
      </c>
      <c r="E729" s="2">
        <f t="shared" si="44"/>
        <v>-268299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BEARISH DIVERGENCE</v>
      </c>
    </row>
    <row r="730" spans="1:8" ht="13.5" x14ac:dyDescent="0.25">
      <c r="A730" s="3">
        <f>TITRES_STAT!B733</f>
        <v>43066</v>
      </c>
      <c r="B730" s="6">
        <f>TITRES_STAT!C733</f>
        <v>2.2999999999999998</v>
      </c>
      <c r="C730" s="6">
        <f>TITRES_STAT!D733</f>
        <v>2.2999999999999998</v>
      </c>
      <c r="D730" s="6">
        <f>TITRES_STAT!E733</f>
        <v>0</v>
      </c>
      <c r="E730" s="2">
        <f t="shared" si="44"/>
        <v>-268299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BEARISH DIVERGENCE</v>
      </c>
    </row>
    <row r="731" spans="1:8" ht="13.5" x14ac:dyDescent="0.25">
      <c r="A731" s="3">
        <f>TITRES_STAT!B734</f>
        <v>43067</v>
      </c>
      <c r="B731" s="6">
        <f>TITRES_STAT!C734</f>
        <v>2.2999999999999998</v>
      </c>
      <c r="C731" s="6">
        <f>TITRES_STAT!D734</f>
        <v>2.2999999999999998</v>
      </c>
      <c r="D731" s="6">
        <f>TITRES_STAT!E734</f>
        <v>743</v>
      </c>
      <c r="E731" s="2">
        <f t="shared" si="44"/>
        <v>-268299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BEARISH DIVERGENCE</v>
      </c>
    </row>
    <row r="732" spans="1:8" ht="13.5" x14ac:dyDescent="0.25">
      <c r="A732" s="3">
        <f>TITRES_STAT!B735</f>
        <v>43068</v>
      </c>
      <c r="B732" s="6">
        <f>TITRES_STAT!C735</f>
        <v>2.2999999999999998</v>
      </c>
      <c r="C732" s="6">
        <f>TITRES_STAT!D735</f>
        <v>2.2999999999999998</v>
      </c>
      <c r="D732" s="6">
        <f>TITRES_STAT!E735</f>
        <v>0</v>
      </c>
      <c r="E732" s="2">
        <f t="shared" si="44"/>
        <v>-268299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2.29</v>
      </c>
      <c r="C733" s="6">
        <f>TITRES_STAT!D736</f>
        <v>2.29</v>
      </c>
      <c r="D733" s="6">
        <f>TITRES_STAT!E736</f>
        <v>796</v>
      </c>
      <c r="E733" s="2">
        <f t="shared" si="44"/>
        <v>-269095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2.31</v>
      </c>
      <c r="C734" s="6">
        <f>TITRES_STAT!D737</f>
        <v>2.31</v>
      </c>
      <c r="D734" s="6">
        <f>TITRES_STAT!E737</f>
        <v>50</v>
      </c>
      <c r="E734" s="2">
        <f t="shared" si="44"/>
        <v>-269045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BEARISH DIVERGENCE</v>
      </c>
    </row>
    <row r="735" spans="1:8" ht="13.5" x14ac:dyDescent="0.25">
      <c r="A735" s="3">
        <f>TITRES_STAT!B738</f>
        <v>43074</v>
      </c>
      <c r="B735" s="6">
        <f>TITRES_STAT!C738</f>
        <v>2.31</v>
      </c>
      <c r="C735" s="6">
        <f>TITRES_STAT!D738</f>
        <v>2.31</v>
      </c>
      <c r="D735" s="6">
        <f>TITRES_STAT!E738</f>
        <v>0</v>
      </c>
      <c r="E735" s="2">
        <f t="shared" si="44"/>
        <v>-269045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BEARISH DIVERGENCE</v>
      </c>
    </row>
    <row r="736" spans="1:8" ht="13.5" x14ac:dyDescent="0.25">
      <c r="A736" s="3">
        <f>TITRES_STAT!B739</f>
        <v>43075</v>
      </c>
      <c r="B736" s="6">
        <f>TITRES_STAT!C739</f>
        <v>2.29</v>
      </c>
      <c r="C736" s="6">
        <f>TITRES_STAT!D739</f>
        <v>2.29</v>
      </c>
      <c r="D736" s="6">
        <f>TITRES_STAT!E739</f>
        <v>140</v>
      </c>
      <c r="E736" s="2">
        <f t="shared" si="44"/>
        <v>-269185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2.29</v>
      </c>
      <c r="C737" s="6">
        <f>TITRES_STAT!D740</f>
        <v>2.29</v>
      </c>
      <c r="D737" s="6">
        <f>TITRES_STAT!E740</f>
        <v>0</v>
      </c>
      <c r="E737" s="2">
        <f t="shared" si="44"/>
        <v>-269185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2.29</v>
      </c>
      <c r="C738" s="6">
        <f>TITRES_STAT!D741</f>
        <v>2.29</v>
      </c>
      <c r="D738" s="6">
        <f>TITRES_STAT!E741</f>
        <v>1953</v>
      </c>
      <c r="E738" s="2">
        <f t="shared" si="44"/>
        <v>-269185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NEUTRAL</v>
      </c>
    </row>
    <row r="739" spans="1:8" ht="13.5" x14ac:dyDescent="0.25">
      <c r="A739" s="3">
        <f>TITRES_STAT!B742</f>
        <v>43080</v>
      </c>
      <c r="B739" s="6">
        <f>TITRES_STAT!C742</f>
        <v>2.29</v>
      </c>
      <c r="C739" s="6">
        <f>TITRES_STAT!D742</f>
        <v>2.29</v>
      </c>
      <c r="D739" s="6">
        <f>TITRES_STAT!E742</f>
        <v>7427</v>
      </c>
      <c r="E739" s="2">
        <f t="shared" si="44"/>
        <v>-269185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2.2999999999999998</v>
      </c>
      <c r="C740" s="6">
        <f>TITRES_STAT!D743</f>
        <v>2.2999999999999998</v>
      </c>
      <c r="D740" s="6">
        <f>TITRES_STAT!E743</f>
        <v>636</v>
      </c>
      <c r="E740" s="2">
        <f t="shared" si="44"/>
        <v>-268549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BULLISH DIVERGENCE</v>
      </c>
    </row>
    <row r="741" spans="1:8" ht="13.5" x14ac:dyDescent="0.25">
      <c r="A741" s="3">
        <f>TITRES_STAT!B744</f>
        <v>43082</v>
      </c>
      <c r="B741" s="6">
        <f>TITRES_STAT!C744</f>
        <v>2.31</v>
      </c>
      <c r="C741" s="6">
        <f>TITRES_STAT!D744</f>
        <v>2.31</v>
      </c>
      <c r="D741" s="6">
        <f>TITRES_STAT!E744</f>
        <v>4927</v>
      </c>
      <c r="E741" s="2">
        <f t="shared" si="44"/>
        <v>-263622</v>
      </c>
      <c r="F741" s="6" t="str">
        <f t="shared" si="47"/>
        <v>BULLISH</v>
      </c>
      <c r="G741" s="6" t="str">
        <f t="shared" si="46"/>
        <v>WEAK</v>
      </c>
      <c r="H741" s="6" t="str">
        <f t="shared" si="45"/>
        <v>CONFIRMED BULLISH</v>
      </c>
    </row>
    <row r="742" spans="1:8" ht="13.5" x14ac:dyDescent="0.25">
      <c r="A742" s="3">
        <f>TITRES_STAT!B745</f>
        <v>43083</v>
      </c>
      <c r="B742" s="6">
        <f>TITRES_STAT!C745</f>
        <v>2.29</v>
      </c>
      <c r="C742" s="6">
        <f>TITRES_STAT!D745</f>
        <v>2.29</v>
      </c>
      <c r="D742" s="6">
        <f>TITRES_STAT!E745</f>
        <v>400</v>
      </c>
      <c r="E742" s="2">
        <f t="shared" si="44"/>
        <v>-264022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43084</v>
      </c>
      <c r="B743" s="6">
        <f>TITRES_STAT!C746</f>
        <v>2.35</v>
      </c>
      <c r="C743" s="6">
        <f>TITRES_STAT!D746</f>
        <v>2.35</v>
      </c>
      <c r="D743" s="6">
        <f>TITRES_STAT!E746</f>
        <v>0</v>
      </c>
      <c r="E743" s="2">
        <f t="shared" si="44"/>
        <v>-264022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2.35</v>
      </c>
      <c r="C744" s="6">
        <f>TITRES_STAT!D747</f>
        <v>2.35</v>
      </c>
      <c r="D744" s="6">
        <f>TITRES_STAT!E747</f>
        <v>0</v>
      </c>
      <c r="E744" s="2">
        <f t="shared" si="44"/>
        <v>-264022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2.42</v>
      </c>
      <c r="C745" s="6">
        <f>TITRES_STAT!D748</f>
        <v>2.42</v>
      </c>
      <c r="D745" s="6">
        <f>TITRES_STAT!E748</f>
        <v>1</v>
      </c>
      <c r="E745" s="2">
        <f t="shared" si="44"/>
        <v>-264021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2.42</v>
      </c>
      <c r="C746" s="6">
        <f>TITRES_STAT!D749</f>
        <v>2.42</v>
      </c>
      <c r="D746" s="6">
        <f>TITRES_STAT!E749</f>
        <v>0</v>
      </c>
      <c r="E746" s="2">
        <f t="shared" si="44"/>
        <v>-264021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BEARISH DIVERGENCE</v>
      </c>
    </row>
    <row r="747" spans="1:8" ht="13.5" x14ac:dyDescent="0.25">
      <c r="A747" s="3">
        <f>TITRES_STAT!B750</f>
        <v>43090</v>
      </c>
      <c r="B747" s="6">
        <f>TITRES_STAT!C750</f>
        <v>2.42</v>
      </c>
      <c r="C747" s="6">
        <f>TITRES_STAT!D750</f>
        <v>2.42</v>
      </c>
      <c r="D747" s="6">
        <f>TITRES_STAT!E750</f>
        <v>0</v>
      </c>
      <c r="E747" s="2">
        <f t="shared" si="44"/>
        <v>-264021</v>
      </c>
      <c r="F747" s="6" t="str">
        <f t="shared" si="47"/>
        <v>BULLISH</v>
      </c>
      <c r="G747" s="6" t="str">
        <f t="shared" si="46"/>
        <v>NEUTRAL</v>
      </c>
      <c r="H747" s="6" t="str">
        <f t="shared" si="45"/>
        <v>CONFIRMED BULLISH</v>
      </c>
    </row>
    <row r="748" spans="1:8" ht="13.5" x14ac:dyDescent="0.25">
      <c r="A748" s="3">
        <f>TITRES_STAT!B751</f>
        <v>43091</v>
      </c>
      <c r="B748" s="6">
        <f>TITRES_STAT!C751</f>
        <v>2.42</v>
      </c>
      <c r="C748" s="6">
        <f>TITRES_STAT!D751</f>
        <v>2.42</v>
      </c>
      <c r="D748" s="6">
        <f>TITRES_STAT!E751</f>
        <v>0</v>
      </c>
      <c r="E748" s="2">
        <f t="shared" si="44"/>
        <v>-264021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2.42</v>
      </c>
      <c r="C749" s="6">
        <f>TITRES_STAT!D752</f>
        <v>2.42</v>
      </c>
      <c r="D749" s="6">
        <f>TITRES_STAT!E752</f>
        <v>0</v>
      </c>
      <c r="E749" s="2">
        <f t="shared" si="44"/>
        <v>-264021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2.42</v>
      </c>
      <c r="C750" s="6">
        <f>TITRES_STAT!D753</f>
        <v>2.42</v>
      </c>
      <c r="D750" s="6">
        <f>TITRES_STAT!E753</f>
        <v>0</v>
      </c>
      <c r="E750" s="2">
        <f t="shared" si="44"/>
        <v>-264021</v>
      </c>
      <c r="F750" s="6" t="str">
        <f t="shared" si="47"/>
        <v>NEUTRAL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2.42</v>
      </c>
      <c r="C751" s="6">
        <f>TITRES_STAT!D754</f>
        <v>2.42</v>
      </c>
      <c r="D751" s="6">
        <f>TITRES_STAT!E754</f>
        <v>0</v>
      </c>
      <c r="E751" s="2">
        <f t="shared" si="44"/>
        <v>-264021</v>
      </c>
      <c r="F751" s="6" t="str">
        <f t="shared" si="47"/>
        <v>NEUTRAL</v>
      </c>
      <c r="G751" s="6" t="str">
        <f t="shared" si="46"/>
        <v>NEUTRAL</v>
      </c>
      <c r="H751" s="6" t="str">
        <f t="shared" si="45"/>
        <v>NEUTRAL</v>
      </c>
    </row>
    <row r="752" spans="1:8" ht="13.5" x14ac:dyDescent="0.25">
      <c r="A752" s="3">
        <f>TITRES_STAT!B755</f>
        <v>43097</v>
      </c>
      <c r="B752" s="6">
        <f>TITRES_STAT!C755</f>
        <v>2.4900000000000002</v>
      </c>
      <c r="C752" s="6">
        <f>TITRES_STAT!D755</f>
        <v>2.4900000000000002</v>
      </c>
      <c r="D752" s="6">
        <f>TITRES_STAT!E755</f>
        <v>2696</v>
      </c>
      <c r="E752" s="2">
        <f t="shared" si="44"/>
        <v>-261325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2.4900000000000002</v>
      </c>
      <c r="C753" s="6">
        <f>TITRES_STAT!D756</f>
        <v>2.4900000000000002</v>
      </c>
      <c r="D753" s="6">
        <f>TITRES_STAT!E756</f>
        <v>1877</v>
      </c>
      <c r="E753" s="2">
        <f t="shared" si="44"/>
        <v>-261325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2.5</v>
      </c>
      <c r="C754" s="6">
        <f>TITRES_STAT!D757</f>
        <v>2.5</v>
      </c>
      <c r="D754" s="6">
        <f>TITRES_STAT!E757</f>
        <v>790</v>
      </c>
      <c r="E754" s="2">
        <f t="shared" si="44"/>
        <v>-260535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2.4900000000000002</v>
      </c>
      <c r="C755" s="6">
        <f>TITRES_STAT!D758</f>
        <v>2.4900000000000002</v>
      </c>
      <c r="D755" s="6">
        <f>TITRES_STAT!E758</f>
        <v>1426</v>
      </c>
      <c r="E755" s="2">
        <f t="shared" si="44"/>
        <v>-261961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2.4900000000000002</v>
      </c>
      <c r="C756" s="6">
        <f>TITRES_STAT!D759</f>
        <v>2.4900000000000002</v>
      </c>
      <c r="D756" s="6">
        <f>TITRES_STAT!E759</f>
        <v>0</v>
      </c>
      <c r="E756" s="2">
        <f t="shared" si="44"/>
        <v>-261961</v>
      </c>
      <c r="F756" s="6" t="str">
        <f t="shared" si="47"/>
        <v>BULLISH</v>
      </c>
      <c r="G756" s="6" t="str">
        <f t="shared" si="46"/>
        <v>NEUTRAL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2.4900000000000002</v>
      </c>
      <c r="C757" s="6">
        <f>TITRES_STAT!D760</f>
        <v>2.4900000000000002</v>
      </c>
      <c r="D757" s="6">
        <f>TITRES_STAT!E760</f>
        <v>2235</v>
      </c>
      <c r="E757" s="2">
        <f t="shared" si="44"/>
        <v>-261961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NEUTRAL</v>
      </c>
    </row>
    <row r="758" spans="1:8" ht="13.5" x14ac:dyDescent="0.25">
      <c r="A758" s="3">
        <f>TITRES_STAT!B761</f>
        <v>43108</v>
      </c>
      <c r="B758" s="6">
        <f>TITRES_STAT!C761</f>
        <v>2.4900000000000002</v>
      </c>
      <c r="C758" s="6">
        <f>TITRES_STAT!D761</f>
        <v>2.4900000000000002</v>
      </c>
      <c r="D758" s="6">
        <f>TITRES_STAT!E761</f>
        <v>1014</v>
      </c>
      <c r="E758" s="2">
        <f t="shared" si="44"/>
        <v>-261961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NEUTRAL</v>
      </c>
    </row>
    <row r="759" spans="1:8" ht="13.5" x14ac:dyDescent="0.25">
      <c r="A759" s="3">
        <f>TITRES_STAT!B762</f>
        <v>43109</v>
      </c>
      <c r="B759" s="6">
        <f>TITRES_STAT!C762</f>
        <v>2.4</v>
      </c>
      <c r="C759" s="6">
        <f>TITRES_STAT!D762</f>
        <v>2.4</v>
      </c>
      <c r="D759" s="6">
        <f>TITRES_STAT!E762</f>
        <v>4685</v>
      </c>
      <c r="E759" s="2">
        <f t="shared" si="44"/>
        <v>-266646</v>
      </c>
      <c r="F759" s="6" t="str">
        <f t="shared" si="47"/>
        <v>BEARISH</v>
      </c>
      <c r="G759" s="6" t="str">
        <f t="shared" si="46"/>
        <v>STRONG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2.4</v>
      </c>
      <c r="C760" s="6">
        <f>TITRES_STAT!D763</f>
        <v>2.4</v>
      </c>
      <c r="D760" s="6">
        <f>TITRES_STAT!E763</f>
        <v>0</v>
      </c>
      <c r="E760" s="2">
        <f t="shared" si="44"/>
        <v>-266646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2.4</v>
      </c>
      <c r="C761" s="6">
        <f>TITRES_STAT!D764</f>
        <v>2.4</v>
      </c>
      <c r="D761" s="6">
        <f>TITRES_STAT!E764</f>
        <v>0</v>
      </c>
      <c r="E761" s="2">
        <f t="shared" si="44"/>
        <v>-266646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2.4</v>
      </c>
      <c r="C762" s="6">
        <f>TITRES_STAT!D765</f>
        <v>2.4</v>
      </c>
      <c r="D762" s="6">
        <f>TITRES_STAT!E765</f>
        <v>0</v>
      </c>
      <c r="E762" s="2">
        <f t="shared" si="44"/>
        <v>-266646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2.4</v>
      </c>
      <c r="C763" s="6">
        <f>TITRES_STAT!D766</f>
        <v>2.4</v>
      </c>
      <c r="D763" s="6">
        <f>TITRES_STAT!E766</f>
        <v>0</v>
      </c>
      <c r="E763" s="2">
        <f t="shared" si="44"/>
        <v>-266646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2.33</v>
      </c>
      <c r="C764" s="6">
        <f>TITRES_STAT!D767</f>
        <v>2.33</v>
      </c>
      <c r="D764" s="6">
        <f>TITRES_STAT!E767</f>
        <v>1130</v>
      </c>
      <c r="E764" s="2">
        <f t="shared" si="44"/>
        <v>-267776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2.33</v>
      </c>
      <c r="C765" s="6">
        <f>TITRES_STAT!D768</f>
        <v>2.33</v>
      </c>
      <c r="D765" s="6">
        <f>TITRES_STAT!E768</f>
        <v>1</v>
      </c>
      <c r="E765" s="2">
        <f t="shared" si="44"/>
        <v>-267776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2.33</v>
      </c>
      <c r="C766" s="6">
        <f>TITRES_STAT!D769</f>
        <v>2.33</v>
      </c>
      <c r="D766" s="6">
        <f>TITRES_STAT!E769</f>
        <v>0</v>
      </c>
      <c r="E766" s="2">
        <f t="shared" si="44"/>
        <v>-267776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2.27</v>
      </c>
      <c r="C767" s="6">
        <f>TITRES_STAT!D770</f>
        <v>2.27</v>
      </c>
      <c r="D767" s="6">
        <f>TITRES_STAT!E770</f>
        <v>115</v>
      </c>
      <c r="E767" s="2">
        <f t="shared" si="44"/>
        <v>-267891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2.27</v>
      </c>
      <c r="C768" s="6">
        <f>TITRES_STAT!D771</f>
        <v>2.27</v>
      </c>
      <c r="D768" s="6">
        <f>TITRES_STAT!E771</f>
        <v>0</v>
      </c>
      <c r="E768" s="2">
        <f t="shared" si="44"/>
        <v>-267891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2.21</v>
      </c>
      <c r="C769" s="6">
        <f>TITRES_STAT!D772</f>
        <v>2.21</v>
      </c>
      <c r="D769" s="6">
        <f>TITRES_STAT!E772</f>
        <v>650</v>
      </c>
      <c r="E769" s="2">
        <f t="shared" si="44"/>
        <v>-268541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2.21</v>
      </c>
      <c r="C770" s="6">
        <f>TITRES_STAT!D773</f>
        <v>2.21</v>
      </c>
      <c r="D770" s="6">
        <f>TITRES_STAT!E773</f>
        <v>0</v>
      </c>
      <c r="E770" s="2">
        <f t="shared" si="44"/>
        <v>-268541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2.21</v>
      </c>
      <c r="C771" s="6">
        <f>TITRES_STAT!D774</f>
        <v>2.21</v>
      </c>
      <c r="D771" s="6">
        <f>TITRES_STAT!E774</f>
        <v>484</v>
      </c>
      <c r="E771" s="2">
        <f t="shared" si="44"/>
        <v>-268541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2.21</v>
      </c>
      <c r="C772" s="6">
        <f>TITRES_STAT!D775</f>
        <v>2.21</v>
      </c>
      <c r="D772" s="6">
        <f>TITRES_STAT!E775</f>
        <v>0</v>
      </c>
      <c r="E772" s="2">
        <f t="shared" ref="E772:E835" si="48">IF(B772&gt;B771, E771+D772, IF(B772&lt;B771, E771-D772, E771))</f>
        <v>-268541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2.21</v>
      </c>
      <c r="C773" s="6">
        <f>TITRES_STAT!D776</f>
        <v>2.21</v>
      </c>
      <c r="D773" s="6">
        <f>TITRES_STAT!E776</f>
        <v>0</v>
      </c>
      <c r="E773" s="2">
        <f t="shared" si="48"/>
        <v>-268541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2.15</v>
      </c>
      <c r="C774" s="6">
        <f>TITRES_STAT!D777</f>
        <v>2.15</v>
      </c>
      <c r="D774" s="6">
        <f>TITRES_STAT!E777</f>
        <v>186</v>
      </c>
      <c r="E774" s="2">
        <f t="shared" si="48"/>
        <v>-268727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2.15</v>
      </c>
      <c r="C775" s="6">
        <f>TITRES_STAT!D778</f>
        <v>2.15</v>
      </c>
      <c r="D775" s="6">
        <f>TITRES_STAT!E778</f>
        <v>1089</v>
      </c>
      <c r="E775" s="2">
        <f t="shared" si="48"/>
        <v>-268727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2.15</v>
      </c>
      <c r="C776" s="6">
        <f>TITRES_STAT!D779</f>
        <v>2.15</v>
      </c>
      <c r="D776" s="6">
        <f>TITRES_STAT!E779</f>
        <v>0</v>
      </c>
      <c r="E776" s="2">
        <f t="shared" si="48"/>
        <v>-268727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2.15</v>
      </c>
      <c r="C777" s="6">
        <f>TITRES_STAT!D780</f>
        <v>2.15</v>
      </c>
      <c r="D777" s="6">
        <f>TITRES_STAT!E780</f>
        <v>1117</v>
      </c>
      <c r="E777" s="2">
        <f t="shared" si="48"/>
        <v>-268727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2.15</v>
      </c>
      <c r="C778" s="6">
        <f>TITRES_STAT!D781</f>
        <v>2.15</v>
      </c>
      <c r="D778" s="6">
        <f>TITRES_STAT!E781</f>
        <v>102</v>
      </c>
      <c r="E778" s="2">
        <f t="shared" si="48"/>
        <v>-268727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2.15</v>
      </c>
      <c r="C779" s="6">
        <f>TITRES_STAT!D782</f>
        <v>2.15</v>
      </c>
      <c r="D779" s="6">
        <f>TITRES_STAT!E782</f>
        <v>131</v>
      </c>
      <c r="E779" s="2">
        <f t="shared" si="48"/>
        <v>-268727</v>
      </c>
      <c r="F779" s="6" t="str">
        <f t="shared" si="51"/>
        <v>NEUTRAL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2.15</v>
      </c>
      <c r="C780" s="6">
        <f>TITRES_STAT!D783</f>
        <v>2.15</v>
      </c>
      <c r="D780" s="6">
        <f>TITRES_STAT!E783</f>
        <v>0</v>
      </c>
      <c r="E780" s="2">
        <f t="shared" si="48"/>
        <v>-268727</v>
      </c>
      <c r="F780" s="6" t="str">
        <f t="shared" si="51"/>
        <v>NEUTRAL</v>
      </c>
      <c r="G780" s="6" t="str">
        <f t="shared" si="50"/>
        <v>NEUTRAL</v>
      </c>
      <c r="H780" s="6" t="str">
        <f t="shared" si="49"/>
        <v>NEUTRAL</v>
      </c>
    </row>
    <row r="781" spans="1:8" ht="13.5" x14ac:dyDescent="0.25">
      <c r="A781" s="3">
        <f>TITRES_STAT!B784</f>
        <v>43139</v>
      </c>
      <c r="B781" s="6">
        <f>TITRES_STAT!C784</f>
        <v>2.15</v>
      </c>
      <c r="C781" s="6">
        <f>TITRES_STAT!D784</f>
        <v>2.15</v>
      </c>
      <c r="D781" s="6">
        <f>TITRES_STAT!E784</f>
        <v>0</v>
      </c>
      <c r="E781" s="2">
        <f t="shared" si="48"/>
        <v>-268727</v>
      </c>
      <c r="F781" s="6" t="str">
        <f t="shared" si="51"/>
        <v>NEUTRAL</v>
      </c>
      <c r="G781" s="6" t="str">
        <f t="shared" si="50"/>
        <v>NEUTRAL</v>
      </c>
      <c r="H781" s="6" t="str">
        <f t="shared" si="49"/>
        <v>NEUTRAL</v>
      </c>
    </row>
    <row r="782" spans="1:8" ht="13.5" x14ac:dyDescent="0.25">
      <c r="A782" s="3">
        <f>TITRES_STAT!B785</f>
        <v>43140</v>
      </c>
      <c r="B782" s="6">
        <f>TITRES_STAT!C785</f>
        <v>2.11</v>
      </c>
      <c r="C782" s="6">
        <f>TITRES_STAT!D785</f>
        <v>2.11</v>
      </c>
      <c r="D782" s="6">
        <f>TITRES_STAT!E785</f>
        <v>1149</v>
      </c>
      <c r="E782" s="2">
        <f t="shared" si="48"/>
        <v>-269876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2.11</v>
      </c>
      <c r="C783" s="6">
        <f>TITRES_STAT!D786</f>
        <v>2.11</v>
      </c>
      <c r="D783" s="6">
        <f>TITRES_STAT!E786</f>
        <v>291</v>
      </c>
      <c r="E783" s="2">
        <f t="shared" si="48"/>
        <v>-269876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2.1</v>
      </c>
      <c r="C784" s="6">
        <f>TITRES_STAT!D787</f>
        <v>2.1</v>
      </c>
      <c r="D784" s="6">
        <f>TITRES_STAT!E787</f>
        <v>2320</v>
      </c>
      <c r="E784" s="2">
        <f t="shared" si="48"/>
        <v>-272196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2.0099999999999998</v>
      </c>
      <c r="C785" s="6">
        <f>TITRES_STAT!D788</f>
        <v>2.0099999999999998</v>
      </c>
      <c r="D785" s="6">
        <f>TITRES_STAT!E788</f>
        <v>0</v>
      </c>
      <c r="E785" s="2">
        <f t="shared" si="48"/>
        <v>-272196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2.0299999999999998</v>
      </c>
      <c r="C786" s="6">
        <f>TITRES_STAT!D789</f>
        <v>2.0299999999999998</v>
      </c>
      <c r="D786" s="6">
        <f>TITRES_STAT!E789</f>
        <v>1284</v>
      </c>
      <c r="E786" s="2">
        <f t="shared" si="48"/>
        <v>-270912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2.0299999999999998</v>
      </c>
      <c r="C787" s="6">
        <f>TITRES_STAT!D790</f>
        <v>2.0299999999999998</v>
      </c>
      <c r="D787" s="6">
        <f>TITRES_STAT!E790</f>
        <v>345</v>
      </c>
      <c r="E787" s="2">
        <f t="shared" si="48"/>
        <v>-270912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2.0299999999999998</v>
      </c>
      <c r="C788" s="6">
        <f>TITRES_STAT!D791</f>
        <v>2.0299999999999998</v>
      </c>
      <c r="D788" s="6">
        <f>TITRES_STAT!E791</f>
        <v>0</v>
      </c>
      <c r="E788" s="2">
        <f t="shared" si="48"/>
        <v>-270912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2.02</v>
      </c>
      <c r="C789" s="6">
        <f>TITRES_STAT!D792</f>
        <v>2.02</v>
      </c>
      <c r="D789" s="6">
        <f>TITRES_STAT!E792</f>
        <v>334</v>
      </c>
      <c r="E789" s="2">
        <f t="shared" si="48"/>
        <v>-271246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BULLISH DIVERGENCE</v>
      </c>
    </row>
    <row r="790" spans="1:8" ht="13.5" x14ac:dyDescent="0.25">
      <c r="A790" s="3">
        <f>TITRES_STAT!B793</f>
        <v>43152</v>
      </c>
      <c r="B790" s="6">
        <f>TITRES_STAT!C793</f>
        <v>2.02</v>
      </c>
      <c r="C790" s="6">
        <f>TITRES_STAT!D793</f>
        <v>2.02</v>
      </c>
      <c r="D790" s="6">
        <f>TITRES_STAT!E793</f>
        <v>50</v>
      </c>
      <c r="E790" s="2">
        <f t="shared" si="48"/>
        <v>-271246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2.02</v>
      </c>
      <c r="C791" s="6">
        <f>TITRES_STAT!D794</f>
        <v>2.02</v>
      </c>
      <c r="D791" s="6">
        <f>TITRES_STAT!E794</f>
        <v>1480</v>
      </c>
      <c r="E791" s="2">
        <f t="shared" si="48"/>
        <v>-271246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2.02</v>
      </c>
      <c r="C792" s="6">
        <f>TITRES_STAT!D795</f>
        <v>2.02</v>
      </c>
      <c r="D792" s="6">
        <f>TITRES_STAT!E795</f>
        <v>180</v>
      </c>
      <c r="E792" s="2">
        <f t="shared" si="48"/>
        <v>-271246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2</v>
      </c>
      <c r="C793" s="6">
        <f>TITRES_STAT!D796</f>
        <v>2</v>
      </c>
      <c r="D793" s="6">
        <f>TITRES_STAT!E796</f>
        <v>1000</v>
      </c>
      <c r="E793" s="2">
        <f t="shared" si="48"/>
        <v>-272246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2</v>
      </c>
      <c r="C794" s="6">
        <f>TITRES_STAT!D797</f>
        <v>2</v>
      </c>
      <c r="D794" s="6">
        <f>TITRES_STAT!E797</f>
        <v>1212</v>
      </c>
      <c r="E794" s="2">
        <f t="shared" si="48"/>
        <v>-272246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1.96</v>
      </c>
      <c r="C795" s="6">
        <f>TITRES_STAT!D798</f>
        <v>1.96</v>
      </c>
      <c r="D795" s="6">
        <f>TITRES_STAT!E798</f>
        <v>5309</v>
      </c>
      <c r="E795" s="2">
        <f t="shared" si="48"/>
        <v>-277555</v>
      </c>
      <c r="F795" s="6" t="str">
        <f t="shared" si="51"/>
        <v>BEARISH</v>
      </c>
      <c r="G795" s="6" t="str">
        <f t="shared" si="50"/>
        <v>STRONG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1.96</v>
      </c>
      <c r="C796" s="6">
        <f>TITRES_STAT!D799</f>
        <v>1.96</v>
      </c>
      <c r="D796" s="6">
        <f>TITRES_STAT!E799</f>
        <v>2258</v>
      </c>
      <c r="E796" s="2">
        <f t="shared" si="48"/>
        <v>-277555</v>
      </c>
      <c r="F796" s="6" t="str">
        <f t="shared" si="51"/>
        <v>BEARISH</v>
      </c>
      <c r="G796" s="6" t="str">
        <f t="shared" si="50"/>
        <v>STRONG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1.95</v>
      </c>
      <c r="C797" s="6">
        <f>TITRES_STAT!D800</f>
        <v>1.95</v>
      </c>
      <c r="D797" s="6">
        <f>TITRES_STAT!E800</f>
        <v>235</v>
      </c>
      <c r="E797" s="2">
        <f t="shared" si="48"/>
        <v>-277790</v>
      </c>
      <c r="F797" s="6" t="str">
        <f t="shared" si="51"/>
        <v>BEARISH</v>
      </c>
      <c r="G797" s="6" t="str">
        <f t="shared" si="50"/>
        <v>STRONG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1.96</v>
      </c>
      <c r="C798" s="6">
        <f>TITRES_STAT!D801</f>
        <v>1.96</v>
      </c>
      <c r="D798" s="6">
        <f>TITRES_STAT!E801</f>
        <v>3769</v>
      </c>
      <c r="E798" s="2">
        <f t="shared" si="48"/>
        <v>-274021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2</v>
      </c>
      <c r="C799" s="6">
        <f>TITRES_STAT!D802</f>
        <v>2</v>
      </c>
      <c r="D799" s="6">
        <f>TITRES_STAT!E802</f>
        <v>1326</v>
      </c>
      <c r="E799" s="2">
        <f t="shared" si="48"/>
        <v>-272695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NEUTRAL</v>
      </c>
    </row>
    <row r="800" spans="1:8" ht="13.5" x14ac:dyDescent="0.25">
      <c r="A800" s="3">
        <f>TITRES_STAT!B803</f>
        <v>43166</v>
      </c>
      <c r="B800" s="6">
        <f>TITRES_STAT!C803</f>
        <v>2</v>
      </c>
      <c r="C800" s="6">
        <f>TITRES_STAT!D803</f>
        <v>2</v>
      </c>
      <c r="D800" s="6">
        <f>TITRES_STAT!E803</f>
        <v>1525</v>
      </c>
      <c r="E800" s="2">
        <f t="shared" si="48"/>
        <v>-272695</v>
      </c>
      <c r="F800" s="6" t="str">
        <f t="shared" si="51"/>
        <v>BULLISH</v>
      </c>
      <c r="G800" s="6" t="str">
        <f t="shared" si="50"/>
        <v>NEUTRAL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1.99</v>
      </c>
      <c r="C801" s="6">
        <f>TITRES_STAT!D804</f>
        <v>1.99</v>
      </c>
      <c r="D801" s="6">
        <f>TITRES_STAT!E804</f>
        <v>281</v>
      </c>
      <c r="E801" s="2">
        <f t="shared" si="48"/>
        <v>-272976</v>
      </c>
      <c r="F801" s="6" t="str">
        <f t="shared" si="51"/>
        <v>BULLISH</v>
      </c>
      <c r="G801" s="6" t="str">
        <f t="shared" si="50"/>
        <v>NEUTRAL</v>
      </c>
      <c r="H801" s="6" t="str">
        <f t="shared" si="49"/>
        <v>CONFIRMED BULLISH</v>
      </c>
    </row>
    <row r="802" spans="1:8" ht="13.5" x14ac:dyDescent="0.25">
      <c r="A802" s="3">
        <f>TITRES_STAT!B805</f>
        <v>43168</v>
      </c>
      <c r="B802" s="6">
        <f>TITRES_STAT!C805</f>
        <v>1.99</v>
      </c>
      <c r="C802" s="6">
        <f>TITRES_STAT!D805</f>
        <v>1.99</v>
      </c>
      <c r="D802" s="6">
        <f>TITRES_STAT!E805</f>
        <v>3565</v>
      </c>
      <c r="E802" s="2">
        <f t="shared" si="48"/>
        <v>-272976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1.99</v>
      </c>
      <c r="C803" s="6">
        <f>TITRES_STAT!D806</f>
        <v>1.99</v>
      </c>
      <c r="D803" s="6">
        <f>TITRES_STAT!E806</f>
        <v>1800</v>
      </c>
      <c r="E803" s="2">
        <f t="shared" si="48"/>
        <v>-272976</v>
      </c>
      <c r="F803" s="6" t="str">
        <f t="shared" si="51"/>
        <v>BULLISH</v>
      </c>
      <c r="G803" s="6" t="str">
        <f t="shared" si="50"/>
        <v>NEUTRAL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1.95</v>
      </c>
      <c r="C804" s="6">
        <f>TITRES_STAT!D807</f>
        <v>1.95</v>
      </c>
      <c r="D804" s="6">
        <f>TITRES_STAT!E807</f>
        <v>491</v>
      </c>
      <c r="E804" s="2">
        <f t="shared" si="48"/>
        <v>-273467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1.97</v>
      </c>
      <c r="C805" s="6">
        <f>TITRES_STAT!D808</f>
        <v>1.97</v>
      </c>
      <c r="D805" s="6">
        <f>TITRES_STAT!E808</f>
        <v>285</v>
      </c>
      <c r="E805" s="2">
        <f t="shared" si="48"/>
        <v>-273182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1.97</v>
      </c>
      <c r="C806" s="6">
        <f>TITRES_STAT!D809</f>
        <v>1.97</v>
      </c>
      <c r="D806" s="6">
        <f>TITRES_STAT!E809</f>
        <v>300</v>
      </c>
      <c r="E806" s="2">
        <f t="shared" si="48"/>
        <v>-273182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1.96</v>
      </c>
      <c r="C807" s="6">
        <f>TITRES_STAT!D810</f>
        <v>1.96</v>
      </c>
      <c r="D807" s="6">
        <f>TITRES_STAT!E810</f>
        <v>790</v>
      </c>
      <c r="E807" s="2">
        <f t="shared" si="48"/>
        <v>-273972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1.96</v>
      </c>
      <c r="C808" s="6">
        <f>TITRES_STAT!D811</f>
        <v>1.96</v>
      </c>
      <c r="D808" s="6">
        <f>TITRES_STAT!E811</f>
        <v>50</v>
      </c>
      <c r="E808" s="2">
        <f t="shared" si="48"/>
        <v>-273972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1.93</v>
      </c>
      <c r="C809" s="6">
        <f>TITRES_STAT!D812</f>
        <v>1.93</v>
      </c>
      <c r="D809" s="6">
        <f>TITRES_STAT!E812</f>
        <v>50</v>
      </c>
      <c r="E809" s="2">
        <f t="shared" si="48"/>
        <v>-274022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1.93</v>
      </c>
      <c r="C810" s="6">
        <f>TITRES_STAT!D813</f>
        <v>1.93</v>
      </c>
      <c r="D810" s="6">
        <f>TITRES_STAT!E813</f>
        <v>0</v>
      </c>
      <c r="E810" s="2">
        <f t="shared" si="48"/>
        <v>-274022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1.94</v>
      </c>
      <c r="C811" s="6">
        <f>TITRES_STAT!D814</f>
        <v>1.94</v>
      </c>
      <c r="D811" s="6">
        <f>TITRES_STAT!E814</f>
        <v>1000</v>
      </c>
      <c r="E811" s="2">
        <f t="shared" si="48"/>
        <v>-273022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BULLISH DIVERGENCE</v>
      </c>
    </row>
    <row r="812" spans="1:8" ht="13.5" x14ac:dyDescent="0.25">
      <c r="A812" s="3">
        <f>TITRES_STAT!B815</f>
        <v>43185</v>
      </c>
      <c r="B812" s="6">
        <f>TITRES_STAT!C815</f>
        <v>1.94</v>
      </c>
      <c r="C812" s="6">
        <f>TITRES_STAT!D815</f>
        <v>1.94</v>
      </c>
      <c r="D812" s="6">
        <f>TITRES_STAT!E815</f>
        <v>727</v>
      </c>
      <c r="E812" s="2">
        <f t="shared" si="48"/>
        <v>-273022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BULLISH DIVERGENCE</v>
      </c>
    </row>
    <row r="813" spans="1:8" ht="13.5" x14ac:dyDescent="0.25">
      <c r="A813" s="3">
        <f>TITRES_STAT!B816</f>
        <v>43186</v>
      </c>
      <c r="B813" s="6">
        <f>TITRES_STAT!C816</f>
        <v>1.95</v>
      </c>
      <c r="C813" s="6">
        <f>TITRES_STAT!D816</f>
        <v>1.95</v>
      </c>
      <c r="D813" s="6">
        <f>TITRES_STAT!E816</f>
        <v>1000</v>
      </c>
      <c r="E813" s="2">
        <f t="shared" si="48"/>
        <v>-272022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BULLISH DIVERGENCE</v>
      </c>
    </row>
    <row r="814" spans="1:8" ht="13.5" x14ac:dyDescent="0.25">
      <c r="A814" s="3">
        <f>TITRES_STAT!B817</f>
        <v>43187</v>
      </c>
      <c r="B814" s="6">
        <f>TITRES_STAT!C817</f>
        <v>1.95</v>
      </c>
      <c r="C814" s="6">
        <f>TITRES_STAT!D817</f>
        <v>1.95</v>
      </c>
      <c r="D814" s="6">
        <f>TITRES_STAT!E817</f>
        <v>0</v>
      </c>
      <c r="E814" s="2">
        <f t="shared" si="48"/>
        <v>-272022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1.96</v>
      </c>
      <c r="C815" s="6">
        <f>TITRES_STAT!D818</f>
        <v>1.96</v>
      </c>
      <c r="D815" s="6">
        <f>TITRES_STAT!E818</f>
        <v>2100</v>
      </c>
      <c r="E815" s="2">
        <f t="shared" si="48"/>
        <v>-269922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1.96</v>
      </c>
      <c r="C816" s="6">
        <f>TITRES_STAT!D819</f>
        <v>1.96</v>
      </c>
      <c r="D816" s="6">
        <f>TITRES_STAT!E819</f>
        <v>0</v>
      </c>
      <c r="E816" s="2">
        <f t="shared" si="48"/>
        <v>-269922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1.96</v>
      </c>
      <c r="C817" s="6">
        <f>TITRES_STAT!D820</f>
        <v>1.96</v>
      </c>
      <c r="D817" s="6">
        <f>TITRES_STAT!E820</f>
        <v>233</v>
      </c>
      <c r="E817" s="2">
        <f t="shared" si="48"/>
        <v>-269922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2</v>
      </c>
      <c r="C818" s="6">
        <f>TITRES_STAT!D821</f>
        <v>2</v>
      </c>
      <c r="D818" s="6">
        <f>TITRES_STAT!E821</f>
        <v>440</v>
      </c>
      <c r="E818" s="2">
        <f t="shared" si="48"/>
        <v>-269482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2.12</v>
      </c>
      <c r="C819" s="6">
        <f>TITRES_STAT!D822</f>
        <v>2.12</v>
      </c>
      <c r="D819" s="6">
        <f>TITRES_STAT!E822</f>
        <v>600</v>
      </c>
      <c r="E819" s="2">
        <f t="shared" si="48"/>
        <v>-268882</v>
      </c>
      <c r="F819" s="6" t="str">
        <f t="shared" si="51"/>
        <v>BULLISH</v>
      </c>
      <c r="G819" s="6" t="str">
        <f t="shared" si="50"/>
        <v>NEUTRAL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2.21</v>
      </c>
      <c r="C820" s="6">
        <f>TITRES_STAT!D823</f>
        <v>2.21</v>
      </c>
      <c r="D820" s="6">
        <f>TITRES_STAT!E823</f>
        <v>943</v>
      </c>
      <c r="E820" s="2">
        <f t="shared" si="48"/>
        <v>-267939</v>
      </c>
      <c r="F820" s="6" t="str">
        <f t="shared" si="51"/>
        <v>BULLISH</v>
      </c>
      <c r="G820" s="6" t="str">
        <f t="shared" si="50"/>
        <v>NEUTRAL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2.2999999999999998</v>
      </c>
      <c r="C821" s="6">
        <f>TITRES_STAT!D824</f>
        <v>2.2999999999999998</v>
      </c>
      <c r="D821" s="6">
        <f>TITRES_STAT!E824</f>
        <v>0</v>
      </c>
      <c r="E821" s="2">
        <f t="shared" si="48"/>
        <v>-267939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2.4300000000000002</v>
      </c>
      <c r="C822" s="6">
        <f>TITRES_STAT!D825</f>
        <v>2.4300000000000002</v>
      </c>
      <c r="D822" s="6">
        <f>TITRES_STAT!E825</f>
        <v>2500</v>
      </c>
      <c r="E822" s="2">
        <f t="shared" si="48"/>
        <v>-265439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CONFIRMED BULLISH</v>
      </c>
    </row>
    <row r="823" spans="1:8" ht="13.5" x14ac:dyDescent="0.25">
      <c r="A823" s="3">
        <f>TITRES_STAT!B826</f>
        <v>43201</v>
      </c>
      <c r="B823" s="6">
        <f>TITRES_STAT!C826</f>
        <v>2.5299999999999998</v>
      </c>
      <c r="C823" s="6">
        <f>TITRES_STAT!D826</f>
        <v>2.5299999999999998</v>
      </c>
      <c r="D823" s="6">
        <f>TITRES_STAT!E826</f>
        <v>4022</v>
      </c>
      <c r="E823" s="2">
        <f t="shared" si="48"/>
        <v>-261417</v>
      </c>
      <c r="F823" s="6" t="str">
        <f t="shared" si="51"/>
        <v>BULLISH</v>
      </c>
      <c r="G823" s="6" t="str">
        <f t="shared" si="50"/>
        <v>WEAK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2.64</v>
      </c>
      <c r="C824" s="6">
        <f>TITRES_STAT!D827</f>
        <v>2.64</v>
      </c>
      <c r="D824" s="6">
        <f>TITRES_STAT!E827</f>
        <v>0</v>
      </c>
      <c r="E824" s="2">
        <f t="shared" si="48"/>
        <v>-261417</v>
      </c>
      <c r="F824" s="6" t="str">
        <f t="shared" si="51"/>
        <v>BULLISH</v>
      </c>
      <c r="G824" s="6" t="str">
        <f t="shared" si="50"/>
        <v>WEAK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2.75</v>
      </c>
      <c r="C825" s="6">
        <f>TITRES_STAT!D828</f>
        <v>2.75</v>
      </c>
      <c r="D825" s="6">
        <f>TITRES_STAT!E828</f>
        <v>0</v>
      </c>
      <c r="E825" s="2">
        <f t="shared" si="48"/>
        <v>-261417</v>
      </c>
      <c r="F825" s="6" t="str">
        <f t="shared" si="51"/>
        <v>BULLISH</v>
      </c>
      <c r="G825" s="6" t="str">
        <f t="shared" si="50"/>
        <v>WEAK</v>
      </c>
      <c r="H825" s="6" t="str">
        <f t="shared" si="49"/>
        <v>CONFIRMED BULLISH</v>
      </c>
    </row>
    <row r="826" spans="1:8" ht="13.5" x14ac:dyDescent="0.25">
      <c r="A826" s="3">
        <f>TITRES_STAT!B829</f>
        <v>43206</v>
      </c>
      <c r="B826" s="6">
        <f>TITRES_STAT!C829</f>
        <v>2.71</v>
      </c>
      <c r="C826" s="6">
        <f>TITRES_STAT!D829</f>
        <v>2.71</v>
      </c>
      <c r="D826" s="6">
        <f>TITRES_STAT!E829</f>
        <v>2787</v>
      </c>
      <c r="E826" s="2">
        <f t="shared" si="48"/>
        <v>-264204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CONFIRMED BULLISH</v>
      </c>
    </row>
    <row r="827" spans="1:8" ht="13.5" x14ac:dyDescent="0.25">
      <c r="A827" s="3">
        <f>TITRES_STAT!B830</f>
        <v>43207</v>
      </c>
      <c r="B827" s="6">
        <f>TITRES_STAT!C830</f>
        <v>2.65</v>
      </c>
      <c r="C827" s="6">
        <f>TITRES_STAT!D830</f>
        <v>2.65</v>
      </c>
      <c r="D827" s="6">
        <f>TITRES_STAT!E830</f>
        <v>2901</v>
      </c>
      <c r="E827" s="2">
        <f t="shared" si="48"/>
        <v>-267105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BEARISH DIVERGENCE</v>
      </c>
    </row>
    <row r="828" spans="1:8" ht="13.5" x14ac:dyDescent="0.25">
      <c r="A828" s="3">
        <f>TITRES_STAT!B831</f>
        <v>43208</v>
      </c>
      <c r="B828" s="6">
        <f>TITRES_STAT!C831</f>
        <v>2.6</v>
      </c>
      <c r="C828" s="6">
        <f>TITRES_STAT!D831</f>
        <v>2.6</v>
      </c>
      <c r="D828" s="6">
        <f>TITRES_STAT!E831</f>
        <v>100</v>
      </c>
      <c r="E828" s="2">
        <f t="shared" si="48"/>
        <v>-267205</v>
      </c>
      <c r="F828" s="6" t="str">
        <f t="shared" si="51"/>
        <v>BEARISH</v>
      </c>
      <c r="G828" s="6" t="str">
        <f t="shared" si="50"/>
        <v>STRONG</v>
      </c>
      <c r="H828" s="6" t="str">
        <f t="shared" si="49"/>
        <v>BEARISH DIVERGENCE</v>
      </c>
    </row>
    <row r="829" spans="1:8" ht="13.5" x14ac:dyDescent="0.25">
      <c r="A829" s="3">
        <f>TITRES_STAT!B832</f>
        <v>43209</v>
      </c>
      <c r="B829" s="6">
        <f>TITRES_STAT!C832</f>
        <v>2.5499999999999998</v>
      </c>
      <c r="C829" s="6">
        <f>TITRES_STAT!D832</f>
        <v>2.5499999999999998</v>
      </c>
      <c r="D829" s="6">
        <f>TITRES_STAT!E832</f>
        <v>311</v>
      </c>
      <c r="E829" s="2">
        <f t="shared" si="48"/>
        <v>-267516</v>
      </c>
      <c r="F829" s="6" t="str">
        <f t="shared" si="51"/>
        <v>BEARISH</v>
      </c>
      <c r="G829" s="6" t="str">
        <f t="shared" si="50"/>
        <v>STRONG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2.5299999999999998</v>
      </c>
      <c r="C830" s="6">
        <f>TITRES_STAT!D833</f>
        <v>2.5299999999999998</v>
      </c>
      <c r="D830" s="6">
        <f>TITRES_STAT!E833</f>
        <v>148</v>
      </c>
      <c r="E830" s="2">
        <f t="shared" si="48"/>
        <v>-267664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2.4500000000000002</v>
      </c>
      <c r="C831" s="6">
        <f>TITRES_STAT!D834</f>
        <v>2.4500000000000002</v>
      </c>
      <c r="D831" s="6">
        <f>TITRES_STAT!E834</f>
        <v>2600</v>
      </c>
      <c r="E831" s="2">
        <f t="shared" si="48"/>
        <v>-270264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2.4500000000000002</v>
      </c>
      <c r="C832" s="6">
        <f>TITRES_STAT!D835</f>
        <v>2.4500000000000002</v>
      </c>
      <c r="D832" s="6">
        <f>TITRES_STAT!E835</f>
        <v>4068</v>
      </c>
      <c r="E832" s="2">
        <f t="shared" si="48"/>
        <v>-270264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2.46</v>
      </c>
      <c r="C833" s="6">
        <f>TITRES_STAT!D836</f>
        <v>2.46</v>
      </c>
      <c r="D833" s="6">
        <f>TITRES_STAT!E836</f>
        <v>2555</v>
      </c>
      <c r="E833" s="2">
        <f t="shared" si="48"/>
        <v>-267709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2.46</v>
      </c>
      <c r="C834" s="6">
        <f>TITRES_STAT!D837</f>
        <v>2.46</v>
      </c>
      <c r="D834" s="6">
        <f>TITRES_STAT!E837</f>
        <v>4600</v>
      </c>
      <c r="E834" s="2">
        <f t="shared" si="48"/>
        <v>-267709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2.4900000000000002</v>
      </c>
      <c r="C835" s="6">
        <f>TITRES_STAT!D838</f>
        <v>2.4900000000000002</v>
      </c>
      <c r="D835" s="6">
        <f>TITRES_STAT!E838</f>
        <v>1450</v>
      </c>
      <c r="E835" s="2">
        <f t="shared" si="48"/>
        <v>-266259</v>
      </c>
      <c r="F835" s="6" t="str">
        <f t="shared" si="51"/>
        <v>BULLISH</v>
      </c>
      <c r="G835" s="6" t="str">
        <f t="shared" si="50"/>
        <v>NEUTRAL</v>
      </c>
      <c r="H835" s="6" t="str">
        <f t="shared" si="49"/>
        <v>BULLISH DIVERGENCE</v>
      </c>
    </row>
    <row r="836" spans="1:8" ht="13.5" x14ac:dyDescent="0.25">
      <c r="A836" s="3">
        <f>TITRES_STAT!B839</f>
        <v>43220</v>
      </c>
      <c r="B836" s="6">
        <f>TITRES_STAT!C839</f>
        <v>2.4900000000000002</v>
      </c>
      <c r="C836" s="6">
        <f>TITRES_STAT!D839</f>
        <v>2.4900000000000002</v>
      </c>
      <c r="D836" s="6">
        <f>TITRES_STAT!E839</f>
        <v>2318</v>
      </c>
      <c r="E836" s="2">
        <f t="shared" ref="E836:E899" si="52">IF(B836&gt;B835, E835+D836, IF(B836&lt;B835, E835-D836, E835))</f>
        <v>-266259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2.5</v>
      </c>
      <c r="C837" s="6">
        <f>TITRES_STAT!D840</f>
        <v>2.5</v>
      </c>
      <c r="D837" s="6">
        <f>TITRES_STAT!E840</f>
        <v>250</v>
      </c>
      <c r="E837" s="2">
        <f t="shared" si="52"/>
        <v>-266009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2.5</v>
      </c>
      <c r="C838" s="6">
        <f>TITRES_STAT!D841</f>
        <v>2.5</v>
      </c>
      <c r="D838" s="6">
        <f>TITRES_STAT!E841</f>
        <v>0</v>
      </c>
      <c r="E838" s="2">
        <f t="shared" si="52"/>
        <v>-266009</v>
      </c>
      <c r="F838" s="6" t="str">
        <f t="shared" si="51"/>
        <v>BULLISH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2.5</v>
      </c>
      <c r="C839" s="6">
        <f>TITRES_STAT!D842</f>
        <v>2.5</v>
      </c>
      <c r="D839" s="6">
        <f>TITRES_STAT!E842</f>
        <v>0</v>
      </c>
      <c r="E839" s="2">
        <f t="shared" si="52"/>
        <v>-266009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2.5</v>
      </c>
      <c r="C840" s="6">
        <f>TITRES_STAT!D843</f>
        <v>2.5</v>
      </c>
      <c r="D840" s="6">
        <f>TITRES_STAT!E843</f>
        <v>0</v>
      </c>
      <c r="E840" s="2">
        <f t="shared" si="52"/>
        <v>-266009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2.5</v>
      </c>
      <c r="C841" s="6">
        <f>TITRES_STAT!D844</f>
        <v>2.5</v>
      </c>
      <c r="D841" s="6">
        <f>TITRES_STAT!E844</f>
        <v>3322</v>
      </c>
      <c r="E841" s="2">
        <f t="shared" si="52"/>
        <v>-266009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2.54</v>
      </c>
      <c r="C842" s="6">
        <f>TITRES_STAT!D845</f>
        <v>2.54</v>
      </c>
      <c r="D842" s="6">
        <f>TITRES_STAT!E845</f>
        <v>3420</v>
      </c>
      <c r="E842" s="2">
        <f t="shared" si="52"/>
        <v>-262589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2.6</v>
      </c>
      <c r="C843" s="6">
        <f>TITRES_STAT!D846</f>
        <v>2.6</v>
      </c>
      <c r="D843" s="6">
        <f>TITRES_STAT!E846</f>
        <v>1435</v>
      </c>
      <c r="E843" s="2">
        <f t="shared" si="52"/>
        <v>-261154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2.6</v>
      </c>
      <c r="C844" s="6">
        <f>TITRES_STAT!D847</f>
        <v>2.6</v>
      </c>
      <c r="D844" s="6">
        <f>TITRES_STAT!E847</f>
        <v>1591</v>
      </c>
      <c r="E844" s="2">
        <f t="shared" si="52"/>
        <v>-261154</v>
      </c>
      <c r="F844" s="6" t="str">
        <f t="shared" si="55"/>
        <v>BULLISH</v>
      </c>
      <c r="G844" s="6" t="str">
        <f t="shared" si="54"/>
        <v>NEUTRAL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2.7</v>
      </c>
      <c r="C845" s="6">
        <f>TITRES_STAT!D848</f>
        <v>2.7</v>
      </c>
      <c r="D845" s="6">
        <f>TITRES_STAT!E848</f>
        <v>5100</v>
      </c>
      <c r="E845" s="2">
        <f t="shared" si="52"/>
        <v>-256054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2.72</v>
      </c>
      <c r="C846" s="6">
        <f>TITRES_STAT!D849</f>
        <v>2.72</v>
      </c>
      <c r="D846" s="6">
        <f>TITRES_STAT!E849</f>
        <v>3314</v>
      </c>
      <c r="E846" s="2">
        <f t="shared" si="52"/>
        <v>-252740</v>
      </c>
      <c r="F846" s="6" t="str">
        <f t="shared" si="55"/>
        <v>BULLISH</v>
      </c>
      <c r="G846" s="6" t="str">
        <f t="shared" si="54"/>
        <v>WEAK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2.78</v>
      </c>
      <c r="C847" s="6">
        <f>TITRES_STAT!D850</f>
        <v>2.78</v>
      </c>
      <c r="D847" s="6">
        <f>TITRES_STAT!E850</f>
        <v>3858</v>
      </c>
      <c r="E847" s="2">
        <f t="shared" si="52"/>
        <v>-248882</v>
      </c>
      <c r="F847" s="6" t="str">
        <f t="shared" si="55"/>
        <v>BULLISH</v>
      </c>
      <c r="G847" s="6" t="str">
        <f t="shared" si="54"/>
        <v>WEAK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2.62</v>
      </c>
      <c r="C848" s="6">
        <f>TITRES_STAT!D851</f>
        <v>2.62</v>
      </c>
      <c r="D848" s="6">
        <f>TITRES_STAT!E851</f>
        <v>473</v>
      </c>
      <c r="E848" s="2">
        <f t="shared" si="52"/>
        <v>-249355</v>
      </c>
      <c r="F848" s="6" t="str">
        <f t="shared" si="55"/>
        <v>BULLISH</v>
      </c>
      <c r="G848" s="6" t="str">
        <f t="shared" si="54"/>
        <v>WEAK</v>
      </c>
      <c r="H848" s="6" t="str">
        <f t="shared" si="53"/>
        <v>CONFIRMED BULLISH</v>
      </c>
    </row>
    <row r="849" spans="1:8" ht="13.5" x14ac:dyDescent="0.25">
      <c r="A849" s="3">
        <f>TITRES_STAT!B852</f>
        <v>43238</v>
      </c>
      <c r="B849" s="6">
        <f>TITRES_STAT!C852</f>
        <v>2.61</v>
      </c>
      <c r="C849" s="6">
        <f>TITRES_STAT!D852</f>
        <v>2.61</v>
      </c>
      <c r="D849" s="6">
        <f>TITRES_STAT!E852</f>
        <v>307</v>
      </c>
      <c r="E849" s="2">
        <f t="shared" si="52"/>
        <v>-249662</v>
      </c>
      <c r="F849" s="6" t="str">
        <f t="shared" si="55"/>
        <v>BULLISH</v>
      </c>
      <c r="G849" s="6" t="str">
        <f t="shared" si="54"/>
        <v>WEAK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2.54</v>
      </c>
      <c r="C850" s="6">
        <f>TITRES_STAT!D853</f>
        <v>2.54</v>
      </c>
      <c r="D850" s="6">
        <f>TITRES_STAT!E853</f>
        <v>225</v>
      </c>
      <c r="E850" s="2">
        <f t="shared" si="52"/>
        <v>-249887</v>
      </c>
      <c r="F850" s="6" t="str">
        <f t="shared" si="55"/>
        <v>BULLISH</v>
      </c>
      <c r="G850" s="6" t="str">
        <f t="shared" si="54"/>
        <v>WEAK</v>
      </c>
      <c r="H850" s="6" t="str">
        <f t="shared" si="53"/>
        <v>BULLISH DIVERGENCE</v>
      </c>
    </row>
    <row r="851" spans="1:8" ht="13.5" x14ac:dyDescent="0.25">
      <c r="A851" s="3">
        <f>TITRES_STAT!B854</f>
        <v>43242</v>
      </c>
      <c r="B851" s="6">
        <f>TITRES_STAT!C854</f>
        <v>2.61</v>
      </c>
      <c r="C851" s="6">
        <f>TITRES_STAT!D854</f>
        <v>2.61</v>
      </c>
      <c r="D851" s="6">
        <f>TITRES_STAT!E854</f>
        <v>1299</v>
      </c>
      <c r="E851" s="2">
        <f t="shared" si="52"/>
        <v>-248588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43243</v>
      </c>
      <c r="B852" s="6">
        <f>TITRES_STAT!C855</f>
        <v>2.61</v>
      </c>
      <c r="C852" s="6">
        <f>TITRES_STAT!D855</f>
        <v>2.61</v>
      </c>
      <c r="D852" s="6">
        <f>TITRES_STAT!E855</f>
        <v>100</v>
      </c>
      <c r="E852" s="2">
        <f t="shared" si="52"/>
        <v>-248588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BULLISH DIVERGENCE</v>
      </c>
    </row>
    <row r="853" spans="1:8" ht="13.5" x14ac:dyDescent="0.25">
      <c r="A853" s="3">
        <f>TITRES_STAT!B856</f>
        <v>43244</v>
      </c>
      <c r="B853" s="6">
        <f>TITRES_STAT!C856</f>
        <v>2.54</v>
      </c>
      <c r="C853" s="6">
        <f>TITRES_STAT!D856</f>
        <v>2.54</v>
      </c>
      <c r="D853" s="6">
        <f>TITRES_STAT!E856</f>
        <v>2000</v>
      </c>
      <c r="E853" s="2">
        <f t="shared" si="52"/>
        <v>-250588</v>
      </c>
      <c r="F853" s="6" t="str">
        <f t="shared" si="55"/>
        <v>BEARISH</v>
      </c>
      <c r="G853" s="6" t="str">
        <f t="shared" si="54"/>
        <v>NEUTRAL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2.6</v>
      </c>
      <c r="C854" s="6">
        <f>TITRES_STAT!D857</f>
        <v>2.6</v>
      </c>
      <c r="D854" s="6">
        <f>TITRES_STAT!E857</f>
        <v>1150</v>
      </c>
      <c r="E854" s="2">
        <f t="shared" si="52"/>
        <v>-249438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BULLISH DIVERGENCE</v>
      </c>
    </row>
    <row r="855" spans="1:8" ht="13.5" x14ac:dyDescent="0.25">
      <c r="A855" s="3">
        <f>TITRES_STAT!B858</f>
        <v>43248</v>
      </c>
      <c r="B855" s="6">
        <f>TITRES_STAT!C858</f>
        <v>2.62</v>
      </c>
      <c r="C855" s="6">
        <f>TITRES_STAT!D858</f>
        <v>2.62</v>
      </c>
      <c r="D855" s="6">
        <f>TITRES_STAT!E858</f>
        <v>82</v>
      </c>
      <c r="E855" s="2">
        <f t="shared" si="52"/>
        <v>-249356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2.69</v>
      </c>
      <c r="C856" s="6">
        <f>TITRES_STAT!D859</f>
        <v>2.69</v>
      </c>
      <c r="D856" s="6">
        <f>TITRES_STAT!E859</f>
        <v>1101</v>
      </c>
      <c r="E856" s="2">
        <f t="shared" si="52"/>
        <v>-248255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2.69</v>
      </c>
      <c r="C857" s="6">
        <f>TITRES_STAT!D860</f>
        <v>2.69</v>
      </c>
      <c r="D857" s="6">
        <f>TITRES_STAT!E860</f>
        <v>3062</v>
      </c>
      <c r="E857" s="2">
        <f t="shared" si="52"/>
        <v>-248255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2.85</v>
      </c>
      <c r="C858" s="6">
        <f>TITRES_STAT!D861</f>
        <v>2.85</v>
      </c>
      <c r="D858" s="6">
        <f>TITRES_STAT!E861</f>
        <v>979</v>
      </c>
      <c r="E858" s="2">
        <f t="shared" si="52"/>
        <v>-247276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2.85</v>
      </c>
      <c r="C859" s="6">
        <f>TITRES_STAT!D862</f>
        <v>2.85</v>
      </c>
      <c r="D859" s="6">
        <f>TITRES_STAT!E862</f>
        <v>1499</v>
      </c>
      <c r="E859" s="2">
        <f t="shared" si="52"/>
        <v>-247276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2.86</v>
      </c>
      <c r="C860" s="6">
        <f>TITRES_STAT!D863</f>
        <v>2.86</v>
      </c>
      <c r="D860" s="6">
        <f>TITRES_STAT!E863</f>
        <v>63</v>
      </c>
      <c r="E860" s="2">
        <f t="shared" si="52"/>
        <v>-247213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2.88</v>
      </c>
      <c r="C861" s="6">
        <f>TITRES_STAT!D864</f>
        <v>2.88</v>
      </c>
      <c r="D861" s="6">
        <f>TITRES_STAT!E864</f>
        <v>368</v>
      </c>
      <c r="E861" s="2">
        <f t="shared" si="52"/>
        <v>-246845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2.88</v>
      </c>
      <c r="C862" s="6">
        <f>TITRES_STAT!D865</f>
        <v>2.88</v>
      </c>
      <c r="D862" s="6">
        <f>TITRES_STAT!E865</f>
        <v>3238</v>
      </c>
      <c r="E862" s="2">
        <f t="shared" si="52"/>
        <v>-246845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2.94</v>
      </c>
      <c r="C863" s="6">
        <f>TITRES_STAT!D866</f>
        <v>2.94</v>
      </c>
      <c r="D863" s="6">
        <f>TITRES_STAT!E866</f>
        <v>3768</v>
      </c>
      <c r="E863" s="2">
        <f t="shared" si="52"/>
        <v>-243077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2.94</v>
      </c>
      <c r="C864" s="6">
        <f>TITRES_STAT!D867</f>
        <v>2.94</v>
      </c>
      <c r="D864" s="6">
        <f>TITRES_STAT!E867</f>
        <v>2731</v>
      </c>
      <c r="E864" s="2">
        <f t="shared" si="52"/>
        <v>-243077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2.9</v>
      </c>
      <c r="C865" s="6">
        <f>TITRES_STAT!D868</f>
        <v>2.9</v>
      </c>
      <c r="D865" s="6">
        <f>TITRES_STAT!E868</f>
        <v>116</v>
      </c>
      <c r="E865" s="2">
        <f t="shared" si="52"/>
        <v>-243193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2.89</v>
      </c>
      <c r="C866" s="6">
        <f>TITRES_STAT!D869</f>
        <v>2.89</v>
      </c>
      <c r="D866" s="6">
        <f>TITRES_STAT!E869</f>
        <v>4731</v>
      </c>
      <c r="E866" s="2">
        <f t="shared" si="52"/>
        <v>-247924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BEARISH DIVERGENCE</v>
      </c>
    </row>
    <row r="867" spans="1:8" ht="13.5" x14ac:dyDescent="0.25">
      <c r="A867" s="3">
        <f>TITRES_STAT!B870</f>
        <v>43264</v>
      </c>
      <c r="B867" s="6">
        <f>TITRES_STAT!C870</f>
        <v>2.93</v>
      </c>
      <c r="C867" s="6">
        <f>TITRES_STAT!D870</f>
        <v>2.93</v>
      </c>
      <c r="D867" s="6">
        <f>TITRES_STAT!E870</f>
        <v>719</v>
      </c>
      <c r="E867" s="2">
        <f t="shared" si="52"/>
        <v>-247205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BEARISH DIVERGENCE</v>
      </c>
    </row>
    <row r="868" spans="1:8" ht="13.5" x14ac:dyDescent="0.25">
      <c r="A868" s="3">
        <f>TITRES_STAT!B871</f>
        <v>43265</v>
      </c>
      <c r="B868" s="6">
        <f>TITRES_STAT!C871</f>
        <v>2.95</v>
      </c>
      <c r="C868" s="6">
        <f>TITRES_STAT!D871</f>
        <v>2.95</v>
      </c>
      <c r="D868" s="6">
        <f>TITRES_STAT!E871</f>
        <v>855</v>
      </c>
      <c r="E868" s="2">
        <f t="shared" si="52"/>
        <v>-246350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BEARISH DIVERGENCE</v>
      </c>
    </row>
    <row r="869" spans="1:8" ht="13.5" x14ac:dyDescent="0.25">
      <c r="A869" s="3">
        <f>TITRES_STAT!B872</f>
        <v>43269</v>
      </c>
      <c r="B869" s="6">
        <f>TITRES_STAT!C872</f>
        <v>2.95</v>
      </c>
      <c r="C869" s="6">
        <f>TITRES_STAT!D872</f>
        <v>2.95</v>
      </c>
      <c r="D869" s="6">
        <f>TITRES_STAT!E872</f>
        <v>203</v>
      </c>
      <c r="E869" s="2">
        <f t="shared" si="52"/>
        <v>-246350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BEARISH DIVERGENCE</v>
      </c>
    </row>
    <row r="870" spans="1:8" ht="13.5" x14ac:dyDescent="0.25">
      <c r="A870" s="3">
        <f>TITRES_STAT!B873</f>
        <v>43270</v>
      </c>
      <c r="B870" s="6">
        <f>TITRES_STAT!C873</f>
        <v>2.94</v>
      </c>
      <c r="C870" s="6">
        <f>TITRES_STAT!D873</f>
        <v>2.94</v>
      </c>
      <c r="D870" s="6">
        <f>TITRES_STAT!E873</f>
        <v>797</v>
      </c>
      <c r="E870" s="2">
        <f t="shared" si="52"/>
        <v>-247147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BEARISH DIVERGENCE</v>
      </c>
    </row>
    <row r="871" spans="1:8" ht="13.5" x14ac:dyDescent="0.25">
      <c r="A871" s="3">
        <f>TITRES_STAT!B874</f>
        <v>43271</v>
      </c>
      <c r="B871" s="6">
        <f>TITRES_STAT!C874</f>
        <v>2.94</v>
      </c>
      <c r="C871" s="6">
        <f>TITRES_STAT!D874</f>
        <v>2.94</v>
      </c>
      <c r="D871" s="6">
        <f>TITRES_STAT!E874</f>
        <v>3100</v>
      </c>
      <c r="E871" s="2">
        <f t="shared" si="52"/>
        <v>-247147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2.94</v>
      </c>
      <c r="C872" s="6">
        <f>TITRES_STAT!D875</f>
        <v>2.94</v>
      </c>
      <c r="D872" s="6">
        <f>TITRES_STAT!E875</f>
        <v>1000</v>
      </c>
      <c r="E872" s="2">
        <f t="shared" si="52"/>
        <v>-247147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2.94</v>
      </c>
      <c r="C873" s="6">
        <f>TITRES_STAT!D876</f>
        <v>2.94</v>
      </c>
      <c r="D873" s="6">
        <f>TITRES_STAT!E876</f>
        <v>0</v>
      </c>
      <c r="E873" s="2">
        <f t="shared" si="52"/>
        <v>-247147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2.88</v>
      </c>
      <c r="C874" s="6">
        <f>TITRES_STAT!D877</f>
        <v>2.88</v>
      </c>
      <c r="D874" s="6">
        <f>TITRES_STAT!E877</f>
        <v>662</v>
      </c>
      <c r="E874" s="2">
        <f t="shared" si="52"/>
        <v>-247809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2.77</v>
      </c>
      <c r="C875" s="6">
        <f>TITRES_STAT!D878</f>
        <v>2.77</v>
      </c>
      <c r="D875" s="6">
        <f>TITRES_STAT!E878</f>
        <v>2075</v>
      </c>
      <c r="E875" s="2">
        <f t="shared" si="52"/>
        <v>-249884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2.85</v>
      </c>
      <c r="C876" s="6">
        <f>TITRES_STAT!D879</f>
        <v>2.85</v>
      </c>
      <c r="D876" s="6">
        <f>TITRES_STAT!E879</f>
        <v>796</v>
      </c>
      <c r="E876" s="2">
        <f t="shared" si="52"/>
        <v>-249088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2.85</v>
      </c>
      <c r="C877" s="6">
        <f>TITRES_STAT!D880</f>
        <v>2.85</v>
      </c>
      <c r="D877" s="6">
        <f>TITRES_STAT!E880</f>
        <v>305</v>
      </c>
      <c r="E877" s="2">
        <f t="shared" si="52"/>
        <v>-249088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2.85</v>
      </c>
      <c r="C878" s="6">
        <f>TITRES_STAT!D881</f>
        <v>2.85</v>
      </c>
      <c r="D878" s="6">
        <f>TITRES_STAT!E881</f>
        <v>0</v>
      </c>
      <c r="E878" s="2">
        <f t="shared" si="52"/>
        <v>-249088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2.85</v>
      </c>
      <c r="C879" s="6">
        <f>TITRES_STAT!D882</f>
        <v>2.85</v>
      </c>
      <c r="D879" s="6">
        <f>TITRES_STAT!E882</f>
        <v>0</v>
      </c>
      <c r="E879" s="2">
        <f t="shared" si="52"/>
        <v>-249088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2.73</v>
      </c>
      <c r="C880" s="6">
        <f>TITRES_STAT!D883</f>
        <v>2.73</v>
      </c>
      <c r="D880" s="6">
        <f>TITRES_STAT!E883</f>
        <v>0</v>
      </c>
      <c r="E880" s="2">
        <f t="shared" si="52"/>
        <v>-249088</v>
      </c>
      <c r="F880" s="6" t="str">
        <f t="shared" si="55"/>
        <v>BULLISH</v>
      </c>
      <c r="G880" s="6" t="str">
        <f t="shared" si="54"/>
        <v>NEUTRAL</v>
      </c>
      <c r="H880" s="6" t="str">
        <f t="shared" si="53"/>
        <v>BULLISH DIVERGENCE</v>
      </c>
    </row>
    <row r="881" spans="1:8" ht="13.5" x14ac:dyDescent="0.25">
      <c r="A881" s="3">
        <f>TITRES_STAT!B884</f>
        <v>43285</v>
      </c>
      <c r="B881" s="6">
        <f>TITRES_STAT!C884</f>
        <v>2.65</v>
      </c>
      <c r="C881" s="6">
        <f>TITRES_STAT!D884</f>
        <v>2.65</v>
      </c>
      <c r="D881" s="6">
        <f>TITRES_STAT!E884</f>
        <v>60</v>
      </c>
      <c r="E881" s="2">
        <f t="shared" si="52"/>
        <v>-249148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2.72</v>
      </c>
      <c r="C882" s="6">
        <f>TITRES_STAT!D885</f>
        <v>2.72</v>
      </c>
      <c r="D882" s="6">
        <f>TITRES_STAT!E885</f>
        <v>50</v>
      </c>
      <c r="E882" s="2">
        <f t="shared" si="52"/>
        <v>-249098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2.77</v>
      </c>
      <c r="C883" s="6">
        <f>TITRES_STAT!D886</f>
        <v>2.77</v>
      </c>
      <c r="D883" s="6">
        <f>TITRES_STAT!E886</f>
        <v>50</v>
      </c>
      <c r="E883" s="2">
        <f t="shared" si="52"/>
        <v>-249048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BULLISH DIVERGENCE</v>
      </c>
    </row>
    <row r="884" spans="1:8" ht="13.5" x14ac:dyDescent="0.25">
      <c r="A884" s="3">
        <f>TITRES_STAT!B887</f>
        <v>43290</v>
      </c>
      <c r="B884" s="6">
        <f>TITRES_STAT!C887</f>
        <v>2.77</v>
      </c>
      <c r="C884" s="6">
        <f>TITRES_STAT!D887</f>
        <v>2.77</v>
      </c>
      <c r="D884" s="6">
        <f>TITRES_STAT!E887</f>
        <v>0</v>
      </c>
      <c r="E884" s="2">
        <f t="shared" si="52"/>
        <v>-249048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BULLISH DIVERGENCE</v>
      </c>
    </row>
    <row r="885" spans="1:8" ht="13.5" x14ac:dyDescent="0.25">
      <c r="A885" s="3">
        <f>TITRES_STAT!B888</f>
        <v>43291</v>
      </c>
      <c r="B885" s="6">
        <f>TITRES_STAT!C888</f>
        <v>2.76</v>
      </c>
      <c r="C885" s="6">
        <f>TITRES_STAT!D888</f>
        <v>2.76</v>
      </c>
      <c r="D885" s="6">
        <f>TITRES_STAT!E888</f>
        <v>130</v>
      </c>
      <c r="E885" s="2">
        <f t="shared" si="52"/>
        <v>-249178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BEARISH DIVERGENCE</v>
      </c>
    </row>
    <row r="886" spans="1:8" ht="13.5" x14ac:dyDescent="0.25">
      <c r="A886" s="3">
        <f>TITRES_STAT!B889</f>
        <v>43292</v>
      </c>
      <c r="B886" s="6">
        <f>TITRES_STAT!C889</f>
        <v>2.75</v>
      </c>
      <c r="C886" s="6">
        <f>TITRES_STAT!D889</f>
        <v>2.75</v>
      </c>
      <c r="D886" s="6">
        <f>TITRES_STAT!E889</f>
        <v>800</v>
      </c>
      <c r="E886" s="2">
        <f t="shared" si="52"/>
        <v>-249978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BEARISH DIVERGENCE</v>
      </c>
    </row>
    <row r="887" spans="1:8" ht="13.5" x14ac:dyDescent="0.25">
      <c r="A887" s="3">
        <f>TITRES_STAT!B890</f>
        <v>43293</v>
      </c>
      <c r="B887" s="6">
        <f>TITRES_STAT!C890</f>
        <v>2.75</v>
      </c>
      <c r="C887" s="6">
        <f>TITRES_STAT!D890</f>
        <v>2.75</v>
      </c>
      <c r="D887" s="6">
        <f>TITRES_STAT!E890</f>
        <v>500</v>
      </c>
      <c r="E887" s="2">
        <f t="shared" si="52"/>
        <v>-249978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BEARISH DIVERGENCE</v>
      </c>
    </row>
    <row r="888" spans="1:8" ht="13.5" x14ac:dyDescent="0.25">
      <c r="A888" s="3">
        <f>TITRES_STAT!B891</f>
        <v>43294</v>
      </c>
      <c r="B888" s="6">
        <f>TITRES_STAT!C891</f>
        <v>2.75</v>
      </c>
      <c r="C888" s="6">
        <f>TITRES_STAT!D891</f>
        <v>2.75</v>
      </c>
      <c r="D888" s="6">
        <f>TITRES_STAT!E891</f>
        <v>0</v>
      </c>
      <c r="E888" s="2">
        <f t="shared" si="52"/>
        <v>-249978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2.77</v>
      </c>
      <c r="C889" s="6">
        <f>TITRES_STAT!D892</f>
        <v>2.77</v>
      </c>
      <c r="D889" s="6">
        <f>TITRES_STAT!E892</f>
        <v>50</v>
      </c>
      <c r="E889" s="2">
        <f t="shared" si="52"/>
        <v>-249928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NEUTRAL</v>
      </c>
    </row>
    <row r="890" spans="1:8" ht="13.5" x14ac:dyDescent="0.25">
      <c r="A890" s="3">
        <f>TITRES_STAT!B893</f>
        <v>43298</v>
      </c>
      <c r="B890" s="6">
        <f>TITRES_STAT!C893</f>
        <v>2.77</v>
      </c>
      <c r="C890" s="6">
        <f>TITRES_STAT!D893</f>
        <v>2.77</v>
      </c>
      <c r="D890" s="6">
        <f>TITRES_STAT!E893</f>
        <v>189</v>
      </c>
      <c r="E890" s="2">
        <f t="shared" si="52"/>
        <v>-249928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BEARISH DIVERGENCE</v>
      </c>
    </row>
    <row r="891" spans="1:8" ht="13.5" x14ac:dyDescent="0.25">
      <c r="A891" s="3">
        <f>TITRES_STAT!B894</f>
        <v>43299</v>
      </c>
      <c r="B891" s="6">
        <f>TITRES_STAT!C894</f>
        <v>2.77</v>
      </c>
      <c r="C891" s="6">
        <f>TITRES_STAT!D894</f>
        <v>2.77</v>
      </c>
      <c r="D891" s="6">
        <f>TITRES_STAT!E894</f>
        <v>50</v>
      </c>
      <c r="E891" s="2">
        <f t="shared" si="52"/>
        <v>-249928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2.77</v>
      </c>
      <c r="C892" s="6">
        <f>TITRES_STAT!D895</f>
        <v>2.77</v>
      </c>
      <c r="D892" s="6">
        <f>TITRES_STAT!E895</f>
        <v>50</v>
      </c>
      <c r="E892" s="2">
        <f t="shared" si="52"/>
        <v>-249928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2.75</v>
      </c>
      <c r="C893" s="6">
        <f>TITRES_STAT!D896</f>
        <v>2.75</v>
      </c>
      <c r="D893" s="6">
        <f>TITRES_STAT!E896</f>
        <v>594</v>
      </c>
      <c r="E893" s="2">
        <f t="shared" si="52"/>
        <v>-250522</v>
      </c>
      <c r="F893" s="6" t="str">
        <f t="shared" si="55"/>
        <v>BEARISH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2.75</v>
      </c>
      <c r="C894" s="6">
        <f>TITRES_STAT!D897</f>
        <v>2.75</v>
      </c>
      <c r="D894" s="6">
        <f>TITRES_STAT!E897</f>
        <v>0</v>
      </c>
      <c r="E894" s="2">
        <f t="shared" si="52"/>
        <v>-250522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2.75</v>
      </c>
      <c r="C895" s="6">
        <f>TITRES_STAT!D898</f>
        <v>2.75</v>
      </c>
      <c r="D895" s="6">
        <f>TITRES_STAT!E898</f>
        <v>0</v>
      </c>
      <c r="E895" s="2">
        <f t="shared" si="52"/>
        <v>-250522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2.75</v>
      </c>
      <c r="C896" s="6">
        <f>TITRES_STAT!D899</f>
        <v>2.75</v>
      </c>
      <c r="D896" s="6">
        <f>TITRES_STAT!E899</f>
        <v>0</v>
      </c>
      <c r="E896" s="2">
        <f t="shared" si="52"/>
        <v>-250522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2.75</v>
      </c>
      <c r="C897" s="6">
        <f>TITRES_STAT!D900</f>
        <v>2.75</v>
      </c>
      <c r="D897" s="6">
        <f>TITRES_STAT!E900</f>
        <v>0</v>
      </c>
      <c r="E897" s="2">
        <f t="shared" si="52"/>
        <v>-250522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2.75</v>
      </c>
      <c r="C898" s="6">
        <f>TITRES_STAT!D901</f>
        <v>2.75</v>
      </c>
      <c r="D898" s="6">
        <f>TITRES_STAT!E901</f>
        <v>0</v>
      </c>
      <c r="E898" s="2">
        <f t="shared" si="52"/>
        <v>-250522</v>
      </c>
      <c r="F898" s="6" t="str">
        <f t="shared" si="55"/>
        <v>NEUTRAL</v>
      </c>
      <c r="G898" s="6" t="str">
        <f t="shared" si="54"/>
        <v>NEUTRAL</v>
      </c>
      <c r="H898" s="6" t="str">
        <f t="shared" si="53"/>
        <v>NEUTRAL</v>
      </c>
    </row>
    <row r="899" spans="1:8" ht="13.5" x14ac:dyDescent="0.25">
      <c r="A899" s="3">
        <f>TITRES_STAT!B902</f>
        <v>43312</v>
      </c>
      <c r="B899" s="6">
        <f>TITRES_STAT!C902</f>
        <v>2.75</v>
      </c>
      <c r="C899" s="6">
        <f>TITRES_STAT!D902</f>
        <v>2.75</v>
      </c>
      <c r="D899" s="6">
        <f>TITRES_STAT!E902</f>
        <v>200</v>
      </c>
      <c r="E899" s="2">
        <f t="shared" si="52"/>
        <v>-250522</v>
      </c>
      <c r="F899" s="6" t="str">
        <f t="shared" si="55"/>
        <v>NEUTRAL</v>
      </c>
      <c r="G899" s="6" t="str">
        <f t="shared" si="54"/>
        <v>NEUTRAL</v>
      </c>
      <c r="H899" s="6" t="str">
        <f t="shared" si="53"/>
        <v>NEUTRAL</v>
      </c>
    </row>
    <row r="900" spans="1:8" ht="13.5" x14ac:dyDescent="0.25">
      <c r="A900" s="3">
        <f>TITRES_STAT!B903</f>
        <v>43313</v>
      </c>
      <c r="B900" s="6">
        <f>TITRES_STAT!C903</f>
        <v>2.67</v>
      </c>
      <c r="C900" s="6">
        <f>TITRES_STAT!D903</f>
        <v>2.67</v>
      </c>
      <c r="D900" s="6">
        <f>TITRES_STAT!E903</f>
        <v>300</v>
      </c>
      <c r="E900" s="2">
        <f t="shared" ref="E900:E963" si="56">IF(B900&gt;B899, E899+D900, IF(B900&lt;B899, E899-D900, E899))</f>
        <v>-250822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2.73</v>
      </c>
      <c r="C901" s="6">
        <f>TITRES_STAT!D904</f>
        <v>2.73</v>
      </c>
      <c r="D901" s="6">
        <f>TITRES_STAT!E904</f>
        <v>500</v>
      </c>
      <c r="E901" s="2">
        <f t="shared" si="56"/>
        <v>-250322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BULLISH DIVERGENCE</v>
      </c>
    </row>
    <row r="902" spans="1:8" ht="13.5" x14ac:dyDescent="0.25">
      <c r="A902" s="3">
        <f>TITRES_STAT!B905</f>
        <v>43315</v>
      </c>
      <c r="B902" s="6">
        <f>TITRES_STAT!C905</f>
        <v>2.7</v>
      </c>
      <c r="C902" s="6">
        <f>TITRES_STAT!D905</f>
        <v>2.7</v>
      </c>
      <c r="D902" s="6">
        <f>TITRES_STAT!E905</f>
        <v>1275</v>
      </c>
      <c r="E902" s="2">
        <f t="shared" si="56"/>
        <v>-251597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2.7</v>
      </c>
      <c r="C903" s="6">
        <f>TITRES_STAT!D906</f>
        <v>2.7</v>
      </c>
      <c r="D903" s="6">
        <f>TITRES_STAT!E906</f>
        <v>0</v>
      </c>
      <c r="E903" s="2">
        <f t="shared" si="56"/>
        <v>-251597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2.7</v>
      </c>
      <c r="C904" s="6">
        <f>TITRES_STAT!D907</f>
        <v>2.7</v>
      </c>
      <c r="D904" s="6">
        <f>TITRES_STAT!E907</f>
        <v>0</v>
      </c>
      <c r="E904" s="2">
        <f t="shared" si="56"/>
        <v>-251597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2.7</v>
      </c>
      <c r="C905" s="6">
        <f>TITRES_STAT!D908</f>
        <v>2.7</v>
      </c>
      <c r="D905" s="6">
        <f>TITRES_STAT!E908</f>
        <v>0</v>
      </c>
      <c r="E905" s="2">
        <f t="shared" si="56"/>
        <v>-251597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BEARISH DIVERGENCE</v>
      </c>
    </row>
    <row r="906" spans="1:8" ht="13.5" x14ac:dyDescent="0.25">
      <c r="A906" s="3">
        <f>TITRES_STAT!B909</f>
        <v>43321</v>
      </c>
      <c r="B906" s="6">
        <f>TITRES_STAT!C909</f>
        <v>2.7</v>
      </c>
      <c r="C906" s="6">
        <f>TITRES_STAT!D909</f>
        <v>2.7</v>
      </c>
      <c r="D906" s="6">
        <f>TITRES_STAT!E909</f>
        <v>100</v>
      </c>
      <c r="E906" s="2">
        <f t="shared" si="56"/>
        <v>-251597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2.7</v>
      </c>
      <c r="C907" s="6">
        <f>TITRES_STAT!D910</f>
        <v>2.7</v>
      </c>
      <c r="D907" s="6">
        <f>TITRES_STAT!E910</f>
        <v>450</v>
      </c>
      <c r="E907" s="2">
        <f t="shared" si="56"/>
        <v>-251597</v>
      </c>
      <c r="F907" s="6" t="str">
        <f t="shared" si="59"/>
        <v>NEUTRAL</v>
      </c>
      <c r="G907" s="6" t="str">
        <f t="shared" si="58"/>
        <v>NEUTRAL</v>
      </c>
      <c r="H907" s="6" t="str">
        <f t="shared" si="57"/>
        <v>NEUTRAL</v>
      </c>
    </row>
    <row r="908" spans="1:8" ht="13.5" x14ac:dyDescent="0.25">
      <c r="A908" s="3">
        <f>TITRES_STAT!B911</f>
        <v>43326</v>
      </c>
      <c r="B908" s="6">
        <f>TITRES_STAT!C911</f>
        <v>2.7</v>
      </c>
      <c r="C908" s="6">
        <f>TITRES_STAT!D911</f>
        <v>2.7</v>
      </c>
      <c r="D908" s="6">
        <f>TITRES_STAT!E911</f>
        <v>0</v>
      </c>
      <c r="E908" s="2">
        <f t="shared" si="56"/>
        <v>-251597</v>
      </c>
      <c r="F908" s="6" t="str">
        <f t="shared" si="59"/>
        <v>NEUTRAL</v>
      </c>
      <c r="G908" s="6" t="str">
        <f t="shared" si="58"/>
        <v>NEUTRAL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2.7</v>
      </c>
      <c r="C909" s="6">
        <f>TITRES_STAT!D912</f>
        <v>2.7</v>
      </c>
      <c r="D909" s="6">
        <f>TITRES_STAT!E912</f>
        <v>0</v>
      </c>
      <c r="E909" s="2">
        <f t="shared" si="56"/>
        <v>-251597</v>
      </c>
      <c r="F909" s="6" t="str">
        <f t="shared" si="59"/>
        <v>NEUTRAL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43328</v>
      </c>
      <c r="B910" s="6">
        <f>TITRES_STAT!C913</f>
        <v>2.7</v>
      </c>
      <c r="C910" s="6">
        <f>TITRES_STAT!D913</f>
        <v>2.7</v>
      </c>
      <c r="D910" s="6">
        <f>TITRES_STAT!E913</f>
        <v>0</v>
      </c>
      <c r="E910" s="2">
        <f t="shared" si="56"/>
        <v>-251597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2.7</v>
      </c>
      <c r="C911" s="6">
        <f>TITRES_STAT!D914</f>
        <v>2.7</v>
      </c>
      <c r="D911" s="6">
        <f>TITRES_STAT!E914</f>
        <v>0</v>
      </c>
      <c r="E911" s="2">
        <f t="shared" si="56"/>
        <v>-251597</v>
      </c>
      <c r="F911" s="6" t="str">
        <f t="shared" si="59"/>
        <v>NEUTRAL</v>
      </c>
      <c r="G911" s="6" t="str">
        <f t="shared" si="58"/>
        <v>NEUTRAL</v>
      </c>
      <c r="H911" s="6" t="str">
        <f t="shared" si="57"/>
        <v>NEUTRAL</v>
      </c>
    </row>
    <row r="912" spans="1:8" ht="13.5" x14ac:dyDescent="0.25">
      <c r="A912" s="3">
        <f>TITRES_STAT!B915</f>
        <v>43332</v>
      </c>
      <c r="B912" s="6">
        <f>TITRES_STAT!C915</f>
        <v>2.7</v>
      </c>
      <c r="C912" s="6">
        <f>TITRES_STAT!D915</f>
        <v>2.7</v>
      </c>
      <c r="D912" s="6">
        <f>TITRES_STAT!E915</f>
        <v>0</v>
      </c>
      <c r="E912" s="2">
        <f t="shared" si="56"/>
        <v>-251597</v>
      </c>
      <c r="F912" s="6" t="str">
        <f t="shared" si="59"/>
        <v>NEUTRAL</v>
      </c>
      <c r="G912" s="6" t="str">
        <f t="shared" si="58"/>
        <v>NEUTRAL</v>
      </c>
      <c r="H912" s="6" t="str">
        <f t="shared" si="57"/>
        <v>NEUTRAL</v>
      </c>
    </row>
    <row r="913" spans="1:8" ht="13.5" x14ac:dyDescent="0.25">
      <c r="A913" s="3">
        <f>TITRES_STAT!B916</f>
        <v>43335</v>
      </c>
      <c r="B913" s="6">
        <f>TITRES_STAT!C916</f>
        <v>2.7</v>
      </c>
      <c r="C913" s="6">
        <f>TITRES_STAT!D916</f>
        <v>2.7</v>
      </c>
      <c r="D913" s="6">
        <f>TITRES_STAT!E916</f>
        <v>0</v>
      </c>
      <c r="E913" s="2">
        <f t="shared" si="56"/>
        <v>-251597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2.7</v>
      </c>
      <c r="C914" s="6">
        <f>TITRES_STAT!D917</f>
        <v>2.7</v>
      </c>
      <c r="D914" s="6">
        <f>TITRES_STAT!E917</f>
        <v>0</v>
      </c>
      <c r="E914" s="2">
        <f t="shared" si="56"/>
        <v>-251597</v>
      </c>
      <c r="F914" s="6" t="str">
        <f t="shared" si="59"/>
        <v>NEUTRAL</v>
      </c>
      <c r="G914" s="6" t="str">
        <f t="shared" si="58"/>
        <v>NEUTRAL</v>
      </c>
      <c r="H914" s="6" t="str">
        <f t="shared" si="57"/>
        <v>NEUTRAL</v>
      </c>
    </row>
    <row r="915" spans="1:8" ht="13.5" x14ac:dyDescent="0.25">
      <c r="A915" s="3">
        <f>TITRES_STAT!B918</f>
        <v>43339</v>
      </c>
      <c r="B915" s="6">
        <f>TITRES_STAT!C918</f>
        <v>2.7</v>
      </c>
      <c r="C915" s="6">
        <f>TITRES_STAT!D918</f>
        <v>2.7</v>
      </c>
      <c r="D915" s="6">
        <f>TITRES_STAT!E918</f>
        <v>0</v>
      </c>
      <c r="E915" s="2">
        <f t="shared" si="56"/>
        <v>-251597</v>
      </c>
      <c r="F915" s="6" t="str">
        <f t="shared" si="59"/>
        <v>NEUTRAL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43340</v>
      </c>
      <c r="B916" s="6">
        <f>TITRES_STAT!C919</f>
        <v>2.7</v>
      </c>
      <c r="C916" s="6">
        <f>TITRES_STAT!D919</f>
        <v>2.7</v>
      </c>
      <c r="D916" s="6">
        <f>TITRES_STAT!E919</f>
        <v>0</v>
      </c>
      <c r="E916" s="2">
        <f t="shared" si="56"/>
        <v>-251597</v>
      </c>
      <c r="F916" s="6" t="str">
        <f t="shared" si="59"/>
        <v>NEUTRAL</v>
      </c>
      <c r="G916" s="6" t="str">
        <f t="shared" si="58"/>
        <v>NEUTRAL</v>
      </c>
      <c r="H916" s="6" t="str">
        <f t="shared" si="57"/>
        <v>NEUTRAL</v>
      </c>
    </row>
    <row r="917" spans="1:8" ht="13.5" x14ac:dyDescent="0.25">
      <c r="A917" s="3">
        <f>TITRES_STAT!B920</f>
        <v>43341</v>
      </c>
      <c r="B917" s="6">
        <f>TITRES_STAT!C920</f>
        <v>2.7</v>
      </c>
      <c r="C917" s="6">
        <f>TITRES_STAT!D920</f>
        <v>2.7</v>
      </c>
      <c r="D917" s="6">
        <f>TITRES_STAT!E920</f>
        <v>0</v>
      </c>
      <c r="E917" s="2">
        <f t="shared" si="56"/>
        <v>-251597</v>
      </c>
      <c r="F917" s="6" t="str">
        <f t="shared" si="59"/>
        <v>NEUTRAL</v>
      </c>
      <c r="G917" s="6" t="str">
        <f t="shared" si="58"/>
        <v>NEUTRAL</v>
      </c>
      <c r="H917" s="6" t="str">
        <f t="shared" si="57"/>
        <v>NEUTRAL</v>
      </c>
    </row>
    <row r="918" spans="1:8" ht="13.5" x14ac:dyDescent="0.25">
      <c r="A918" s="3">
        <f>TITRES_STAT!B921</f>
        <v>43342</v>
      </c>
      <c r="B918" s="6">
        <f>TITRES_STAT!C921</f>
        <v>2.7</v>
      </c>
      <c r="C918" s="6">
        <f>TITRES_STAT!D921</f>
        <v>2.7</v>
      </c>
      <c r="D918" s="6">
        <f>TITRES_STAT!E921</f>
        <v>0</v>
      </c>
      <c r="E918" s="2">
        <f t="shared" si="56"/>
        <v>-251597</v>
      </c>
      <c r="F918" s="6" t="str">
        <f t="shared" si="59"/>
        <v>NEUTRAL</v>
      </c>
      <c r="G918" s="6" t="str">
        <f t="shared" si="58"/>
        <v>NEUTRAL</v>
      </c>
      <c r="H918" s="6" t="str">
        <f t="shared" si="57"/>
        <v>NEUTRAL</v>
      </c>
    </row>
    <row r="919" spans="1:8" ht="13.5" x14ac:dyDescent="0.25">
      <c r="A919" s="3">
        <f>TITRES_STAT!B922</f>
        <v>43343</v>
      </c>
      <c r="B919" s="6">
        <f>TITRES_STAT!C922</f>
        <v>2.7</v>
      </c>
      <c r="C919" s="6">
        <f>TITRES_STAT!D922</f>
        <v>2.7</v>
      </c>
      <c r="D919" s="6">
        <f>TITRES_STAT!E922</f>
        <v>0</v>
      </c>
      <c r="E919" s="2">
        <f t="shared" si="56"/>
        <v>-251597</v>
      </c>
      <c r="F919" s="6" t="str">
        <f t="shared" si="59"/>
        <v>NEUTRAL</v>
      </c>
      <c r="G919" s="6" t="str">
        <f t="shared" si="58"/>
        <v>NEUTRAL</v>
      </c>
      <c r="H919" s="6" t="str">
        <f t="shared" si="57"/>
        <v>NEUTRAL</v>
      </c>
    </row>
    <row r="920" spans="1:8" ht="13.5" x14ac:dyDescent="0.25">
      <c r="A920" s="3">
        <f>TITRES_STAT!B923</f>
        <v>43346</v>
      </c>
      <c r="B920" s="6">
        <f>TITRES_STAT!C923</f>
        <v>2.7</v>
      </c>
      <c r="C920" s="6">
        <f>TITRES_STAT!D923</f>
        <v>2.7</v>
      </c>
      <c r="D920" s="6">
        <f>TITRES_STAT!E923</f>
        <v>0</v>
      </c>
      <c r="E920" s="2">
        <f t="shared" si="56"/>
        <v>-251597</v>
      </c>
      <c r="F920" s="6" t="str">
        <f t="shared" si="59"/>
        <v>NEUTRAL</v>
      </c>
      <c r="G920" s="6" t="str">
        <f t="shared" si="58"/>
        <v>NEUTRAL</v>
      </c>
      <c r="H920" s="6" t="str">
        <f t="shared" si="57"/>
        <v>NEUTRAL</v>
      </c>
    </row>
    <row r="921" spans="1:8" ht="13.5" x14ac:dyDescent="0.25">
      <c r="A921" s="3">
        <f>TITRES_STAT!B924</f>
        <v>43347</v>
      </c>
      <c r="B921" s="6">
        <f>TITRES_STAT!C924</f>
        <v>2.7</v>
      </c>
      <c r="C921" s="6">
        <f>TITRES_STAT!D924</f>
        <v>2.7</v>
      </c>
      <c r="D921" s="6">
        <f>TITRES_STAT!E924</f>
        <v>0</v>
      </c>
      <c r="E921" s="2">
        <f t="shared" si="56"/>
        <v>-251597</v>
      </c>
      <c r="F921" s="6" t="str">
        <f t="shared" si="59"/>
        <v>NEUTRAL</v>
      </c>
      <c r="G921" s="6" t="str">
        <f t="shared" si="58"/>
        <v>NEUTRAL</v>
      </c>
      <c r="H921" s="6" t="str">
        <f t="shared" si="57"/>
        <v>NEUTRAL</v>
      </c>
    </row>
    <row r="922" spans="1:8" ht="13.5" x14ac:dyDescent="0.25">
      <c r="A922" s="3">
        <f>TITRES_STAT!B925</f>
        <v>43348</v>
      </c>
      <c r="B922" s="6">
        <f>TITRES_STAT!C925</f>
        <v>2.7</v>
      </c>
      <c r="C922" s="6">
        <f>TITRES_STAT!D925</f>
        <v>2.7</v>
      </c>
      <c r="D922" s="6">
        <f>TITRES_STAT!E925</f>
        <v>0</v>
      </c>
      <c r="E922" s="2">
        <f t="shared" si="56"/>
        <v>-251597</v>
      </c>
      <c r="F922" s="6" t="str">
        <f t="shared" si="59"/>
        <v>NEUTRAL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43349</v>
      </c>
      <c r="B923" s="6">
        <f>TITRES_STAT!C926</f>
        <v>2.7</v>
      </c>
      <c r="C923" s="6">
        <f>TITRES_STAT!D926</f>
        <v>2.7</v>
      </c>
      <c r="D923" s="6">
        <f>TITRES_STAT!E926</f>
        <v>0</v>
      </c>
      <c r="E923" s="2">
        <f t="shared" si="56"/>
        <v>-251597</v>
      </c>
      <c r="F923" s="6" t="str">
        <f t="shared" si="59"/>
        <v>NEUTRAL</v>
      </c>
      <c r="G923" s="6" t="str">
        <f t="shared" si="58"/>
        <v>NEUTRAL</v>
      </c>
      <c r="H923" s="6" t="str">
        <f t="shared" si="57"/>
        <v>NEUTRAL</v>
      </c>
    </row>
    <row r="924" spans="1:8" ht="13.5" x14ac:dyDescent="0.25">
      <c r="A924" s="3">
        <f>TITRES_STAT!B927</f>
        <v>43350</v>
      </c>
      <c r="B924" s="6">
        <f>TITRES_STAT!C927</f>
        <v>2.7</v>
      </c>
      <c r="C924" s="6">
        <f>TITRES_STAT!D927</f>
        <v>2.7</v>
      </c>
      <c r="D924" s="6">
        <f>TITRES_STAT!E927</f>
        <v>0</v>
      </c>
      <c r="E924" s="2">
        <f t="shared" si="56"/>
        <v>-251597</v>
      </c>
      <c r="F924" s="6" t="str">
        <f t="shared" si="59"/>
        <v>NEUTRAL</v>
      </c>
      <c r="G924" s="6" t="str">
        <f t="shared" si="58"/>
        <v>NEUTRAL</v>
      </c>
      <c r="H924" s="6" t="str">
        <f t="shared" si="57"/>
        <v>NEUTRAL</v>
      </c>
    </row>
    <row r="925" spans="1:8" ht="13.5" x14ac:dyDescent="0.25">
      <c r="A925" s="3">
        <f>TITRES_STAT!B928</f>
        <v>43353</v>
      </c>
      <c r="B925" s="6">
        <f>TITRES_STAT!C928</f>
        <v>2.7</v>
      </c>
      <c r="C925" s="6">
        <f>TITRES_STAT!D928</f>
        <v>2.7</v>
      </c>
      <c r="D925" s="6">
        <f>TITRES_STAT!E928</f>
        <v>0</v>
      </c>
      <c r="E925" s="2">
        <f t="shared" si="56"/>
        <v>-251597</v>
      </c>
      <c r="F925" s="6" t="str">
        <f t="shared" si="59"/>
        <v>NEUTRAL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2.7</v>
      </c>
      <c r="C926" s="6">
        <f>TITRES_STAT!D929</f>
        <v>2.7</v>
      </c>
      <c r="D926" s="6">
        <f>TITRES_STAT!E929</f>
        <v>0</v>
      </c>
      <c r="E926" s="2">
        <f t="shared" si="56"/>
        <v>-251597</v>
      </c>
      <c r="F926" s="6" t="str">
        <f t="shared" si="59"/>
        <v>NEUTRAL</v>
      </c>
      <c r="G926" s="6" t="str">
        <f t="shared" si="58"/>
        <v>NEUTRAL</v>
      </c>
      <c r="H926" s="6" t="str">
        <f t="shared" si="57"/>
        <v>NEUTRAL</v>
      </c>
    </row>
    <row r="927" spans="1:8" ht="13.5" x14ac:dyDescent="0.25">
      <c r="A927" s="3">
        <f>TITRES_STAT!B930</f>
        <v>43356</v>
      </c>
      <c r="B927" s="6">
        <f>TITRES_STAT!C930</f>
        <v>2.7</v>
      </c>
      <c r="C927" s="6">
        <f>TITRES_STAT!D930</f>
        <v>2.7</v>
      </c>
      <c r="D927" s="6">
        <f>TITRES_STAT!E930</f>
        <v>0</v>
      </c>
      <c r="E927" s="2">
        <f t="shared" si="56"/>
        <v>-251597</v>
      </c>
      <c r="F927" s="6" t="str">
        <f t="shared" si="59"/>
        <v>NEUTRAL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2.7</v>
      </c>
      <c r="C928" s="6">
        <f>TITRES_STAT!D931</f>
        <v>2.7</v>
      </c>
      <c r="D928" s="6">
        <f>TITRES_STAT!E931</f>
        <v>0</v>
      </c>
      <c r="E928" s="2">
        <f t="shared" si="56"/>
        <v>-251597</v>
      </c>
      <c r="F928" s="6" t="str">
        <f t="shared" si="59"/>
        <v>NEUTRAL</v>
      </c>
      <c r="G928" s="6" t="str">
        <f t="shared" si="58"/>
        <v>NEUTRAL</v>
      </c>
      <c r="H928" s="6" t="str">
        <f t="shared" si="57"/>
        <v>NEUTRAL</v>
      </c>
    </row>
    <row r="929" spans="1:8" ht="13.5" x14ac:dyDescent="0.25">
      <c r="A929" s="3">
        <f>TITRES_STAT!B932</f>
        <v>43360</v>
      </c>
      <c r="B929" s="6">
        <f>TITRES_STAT!C932</f>
        <v>2.7</v>
      </c>
      <c r="C929" s="6">
        <f>TITRES_STAT!D932</f>
        <v>2.7</v>
      </c>
      <c r="D929" s="6">
        <f>TITRES_STAT!E932</f>
        <v>0</v>
      </c>
      <c r="E929" s="2">
        <f t="shared" si="56"/>
        <v>-251597</v>
      </c>
      <c r="F929" s="6" t="str">
        <f t="shared" si="59"/>
        <v>NEUTRAL</v>
      </c>
      <c r="G929" s="6" t="str">
        <f t="shared" si="58"/>
        <v>NEUTRAL</v>
      </c>
      <c r="H929" s="6" t="str">
        <f t="shared" si="57"/>
        <v>NEUTRAL</v>
      </c>
    </row>
    <row r="930" spans="1:8" ht="13.5" x14ac:dyDescent="0.25">
      <c r="A930" s="3">
        <f>TITRES_STAT!B933</f>
        <v>43361</v>
      </c>
      <c r="B930" s="6">
        <f>TITRES_STAT!C933</f>
        <v>2.7</v>
      </c>
      <c r="C930" s="6">
        <f>TITRES_STAT!D933</f>
        <v>2.7</v>
      </c>
      <c r="D930" s="6">
        <f>TITRES_STAT!E933</f>
        <v>0</v>
      </c>
      <c r="E930" s="2">
        <f t="shared" si="56"/>
        <v>-251597</v>
      </c>
      <c r="F930" s="6" t="str">
        <f t="shared" si="59"/>
        <v>NEUTRAL</v>
      </c>
      <c r="G930" s="6" t="str">
        <f t="shared" si="58"/>
        <v>NEUTRAL</v>
      </c>
      <c r="H930" s="6" t="str">
        <f t="shared" si="57"/>
        <v>NEUTRAL</v>
      </c>
    </row>
    <row r="931" spans="1:8" ht="13.5" x14ac:dyDescent="0.25">
      <c r="A931" s="3">
        <f>TITRES_STAT!B934</f>
        <v>43362</v>
      </c>
      <c r="B931" s="6">
        <f>TITRES_STAT!C934</f>
        <v>2.7</v>
      </c>
      <c r="C931" s="6">
        <f>TITRES_STAT!D934</f>
        <v>2.7</v>
      </c>
      <c r="D931" s="6">
        <f>TITRES_STAT!E934</f>
        <v>0</v>
      </c>
      <c r="E931" s="2">
        <f t="shared" si="56"/>
        <v>-251597</v>
      </c>
      <c r="F931" s="6" t="str">
        <f t="shared" si="59"/>
        <v>NEUTRAL</v>
      </c>
      <c r="G931" s="6" t="str">
        <f t="shared" si="58"/>
        <v>NEUTRAL</v>
      </c>
      <c r="H931" s="6" t="str">
        <f t="shared" si="57"/>
        <v>NEUTRAL</v>
      </c>
    </row>
    <row r="932" spans="1:8" ht="13.5" x14ac:dyDescent="0.25">
      <c r="A932" s="3">
        <f>TITRES_STAT!B935</f>
        <v>43363</v>
      </c>
      <c r="B932" s="6">
        <f>TITRES_STAT!C935</f>
        <v>2.7</v>
      </c>
      <c r="C932" s="6">
        <f>TITRES_STAT!D935</f>
        <v>2.7</v>
      </c>
      <c r="D932" s="6">
        <f>TITRES_STAT!E935</f>
        <v>0</v>
      </c>
      <c r="E932" s="2">
        <f t="shared" si="56"/>
        <v>-251597</v>
      </c>
      <c r="F932" s="6" t="str">
        <f t="shared" si="59"/>
        <v>NEUTRAL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43364</v>
      </c>
      <c r="B933" s="6">
        <f>TITRES_STAT!C936</f>
        <v>2.7</v>
      </c>
      <c r="C933" s="6">
        <f>TITRES_STAT!D936</f>
        <v>2.7</v>
      </c>
      <c r="D933" s="6">
        <f>TITRES_STAT!E936</f>
        <v>0</v>
      </c>
      <c r="E933" s="2">
        <f t="shared" si="56"/>
        <v>-251597</v>
      </c>
      <c r="F933" s="6" t="str">
        <f t="shared" si="59"/>
        <v>NEUTRAL</v>
      </c>
      <c r="G933" s="6" t="str">
        <f t="shared" si="58"/>
        <v>NEUTRAL</v>
      </c>
      <c r="H933" s="6" t="str">
        <f t="shared" si="57"/>
        <v>NEUTRAL</v>
      </c>
    </row>
    <row r="934" spans="1:8" ht="13.5" x14ac:dyDescent="0.25">
      <c r="A934" s="3">
        <f>TITRES_STAT!B937</f>
        <v>43367</v>
      </c>
      <c r="B934" s="6">
        <f>TITRES_STAT!C937</f>
        <v>2.58</v>
      </c>
      <c r="C934" s="6">
        <f>TITRES_STAT!D937</f>
        <v>2.58</v>
      </c>
      <c r="D934" s="6">
        <f>TITRES_STAT!E937</f>
        <v>10</v>
      </c>
      <c r="E934" s="2">
        <f t="shared" si="56"/>
        <v>-251607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2.5099999999999998</v>
      </c>
      <c r="C935" s="6">
        <f>TITRES_STAT!D938</f>
        <v>2.5099999999999998</v>
      </c>
      <c r="D935" s="6">
        <f>TITRES_STAT!E938</f>
        <v>0</v>
      </c>
      <c r="E935" s="2">
        <f t="shared" si="56"/>
        <v>-251607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2.44</v>
      </c>
      <c r="C936" s="6">
        <f>TITRES_STAT!D939</f>
        <v>2.44</v>
      </c>
      <c r="D936" s="6">
        <f>TITRES_STAT!E939</f>
        <v>0</v>
      </c>
      <c r="E936" s="2">
        <f t="shared" si="56"/>
        <v>-251607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2.2999999999999998</v>
      </c>
      <c r="C937" s="6">
        <f>TITRES_STAT!D940</f>
        <v>2.2999999999999998</v>
      </c>
      <c r="D937" s="6">
        <f>TITRES_STAT!E940</f>
        <v>43500</v>
      </c>
      <c r="E937" s="2">
        <f t="shared" si="56"/>
        <v>-295107</v>
      </c>
      <c r="F937" s="6" t="str">
        <f t="shared" si="59"/>
        <v>BEARISH</v>
      </c>
      <c r="G937" s="6" t="str">
        <f t="shared" si="58"/>
        <v>STRONG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2.25</v>
      </c>
      <c r="C938" s="6">
        <f>TITRES_STAT!D941</f>
        <v>2.25</v>
      </c>
      <c r="D938" s="6">
        <f>TITRES_STAT!E941</f>
        <v>2080</v>
      </c>
      <c r="E938" s="2">
        <f t="shared" si="56"/>
        <v>-297187</v>
      </c>
      <c r="F938" s="6" t="str">
        <f t="shared" si="59"/>
        <v>BEARISH</v>
      </c>
      <c r="G938" s="6" t="str">
        <f t="shared" si="58"/>
        <v>STRONG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2.15</v>
      </c>
      <c r="C939" s="6">
        <f>TITRES_STAT!D942</f>
        <v>2.15</v>
      </c>
      <c r="D939" s="6">
        <f>TITRES_STAT!E942</f>
        <v>1983</v>
      </c>
      <c r="E939" s="2">
        <f t="shared" si="56"/>
        <v>-299170</v>
      </c>
      <c r="F939" s="6" t="str">
        <f t="shared" si="59"/>
        <v>BEARISH</v>
      </c>
      <c r="G939" s="6" t="str">
        <f t="shared" si="58"/>
        <v>STRONG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2.15</v>
      </c>
      <c r="C940" s="6">
        <f>TITRES_STAT!D943</f>
        <v>2.15</v>
      </c>
      <c r="D940" s="6">
        <f>TITRES_STAT!E943</f>
        <v>0</v>
      </c>
      <c r="E940" s="2">
        <f t="shared" si="56"/>
        <v>-299170</v>
      </c>
      <c r="F940" s="6" t="str">
        <f t="shared" si="59"/>
        <v>BEARISH</v>
      </c>
      <c r="G940" s="6" t="str">
        <f t="shared" si="58"/>
        <v>STRONG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2.09</v>
      </c>
      <c r="C941" s="6">
        <f>TITRES_STAT!D944</f>
        <v>2.09</v>
      </c>
      <c r="D941" s="6">
        <f>TITRES_STAT!E944</f>
        <v>286</v>
      </c>
      <c r="E941" s="2">
        <f t="shared" si="56"/>
        <v>-299456</v>
      </c>
      <c r="F941" s="6" t="str">
        <f t="shared" si="59"/>
        <v>BEARISH</v>
      </c>
      <c r="G941" s="6" t="str">
        <f t="shared" si="58"/>
        <v>STRONG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2.0299999999999998</v>
      </c>
      <c r="C942" s="6">
        <f>TITRES_STAT!D945</f>
        <v>2.0299999999999998</v>
      </c>
      <c r="D942" s="6">
        <f>TITRES_STAT!E945</f>
        <v>100</v>
      </c>
      <c r="E942" s="2">
        <f t="shared" si="56"/>
        <v>-299556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2</v>
      </c>
      <c r="C943" s="6">
        <f>TITRES_STAT!D946</f>
        <v>2</v>
      </c>
      <c r="D943" s="6">
        <f>TITRES_STAT!E946</f>
        <v>1621</v>
      </c>
      <c r="E943" s="2">
        <f t="shared" si="56"/>
        <v>-301177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2</v>
      </c>
      <c r="C944" s="6">
        <f>TITRES_STAT!D947</f>
        <v>2</v>
      </c>
      <c r="D944" s="6">
        <f>TITRES_STAT!E947</f>
        <v>0</v>
      </c>
      <c r="E944" s="2">
        <f t="shared" si="56"/>
        <v>-301177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1.94</v>
      </c>
      <c r="C945" s="6">
        <f>TITRES_STAT!D948</f>
        <v>1.94</v>
      </c>
      <c r="D945" s="6">
        <f>TITRES_STAT!E948</f>
        <v>0</v>
      </c>
      <c r="E945" s="2">
        <f t="shared" si="56"/>
        <v>-301177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1.9</v>
      </c>
      <c r="C946" s="6">
        <f>TITRES_STAT!D949</f>
        <v>1.9</v>
      </c>
      <c r="D946" s="6">
        <f>TITRES_STAT!E949</f>
        <v>1720</v>
      </c>
      <c r="E946" s="2">
        <f t="shared" si="56"/>
        <v>-302897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1.9</v>
      </c>
      <c r="C947" s="6">
        <f>TITRES_STAT!D950</f>
        <v>1.9</v>
      </c>
      <c r="D947" s="6">
        <f>TITRES_STAT!E950</f>
        <v>0</v>
      </c>
      <c r="E947" s="2">
        <f t="shared" si="56"/>
        <v>-302897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1.82</v>
      </c>
      <c r="C948" s="6">
        <f>TITRES_STAT!D951</f>
        <v>1.82</v>
      </c>
      <c r="D948" s="6">
        <f>TITRES_STAT!E951</f>
        <v>500</v>
      </c>
      <c r="E948" s="2">
        <f t="shared" si="56"/>
        <v>-303397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1.79</v>
      </c>
      <c r="C949" s="6">
        <f>TITRES_STAT!D952</f>
        <v>1.79</v>
      </c>
      <c r="D949" s="6">
        <f>TITRES_STAT!E952</f>
        <v>1051</v>
      </c>
      <c r="E949" s="2">
        <f t="shared" si="56"/>
        <v>-304448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1.71</v>
      </c>
      <c r="C950" s="6">
        <f>TITRES_STAT!D953</f>
        <v>1.71</v>
      </c>
      <c r="D950" s="6">
        <f>TITRES_STAT!E953</f>
        <v>1543</v>
      </c>
      <c r="E950" s="2">
        <f t="shared" si="56"/>
        <v>-305991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1.71</v>
      </c>
      <c r="C951" s="6">
        <f>TITRES_STAT!D954</f>
        <v>1.71</v>
      </c>
      <c r="D951" s="6">
        <f>TITRES_STAT!E954</f>
        <v>500</v>
      </c>
      <c r="E951" s="2">
        <f t="shared" si="56"/>
        <v>-305991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1.67</v>
      </c>
      <c r="C952" s="6">
        <f>TITRES_STAT!D955</f>
        <v>1.67</v>
      </c>
      <c r="D952" s="6">
        <f>TITRES_STAT!E955</f>
        <v>129</v>
      </c>
      <c r="E952" s="2">
        <f t="shared" si="56"/>
        <v>-306120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1.71</v>
      </c>
      <c r="C953" s="6">
        <f>TITRES_STAT!D956</f>
        <v>1.71</v>
      </c>
      <c r="D953" s="6">
        <f>TITRES_STAT!E956</f>
        <v>236</v>
      </c>
      <c r="E953" s="2">
        <f t="shared" si="56"/>
        <v>-305884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1.71</v>
      </c>
      <c r="C954" s="6">
        <f>TITRES_STAT!D957</f>
        <v>1.71</v>
      </c>
      <c r="D954" s="6">
        <f>TITRES_STAT!E957</f>
        <v>380</v>
      </c>
      <c r="E954" s="2">
        <f t="shared" si="56"/>
        <v>-305884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1.74</v>
      </c>
      <c r="C955" s="6">
        <f>TITRES_STAT!D958</f>
        <v>1.74</v>
      </c>
      <c r="D955" s="6">
        <f>TITRES_STAT!E958</f>
        <v>2856</v>
      </c>
      <c r="E955" s="2">
        <f t="shared" si="56"/>
        <v>-303028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1.74</v>
      </c>
      <c r="C956" s="6">
        <f>TITRES_STAT!D959</f>
        <v>1.74</v>
      </c>
      <c r="D956" s="6">
        <f>TITRES_STAT!E959</f>
        <v>600</v>
      </c>
      <c r="E956" s="2">
        <f t="shared" si="56"/>
        <v>-303028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1.74</v>
      </c>
      <c r="C957" s="6">
        <f>TITRES_STAT!D960</f>
        <v>1.74</v>
      </c>
      <c r="D957" s="6">
        <f>TITRES_STAT!E960</f>
        <v>2100</v>
      </c>
      <c r="E957" s="2">
        <f t="shared" si="56"/>
        <v>-303028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43402</v>
      </c>
      <c r="B958" s="6">
        <f>TITRES_STAT!C961</f>
        <v>1.7</v>
      </c>
      <c r="C958" s="6">
        <f>TITRES_STAT!D961</f>
        <v>1.7</v>
      </c>
      <c r="D958" s="6">
        <f>TITRES_STAT!E961</f>
        <v>676</v>
      </c>
      <c r="E958" s="2">
        <f t="shared" si="56"/>
        <v>-303704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BULLISH DIVERGENCE</v>
      </c>
    </row>
    <row r="959" spans="1:8" ht="13.5" x14ac:dyDescent="0.25">
      <c r="A959" s="3">
        <f>TITRES_STAT!B962</f>
        <v>43403</v>
      </c>
      <c r="B959" s="6">
        <f>TITRES_STAT!C962</f>
        <v>1.61</v>
      </c>
      <c r="C959" s="6">
        <f>TITRES_STAT!D962</f>
        <v>1.61</v>
      </c>
      <c r="D959" s="6">
        <f>TITRES_STAT!E962</f>
        <v>185</v>
      </c>
      <c r="E959" s="2">
        <f t="shared" si="56"/>
        <v>-303889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1.61</v>
      </c>
      <c r="C960" s="6">
        <f>TITRES_STAT!D963</f>
        <v>1.61</v>
      </c>
      <c r="D960" s="6">
        <f>TITRES_STAT!E963</f>
        <v>50</v>
      </c>
      <c r="E960" s="2">
        <f t="shared" si="56"/>
        <v>-303889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43405</v>
      </c>
      <c r="B961" s="6">
        <f>TITRES_STAT!C964</f>
        <v>1.61</v>
      </c>
      <c r="C961" s="6">
        <f>TITRES_STAT!D964</f>
        <v>1.61</v>
      </c>
      <c r="D961" s="6">
        <f>TITRES_STAT!E964</f>
        <v>0</v>
      </c>
      <c r="E961" s="2">
        <f t="shared" si="56"/>
        <v>-303889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1.6</v>
      </c>
      <c r="C962" s="6">
        <f>TITRES_STAT!D965</f>
        <v>1.6</v>
      </c>
      <c r="D962" s="6">
        <f>TITRES_STAT!E965</f>
        <v>247</v>
      </c>
      <c r="E962" s="2">
        <f t="shared" si="56"/>
        <v>-304136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1.53</v>
      </c>
      <c r="C963" s="6">
        <f>TITRES_STAT!D966</f>
        <v>1.53</v>
      </c>
      <c r="D963" s="6">
        <f>TITRES_STAT!E966</f>
        <v>850</v>
      </c>
      <c r="E963" s="2">
        <f t="shared" si="56"/>
        <v>-304986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1.5</v>
      </c>
      <c r="C964" s="6">
        <f>TITRES_STAT!D967</f>
        <v>1.5</v>
      </c>
      <c r="D964" s="6">
        <f>TITRES_STAT!E967</f>
        <v>3811</v>
      </c>
      <c r="E964" s="2">
        <f t="shared" ref="E964:E1027" si="60">IF(B964&gt;B963, E963+D964, IF(B964&lt;B963, E963-D964, E963))</f>
        <v>-308797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1.5</v>
      </c>
      <c r="C965" s="6">
        <f>TITRES_STAT!D968</f>
        <v>1.5</v>
      </c>
      <c r="D965" s="6">
        <f>TITRES_STAT!E968</f>
        <v>50</v>
      </c>
      <c r="E965" s="2">
        <f t="shared" si="60"/>
        <v>-308797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1.5</v>
      </c>
      <c r="C966" s="6">
        <f>TITRES_STAT!D969</f>
        <v>1.5</v>
      </c>
      <c r="D966" s="6">
        <f>TITRES_STAT!E969</f>
        <v>990</v>
      </c>
      <c r="E966" s="2">
        <f t="shared" si="60"/>
        <v>-308797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1.49</v>
      </c>
      <c r="C967" s="6">
        <f>TITRES_STAT!D970</f>
        <v>1.49</v>
      </c>
      <c r="D967" s="6">
        <f>TITRES_STAT!E970</f>
        <v>527</v>
      </c>
      <c r="E967" s="2">
        <f t="shared" si="60"/>
        <v>-309324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1.48</v>
      </c>
      <c r="C968" s="6">
        <f>TITRES_STAT!D971</f>
        <v>1.48</v>
      </c>
      <c r="D968" s="6">
        <f>TITRES_STAT!E971</f>
        <v>200</v>
      </c>
      <c r="E968" s="2">
        <f t="shared" si="60"/>
        <v>-309524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1.42</v>
      </c>
      <c r="C969" s="6">
        <f>TITRES_STAT!D972</f>
        <v>1.42</v>
      </c>
      <c r="D969" s="6">
        <f>TITRES_STAT!E972</f>
        <v>4812</v>
      </c>
      <c r="E969" s="2">
        <f t="shared" si="60"/>
        <v>-314336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1.5</v>
      </c>
      <c r="C970" s="6">
        <f>TITRES_STAT!D973</f>
        <v>1.5</v>
      </c>
      <c r="D970" s="6">
        <f>TITRES_STAT!E973</f>
        <v>7659</v>
      </c>
      <c r="E970" s="2">
        <f t="shared" si="60"/>
        <v>-306677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1.56</v>
      </c>
      <c r="C971" s="6">
        <f>TITRES_STAT!D974</f>
        <v>1.56</v>
      </c>
      <c r="D971" s="6">
        <f>TITRES_STAT!E974</f>
        <v>15444</v>
      </c>
      <c r="E971" s="2">
        <f t="shared" si="60"/>
        <v>-291233</v>
      </c>
      <c r="F971" s="6" t="str">
        <f t="shared" si="63"/>
        <v>BULLISH</v>
      </c>
      <c r="G971" s="6" t="str">
        <f t="shared" si="62"/>
        <v>WEAK</v>
      </c>
      <c r="H971" s="6" t="str">
        <f t="shared" si="61"/>
        <v>CONFIRMED BULLISH</v>
      </c>
    </row>
    <row r="972" spans="1:8" ht="13.5" x14ac:dyDescent="0.25">
      <c r="A972" s="3">
        <f>TITRES_STAT!B975</f>
        <v>43420</v>
      </c>
      <c r="B972" s="6">
        <f>TITRES_STAT!C975</f>
        <v>1.57</v>
      </c>
      <c r="C972" s="6">
        <f>TITRES_STAT!D975</f>
        <v>1.57</v>
      </c>
      <c r="D972" s="6">
        <f>TITRES_STAT!E975</f>
        <v>12300</v>
      </c>
      <c r="E972" s="2">
        <f t="shared" si="60"/>
        <v>-278933</v>
      </c>
      <c r="F972" s="6" t="str">
        <f t="shared" si="63"/>
        <v>BULLISH</v>
      </c>
      <c r="G972" s="6" t="str">
        <f t="shared" si="62"/>
        <v>WEAK</v>
      </c>
      <c r="H972" s="6" t="str">
        <f t="shared" si="61"/>
        <v>CONFIRMED BULLISH</v>
      </c>
    </row>
    <row r="973" spans="1:8" ht="13.5" x14ac:dyDescent="0.25">
      <c r="A973" s="3">
        <f>TITRES_STAT!B976</f>
        <v>43423</v>
      </c>
      <c r="B973" s="6">
        <f>TITRES_STAT!C976</f>
        <v>1.6</v>
      </c>
      <c r="C973" s="6">
        <f>TITRES_STAT!D976</f>
        <v>1.6</v>
      </c>
      <c r="D973" s="6">
        <f>TITRES_STAT!E976</f>
        <v>4464</v>
      </c>
      <c r="E973" s="2">
        <f t="shared" si="60"/>
        <v>-274469</v>
      </c>
      <c r="F973" s="6" t="str">
        <f t="shared" si="63"/>
        <v>BULLISH</v>
      </c>
      <c r="G973" s="6" t="str">
        <f t="shared" si="62"/>
        <v>WEAK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1.6</v>
      </c>
      <c r="C974" s="6">
        <f>TITRES_STAT!D977</f>
        <v>1.6</v>
      </c>
      <c r="D974" s="6">
        <f>TITRES_STAT!E977</f>
        <v>7518</v>
      </c>
      <c r="E974" s="2">
        <f t="shared" si="60"/>
        <v>-274469</v>
      </c>
      <c r="F974" s="6" t="str">
        <f t="shared" si="63"/>
        <v>BULLISH</v>
      </c>
      <c r="G974" s="6" t="str">
        <f t="shared" si="62"/>
        <v>WEAK</v>
      </c>
      <c r="H974" s="6" t="str">
        <f t="shared" si="61"/>
        <v>CONFIRMED BULLISH</v>
      </c>
    </row>
    <row r="975" spans="1:8" ht="13.5" x14ac:dyDescent="0.25">
      <c r="A975" s="3">
        <f>TITRES_STAT!B978</f>
        <v>43426</v>
      </c>
      <c r="B975" s="6">
        <f>TITRES_STAT!C978</f>
        <v>1.64</v>
      </c>
      <c r="C975" s="6">
        <f>TITRES_STAT!D978</f>
        <v>1.64</v>
      </c>
      <c r="D975" s="6">
        <f>TITRES_STAT!E978</f>
        <v>25832</v>
      </c>
      <c r="E975" s="2">
        <f t="shared" si="60"/>
        <v>-248637</v>
      </c>
      <c r="F975" s="6" t="str">
        <f t="shared" si="63"/>
        <v>BULLISH</v>
      </c>
      <c r="G975" s="6" t="str">
        <f t="shared" si="62"/>
        <v>WEAK</v>
      </c>
      <c r="H975" s="6" t="str">
        <f t="shared" si="61"/>
        <v>CONFIRMED BULLISH</v>
      </c>
    </row>
    <row r="976" spans="1:8" ht="13.5" x14ac:dyDescent="0.25">
      <c r="A976" s="3">
        <f>TITRES_STAT!B979</f>
        <v>43427</v>
      </c>
      <c r="B976" s="6">
        <f>TITRES_STAT!C979</f>
        <v>1.6</v>
      </c>
      <c r="C976" s="6">
        <f>TITRES_STAT!D979</f>
        <v>1.6</v>
      </c>
      <c r="D976" s="6">
        <f>TITRES_STAT!E979</f>
        <v>10000</v>
      </c>
      <c r="E976" s="2">
        <f t="shared" si="60"/>
        <v>-258637</v>
      </c>
      <c r="F976" s="6" t="str">
        <f t="shared" si="63"/>
        <v>BULLISH</v>
      </c>
      <c r="G976" s="6" t="str">
        <f t="shared" si="62"/>
        <v>WEAK</v>
      </c>
      <c r="H976" s="6" t="str">
        <f t="shared" si="61"/>
        <v>CONFIRMED BULLISH</v>
      </c>
    </row>
    <row r="977" spans="1:8" ht="13.5" x14ac:dyDescent="0.25">
      <c r="A977" s="3">
        <f>TITRES_STAT!B980</f>
        <v>43430</v>
      </c>
      <c r="B977" s="6">
        <f>TITRES_STAT!C980</f>
        <v>1.68</v>
      </c>
      <c r="C977" s="6">
        <f>TITRES_STAT!D980</f>
        <v>1.68</v>
      </c>
      <c r="D977" s="6">
        <f>TITRES_STAT!E980</f>
        <v>2889</v>
      </c>
      <c r="E977" s="2">
        <f t="shared" si="60"/>
        <v>-255748</v>
      </c>
      <c r="F977" s="6" t="str">
        <f t="shared" si="63"/>
        <v>BULLISH</v>
      </c>
      <c r="G977" s="6" t="str">
        <f t="shared" si="62"/>
        <v>WEAK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1.75</v>
      </c>
      <c r="C978" s="6">
        <f>TITRES_STAT!D981</f>
        <v>1.75</v>
      </c>
      <c r="D978" s="6">
        <f>TITRES_STAT!E981</f>
        <v>0</v>
      </c>
      <c r="E978" s="2">
        <f t="shared" si="60"/>
        <v>-255748</v>
      </c>
      <c r="F978" s="6" t="str">
        <f t="shared" si="63"/>
        <v>BULLISH</v>
      </c>
      <c r="G978" s="6" t="str">
        <f t="shared" si="62"/>
        <v>WEAK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1.78</v>
      </c>
      <c r="C979" s="6">
        <f>TITRES_STAT!D982</f>
        <v>1.78</v>
      </c>
      <c r="D979" s="6">
        <f>TITRES_STAT!E982</f>
        <v>20179</v>
      </c>
      <c r="E979" s="2">
        <f t="shared" si="60"/>
        <v>-235569</v>
      </c>
      <c r="F979" s="6" t="str">
        <f t="shared" si="63"/>
        <v>BULLISH</v>
      </c>
      <c r="G979" s="6" t="str">
        <f t="shared" si="62"/>
        <v>WEAK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1.78</v>
      </c>
      <c r="C980" s="6">
        <f>TITRES_STAT!D983</f>
        <v>1.78</v>
      </c>
      <c r="D980" s="6">
        <f>TITRES_STAT!E983</f>
        <v>6958</v>
      </c>
      <c r="E980" s="2">
        <f t="shared" si="60"/>
        <v>-235569</v>
      </c>
      <c r="F980" s="6" t="str">
        <f t="shared" si="63"/>
        <v>BULLISH</v>
      </c>
      <c r="G980" s="6" t="str">
        <f t="shared" si="62"/>
        <v>WEAK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1.86</v>
      </c>
      <c r="C981" s="6">
        <f>TITRES_STAT!D984</f>
        <v>1.86</v>
      </c>
      <c r="D981" s="6">
        <f>TITRES_STAT!E984</f>
        <v>0</v>
      </c>
      <c r="E981" s="2">
        <f t="shared" si="60"/>
        <v>-235569</v>
      </c>
      <c r="F981" s="6" t="str">
        <f t="shared" si="63"/>
        <v>BULLISH</v>
      </c>
      <c r="G981" s="6" t="str">
        <f t="shared" si="62"/>
        <v>WEAK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1.84</v>
      </c>
      <c r="C982" s="6">
        <f>TITRES_STAT!D985</f>
        <v>1.84</v>
      </c>
      <c r="D982" s="6">
        <f>TITRES_STAT!E985</f>
        <v>7074</v>
      </c>
      <c r="E982" s="2">
        <f t="shared" si="60"/>
        <v>-242643</v>
      </c>
      <c r="F982" s="6" t="str">
        <f t="shared" si="63"/>
        <v>BULLISH</v>
      </c>
      <c r="G982" s="6" t="str">
        <f t="shared" si="62"/>
        <v>WEAK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1.84</v>
      </c>
      <c r="C983" s="6">
        <f>TITRES_STAT!D986</f>
        <v>1.84</v>
      </c>
      <c r="D983" s="6">
        <f>TITRES_STAT!E986</f>
        <v>8431</v>
      </c>
      <c r="E983" s="2">
        <f t="shared" si="60"/>
        <v>-242643</v>
      </c>
      <c r="F983" s="6" t="str">
        <f t="shared" si="63"/>
        <v>BULLISH</v>
      </c>
      <c r="G983" s="6" t="str">
        <f t="shared" si="62"/>
        <v>WEAK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1.84</v>
      </c>
      <c r="C984" s="6">
        <f>TITRES_STAT!D987</f>
        <v>1.84</v>
      </c>
      <c r="D984" s="6">
        <f>TITRES_STAT!E987</f>
        <v>6000</v>
      </c>
      <c r="E984" s="2">
        <f t="shared" si="60"/>
        <v>-242643</v>
      </c>
      <c r="F984" s="6" t="str">
        <f t="shared" si="63"/>
        <v>BEARISH</v>
      </c>
      <c r="G984" s="6" t="str">
        <f t="shared" si="62"/>
        <v>STRONG</v>
      </c>
      <c r="H984" s="6" t="str">
        <f t="shared" si="61"/>
        <v>BEARISH DIVERGENCE</v>
      </c>
    </row>
    <row r="985" spans="1:8" ht="13.5" x14ac:dyDescent="0.25">
      <c r="A985" s="3">
        <f>TITRES_STAT!B988</f>
        <v>43440</v>
      </c>
      <c r="B985" s="6">
        <f>TITRES_STAT!C988</f>
        <v>1.84</v>
      </c>
      <c r="C985" s="6">
        <f>TITRES_STAT!D988</f>
        <v>1.84</v>
      </c>
      <c r="D985" s="6">
        <f>TITRES_STAT!E988</f>
        <v>4397</v>
      </c>
      <c r="E985" s="2">
        <f t="shared" si="60"/>
        <v>-242643</v>
      </c>
      <c r="F985" s="6" t="str">
        <f t="shared" si="63"/>
        <v>BEARISH</v>
      </c>
      <c r="G985" s="6" t="str">
        <f t="shared" si="62"/>
        <v>STRONG</v>
      </c>
      <c r="H985" s="6" t="str">
        <f t="shared" si="61"/>
        <v>BEARISH DIVERGENCE</v>
      </c>
    </row>
    <row r="986" spans="1:8" ht="13.5" x14ac:dyDescent="0.25">
      <c r="A986" s="3">
        <f>TITRES_STAT!B989</f>
        <v>43441</v>
      </c>
      <c r="B986" s="6">
        <f>TITRES_STAT!C989</f>
        <v>1.84</v>
      </c>
      <c r="C986" s="6">
        <f>TITRES_STAT!D989</f>
        <v>1.84</v>
      </c>
      <c r="D986" s="6">
        <f>TITRES_STAT!E989</f>
        <v>9000</v>
      </c>
      <c r="E986" s="2">
        <f t="shared" si="60"/>
        <v>-242643</v>
      </c>
      <c r="F986" s="6" t="str">
        <f t="shared" si="63"/>
        <v>BEARISH</v>
      </c>
      <c r="G986" s="6" t="str">
        <f t="shared" si="62"/>
        <v>STRONG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1.84</v>
      </c>
      <c r="C987" s="6">
        <f>TITRES_STAT!D990</f>
        <v>1.84</v>
      </c>
      <c r="D987" s="6">
        <f>TITRES_STAT!E990</f>
        <v>0</v>
      </c>
      <c r="E987" s="2">
        <f t="shared" si="60"/>
        <v>-242643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1.79</v>
      </c>
      <c r="C988" s="6">
        <f>TITRES_STAT!D991</f>
        <v>1.79</v>
      </c>
      <c r="D988" s="6">
        <f>TITRES_STAT!E991</f>
        <v>213</v>
      </c>
      <c r="E988" s="2">
        <f t="shared" si="60"/>
        <v>-242856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1.79</v>
      </c>
      <c r="C989" s="6">
        <f>TITRES_STAT!D992</f>
        <v>1.79</v>
      </c>
      <c r="D989" s="6">
        <f>TITRES_STAT!E992</f>
        <v>9</v>
      </c>
      <c r="E989" s="2">
        <f t="shared" si="60"/>
        <v>-242856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1.79</v>
      </c>
      <c r="C990" s="6">
        <f>TITRES_STAT!D993</f>
        <v>1.79</v>
      </c>
      <c r="D990" s="6">
        <f>TITRES_STAT!E993</f>
        <v>0</v>
      </c>
      <c r="E990" s="2">
        <f t="shared" si="60"/>
        <v>-242856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1.78</v>
      </c>
      <c r="C991" s="6">
        <f>TITRES_STAT!D994</f>
        <v>1.78</v>
      </c>
      <c r="D991" s="6">
        <f>TITRES_STAT!E994</f>
        <v>1133</v>
      </c>
      <c r="E991" s="2">
        <f t="shared" si="60"/>
        <v>-243989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1.78</v>
      </c>
      <c r="C992" s="6">
        <f>TITRES_STAT!D995</f>
        <v>1.78</v>
      </c>
      <c r="D992" s="6">
        <f>TITRES_STAT!E995</f>
        <v>0</v>
      </c>
      <c r="E992" s="2">
        <f t="shared" si="60"/>
        <v>-243989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1.78</v>
      </c>
      <c r="C993" s="6">
        <f>TITRES_STAT!D996</f>
        <v>1.78</v>
      </c>
      <c r="D993" s="6">
        <f>TITRES_STAT!E996</f>
        <v>932</v>
      </c>
      <c r="E993" s="2">
        <f t="shared" si="60"/>
        <v>-243989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1.79</v>
      </c>
      <c r="C994" s="6">
        <f>TITRES_STAT!D997</f>
        <v>1.79</v>
      </c>
      <c r="D994" s="6">
        <f>TITRES_STAT!E997</f>
        <v>17</v>
      </c>
      <c r="E994" s="2">
        <f t="shared" si="60"/>
        <v>-243972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43454</v>
      </c>
      <c r="B995" s="6">
        <f>TITRES_STAT!C998</f>
        <v>1.74</v>
      </c>
      <c r="C995" s="6">
        <f>TITRES_STAT!D998</f>
        <v>1.74</v>
      </c>
      <c r="D995" s="6">
        <f>TITRES_STAT!E998</f>
        <v>2000</v>
      </c>
      <c r="E995" s="2">
        <f t="shared" si="60"/>
        <v>-245972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1.73</v>
      </c>
      <c r="C996" s="6">
        <f>TITRES_STAT!D999</f>
        <v>1.73</v>
      </c>
      <c r="D996" s="6">
        <f>TITRES_STAT!E999</f>
        <v>1000</v>
      </c>
      <c r="E996" s="2">
        <f t="shared" si="60"/>
        <v>-246972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1.68</v>
      </c>
      <c r="C997" s="6">
        <f>TITRES_STAT!D1000</f>
        <v>1.68</v>
      </c>
      <c r="D997" s="6">
        <f>TITRES_STAT!E1000</f>
        <v>1430</v>
      </c>
      <c r="E997" s="2">
        <f t="shared" si="60"/>
        <v>-248402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1.73</v>
      </c>
      <c r="C998" s="6">
        <f>TITRES_STAT!D1001</f>
        <v>1.73</v>
      </c>
      <c r="D998" s="6">
        <f>TITRES_STAT!E1001</f>
        <v>3675</v>
      </c>
      <c r="E998" s="2">
        <f t="shared" si="60"/>
        <v>-244727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1.78</v>
      </c>
      <c r="C999" s="6">
        <f>TITRES_STAT!D1002</f>
        <v>1.78</v>
      </c>
      <c r="D999" s="6">
        <f>TITRES_STAT!E1002</f>
        <v>0</v>
      </c>
      <c r="E999" s="2">
        <f t="shared" si="60"/>
        <v>-244727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1.88</v>
      </c>
      <c r="C1000" s="6">
        <f>TITRES_STAT!D1003</f>
        <v>1.88</v>
      </c>
      <c r="D1000" s="6">
        <f>TITRES_STAT!E1003</f>
        <v>3733</v>
      </c>
      <c r="E1000" s="2">
        <f t="shared" si="60"/>
        <v>-240994</v>
      </c>
      <c r="F1000" s="6" t="str">
        <f t="shared" si="63"/>
        <v>BULLISH</v>
      </c>
      <c r="G1000" s="6" t="str">
        <f t="shared" si="62"/>
        <v>WEAK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1.96</v>
      </c>
      <c r="C1001" s="6">
        <f>TITRES_STAT!D1004</f>
        <v>1.96</v>
      </c>
      <c r="D1001" s="6">
        <f>TITRES_STAT!E1004</f>
        <v>260</v>
      </c>
      <c r="E1001" s="2">
        <f t="shared" si="60"/>
        <v>-240734</v>
      </c>
      <c r="F1001" s="6" t="str">
        <f t="shared" si="63"/>
        <v>BULLISH</v>
      </c>
      <c r="G1001" s="6" t="str">
        <f t="shared" si="62"/>
        <v>WEAK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2.0699999999999998</v>
      </c>
      <c r="C1002" s="6">
        <f>TITRES_STAT!D1005</f>
        <v>2.0699999999999998</v>
      </c>
      <c r="D1002" s="6">
        <f>TITRES_STAT!E1005</f>
        <v>4050</v>
      </c>
      <c r="E1002" s="2">
        <f t="shared" si="60"/>
        <v>-236684</v>
      </c>
      <c r="F1002" s="6" t="str">
        <f t="shared" si="63"/>
        <v>BULLISH</v>
      </c>
      <c r="G1002" s="6" t="str">
        <f t="shared" si="62"/>
        <v>WEAK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2.0699999999999998</v>
      </c>
      <c r="C1003" s="6">
        <f>TITRES_STAT!D1006</f>
        <v>2.0699999999999998</v>
      </c>
      <c r="D1003" s="6">
        <f>TITRES_STAT!E1006</f>
        <v>0</v>
      </c>
      <c r="E1003" s="2">
        <f t="shared" si="60"/>
        <v>-236684</v>
      </c>
      <c r="F1003" s="6" t="str">
        <f t="shared" si="63"/>
        <v>BULLISH</v>
      </c>
      <c r="G1003" s="6" t="str">
        <f t="shared" si="62"/>
        <v>WEAK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1.98</v>
      </c>
      <c r="C1004" s="6">
        <f>TITRES_STAT!D1007</f>
        <v>1.98</v>
      </c>
      <c r="D1004" s="6">
        <f>TITRES_STAT!E1007</f>
        <v>0</v>
      </c>
      <c r="E1004" s="2">
        <f t="shared" si="60"/>
        <v>-236684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2.0299999999999998</v>
      </c>
      <c r="C1005" s="6">
        <f>TITRES_STAT!D1008</f>
        <v>2.0299999999999998</v>
      </c>
      <c r="D1005" s="6">
        <f>TITRES_STAT!E1008</f>
        <v>5000</v>
      </c>
      <c r="E1005" s="2">
        <f t="shared" si="60"/>
        <v>-231684</v>
      </c>
      <c r="F1005" s="6" t="str">
        <f t="shared" si="63"/>
        <v>BULLISH</v>
      </c>
      <c r="G1005" s="6" t="str">
        <f t="shared" si="62"/>
        <v>WEAK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2.02</v>
      </c>
      <c r="C1006" s="6">
        <f>TITRES_STAT!D1009</f>
        <v>2.02</v>
      </c>
      <c r="D1006" s="6">
        <f>TITRES_STAT!E1009</f>
        <v>1280</v>
      </c>
      <c r="E1006" s="2">
        <f t="shared" si="60"/>
        <v>-232964</v>
      </c>
      <c r="F1006" s="6" t="str">
        <f t="shared" si="63"/>
        <v>BULLISH</v>
      </c>
      <c r="G1006" s="6" t="str">
        <f t="shared" si="62"/>
        <v>WEAK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2.0099999999999998</v>
      </c>
      <c r="C1007" s="6">
        <f>TITRES_STAT!D1010</f>
        <v>2.0099999999999998</v>
      </c>
      <c r="D1007" s="6">
        <f>TITRES_STAT!E1010</f>
        <v>2450</v>
      </c>
      <c r="E1007" s="2">
        <f t="shared" si="60"/>
        <v>-235414</v>
      </c>
      <c r="F1007" s="6" t="str">
        <f t="shared" si="63"/>
        <v>BULLISH</v>
      </c>
      <c r="G1007" s="6" t="str">
        <f t="shared" si="62"/>
        <v>NEUTRAL</v>
      </c>
      <c r="H1007" s="6" t="str">
        <f t="shared" si="61"/>
        <v>BULLISH DIVERGENCE</v>
      </c>
    </row>
    <row r="1008" spans="1:8" ht="13.5" x14ac:dyDescent="0.25">
      <c r="A1008" s="3">
        <f>TITRES_STAT!B1011</f>
        <v>43474</v>
      </c>
      <c r="B1008" s="6">
        <f>TITRES_STAT!C1011</f>
        <v>1.95</v>
      </c>
      <c r="C1008" s="6">
        <f>TITRES_STAT!D1011</f>
        <v>1.95</v>
      </c>
      <c r="D1008" s="6">
        <f>TITRES_STAT!E1011</f>
        <v>1070</v>
      </c>
      <c r="E1008" s="2">
        <f t="shared" si="60"/>
        <v>-236484</v>
      </c>
      <c r="F1008" s="6" t="str">
        <f t="shared" si="63"/>
        <v>BULLISH</v>
      </c>
      <c r="G1008" s="6" t="str">
        <f t="shared" si="62"/>
        <v>NEUTRAL</v>
      </c>
      <c r="H1008" s="6" t="str">
        <f t="shared" si="61"/>
        <v>BULLISH DIVERGENCE</v>
      </c>
    </row>
    <row r="1009" spans="1:8" ht="13.5" x14ac:dyDescent="0.25">
      <c r="A1009" s="3">
        <f>TITRES_STAT!B1012</f>
        <v>43475</v>
      </c>
      <c r="B1009" s="6">
        <f>TITRES_STAT!C1012</f>
        <v>1.92</v>
      </c>
      <c r="C1009" s="6">
        <f>TITRES_STAT!D1012</f>
        <v>1.92</v>
      </c>
      <c r="D1009" s="6">
        <f>TITRES_STAT!E1012</f>
        <v>491</v>
      </c>
      <c r="E1009" s="2">
        <f t="shared" si="60"/>
        <v>-236975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1.84</v>
      </c>
      <c r="C1010" s="6">
        <f>TITRES_STAT!D1013</f>
        <v>1.84</v>
      </c>
      <c r="D1010" s="6">
        <f>TITRES_STAT!E1013</f>
        <v>0</v>
      </c>
      <c r="E1010" s="2">
        <f t="shared" si="60"/>
        <v>-236975</v>
      </c>
      <c r="F1010" s="6" t="str">
        <f t="shared" si="63"/>
        <v>BEARISH</v>
      </c>
      <c r="G1010" s="6" t="str">
        <f t="shared" si="62"/>
        <v>STRONG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1.76</v>
      </c>
      <c r="C1011" s="6">
        <f>TITRES_STAT!D1014</f>
        <v>1.76</v>
      </c>
      <c r="D1011" s="6">
        <f>TITRES_STAT!E1014</f>
        <v>0</v>
      </c>
      <c r="E1011" s="2">
        <f t="shared" si="60"/>
        <v>-236975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1.69</v>
      </c>
      <c r="C1012" s="6">
        <f>TITRES_STAT!D1015</f>
        <v>1.69</v>
      </c>
      <c r="D1012" s="6">
        <f>TITRES_STAT!E1015</f>
        <v>0</v>
      </c>
      <c r="E1012" s="2">
        <f t="shared" si="60"/>
        <v>-236975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1.62</v>
      </c>
      <c r="C1013" s="6">
        <f>TITRES_STAT!D1016</f>
        <v>1.62</v>
      </c>
      <c r="D1013" s="6">
        <f>TITRES_STAT!E1016</f>
        <v>984</v>
      </c>
      <c r="E1013" s="2">
        <f t="shared" si="60"/>
        <v>-237959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1.61</v>
      </c>
      <c r="C1014" s="6">
        <f>TITRES_STAT!D1017</f>
        <v>1.61</v>
      </c>
      <c r="D1014" s="6">
        <f>TITRES_STAT!E1017</f>
        <v>3059</v>
      </c>
      <c r="E1014" s="2">
        <f t="shared" si="60"/>
        <v>-241018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1.6</v>
      </c>
      <c r="C1015" s="6">
        <f>TITRES_STAT!D1018</f>
        <v>1.6</v>
      </c>
      <c r="D1015" s="6">
        <f>TITRES_STAT!E1018</f>
        <v>1100</v>
      </c>
      <c r="E1015" s="2">
        <f t="shared" si="60"/>
        <v>-242118</v>
      </c>
      <c r="F1015" s="6" t="str">
        <f t="shared" si="63"/>
        <v>BEARISH</v>
      </c>
      <c r="G1015" s="6" t="str">
        <f t="shared" si="62"/>
        <v>STRONG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1.6</v>
      </c>
      <c r="C1016" s="6">
        <f>TITRES_STAT!D1019</f>
        <v>1.6</v>
      </c>
      <c r="D1016" s="6">
        <f>TITRES_STAT!E1019</f>
        <v>678</v>
      </c>
      <c r="E1016" s="2">
        <f t="shared" si="60"/>
        <v>-242118</v>
      </c>
      <c r="F1016" s="6" t="str">
        <f t="shared" si="63"/>
        <v>BEARISH</v>
      </c>
      <c r="G1016" s="6" t="str">
        <f t="shared" si="62"/>
        <v>STRONG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1.64</v>
      </c>
      <c r="C1017" s="6">
        <f>TITRES_STAT!D1020</f>
        <v>1.64</v>
      </c>
      <c r="D1017" s="6">
        <f>TITRES_STAT!E1020</f>
        <v>4766</v>
      </c>
      <c r="E1017" s="2">
        <f t="shared" si="60"/>
        <v>-237352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1.62</v>
      </c>
      <c r="C1018" s="6">
        <f>TITRES_STAT!D1021</f>
        <v>1.62</v>
      </c>
      <c r="D1018" s="6">
        <f>TITRES_STAT!E1021</f>
        <v>2000</v>
      </c>
      <c r="E1018" s="2">
        <f t="shared" si="60"/>
        <v>-239352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NEUTRAL</v>
      </c>
    </row>
    <row r="1019" spans="1:8" ht="13.5" x14ac:dyDescent="0.25">
      <c r="A1019" s="3">
        <f>TITRES_STAT!B1022</f>
        <v>43490</v>
      </c>
      <c r="B1019" s="6">
        <f>TITRES_STAT!C1022</f>
        <v>1.65</v>
      </c>
      <c r="C1019" s="6">
        <f>TITRES_STAT!D1022</f>
        <v>1.65</v>
      </c>
      <c r="D1019" s="6">
        <f>TITRES_STAT!E1022</f>
        <v>1495</v>
      </c>
      <c r="E1019" s="2">
        <f t="shared" si="60"/>
        <v>-237857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43493</v>
      </c>
      <c r="B1020" s="6">
        <f>TITRES_STAT!C1023</f>
        <v>1.65</v>
      </c>
      <c r="C1020" s="6">
        <f>TITRES_STAT!D1023</f>
        <v>1.65</v>
      </c>
      <c r="D1020" s="6">
        <f>TITRES_STAT!E1023</f>
        <v>2485</v>
      </c>
      <c r="E1020" s="2">
        <f t="shared" si="60"/>
        <v>-237857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CONFIRMED BULLISH</v>
      </c>
    </row>
    <row r="1021" spans="1:8" ht="13.5" x14ac:dyDescent="0.25">
      <c r="A1021" s="3">
        <f>TITRES_STAT!B1024</f>
        <v>43494</v>
      </c>
      <c r="B1021" s="6">
        <f>TITRES_STAT!C1024</f>
        <v>1.65</v>
      </c>
      <c r="C1021" s="6">
        <f>TITRES_STAT!D1024</f>
        <v>1.65</v>
      </c>
      <c r="D1021" s="6">
        <f>TITRES_STAT!E1024</f>
        <v>381</v>
      </c>
      <c r="E1021" s="2">
        <f t="shared" si="60"/>
        <v>-237857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1.65</v>
      </c>
      <c r="C1022" s="6">
        <f>TITRES_STAT!D1025</f>
        <v>1.65</v>
      </c>
      <c r="D1022" s="6">
        <f>TITRES_STAT!E1025</f>
        <v>600</v>
      </c>
      <c r="E1022" s="2">
        <f t="shared" si="60"/>
        <v>-237857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BEARISH DIVERGENCE</v>
      </c>
    </row>
    <row r="1023" spans="1:8" ht="13.5" x14ac:dyDescent="0.25">
      <c r="A1023" s="3">
        <f>TITRES_STAT!B1026</f>
        <v>43496</v>
      </c>
      <c r="B1023" s="6">
        <f>TITRES_STAT!C1026</f>
        <v>1.65</v>
      </c>
      <c r="C1023" s="6">
        <f>TITRES_STAT!D1026</f>
        <v>1.65</v>
      </c>
      <c r="D1023" s="6">
        <f>TITRES_STAT!E1026</f>
        <v>162</v>
      </c>
      <c r="E1023" s="2">
        <f t="shared" si="60"/>
        <v>-237857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1.65</v>
      </c>
      <c r="C1024" s="6">
        <f>TITRES_STAT!D1027</f>
        <v>1.65</v>
      </c>
      <c r="D1024" s="6">
        <f>TITRES_STAT!E1027</f>
        <v>0</v>
      </c>
      <c r="E1024" s="2">
        <f t="shared" si="60"/>
        <v>-237857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1.65</v>
      </c>
      <c r="C1025" s="6">
        <f>TITRES_STAT!D1028</f>
        <v>1.65</v>
      </c>
      <c r="D1025" s="6">
        <f>TITRES_STAT!E1028</f>
        <v>0</v>
      </c>
      <c r="E1025" s="2">
        <f t="shared" si="60"/>
        <v>-237857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1.65</v>
      </c>
      <c r="C1026" s="6">
        <f>TITRES_STAT!D1029</f>
        <v>1.65</v>
      </c>
      <c r="D1026" s="6">
        <f>TITRES_STAT!E1029</f>
        <v>0</v>
      </c>
      <c r="E1026" s="2">
        <f t="shared" si="60"/>
        <v>-237857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1.65</v>
      </c>
      <c r="C1027" s="6">
        <f>TITRES_STAT!D1030</f>
        <v>1.65</v>
      </c>
      <c r="D1027" s="6">
        <f>TITRES_STAT!E1030</f>
        <v>0</v>
      </c>
      <c r="E1027" s="2">
        <f t="shared" si="60"/>
        <v>-237857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43503</v>
      </c>
      <c r="B1028" s="6">
        <f>TITRES_STAT!C1031</f>
        <v>1.61</v>
      </c>
      <c r="C1028" s="6">
        <f>TITRES_STAT!D1031</f>
        <v>1.61</v>
      </c>
      <c r="D1028" s="6">
        <f>TITRES_STAT!E1031</f>
        <v>0</v>
      </c>
      <c r="E1028" s="2">
        <f t="shared" ref="E1028:E1091" si="64">IF(B1028&gt;B1027, E1027+D1028, IF(B1028&lt;B1027, E1027-D1028, E1027))</f>
        <v>-237857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43504</v>
      </c>
      <c r="B1029" s="6">
        <f>TITRES_STAT!C1032</f>
        <v>1.57</v>
      </c>
      <c r="C1029" s="6">
        <f>TITRES_STAT!D1032</f>
        <v>1.57</v>
      </c>
      <c r="D1029" s="6">
        <f>TITRES_STAT!E1032</f>
        <v>1145</v>
      </c>
      <c r="E1029" s="2">
        <f t="shared" si="64"/>
        <v>-239002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1.58</v>
      </c>
      <c r="C1030" s="6">
        <f>TITRES_STAT!D1033</f>
        <v>1.58</v>
      </c>
      <c r="D1030" s="6">
        <f>TITRES_STAT!E1033</f>
        <v>625</v>
      </c>
      <c r="E1030" s="2">
        <f t="shared" si="64"/>
        <v>-238377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1.58</v>
      </c>
      <c r="C1031" s="6">
        <f>TITRES_STAT!D1034</f>
        <v>1.58</v>
      </c>
      <c r="D1031" s="6">
        <f>TITRES_STAT!E1034</f>
        <v>0</v>
      </c>
      <c r="E1031" s="2">
        <f t="shared" si="64"/>
        <v>-238377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1.53</v>
      </c>
      <c r="C1032" s="6">
        <f>TITRES_STAT!D1035</f>
        <v>1.53</v>
      </c>
      <c r="D1032" s="6">
        <f>TITRES_STAT!E1035</f>
        <v>1300</v>
      </c>
      <c r="E1032" s="2">
        <f t="shared" si="64"/>
        <v>-239677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1.57</v>
      </c>
      <c r="C1033" s="6">
        <f>TITRES_STAT!D1036</f>
        <v>1.57</v>
      </c>
      <c r="D1033" s="6">
        <f>TITRES_STAT!E1036</f>
        <v>90</v>
      </c>
      <c r="E1033" s="2">
        <f t="shared" si="64"/>
        <v>-239587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1.55</v>
      </c>
      <c r="C1034" s="6">
        <f>TITRES_STAT!D1037</f>
        <v>1.55</v>
      </c>
      <c r="D1034" s="6">
        <f>TITRES_STAT!E1037</f>
        <v>101</v>
      </c>
      <c r="E1034" s="2">
        <f t="shared" si="64"/>
        <v>-239688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1.55</v>
      </c>
      <c r="C1035" s="6">
        <f>TITRES_STAT!D1038</f>
        <v>1.55</v>
      </c>
      <c r="D1035" s="6">
        <f>TITRES_STAT!E1038</f>
        <v>0</v>
      </c>
      <c r="E1035" s="2">
        <f t="shared" si="64"/>
        <v>-239688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1.55</v>
      </c>
      <c r="C1036" s="6">
        <f>TITRES_STAT!D1039</f>
        <v>1.55</v>
      </c>
      <c r="D1036" s="6">
        <f>TITRES_STAT!E1039</f>
        <v>0</v>
      </c>
      <c r="E1036" s="2">
        <f t="shared" si="64"/>
        <v>-239688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1.53</v>
      </c>
      <c r="C1037" s="6">
        <f>TITRES_STAT!D1040</f>
        <v>1.53</v>
      </c>
      <c r="D1037" s="6">
        <f>TITRES_STAT!E1040</f>
        <v>2289</v>
      </c>
      <c r="E1037" s="2">
        <f t="shared" si="64"/>
        <v>-241977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NEUTRAL</v>
      </c>
    </row>
    <row r="1038" spans="1:8" ht="13.5" x14ac:dyDescent="0.25">
      <c r="A1038" s="3">
        <f>TITRES_STAT!B1041</f>
        <v>43517</v>
      </c>
      <c r="B1038" s="6">
        <f>TITRES_STAT!C1041</f>
        <v>1.5</v>
      </c>
      <c r="C1038" s="6">
        <f>TITRES_STAT!D1041</f>
        <v>1.5</v>
      </c>
      <c r="D1038" s="6">
        <f>TITRES_STAT!E1041</f>
        <v>1000</v>
      </c>
      <c r="E1038" s="2">
        <f t="shared" si="64"/>
        <v>-242977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1.51</v>
      </c>
      <c r="C1039" s="6">
        <f>TITRES_STAT!D1042</f>
        <v>1.51</v>
      </c>
      <c r="D1039" s="6">
        <f>TITRES_STAT!E1042</f>
        <v>3847</v>
      </c>
      <c r="E1039" s="2">
        <f t="shared" si="64"/>
        <v>-239130</v>
      </c>
      <c r="F1039" s="6" t="str">
        <f t="shared" si="67"/>
        <v>BULLISH</v>
      </c>
      <c r="G1039" s="6" t="str">
        <f t="shared" si="66"/>
        <v>NEUTRAL</v>
      </c>
      <c r="H1039" s="6" t="str">
        <f t="shared" si="65"/>
        <v>BULLISH DIVERGENCE</v>
      </c>
    </row>
    <row r="1040" spans="1:8" ht="13.5" x14ac:dyDescent="0.25">
      <c r="A1040" s="3">
        <f>TITRES_STAT!B1043</f>
        <v>43521</v>
      </c>
      <c r="B1040" s="6">
        <f>TITRES_STAT!C1043</f>
        <v>1.5</v>
      </c>
      <c r="C1040" s="6">
        <f>TITRES_STAT!D1043</f>
        <v>1.5</v>
      </c>
      <c r="D1040" s="6">
        <f>TITRES_STAT!E1043</f>
        <v>2755</v>
      </c>
      <c r="E1040" s="2">
        <f t="shared" si="64"/>
        <v>-241885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1.5</v>
      </c>
      <c r="C1041" s="6">
        <f>TITRES_STAT!D1044</f>
        <v>1.5</v>
      </c>
      <c r="D1041" s="6">
        <f>TITRES_STAT!E1044</f>
        <v>337</v>
      </c>
      <c r="E1041" s="2">
        <f t="shared" si="64"/>
        <v>-241885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1.5</v>
      </c>
      <c r="C1042" s="6">
        <f>TITRES_STAT!D1045</f>
        <v>1.5</v>
      </c>
      <c r="D1042" s="6">
        <f>TITRES_STAT!E1045</f>
        <v>3957</v>
      </c>
      <c r="E1042" s="2">
        <f t="shared" si="64"/>
        <v>-241885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BULLISH DIVERGENCE</v>
      </c>
    </row>
    <row r="1043" spans="1:8" ht="13.5" x14ac:dyDescent="0.25">
      <c r="A1043" s="3">
        <f>TITRES_STAT!B1046</f>
        <v>43524</v>
      </c>
      <c r="B1043" s="6">
        <f>TITRES_STAT!C1046</f>
        <v>1.55</v>
      </c>
      <c r="C1043" s="6">
        <f>TITRES_STAT!D1046</f>
        <v>1.55</v>
      </c>
      <c r="D1043" s="6">
        <f>TITRES_STAT!E1046</f>
        <v>14</v>
      </c>
      <c r="E1043" s="2">
        <f t="shared" si="64"/>
        <v>-241871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43525</v>
      </c>
      <c r="B1044" s="6">
        <f>TITRES_STAT!C1047</f>
        <v>1.49</v>
      </c>
      <c r="C1044" s="6">
        <f>TITRES_STAT!D1047</f>
        <v>1.49</v>
      </c>
      <c r="D1044" s="6">
        <f>TITRES_STAT!E1047</f>
        <v>0</v>
      </c>
      <c r="E1044" s="2">
        <f t="shared" si="64"/>
        <v>-241871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1.43</v>
      </c>
      <c r="C1045" s="6">
        <f>TITRES_STAT!D1048</f>
        <v>1.43</v>
      </c>
      <c r="D1045" s="6">
        <f>TITRES_STAT!E1048</f>
        <v>0</v>
      </c>
      <c r="E1045" s="2">
        <f t="shared" si="64"/>
        <v>-241871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BULLISH DIVERGENCE</v>
      </c>
    </row>
    <row r="1046" spans="1:8" ht="13.5" x14ac:dyDescent="0.25">
      <c r="A1046" s="3">
        <f>TITRES_STAT!B1049</f>
        <v>43529</v>
      </c>
      <c r="B1046" s="6">
        <f>TITRES_STAT!C1049</f>
        <v>1.47</v>
      </c>
      <c r="C1046" s="6">
        <f>TITRES_STAT!D1049</f>
        <v>1.47</v>
      </c>
      <c r="D1046" s="6">
        <f>TITRES_STAT!E1049</f>
        <v>2429</v>
      </c>
      <c r="E1046" s="2">
        <f t="shared" si="64"/>
        <v>-239442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BULLISH DIVERGENCE</v>
      </c>
    </row>
    <row r="1047" spans="1:8" ht="13.5" x14ac:dyDescent="0.25">
      <c r="A1047" s="3">
        <f>TITRES_STAT!B1050</f>
        <v>43530</v>
      </c>
      <c r="B1047" s="6">
        <f>TITRES_STAT!C1050</f>
        <v>1.47</v>
      </c>
      <c r="C1047" s="6">
        <f>TITRES_STAT!D1050</f>
        <v>1.47</v>
      </c>
      <c r="D1047" s="6">
        <f>TITRES_STAT!E1050</f>
        <v>0</v>
      </c>
      <c r="E1047" s="2">
        <f t="shared" si="64"/>
        <v>-239442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BULLISH DIVERGENCE</v>
      </c>
    </row>
    <row r="1048" spans="1:8" ht="13.5" x14ac:dyDescent="0.25">
      <c r="A1048" s="3">
        <f>TITRES_STAT!B1051</f>
        <v>43531</v>
      </c>
      <c r="B1048" s="6">
        <f>TITRES_STAT!C1051</f>
        <v>1.47</v>
      </c>
      <c r="C1048" s="6">
        <f>TITRES_STAT!D1051</f>
        <v>1.47</v>
      </c>
      <c r="D1048" s="6">
        <f>TITRES_STAT!E1051</f>
        <v>0</v>
      </c>
      <c r="E1048" s="2">
        <f t="shared" si="64"/>
        <v>-239442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BULLISH DIVERGENCE</v>
      </c>
    </row>
    <row r="1049" spans="1:8" ht="13.5" x14ac:dyDescent="0.25">
      <c r="A1049" s="3">
        <f>TITRES_STAT!B1052</f>
        <v>43532</v>
      </c>
      <c r="B1049" s="6">
        <f>TITRES_STAT!C1052</f>
        <v>1.45</v>
      </c>
      <c r="C1049" s="6">
        <f>TITRES_STAT!D1052</f>
        <v>1.45</v>
      </c>
      <c r="D1049" s="6">
        <f>TITRES_STAT!E1052</f>
        <v>306</v>
      </c>
      <c r="E1049" s="2">
        <f t="shared" si="64"/>
        <v>-239748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BULLISH DIVERGENCE</v>
      </c>
    </row>
    <row r="1050" spans="1:8" ht="13.5" x14ac:dyDescent="0.25">
      <c r="A1050" s="3">
        <f>TITRES_STAT!B1053</f>
        <v>43535</v>
      </c>
      <c r="B1050" s="6">
        <f>TITRES_STAT!C1053</f>
        <v>1.45</v>
      </c>
      <c r="C1050" s="6">
        <f>TITRES_STAT!D1053</f>
        <v>1.45</v>
      </c>
      <c r="D1050" s="6">
        <f>TITRES_STAT!E1053</f>
        <v>2120</v>
      </c>
      <c r="E1050" s="2">
        <f t="shared" si="64"/>
        <v>-239748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CONFIRMED BULLISH</v>
      </c>
    </row>
    <row r="1051" spans="1:8" ht="13.5" x14ac:dyDescent="0.25">
      <c r="A1051" s="3">
        <f>TITRES_STAT!B1054</f>
        <v>43536</v>
      </c>
      <c r="B1051" s="6">
        <f>TITRES_STAT!C1054</f>
        <v>1.45</v>
      </c>
      <c r="C1051" s="6">
        <f>TITRES_STAT!D1054</f>
        <v>1.45</v>
      </c>
      <c r="D1051" s="6">
        <f>TITRES_STAT!E1054</f>
        <v>0</v>
      </c>
      <c r="E1051" s="2">
        <f t="shared" si="64"/>
        <v>-239748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1.45</v>
      </c>
      <c r="C1052" s="6">
        <f>TITRES_STAT!D1055</f>
        <v>1.45</v>
      </c>
      <c r="D1052" s="6">
        <f>TITRES_STAT!E1055</f>
        <v>1875</v>
      </c>
      <c r="E1052" s="2">
        <f t="shared" si="64"/>
        <v>-239748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1.45</v>
      </c>
      <c r="C1053" s="6">
        <f>TITRES_STAT!D1056</f>
        <v>1.45</v>
      </c>
      <c r="D1053" s="6">
        <f>TITRES_STAT!E1056</f>
        <v>1229</v>
      </c>
      <c r="E1053" s="2">
        <f t="shared" si="64"/>
        <v>-239748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1.45</v>
      </c>
      <c r="C1054" s="6">
        <f>TITRES_STAT!D1057</f>
        <v>1.45</v>
      </c>
      <c r="D1054" s="6">
        <f>TITRES_STAT!E1057</f>
        <v>11</v>
      </c>
      <c r="E1054" s="2">
        <f t="shared" si="64"/>
        <v>-239748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43542</v>
      </c>
      <c r="B1055" s="6">
        <f>TITRES_STAT!C1058</f>
        <v>1.45</v>
      </c>
      <c r="C1055" s="6">
        <f>TITRES_STAT!D1058</f>
        <v>1.45</v>
      </c>
      <c r="D1055" s="6">
        <f>TITRES_STAT!E1058</f>
        <v>0</v>
      </c>
      <c r="E1055" s="2">
        <f t="shared" si="64"/>
        <v>-239748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1.45</v>
      </c>
      <c r="C1056" s="6">
        <f>TITRES_STAT!D1059</f>
        <v>1.45</v>
      </c>
      <c r="D1056" s="6">
        <f>TITRES_STAT!E1059</f>
        <v>1585</v>
      </c>
      <c r="E1056" s="2">
        <f t="shared" si="64"/>
        <v>-239748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1.41</v>
      </c>
      <c r="C1057" s="6">
        <f>TITRES_STAT!D1060</f>
        <v>1.41</v>
      </c>
      <c r="D1057" s="6">
        <f>TITRES_STAT!E1060</f>
        <v>1215</v>
      </c>
      <c r="E1057" s="2">
        <f t="shared" si="64"/>
        <v>-240963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1.37</v>
      </c>
      <c r="C1058" s="6">
        <f>TITRES_STAT!D1061</f>
        <v>1.37</v>
      </c>
      <c r="D1058" s="6">
        <f>TITRES_STAT!E1061</f>
        <v>1205</v>
      </c>
      <c r="E1058" s="2">
        <f t="shared" si="64"/>
        <v>-242168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1.3</v>
      </c>
      <c r="C1059" s="6">
        <f>TITRES_STAT!D1062</f>
        <v>1.3</v>
      </c>
      <c r="D1059" s="6">
        <f>TITRES_STAT!E1062</f>
        <v>657</v>
      </c>
      <c r="E1059" s="2">
        <f t="shared" si="64"/>
        <v>-242825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43550</v>
      </c>
      <c r="B1060" s="6">
        <f>TITRES_STAT!C1063</f>
        <v>1.3</v>
      </c>
      <c r="C1060" s="6">
        <f>TITRES_STAT!D1063</f>
        <v>1.3</v>
      </c>
      <c r="D1060" s="6">
        <f>TITRES_STAT!E1063</f>
        <v>0</v>
      </c>
      <c r="E1060" s="2">
        <f t="shared" si="64"/>
        <v>-242825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1.3</v>
      </c>
      <c r="C1061" s="6">
        <f>TITRES_STAT!D1064</f>
        <v>1.3</v>
      </c>
      <c r="D1061" s="6">
        <f>TITRES_STAT!E1064</f>
        <v>0</v>
      </c>
      <c r="E1061" s="2">
        <f t="shared" si="64"/>
        <v>-242825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CONFIRMED BEARISH</v>
      </c>
    </row>
    <row r="1062" spans="1:8" ht="13.5" x14ac:dyDescent="0.25">
      <c r="A1062" s="3">
        <f>TITRES_STAT!B1065</f>
        <v>43552</v>
      </c>
      <c r="B1062" s="6">
        <f>TITRES_STAT!C1065</f>
        <v>1.27</v>
      </c>
      <c r="C1062" s="6">
        <f>TITRES_STAT!D1065</f>
        <v>1.27</v>
      </c>
      <c r="D1062" s="6">
        <f>TITRES_STAT!E1065</f>
        <v>3048</v>
      </c>
      <c r="E1062" s="2">
        <f t="shared" si="64"/>
        <v>-245873</v>
      </c>
      <c r="F1062" s="6" t="str">
        <f t="shared" si="67"/>
        <v>BEARISH</v>
      </c>
      <c r="G1062" s="6" t="str">
        <f t="shared" si="66"/>
        <v>STRONG</v>
      </c>
      <c r="H1062" s="6" t="str">
        <f t="shared" si="65"/>
        <v>CONFIRMED BEARISH</v>
      </c>
    </row>
    <row r="1063" spans="1:8" ht="13.5" x14ac:dyDescent="0.25">
      <c r="A1063" s="3">
        <f>TITRES_STAT!B1066</f>
        <v>43553</v>
      </c>
      <c r="B1063" s="6">
        <f>TITRES_STAT!C1066</f>
        <v>1.27</v>
      </c>
      <c r="C1063" s="6">
        <f>TITRES_STAT!D1066</f>
        <v>1.27</v>
      </c>
      <c r="D1063" s="6">
        <f>TITRES_STAT!E1066</f>
        <v>3500</v>
      </c>
      <c r="E1063" s="2">
        <f t="shared" si="64"/>
        <v>-245873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1.25</v>
      </c>
      <c r="C1064" s="6">
        <f>TITRES_STAT!D1067</f>
        <v>1.25</v>
      </c>
      <c r="D1064" s="6">
        <f>TITRES_STAT!E1067</f>
        <v>3500</v>
      </c>
      <c r="E1064" s="2">
        <f t="shared" si="64"/>
        <v>-249373</v>
      </c>
      <c r="F1064" s="6" t="str">
        <f t="shared" si="67"/>
        <v>BEARISH</v>
      </c>
      <c r="G1064" s="6" t="str">
        <f t="shared" si="66"/>
        <v>STRONG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1.24</v>
      </c>
      <c r="C1065" s="6">
        <f>TITRES_STAT!D1068</f>
        <v>1.24</v>
      </c>
      <c r="D1065" s="6">
        <f>TITRES_STAT!E1068</f>
        <v>1976</v>
      </c>
      <c r="E1065" s="2">
        <f t="shared" si="64"/>
        <v>-251349</v>
      </c>
      <c r="F1065" s="6" t="str">
        <f t="shared" si="67"/>
        <v>BEARISH</v>
      </c>
      <c r="G1065" s="6" t="str">
        <f t="shared" si="66"/>
        <v>STRONG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1.25</v>
      </c>
      <c r="C1066" s="6">
        <f>TITRES_STAT!D1069</f>
        <v>1.25</v>
      </c>
      <c r="D1066" s="6">
        <f>TITRES_STAT!E1069</f>
        <v>812</v>
      </c>
      <c r="E1066" s="2">
        <f t="shared" si="64"/>
        <v>-250537</v>
      </c>
      <c r="F1066" s="6" t="str">
        <f t="shared" si="67"/>
        <v>BEARISH</v>
      </c>
      <c r="G1066" s="6" t="str">
        <f t="shared" si="66"/>
        <v>STRONG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1.24</v>
      </c>
      <c r="C1067" s="6">
        <f>TITRES_STAT!D1070</f>
        <v>1.24</v>
      </c>
      <c r="D1067" s="6">
        <f>TITRES_STAT!E1070</f>
        <v>5350</v>
      </c>
      <c r="E1067" s="2">
        <f t="shared" si="64"/>
        <v>-255887</v>
      </c>
      <c r="F1067" s="6" t="str">
        <f t="shared" si="67"/>
        <v>BEARISH</v>
      </c>
      <c r="G1067" s="6" t="str">
        <f t="shared" si="66"/>
        <v>STRONG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1.24</v>
      </c>
      <c r="C1068" s="6">
        <f>TITRES_STAT!D1071</f>
        <v>1.24</v>
      </c>
      <c r="D1068" s="6">
        <f>TITRES_STAT!E1071</f>
        <v>939</v>
      </c>
      <c r="E1068" s="2">
        <f t="shared" si="64"/>
        <v>-255887</v>
      </c>
      <c r="F1068" s="6" t="str">
        <f t="shared" si="67"/>
        <v>BEARISH</v>
      </c>
      <c r="G1068" s="6" t="str">
        <f t="shared" si="66"/>
        <v>STRONG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1.24</v>
      </c>
      <c r="C1069" s="6">
        <f>TITRES_STAT!D1072</f>
        <v>1.24</v>
      </c>
      <c r="D1069" s="6">
        <f>TITRES_STAT!E1072</f>
        <v>15</v>
      </c>
      <c r="E1069" s="2">
        <f t="shared" si="64"/>
        <v>-255887</v>
      </c>
      <c r="F1069" s="6" t="str">
        <f t="shared" si="67"/>
        <v>BEARISH</v>
      </c>
      <c r="G1069" s="6" t="str">
        <f t="shared" si="66"/>
        <v>STRONG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1.24</v>
      </c>
      <c r="C1070" s="6">
        <f>TITRES_STAT!D1073</f>
        <v>1.24</v>
      </c>
      <c r="D1070" s="6">
        <f>TITRES_STAT!E1073</f>
        <v>1321</v>
      </c>
      <c r="E1070" s="2">
        <f t="shared" si="64"/>
        <v>-255887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1.24</v>
      </c>
      <c r="C1071" s="6">
        <f>TITRES_STAT!D1074</f>
        <v>1.24</v>
      </c>
      <c r="D1071" s="6">
        <f>TITRES_STAT!E1074</f>
        <v>0</v>
      </c>
      <c r="E1071" s="2">
        <f t="shared" si="64"/>
        <v>-255887</v>
      </c>
      <c r="F1071" s="6" t="str">
        <f t="shared" si="67"/>
        <v>BEARISH</v>
      </c>
      <c r="G1071" s="6" t="str">
        <f t="shared" si="66"/>
        <v>STRONG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1.24</v>
      </c>
      <c r="C1072" s="6">
        <f>TITRES_STAT!D1075</f>
        <v>1.24</v>
      </c>
      <c r="D1072" s="6">
        <f>TITRES_STAT!E1075</f>
        <v>0</v>
      </c>
      <c r="E1072" s="2">
        <f t="shared" si="64"/>
        <v>-255887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43570</v>
      </c>
      <c r="B1073" s="6">
        <f>TITRES_STAT!C1076</f>
        <v>1.24</v>
      </c>
      <c r="C1073" s="6">
        <f>TITRES_STAT!D1076</f>
        <v>1.24</v>
      </c>
      <c r="D1073" s="6">
        <f>TITRES_STAT!E1076</f>
        <v>1676</v>
      </c>
      <c r="E1073" s="2">
        <f t="shared" si="64"/>
        <v>-255887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43571</v>
      </c>
      <c r="B1074" s="6">
        <f>TITRES_STAT!C1077</f>
        <v>1.24</v>
      </c>
      <c r="C1074" s="6">
        <f>TITRES_STAT!D1077</f>
        <v>1.24</v>
      </c>
      <c r="D1074" s="6">
        <f>TITRES_STAT!E1077</f>
        <v>2880</v>
      </c>
      <c r="E1074" s="2">
        <f t="shared" si="64"/>
        <v>-255887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43572</v>
      </c>
      <c r="B1075" s="6">
        <f>TITRES_STAT!C1078</f>
        <v>1.24</v>
      </c>
      <c r="C1075" s="6">
        <f>TITRES_STAT!D1078</f>
        <v>1.24</v>
      </c>
      <c r="D1075" s="6">
        <f>TITRES_STAT!E1078</f>
        <v>0</v>
      </c>
      <c r="E1075" s="2">
        <f t="shared" si="64"/>
        <v>-255887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43573</v>
      </c>
      <c r="B1076" s="6">
        <f>TITRES_STAT!C1079</f>
        <v>1.24</v>
      </c>
      <c r="C1076" s="6">
        <f>TITRES_STAT!D1079</f>
        <v>1.24</v>
      </c>
      <c r="D1076" s="6">
        <f>TITRES_STAT!E1079</f>
        <v>0</v>
      </c>
      <c r="E1076" s="2">
        <f t="shared" si="64"/>
        <v>-255887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43574</v>
      </c>
      <c r="B1077" s="6">
        <f>TITRES_STAT!C1080</f>
        <v>1.21</v>
      </c>
      <c r="C1077" s="6">
        <f>TITRES_STAT!D1080</f>
        <v>1.21</v>
      </c>
      <c r="D1077" s="6">
        <f>TITRES_STAT!E1080</f>
        <v>250</v>
      </c>
      <c r="E1077" s="2">
        <f t="shared" si="64"/>
        <v>-256137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1.21</v>
      </c>
      <c r="C1078" s="6">
        <f>TITRES_STAT!D1081</f>
        <v>1.21</v>
      </c>
      <c r="D1078" s="6">
        <f>TITRES_STAT!E1081</f>
        <v>0</v>
      </c>
      <c r="E1078" s="2">
        <f t="shared" si="64"/>
        <v>-256137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1.18</v>
      </c>
      <c r="C1079" s="6">
        <f>TITRES_STAT!D1082</f>
        <v>1.18</v>
      </c>
      <c r="D1079" s="6">
        <f>TITRES_STAT!E1082</f>
        <v>1122</v>
      </c>
      <c r="E1079" s="2">
        <f t="shared" si="64"/>
        <v>-257259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1.19</v>
      </c>
      <c r="C1080" s="6">
        <f>TITRES_STAT!D1083</f>
        <v>1.19</v>
      </c>
      <c r="D1080" s="6">
        <f>TITRES_STAT!E1083</f>
        <v>460</v>
      </c>
      <c r="E1080" s="2">
        <f t="shared" si="64"/>
        <v>-256799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1.19</v>
      </c>
      <c r="C1081" s="6">
        <f>TITRES_STAT!D1084</f>
        <v>1.19</v>
      </c>
      <c r="D1081" s="6">
        <f>TITRES_STAT!E1084</f>
        <v>0</v>
      </c>
      <c r="E1081" s="2">
        <f t="shared" si="64"/>
        <v>-256799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1.18</v>
      </c>
      <c r="C1082" s="6">
        <f>TITRES_STAT!D1085</f>
        <v>1.18</v>
      </c>
      <c r="D1082" s="6">
        <f>TITRES_STAT!E1085</f>
        <v>2605</v>
      </c>
      <c r="E1082" s="2">
        <f t="shared" si="64"/>
        <v>-259404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1.18</v>
      </c>
      <c r="C1083" s="6">
        <f>TITRES_STAT!D1086</f>
        <v>1.18</v>
      </c>
      <c r="D1083" s="6">
        <f>TITRES_STAT!E1086</f>
        <v>0</v>
      </c>
      <c r="E1083" s="2">
        <f t="shared" si="64"/>
        <v>-259404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1.18</v>
      </c>
      <c r="C1084" s="6">
        <f>TITRES_STAT!D1087</f>
        <v>1.18</v>
      </c>
      <c r="D1084" s="6">
        <f>TITRES_STAT!E1087</f>
        <v>1262</v>
      </c>
      <c r="E1084" s="2">
        <f t="shared" si="64"/>
        <v>-259404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43587</v>
      </c>
      <c r="B1085" s="6">
        <f>TITRES_STAT!C1088</f>
        <v>1.18</v>
      </c>
      <c r="C1085" s="6">
        <f>TITRES_STAT!D1088</f>
        <v>1.18</v>
      </c>
      <c r="D1085" s="6">
        <f>TITRES_STAT!E1088</f>
        <v>0</v>
      </c>
      <c r="E1085" s="2">
        <f t="shared" si="64"/>
        <v>-259404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1.18</v>
      </c>
      <c r="C1086" s="6">
        <f>TITRES_STAT!D1089</f>
        <v>1.18</v>
      </c>
      <c r="D1086" s="6">
        <f>TITRES_STAT!E1089</f>
        <v>40</v>
      </c>
      <c r="E1086" s="2">
        <f t="shared" si="64"/>
        <v>-259404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1.17</v>
      </c>
      <c r="C1087" s="6">
        <f>TITRES_STAT!D1090</f>
        <v>1.17</v>
      </c>
      <c r="D1087" s="6">
        <f>TITRES_STAT!E1090</f>
        <v>1000</v>
      </c>
      <c r="E1087" s="2">
        <f t="shared" si="64"/>
        <v>-260404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1.1499999999999999</v>
      </c>
      <c r="C1088" s="6">
        <f>TITRES_STAT!D1091</f>
        <v>1.1499999999999999</v>
      </c>
      <c r="D1088" s="6">
        <f>TITRES_STAT!E1091</f>
        <v>12476</v>
      </c>
      <c r="E1088" s="2">
        <f t="shared" si="64"/>
        <v>-272880</v>
      </c>
      <c r="F1088" s="6" t="str">
        <f t="shared" si="67"/>
        <v>BEARISH</v>
      </c>
      <c r="G1088" s="6" t="str">
        <f t="shared" si="66"/>
        <v>STRONG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1.1499999999999999</v>
      </c>
      <c r="C1089" s="6">
        <f>TITRES_STAT!D1092</f>
        <v>1.1499999999999999</v>
      </c>
      <c r="D1089" s="6">
        <f>TITRES_STAT!E1092</f>
        <v>250</v>
      </c>
      <c r="E1089" s="2">
        <f t="shared" si="64"/>
        <v>-272880</v>
      </c>
      <c r="F1089" s="6" t="str">
        <f t="shared" si="67"/>
        <v>BEARISH</v>
      </c>
      <c r="G1089" s="6" t="str">
        <f t="shared" si="66"/>
        <v>STRONG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1.1200000000000001</v>
      </c>
      <c r="C1090" s="6">
        <f>TITRES_STAT!D1093</f>
        <v>1.1200000000000001</v>
      </c>
      <c r="D1090" s="6">
        <f>TITRES_STAT!E1093</f>
        <v>2008</v>
      </c>
      <c r="E1090" s="2">
        <f t="shared" si="64"/>
        <v>-274888</v>
      </c>
      <c r="F1090" s="6" t="str">
        <f t="shared" si="67"/>
        <v>BEARISH</v>
      </c>
      <c r="G1090" s="6" t="str">
        <f t="shared" si="66"/>
        <v>STRONG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1.1000000000000001</v>
      </c>
      <c r="C1091" s="6">
        <f>TITRES_STAT!D1094</f>
        <v>1.1000000000000001</v>
      </c>
      <c r="D1091" s="6">
        <f>TITRES_STAT!E1094</f>
        <v>5842</v>
      </c>
      <c r="E1091" s="2">
        <f t="shared" si="64"/>
        <v>-280730</v>
      </c>
      <c r="F1091" s="6" t="str">
        <f t="shared" si="67"/>
        <v>BEARISH</v>
      </c>
      <c r="G1091" s="6" t="str">
        <f t="shared" si="66"/>
        <v>STRONG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1.1000000000000001</v>
      </c>
      <c r="C1092" s="6">
        <f>TITRES_STAT!D1095</f>
        <v>1.1000000000000001</v>
      </c>
      <c r="D1092" s="6">
        <f>TITRES_STAT!E1095</f>
        <v>1040</v>
      </c>
      <c r="E1092" s="2">
        <f t="shared" ref="E1092:E1155" si="68">IF(B1092&gt;B1091, E1091+D1092, IF(B1092&lt;B1091, E1091-D1092, E1091))</f>
        <v>-280730</v>
      </c>
      <c r="F1092" s="6" t="str">
        <f t="shared" si="67"/>
        <v>BEARISH</v>
      </c>
      <c r="G1092" s="6" t="str">
        <f t="shared" si="66"/>
        <v>STRONG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1.1000000000000001</v>
      </c>
      <c r="C1093" s="6">
        <f>TITRES_STAT!D1096</f>
        <v>1.1000000000000001</v>
      </c>
      <c r="D1093" s="6">
        <f>TITRES_STAT!E1096</f>
        <v>170</v>
      </c>
      <c r="E1093" s="2">
        <f t="shared" si="68"/>
        <v>-280730</v>
      </c>
      <c r="F1093" s="6" t="str">
        <f t="shared" si="67"/>
        <v>BEARISH</v>
      </c>
      <c r="G1093" s="6" t="str">
        <f t="shared" si="66"/>
        <v>STRONG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1.0900000000000001</v>
      </c>
      <c r="C1094" s="6">
        <f>TITRES_STAT!D1097</f>
        <v>1.0900000000000001</v>
      </c>
      <c r="D1094" s="6">
        <f>TITRES_STAT!E1097</f>
        <v>6083</v>
      </c>
      <c r="E1094" s="2">
        <f t="shared" si="68"/>
        <v>-286813</v>
      </c>
      <c r="F1094" s="6" t="str">
        <f t="shared" si="67"/>
        <v>BEARISH</v>
      </c>
      <c r="G1094" s="6" t="str">
        <f t="shared" si="66"/>
        <v>STRONG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1.0900000000000001</v>
      </c>
      <c r="C1095" s="6">
        <f>TITRES_STAT!D1098</f>
        <v>1.0900000000000001</v>
      </c>
      <c r="D1095" s="6">
        <f>TITRES_STAT!E1098</f>
        <v>0</v>
      </c>
      <c r="E1095" s="2">
        <f t="shared" si="68"/>
        <v>-286813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STRONG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1.0900000000000001</v>
      </c>
      <c r="C1096" s="6">
        <f>TITRES_STAT!D1099</f>
        <v>1.0900000000000001</v>
      </c>
      <c r="D1096" s="6">
        <f>TITRES_STAT!E1099</f>
        <v>0</v>
      </c>
      <c r="E1096" s="2">
        <f t="shared" si="68"/>
        <v>-286813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STRONG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1.0900000000000001</v>
      </c>
      <c r="C1097" s="6">
        <f>TITRES_STAT!D1100</f>
        <v>1.0900000000000001</v>
      </c>
      <c r="D1097" s="6">
        <f>TITRES_STAT!E1100</f>
        <v>0</v>
      </c>
      <c r="E1097" s="2">
        <f t="shared" si="68"/>
        <v>-286813</v>
      </c>
      <c r="F1097" s="6" t="str">
        <f t="shared" si="71"/>
        <v>BEARISH</v>
      </c>
      <c r="G1097" s="6" t="str">
        <f t="shared" si="70"/>
        <v>STRONG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1.0900000000000001</v>
      </c>
      <c r="C1098" s="6">
        <f>TITRES_STAT!D1101</f>
        <v>1.0900000000000001</v>
      </c>
      <c r="D1098" s="6">
        <f>TITRES_STAT!E1101</f>
        <v>0</v>
      </c>
      <c r="E1098" s="2">
        <f t="shared" si="68"/>
        <v>-286813</v>
      </c>
      <c r="F1098" s="6" t="str">
        <f t="shared" si="71"/>
        <v>BEARISH</v>
      </c>
      <c r="G1098" s="6" t="str">
        <f t="shared" si="70"/>
        <v>STRONG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1.0900000000000001</v>
      </c>
      <c r="C1099" s="6">
        <f>TITRES_STAT!D1102</f>
        <v>1.0900000000000001</v>
      </c>
      <c r="D1099" s="6">
        <f>TITRES_STAT!E1102</f>
        <v>0</v>
      </c>
      <c r="E1099" s="2">
        <f t="shared" si="68"/>
        <v>-286813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1.08</v>
      </c>
      <c r="C1100" s="6">
        <f>TITRES_STAT!D1103</f>
        <v>1.08</v>
      </c>
      <c r="D1100" s="6">
        <f>TITRES_STAT!E1103</f>
        <v>349</v>
      </c>
      <c r="E1100" s="2">
        <f t="shared" si="68"/>
        <v>-287162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1.1000000000000001</v>
      </c>
      <c r="C1101" s="6">
        <f>TITRES_STAT!D1104</f>
        <v>1.1000000000000001</v>
      </c>
      <c r="D1101" s="6">
        <f>TITRES_STAT!E1104</f>
        <v>112</v>
      </c>
      <c r="E1101" s="2">
        <f t="shared" si="68"/>
        <v>-287050</v>
      </c>
      <c r="F1101" s="6" t="str">
        <f t="shared" si="71"/>
        <v>BEARISH</v>
      </c>
      <c r="G1101" s="6" t="str">
        <f t="shared" si="70"/>
        <v>NEUTRAL</v>
      </c>
      <c r="H1101" s="6" t="str">
        <f t="shared" si="69"/>
        <v>BEARISH DIVERGENCE</v>
      </c>
    </row>
    <row r="1102" spans="1:8" ht="13.5" x14ac:dyDescent="0.25">
      <c r="A1102" s="3">
        <f>TITRES_STAT!B1105</f>
        <v>43612</v>
      </c>
      <c r="B1102" s="6">
        <f>TITRES_STAT!C1105</f>
        <v>1.1299999999999999</v>
      </c>
      <c r="C1102" s="6">
        <f>TITRES_STAT!D1105</f>
        <v>1.1299999999999999</v>
      </c>
      <c r="D1102" s="6">
        <f>TITRES_STAT!E1105</f>
        <v>0</v>
      </c>
      <c r="E1102" s="2">
        <f t="shared" si="68"/>
        <v>-287050</v>
      </c>
      <c r="F1102" s="6" t="str">
        <f t="shared" si="71"/>
        <v>BEARISH</v>
      </c>
      <c r="G1102" s="6" t="str">
        <f t="shared" si="70"/>
        <v>NEUTRAL</v>
      </c>
      <c r="H1102" s="6" t="str">
        <f t="shared" si="69"/>
        <v>BEARISH DIVERGENCE</v>
      </c>
    </row>
    <row r="1103" spans="1:8" ht="13.5" x14ac:dyDescent="0.25">
      <c r="A1103" s="3">
        <f>TITRES_STAT!B1106</f>
        <v>43613</v>
      </c>
      <c r="B1103" s="6">
        <f>TITRES_STAT!C1106</f>
        <v>1.1299999999999999</v>
      </c>
      <c r="C1103" s="6">
        <f>TITRES_STAT!D1106</f>
        <v>1.1299999999999999</v>
      </c>
      <c r="D1103" s="6">
        <f>TITRES_STAT!E1106</f>
        <v>1</v>
      </c>
      <c r="E1103" s="2">
        <f t="shared" si="68"/>
        <v>-287050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BEARISH DIVERGENCE</v>
      </c>
    </row>
    <row r="1104" spans="1:8" ht="13.5" x14ac:dyDescent="0.25">
      <c r="A1104" s="3">
        <f>TITRES_STAT!B1107</f>
        <v>43614</v>
      </c>
      <c r="B1104" s="6">
        <f>TITRES_STAT!C1107</f>
        <v>1.1599999999999999</v>
      </c>
      <c r="C1104" s="6">
        <f>TITRES_STAT!D1107</f>
        <v>1.1599999999999999</v>
      </c>
      <c r="D1104" s="6">
        <f>TITRES_STAT!E1107</f>
        <v>1018</v>
      </c>
      <c r="E1104" s="2">
        <f t="shared" si="68"/>
        <v>-286032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1.1599999999999999</v>
      </c>
      <c r="C1105" s="6">
        <f>TITRES_STAT!D1108</f>
        <v>1.1599999999999999</v>
      </c>
      <c r="D1105" s="6">
        <f>TITRES_STAT!E1108</f>
        <v>0</v>
      </c>
      <c r="E1105" s="2">
        <f t="shared" si="68"/>
        <v>-286032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1.19</v>
      </c>
      <c r="C1106" s="6">
        <f>TITRES_STAT!D1109</f>
        <v>1.19</v>
      </c>
      <c r="D1106" s="6">
        <f>TITRES_STAT!E1109</f>
        <v>9</v>
      </c>
      <c r="E1106" s="2">
        <f t="shared" si="68"/>
        <v>-286023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1.19</v>
      </c>
      <c r="C1107" s="6">
        <f>TITRES_STAT!D1110</f>
        <v>1.19</v>
      </c>
      <c r="D1107" s="6">
        <f>TITRES_STAT!E1110</f>
        <v>0</v>
      </c>
      <c r="E1107" s="2">
        <f t="shared" si="68"/>
        <v>-286023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CONFIRMED BULLISH</v>
      </c>
    </row>
    <row r="1108" spans="1:8" ht="13.5" x14ac:dyDescent="0.25">
      <c r="A1108" s="3">
        <f>TITRES_STAT!B1111</f>
        <v>43623</v>
      </c>
      <c r="B1108" s="6">
        <f>TITRES_STAT!C1111</f>
        <v>1.19</v>
      </c>
      <c r="C1108" s="6">
        <f>TITRES_STAT!D1111</f>
        <v>1.19</v>
      </c>
      <c r="D1108" s="6">
        <f>TITRES_STAT!E1111</f>
        <v>0</v>
      </c>
      <c r="E1108" s="2">
        <f t="shared" si="68"/>
        <v>-286023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CONFIRMED BULLISH</v>
      </c>
    </row>
    <row r="1109" spans="1:8" ht="13.5" x14ac:dyDescent="0.25">
      <c r="A1109" s="3">
        <f>TITRES_STAT!B1112</f>
        <v>43626</v>
      </c>
      <c r="B1109" s="6">
        <f>TITRES_STAT!C1112</f>
        <v>1.19</v>
      </c>
      <c r="C1109" s="6">
        <f>TITRES_STAT!D1112</f>
        <v>1.19</v>
      </c>
      <c r="D1109" s="6">
        <f>TITRES_STAT!E1112</f>
        <v>0</v>
      </c>
      <c r="E1109" s="2">
        <f t="shared" si="68"/>
        <v>-286023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1.1599999999999999</v>
      </c>
      <c r="C1110" s="6">
        <f>TITRES_STAT!D1113</f>
        <v>1.1599999999999999</v>
      </c>
      <c r="D1110" s="6">
        <f>TITRES_STAT!E1113</f>
        <v>1500</v>
      </c>
      <c r="E1110" s="2">
        <f t="shared" si="68"/>
        <v>-287523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43628</v>
      </c>
      <c r="B1111" s="6">
        <f>TITRES_STAT!C1114</f>
        <v>1.1100000000000001</v>
      </c>
      <c r="C1111" s="6">
        <f>TITRES_STAT!D1114</f>
        <v>1.1100000000000001</v>
      </c>
      <c r="D1111" s="6">
        <f>TITRES_STAT!E1114</f>
        <v>0</v>
      </c>
      <c r="E1111" s="2">
        <f t="shared" si="68"/>
        <v>-287523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1.1399999999999999</v>
      </c>
      <c r="C1112" s="6">
        <f>TITRES_STAT!D1115</f>
        <v>1.1399999999999999</v>
      </c>
      <c r="D1112" s="6">
        <f>TITRES_STAT!E1115</f>
        <v>1173</v>
      </c>
      <c r="E1112" s="2">
        <f t="shared" si="68"/>
        <v>-286350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1.1399999999999999</v>
      </c>
      <c r="C1113" s="6">
        <f>TITRES_STAT!D1116</f>
        <v>1.1399999999999999</v>
      </c>
      <c r="D1113" s="6">
        <f>TITRES_STAT!E1116</f>
        <v>918</v>
      </c>
      <c r="E1113" s="2">
        <f t="shared" si="68"/>
        <v>-286350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1.1399999999999999</v>
      </c>
      <c r="C1114" s="6">
        <f>TITRES_STAT!D1117</f>
        <v>1.1399999999999999</v>
      </c>
      <c r="D1114" s="6">
        <f>TITRES_STAT!E1117</f>
        <v>0</v>
      </c>
      <c r="E1114" s="2">
        <f t="shared" si="68"/>
        <v>-286350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1.1399999999999999</v>
      </c>
      <c r="C1115" s="6">
        <f>TITRES_STAT!D1118</f>
        <v>1.1399999999999999</v>
      </c>
      <c r="D1115" s="6">
        <f>TITRES_STAT!E1118</f>
        <v>0</v>
      </c>
      <c r="E1115" s="2">
        <f t="shared" si="68"/>
        <v>-286350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BULLISH DIVERGENCE</v>
      </c>
    </row>
    <row r="1116" spans="1:8" ht="13.5" x14ac:dyDescent="0.25">
      <c r="A1116" s="3">
        <f>TITRES_STAT!B1119</f>
        <v>43635</v>
      </c>
      <c r="B1116" s="6">
        <f>TITRES_STAT!C1119</f>
        <v>1.1100000000000001</v>
      </c>
      <c r="C1116" s="6">
        <f>TITRES_STAT!D1119</f>
        <v>1.1100000000000001</v>
      </c>
      <c r="D1116" s="6">
        <f>TITRES_STAT!E1119</f>
        <v>23</v>
      </c>
      <c r="E1116" s="2">
        <f t="shared" si="68"/>
        <v>-286373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43636</v>
      </c>
      <c r="B1117" s="6">
        <f>TITRES_STAT!C1120</f>
        <v>1.1399999999999999</v>
      </c>
      <c r="C1117" s="6">
        <f>TITRES_STAT!D1120</f>
        <v>1.1399999999999999</v>
      </c>
      <c r="D1117" s="6">
        <f>TITRES_STAT!E1120</f>
        <v>133</v>
      </c>
      <c r="E1117" s="2">
        <f t="shared" si="68"/>
        <v>-286240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43637</v>
      </c>
      <c r="B1118" s="6">
        <f>TITRES_STAT!C1121</f>
        <v>1.1399999999999999</v>
      </c>
      <c r="C1118" s="6">
        <f>TITRES_STAT!D1121</f>
        <v>1.1399999999999999</v>
      </c>
      <c r="D1118" s="6">
        <f>TITRES_STAT!E1121</f>
        <v>15</v>
      </c>
      <c r="E1118" s="2">
        <f t="shared" si="68"/>
        <v>-286240</v>
      </c>
      <c r="F1118" s="6" t="str">
        <f t="shared" si="71"/>
        <v>BULLISH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43640</v>
      </c>
      <c r="B1119" s="6">
        <f>TITRES_STAT!C1122</f>
        <v>1.1399999999999999</v>
      </c>
      <c r="C1119" s="6">
        <f>TITRES_STAT!D1122</f>
        <v>1.1399999999999999</v>
      </c>
      <c r="D1119" s="6">
        <f>TITRES_STAT!E1122</f>
        <v>0</v>
      </c>
      <c r="E1119" s="2">
        <f t="shared" si="68"/>
        <v>-286240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1.1399999999999999</v>
      </c>
      <c r="C1120" s="6">
        <f>TITRES_STAT!D1123</f>
        <v>1.1399999999999999</v>
      </c>
      <c r="D1120" s="6">
        <f>TITRES_STAT!E1123</f>
        <v>0</v>
      </c>
      <c r="E1120" s="2">
        <f t="shared" si="68"/>
        <v>-286240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1.1100000000000001</v>
      </c>
      <c r="C1121" s="6">
        <f>TITRES_STAT!D1124</f>
        <v>1.1100000000000001</v>
      </c>
      <c r="D1121" s="6">
        <f>TITRES_STAT!E1124</f>
        <v>329</v>
      </c>
      <c r="E1121" s="2">
        <f t="shared" si="68"/>
        <v>-286569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1.1100000000000001</v>
      </c>
      <c r="C1122" s="6">
        <f>TITRES_STAT!D1125</f>
        <v>1.1100000000000001</v>
      </c>
      <c r="D1122" s="6">
        <f>TITRES_STAT!E1125</f>
        <v>0</v>
      </c>
      <c r="E1122" s="2">
        <f t="shared" si="68"/>
        <v>-286569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1.1100000000000001</v>
      </c>
      <c r="C1123" s="6">
        <f>TITRES_STAT!D1126</f>
        <v>1.1100000000000001</v>
      </c>
      <c r="D1123" s="6">
        <f>TITRES_STAT!E1126</f>
        <v>0</v>
      </c>
      <c r="E1123" s="2">
        <f t="shared" si="68"/>
        <v>-286569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1.1100000000000001</v>
      </c>
      <c r="C1124" s="6">
        <f>TITRES_STAT!D1127</f>
        <v>1.1100000000000001</v>
      </c>
      <c r="D1124" s="6">
        <f>TITRES_STAT!E1127</f>
        <v>0</v>
      </c>
      <c r="E1124" s="2">
        <f t="shared" si="68"/>
        <v>-286569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CONFIRMED BEARISH</v>
      </c>
    </row>
    <row r="1125" spans="1:8" ht="13.5" x14ac:dyDescent="0.25">
      <c r="A1125" s="3">
        <f>TITRES_STAT!B1128</f>
        <v>43648</v>
      </c>
      <c r="B1125" s="6">
        <f>TITRES_STAT!C1128</f>
        <v>1.1100000000000001</v>
      </c>
      <c r="C1125" s="6">
        <f>TITRES_STAT!D1128</f>
        <v>1.1100000000000001</v>
      </c>
      <c r="D1125" s="6">
        <f>TITRES_STAT!E1128</f>
        <v>30</v>
      </c>
      <c r="E1125" s="2">
        <f t="shared" si="68"/>
        <v>-286569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43649</v>
      </c>
      <c r="B1126" s="6">
        <f>TITRES_STAT!C1129</f>
        <v>1.08</v>
      </c>
      <c r="C1126" s="6">
        <f>TITRES_STAT!D1129</f>
        <v>1.08</v>
      </c>
      <c r="D1126" s="6">
        <f>TITRES_STAT!E1129</f>
        <v>1121</v>
      </c>
      <c r="E1126" s="2">
        <f t="shared" si="68"/>
        <v>-287690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43650</v>
      </c>
      <c r="B1127" s="6">
        <f>TITRES_STAT!C1130</f>
        <v>1.08</v>
      </c>
      <c r="C1127" s="6">
        <f>TITRES_STAT!D1130</f>
        <v>1.08</v>
      </c>
      <c r="D1127" s="6">
        <f>TITRES_STAT!E1130</f>
        <v>0</v>
      </c>
      <c r="E1127" s="2">
        <f t="shared" si="68"/>
        <v>-287690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43651</v>
      </c>
      <c r="B1128" s="6">
        <f>TITRES_STAT!C1131</f>
        <v>1.08</v>
      </c>
      <c r="C1128" s="6">
        <f>TITRES_STAT!D1131</f>
        <v>1.08</v>
      </c>
      <c r="D1128" s="6">
        <f>TITRES_STAT!E1131</f>
        <v>0</v>
      </c>
      <c r="E1128" s="2">
        <f t="shared" si="68"/>
        <v>-287690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1.08</v>
      </c>
      <c r="C1129" s="6">
        <f>TITRES_STAT!D1132</f>
        <v>1.08</v>
      </c>
      <c r="D1129" s="6">
        <f>TITRES_STAT!E1132</f>
        <v>0</v>
      </c>
      <c r="E1129" s="2">
        <f t="shared" si="68"/>
        <v>-287690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1.08</v>
      </c>
      <c r="C1130" s="6">
        <f>TITRES_STAT!D1133</f>
        <v>1.08</v>
      </c>
      <c r="D1130" s="6">
        <f>TITRES_STAT!E1133</f>
        <v>0</v>
      </c>
      <c r="E1130" s="2">
        <f t="shared" si="68"/>
        <v>-287690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1.08</v>
      </c>
      <c r="C1131" s="6">
        <f>TITRES_STAT!D1134</f>
        <v>1.08</v>
      </c>
      <c r="D1131" s="6">
        <f>TITRES_STAT!E1134</f>
        <v>0</v>
      </c>
      <c r="E1131" s="2">
        <f t="shared" si="68"/>
        <v>-287690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43657</v>
      </c>
      <c r="B1132" s="6">
        <f>TITRES_STAT!C1135</f>
        <v>1.1000000000000001</v>
      </c>
      <c r="C1132" s="6">
        <f>TITRES_STAT!D1135</f>
        <v>1.1000000000000001</v>
      </c>
      <c r="D1132" s="6">
        <f>TITRES_STAT!E1135</f>
        <v>383</v>
      </c>
      <c r="E1132" s="2">
        <f t="shared" si="68"/>
        <v>-287307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1.1000000000000001</v>
      </c>
      <c r="C1133" s="6">
        <f>TITRES_STAT!D1136</f>
        <v>1.1000000000000001</v>
      </c>
      <c r="D1133" s="6">
        <f>TITRES_STAT!E1136</f>
        <v>0</v>
      </c>
      <c r="E1133" s="2">
        <f t="shared" si="68"/>
        <v>-287307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1.1000000000000001</v>
      </c>
      <c r="C1134" s="6">
        <f>TITRES_STAT!D1137</f>
        <v>1.1000000000000001</v>
      </c>
      <c r="D1134" s="6">
        <f>TITRES_STAT!E1137</f>
        <v>500</v>
      </c>
      <c r="E1134" s="2">
        <f t="shared" si="68"/>
        <v>-287307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43662</v>
      </c>
      <c r="B1135" s="6">
        <f>TITRES_STAT!C1138</f>
        <v>1.1000000000000001</v>
      </c>
      <c r="C1135" s="6">
        <f>TITRES_STAT!D1138</f>
        <v>1.1000000000000001</v>
      </c>
      <c r="D1135" s="6">
        <f>TITRES_STAT!E1138</f>
        <v>0</v>
      </c>
      <c r="E1135" s="2">
        <f t="shared" si="68"/>
        <v>-287307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1.1000000000000001</v>
      </c>
      <c r="C1136" s="6">
        <f>TITRES_STAT!D1139</f>
        <v>1.1000000000000001</v>
      </c>
      <c r="D1136" s="6">
        <f>TITRES_STAT!E1139</f>
        <v>0</v>
      </c>
      <c r="E1136" s="2">
        <f t="shared" si="68"/>
        <v>-287307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1.1000000000000001</v>
      </c>
      <c r="C1137" s="6">
        <f>TITRES_STAT!D1140</f>
        <v>1.1000000000000001</v>
      </c>
      <c r="D1137" s="6">
        <f>TITRES_STAT!E1140</f>
        <v>375</v>
      </c>
      <c r="E1137" s="2">
        <f t="shared" si="68"/>
        <v>-287307</v>
      </c>
      <c r="F1137" s="6" t="str">
        <f t="shared" si="71"/>
        <v>NEUTRAL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43665</v>
      </c>
      <c r="B1138" s="6">
        <f>TITRES_STAT!C1141</f>
        <v>1.1000000000000001</v>
      </c>
      <c r="C1138" s="6">
        <f>TITRES_STAT!D1141</f>
        <v>1.1000000000000001</v>
      </c>
      <c r="D1138" s="6">
        <f>TITRES_STAT!E1141</f>
        <v>0</v>
      </c>
      <c r="E1138" s="2">
        <f t="shared" si="68"/>
        <v>-287307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1.1000000000000001</v>
      </c>
      <c r="C1139" s="6">
        <f>TITRES_STAT!D1142</f>
        <v>1.1000000000000001</v>
      </c>
      <c r="D1139" s="6">
        <f>TITRES_STAT!E1142</f>
        <v>0</v>
      </c>
      <c r="E1139" s="2">
        <f t="shared" si="68"/>
        <v>-287307</v>
      </c>
      <c r="F1139" s="6" t="str">
        <f t="shared" si="71"/>
        <v>NEUTRAL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1.1000000000000001</v>
      </c>
      <c r="C1140" s="6">
        <f>TITRES_STAT!D1143</f>
        <v>1.1000000000000001</v>
      </c>
      <c r="D1140" s="6">
        <f>TITRES_STAT!E1143</f>
        <v>0</v>
      </c>
      <c r="E1140" s="2">
        <f t="shared" si="68"/>
        <v>-287307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1.1000000000000001</v>
      </c>
      <c r="C1141" s="6">
        <f>TITRES_STAT!D1144</f>
        <v>1.1000000000000001</v>
      </c>
      <c r="D1141" s="6">
        <f>TITRES_STAT!E1144</f>
        <v>0</v>
      </c>
      <c r="E1141" s="2">
        <f t="shared" si="68"/>
        <v>-287307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1.1000000000000001</v>
      </c>
      <c r="C1142" s="6">
        <f>TITRES_STAT!D1145</f>
        <v>1.1000000000000001</v>
      </c>
      <c r="D1142" s="6">
        <f>TITRES_STAT!E1145</f>
        <v>0</v>
      </c>
      <c r="E1142" s="2">
        <f t="shared" si="68"/>
        <v>-287307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1.1000000000000001</v>
      </c>
      <c r="C1143" s="6">
        <f>TITRES_STAT!D1146</f>
        <v>1.1000000000000001</v>
      </c>
      <c r="D1143" s="6">
        <f>TITRES_STAT!E1146</f>
        <v>0</v>
      </c>
      <c r="E1143" s="2">
        <f t="shared" si="68"/>
        <v>-287307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1.06</v>
      </c>
      <c r="C1144" s="6">
        <f>TITRES_STAT!D1147</f>
        <v>1.06</v>
      </c>
      <c r="D1144" s="6">
        <f>TITRES_STAT!E1147</f>
        <v>0</v>
      </c>
      <c r="E1144" s="2">
        <f t="shared" si="68"/>
        <v>-287307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1.05</v>
      </c>
      <c r="C1145" s="6">
        <f>TITRES_STAT!D1148</f>
        <v>1.05</v>
      </c>
      <c r="D1145" s="6">
        <f>TITRES_STAT!E1148</f>
        <v>150</v>
      </c>
      <c r="E1145" s="2">
        <f t="shared" si="68"/>
        <v>-287457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1.05</v>
      </c>
      <c r="C1146" s="6">
        <f>TITRES_STAT!D1149</f>
        <v>1.05</v>
      </c>
      <c r="D1146" s="6">
        <f>TITRES_STAT!E1149</f>
        <v>0</v>
      </c>
      <c r="E1146" s="2">
        <f t="shared" si="68"/>
        <v>-287457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1.05</v>
      </c>
      <c r="C1147" s="6">
        <f>TITRES_STAT!D1150</f>
        <v>1.05</v>
      </c>
      <c r="D1147" s="6">
        <f>TITRES_STAT!E1150</f>
        <v>0</v>
      </c>
      <c r="E1147" s="2">
        <f t="shared" si="68"/>
        <v>-287457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1.05</v>
      </c>
      <c r="C1148" s="6">
        <f>TITRES_STAT!D1151</f>
        <v>1.05</v>
      </c>
      <c r="D1148" s="6">
        <f>TITRES_STAT!E1151</f>
        <v>0</v>
      </c>
      <c r="E1148" s="2">
        <f t="shared" si="68"/>
        <v>-287457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1.05</v>
      </c>
      <c r="C1149" s="6">
        <f>TITRES_STAT!D1152</f>
        <v>1.05</v>
      </c>
      <c r="D1149" s="6">
        <f>TITRES_STAT!E1152</f>
        <v>0</v>
      </c>
      <c r="E1149" s="2">
        <f t="shared" si="68"/>
        <v>-287457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1.07</v>
      </c>
      <c r="C1150" s="6">
        <f>TITRES_STAT!D1153</f>
        <v>1.07</v>
      </c>
      <c r="D1150" s="6">
        <f>TITRES_STAT!E1153</f>
        <v>70</v>
      </c>
      <c r="E1150" s="2">
        <f t="shared" si="68"/>
        <v>-287387</v>
      </c>
      <c r="F1150" s="6" t="str">
        <f t="shared" si="71"/>
        <v>BULLISH</v>
      </c>
      <c r="G1150" s="6" t="str">
        <f t="shared" si="70"/>
        <v>NEUTRAL</v>
      </c>
      <c r="H1150" s="6" t="str">
        <f t="shared" si="69"/>
        <v>CONFIRMED BULLISH</v>
      </c>
    </row>
    <row r="1151" spans="1:8" ht="13.5" x14ac:dyDescent="0.25">
      <c r="A1151" s="3">
        <f>TITRES_STAT!B1154</f>
        <v>43685</v>
      </c>
      <c r="B1151" s="6">
        <f>TITRES_STAT!C1154</f>
        <v>1.07</v>
      </c>
      <c r="C1151" s="6">
        <f>TITRES_STAT!D1154</f>
        <v>1.07</v>
      </c>
      <c r="D1151" s="6">
        <f>TITRES_STAT!E1154</f>
        <v>0</v>
      </c>
      <c r="E1151" s="2">
        <f t="shared" si="68"/>
        <v>-287387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43686</v>
      </c>
      <c r="B1152" s="6">
        <f>TITRES_STAT!C1155</f>
        <v>1.07</v>
      </c>
      <c r="C1152" s="6">
        <f>TITRES_STAT!D1155</f>
        <v>1.07</v>
      </c>
      <c r="D1152" s="6">
        <f>TITRES_STAT!E1155</f>
        <v>0</v>
      </c>
      <c r="E1152" s="2">
        <f t="shared" si="68"/>
        <v>-287387</v>
      </c>
      <c r="F1152" s="6" t="str">
        <f t="shared" si="71"/>
        <v>BULLISH</v>
      </c>
      <c r="G1152" s="6" t="str">
        <f t="shared" si="70"/>
        <v>NEUTRAL</v>
      </c>
      <c r="H1152" s="6" t="str">
        <f t="shared" si="69"/>
        <v>CONFIRMED BULLISH</v>
      </c>
    </row>
    <row r="1153" spans="1:8" ht="13.5" x14ac:dyDescent="0.25">
      <c r="A1153" s="3">
        <f>TITRES_STAT!B1156</f>
        <v>43691</v>
      </c>
      <c r="B1153" s="6">
        <f>TITRES_STAT!C1156</f>
        <v>1.08</v>
      </c>
      <c r="C1153" s="6">
        <f>TITRES_STAT!D1156</f>
        <v>1.08</v>
      </c>
      <c r="D1153" s="6">
        <f>TITRES_STAT!E1156</f>
        <v>7</v>
      </c>
      <c r="E1153" s="2">
        <f t="shared" si="68"/>
        <v>-287380</v>
      </c>
      <c r="F1153" s="6" t="str">
        <f t="shared" si="71"/>
        <v>BULLISH</v>
      </c>
      <c r="G1153" s="6" t="str">
        <f t="shared" si="70"/>
        <v>NEUTRAL</v>
      </c>
      <c r="H1153" s="6" t="str">
        <f t="shared" si="69"/>
        <v>CONFIRMED BULLISH</v>
      </c>
    </row>
    <row r="1154" spans="1:8" ht="13.5" x14ac:dyDescent="0.25">
      <c r="A1154" s="3">
        <f>TITRES_STAT!B1157</f>
        <v>43692</v>
      </c>
      <c r="B1154" s="6">
        <f>TITRES_STAT!C1157</f>
        <v>1.08</v>
      </c>
      <c r="C1154" s="6">
        <f>TITRES_STAT!D1157</f>
        <v>1.08</v>
      </c>
      <c r="D1154" s="6">
        <f>TITRES_STAT!E1157</f>
        <v>0</v>
      </c>
      <c r="E1154" s="2">
        <f t="shared" si="68"/>
        <v>-287380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43693</v>
      </c>
      <c r="B1155" s="6">
        <f>TITRES_STAT!C1158</f>
        <v>1.08</v>
      </c>
      <c r="C1155" s="6">
        <f>TITRES_STAT!D1158</f>
        <v>1.08</v>
      </c>
      <c r="D1155" s="6">
        <f>TITRES_STAT!E1158</f>
        <v>0</v>
      </c>
      <c r="E1155" s="2">
        <f t="shared" si="68"/>
        <v>-287380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43696</v>
      </c>
      <c r="B1156" s="6">
        <f>TITRES_STAT!C1159</f>
        <v>1.08</v>
      </c>
      <c r="C1156" s="6">
        <f>TITRES_STAT!D1159</f>
        <v>1.08</v>
      </c>
      <c r="D1156" s="6">
        <f>TITRES_STAT!E1159</f>
        <v>120</v>
      </c>
      <c r="E1156" s="2">
        <f t="shared" ref="E1156:E1219" si="72">IF(B1156&gt;B1155, E1155+D1156, IF(B1156&lt;B1155, E1155-D1156, E1155))</f>
        <v>-287380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43697</v>
      </c>
      <c r="B1157" s="6">
        <f>TITRES_STAT!C1160</f>
        <v>1.1100000000000001</v>
      </c>
      <c r="C1157" s="6">
        <f>TITRES_STAT!D1160</f>
        <v>1.1100000000000001</v>
      </c>
      <c r="D1157" s="6">
        <f>TITRES_STAT!E1160</f>
        <v>405</v>
      </c>
      <c r="E1157" s="2">
        <f t="shared" si="72"/>
        <v>-286975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CONFIRMED BULLISH</v>
      </c>
    </row>
    <row r="1158" spans="1:8" ht="13.5" x14ac:dyDescent="0.25">
      <c r="A1158" s="3">
        <f>TITRES_STAT!B1161</f>
        <v>43698</v>
      </c>
      <c r="B1158" s="6">
        <f>TITRES_STAT!C1161</f>
        <v>1.1499999999999999</v>
      </c>
      <c r="C1158" s="6">
        <f>TITRES_STAT!D1161</f>
        <v>1.1499999999999999</v>
      </c>
      <c r="D1158" s="6">
        <f>TITRES_STAT!E1161</f>
        <v>5</v>
      </c>
      <c r="E1158" s="2">
        <f t="shared" si="72"/>
        <v>-286970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6">
        <f>TITRES_STAT!C1162</f>
        <v>1.1200000000000001</v>
      </c>
      <c r="C1159" s="6">
        <f>TITRES_STAT!D1162</f>
        <v>1.1200000000000001</v>
      </c>
      <c r="D1159" s="6">
        <f>TITRES_STAT!E1162</f>
        <v>4</v>
      </c>
      <c r="E1159" s="2">
        <f t="shared" si="72"/>
        <v>-286974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1.0900000000000001</v>
      </c>
      <c r="C1160" s="6">
        <f>TITRES_STAT!D1163</f>
        <v>1.0900000000000001</v>
      </c>
      <c r="D1160" s="6">
        <f>TITRES_STAT!E1163</f>
        <v>203</v>
      </c>
      <c r="E1160" s="2">
        <f t="shared" si="72"/>
        <v>-287177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1.07</v>
      </c>
      <c r="C1161" s="6">
        <f>TITRES_STAT!D1164</f>
        <v>1.07</v>
      </c>
      <c r="D1161" s="6">
        <f>TITRES_STAT!E1164</f>
        <v>230</v>
      </c>
      <c r="E1161" s="2">
        <f t="shared" si="72"/>
        <v>-287407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1.05</v>
      </c>
      <c r="C1162" s="6">
        <f>TITRES_STAT!D1165</f>
        <v>1.05</v>
      </c>
      <c r="D1162" s="6">
        <f>TITRES_STAT!E1165</f>
        <v>732</v>
      </c>
      <c r="E1162" s="2">
        <f t="shared" si="72"/>
        <v>-288139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1.05</v>
      </c>
      <c r="C1163" s="6">
        <f>TITRES_STAT!D1166</f>
        <v>1.05</v>
      </c>
      <c r="D1163" s="6">
        <f>TITRES_STAT!E1166</f>
        <v>809</v>
      </c>
      <c r="E1163" s="2">
        <f t="shared" si="72"/>
        <v>-288139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1.05</v>
      </c>
      <c r="C1164" s="6">
        <f>TITRES_STAT!D1167</f>
        <v>1.05</v>
      </c>
      <c r="D1164" s="6">
        <f>TITRES_STAT!E1167</f>
        <v>221</v>
      </c>
      <c r="E1164" s="2">
        <f t="shared" si="72"/>
        <v>-288139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1.05</v>
      </c>
      <c r="C1165" s="6">
        <f>TITRES_STAT!D1168</f>
        <v>1.05</v>
      </c>
      <c r="D1165" s="6">
        <f>TITRES_STAT!E1168</f>
        <v>0</v>
      </c>
      <c r="E1165" s="2">
        <f t="shared" si="72"/>
        <v>-288139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1.05</v>
      </c>
      <c r="C1166" s="6">
        <f>TITRES_STAT!D1169</f>
        <v>1.05</v>
      </c>
      <c r="D1166" s="6">
        <f>TITRES_STAT!E1169</f>
        <v>0</v>
      </c>
      <c r="E1166" s="2">
        <f t="shared" si="72"/>
        <v>-288139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1.05</v>
      </c>
      <c r="C1167" s="6">
        <f>TITRES_STAT!D1170</f>
        <v>1.05</v>
      </c>
      <c r="D1167" s="6">
        <f>TITRES_STAT!E1170</f>
        <v>300</v>
      </c>
      <c r="E1167" s="2">
        <f t="shared" si="72"/>
        <v>-288139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43712</v>
      </c>
      <c r="B1168" s="6">
        <f>TITRES_STAT!C1171</f>
        <v>1.05</v>
      </c>
      <c r="C1168" s="6">
        <f>TITRES_STAT!D1171</f>
        <v>1.05</v>
      </c>
      <c r="D1168" s="6">
        <f>TITRES_STAT!E1171</f>
        <v>0</v>
      </c>
      <c r="E1168" s="2">
        <f t="shared" si="72"/>
        <v>-288139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43713</v>
      </c>
      <c r="B1169" s="6">
        <f>TITRES_STAT!C1172</f>
        <v>1.05</v>
      </c>
      <c r="C1169" s="6">
        <f>TITRES_STAT!D1172</f>
        <v>1.05</v>
      </c>
      <c r="D1169" s="6">
        <f>TITRES_STAT!E1172</f>
        <v>0</v>
      </c>
      <c r="E1169" s="2">
        <f t="shared" si="72"/>
        <v>-288139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43714</v>
      </c>
      <c r="B1170" s="6">
        <f>TITRES_STAT!C1173</f>
        <v>1.05</v>
      </c>
      <c r="C1170" s="6">
        <f>TITRES_STAT!D1173</f>
        <v>1.05</v>
      </c>
      <c r="D1170" s="6">
        <f>TITRES_STAT!E1173</f>
        <v>0</v>
      </c>
      <c r="E1170" s="2">
        <f t="shared" si="72"/>
        <v>-288139</v>
      </c>
      <c r="F1170" s="6" t="str">
        <f t="shared" si="75"/>
        <v>NEUTRAL</v>
      </c>
      <c r="G1170" s="6" t="str">
        <f t="shared" si="74"/>
        <v>NEUTRAL</v>
      </c>
      <c r="H1170" s="6" t="str">
        <f t="shared" si="73"/>
        <v>NEUTRAL</v>
      </c>
    </row>
    <row r="1171" spans="1:8" ht="13.5" x14ac:dyDescent="0.25">
      <c r="A1171" s="3">
        <f>TITRES_STAT!B1174</f>
        <v>43717</v>
      </c>
      <c r="B1171" s="6">
        <f>TITRES_STAT!C1174</f>
        <v>1.05</v>
      </c>
      <c r="C1171" s="6">
        <f>TITRES_STAT!D1174</f>
        <v>1.05</v>
      </c>
      <c r="D1171" s="6">
        <f>TITRES_STAT!E1174</f>
        <v>0</v>
      </c>
      <c r="E1171" s="2">
        <f t="shared" si="72"/>
        <v>-288139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1.03</v>
      </c>
      <c r="C1172" s="6">
        <f>TITRES_STAT!D1175</f>
        <v>1.03</v>
      </c>
      <c r="D1172" s="6">
        <f>TITRES_STAT!E1175</f>
        <v>111</v>
      </c>
      <c r="E1172" s="2">
        <f t="shared" si="72"/>
        <v>-288250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CONFIRMED BEARISH</v>
      </c>
    </row>
    <row r="1173" spans="1:8" ht="13.5" x14ac:dyDescent="0.25">
      <c r="A1173" s="3">
        <f>TITRES_STAT!B1176</f>
        <v>43719</v>
      </c>
      <c r="B1173" s="6">
        <f>TITRES_STAT!C1176</f>
        <v>1.03</v>
      </c>
      <c r="C1173" s="6">
        <f>TITRES_STAT!D1176</f>
        <v>1.03</v>
      </c>
      <c r="D1173" s="6">
        <f>TITRES_STAT!E1176</f>
        <v>0</v>
      </c>
      <c r="E1173" s="2">
        <f t="shared" si="72"/>
        <v>-288250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1.03</v>
      </c>
      <c r="C1174" s="6">
        <f>TITRES_STAT!D1177</f>
        <v>1.03</v>
      </c>
      <c r="D1174" s="6">
        <f>TITRES_STAT!E1177</f>
        <v>0</v>
      </c>
      <c r="E1174" s="2">
        <f t="shared" si="72"/>
        <v>-288250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1.03</v>
      </c>
      <c r="C1175" s="6">
        <f>TITRES_STAT!D1178</f>
        <v>1.03</v>
      </c>
      <c r="D1175" s="6">
        <f>TITRES_STAT!E1178</f>
        <v>0</v>
      </c>
      <c r="E1175" s="2">
        <f t="shared" si="72"/>
        <v>-288250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43724</v>
      </c>
      <c r="B1176" s="6">
        <f>TITRES_STAT!C1179</f>
        <v>1.03</v>
      </c>
      <c r="C1176" s="6">
        <f>TITRES_STAT!D1179</f>
        <v>1.03</v>
      </c>
      <c r="D1176" s="6">
        <f>TITRES_STAT!E1179</f>
        <v>0</v>
      </c>
      <c r="E1176" s="2">
        <f t="shared" si="72"/>
        <v>-288250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43725</v>
      </c>
      <c r="B1177" s="6">
        <f>TITRES_STAT!C1180</f>
        <v>1.03</v>
      </c>
      <c r="C1177" s="6">
        <f>TITRES_STAT!D1180</f>
        <v>1.03</v>
      </c>
      <c r="D1177" s="6">
        <f>TITRES_STAT!E1180</f>
        <v>0</v>
      </c>
      <c r="E1177" s="2">
        <f t="shared" si="72"/>
        <v>-288250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1.05</v>
      </c>
      <c r="C1178" s="6">
        <f>TITRES_STAT!D1181</f>
        <v>1.05</v>
      </c>
      <c r="D1178" s="6">
        <f>TITRES_STAT!E1181</f>
        <v>100</v>
      </c>
      <c r="E1178" s="2">
        <f t="shared" si="72"/>
        <v>-288150</v>
      </c>
      <c r="F1178" s="6" t="str">
        <f t="shared" si="75"/>
        <v>BULLISH</v>
      </c>
      <c r="G1178" s="6" t="str">
        <f t="shared" si="74"/>
        <v>NEUTRAL</v>
      </c>
      <c r="H1178" s="6" t="str">
        <f t="shared" si="73"/>
        <v>CONFIRMED BULLISH</v>
      </c>
    </row>
    <row r="1179" spans="1:8" ht="13.5" x14ac:dyDescent="0.25">
      <c r="A1179" s="3">
        <f>TITRES_STAT!B1182</f>
        <v>43727</v>
      </c>
      <c r="B1179" s="6">
        <f>TITRES_STAT!C1182</f>
        <v>1.05</v>
      </c>
      <c r="C1179" s="6">
        <f>TITRES_STAT!D1182</f>
        <v>1.05</v>
      </c>
      <c r="D1179" s="6">
        <f>TITRES_STAT!E1182</f>
        <v>0</v>
      </c>
      <c r="E1179" s="2">
        <f t="shared" si="72"/>
        <v>-288150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CONFIRMED BULLISH</v>
      </c>
    </row>
    <row r="1180" spans="1:8" ht="13.5" x14ac:dyDescent="0.25">
      <c r="A1180" s="3">
        <f>TITRES_STAT!B1183</f>
        <v>43728</v>
      </c>
      <c r="B1180" s="6">
        <f>TITRES_STAT!C1183</f>
        <v>1.05</v>
      </c>
      <c r="C1180" s="6">
        <f>TITRES_STAT!D1183</f>
        <v>1.05</v>
      </c>
      <c r="D1180" s="6">
        <f>TITRES_STAT!E1183</f>
        <v>0</v>
      </c>
      <c r="E1180" s="2">
        <f t="shared" si="72"/>
        <v>-288150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CONFIRMED BULLISH</v>
      </c>
    </row>
    <row r="1181" spans="1:8" ht="13.5" x14ac:dyDescent="0.25">
      <c r="A1181" s="3">
        <f>TITRES_STAT!B1184</f>
        <v>43731</v>
      </c>
      <c r="B1181" s="6">
        <f>TITRES_STAT!C1184</f>
        <v>1.05</v>
      </c>
      <c r="C1181" s="6">
        <f>TITRES_STAT!D1184</f>
        <v>1.05</v>
      </c>
      <c r="D1181" s="6">
        <f>TITRES_STAT!E1184</f>
        <v>0</v>
      </c>
      <c r="E1181" s="2">
        <f t="shared" si="72"/>
        <v>-288150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CONFIRMED BULLISH</v>
      </c>
    </row>
    <row r="1182" spans="1:8" ht="13.5" x14ac:dyDescent="0.25">
      <c r="A1182" s="3">
        <f>TITRES_STAT!B1185</f>
        <v>43732</v>
      </c>
      <c r="B1182" s="6">
        <f>TITRES_STAT!C1185</f>
        <v>1.05</v>
      </c>
      <c r="C1182" s="6">
        <f>TITRES_STAT!D1185</f>
        <v>1.05</v>
      </c>
      <c r="D1182" s="6">
        <f>TITRES_STAT!E1185</f>
        <v>0</v>
      </c>
      <c r="E1182" s="2">
        <f t="shared" si="72"/>
        <v>-288150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1.05</v>
      </c>
      <c r="C1183" s="6">
        <f>TITRES_STAT!D1186</f>
        <v>1.05</v>
      </c>
      <c r="D1183" s="6">
        <f>TITRES_STAT!E1186</f>
        <v>0</v>
      </c>
      <c r="E1183" s="2">
        <f t="shared" si="72"/>
        <v>-288150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1.02</v>
      </c>
      <c r="C1184" s="6">
        <f>TITRES_STAT!D1187</f>
        <v>1.02</v>
      </c>
      <c r="D1184" s="6">
        <f>TITRES_STAT!E1187</f>
        <v>1123</v>
      </c>
      <c r="E1184" s="2">
        <f t="shared" si="72"/>
        <v>-289273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1.02</v>
      </c>
      <c r="C1185" s="6">
        <f>TITRES_STAT!D1188</f>
        <v>1.02</v>
      </c>
      <c r="D1185" s="6">
        <f>TITRES_STAT!E1188</f>
        <v>2375</v>
      </c>
      <c r="E1185" s="2">
        <f t="shared" si="72"/>
        <v>-289273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1</v>
      </c>
      <c r="C1186" s="6">
        <f>TITRES_STAT!D1189</f>
        <v>1</v>
      </c>
      <c r="D1186" s="6">
        <f>TITRES_STAT!E1189</f>
        <v>4400</v>
      </c>
      <c r="E1186" s="2">
        <f t="shared" si="72"/>
        <v>-293673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1.02</v>
      </c>
      <c r="C1187" s="6">
        <f>TITRES_STAT!D1190</f>
        <v>1.02</v>
      </c>
      <c r="D1187" s="6">
        <f>TITRES_STAT!E1190</f>
        <v>50</v>
      </c>
      <c r="E1187" s="2">
        <f t="shared" si="72"/>
        <v>-293623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CONFIRMED BEARISH</v>
      </c>
    </row>
    <row r="1188" spans="1:8" ht="13.5" x14ac:dyDescent="0.25">
      <c r="A1188" s="3">
        <f>TITRES_STAT!B1191</f>
        <v>43740</v>
      </c>
      <c r="B1188" s="6">
        <f>TITRES_STAT!C1191</f>
        <v>1.02</v>
      </c>
      <c r="C1188" s="6">
        <f>TITRES_STAT!D1191</f>
        <v>1.02</v>
      </c>
      <c r="D1188" s="6">
        <f>TITRES_STAT!E1191</f>
        <v>450</v>
      </c>
      <c r="E1188" s="2">
        <f t="shared" si="72"/>
        <v>-293623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1.02</v>
      </c>
      <c r="C1189" s="6">
        <f>TITRES_STAT!D1192</f>
        <v>1.02</v>
      </c>
      <c r="D1189" s="6">
        <f>TITRES_STAT!E1192</f>
        <v>0</v>
      </c>
      <c r="E1189" s="2">
        <f t="shared" si="72"/>
        <v>-293623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1.02</v>
      </c>
      <c r="C1190" s="6">
        <f>TITRES_STAT!D1193</f>
        <v>1.02</v>
      </c>
      <c r="D1190" s="6">
        <f>TITRES_STAT!E1193</f>
        <v>0</v>
      </c>
      <c r="E1190" s="2">
        <f t="shared" si="72"/>
        <v>-293623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1.02</v>
      </c>
      <c r="C1191" s="6">
        <f>TITRES_STAT!D1194</f>
        <v>1.02</v>
      </c>
      <c r="D1191" s="6">
        <f>TITRES_STAT!E1194</f>
        <v>0</v>
      </c>
      <c r="E1191" s="2">
        <f t="shared" si="72"/>
        <v>-293623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1.02</v>
      </c>
      <c r="C1192" s="6">
        <f>TITRES_STAT!D1195</f>
        <v>1.02</v>
      </c>
      <c r="D1192" s="6">
        <f>TITRES_STAT!E1195</f>
        <v>0</v>
      </c>
      <c r="E1192" s="2">
        <f t="shared" si="72"/>
        <v>-293623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1</v>
      </c>
      <c r="C1193" s="6">
        <f>TITRES_STAT!D1196</f>
        <v>1</v>
      </c>
      <c r="D1193" s="6">
        <f>TITRES_STAT!E1196</f>
        <v>850</v>
      </c>
      <c r="E1193" s="2">
        <f t="shared" si="72"/>
        <v>-294473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1</v>
      </c>
      <c r="C1194" s="6">
        <f>TITRES_STAT!D1197</f>
        <v>1</v>
      </c>
      <c r="D1194" s="6">
        <f>TITRES_STAT!E1197</f>
        <v>0</v>
      </c>
      <c r="E1194" s="2">
        <f t="shared" si="72"/>
        <v>-294473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1.02</v>
      </c>
      <c r="C1195" s="6">
        <f>TITRES_STAT!D1198</f>
        <v>1.02</v>
      </c>
      <c r="D1195" s="6">
        <f>TITRES_STAT!E1198</f>
        <v>300</v>
      </c>
      <c r="E1195" s="2">
        <f t="shared" si="72"/>
        <v>-294173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43752</v>
      </c>
      <c r="B1196" s="6">
        <f>TITRES_STAT!C1199</f>
        <v>1.02</v>
      </c>
      <c r="C1196" s="6">
        <f>TITRES_STAT!D1199</f>
        <v>1.02</v>
      </c>
      <c r="D1196" s="6">
        <f>TITRES_STAT!E1199</f>
        <v>0</v>
      </c>
      <c r="E1196" s="2">
        <f t="shared" si="72"/>
        <v>-294173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1.02</v>
      </c>
      <c r="C1197" s="6">
        <f>TITRES_STAT!D1200</f>
        <v>1.02</v>
      </c>
      <c r="D1197" s="6">
        <f>TITRES_STAT!E1200</f>
        <v>30</v>
      </c>
      <c r="E1197" s="2">
        <f t="shared" si="72"/>
        <v>-294173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1.02</v>
      </c>
      <c r="C1198" s="6">
        <f>TITRES_STAT!D1201</f>
        <v>1.02</v>
      </c>
      <c r="D1198" s="6">
        <f>TITRES_STAT!E1201</f>
        <v>0</v>
      </c>
      <c r="E1198" s="2">
        <f t="shared" si="72"/>
        <v>-294173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1.02</v>
      </c>
      <c r="C1199" s="6">
        <f>TITRES_STAT!D1202</f>
        <v>1.02</v>
      </c>
      <c r="D1199" s="6">
        <f>TITRES_STAT!E1202</f>
        <v>0</v>
      </c>
      <c r="E1199" s="2">
        <f t="shared" si="72"/>
        <v>-294173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1.02</v>
      </c>
      <c r="C1200" s="6">
        <f>TITRES_STAT!D1203</f>
        <v>1.02</v>
      </c>
      <c r="D1200" s="6">
        <f>TITRES_STAT!E1203</f>
        <v>0</v>
      </c>
      <c r="E1200" s="2">
        <f t="shared" si="72"/>
        <v>-294173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43760</v>
      </c>
      <c r="B1201" s="6">
        <f>TITRES_STAT!C1204</f>
        <v>1.02</v>
      </c>
      <c r="C1201" s="6">
        <f>TITRES_STAT!D1204</f>
        <v>1.02</v>
      </c>
      <c r="D1201" s="6">
        <f>TITRES_STAT!E1204</f>
        <v>0</v>
      </c>
      <c r="E1201" s="2">
        <f t="shared" si="72"/>
        <v>-294173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43761</v>
      </c>
      <c r="B1202" s="6">
        <f>TITRES_STAT!C1205</f>
        <v>1.02</v>
      </c>
      <c r="C1202" s="6">
        <f>TITRES_STAT!D1205</f>
        <v>1.02</v>
      </c>
      <c r="D1202" s="6">
        <f>TITRES_STAT!E1205</f>
        <v>500</v>
      </c>
      <c r="E1202" s="2">
        <f t="shared" si="72"/>
        <v>-294173</v>
      </c>
      <c r="F1202" s="6" t="str">
        <f t="shared" si="75"/>
        <v>NEUTRAL</v>
      </c>
      <c r="G1202" s="6" t="str">
        <f t="shared" si="74"/>
        <v>NEUTRAL</v>
      </c>
      <c r="H1202" s="6" t="str">
        <f t="shared" si="73"/>
        <v>NEUTRAL</v>
      </c>
    </row>
    <row r="1203" spans="1:8" ht="13.5" x14ac:dyDescent="0.25">
      <c r="A1203" s="3">
        <f>TITRES_STAT!B1206</f>
        <v>43762</v>
      </c>
      <c r="B1203" s="6">
        <f>TITRES_STAT!C1206</f>
        <v>1.02</v>
      </c>
      <c r="C1203" s="6">
        <f>TITRES_STAT!D1206</f>
        <v>1.02</v>
      </c>
      <c r="D1203" s="6">
        <f>TITRES_STAT!E1206</f>
        <v>0</v>
      </c>
      <c r="E1203" s="2">
        <f t="shared" si="72"/>
        <v>-294173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43763</v>
      </c>
      <c r="B1204" s="6">
        <f>TITRES_STAT!C1207</f>
        <v>1.01</v>
      </c>
      <c r="C1204" s="6">
        <f>TITRES_STAT!D1207</f>
        <v>1.01</v>
      </c>
      <c r="D1204" s="6">
        <f>TITRES_STAT!E1207</f>
        <v>100</v>
      </c>
      <c r="E1204" s="2">
        <f t="shared" si="72"/>
        <v>-294273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1.01</v>
      </c>
      <c r="C1205" s="6">
        <f>TITRES_STAT!D1208</f>
        <v>1.01</v>
      </c>
      <c r="D1205" s="6">
        <f>TITRES_STAT!E1208</f>
        <v>1500</v>
      </c>
      <c r="E1205" s="2">
        <f t="shared" si="72"/>
        <v>-294273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1.02</v>
      </c>
      <c r="C1206" s="6">
        <f>TITRES_STAT!D1209</f>
        <v>1.02</v>
      </c>
      <c r="D1206" s="6">
        <f>TITRES_STAT!E1209</f>
        <v>3950</v>
      </c>
      <c r="E1206" s="2">
        <f t="shared" si="72"/>
        <v>-290323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43768</v>
      </c>
      <c r="B1207" s="6">
        <f>TITRES_STAT!C1210</f>
        <v>1.02</v>
      </c>
      <c r="C1207" s="6">
        <f>TITRES_STAT!D1210</f>
        <v>1.02</v>
      </c>
      <c r="D1207" s="6">
        <f>TITRES_STAT!E1210</f>
        <v>2000</v>
      </c>
      <c r="E1207" s="2">
        <f t="shared" si="72"/>
        <v>-290323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43769</v>
      </c>
      <c r="B1208" s="6">
        <f>TITRES_STAT!C1211</f>
        <v>1.02</v>
      </c>
      <c r="C1208" s="6">
        <f>TITRES_STAT!D1211</f>
        <v>1.02</v>
      </c>
      <c r="D1208" s="6">
        <f>TITRES_STAT!E1211</f>
        <v>1638</v>
      </c>
      <c r="E1208" s="2">
        <f t="shared" si="72"/>
        <v>-290323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43770</v>
      </c>
      <c r="B1209" s="6">
        <f>TITRES_STAT!C1212</f>
        <v>1.01</v>
      </c>
      <c r="C1209" s="6">
        <f>TITRES_STAT!D1212</f>
        <v>1.01</v>
      </c>
      <c r="D1209" s="6">
        <f>TITRES_STAT!E1212</f>
        <v>9822</v>
      </c>
      <c r="E1209" s="2">
        <f t="shared" si="72"/>
        <v>-300145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43773</v>
      </c>
      <c r="B1210" s="6">
        <f>TITRES_STAT!C1213</f>
        <v>1.01</v>
      </c>
      <c r="C1210" s="6">
        <f>TITRES_STAT!D1213</f>
        <v>1.01</v>
      </c>
      <c r="D1210" s="6">
        <f>TITRES_STAT!E1213</f>
        <v>0</v>
      </c>
      <c r="E1210" s="2">
        <f t="shared" si="72"/>
        <v>-300145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NEUTRAL</v>
      </c>
    </row>
    <row r="1211" spans="1:8" ht="13.5" x14ac:dyDescent="0.25">
      <c r="A1211" s="3">
        <f>TITRES_STAT!B1214</f>
        <v>43774</v>
      </c>
      <c r="B1211" s="6">
        <f>TITRES_STAT!C1214</f>
        <v>1</v>
      </c>
      <c r="C1211" s="6">
        <f>TITRES_STAT!D1214</f>
        <v>1</v>
      </c>
      <c r="D1211" s="6">
        <f>TITRES_STAT!E1214</f>
        <v>2795</v>
      </c>
      <c r="E1211" s="2">
        <f t="shared" si="72"/>
        <v>-302940</v>
      </c>
      <c r="F1211" s="6" t="str">
        <f t="shared" si="75"/>
        <v>BEARISH</v>
      </c>
      <c r="G1211" s="6" t="str">
        <f t="shared" si="74"/>
        <v>STRONG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1</v>
      </c>
      <c r="C1212" s="6">
        <f>TITRES_STAT!D1215</f>
        <v>1</v>
      </c>
      <c r="D1212" s="6">
        <f>TITRES_STAT!E1215</f>
        <v>1000</v>
      </c>
      <c r="E1212" s="2">
        <f t="shared" si="72"/>
        <v>-302940</v>
      </c>
      <c r="F1212" s="6" t="str">
        <f t="shared" si="75"/>
        <v>BEARISH</v>
      </c>
      <c r="G1212" s="6" t="str">
        <f t="shared" si="74"/>
        <v>STRONG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1</v>
      </c>
      <c r="C1213" s="6">
        <f>TITRES_STAT!D1216</f>
        <v>1</v>
      </c>
      <c r="D1213" s="6">
        <f>TITRES_STAT!E1216</f>
        <v>1000</v>
      </c>
      <c r="E1213" s="2">
        <f t="shared" si="72"/>
        <v>-302940</v>
      </c>
      <c r="F1213" s="6" t="str">
        <f t="shared" si="75"/>
        <v>BEARISH</v>
      </c>
      <c r="G1213" s="6" t="str">
        <f t="shared" si="74"/>
        <v>STRONG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1</v>
      </c>
      <c r="C1214" s="6">
        <f>TITRES_STAT!D1217</f>
        <v>1</v>
      </c>
      <c r="D1214" s="6">
        <f>TITRES_STAT!E1217</f>
        <v>0</v>
      </c>
      <c r="E1214" s="2">
        <f t="shared" si="72"/>
        <v>-302940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1</v>
      </c>
      <c r="C1215" s="6">
        <f>TITRES_STAT!D1218</f>
        <v>1</v>
      </c>
      <c r="D1215" s="6">
        <f>TITRES_STAT!E1218</f>
        <v>0</v>
      </c>
      <c r="E1215" s="2">
        <f t="shared" si="72"/>
        <v>-302940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1</v>
      </c>
      <c r="C1216" s="6">
        <f>TITRES_STAT!D1219</f>
        <v>1</v>
      </c>
      <c r="D1216" s="6">
        <f>TITRES_STAT!E1219</f>
        <v>0</v>
      </c>
      <c r="E1216" s="2">
        <f t="shared" si="72"/>
        <v>-302940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1.02</v>
      </c>
      <c r="C1217" s="6">
        <f>TITRES_STAT!D1220</f>
        <v>1.02</v>
      </c>
      <c r="D1217" s="6">
        <f>TITRES_STAT!E1220</f>
        <v>40</v>
      </c>
      <c r="E1217" s="2">
        <f t="shared" si="72"/>
        <v>-302900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43783</v>
      </c>
      <c r="B1218" s="6">
        <f>TITRES_STAT!C1221</f>
        <v>1.02</v>
      </c>
      <c r="C1218" s="6">
        <f>TITRES_STAT!D1221</f>
        <v>1.02</v>
      </c>
      <c r="D1218" s="6">
        <f>TITRES_STAT!E1221</f>
        <v>0</v>
      </c>
      <c r="E1218" s="2">
        <f t="shared" si="72"/>
        <v>-302900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CONFIRMED BULLISH</v>
      </c>
    </row>
    <row r="1219" spans="1:8" ht="13.5" x14ac:dyDescent="0.25">
      <c r="A1219" s="3">
        <f>TITRES_STAT!B1222</f>
        <v>43784</v>
      </c>
      <c r="B1219" s="6">
        <f>TITRES_STAT!C1222</f>
        <v>1.02</v>
      </c>
      <c r="C1219" s="6">
        <f>TITRES_STAT!D1222</f>
        <v>1.02</v>
      </c>
      <c r="D1219" s="6">
        <f>TITRES_STAT!E1222</f>
        <v>510</v>
      </c>
      <c r="E1219" s="2">
        <f t="shared" si="72"/>
        <v>-302900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43787</v>
      </c>
      <c r="B1220" s="6">
        <f>TITRES_STAT!C1223</f>
        <v>1.02</v>
      </c>
      <c r="C1220" s="6">
        <f>TITRES_STAT!D1223</f>
        <v>1.02</v>
      </c>
      <c r="D1220" s="6">
        <f>TITRES_STAT!E1223</f>
        <v>0</v>
      </c>
      <c r="E1220" s="2">
        <f t="shared" ref="E1220:E1283" si="76">IF(B1220&gt;B1219, E1219+D1220, IF(B1220&lt;B1219, E1219-D1220, E1219))</f>
        <v>-302900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1.02</v>
      </c>
      <c r="C1221" s="6">
        <f>TITRES_STAT!D1224</f>
        <v>1.02</v>
      </c>
      <c r="D1221" s="6">
        <f>TITRES_STAT!E1224</f>
        <v>53</v>
      </c>
      <c r="E1221" s="2">
        <f t="shared" si="76"/>
        <v>-302900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43789</v>
      </c>
      <c r="B1222" s="6">
        <f>TITRES_STAT!C1225</f>
        <v>1.02</v>
      </c>
      <c r="C1222" s="6">
        <f>TITRES_STAT!D1225</f>
        <v>1.02</v>
      </c>
      <c r="D1222" s="6">
        <f>TITRES_STAT!E1225</f>
        <v>0</v>
      </c>
      <c r="E1222" s="2">
        <f t="shared" si="76"/>
        <v>-302900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43790</v>
      </c>
      <c r="B1223" s="6">
        <f>TITRES_STAT!C1226</f>
        <v>1.02</v>
      </c>
      <c r="C1223" s="6">
        <f>TITRES_STAT!D1226</f>
        <v>1.02</v>
      </c>
      <c r="D1223" s="6">
        <f>TITRES_STAT!E1226</f>
        <v>250</v>
      </c>
      <c r="E1223" s="2">
        <f t="shared" si="76"/>
        <v>-302900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1.06</v>
      </c>
      <c r="C1224" s="6">
        <f>TITRES_STAT!D1227</f>
        <v>1.06</v>
      </c>
      <c r="D1224" s="6">
        <f>TITRES_STAT!E1227</f>
        <v>4136</v>
      </c>
      <c r="E1224" s="2">
        <f t="shared" si="76"/>
        <v>-298764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CONFIRMED BULLISH</v>
      </c>
    </row>
    <row r="1225" spans="1:8" ht="13.5" x14ac:dyDescent="0.25">
      <c r="A1225" s="3">
        <f>TITRES_STAT!B1228</f>
        <v>43794</v>
      </c>
      <c r="B1225" s="6">
        <f>TITRES_STAT!C1228</f>
        <v>1.03</v>
      </c>
      <c r="C1225" s="6">
        <f>TITRES_STAT!D1228</f>
        <v>1.03</v>
      </c>
      <c r="D1225" s="6">
        <f>TITRES_STAT!E1228</f>
        <v>0</v>
      </c>
      <c r="E1225" s="2">
        <f t="shared" si="76"/>
        <v>-298764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1.02</v>
      </c>
      <c r="C1226" s="6">
        <f>TITRES_STAT!D1229</f>
        <v>1.02</v>
      </c>
      <c r="D1226" s="6">
        <f>TITRES_STAT!E1229</f>
        <v>3085</v>
      </c>
      <c r="E1226" s="2">
        <f t="shared" si="76"/>
        <v>-301849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1.02</v>
      </c>
      <c r="C1227" s="6">
        <f>TITRES_STAT!D1230</f>
        <v>1.02</v>
      </c>
      <c r="D1227" s="6">
        <f>TITRES_STAT!E1230</f>
        <v>936</v>
      </c>
      <c r="E1227" s="2">
        <f t="shared" si="76"/>
        <v>-301849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1.02</v>
      </c>
      <c r="C1228" s="6">
        <f>TITRES_STAT!D1231</f>
        <v>1.02</v>
      </c>
      <c r="D1228" s="6">
        <f>TITRES_STAT!E1231</f>
        <v>0</v>
      </c>
      <c r="E1228" s="2">
        <f t="shared" si="76"/>
        <v>-301849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1.02</v>
      </c>
      <c r="C1229" s="6">
        <f>TITRES_STAT!D1232</f>
        <v>1.02</v>
      </c>
      <c r="D1229" s="6">
        <f>TITRES_STAT!E1232</f>
        <v>0</v>
      </c>
      <c r="E1229" s="2">
        <f t="shared" si="76"/>
        <v>-301849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1.05</v>
      </c>
      <c r="C1230" s="6">
        <f>TITRES_STAT!D1233</f>
        <v>1.05</v>
      </c>
      <c r="D1230" s="6">
        <f>TITRES_STAT!E1233</f>
        <v>176</v>
      </c>
      <c r="E1230" s="2">
        <f t="shared" si="76"/>
        <v>-301673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BEARISH DIVERGENCE</v>
      </c>
    </row>
    <row r="1231" spans="1:8" ht="13.5" x14ac:dyDescent="0.25">
      <c r="A1231" s="3">
        <f>TITRES_STAT!B1234</f>
        <v>43802</v>
      </c>
      <c r="B1231" s="6">
        <f>TITRES_STAT!C1234</f>
        <v>1.0900000000000001</v>
      </c>
      <c r="C1231" s="6">
        <f>TITRES_STAT!D1234</f>
        <v>1.0900000000000001</v>
      </c>
      <c r="D1231" s="6">
        <f>TITRES_STAT!E1234</f>
        <v>561</v>
      </c>
      <c r="E1231" s="2">
        <f t="shared" si="76"/>
        <v>-301112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1.1200000000000001</v>
      </c>
      <c r="C1232" s="6">
        <f>TITRES_STAT!D1235</f>
        <v>1.1200000000000001</v>
      </c>
      <c r="D1232" s="6">
        <f>TITRES_STAT!E1235</f>
        <v>177</v>
      </c>
      <c r="E1232" s="2">
        <f t="shared" si="76"/>
        <v>-300935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1.1599999999999999</v>
      </c>
      <c r="C1233" s="6">
        <f>TITRES_STAT!D1236</f>
        <v>1.1599999999999999</v>
      </c>
      <c r="D1233" s="6">
        <f>TITRES_STAT!E1236</f>
        <v>1201</v>
      </c>
      <c r="E1233" s="2">
        <f t="shared" si="76"/>
        <v>-299734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1.22</v>
      </c>
      <c r="C1234" s="6">
        <f>TITRES_STAT!D1237</f>
        <v>1.22</v>
      </c>
      <c r="D1234" s="6">
        <f>TITRES_STAT!E1237</f>
        <v>986</v>
      </c>
      <c r="E1234" s="2">
        <f t="shared" si="76"/>
        <v>-298748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1.27</v>
      </c>
      <c r="C1235" s="6">
        <f>TITRES_STAT!D1238</f>
        <v>1.27</v>
      </c>
      <c r="D1235" s="6">
        <f>TITRES_STAT!E1238</f>
        <v>0</v>
      </c>
      <c r="E1235" s="2">
        <f t="shared" si="76"/>
        <v>-298748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1.27</v>
      </c>
      <c r="C1236" s="6">
        <f>TITRES_STAT!D1239</f>
        <v>1.27</v>
      </c>
      <c r="D1236" s="6">
        <f>TITRES_STAT!E1239</f>
        <v>1563</v>
      </c>
      <c r="E1236" s="2">
        <f t="shared" si="76"/>
        <v>-298748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1.33</v>
      </c>
      <c r="C1237" s="6">
        <f>TITRES_STAT!D1240</f>
        <v>1.33</v>
      </c>
      <c r="D1237" s="6">
        <f>TITRES_STAT!E1240</f>
        <v>1753</v>
      </c>
      <c r="E1237" s="2">
        <f t="shared" si="76"/>
        <v>-296995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43811</v>
      </c>
      <c r="B1238" s="6">
        <f>TITRES_STAT!C1241</f>
        <v>1.39</v>
      </c>
      <c r="C1238" s="6">
        <f>TITRES_STAT!D1241</f>
        <v>1.39</v>
      </c>
      <c r="D1238" s="6">
        <f>TITRES_STAT!E1241</f>
        <v>7422</v>
      </c>
      <c r="E1238" s="2">
        <f t="shared" si="76"/>
        <v>-289573</v>
      </c>
      <c r="F1238" s="6" t="str">
        <f t="shared" si="79"/>
        <v>BULLISH</v>
      </c>
      <c r="G1238" s="6" t="str">
        <f t="shared" si="78"/>
        <v>WEAK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1.45</v>
      </c>
      <c r="C1239" s="6">
        <f>TITRES_STAT!D1242</f>
        <v>1.45</v>
      </c>
      <c r="D1239" s="6">
        <f>TITRES_STAT!E1242</f>
        <v>5820</v>
      </c>
      <c r="E1239" s="2">
        <f t="shared" si="76"/>
        <v>-283753</v>
      </c>
      <c r="F1239" s="6" t="str">
        <f t="shared" si="79"/>
        <v>BULLISH</v>
      </c>
      <c r="G1239" s="6" t="str">
        <f t="shared" si="78"/>
        <v>WEAK</v>
      </c>
      <c r="H1239" s="6" t="str">
        <f t="shared" si="77"/>
        <v>CONFIRMED BULLISH</v>
      </c>
    </row>
    <row r="1240" spans="1:8" ht="13.5" x14ac:dyDescent="0.25">
      <c r="A1240" s="3">
        <f>TITRES_STAT!B1243</f>
        <v>43815</v>
      </c>
      <c r="B1240" s="6">
        <f>TITRES_STAT!C1243</f>
        <v>1.51</v>
      </c>
      <c r="C1240" s="6">
        <f>TITRES_STAT!D1243</f>
        <v>1.51</v>
      </c>
      <c r="D1240" s="6">
        <f>TITRES_STAT!E1243</f>
        <v>2754</v>
      </c>
      <c r="E1240" s="2">
        <f t="shared" si="76"/>
        <v>-280999</v>
      </c>
      <c r="F1240" s="6" t="str">
        <f t="shared" si="79"/>
        <v>BULLISH</v>
      </c>
      <c r="G1240" s="6" t="str">
        <f t="shared" si="78"/>
        <v>WEAK</v>
      </c>
      <c r="H1240" s="6" t="str">
        <f t="shared" si="77"/>
        <v>CONFIRMED BULLISH</v>
      </c>
    </row>
    <row r="1241" spans="1:8" ht="13.5" x14ac:dyDescent="0.25">
      <c r="A1241" s="3">
        <f>TITRES_STAT!B1244</f>
        <v>43816</v>
      </c>
      <c r="B1241" s="6">
        <f>TITRES_STAT!C1244</f>
        <v>1.54</v>
      </c>
      <c r="C1241" s="6">
        <f>TITRES_STAT!D1244</f>
        <v>1.54</v>
      </c>
      <c r="D1241" s="6">
        <f>TITRES_STAT!E1244</f>
        <v>1388</v>
      </c>
      <c r="E1241" s="2">
        <f t="shared" si="76"/>
        <v>-279611</v>
      </c>
      <c r="F1241" s="6" t="str">
        <f t="shared" si="79"/>
        <v>BULLISH</v>
      </c>
      <c r="G1241" s="6" t="str">
        <f t="shared" si="78"/>
        <v>WEAK</v>
      </c>
      <c r="H1241" s="6" t="str">
        <f t="shared" si="77"/>
        <v>CONFIRMED BULLISH</v>
      </c>
    </row>
    <row r="1242" spans="1:8" ht="13.5" x14ac:dyDescent="0.25">
      <c r="A1242" s="3">
        <f>TITRES_STAT!B1245</f>
        <v>43817</v>
      </c>
      <c r="B1242" s="6">
        <f>TITRES_STAT!C1245</f>
        <v>1.59</v>
      </c>
      <c r="C1242" s="6">
        <f>TITRES_STAT!D1245</f>
        <v>1.59</v>
      </c>
      <c r="D1242" s="6">
        <f>TITRES_STAT!E1245</f>
        <v>4852</v>
      </c>
      <c r="E1242" s="2">
        <f t="shared" si="76"/>
        <v>-274759</v>
      </c>
      <c r="F1242" s="6" t="str">
        <f t="shared" si="79"/>
        <v>BULLISH</v>
      </c>
      <c r="G1242" s="6" t="str">
        <f t="shared" si="78"/>
        <v>WEAK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1.6</v>
      </c>
      <c r="C1243" s="6">
        <f>TITRES_STAT!D1246</f>
        <v>1.6</v>
      </c>
      <c r="D1243" s="6">
        <f>TITRES_STAT!E1246</f>
        <v>2822</v>
      </c>
      <c r="E1243" s="2">
        <f t="shared" si="76"/>
        <v>-271937</v>
      </c>
      <c r="F1243" s="6" t="str">
        <f t="shared" si="79"/>
        <v>BULLISH</v>
      </c>
      <c r="G1243" s="6" t="str">
        <f t="shared" si="78"/>
        <v>WEAK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1.63</v>
      </c>
      <c r="C1244" s="6">
        <f>TITRES_STAT!D1247</f>
        <v>1.63</v>
      </c>
      <c r="D1244" s="6">
        <f>TITRES_STAT!E1247</f>
        <v>5566</v>
      </c>
      <c r="E1244" s="2">
        <f t="shared" si="76"/>
        <v>-266371</v>
      </c>
      <c r="F1244" s="6" t="str">
        <f t="shared" si="79"/>
        <v>BULLISH</v>
      </c>
      <c r="G1244" s="6" t="str">
        <f t="shared" si="78"/>
        <v>WEAK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1.7</v>
      </c>
      <c r="C1245" s="6">
        <f>TITRES_STAT!D1248</f>
        <v>1.7</v>
      </c>
      <c r="D1245" s="6">
        <f>TITRES_STAT!E1248</f>
        <v>1587</v>
      </c>
      <c r="E1245" s="2">
        <f t="shared" si="76"/>
        <v>-264784</v>
      </c>
      <c r="F1245" s="6" t="str">
        <f t="shared" si="79"/>
        <v>BULLISH</v>
      </c>
      <c r="G1245" s="6" t="str">
        <f t="shared" si="78"/>
        <v>WEAK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1.77</v>
      </c>
      <c r="C1246" s="6">
        <f>TITRES_STAT!D1249</f>
        <v>1.77</v>
      </c>
      <c r="D1246" s="6">
        <f>TITRES_STAT!E1249</f>
        <v>0</v>
      </c>
      <c r="E1246" s="2">
        <f t="shared" si="76"/>
        <v>-264784</v>
      </c>
      <c r="F1246" s="6" t="str">
        <f t="shared" si="79"/>
        <v>BULLISH</v>
      </c>
      <c r="G1246" s="6" t="str">
        <f t="shared" si="78"/>
        <v>WEAK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1.8</v>
      </c>
      <c r="C1247" s="6">
        <f>TITRES_STAT!D1250</f>
        <v>1.8</v>
      </c>
      <c r="D1247" s="6">
        <f>TITRES_STAT!E1250</f>
        <v>4504</v>
      </c>
      <c r="E1247" s="2">
        <f t="shared" si="76"/>
        <v>-260280</v>
      </c>
      <c r="F1247" s="6" t="str">
        <f t="shared" si="79"/>
        <v>BULLISH</v>
      </c>
      <c r="G1247" s="6" t="str">
        <f t="shared" si="78"/>
        <v>WEAK</v>
      </c>
      <c r="H1247" s="6" t="str">
        <f t="shared" si="77"/>
        <v>CONFIRMED BULLISH</v>
      </c>
    </row>
    <row r="1248" spans="1:8" ht="13.5" x14ac:dyDescent="0.25">
      <c r="A1248" s="3">
        <f>TITRES_STAT!B1251</f>
        <v>43825</v>
      </c>
      <c r="B1248" s="6">
        <f>TITRES_STAT!C1251</f>
        <v>1.81</v>
      </c>
      <c r="C1248" s="6">
        <f>TITRES_STAT!D1251</f>
        <v>1.81</v>
      </c>
      <c r="D1248" s="6">
        <f>TITRES_STAT!E1251</f>
        <v>4207</v>
      </c>
      <c r="E1248" s="2">
        <f t="shared" si="76"/>
        <v>-256073</v>
      </c>
      <c r="F1248" s="6" t="str">
        <f t="shared" si="79"/>
        <v>BULLISH</v>
      </c>
      <c r="G1248" s="6" t="str">
        <f t="shared" si="78"/>
        <v>WEAK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1.8</v>
      </c>
      <c r="C1249" s="6">
        <f>TITRES_STAT!D1252</f>
        <v>1.8</v>
      </c>
      <c r="D1249" s="6">
        <f>TITRES_STAT!E1252</f>
        <v>8383</v>
      </c>
      <c r="E1249" s="2">
        <f t="shared" si="76"/>
        <v>-264456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1.84</v>
      </c>
      <c r="C1250" s="6">
        <f>TITRES_STAT!D1253</f>
        <v>1.84</v>
      </c>
      <c r="D1250" s="6">
        <f>TITRES_STAT!E1253</f>
        <v>137</v>
      </c>
      <c r="E1250" s="2">
        <f t="shared" si="76"/>
        <v>-264319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1.84</v>
      </c>
      <c r="C1251" s="6">
        <f>TITRES_STAT!D1254</f>
        <v>1.84</v>
      </c>
      <c r="D1251" s="6">
        <f>TITRES_STAT!E1254</f>
        <v>0</v>
      </c>
      <c r="E1251" s="2">
        <f t="shared" si="76"/>
        <v>-264319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43832</v>
      </c>
      <c r="B1252" s="6">
        <f>TITRES_STAT!C1255</f>
        <v>1.81</v>
      </c>
      <c r="C1252" s="6">
        <f>TITRES_STAT!D1255</f>
        <v>1.81</v>
      </c>
      <c r="D1252" s="6">
        <f>TITRES_STAT!E1255</f>
        <v>5</v>
      </c>
      <c r="E1252" s="2">
        <f t="shared" si="76"/>
        <v>-264324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BEARISH DIVERGENCE</v>
      </c>
    </row>
    <row r="1253" spans="1:8" ht="13.5" x14ac:dyDescent="0.25">
      <c r="A1253" s="3">
        <f>TITRES_STAT!B1256</f>
        <v>43833</v>
      </c>
      <c r="B1253" s="6">
        <f>TITRES_STAT!C1256</f>
        <v>1.78</v>
      </c>
      <c r="C1253" s="6">
        <f>TITRES_STAT!D1256</f>
        <v>1.78</v>
      </c>
      <c r="D1253" s="6">
        <f>TITRES_STAT!E1256</f>
        <v>301</v>
      </c>
      <c r="E1253" s="2">
        <f t="shared" si="76"/>
        <v>-264625</v>
      </c>
      <c r="F1253" s="6" t="str">
        <f t="shared" si="79"/>
        <v>BEARISH</v>
      </c>
      <c r="G1253" s="6" t="str">
        <f t="shared" si="78"/>
        <v>STRONG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1.7</v>
      </c>
      <c r="C1254" s="6">
        <f>TITRES_STAT!D1257</f>
        <v>1.7</v>
      </c>
      <c r="D1254" s="6">
        <f>TITRES_STAT!E1257</f>
        <v>0</v>
      </c>
      <c r="E1254" s="2">
        <f t="shared" si="76"/>
        <v>-264625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1.7</v>
      </c>
      <c r="C1255" s="6">
        <f>TITRES_STAT!D1258</f>
        <v>1.7</v>
      </c>
      <c r="D1255" s="6">
        <f>TITRES_STAT!E1258</f>
        <v>5</v>
      </c>
      <c r="E1255" s="2">
        <f t="shared" si="76"/>
        <v>-264625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1.63</v>
      </c>
      <c r="C1256" s="6">
        <f>TITRES_STAT!D1259</f>
        <v>1.63</v>
      </c>
      <c r="D1256" s="6">
        <f>TITRES_STAT!E1259</f>
        <v>0</v>
      </c>
      <c r="E1256" s="2">
        <f t="shared" si="76"/>
        <v>-264625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1.61</v>
      </c>
      <c r="C1257" s="6">
        <f>TITRES_STAT!D1260</f>
        <v>1.61</v>
      </c>
      <c r="D1257" s="6">
        <f>TITRES_STAT!E1260</f>
        <v>1</v>
      </c>
      <c r="E1257" s="2">
        <f t="shared" si="76"/>
        <v>-264626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1.6</v>
      </c>
      <c r="C1258" s="6">
        <f>TITRES_STAT!D1261</f>
        <v>1.6</v>
      </c>
      <c r="D1258" s="6">
        <f>TITRES_STAT!E1261</f>
        <v>5</v>
      </c>
      <c r="E1258" s="2">
        <f t="shared" si="76"/>
        <v>-264631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1.57</v>
      </c>
      <c r="C1259" s="6">
        <f>TITRES_STAT!D1262</f>
        <v>1.57</v>
      </c>
      <c r="D1259" s="6">
        <f>TITRES_STAT!E1262</f>
        <v>1</v>
      </c>
      <c r="E1259" s="2">
        <f t="shared" si="76"/>
        <v>-264632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1.56</v>
      </c>
      <c r="C1260" s="6">
        <f>TITRES_STAT!D1263</f>
        <v>1.56</v>
      </c>
      <c r="D1260" s="6">
        <f>TITRES_STAT!E1263</f>
        <v>1</v>
      </c>
      <c r="E1260" s="2">
        <f t="shared" si="76"/>
        <v>-264633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1.56</v>
      </c>
      <c r="C1261" s="6">
        <f>TITRES_STAT!D1264</f>
        <v>1.56</v>
      </c>
      <c r="D1261" s="6">
        <f>TITRES_STAT!E1264</f>
        <v>0</v>
      </c>
      <c r="E1261" s="2">
        <f t="shared" si="76"/>
        <v>-264633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1.56</v>
      </c>
      <c r="C1262" s="6">
        <f>TITRES_STAT!D1265</f>
        <v>1.56</v>
      </c>
      <c r="D1262" s="6">
        <f>TITRES_STAT!E1265</f>
        <v>0</v>
      </c>
      <c r="E1262" s="2">
        <f t="shared" si="76"/>
        <v>-264633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1.51</v>
      </c>
      <c r="C1263" s="6">
        <f>TITRES_STAT!D1266</f>
        <v>1.51</v>
      </c>
      <c r="D1263" s="6">
        <f>TITRES_STAT!E1266</f>
        <v>364</v>
      </c>
      <c r="E1263" s="2">
        <f t="shared" si="76"/>
        <v>-264997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1.49</v>
      </c>
      <c r="C1264" s="6">
        <f>TITRES_STAT!D1267</f>
        <v>1.49</v>
      </c>
      <c r="D1264" s="6">
        <f>TITRES_STAT!E1267</f>
        <v>1</v>
      </c>
      <c r="E1264" s="2">
        <f t="shared" si="76"/>
        <v>-264998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1.43</v>
      </c>
      <c r="C1265" s="6">
        <f>TITRES_STAT!D1268</f>
        <v>1.43</v>
      </c>
      <c r="D1265" s="6">
        <f>TITRES_STAT!E1268</f>
        <v>0</v>
      </c>
      <c r="E1265" s="2">
        <f t="shared" si="76"/>
        <v>-264998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1.47</v>
      </c>
      <c r="C1266" s="6">
        <f>TITRES_STAT!D1269</f>
        <v>1.47</v>
      </c>
      <c r="D1266" s="6">
        <f>TITRES_STAT!E1269</f>
        <v>0</v>
      </c>
      <c r="E1266" s="2">
        <f t="shared" si="76"/>
        <v>-264998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1.5</v>
      </c>
      <c r="C1267" s="6">
        <f>TITRES_STAT!D1270</f>
        <v>1.5</v>
      </c>
      <c r="D1267" s="6">
        <f>TITRES_STAT!E1270</f>
        <v>63</v>
      </c>
      <c r="E1267" s="2">
        <f t="shared" si="76"/>
        <v>-264935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1.49</v>
      </c>
      <c r="C1268" s="6">
        <f>TITRES_STAT!D1271</f>
        <v>1.49</v>
      </c>
      <c r="D1268" s="6">
        <f>TITRES_STAT!E1271</f>
        <v>1</v>
      </c>
      <c r="E1268" s="2">
        <f t="shared" si="76"/>
        <v>-264936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BULLISH DIVERGENCE</v>
      </c>
    </row>
    <row r="1269" spans="1:8" ht="13.5" x14ac:dyDescent="0.25">
      <c r="A1269" s="3">
        <f>TITRES_STAT!B1272</f>
        <v>43858</v>
      </c>
      <c r="B1269" s="6">
        <f>TITRES_STAT!C1272</f>
        <v>1.49</v>
      </c>
      <c r="C1269" s="6">
        <f>TITRES_STAT!D1272</f>
        <v>1.49</v>
      </c>
      <c r="D1269" s="6">
        <f>TITRES_STAT!E1272</f>
        <v>1</v>
      </c>
      <c r="E1269" s="2">
        <f t="shared" si="76"/>
        <v>-264936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1.48</v>
      </c>
      <c r="C1270" s="6">
        <f>TITRES_STAT!D1273</f>
        <v>1.48</v>
      </c>
      <c r="D1270" s="6">
        <f>TITRES_STAT!E1273</f>
        <v>1</v>
      </c>
      <c r="E1270" s="2">
        <f t="shared" si="76"/>
        <v>-264937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1.48</v>
      </c>
      <c r="C1271" s="6">
        <f>TITRES_STAT!D1274</f>
        <v>1.48</v>
      </c>
      <c r="D1271" s="6">
        <f>TITRES_STAT!E1274</f>
        <v>0</v>
      </c>
      <c r="E1271" s="2">
        <f t="shared" si="76"/>
        <v>-264937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1.48</v>
      </c>
      <c r="C1272" s="6">
        <f>TITRES_STAT!D1275</f>
        <v>1.48</v>
      </c>
      <c r="D1272" s="6">
        <f>TITRES_STAT!E1275</f>
        <v>632</v>
      </c>
      <c r="E1272" s="2">
        <f t="shared" si="76"/>
        <v>-264937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1.48</v>
      </c>
      <c r="C1273" s="6">
        <f>TITRES_STAT!D1276</f>
        <v>1.48</v>
      </c>
      <c r="D1273" s="6">
        <f>TITRES_STAT!E1276</f>
        <v>383</v>
      </c>
      <c r="E1273" s="2">
        <f t="shared" si="76"/>
        <v>-264937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1.5</v>
      </c>
      <c r="C1274" s="6">
        <f>TITRES_STAT!D1277</f>
        <v>1.5</v>
      </c>
      <c r="D1274" s="6">
        <f>TITRES_STAT!E1277</f>
        <v>1</v>
      </c>
      <c r="E1274" s="2">
        <f t="shared" si="76"/>
        <v>-264936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1.5</v>
      </c>
      <c r="C1275" s="6">
        <f>TITRES_STAT!D1278</f>
        <v>1.5</v>
      </c>
      <c r="D1275" s="6">
        <f>TITRES_STAT!E1278</f>
        <v>0</v>
      </c>
      <c r="E1275" s="2">
        <f t="shared" si="76"/>
        <v>-264936</v>
      </c>
      <c r="F1275" s="6" t="str">
        <f t="shared" si="79"/>
        <v>BULLISH</v>
      </c>
      <c r="G1275" s="6" t="str">
        <f t="shared" si="78"/>
        <v>NEUTRAL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1.5</v>
      </c>
      <c r="C1276" s="6">
        <f>TITRES_STAT!D1279</f>
        <v>1.5</v>
      </c>
      <c r="D1276" s="6">
        <f>TITRES_STAT!E1279</f>
        <v>0</v>
      </c>
      <c r="E1276" s="2">
        <f t="shared" si="76"/>
        <v>-264936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1.5</v>
      </c>
      <c r="C1277" s="6">
        <f>TITRES_STAT!D1280</f>
        <v>1.5</v>
      </c>
      <c r="D1277" s="6">
        <f>TITRES_STAT!E1280</f>
        <v>0</v>
      </c>
      <c r="E1277" s="2">
        <f t="shared" si="76"/>
        <v>-264936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1.5</v>
      </c>
      <c r="C1278" s="6">
        <f>TITRES_STAT!D1281</f>
        <v>1.5</v>
      </c>
      <c r="D1278" s="6">
        <f>TITRES_STAT!E1281</f>
        <v>0</v>
      </c>
      <c r="E1278" s="2">
        <f t="shared" si="76"/>
        <v>-264936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1.5</v>
      </c>
      <c r="C1279" s="6">
        <f>TITRES_STAT!D1282</f>
        <v>1.5</v>
      </c>
      <c r="D1279" s="6">
        <f>TITRES_STAT!E1282</f>
        <v>0</v>
      </c>
      <c r="E1279" s="2">
        <f t="shared" si="76"/>
        <v>-264936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1.46</v>
      </c>
      <c r="C1280" s="6">
        <f>TITRES_STAT!D1283</f>
        <v>1.46</v>
      </c>
      <c r="D1280" s="6">
        <f>TITRES_STAT!E1283</f>
        <v>100</v>
      </c>
      <c r="E1280" s="2">
        <f t="shared" si="76"/>
        <v>-265036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1.4</v>
      </c>
      <c r="C1281" s="6">
        <f>TITRES_STAT!D1284</f>
        <v>1.4</v>
      </c>
      <c r="D1281" s="6">
        <f>TITRES_STAT!E1284</f>
        <v>827</v>
      </c>
      <c r="E1281" s="2">
        <f t="shared" si="76"/>
        <v>-265863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1.38</v>
      </c>
      <c r="C1282" s="6">
        <f>TITRES_STAT!D1285</f>
        <v>1.38</v>
      </c>
      <c r="D1282" s="6">
        <f>TITRES_STAT!E1285</f>
        <v>268</v>
      </c>
      <c r="E1282" s="2">
        <f t="shared" si="76"/>
        <v>-266131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1.38</v>
      </c>
      <c r="C1283" s="6">
        <f>TITRES_STAT!D1286</f>
        <v>1.38</v>
      </c>
      <c r="D1283" s="6">
        <f>TITRES_STAT!E1286</f>
        <v>0</v>
      </c>
      <c r="E1283" s="2">
        <f t="shared" si="76"/>
        <v>-266131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1.38</v>
      </c>
      <c r="C1284" s="6">
        <f>TITRES_STAT!D1287</f>
        <v>1.38</v>
      </c>
      <c r="D1284" s="6">
        <f>TITRES_STAT!E1287</f>
        <v>0</v>
      </c>
      <c r="E1284" s="2">
        <f t="shared" ref="E1284:E1347" si="80">IF(B1284&gt;B1283, E1283+D1284, IF(B1284&lt;B1283, E1283-D1284, E1283))</f>
        <v>-266131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1.34</v>
      </c>
      <c r="C1285" s="6">
        <f>TITRES_STAT!D1288</f>
        <v>1.34</v>
      </c>
      <c r="D1285" s="6">
        <f>TITRES_STAT!E1288</f>
        <v>750</v>
      </c>
      <c r="E1285" s="2">
        <f t="shared" si="80"/>
        <v>-266881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1.4</v>
      </c>
      <c r="C1286" s="6">
        <f>TITRES_STAT!D1289</f>
        <v>1.4</v>
      </c>
      <c r="D1286" s="6">
        <f>TITRES_STAT!E1289</f>
        <v>2</v>
      </c>
      <c r="E1286" s="2">
        <f t="shared" si="80"/>
        <v>-266879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6">
        <f>TITRES_STAT!C1290</f>
        <v>1.4</v>
      </c>
      <c r="C1287" s="6">
        <f>TITRES_STAT!D1290</f>
        <v>1.4</v>
      </c>
      <c r="D1287" s="6">
        <f>TITRES_STAT!E1290</f>
        <v>0</v>
      </c>
      <c r="E1287" s="2">
        <f t="shared" si="80"/>
        <v>-266879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43885</v>
      </c>
      <c r="B1288" s="6">
        <f>TITRES_STAT!C1291</f>
        <v>1.4</v>
      </c>
      <c r="C1288" s="6">
        <f>TITRES_STAT!D1291</f>
        <v>1.4</v>
      </c>
      <c r="D1288" s="6">
        <f>TITRES_STAT!E1291</f>
        <v>0</v>
      </c>
      <c r="E1288" s="2">
        <f t="shared" si="80"/>
        <v>-266879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BEARISH DIVERGENCE</v>
      </c>
    </row>
    <row r="1289" spans="1:8" ht="13.5" x14ac:dyDescent="0.25">
      <c r="A1289" s="3">
        <f>TITRES_STAT!B1292</f>
        <v>43886</v>
      </c>
      <c r="B1289" s="6">
        <f>TITRES_STAT!C1292</f>
        <v>1.4</v>
      </c>
      <c r="C1289" s="6">
        <f>TITRES_STAT!D1292</f>
        <v>1.4</v>
      </c>
      <c r="D1289" s="6">
        <f>TITRES_STAT!E1292</f>
        <v>0</v>
      </c>
      <c r="E1289" s="2">
        <f t="shared" si="80"/>
        <v>-266879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BEARISH DIVERGENCE</v>
      </c>
    </row>
    <row r="1290" spans="1:8" ht="13.5" x14ac:dyDescent="0.25">
      <c r="A1290" s="3">
        <f>TITRES_STAT!B1293</f>
        <v>43887</v>
      </c>
      <c r="B1290" s="6">
        <f>TITRES_STAT!C1293</f>
        <v>1.4</v>
      </c>
      <c r="C1290" s="6">
        <f>TITRES_STAT!D1293</f>
        <v>1.4</v>
      </c>
      <c r="D1290" s="6">
        <f>TITRES_STAT!E1293</f>
        <v>0</v>
      </c>
      <c r="E1290" s="2">
        <f t="shared" si="80"/>
        <v>-266879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1.4</v>
      </c>
      <c r="C1291" s="6">
        <f>TITRES_STAT!D1294</f>
        <v>1.4</v>
      </c>
      <c r="D1291" s="6">
        <f>TITRES_STAT!E1294</f>
        <v>0</v>
      </c>
      <c r="E1291" s="2">
        <f t="shared" si="80"/>
        <v>-266879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1.4</v>
      </c>
      <c r="C1292" s="6">
        <f>TITRES_STAT!D1295</f>
        <v>1.4</v>
      </c>
      <c r="D1292" s="6">
        <f>TITRES_STAT!E1295</f>
        <v>0</v>
      </c>
      <c r="E1292" s="2">
        <f t="shared" si="80"/>
        <v>-266879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1.4</v>
      </c>
      <c r="C1293" s="6">
        <f>TITRES_STAT!D1296</f>
        <v>1.4</v>
      </c>
      <c r="D1293" s="6">
        <f>TITRES_STAT!E1296</f>
        <v>0</v>
      </c>
      <c r="E1293" s="2">
        <f t="shared" si="80"/>
        <v>-266879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1.4</v>
      </c>
      <c r="C1294" s="6">
        <f>TITRES_STAT!D1297</f>
        <v>1.4</v>
      </c>
      <c r="D1294" s="6">
        <f>TITRES_STAT!E1297</f>
        <v>0</v>
      </c>
      <c r="E1294" s="2">
        <f t="shared" si="80"/>
        <v>-266879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1.36</v>
      </c>
      <c r="C1295" s="6">
        <f>TITRES_STAT!D1298</f>
        <v>1.36</v>
      </c>
      <c r="D1295" s="6">
        <f>TITRES_STAT!E1298</f>
        <v>10</v>
      </c>
      <c r="E1295" s="2">
        <f t="shared" si="80"/>
        <v>-266889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1.3</v>
      </c>
      <c r="C1296" s="6">
        <f>TITRES_STAT!D1299</f>
        <v>1.3</v>
      </c>
      <c r="D1296" s="6">
        <f>TITRES_STAT!E1299</f>
        <v>111</v>
      </c>
      <c r="E1296" s="2">
        <f t="shared" si="80"/>
        <v>-267000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1.3</v>
      </c>
      <c r="C1297" s="6">
        <f>TITRES_STAT!D1300</f>
        <v>1.3</v>
      </c>
      <c r="D1297" s="6">
        <f>TITRES_STAT!E1300</f>
        <v>0</v>
      </c>
      <c r="E1297" s="2">
        <f t="shared" si="80"/>
        <v>-267000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1.24</v>
      </c>
      <c r="C1298" s="6">
        <f>TITRES_STAT!D1301</f>
        <v>1.24</v>
      </c>
      <c r="D1298" s="6">
        <f>TITRES_STAT!E1301</f>
        <v>54</v>
      </c>
      <c r="E1298" s="2">
        <f t="shared" si="80"/>
        <v>-267054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1.24</v>
      </c>
      <c r="C1299" s="6">
        <f>TITRES_STAT!D1302</f>
        <v>1.24</v>
      </c>
      <c r="D1299" s="6">
        <f>TITRES_STAT!E1302</f>
        <v>0</v>
      </c>
      <c r="E1299" s="2">
        <f t="shared" si="80"/>
        <v>-267054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1.24</v>
      </c>
      <c r="C1300" s="6">
        <f>TITRES_STAT!D1303</f>
        <v>1.24</v>
      </c>
      <c r="D1300" s="6">
        <f>TITRES_STAT!E1303</f>
        <v>0</v>
      </c>
      <c r="E1300" s="2">
        <f t="shared" si="80"/>
        <v>-267054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1.21</v>
      </c>
      <c r="C1301" s="6">
        <f>TITRES_STAT!D1304</f>
        <v>1.21</v>
      </c>
      <c r="D1301" s="6">
        <f>TITRES_STAT!E1304</f>
        <v>100</v>
      </c>
      <c r="E1301" s="2">
        <f t="shared" si="80"/>
        <v>-267154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1.24</v>
      </c>
      <c r="C1302" s="6">
        <f>TITRES_STAT!D1305</f>
        <v>1.24</v>
      </c>
      <c r="D1302" s="6">
        <f>TITRES_STAT!E1305</f>
        <v>1</v>
      </c>
      <c r="E1302" s="2">
        <f t="shared" si="80"/>
        <v>-267153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1.24</v>
      </c>
      <c r="C1303" s="6">
        <f>TITRES_STAT!D1306</f>
        <v>1.24</v>
      </c>
      <c r="D1303" s="6">
        <f>TITRES_STAT!E1306</f>
        <v>50</v>
      </c>
      <c r="E1303" s="2">
        <f t="shared" si="80"/>
        <v>-267153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1.24</v>
      </c>
      <c r="C1304" s="6">
        <f>TITRES_STAT!D1307</f>
        <v>1.24</v>
      </c>
      <c r="D1304" s="6">
        <f>TITRES_STAT!E1307</f>
        <v>2</v>
      </c>
      <c r="E1304" s="2">
        <f t="shared" si="80"/>
        <v>-267153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43908</v>
      </c>
      <c r="B1305" s="6">
        <f>TITRES_STAT!C1308</f>
        <v>1.21</v>
      </c>
      <c r="C1305" s="6">
        <f>TITRES_STAT!D1308</f>
        <v>1.21</v>
      </c>
      <c r="D1305" s="6">
        <f>TITRES_STAT!E1308</f>
        <v>0</v>
      </c>
      <c r="E1305" s="2">
        <f t="shared" si="80"/>
        <v>-267153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1.24</v>
      </c>
      <c r="C1306" s="6">
        <f>TITRES_STAT!D1309</f>
        <v>1.24</v>
      </c>
      <c r="D1306" s="6">
        <f>TITRES_STAT!E1309</f>
        <v>5</v>
      </c>
      <c r="E1306" s="2">
        <f t="shared" si="80"/>
        <v>-267148</v>
      </c>
      <c r="F1306" s="6" t="str">
        <f t="shared" si="83"/>
        <v>BULLISH</v>
      </c>
      <c r="G1306" s="6" t="str">
        <f t="shared" si="82"/>
        <v>NEUTRAL</v>
      </c>
      <c r="H1306" s="6" t="str">
        <f t="shared" si="81"/>
        <v>CONFIRMED BULLISH</v>
      </c>
    </row>
    <row r="1307" spans="1:8" ht="13.5" x14ac:dyDescent="0.25">
      <c r="A1307" s="3">
        <f>TITRES_STAT!B1310</f>
        <v>43913</v>
      </c>
      <c r="B1307" s="6">
        <f>TITRES_STAT!C1310</f>
        <v>1.24</v>
      </c>
      <c r="C1307" s="6">
        <f>TITRES_STAT!D1310</f>
        <v>1.24</v>
      </c>
      <c r="D1307" s="6">
        <f>TITRES_STAT!E1310</f>
        <v>0</v>
      </c>
      <c r="E1307" s="2">
        <f t="shared" si="80"/>
        <v>-267148</v>
      </c>
      <c r="F1307" s="6" t="str">
        <f t="shared" si="83"/>
        <v>BULLISH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1.24</v>
      </c>
      <c r="C1308" s="6">
        <f>TITRES_STAT!D1311</f>
        <v>1.24</v>
      </c>
      <c r="D1308" s="6">
        <f>TITRES_STAT!E1311</f>
        <v>0</v>
      </c>
      <c r="E1308" s="2">
        <f t="shared" si="80"/>
        <v>-267148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1.24</v>
      </c>
      <c r="C1309" s="6">
        <f>TITRES_STAT!D1312</f>
        <v>1.24</v>
      </c>
      <c r="D1309" s="6">
        <f>TITRES_STAT!E1312</f>
        <v>0</v>
      </c>
      <c r="E1309" s="2">
        <f t="shared" si="80"/>
        <v>-267148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1.24</v>
      </c>
      <c r="C1310" s="6">
        <f>TITRES_STAT!D1313</f>
        <v>1.24</v>
      </c>
      <c r="D1310" s="6">
        <f>TITRES_STAT!E1313</f>
        <v>0</v>
      </c>
      <c r="E1310" s="2">
        <f t="shared" si="80"/>
        <v>-267148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1.24</v>
      </c>
      <c r="C1311" s="6">
        <f>TITRES_STAT!D1314</f>
        <v>1.24</v>
      </c>
      <c r="D1311" s="6">
        <f>TITRES_STAT!E1314</f>
        <v>0</v>
      </c>
      <c r="E1311" s="2">
        <f t="shared" si="80"/>
        <v>-267148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43920</v>
      </c>
      <c r="B1312" s="6">
        <f>TITRES_STAT!C1315</f>
        <v>1.24</v>
      </c>
      <c r="C1312" s="6">
        <f>TITRES_STAT!D1315</f>
        <v>1.24</v>
      </c>
      <c r="D1312" s="6">
        <f>TITRES_STAT!E1315</f>
        <v>0</v>
      </c>
      <c r="E1312" s="2">
        <f t="shared" si="80"/>
        <v>-267148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43921</v>
      </c>
      <c r="B1313" s="6">
        <f>TITRES_STAT!C1316</f>
        <v>1.24</v>
      </c>
      <c r="C1313" s="6">
        <f>TITRES_STAT!D1316</f>
        <v>1.24</v>
      </c>
      <c r="D1313" s="6">
        <f>TITRES_STAT!E1316</f>
        <v>0</v>
      </c>
      <c r="E1313" s="2">
        <f t="shared" si="80"/>
        <v>-267148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43922</v>
      </c>
      <c r="B1314" s="6">
        <f>TITRES_STAT!C1317</f>
        <v>1.27</v>
      </c>
      <c r="C1314" s="6">
        <f>TITRES_STAT!D1317</f>
        <v>1.27</v>
      </c>
      <c r="D1314" s="6">
        <f>TITRES_STAT!E1317</f>
        <v>1</v>
      </c>
      <c r="E1314" s="2">
        <f t="shared" si="80"/>
        <v>-267147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1.27</v>
      </c>
      <c r="C1315" s="6">
        <f>TITRES_STAT!D1318</f>
        <v>1.27</v>
      </c>
      <c r="D1315" s="6">
        <f>TITRES_STAT!E1318</f>
        <v>0</v>
      </c>
      <c r="E1315" s="2">
        <f t="shared" si="80"/>
        <v>-267147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1.3</v>
      </c>
      <c r="C1316" s="6">
        <f>TITRES_STAT!D1319</f>
        <v>1.3</v>
      </c>
      <c r="D1316" s="6">
        <f>TITRES_STAT!E1319</f>
        <v>1</v>
      </c>
      <c r="E1316" s="2">
        <f t="shared" si="80"/>
        <v>-267146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1.3</v>
      </c>
      <c r="C1317" s="6">
        <f>TITRES_STAT!D1320</f>
        <v>1.3</v>
      </c>
      <c r="D1317" s="6">
        <f>TITRES_STAT!E1320</f>
        <v>0</v>
      </c>
      <c r="E1317" s="2">
        <f t="shared" si="80"/>
        <v>-267146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1.33</v>
      </c>
      <c r="C1318" s="6">
        <f>TITRES_STAT!D1321</f>
        <v>1.33</v>
      </c>
      <c r="D1318" s="6">
        <f>TITRES_STAT!E1321</f>
        <v>1</v>
      </c>
      <c r="E1318" s="2">
        <f t="shared" si="80"/>
        <v>-267145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1.35</v>
      </c>
      <c r="C1319" s="6">
        <f>TITRES_STAT!D1322</f>
        <v>1.35</v>
      </c>
      <c r="D1319" s="6">
        <f>TITRES_STAT!E1322</f>
        <v>1</v>
      </c>
      <c r="E1319" s="2">
        <f t="shared" si="80"/>
        <v>-267144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CONFIRMED BULLISH</v>
      </c>
    </row>
    <row r="1320" spans="1:8" ht="13.5" x14ac:dyDescent="0.25">
      <c r="A1320" s="3">
        <f>TITRES_STAT!B1323</f>
        <v>43934</v>
      </c>
      <c r="B1320" s="6">
        <f>TITRES_STAT!C1323</f>
        <v>1.35</v>
      </c>
      <c r="C1320" s="6">
        <f>TITRES_STAT!D1323</f>
        <v>1.35</v>
      </c>
      <c r="D1320" s="6">
        <f>TITRES_STAT!E1323</f>
        <v>0</v>
      </c>
      <c r="E1320" s="2">
        <f t="shared" si="80"/>
        <v>-267144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1.35</v>
      </c>
      <c r="C1321" s="6">
        <f>TITRES_STAT!D1324</f>
        <v>1.35</v>
      </c>
      <c r="D1321" s="6">
        <f>TITRES_STAT!E1324</f>
        <v>0</v>
      </c>
      <c r="E1321" s="2">
        <f t="shared" si="80"/>
        <v>-267144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1.35</v>
      </c>
      <c r="C1322" s="6">
        <f>TITRES_STAT!D1325</f>
        <v>1.35</v>
      </c>
      <c r="D1322" s="6">
        <f>TITRES_STAT!E1325</f>
        <v>0</v>
      </c>
      <c r="E1322" s="2">
        <f t="shared" si="80"/>
        <v>-267144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1.35</v>
      </c>
      <c r="C1323" s="6">
        <f>TITRES_STAT!D1326</f>
        <v>1.35</v>
      </c>
      <c r="D1323" s="6">
        <f>TITRES_STAT!E1326</f>
        <v>0</v>
      </c>
      <c r="E1323" s="2">
        <f t="shared" si="80"/>
        <v>-267144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1.35</v>
      </c>
      <c r="C1324" s="6">
        <f>TITRES_STAT!D1327</f>
        <v>1.35</v>
      </c>
      <c r="D1324" s="6">
        <f>TITRES_STAT!E1327</f>
        <v>0</v>
      </c>
      <c r="E1324" s="2">
        <f t="shared" si="80"/>
        <v>-267144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43941</v>
      </c>
      <c r="B1325" s="6">
        <f>TITRES_STAT!C1328</f>
        <v>1.35</v>
      </c>
      <c r="C1325" s="6">
        <f>TITRES_STAT!D1328</f>
        <v>1.35</v>
      </c>
      <c r="D1325" s="6">
        <f>TITRES_STAT!E1328</f>
        <v>63</v>
      </c>
      <c r="E1325" s="2">
        <f t="shared" si="80"/>
        <v>-267144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43942</v>
      </c>
      <c r="B1326" s="6">
        <f>TITRES_STAT!C1329</f>
        <v>1.39</v>
      </c>
      <c r="C1326" s="6">
        <f>TITRES_STAT!D1329</f>
        <v>1.39</v>
      </c>
      <c r="D1326" s="6">
        <f>TITRES_STAT!E1329</f>
        <v>1</v>
      </c>
      <c r="E1326" s="2">
        <f t="shared" si="80"/>
        <v>-267143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1.39</v>
      </c>
      <c r="C1327" s="6">
        <f>TITRES_STAT!D1330</f>
        <v>1.39</v>
      </c>
      <c r="D1327" s="6">
        <f>TITRES_STAT!E1330</f>
        <v>237</v>
      </c>
      <c r="E1327" s="2">
        <f t="shared" si="80"/>
        <v>-267143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1.4</v>
      </c>
      <c r="C1328" s="6">
        <f>TITRES_STAT!D1331</f>
        <v>1.4</v>
      </c>
      <c r="D1328" s="6">
        <f>TITRES_STAT!E1331</f>
        <v>1</v>
      </c>
      <c r="E1328" s="2">
        <f t="shared" si="80"/>
        <v>-267142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1.4</v>
      </c>
      <c r="C1329" s="6">
        <f>TITRES_STAT!D1332</f>
        <v>1.4</v>
      </c>
      <c r="D1329" s="6">
        <f>TITRES_STAT!E1332</f>
        <v>0</v>
      </c>
      <c r="E1329" s="2">
        <f t="shared" si="80"/>
        <v>-267142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1.4</v>
      </c>
      <c r="C1330" s="6">
        <f>TITRES_STAT!D1333</f>
        <v>1.4</v>
      </c>
      <c r="D1330" s="6">
        <f>TITRES_STAT!E1333</f>
        <v>0</v>
      </c>
      <c r="E1330" s="2">
        <f t="shared" si="80"/>
        <v>-267142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1.44</v>
      </c>
      <c r="C1331" s="6">
        <f>TITRES_STAT!D1334</f>
        <v>1.44</v>
      </c>
      <c r="D1331" s="6">
        <f>TITRES_STAT!E1334</f>
        <v>150</v>
      </c>
      <c r="E1331" s="2">
        <f t="shared" si="80"/>
        <v>-266992</v>
      </c>
      <c r="F1331" s="6" t="str">
        <f t="shared" si="83"/>
        <v>BULLISH</v>
      </c>
      <c r="G1331" s="6" t="str">
        <f t="shared" si="82"/>
        <v>NEUTRAL</v>
      </c>
      <c r="H1331" s="6" t="str">
        <f t="shared" si="81"/>
        <v>CONFIRMED BULLISH</v>
      </c>
    </row>
    <row r="1332" spans="1:8" ht="13.5" x14ac:dyDescent="0.25">
      <c r="A1332" s="3">
        <f>TITRES_STAT!B1335</f>
        <v>43950</v>
      </c>
      <c r="B1332" s="6">
        <f>TITRES_STAT!C1335</f>
        <v>1.44</v>
      </c>
      <c r="C1332" s="6">
        <f>TITRES_STAT!D1335</f>
        <v>1.44</v>
      </c>
      <c r="D1332" s="6">
        <f>TITRES_STAT!E1335</f>
        <v>0</v>
      </c>
      <c r="E1332" s="2">
        <f t="shared" si="80"/>
        <v>-266992</v>
      </c>
      <c r="F1332" s="6" t="str">
        <f t="shared" si="83"/>
        <v>BULLISH</v>
      </c>
      <c r="G1332" s="6" t="str">
        <f t="shared" si="82"/>
        <v>NEUTRAL</v>
      </c>
      <c r="H1332" s="6" t="str">
        <f t="shared" si="81"/>
        <v>CONFIRMED BULLISH</v>
      </c>
    </row>
    <row r="1333" spans="1:8" ht="13.5" x14ac:dyDescent="0.25">
      <c r="A1333" s="3">
        <f>TITRES_STAT!B1336</f>
        <v>43951</v>
      </c>
      <c r="B1333" s="6">
        <f>TITRES_STAT!C1336</f>
        <v>1.48</v>
      </c>
      <c r="C1333" s="6">
        <f>TITRES_STAT!D1336</f>
        <v>1.48</v>
      </c>
      <c r="D1333" s="6">
        <f>TITRES_STAT!E1336</f>
        <v>199</v>
      </c>
      <c r="E1333" s="2">
        <f t="shared" si="80"/>
        <v>-266793</v>
      </c>
      <c r="F1333" s="6" t="str">
        <f t="shared" si="83"/>
        <v>BULLISH</v>
      </c>
      <c r="G1333" s="6" t="str">
        <f t="shared" si="82"/>
        <v>NEUTRAL</v>
      </c>
      <c r="H1333" s="6" t="str">
        <f t="shared" si="81"/>
        <v>CONFIRMED BULLISH</v>
      </c>
    </row>
    <row r="1334" spans="1:8" ht="13.5" x14ac:dyDescent="0.25">
      <c r="A1334" s="3">
        <f>TITRES_STAT!B1337</f>
        <v>43955</v>
      </c>
      <c r="B1334" s="6">
        <f>TITRES_STAT!C1337</f>
        <v>1.51</v>
      </c>
      <c r="C1334" s="6">
        <f>TITRES_STAT!D1337</f>
        <v>1.51</v>
      </c>
      <c r="D1334" s="6">
        <f>TITRES_STAT!E1337</f>
        <v>120</v>
      </c>
      <c r="E1334" s="2">
        <f t="shared" si="80"/>
        <v>-266673</v>
      </c>
      <c r="F1334" s="6" t="str">
        <f t="shared" si="83"/>
        <v>BULLISH</v>
      </c>
      <c r="G1334" s="6" t="str">
        <f t="shared" si="82"/>
        <v>NEUTRAL</v>
      </c>
      <c r="H1334" s="6" t="str">
        <f t="shared" si="81"/>
        <v>CONFIRMED BULLISH</v>
      </c>
    </row>
    <row r="1335" spans="1:8" ht="13.5" x14ac:dyDescent="0.25">
      <c r="A1335" s="3">
        <f>TITRES_STAT!B1338</f>
        <v>43956</v>
      </c>
      <c r="B1335" s="6">
        <f>TITRES_STAT!C1338</f>
        <v>1.51</v>
      </c>
      <c r="C1335" s="6">
        <f>TITRES_STAT!D1338</f>
        <v>1.51</v>
      </c>
      <c r="D1335" s="6">
        <f>TITRES_STAT!E1338</f>
        <v>623</v>
      </c>
      <c r="E1335" s="2">
        <f t="shared" si="80"/>
        <v>-266673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CONFIRMED BULLISH</v>
      </c>
    </row>
    <row r="1336" spans="1:8" ht="13.5" x14ac:dyDescent="0.25">
      <c r="A1336" s="3">
        <f>TITRES_STAT!B1339</f>
        <v>43957</v>
      </c>
      <c r="B1336" s="6">
        <f>TITRES_STAT!C1339</f>
        <v>1.52</v>
      </c>
      <c r="C1336" s="6">
        <f>TITRES_STAT!D1339</f>
        <v>1.52</v>
      </c>
      <c r="D1336" s="6">
        <f>TITRES_STAT!E1339</f>
        <v>1</v>
      </c>
      <c r="E1336" s="2">
        <f t="shared" si="80"/>
        <v>-266672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43958</v>
      </c>
      <c r="B1337" s="6">
        <f>TITRES_STAT!C1340</f>
        <v>1.55</v>
      </c>
      <c r="C1337" s="6">
        <f>TITRES_STAT!D1340</f>
        <v>1.55</v>
      </c>
      <c r="D1337" s="6">
        <f>TITRES_STAT!E1340</f>
        <v>88</v>
      </c>
      <c r="E1337" s="2">
        <f t="shared" si="80"/>
        <v>-266584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CONFIRMED BULLISH</v>
      </c>
    </row>
    <row r="1338" spans="1:8" ht="13.5" x14ac:dyDescent="0.25">
      <c r="A1338" s="3">
        <f>TITRES_STAT!B1341</f>
        <v>43959</v>
      </c>
      <c r="B1338" s="6">
        <f>TITRES_STAT!C1341</f>
        <v>1.55</v>
      </c>
      <c r="C1338" s="6">
        <f>TITRES_STAT!D1341</f>
        <v>1.55</v>
      </c>
      <c r="D1338" s="6">
        <f>TITRES_STAT!E1341</f>
        <v>109</v>
      </c>
      <c r="E1338" s="2">
        <f t="shared" si="80"/>
        <v>-266584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1.58</v>
      </c>
      <c r="C1339" s="6">
        <f>TITRES_STAT!D1342</f>
        <v>1.58</v>
      </c>
      <c r="D1339" s="6">
        <f>TITRES_STAT!E1342</f>
        <v>1</v>
      </c>
      <c r="E1339" s="2">
        <f t="shared" si="80"/>
        <v>-266583</v>
      </c>
      <c r="F1339" s="6" t="str">
        <f t="shared" si="83"/>
        <v>BULLISH</v>
      </c>
      <c r="G1339" s="6" t="str">
        <f t="shared" si="82"/>
        <v>NEUTRAL</v>
      </c>
      <c r="H1339" s="6" t="str">
        <f t="shared" si="81"/>
        <v>CONFIRMED BULLISH</v>
      </c>
    </row>
    <row r="1340" spans="1:8" ht="13.5" x14ac:dyDescent="0.25">
      <c r="A1340" s="3">
        <f>TITRES_STAT!B1343</f>
        <v>43963</v>
      </c>
      <c r="B1340" s="6">
        <f>TITRES_STAT!C1343</f>
        <v>1.62</v>
      </c>
      <c r="C1340" s="6">
        <f>TITRES_STAT!D1343</f>
        <v>1.62</v>
      </c>
      <c r="D1340" s="6">
        <f>TITRES_STAT!E1343</f>
        <v>1</v>
      </c>
      <c r="E1340" s="2">
        <f t="shared" si="80"/>
        <v>-266582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1.66</v>
      </c>
      <c r="C1341" s="6">
        <f>TITRES_STAT!D1344</f>
        <v>1.66</v>
      </c>
      <c r="D1341" s="6">
        <f>TITRES_STAT!E1344</f>
        <v>1</v>
      </c>
      <c r="E1341" s="2">
        <f t="shared" si="80"/>
        <v>-266581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1.66</v>
      </c>
      <c r="C1342" s="6">
        <f>TITRES_STAT!D1345</f>
        <v>1.66</v>
      </c>
      <c r="D1342" s="6">
        <f>TITRES_STAT!E1345</f>
        <v>0</v>
      </c>
      <c r="E1342" s="2">
        <f t="shared" si="80"/>
        <v>-266581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1.7</v>
      </c>
      <c r="C1343" s="6">
        <f>TITRES_STAT!D1346</f>
        <v>1.7</v>
      </c>
      <c r="D1343" s="6">
        <f>TITRES_STAT!E1346</f>
        <v>50</v>
      </c>
      <c r="E1343" s="2">
        <f t="shared" si="80"/>
        <v>-266531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1.67</v>
      </c>
      <c r="C1344" s="6">
        <f>TITRES_STAT!D1347</f>
        <v>1.67</v>
      </c>
      <c r="D1344" s="6">
        <f>TITRES_STAT!E1347</f>
        <v>300</v>
      </c>
      <c r="E1344" s="2">
        <f t="shared" si="80"/>
        <v>-266831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BEARISH DIVERGENCE</v>
      </c>
    </row>
    <row r="1345" spans="1:8" ht="13.5" x14ac:dyDescent="0.25">
      <c r="A1345" s="3">
        <f>TITRES_STAT!B1348</f>
        <v>43970</v>
      </c>
      <c r="B1345" s="6">
        <f>TITRES_STAT!C1348</f>
        <v>1.69</v>
      </c>
      <c r="C1345" s="6">
        <f>TITRES_STAT!D1348</f>
        <v>1.69</v>
      </c>
      <c r="D1345" s="6">
        <f>TITRES_STAT!E1348</f>
        <v>200</v>
      </c>
      <c r="E1345" s="2">
        <f t="shared" si="80"/>
        <v>-266631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BEARISH DIVERGENCE</v>
      </c>
    </row>
    <row r="1346" spans="1:8" ht="13.5" x14ac:dyDescent="0.25">
      <c r="A1346" s="3">
        <f>TITRES_STAT!B1349</f>
        <v>43971</v>
      </c>
      <c r="B1346" s="6">
        <f>TITRES_STAT!C1349</f>
        <v>1.74</v>
      </c>
      <c r="C1346" s="6">
        <f>TITRES_STAT!D1349</f>
        <v>1.74</v>
      </c>
      <c r="D1346" s="6">
        <f>TITRES_STAT!E1349</f>
        <v>710</v>
      </c>
      <c r="E1346" s="2">
        <f t="shared" si="80"/>
        <v>-265921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1.7</v>
      </c>
      <c r="C1347" s="6">
        <f>TITRES_STAT!D1350</f>
        <v>1.7</v>
      </c>
      <c r="D1347" s="6">
        <f>TITRES_STAT!E1350</f>
        <v>1000</v>
      </c>
      <c r="E1347" s="2">
        <f t="shared" si="80"/>
        <v>-266921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BEARISH DIVERGENCE</v>
      </c>
    </row>
    <row r="1348" spans="1:8" ht="13.5" x14ac:dyDescent="0.25">
      <c r="A1348" s="3">
        <f>TITRES_STAT!B1351</f>
        <v>43973</v>
      </c>
      <c r="B1348" s="6">
        <f>TITRES_STAT!C1351</f>
        <v>1.67</v>
      </c>
      <c r="C1348" s="6">
        <f>TITRES_STAT!D1351</f>
        <v>1.67</v>
      </c>
      <c r="D1348" s="6">
        <f>TITRES_STAT!E1351</f>
        <v>350</v>
      </c>
      <c r="E1348" s="2">
        <f t="shared" ref="E1348:E1411" si="84">IF(B1348&gt;B1347, E1347+D1348, IF(B1348&lt;B1347, E1347-D1348, E1347))</f>
        <v>-267271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1.67</v>
      </c>
      <c r="C1349" s="6">
        <f>TITRES_STAT!D1352</f>
        <v>1.67</v>
      </c>
      <c r="D1349" s="6">
        <f>TITRES_STAT!E1352</f>
        <v>0</v>
      </c>
      <c r="E1349" s="2">
        <f t="shared" si="84"/>
        <v>-267271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43978</v>
      </c>
      <c r="B1350" s="6">
        <f>TITRES_STAT!C1353</f>
        <v>1.62</v>
      </c>
      <c r="C1350" s="6">
        <f>TITRES_STAT!D1353</f>
        <v>1.62</v>
      </c>
      <c r="D1350" s="6">
        <f>TITRES_STAT!E1353</f>
        <v>0</v>
      </c>
      <c r="E1350" s="2">
        <f t="shared" si="84"/>
        <v>-267271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1.58</v>
      </c>
      <c r="C1351" s="6">
        <f>TITRES_STAT!D1354</f>
        <v>1.58</v>
      </c>
      <c r="D1351" s="6">
        <f>TITRES_STAT!E1354</f>
        <v>101</v>
      </c>
      <c r="E1351" s="2">
        <f t="shared" si="84"/>
        <v>-267372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1.58</v>
      </c>
      <c r="C1352" s="6">
        <f>TITRES_STAT!D1355</f>
        <v>1.58</v>
      </c>
      <c r="D1352" s="6">
        <f>TITRES_STAT!E1355</f>
        <v>50</v>
      </c>
      <c r="E1352" s="2">
        <f t="shared" si="84"/>
        <v>-267372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1.54</v>
      </c>
      <c r="C1353" s="6">
        <f>TITRES_STAT!D1356</f>
        <v>1.54</v>
      </c>
      <c r="D1353" s="6">
        <f>TITRES_STAT!E1356</f>
        <v>300</v>
      </c>
      <c r="E1353" s="2">
        <f t="shared" si="84"/>
        <v>-267672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CONFIRMED BEARISH</v>
      </c>
    </row>
    <row r="1354" spans="1:8" ht="13.5" x14ac:dyDescent="0.25">
      <c r="A1354" s="3">
        <f>TITRES_STAT!B1357</f>
        <v>43984</v>
      </c>
      <c r="B1354" s="6">
        <f>TITRES_STAT!C1357</f>
        <v>1.54</v>
      </c>
      <c r="C1354" s="6">
        <f>TITRES_STAT!D1357</f>
        <v>1.54</v>
      </c>
      <c r="D1354" s="6">
        <f>TITRES_STAT!E1357</f>
        <v>65</v>
      </c>
      <c r="E1354" s="2">
        <f t="shared" si="84"/>
        <v>-267672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1.5</v>
      </c>
      <c r="C1355" s="6">
        <f>TITRES_STAT!D1358</f>
        <v>1.5</v>
      </c>
      <c r="D1355" s="6">
        <f>TITRES_STAT!E1358</f>
        <v>20</v>
      </c>
      <c r="E1355" s="2">
        <f t="shared" si="84"/>
        <v>-267692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1.54</v>
      </c>
      <c r="C1356" s="6">
        <f>TITRES_STAT!D1359</f>
        <v>1.54</v>
      </c>
      <c r="D1356" s="6">
        <f>TITRES_STAT!E1359</f>
        <v>1</v>
      </c>
      <c r="E1356" s="2">
        <f t="shared" si="84"/>
        <v>-267691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CONFIRMED BEARISH</v>
      </c>
    </row>
    <row r="1357" spans="1:8" ht="13.5" x14ac:dyDescent="0.25">
      <c r="A1357" s="3">
        <f>TITRES_STAT!B1360</f>
        <v>43987</v>
      </c>
      <c r="B1357" s="6">
        <f>TITRES_STAT!C1360</f>
        <v>1.5</v>
      </c>
      <c r="C1357" s="6">
        <f>TITRES_STAT!D1360</f>
        <v>1.5</v>
      </c>
      <c r="D1357" s="6">
        <f>TITRES_STAT!E1360</f>
        <v>0</v>
      </c>
      <c r="E1357" s="2">
        <f t="shared" si="84"/>
        <v>-267691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1.46</v>
      </c>
      <c r="C1358" s="6">
        <f>TITRES_STAT!D1361</f>
        <v>1.46</v>
      </c>
      <c r="D1358" s="6">
        <f>TITRES_STAT!E1361</f>
        <v>0</v>
      </c>
      <c r="E1358" s="2">
        <f t="shared" si="84"/>
        <v>-267691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1.4</v>
      </c>
      <c r="C1359" s="6">
        <f>TITRES_STAT!D1362</f>
        <v>1.4</v>
      </c>
      <c r="D1359" s="6">
        <f>TITRES_STAT!E1362</f>
        <v>0</v>
      </c>
      <c r="E1359" s="2">
        <f t="shared" si="84"/>
        <v>-267691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1.32</v>
      </c>
      <c r="C1360" s="6">
        <f>TITRES_STAT!D1363</f>
        <v>1.32</v>
      </c>
      <c r="D1360" s="6">
        <f>TITRES_STAT!E1363</f>
        <v>660</v>
      </c>
      <c r="E1360" s="2">
        <f t="shared" si="84"/>
        <v>-268351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1.35</v>
      </c>
      <c r="C1361" s="6">
        <f>TITRES_STAT!D1364</f>
        <v>1.35</v>
      </c>
      <c r="D1361" s="6">
        <f>TITRES_STAT!E1364</f>
        <v>11</v>
      </c>
      <c r="E1361" s="2">
        <f t="shared" si="84"/>
        <v>-268340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1.35</v>
      </c>
      <c r="C1362" s="6">
        <f>TITRES_STAT!D1365</f>
        <v>1.35</v>
      </c>
      <c r="D1362" s="6">
        <f>TITRES_STAT!E1365</f>
        <v>0</v>
      </c>
      <c r="E1362" s="2">
        <f t="shared" si="84"/>
        <v>-268340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1.39</v>
      </c>
      <c r="C1363" s="6">
        <f>TITRES_STAT!D1366</f>
        <v>1.39</v>
      </c>
      <c r="D1363" s="6">
        <f>TITRES_STAT!E1366</f>
        <v>1</v>
      </c>
      <c r="E1363" s="2">
        <f t="shared" si="84"/>
        <v>-268339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1.33</v>
      </c>
      <c r="C1364" s="6">
        <f>TITRES_STAT!D1367</f>
        <v>1.33</v>
      </c>
      <c r="D1364" s="6">
        <f>TITRES_STAT!E1367</f>
        <v>205</v>
      </c>
      <c r="E1364" s="2">
        <f t="shared" si="84"/>
        <v>-268544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1.28</v>
      </c>
      <c r="C1365" s="6">
        <f>TITRES_STAT!D1368</f>
        <v>1.28</v>
      </c>
      <c r="D1365" s="6">
        <f>TITRES_STAT!E1368</f>
        <v>0</v>
      </c>
      <c r="E1365" s="2">
        <f t="shared" si="84"/>
        <v>-268544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1.23</v>
      </c>
      <c r="C1366" s="6">
        <f>TITRES_STAT!D1369</f>
        <v>1.23</v>
      </c>
      <c r="D1366" s="6">
        <f>TITRES_STAT!E1369</f>
        <v>1639</v>
      </c>
      <c r="E1366" s="2">
        <f t="shared" si="84"/>
        <v>-270183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1.23</v>
      </c>
      <c r="C1367" s="6">
        <f>TITRES_STAT!D1370</f>
        <v>1.23</v>
      </c>
      <c r="D1367" s="6">
        <f>TITRES_STAT!E1370</f>
        <v>45</v>
      </c>
      <c r="E1367" s="2">
        <f t="shared" si="84"/>
        <v>-270183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1.23</v>
      </c>
      <c r="C1368" s="6">
        <f>TITRES_STAT!D1371</f>
        <v>1.23</v>
      </c>
      <c r="D1368" s="6">
        <f>TITRES_STAT!E1371</f>
        <v>0</v>
      </c>
      <c r="E1368" s="2">
        <f t="shared" si="84"/>
        <v>-270183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1.23</v>
      </c>
      <c r="C1369" s="6">
        <f>TITRES_STAT!D1372</f>
        <v>1.23</v>
      </c>
      <c r="D1369" s="6">
        <f>TITRES_STAT!E1372</f>
        <v>0</v>
      </c>
      <c r="E1369" s="2">
        <f t="shared" si="84"/>
        <v>-270183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1.21</v>
      </c>
      <c r="C1370" s="6">
        <f>TITRES_STAT!D1373</f>
        <v>1.21</v>
      </c>
      <c r="D1370" s="6">
        <f>TITRES_STAT!E1373</f>
        <v>10</v>
      </c>
      <c r="E1370" s="2">
        <f t="shared" si="84"/>
        <v>-270193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1.21</v>
      </c>
      <c r="C1371" s="6">
        <f>TITRES_STAT!D1374</f>
        <v>1.21</v>
      </c>
      <c r="D1371" s="6">
        <f>TITRES_STAT!E1374</f>
        <v>0</v>
      </c>
      <c r="E1371" s="2">
        <f t="shared" si="84"/>
        <v>-270193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1.21</v>
      </c>
      <c r="C1372" s="6">
        <f>TITRES_STAT!D1375</f>
        <v>1.21</v>
      </c>
      <c r="D1372" s="6">
        <f>TITRES_STAT!E1375</f>
        <v>0</v>
      </c>
      <c r="E1372" s="2">
        <f t="shared" si="84"/>
        <v>-270193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1.21</v>
      </c>
      <c r="C1373" s="6">
        <f>TITRES_STAT!D1376</f>
        <v>1.21</v>
      </c>
      <c r="D1373" s="6">
        <f>TITRES_STAT!E1376</f>
        <v>0</v>
      </c>
      <c r="E1373" s="2">
        <f t="shared" si="84"/>
        <v>-270193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1.24</v>
      </c>
      <c r="C1374" s="6">
        <f>TITRES_STAT!D1377</f>
        <v>1.24</v>
      </c>
      <c r="D1374" s="6">
        <f>TITRES_STAT!E1377</f>
        <v>108</v>
      </c>
      <c r="E1374" s="2">
        <f t="shared" si="84"/>
        <v>-270085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1.24</v>
      </c>
      <c r="C1375" s="6">
        <f>TITRES_STAT!D1378</f>
        <v>1.24</v>
      </c>
      <c r="D1375" s="6">
        <f>TITRES_STAT!E1378</f>
        <v>0</v>
      </c>
      <c r="E1375" s="2">
        <f t="shared" si="84"/>
        <v>-270085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1.21</v>
      </c>
      <c r="C1376" s="6">
        <f>TITRES_STAT!D1379</f>
        <v>1.21</v>
      </c>
      <c r="D1376" s="6">
        <f>TITRES_STAT!E1379</f>
        <v>1730</v>
      </c>
      <c r="E1376" s="2">
        <f t="shared" si="84"/>
        <v>-271815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1.21</v>
      </c>
      <c r="C1377" s="6">
        <f>TITRES_STAT!D1380</f>
        <v>1.21</v>
      </c>
      <c r="D1377" s="6">
        <f>TITRES_STAT!E1380</f>
        <v>0</v>
      </c>
      <c r="E1377" s="2">
        <f t="shared" si="84"/>
        <v>-271815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1.21</v>
      </c>
      <c r="C1378" s="6">
        <f>TITRES_STAT!D1381</f>
        <v>1.21</v>
      </c>
      <c r="D1378" s="6">
        <f>TITRES_STAT!E1381</f>
        <v>0</v>
      </c>
      <c r="E1378" s="2">
        <f t="shared" si="84"/>
        <v>-271815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44019</v>
      </c>
      <c r="B1379" s="6">
        <f>TITRES_STAT!C1382</f>
        <v>1.24</v>
      </c>
      <c r="C1379" s="6">
        <f>TITRES_STAT!D1382</f>
        <v>1.24</v>
      </c>
      <c r="D1379" s="6">
        <f>TITRES_STAT!E1382</f>
        <v>270</v>
      </c>
      <c r="E1379" s="2">
        <f t="shared" si="84"/>
        <v>-271545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1.24</v>
      </c>
      <c r="C1380" s="6">
        <f>TITRES_STAT!D1383</f>
        <v>1.24</v>
      </c>
      <c r="D1380" s="6">
        <f>TITRES_STAT!E1383</f>
        <v>0</v>
      </c>
      <c r="E1380" s="2">
        <f t="shared" si="84"/>
        <v>-271545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44021</v>
      </c>
      <c r="B1381" s="6">
        <f>TITRES_STAT!C1384</f>
        <v>1.25</v>
      </c>
      <c r="C1381" s="6">
        <f>TITRES_STAT!D1384</f>
        <v>1.25</v>
      </c>
      <c r="D1381" s="6">
        <f>TITRES_STAT!E1384</f>
        <v>90</v>
      </c>
      <c r="E1381" s="2">
        <f t="shared" si="84"/>
        <v>-271455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1.25</v>
      </c>
      <c r="C1382" s="6">
        <f>TITRES_STAT!D1385</f>
        <v>1.25</v>
      </c>
      <c r="D1382" s="6">
        <f>TITRES_STAT!E1385</f>
        <v>59</v>
      </c>
      <c r="E1382" s="2">
        <f t="shared" si="84"/>
        <v>-271455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1.25</v>
      </c>
      <c r="C1383" s="6">
        <f>TITRES_STAT!D1386</f>
        <v>1.25</v>
      </c>
      <c r="D1383" s="6">
        <f>TITRES_STAT!E1386</f>
        <v>0</v>
      </c>
      <c r="E1383" s="2">
        <f t="shared" si="84"/>
        <v>-271455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1.25</v>
      </c>
      <c r="C1384" s="6">
        <f>TITRES_STAT!D1387</f>
        <v>1.25</v>
      </c>
      <c r="D1384" s="6">
        <f>TITRES_STAT!E1387</f>
        <v>0</v>
      </c>
      <c r="E1384" s="2">
        <f t="shared" si="84"/>
        <v>-271455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1.25</v>
      </c>
      <c r="C1385" s="6">
        <f>TITRES_STAT!D1388</f>
        <v>1.25</v>
      </c>
      <c r="D1385" s="6">
        <f>TITRES_STAT!E1388</f>
        <v>0</v>
      </c>
      <c r="E1385" s="2">
        <f t="shared" si="84"/>
        <v>-271455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CONFIRMED BULLISH</v>
      </c>
    </row>
    <row r="1386" spans="1:8" ht="13.5" x14ac:dyDescent="0.25">
      <c r="A1386" s="3">
        <f>TITRES_STAT!B1389</f>
        <v>44028</v>
      </c>
      <c r="B1386" s="6">
        <f>TITRES_STAT!C1389</f>
        <v>1.25</v>
      </c>
      <c r="C1386" s="6">
        <f>TITRES_STAT!D1389</f>
        <v>1.25</v>
      </c>
      <c r="D1386" s="6">
        <f>TITRES_STAT!E1389</f>
        <v>0</v>
      </c>
      <c r="E1386" s="2">
        <f t="shared" si="84"/>
        <v>-271455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1.22</v>
      </c>
      <c r="C1387" s="6">
        <f>TITRES_STAT!D1390</f>
        <v>1.22</v>
      </c>
      <c r="D1387" s="6">
        <f>TITRES_STAT!E1390</f>
        <v>200</v>
      </c>
      <c r="E1387" s="2">
        <f t="shared" si="84"/>
        <v>-271655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1.22</v>
      </c>
      <c r="C1388" s="6">
        <f>TITRES_STAT!D1391</f>
        <v>1.22</v>
      </c>
      <c r="D1388" s="6">
        <f>TITRES_STAT!E1391</f>
        <v>0</v>
      </c>
      <c r="E1388" s="2">
        <f t="shared" si="84"/>
        <v>-271655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1.22</v>
      </c>
      <c r="C1389" s="6">
        <f>TITRES_STAT!D1392</f>
        <v>1.22</v>
      </c>
      <c r="D1389" s="6">
        <f>TITRES_STAT!E1392</f>
        <v>0</v>
      </c>
      <c r="E1389" s="2">
        <f t="shared" si="84"/>
        <v>-271655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1.2</v>
      </c>
      <c r="C1390" s="6">
        <f>TITRES_STAT!D1393</f>
        <v>1.2</v>
      </c>
      <c r="D1390" s="6">
        <f>TITRES_STAT!E1393</f>
        <v>1410</v>
      </c>
      <c r="E1390" s="2">
        <f t="shared" si="84"/>
        <v>-273065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CONFIRMED BEARISH</v>
      </c>
    </row>
    <row r="1391" spans="1:8" ht="13.5" x14ac:dyDescent="0.25">
      <c r="A1391" s="3">
        <f>TITRES_STAT!B1394</f>
        <v>44035</v>
      </c>
      <c r="B1391" s="6">
        <f>TITRES_STAT!C1394</f>
        <v>1.2</v>
      </c>
      <c r="C1391" s="6">
        <f>TITRES_STAT!D1394</f>
        <v>1.2</v>
      </c>
      <c r="D1391" s="6">
        <f>TITRES_STAT!E1394</f>
        <v>1238</v>
      </c>
      <c r="E1391" s="2">
        <f t="shared" si="84"/>
        <v>-273065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1.2</v>
      </c>
      <c r="C1392" s="6">
        <f>TITRES_STAT!D1395</f>
        <v>1.2</v>
      </c>
      <c r="D1392" s="6">
        <f>TITRES_STAT!E1395</f>
        <v>1274</v>
      </c>
      <c r="E1392" s="2">
        <f t="shared" si="84"/>
        <v>-273065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CONFIRMED BEARISH</v>
      </c>
    </row>
    <row r="1393" spans="1:8" ht="13.5" x14ac:dyDescent="0.25">
      <c r="A1393" s="3">
        <f>TITRES_STAT!B1396</f>
        <v>44039</v>
      </c>
      <c r="B1393" s="6">
        <f>TITRES_STAT!C1396</f>
        <v>1.2</v>
      </c>
      <c r="C1393" s="6">
        <f>TITRES_STAT!D1396</f>
        <v>1.2</v>
      </c>
      <c r="D1393" s="6">
        <f>TITRES_STAT!E1396</f>
        <v>133</v>
      </c>
      <c r="E1393" s="2">
        <f t="shared" si="84"/>
        <v>-273065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CONFIRMED BEARISH</v>
      </c>
    </row>
    <row r="1394" spans="1:8" ht="13.5" x14ac:dyDescent="0.25">
      <c r="A1394" s="3">
        <f>TITRES_STAT!B1397</f>
        <v>44040</v>
      </c>
      <c r="B1394" s="6">
        <f>TITRES_STAT!C1397</f>
        <v>1.2</v>
      </c>
      <c r="C1394" s="6">
        <f>TITRES_STAT!D1397</f>
        <v>1.2</v>
      </c>
      <c r="D1394" s="6">
        <f>TITRES_STAT!E1397</f>
        <v>143</v>
      </c>
      <c r="E1394" s="2">
        <f t="shared" si="84"/>
        <v>-273065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CONFIRMED BEARISH</v>
      </c>
    </row>
    <row r="1395" spans="1:8" ht="13.5" x14ac:dyDescent="0.25">
      <c r="A1395" s="3">
        <f>TITRES_STAT!B1398</f>
        <v>44041</v>
      </c>
      <c r="B1395" s="6">
        <f>TITRES_STAT!C1398</f>
        <v>1.18</v>
      </c>
      <c r="C1395" s="6">
        <f>TITRES_STAT!D1398</f>
        <v>1.18</v>
      </c>
      <c r="D1395" s="6">
        <f>TITRES_STAT!E1398</f>
        <v>2773</v>
      </c>
      <c r="E1395" s="2">
        <f t="shared" si="84"/>
        <v>-275838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1.18</v>
      </c>
      <c r="C1396" s="6">
        <f>TITRES_STAT!D1399</f>
        <v>1.18</v>
      </c>
      <c r="D1396" s="6">
        <f>TITRES_STAT!E1399</f>
        <v>0</v>
      </c>
      <c r="E1396" s="2">
        <f t="shared" si="84"/>
        <v>-275838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1.18</v>
      </c>
      <c r="C1397" s="6">
        <f>TITRES_STAT!D1400</f>
        <v>1.18</v>
      </c>
      <c r="D1397" s="6">
        <f>TITRES_STAT!E1400</f>
        <v>19</v>
      </c>
      <c r="E1397" s="2">
        <f t="shared" si="84"/>
        <v>-275838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1.1399999999999999</v>
      </c>
      <c r="C1398" s="6">
        <f>TITRES_STAT!D1401</f>
        <v>1.1399999999999999</v>
      </c>
      <c r="D1398" s="6">
        <f>TITRES_STAT!E1401</f>
        <v>3568</v>
      </c>
      <c r="E1398" s="2">
        <f t="shared" si="84"/>
        <v>-279406</v>
      </c>
      <c r="F1398" s="6" t="str">
        <f t="shared" si="87"/>
        <v>BEARISH</v>
      </c>
      <c r="G1398" s="6" t="str">
        <f t="shared" si="86"/>
        <v>STRONG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1.1399999999999999</v>
      </c>
      <c r="C1399" s="6">
        <f>TITRES_STAT!D1402</f>
        <v>1.1399999999999999</v>
      </c>
      <c r="D1399" s="6">
        <f>TITRES_STAT!E1402</f>
        <v>784</v>
      </c>
      <c r="E1399" s="2">
        <f t="shared" si="84"/>
        <v>-279406</v>
      </c>
      <c r="F1399" s="6" t="str">
        <f t="shared" si="87"/>
        <v>BEARISH</v>
      </c>
      <c r="G1399" s="6" t="str">
        <f t="shared" si="86"/>
        <v>STRONG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1.1399999999999999</v>
      </c>
      <c r="C1400" s="6">
        <f>TITRES_STAT!D1403</f>
        <v>1.1399999999999999</v>
      </c>
      <c r="D1400" s="6">
        <f>TITRES_STAT!E1403</f>
        <v>0</v>
      </c>
      <c r="E1400" s="2">
        <f t="shared" si="84"/>
        <v>-279406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1.1399999999999999</v>
      </c>
      <c r="C1401" s="6">
        <f>TITRES_STAT!D1404</f>
        <v>1.1399999999999999</v>
      </c>
      <c r="D1401" s="6">
        <f>TITRES_STAT!E1404</f>
        <v>0</v>
      </c>
      <c r="E1401" s="2">
        <f t="shared" si="84"/>
        <v>-279406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1.1399999999999999</v>
      </c>
      <c r="C1402" s="6">
        <f>TITRES_STAT!D1405</f>
        <v>1.1399999999999999</v>
      </c>
      <c r="D1402" s="6">
        <f>TITRES_STAT!E1405</f>
        <v>0</v>
      </c>
      <c r="E1402" s="2">
        <f t="shared" si="84"/>
        <v>-279406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1.1399999999999999</v>
      </c>
      <c r="C1403" s="6">
        <f>TITRES_STAT!D1406</f>
        <v>1.1399999999999999</v>
      </c>
      <c r="D1403" s="6">
        <f>TITRES_STAT!E1406</f>
        <v>922</v>
      </c>
      <c r="E1403" s="2">
        <f t="shared" si="84"/>
        <v>-279406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44055</v>
      </c>
      <c r="B1404" s="6">
        <f>TITRES_STAT!C1407</f>
        <v>1.1399999999999999</v>
      </c>
      <c r="C1404" s="6">
        <f>TITRES_STAT!D1407</f>
        <v>1.1399999999999999</v>
      </c>
      <c r="D1404" s="6">
        <f>TITRES_STAT!E1407</f>
        <v>574</v>
      </c>
      <c r="E1404" s="2">
        <f t="shared" si="84"/>
        <v>-279406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44057</v>
      </c>
      <c r="B1405" s="6">
        <f>TITRES_STAT!C1408</f>
        <v>1.1399999999999999</v>
      </c>
      <c r="C1405" s="6">
        <f>TITRES_STAT!D1408</f>
        <v>1.1399999999999999</v>
      </c>
      <c r="D1405" s="6">
        <f>TITRES_STAT!E1408</f>
        <v>0</v>
      </c>
      <c r="E1405" s="2">
        <f t="shared" si="84"/>
        <v>-279406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1.1399999999999999</v>
      </c>
      <c r="C1406" s="6">
        <f>TITRES_STAT!D1409</f>
        <v>1.1399999999999999</v>
      </c>
      <c r="D1406" s="6">
        <f>TITRES_STAT!E1409</f>
        <v>0</v>
      </c>
      <c r="E1406" s="2">
        <f t="shared" si="84"/>
        <v>-279406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44061</v>
      </c>
      <c r="B1407" s="6">
        <f>TITRES_STAT!C1410</f>
        <v>1.1399999999999999</v>
      </c>
      <c r="C1407" s="6">
        <f>TITRES_STAT!D1410</f>
        <v>1.1399999999999999</v>
      </c>
      <c r="D1407" s="6">
        <f>TITRES_STAT!E1410</f>
        <v>0</v>
      </c>
      <c r="E1407" s="2">
        <f t="shared" si="84"/>
        <v>-279406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44062</v>
      </c>
      <c r="B1408" s="6">
        <f>TITRES_STAT!C1411</f>
        <v>1.1399999999999999</v>
      </c>
      <c r="C1408" s="6">
        <f>TITRES_STAT!D1411</f>
        <v>1.1399999999999999</v>
      </c>
      <c r="D1408" s="6">
        <f>TITRES_STAT!E1411</f>
        <v>0</v>
      </c>
      <c r="E1408" s="2">
        <f t="shared" si="84"/>
        <v>-279406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1.1399999999999999</v>
      </c>
      <c r="C1409" s="6">
        <f>TITRES_STAT!D1412</f>
        <v>1.1399999999999999</v>
      </c>
      <c r="D1409" s="6">
        <f>TITRES_STAT!E1412</f>
        <v>600</v>
      </c>
      <c r="E1409" s="2">
        <f t="shared" si="84"/>
        <v>-279406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1.1399999999999999</v>
      </c>
      <c r="C1410" s="6">
        <f>TITRES_STAT!D1413</f>
        <v>1.1399999999999999</v>
      </c>
      <c r="D1410" s="6">
        <f>TITRES_STAT!E1413</f>
        <v>250</v>
      </c>
      <c r="E1410" s="2">
        <f t="shared" si="84"/>
        <v>-279406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1.1399999999999999</v>
      </c>
      <c r="C1411" s="6">
        <f>TITRES_STAT!D1414</f>
        <v>1.1399999999999999</v>
      </c>
      <c r="D1411" s="6">
        <f>TITRES_STAT!E1414</f>
        <v>86</v>
      </c>
      <c r="E1411" s="2">
        <f t="shared" si="84"/>
        <v>-279406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1.1399999999999999</v>
      </c>
      <c r="C1412" s="6">
        <f>TITRES_STAT!D1415</f>
        <v>1.1399999999999999</v>
      </c>
      <c r="D1412" s="6">
        <f>TITRES_STAT!E1415</f>
        <v>1330</v>
      </c>
      <c r="E1412" s="2">
        <f t="shared" ref="E1412:E1475" si="88">IF(B1412&gt;B1411, E1411+D1412, IF(B1412&lt;B1411, E1411-D1412, E1411))</f>
        <v>-279406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1.1399999999999999</v>
      </c>
      <c r="C1413" s="6">
        <f>TITRES_STAT!D1416</f>
        <v>1.1399999999999999</v>
      </c>
      <c r="D1413" s="6">
        <f>TITRES_STAT!E1416</f>
        <v>1243</v>
      </c>
      <c r="E1413" s="2">
        <f t="shared" si="88"/>
        <v>-279406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1.1399999999999999</v>
      </c>
      <c r="C1414" s="6">
        <f>TITRES_STAT!D1417</f>
        <v>1.1399999999999999</v>
      </c>
      <c r="D1414" s="6">
        <f>TITRES_STAT!E1417</f>
        <v>432</v>
      </c>
      <c r="E1414" s="2">
        <f t="shared" si="88"/>
        <v>-279406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1.1399999999999999</v>
      </c>
      <c r="C1415" s="6">
        <f>TITRES_STAT!D1418</f>
        <v>1.1399999999999999</v>
      </c>
      <c r="D1415" s="6">
        <f>TITRES_STAT!E1418</f>
        <v>147</v>
      </c>
      <c r="E1415" s="2">
        <f t="shared" si="88"/>
        <v>-279406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1.1200000000000001</v>
      </c>
      <c r="C1416" s="6">
        <f>TITRES_STAT!D1419</f>
        <v>1.1200000000000001</v>
      </c>
      <c r="D1416" s="6">
        <f>TITRES_STAT!E1419</f>
        <v>50</v>
      </c>
      <c r="E1416" s="2">
        <f t="shared" si="88"/>
        <v>-279456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1.1200000000000001</v>
      </c>
      <c r="C1417" s="6">
        <f>TITRES_STAT!D1420</f>
        <v>1.1200000000000001</v>
      </c>
      <c r="D1417" s="6">
        <f>TITRES_STAT!E1420</f>
        <v>200</v>
      </c>
      <c r="E1417" s="2">
        <f t="shared" si="88"/>
        <v>-279456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1.08</v>
      </c>
      <c r="C1418" s="6">
        <f>TITRES_STAT!D1421</f>
        <v>1.08</v>
      </c>
      <c r="D1418" s="6">
        <f>TITRES_STAT!E1421</f>
        <v>1050</v>
      </c>
      <c r="E1418" s="2">
        <f t="shared" si="88"/>
        <v>-280506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1.1000000000000001</v>
      </c>
      <c r="C1419" s="6">
        <f>TITRES_STAT!D1422</f>
        <v>1.1000000000000001</v>
      </c>
      <c r="D1419" s="6">
        <f>TITRES_STAT!E1422</f>
        <v>5050</v>
      </c>
      <c r="E1419" s="2">
        <f t="shared" si="88"/>
        <v>-275456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BULLISH DIVERGENCE</v>
      </c>
    </row>
    <row r="1420" spans="1:8" ht="13.5" x14ac:dyDescent="0.25">
      <c r="A1420" s="3">
        <f>TITRES_STAT!B1423</f>
        <v>44081</v>
      </c>
      <c r="B1420" s="6">
        <f>TITRES_STAT!C1423</f>
        <v>1.1000000000000001</v>
      </c>
      <c r="C1420" s="6">
        <f>TITRES_STAT!D1423</f>
        <v>1.1000000000000001</v>
      </c>
      <c r="D1420" s="6">
        <f>TITRES_STAT!E1423</f>
        <v>333</v>
      </c>
      <c r="E1420" s="2">
        <f t="shared" si="88"/>
        <v>-275456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BULLISH DIVERGENCE</v>
      </c>
    </row>
    <row r="1421" spans="1:8" ht="13.5" x14ac:dyDescent="0.25">
      <c r="A1421" s="3">
        <f>TITRES_STAT!B1424</f>
        <v>44082</v>
      </c>
      <c r="B1421" s="6">
        <f>TITRES_STAT!C1424</f>
        <v>1.1299999999999999</v>
      </c>
      <c r="C1421" s="6">
        <f>TITRES_STAT!D1424</f>
        <v>1.1299999999999999</v>
      </c>
      <c r="D1421" s="6">
        <f>TITRES_STAT!E1424</f>
        <v>700</v>
      </c>
      <c r="E1421" s="2">
        <f t="shared" si="88"/>
        <v>-274756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1.1599999999999999</v>
      </c>
      <c r="C1422" s="6">
        <f>TITRES_STAT!D1425</f>
        <v>1.1599999999999999</v>
      </c>
      <c r="D1422" s="6">
        <f>TITRES_STAT!E1425</f>
        <v>3130</v>
      </c>
      <c r="E1422" s="2">
        <f t="shared" si="88"/>
        <v>-271626</v>
      </c>
      <c r="F1422" s="6" t="str">
        <f t="shared" si="91"/>
        <v>BULLISH</v>
      </c>
      <c r="G1422" s="6" t="str">
        <f t="shared" si="90"/>
        <v>WEAK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1.22</v>
      </c>
      <c r="C1423" s="6">
        <f>TITRES_STAT!D1426</f>
        <v>1.22</v>
      </c>
      <c r="D1423" s="6">
        <f>TITRES_STAT!E1426</f>
        <v>917</v>
      </c>
      <c r="E1423" s="2">
        <f t="shared" si="88"/>
        <v>-270709</v>
      </c>
      <c r="F1423" s="6" t="str">
        <f t="shared" si="91"/>
        <v>BULLISH</v>
      </c>
      <c r="G1423" s="6" t="str">
        <f t="shared" si="90"/>
        <v>WEAK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1.26</v>
      </c>
      <c r="C1424" s="6">
        <f>TITRES_STAT!D1427</f>
        <v>1.26</v>
      </c>
      <c r="D1424" s="6">
        <f>TITRES_STAT!E1427</f>
        <v>2651</v>
      </c>
      <c r="E1424" s="2">
        <f t="shared" si="88"/>
        <v>-268058</v>
      </c>
      <c r="F1424" s="6" t="str">
        <f t="shared" si="91"/>
        <v>BULLISH</v>
      </c>
      <c r="G1424" s="6" t="str">
        <f t="shared" si="90"/>
        <v>WEAK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1.26</v>
      </c>
      <c r="C1425" s="6">
        <f>TITRES_STAT!D1428</f>
        <v>1.26</v>
      </c>
      <c r="D1425" s="6">
        <f>TITRES_STAT!E1428</f>
        <v>0</v>
      </c>
      <c r="E1425" s="2">
        <f t="shared" si="88"/>
        <v>-268058</v>
      </c>
      <c r="F1425" s="6" t="str">
        <f t="shared" si="91"/>
        <v>BULLISH</v>
      </c>
      <c r="G1425" s="6" t="str">
        <f t="shared" si="90"/>
        <v>WEAK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1.26</v>
      </c>
      <c r="C1426" s="6">
        <f>TITRES_STAT!D1429</f>
        <v>1.26</v>
      </c>
      <c r="D1426" s="6">
        <f>TITRES_STAT!E1429</f>
        <v>0</v>
      </c>
      <c r="E1426" s="2">
        <f t="shared" si="88"/>
        <v>-268058</v>
      </c>
      <c r="F1426" s="6" t="str">
        <f t="shared" si="91"/>
        <v>BULLISH</v>
      </c>
      <c r="G1426" s="6" t="str">
        <f t="shared" si="90"/>
        <v>WEAK</v>
      </c>
      <c r="H1426" s="6" t="str">
        <f t="shared" si="89"/>
        <v>CONFIRMED BULLISH</v>
      </c>
    </row>
    <row r="1427" spans="1:8" ht="13.5" x14ac:dyDescent="0.25">
      <c r="A1427" s="3">
        <f>TITRES_STAT!B1430</f>
        <v>44090</v>
      </c>
      <c r="B1427" s="6">
        <f>TITRES_STAT!C1430</f>
        <v>1.21</v>
      </c>
      <c r="C1427" s="6">
        <f>TITRES_STAT!D1430</f>
        <v>1.21</v>
      </c>
      <c r="D1427" s="6">
        <f>TITRES_STAT!E1430</f>
        <v>0</v>
      </c>
      <c r="E1427" s="2">
        <f t="shared" si="88"/>
        <v>-268058</v>
      </c>
      <c r="F1427" s="6" t="str">
        <f t="shared" si="91"/>
        <v>BULLISH</v>
      </c>
      <c r="G1427" s="6" t="str">
        <f t="shared" si="90"/>
        <v>NEUTRAL</v>
      </c>
      <c r="H1427" s="6" t="str">
        <f t="shared" si="89"/>
        <v>CONFIRMED BULLISH</v>
      </c>
    </row>
    <row r="1428" spans="1:8" ht="13.5" x14ac:dyDescent="0.25">
      <c r="A1428" s="3">
        <f>TITRES_STAT!B1431</f>
        <v>44091</v>
      </c>
      <c r="B1428" s="6">
        <f>TITRES_STAT!C1431</f>
        <v>1.1499999999999999</v>
      </c>
      <c r="C1428" s="6">
        <f>TITRES_STAT!D1431</f>
        <v>1.1499999999999999</v>
      </c>
      <c r="D1428" s="6">
        <f>TITRES_STAT!E1431</f>
        <v>116</v>
      </c>
      <c r="E1428" s="2">
        <f t="shared" si="88"/>
        <v>-268174</v>
      </c>
      <c r="F1428" s="6" t="str">
        <f t="shared" si="91"/>
        <v>BULLISH</v>
      </c>
      <c r="G1428" s="6" t="str">
        <f t="shared" si="90"/>
        <v>NEUTRAL</v>
      </c>
      <c r="H1428" s="6" t="str">
        <f t="shared" si="89"/>
        <v>BULLISH DIVERGENCE</v>
      </c>
    </row>
    <row r="1429" spans="1:8" ht="13.5" x14ac:dyDescent="0.25">
      <c r="A1429" s="3">
        <f>TITRES_STAT!B1432</f>
        <v>44092</v>
      </c>
      <c r="B1429" s="6">
        <f>TITRES_STAT!C1432</f>
        <v>1.1499999999999999</v>
      </c>
      <c r="C1429" s="6">
        <f>TITRES_STAT!D1432</f>
        <v>1.1499999999999999</v>
      </c>
      <c r="D1429" s="6">
        <f>TITRES_STAT!E1432</f>
        <v>130</v>
      </c>
      <c r="E1429" s="2">
        <f t="shared" si="88"/>
        <v>-268174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1.1499999999999999</v>
      </c>
      <c r="C1430" s="6">
        <f>TITRES_STAT!D1433</f>
        <v>1.1499999999999999</v>
      </c>
      <c r="D1430" s="6">
        <f>TITRES_STAT!E1433</f>
        <v>0</v>
      </c>
      <c r="E1430" s="2">
        <f t="shared" si="88"/>
        <v>-268174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1.1200000000000001</v>
      </c>
      <c r="C1431" s="6">
        <f>TITRES_STAT!D1434</f>
        <v>1.1200000000000001</v>
      </c>
      <c r="D1431" s="6">
        <f>TITRES_STAT!E1434</f>
        <v>1250</v>
      </c>
      <c r="E1431" s="2">
        <f t="shared" si="88"/>
        <v>-269424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1.1000000000000001</v>
      </c>
      <c r="C1432" s="6">
        <f>TITRES_STAT!D1435</f>
        <v>1.1000000000000001</v>
      </c>
      <c r="D1432" s="6">
        <f>TITRES_STAT!E1435</f>
        <v>9217</v>
      </c>
      <c r="E1432" s="2">
        <f t="shared" si="88"/>
        <v>-278641</v>
      </c>
      <c r="F1432" s="6" t="str">
        <f t="shared" si="91"/>
        <v>BEARISH</v>
      </c>
      <c r="G1432" s="6" t="str">
        <f t="shared" si="90"/>
        <v>STRONG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1.1000000000000001</v>
      </c>
      <c r="C1433" s="6">
        <f>TITRES_STAT!D1436</f>
        <v>1.1000000000000001</v>
      </c>
      <c r="D1433" s="6">
        <f>TITRES_STAT!E1436</f>
        <v>0</v>
      </c>
      <c r="E1433" s="2">
        <f t="shared" si="88"/>
        <v>-278641</v>
      </c>
      <c r="F1433" s="6" t="str">
        <f t="shared" si="91"/>
        <v>BEARISH</v>
      </c>
      <c r="G1433" s="6" t="str">
        <f t="shared" si="90"/>
        <v>STRONG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1.1000000000000001</v>
      </c>
      <c r="C1434" s="6">
        <f>TITRES_STAT!D1437</f>
        <v>1.1000000000000001</v>
      </c>
      <c r="D1434" s="6">
        <f>TITRES_STAT!E1437</f>
        <v>0</v>
      </c>
      <c r="E1434" s="2">
        <f t="shared" si="88"/>
        <v>-278641</v>
      </c>
      <c r="F1434" s="6" t="str">
        <f t="shared" si="91"/>
        <v>BEARISH</v>
      </c>
      <c r="G1434" s="6" t="str">
        <f t="shared" si="90"/>
        <v>STRONG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1.1200000000000001</v>
      </c>
      <c r="C1435" s="6">
        <f>TITRES_STAT!D1438</f>
        <v>1.1200000000000001</v>
      </c>
      <c r="D1435" s="6">
        <f>TITRES_STAT!E1438</f>
        <v>100</v>
      </c>
      <c r="E1435" s="2">
        <f t="shared" si="88"/>
        <v>-278541</v>
      </c>
      <c r="F1435" s="6" t="str">
        <f t="shared" si="91"/>
        <v>BEARISH</v>
      </c>
      <c r="G1435" s="6" t="str">
        <f t="shared" si="90"/>
        <v>STRONG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1.1499999999999999</v>
      </c>
      <c r="C1436" s="6">
        <f>TITRES_STAT!D1439</f>
        <v>1.1499999999999999</v>
      </c>
      <c r="D1436" s="6">
        <f>TITRES_STAT!E1439</f>
        <v>1580</v>
      </c>
      <c r="E1436" s="2">
        <f t="shared" si="88"/>
        <v>-276961</v>
      </c>
      <c r="F1436" s="6" t="str">
        <f t="shared" si="91"/>
        <v>BEARISH</v>
      </c>
      <c r="G1436" s="6" t="str">
        <f t="shared" si="90"/>
        <v>STRONG</v>
      </c>
      <c r="H1436" s="6" t="str">
        <f t="shared" si="89"/>
        <v>BEARISH DIVERGENCE</v>
      </c>
    </row>
    <row r="1437" spans="1:8" ht="13.5" x14ac:dyDescent="0.25">
      <c r="A1437" s="3">
        <f>TITRES_STAT!B1440</f>
        <v>44104</v>
      </c>
      <c r="B1437" s="6">
        <f>TITRES_STAT!C1440</f>
        <v>1.2</v>
      </c>
      <c r="C1437" s="6">
        <f>TITRES_STAT!D1440</f>
        <v>1.2</v>
      </c>
      <c r="D1437" s="6">
        <f>TITRES_STAT!E1440</f>
        <v>824</v>
      </c>
      <c r="E1437" s="2">
        <f t="shared" si="88"/>
        <v>-276137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CONFIRMED BULLISH</v>
      </c>
    </row>
    <row r="1438" spans="1:8" ht="13.5" x14ac:dyDescent="0.25">
      <c r="A1438" s="3">
        <f>TITRES_STAT!B1441</f>
        <v>44105</v>
      </c>
      <c r="B1438" s="6">
        <f>TITRES_STAT!C1441</f>
        <v>1.2</v>
      </c>
      <c r="C1438" s="6">
        <f>TITRES_STAT!D1441</f>
        <v>1.2</v>
      </c>
      <c r="D1438" s="6">
        <f>TITRES_STAT!E1441</f>
        <v>50</v>
      </c>
      <c r="E1438" s="2">
        <f t="shared" si="88"/>
        <v>-276137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1.2</v>
      </c>
      <c r="C1439" s="6">
        <f>TITRES_STAT!D1442</f>
        <v>1.2</v>
      </c>
      <c r="D1439" s="6">
        <f>TITRES_STAT!E1442</f>
        <v>107</v>
      </c>
      <c r="E1439" s="2">
        <f t="shared" si="88"/>
        <v>-276137</v>
      </c>
      <c r="F1439" s="6" t="str">
        <f t="shared" si="91"/>
        <v>BULLISH</v>
      </c>
      <c r="G1439" s="6" t="str">
        <f t="shared" si="90"/>
        <v>NEUTRAL</v>
      </c>
      <c r="H1439" s="6" t="str">
        <f t="shared" si="89"/>
        <v>CONFIRMED BULLISH</v>
      </c>
    </row>
    <row r="1440" spans="1:8" ht="13.5" x14ac:dyDescent="0.25">
      <c r="A1440" s="3">
        <f>TITRES_STAT!B1443</f>
        <v>44109</v>
      </c>
      <c r="B1440" s="6">
        <f>TITRES_STAT!C1443</f>
        <v>1.2</v>
      </c>
      <c r="C1440" s="6">
        <f>TITRES_STAT!D1443</f>
        <v>1.2</v>
      </c>
      <c r="D1440" s="6">
        <f>TITRES_STAT!E1443</f>
        <v>2664</v>
      </c>
      <c r="E1440" s="2">
        <f t="shared" si="88"/>
        <v>-276137</v>
      </c>
      <c r="F1440" s="6" t="str">
        <f t="shared" si="91"/>
        <v>BULLISH</v>
      </c>
      <c r="G1440" s="6" t="str">
        <f t="shared" si="90"/>
        <v>NEUTRAL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1.2</v>
      </c>
      <c r="C1441" s="6">
        <f>TITRES_STAT!D1444</f>
        <v>1.2</v>
      </c>
      <c r="D1441" s="6">
        <f>TITRES_STAT!E1444</f>
        <v>100</v>
      </c>
      <c r="E1441" s="2">
        <f t="shared" si="88"/>
        <v>-276137</v>
      </c>
      <c r="F1441" s="6" t="str">
        <f t="shared" si="91"/>
        <v>BULLISH</v>
      </c>
      <c r="G1441" s="6" t="str">
        <f t="shared" si="90"/>
        <v>NEUTRAL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1.26</v>
      </c>
      <c r="C1442" s="6">
        <f>TITRES_STAT!D1445</f>
        <v>1.26</v>
      </c>
      <c r="D1442" s="6">
        <f>TITRES_STAT!E1445</f>
        <v>341</v>
      </c>
      <c r="E1442" s="2">
        <f t="shared" si="88"/>
        <v>-275796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1.32</v>
      </c>
      <c r="C1443" s="6">
        <f>TITRES_STAT!D1446</f>
        <v>1.32</v>
      </c>
      <c r="D1443" s="6">
        <f>TITRES_STAT!E1446</f>
        <v>937</v>
      </c>
      <c r="E1443" s="2">
        <f t="shared" si="88"/>
        <v>-274859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1.37</v>
      </c>
      <c r="C1444" s="6">
        <f>TITRES_STAT!D1447</f>
        <v>1.37</v>
      </c>
      <c r="D1444" s="6">
        <f>TITRES_STAT!E1447</f>
        <v>0</v>
      </c>
      <c r="E1444" s="2">
        <f t="shared" si="88"/>
        <v>-274859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1.39</v>
      </c>
      <c r="C1445" s="6">
        <f>TITRES_STAT!D1448</f>
        <v>1.39</v>
      </c>
      <c r="D1445" s="6">
        <f>TITRES_STAT!E1448</f>
        <v>2342</v>
      </c>
      <c r="E1445" s="2">
        <f t="shared" si="88"/>
        <v>-272517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1.38</v>
      </c>
      <c r="C1446" s="6">
        <f>TITRES_STAT!D1449</f>
        <v>1.38</v>
      </c>
      <c r="D1446" s="6">
        <f>TITRES_STAT!E1449</f>
        <v>1128</v>
      </c>
      <c r="E1446" s="2">
        <f t="shared" si="88"/>
        <v>-273645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1.38</v>
      </c>
      <c r="C1447" s="6">
        <f>TITRES_STAT!D1450</f>
        <v>1.38</v>
      </c>
      <c r="D1447" s="6">
        <f>TITRES_STAT!E1450</f>
        <v>53</v>
      </c>
      <c r="E1447" s="2">
        <f t="shared" si="88"/>
        <v>-273645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1.38</v>
      </c>
      <c r="C1448" s="6">
        <f>TITRES_STAT!D1451</f>
        <v>1.38</v>
      </c>
      <c r="D1448" s="6">
        <f>TITRES_STAT!E1451</f>
        <v>0</v>
      </c>
      <c r="E1448" s="2">
        <f t="shared" si="88"/>
        <v>-273645</v>
      </c>
      <c r="F1448" s="6" t="str">
        <f t="shared" si="91"/>
        <v>BULLISH</v>
      </c>
      <c r="G1448" s="6" t="str">
        <f t="shared" si="90"/>
        <v>NEUTRAL</v>
      </c>
      <c r="H1448" s="6" t="str">
        <f t="shared" si="89"/>
        <v>CONFIRMED BULLISH</v>
      </c>
    </row>
    <row r="1449" spans="1:8" ht="13.5" x14ac:dyDescent="0.25">
      <c r="A1449" s="3">
        <f>TITRES_STAT!B1452</f>
        <v>44123</v>
      </c>
      <c r="B1449" s="6">
        <f>TITRES_STAT!C1452</f>
        <v>1.38</v>
      </c>
      <c r="C1449" s="6">
        <f>TITRES_STAT!D1452</f>
        <v>1.38</v>
      </c>
      <c r="D1449" s="6">
        <f>TITRES_STAT!E1452</f>
        <v>0</v>
      </c>
      <c r="E1449" s="2">
        <f t="shared" si="88"/>
        <v>-273645</v>
      </c>
      <c r="F1449" s="6" t="str">
        <f t="shared" si="91"/>
        <v>BULLISH</v>
      </c>
      <c r="G1449" s="6" t="str">
        <f t="shared" si="90"/>
        <v>NEUTRAL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1.4</v>
      </c>
      <c r="C1450" s="6">
        <f>TITRES_STAT!D1453</f>
        <v>1.4</v>
      </c>
      <c r="D1450" s="6">
        <f>TITRES_STAT!E1453</f>
        <v>5215</v>
      </c>
      <c r="E1450" s="2">
        <f t="shared" si="88"/>
        <v>-268430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1.44</v>
      </c>
      <c r="C1451" s="6">
        <f>TITRES_STAT!D1454</f>
        <v>1.44</v>
      </c>
      <c r="D1451" s="6">
        <f>TITRES_STAT!E1454</f>
        <v>1520</v>
      </c>
      <c r="E1451" s="2">
        <f t="shared" si="88"/>
        <v>-266910</v>
      </c>
      <c r="F1451" s="6" t="str">
        <f t="shared" si="91"/>
        <v>BULLISH</v>
      </c>
      <c r="G1451" s="6" t="str">
        <f t="shared" si="90"/>
        <v>WEAK</v>
      </c>
      <c r="H1451" s="6" t="str">
        <f t="shared" si="89"/>
        <v>CONFIRMED BULLISH</v>
      </c>
    </row>
    <row r="1452" spans="1:8" ht="13.5" x14ac:dyDescent="0.25">
      <c r="A1452" s="3">
        <f>TITRES_STAT!B1455</f>
        <v>44126</v>
      </c>
      <c r="B1452" s="6">
        <f>TITRES_STAT!C1455</f>
        <v>1.5</v>
      </c>
      <c r="C1452" s="6">
        <f>TITRES_STAT!D1455</f>
        <v>1.5</v>
      </c>
      <c r="D1452" s="6">
        <f>TITRES_STAT!E1455</f>
        <v>0</v>
      </c>
      <c r="E1452" s="2">
        <f t="shared" si="88"/>
        <v>-266910</v>
      </c>
      <c r="F1452" s="6" t="str">
        <f t="shared" si="91"/>
        <v>BULLISH</v>
      </c>
      <c r="G1452" s="6" t="str">
        <f t="shared" si="90"/>
        <v>WEAK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1.56</v>
      </c>
      <c r="C1453" s="6">
        <f>TITRES_STAT!D1456</f>
        <v>1.56</v>
      </c>
      <c r="D1453" s="6">
        <f>TITRES_STAT!E1456</f>
        <v>2550</v>
      </c>
      <c r="E1453" s="2">
        <f t="shared" si="88"/>
        <v>-264360</v>
      </c>
      <c r="F1453" s="6" t="str">
        <f t="shared" si="91"/>
        <v>BULLISH</v>
      </c>
      <c r="G1453" s="6" t="str">
        <f t="shared" si="90"/>
        <v>WEAK</v>
      </c>
      <c r="H1453" s="6" t="str">
        <f t="shared" si="89"/>
        <v>CONFIRMED BULLISH</v>
      </c>
    </row>
    <row r="1454" spans="1:8" ht="13.5" x14ac:dyDescent="0.25">
      <c r="A1454" s="3">
        <f>TITRES_STAT!B1457</f>
        <v>44130</v>
      </c>
      <c r="B1454" s="6">
        <f>TITRES_STAT!C1457</f>
        <v>1.63</v>
      </c>
      <c r="C1454" s="6">
        <f>TITRES_STAT!D1457</f>
        <v>1.63</v>
      </c>
      <c r="D1454" s="6">
        <f>TITRES_STAT!E1457</f>
        <v>0</v>
      </c>
      <c r="E1454" s="2">
        <f t="shared" si="88"/>
        <v>-264360</v>
      </c>
      <c r="F1454" s="6" t="str">
        <f t="shared" si="91"/>
        <v>BULLISH</v>
      </c>
      <c r="G1454" s="6" t="str">
        <f t="shared" si="90"/>
        <v>WEAK</v>
      </c>
      <c r="H1454" s="6" t="str">
        <f t="shared" si="89"/>
        <v>CONFIRMED BULLISH</v>
      </c>
    </row>
    <row r="1455" spans="1:8" ht="13.5" x14ac:dyDescent="0.25">
      <c r="A1455" s="3">
        <f>TITRES_STAT!B1458</f>
        <v>44131</v>
      </c>
      <c r="B1455" s="6">
        <f>TITRES_STAT!C1458</f>
        <v>1.7</v>
      </c>
      <c r="C1455" s="6">
        <f>TITRES_STAT!D1458</f>
        <v>1.7</v>
      </c>
      <c r="D1455" s="6">
        <f>TITRES_STAT!E1458</f>
        <v>3700</v>
      </c>
      <c r="E1455" s="2">
        <f t="shared" si="88"/>
        <v>-260660</v>
      </c>
      <c r="F1455" s="6" t="str">
        <f t="shared" si="91"/>
        <v>BULLISH</v>
      </c>
      <c r="G1455" s="6" t="str">
        <f t="shared" si="90"/>
        <v>WEAK</v>
      </c>
      <c r="H1455" s="6" t="str">
        <f t="shared" si="89"/>
        <v>CONFIRMED BULLISH</v>
      </c>
    </row>
    <row r="1456" spans="1:8" ht="13.5" x14ac:dyDescent="0.25">
      <c r="A1456" s="3">
        <f>TITRES_STAT!B1459</f>
        <v>44132</v>
      </c>
      <c r="B1456" s="6">
        <f>TITRES_STAT!C1459</f>
        <v>1.77</v>
      </c>
      <c r="C1456" s="6">
        <f>TITRES_STAT!D1459</f>
        <v>1.77</v>
      </c>
      <c r="D1456" s="6">
        <f>TITRES_STAT!E1459</f>
        <v>0</v>
      </c>
      <c r="E1456" s="2">
        <f t="shared" si="88"/>
        <v>-260660</v>
      </c>
      <c r="F1456" s="6" t="str">
        <f t="shared" si="91"/>
        <v>BULLISH</v>
      </c>
      <c r="G1456" s="6" t="str">
        <f t="shared" si="90"/>
        <v>WEAK</v>
      </c>
      <c r="H1456" s="6" t="str">
        <f t="shared" si="89"/>
        <v>CONFIRMED BULLISH</v>
      </c>
    </row>
    <row r="1457" spans="1:8" ht="13.5" x14ac:dyDescent="0.25">
      <c r="A1457" s="3">
        <f>TITRES_STAT!B1460</f>
        <v>44134</v>
      </c>
      <c r="B1457" s="6">
        <f>TITRES_STAT!C1460</f>
        <v>1.8</v>
      </c>
      <c r="C1457" s="6">
        <f>TITRES_STAT!D1460</f>
        <v>1.8</v>
      </c>
      <c r="D1457" s="6">
        <f>TITRES_STAT!E1460</f>
        <v>8209</v>
      </c>
      <c r="E1457" s="2">
        <f t="shared" si="88"/>
        <v>-252451</v>
      </c>
      <c r="F1457" s="6" t="str">
        <f t="shared" si="91"/>
        <v>BULLISH</v>
      </c>
      <c r="G1457" s="6" t="str">
        <f t="shared" si="90"/>
        <v>WEAK</v>
      </c>
      <c r="H1457" s="6" t="str">
        <f t="shared" si="89"/>
        <v>CONFIRMED BULLISH</v>
      </c>
    </row>
    <row r="1458" spans="1:8" ht="13.5" x14ac:dyDescent="0.25">
      <c r="A1458" s="3">
        <f>TITRES_STAT!B1461</f>
        <v>44137</v>
      </c>
      <c r="B1458" s="6">
        <f>TITRES_STAT!C1461</f>
        <v>1.85</v>
      </c>
      <c r="C1458" s="6">
        <f>TITRES_STAT!D1461</f>
        <v>1.85</v>
      </c>
      <c r="D1458" s="6">
        <f>TITRES_STAT!E1461</f>
        <v>1513</v>
      </c>
      <c r="E1458" s="2">
        <f t="shared" si="88"/>
        <v>-250938</v>
      </c>
      <c r="F1458" s="6" t="str">
        <f t="shared" si="91"/>
        <v>BULLISH</v>
      </c>
      <c r="G1458" s="6" t="str">
        <f t="shared" si="90"/>
        <v>WEAK</v>
      </c>
      <c r="H1458" s="6" t="str">
        <f t="shared" si="89"/>
        <v>CONFIRMED BULLISH</v>
      </c>
    </row>
    <row r="1459" spans="1:8" ht="13.5" x14ac:dyDescent="0.25">
      <c r="A1459" s="3">
        <f>TITRES_STAT!B1462</f>
        <v>44138</v>
      </c>
      <c r="B1459" s="6">
        <f>TITRES_STAT!C1462</f>
        <v>1.85</v>
      </c>
      <c r="C1459" s="6">
        <f>TITRES_STAT!D1462</f>
        <v>1.85</v>
      </c>
      <c r="D1459" s="6">
        <f>TITRES_STAT!E1462</f>
        <v>3949</v>
      </c>
      <c r="E1459" s="2">
        <f t="shared" si="88"/>
        <v>-250938</v>
      </c>
      <c r="F1459" s="6" t="str">
        <f t="shared" si="91"/>
        <v>BULLISH</v>
      </c>
      <c r="G1459" s="6" t="str">
        <f t="shared" si="90"/>
        <v>WEAK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1.85</v>
      </c>
      <c r="C1460" s="6">
        <f>TITRES_STAT!D1463</f>
        <v>1.85</v>
      </c>
      <c r="D1460" s="6">
        <f>TITRES_STAT!E1463</f>
        <v>600</v>
      </c>
      <c r="E1460" s="2">
        <f t="shared" si="88"/>
        <v>-250938</v>
      </c>
      <c r="F1460" s="6" t="str">
        <f t="shared" si="91"/>
        <v>BULLISH</v>
      </c>
      <c r="G1460" s="6" t="str">
        <f t="shared" si="90"/>
        <v>WEAK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1.8</v>
      </c>
      <c r="C1461" s="6">
        <f>TITRES_STAT!D1464</f>
        <v>1.8</v>
      </c>
      <c r="D1461" s="6">
        <f>TITRES_STAT!E1464</f>
        <v>1842</v>
      </c>
      <c r="E1461" s="2">
        <f t="shared" si="88"/>
        <v>-252780</v>
      </c>
      <c r="F1461" s="6" t="str">
        <f t="shared" si="91"/>
        <v>BULLISH</v>
      </c>
      <c r="G1461" s="6" t="str">
        <f t="shared" si="90"/>
        <v>WEAK</v>
      </c>
      <c r="H1461" s="6" t="str">
        <f t="shared" si="89"/>
        <v>CONFIRMED BULLISH</v>
      </c>
    </row>
    <row r="1462" spans="1:8" ht="13.5" x14ac:dyDescent="0.25">
      <c r="A1462" s="3">
        <f>TITRES_STAT!B1465</f>
        <v>44141</v>
      </c>
      <c r="B1462" s="6">
        <f>TITRES_STAT!C1465</f>
        <v>1.8</v>
      </c>
      <c r="C1462" s="6">
        <f>TITRES_STAT!D1465</f>
        <v>1.8</v>
      </c>
      <c r="D1462" s="6">
        <f>TITRES_STAT!E1465</f>
        <v>0</v>
      </c>
      <c r="E1462" s="2">
        <f t="shared" si="88"/>
        <v>-252780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44144</v>
      </c>
      <c r="B1463" s="6">
        <f>TITRES_STAT!C1466</f>
        <v>1.82</v>
      </c>
      <c r="C1463" s="6">
        <f>TITRES_STAT!D1466</f>
        <v>1.82</v>
      </c>
      <c r="D1463" s="6">
        <f>TITRES_STAT!E1466</f>
        <v>200</v>
      </c>
      <c r="E1463" s="2">
        <f t="shared" si="88"/>
        <v>-252580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1.82</v>
      </c>
      <c r="C1464" s="6">
        <f>TITRES_STAT!D1467</f>
        <v>1.82</v>
      </c>
      <c r="D1464" s="6">
        <f>TITRES_STAT!E1467</f>
        <v>0</v>
      </c>
      <c r="E1464" s="2">
        <f t="shared" si="88"/>
        <v>-252580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1.82</v>
      </c>
      <c r="C1465" s="6">
        <f>TITRES_STAT!D1468</f>
        <v>1.82</v>
      </c>
      <c r="D1465" s="6">
        <f>TITRES_STAT!E1468</f>
        <v>0</v>
      </c>
      <c r="E1465" s="2">
        <f t="shared" si="88"/>
        <v>-252580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1.82</v>
      </c>
      <c r="C1466" s="6">
        <f>TITRES_STAT!D1469</f>
        <v>1.82</v>
      </c>
      <c r="D1466" s="6">
        <f>TITRES_STAT!E1469</f>
        <v>0</v>
      </c>
      <c r="E1466" s="2">
        <f t="shared" si="88"/>
        <v>-252580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1.82</v>
      </c>
      <c r="C1467" s="6">
        <f>TITRES_STAT!D1470</f>
        <v>1.82</v>
      </c>
      <c r="D1467" s="6">
        <f>TITRES_STAT!E1470</f>
        <v>0</v>
      </c>
      <c r="E1467" s="2">
        <f t="shared" si="88"/>
        <v>-252580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1.82</v>
      </c>
      <c r="C1468" s="6">
        <f>TITRES_STAT!D1471</f>
        <v>1.82</v>
      </c>
      <c r="D1468" s="6">
        <f>TITRES_STAT!E1471</f>
        <v>0</v>
      </c>
      <c r="E1468" s="2">
        <f t="shared" si="88"/>
        <v>-252580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1.82</v>
      </c>
      <c r="C1469" s="6">
        <f>TITRES_STAT!D1472</f>
        <v>1.82</v>
      </c>
      <c r="D1469" s="6">
        <f>TITRES_STAT!E1472</f>
        <v>1842</v>
      </c>
      <c r="E1469" s="2">
        <f t="shared" si="88"/>
        <v>-252580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1.82</v>
      </c>
      <c r="C1470" s="6">
        <f>TITRES_STAT!D1473</f>
        <v>1.82</v>
      </c>
      <c r="D1470" s="6">
        <f>TITRES_STAT!E1473</f>
        <v>0</v>
      </c>
      <c r="E1470" s="2">
        <f t="shared" si="88"/>
        <v>-252580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1.82</v>
      </c>
      <c r="C1471" s="6">
        <f>TITRES_STAT!D1474</f>
        <v>1.82</v>
      </c>
      <c r="D1471" s="6">
        <f>TITRES_STAT!E1474</f>
        <v>0</v>
      </c>
      <c r="E1471" s="2">
        <f t="shared" si="88"/>
        <v>-252580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1.82</v>
      </c>
      <c r="C1472" s="6">
        <f>TITRES_STAT!D1475</f>
        <v>1.82</v>
      </c>
      <c r="D1472" s="6">
        <f>TITRES_STAT!E1475</f>
        <v>0</v>
      </c>
      <c r="E1472" s="2">
        <f t="shared" si="88"/>
        <v>-252580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1.82</v>
      </c>
      <c r="C1473" s="6">
        <f>TITRES_STAT!D1476</f>
        <v>1.82</v>
      </c>
      <c r="D1473" s="6">
        <f>TITRES_STAT!E1476</f>
        <v>0</v>
      </c>
      <c r="E1473" s="2">
        <f t="shared" si="88"/>
        <v>-252580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1.79</v>
      </c>
      <c r="C1474" s="6">
        <f>TITRES_STAT!D1477</f>
        <v>1.79</v>
      </c>
      <c r="D1474" s="6">
        <f>TITRES_STAT!E1477</f>
        <v>5966</v>
      </c>
      <c r="E1474" s="2">
        <f t="shared" si="88"/>
        <v>-258546</v>
      </c>
      <c r="F1474" s="6" t="str">
        <f t="shared" si="91"/>
        <v>BEARISH</v>
      </c>
      <c r="G1474" s="6" t="str">
        <f t="shared" si="90"/>
        <v>STRONG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1.8</v>
      </c>
      <c r="C1475" s="6">
        <f>TITRES_STAT!D1478</f>
        <v>1.8</v>
      </c>
      <c r="D1475" s="6">
        <f>TITRES_STAT!E1478</f>
        <v>7204</v>
      </c>
      <c r="E1475" s="2">
        <f t="shared" si="88"/>
        <v>-251342</v>
      </c>
      <c r="F1475" s="6" t="str">
        <f t="shared" si="91"/>
        <v>BULLISH</v>
      </c>
      <c r="G1475" s="6" t="str">
        <f t="shared" si="90"/>
        <v>NEUTRAL</v>
      </c>
      <c r="H1475" s="6" t="str">
        <f t="shared" si="89"/>
        <v>BULLISH DIVERGENCE</v>
      </c>
    </row>
    <row r="1476" spans="1:8" ht="13.5" x14ac:dyDescent="0.25">
      <c r="A1476" s="3">
        <f>TITRES_STAT!B1479</f>
        <v>44161</v>
      </c>
      <c r="B1476" s="6">
        <f>TITRES_STAT!C1479</f>
        <v>1.85</v>
      </c>
      <c r="C1476" s="6">
        <f>TITRES_STAT!D1479</f>
        <v>1.85</v>
      </c>
      <c r="D1476" s="6">
        <f>TITRES_STAT!E1479</f>
        <v>2000</v>
      </c>
      <c r="E1476" s="2">
        <f t="shared" ref="E1476:E1539" si="92">IF(B1476&gt;B1475, E1475+D1476, IF(B1476&lt;B1475, E1475-D1476, E1475))</f>
        <v>-249342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1.84</v>
      </c>
      <c r="C1477" s="6">
        <f>TITRES_STAT!D1480</f>
        <v>1.84</v>
      </c>
      <c r="D1477" s="6">
        <f>TITRES_STAT!E1480</f>
        <v>1500</v>
      </c>
      <c r="E1477" s="2">
        <f t="shared" si="92"/>
        <v>-250842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CONFIRMED BULLISH</v>
      </c>
    </row>
    <row r="1478" spans="1:8" ht="13.5" x14ac:dyDescent="0.25">
      <c r="A1478" s="3">
        <f>TITRES_STAT!B1481</f>
        <v>44165</v>
      </c>
      <c r="B1478" s="6">
        <f>TITRES_STAT!C1481</f>
        <v>1.84</v>
      </c>
      <c r="C1478" s="6">
        <f>TITRES_STAT!D1481</f>
        <v>1.84</v>
      </c>
      <c r="D1478" s="6">
        <f>TITRES_STAT!E1481</f>
        <v>300</v>
      </c>
      <c r="E1478" s="2">
        <f t="shared" si="92"/>
        <v>-250842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1.9</v>
      </c>
      <c r="C1479" s="6">
        <f>TITRES_STAT!D1482</f>
        <v>1.9</v>
      </c>
      <c r="D1479" s="6">
        <f>TITRES_STAT!E1482</f>
        <v>9887</v>
      </c>
      <c r="E1479" s="2">
        <f t="shared" si="92"/>
        <v>-240955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WEAK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1.88</v>
      </c>
      <c r="C1480" s="6">
        <f>TITRES_STAT!D1483</f>
        <v>1.88</v>
      </c>
      <c r="D1480" s="6">
        <f>TITRES_STAT!E1483</f>
        <v>831</v>
      </c>
      <c r="E1480" s="2">
        <f t="shared" si="92"/>
        <v>-241786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WEAK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1.88</v>
      </c>
      <c r="C1481" s="6">
        <f>TITRES_STAT!D1484</f>
        <v>1.88</v>
      </c>
      <c r="D1481" s="6">
        <f>TITRES_STAT!E1484</f>
        <v>0</v>
      </c>
      <c r="E1481" s="2">
        <f t="shared" si="92"/>
        <v>-241786</v>
      </c>
      <c r="F1481" s="6" t="str">
        <f t="shared" si="95"/>
        <v>BULLISH</v>
      </c>
      <c r="G1481" s="6" t="str">
        <f t="shared" si="94"/>
        <v>WEAK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1.9</v>
      </c>
      <c r="C1482" s="6">
        <f>TITRES_STAT!D1485</f>
        <v>1.9</v>
      </c>
      <c r="D1482" s="6">
        <f>TITRES_STAT!E1485</f>
        <v>3084</v>
      </c>
      <c r="E1482" s="2">
        <f t="shared" si="92"/>
        <v>-238702</v>
      </c>
      <c r="F1482" s="6" t="str">
        <f t="shared" si="95"/>
        <v>BULLISH</v>
      </c>
      <c r="G1482" s="6" t="str">
        <f t="shared" si="94"/>
        <v>WEAK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1.92</v>
      </c>
      <c r="C1483" s="6">
        <f>TITRES_STAT!D1486</f>
        <v>1.92</v>
      </c>
      <c r="D1483" s="6">
        <f>TITRES_STAT!E1486</f>
        <v>5263</v>
      </c>
      <c r="E1483" s="2">
        <f t="shared" si="92"/>
        <v>-233439</v>
      </c>
      <c r="F1483" s="6" t="str">
        <f t="shared" si="95"/>
        <v>BULLISH</v>
      </c>
      <c r="G1483" s="6" t="str">
        <f t="shared" si="94"/>
        <v>WEAK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1.92</v>
      </c>
      <c r="C1484" s="6">
        <f>TITRES_STAT!D1487</f>
        <v>1.92</v>
      </c>
      <c r="D1484" s="6">
        <f>TITRES_STAT!E1487</f>
        <v>10559</v>
      </c>
      <c r="E1484" s="2">
        <f t="shared" si="92"/>
        <v>-233439</v>
      </c>
      <c r="F1484" s="6" t="str">
        <f t="shared" si="95"/>
        <v>BULLISH</v>
      </c>
      <c r="G1484" s="6" t="str">
        <f t="shared" si="94"/>
        <v>WEAK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1.88</v>
      </c>
      <c r="C1485" s="6">
        <f>TITRES_STAT!D1488</f>
        <v>1.88</v>
      </c>
      <c r="D1485" s="6">
        <f>TITRES_STAT!E1488</f>
        <v>105</v>
      </c>
      <c r="E1485" s="2">
        <f t="shared" si="92"/>
        <v>-233544</v>
      </c>
      <c r="F1485" s="6" t="str">
        <f t="shared" si="95"/>
        <v>BULLISH</v>
      </c>
      <c r="G1485" s="6" t="str">
        <f t="shared" si="94"/>
        <v>WEAK</v>
      </c>
      <c r="H1485" s="6" t="str">
        <f t="shared" si="93"/>
        <v>NEUTRAL</v>
      </c>
    </row>
    <row r="1486" spans="1:8" ht="13.5" x14ac:dyDescent="0.25">
      <c r="A1486" s="3">
        <f>TITRES_STAT!B1489</f>
        <v>44175</v>
      </c>
      <c r="B1486" s="6">
        <f>TITRES_STAT!C1489</f>
        <v>1.9</v>
      </c>
      <c r="C1486" s="6">
        <f>TITRES_STAT!D1489</f>
        <v>1.9</v>
      </c>
      <c r="D1486" s="6">
        <f>TITRES_STAT!E1489</f>
        <v>3000</v>
      </c>
      <c r="E1486" s="2">
        <f t="shared" si="92"/>
        <v>-230544</v>
      </c>
      <c r="F1486" s="6" t="str">
        <f t="shared" si="95"/>
        <v>BULLISH</v>
      </c>
      <c r="G1486" s="6" t="str">
        <f t="shared" si="94"/>
        <v>WEAK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1.9</v>
      </c>
      <c r="C1487" s="6">
        <f>TITRES_STAT!D1490</f>
        <v>1.9</v>
      </c>
      <c r="D1487" s="6">
        <f>TITRES_STAT!E1490</f>
        <v>1000</v>
      </c>
      <c r="E1487" s="2">
        <f t="shared" si="92"/>
        <v>-230544</v>
      </c>
      <c r="F1487" s="6" t="str">
        <f t="shared" si="95"/>
        <v>BULLISH</v>
      </c>
      <c r="G1487" s="6" t="str">
        <f t="shared" si="94"/>
        <v>WEAK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1.86</v>
      </c>
      <c r="C1488" s="6">
        <f>TITRES_STAT!D1491</f>
        <v>1.86</v>
      </c>
      <c r="D1488" s="6">
        <f>TITRES_STAT!E1491</f>
        <v>218</v>
      </c>
      <c r="E1488" s="2">
        <f t="shared" si="92"/>
        <v>-230762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BULLISH DIVERGENCE</v>
      </c>
    </row>
    <row r="1489" spans="1:8" ht="13.5" x14ac:dyDescent="0.25">
      <c r="A1489" s="3">
        <f>TITRES_STAT!B1492</f>
        <v>44180</v>
      </c>
      <c r="B1489" s="6">
        <f>TITRES_STAT!C1492</f>
        <v>1.9</v>
      </c>
      <c r="C1489" s="6">
        <f>TITRES_STAT!D1492</f>
        <v>1.9</v>
      </c>
      <c r="D1489" s="6">
        <f>TITRES_STAT!E1492</f>
        <v>1500</v>
      </c>
      <c r="E1489" s="2">
        <f t="shared" si="92"/>
        <v>-229262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BULLISH DIVERGENCE</v>
      </c>
    </row>
    <row r="1490" spans="1:8" ht="13.5" x14ac:dyDescent="0.25">
      <c r="A1490" s="3">
        <f>TITRES_STAT!B1493</f>
        <v>44181</v>
      </c>
      <c r="B1490" s="6">
        <f>TITRES_STAT!C1493</f>
        <v>1.9</v>
      </c>
      <c r="C1490" s="6">
        <f>TITRES_STAT!D1493</f>
        <v>1.9</v>
      </c>
      <c r="D1490" s="6">
        <f>TITRES_STAT!E1493</f>
        <v>200</v>
      </c>
      <c r="E1490" s="2">
        <f t="shared" si="92"/>
        <v>-229262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1.85</v>
      </c>
      <c r="C1491" s="6">
        <f>TITRES_STAT!D1494</f>
        <v>1.85</v>
      </c>
      <c r="D1491" s="6">
        <f>TITRES_STAT!E1494</f>
        <v>40</v>
      </c>
      <c r="E1491" s="2">
        <f t="shared" si="92"/>
        <v>-229302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BULLISH DIVERGENCE</v>
      </c>
    </row>
    <row r="1492" spans="1:8" ht="13.5" x14ac:dyDescent="0.25">
      <c r="A1492" s="3">
        <f>TITRES_STAT!B1495</f>
        <v>44183</v>
      </c>
      <c r="B1492" s="6">
        <f>TITRES_STAT!C1495</f>
        <v>1.85</v>
      </c>
      <c r="C1492" s="6">
        <f>TITRES_STAT!D1495</f>
        <v>1.85</v>
      </c>
      <c r="D1492" s="6">
        <f>TITRES_STAT!E1495</f>
        <v>0</v>
      </c>
      <c r="E1492" s="2">
        <f t="shared" si="92"/>
        <v>-229302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BULLISH DIVERGENCE</v>
      </c>
    </row>
    <row r="1493" spans="1:8" ht="13.5" x14ac:dyDescent="0.25">
      <c r="A1493" s="3">
        <f>TITRES_STAT!B1496</f>
        <v>44186</v>
      </c>
      <c r="B1493" s="6">
        <f>TITRES_STAT!C1496</f>
        <v>1.84</v>
      </c>
      <c r="C1493" s="6">
        <f>TITRES_STAT!D1496</f>
        <v>1.84</v>
      </c>
      <c r="D1493" s="6">
        <f>TITRES_STAT!E1496</f>
        <v>10000</v>
      </c>
      <c r="E1493" s="2">
        <f t="shared" si="92"/>
        <v>-239302</v>
      </c>
      <c r="F1493" s="6" t="str">
        <f t="shared" si="95"/>
        <v>BEARISH</v>
      </c>
      <c r="G1493" s="6" t="str">
        <f t="shared" si="94"/>
        <v>STRONG</v>
      </c>
      <c r="H1493" s="6" t="str">
        <f t="shared" si="93"/>
        <v>CONFIRMED BEARISH</v>
      </c>
    </row>
    <row r="1494" spans="1:8" ht="13.5" x14ac:dyDescent="0.25">
      <c r="A1494" s="3">
        <f>TITRES_STAT!B1497</f>
        <v>44187</v>
      </c>
      <c r="B1494" s="6">
        <f>TITRES_STAT!C1497</f>
        <v>1.84</v>
      </c>
      <c r="C1494" s="6">
        <f>TITRES_STAT!D1497</f>
        <v>1.84</v>
      </c>
      <c r="D1494" s="6">
        <f>TITRES_STAT!E1497</f>
        <v>465</v>
      </c>
      <c r="E1494" s="2">
        <f t="shared" si="92"/>
        <v>-239302</v>
      </c>
      <c r="F1494" s="6" t="str">
        <f t="shared" si="95"/>
        <v>BEARISH</v>
      </c>
      <c r="G1494" s="6" t="str">
        <f t="shared" si="94"/>
        <v>STRONG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1.84</v>
      </c>
      <c r="C1495" s="6">
        <f>TITRES_STAT!D1498</f>
        <v>1.84</v>
      </c>
      <c r="D1495" s="6">
        <f>TITRES_STAT!E1498</f>
        <v>0</v>
      </c>
      <c r="E1495" s="2">
        <f t="shared" si="92"/>
        <v>-239302</v>
      </c>
      <c r="F1495" s="6" t="str">
        <f t="shared" si="95"/>
        <v>BEARISH</v>
      </c>
      <c r="G1495" s="6" t="str">
        <f t="shared" si="94"/>
        <v>STRONG</v>
      </c>
      <c r="H1495" s="6" t="str">
        <f t="shared" si="93"/>
        <v>CONFIRMED BEARISH</v>
      </c>
    </row>
    <row r="1496" spans="1:8" ht="13.5" x14ac:dyDescent="0.25">
      <c r="A1496" s="3">
        <f>TITRES_STAT!B1499</f>
        <v>44189</v>
      </c>
      <c r="B1496" s="6">
        <f>TITRES_STAT!C1499</f>
        <v>1.84</v>
      </c>
      <c r="C1496" s="6">
        <f>TITRES_STAT!D1499</f>
        <v>1.84</v>
      </c>
      <c r="D1496" s="6">
        <f>TITRES_STAT!E1499</f>
        <v>0</v>
      </c>
      <c r="E1496" s="2">
        <f t="shared" si="92"/>
        <v>-239302</v>
      </c>
      <c r="F1496" s="6" t="str">
        <f t="shared" si="95"/>
        <v>BEARISH</v>
      </c>
      <c r="G1496" s="6" t="str">
        <f t="shared" si="94"/>
        <v>STRONG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1.83</v>
      </c>
      <c r="C1497" s="6">
        <f>TITRES_STAT!D1500</f>
        <v>1.83</v>
      </c>
      <c r="D1497" s="6">
        <f>TITRES_STAT!E1500</f>
        <v>9392</v>
      </c>
      <c r="E1497" s="2">
        <f t="shared" si="92"/>
        <v>-248694</v>
      </c>
      <c r="F1497" s="6" t="str">
        <f t="shared" si="95"/>
        <v>BEARISH</v>
      </c>
      <c r="G1497" s="6" t="str">
        <f t="shared" si="94"/>
        <v>STRONG</v>
      </c>
      <c r="H1497" s="6" t="str">
        <f t="shared" si="93"/>
        <v>CONFIRMED BEARISH</v>
      </c>
    </row>
    <row r="1498" spans="1:8" ht="13.5" x14ac:dyDescent="0.25">
      <c r="A1498" s="3">
        <f>TITRES_STAT!B1501</f>
        <v>44193</v>
      </c>
      <c r="B1498" s="6">
        <f>TITRES_STAT!C1501</f>
        <v>1.85</v>
      </c>
      <c r="C1498" s="6">
        <f>TITRES_STAT!D1501</f>
        <v>1.85</v>
      </c>
      <c r="D1498" s="6">
        <f>TITRES_STAT!E1501</f>
        <v>160</v>
      </c>
      <c r="E1498" s="2">
        <f t="shared" si="92"/>
        <v>-248534</v>
      </c>
      <c r="F1498" s="6" t="str">
        <f t="shared" si="95"/>
        <v>BEARISH</v>
      </c>
      <c r="G1498" s="6" t="str">
        <f t="shared" si="94"/>
        <v>STRONG</v>
      </c>
      <c r="H1498" s="6" t="str">
        <f t="shared" si="93"/>
        <v>BEARISH DIVERGENCE</v>
      </c>
    </row>
    <row r="1499" spans="1:8" ht="13.5" x14ac:dyDescent="0.25">
      <c r="A1499" s="3">
        <f>TITRES_STAT!B1502</f>
        <v>44194</v>
      </c>
      <c r="B1499" s="6">
        <f>TITRES_STAT!C1502</f>
        <v>1.84</v>
      </c>
      <c r="C1499" s="6">
        <f>TITRES_STAT!D1502</f>
        <v>1.84</v>
      </c>
      <c r="D1499" s="6">
        <f>TITRES_STAT!E1502</f>
        <v>33389</v>
      </c>
      <c r="E1499" s="2">
        <f t="shared" si="92"/>
        <v>-281923</v>
      </c>
      <c r="F1499" s="6" t="str">
        <f t="shared" si="95"/>
        <v>BEARISH</v>
      </c>
      <c r="G1499" s="6" t="str">
        <f t="shared" si="94"/>
        <v>STRONG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1.85</v>
      </c>
      <c r="C1500" s="6">
        <f>TITRES_STAT!D1503</f>
        <v>1.85</v>
      </c>
      <c r="D1500" s="6">
        <f>TITRES_STAT!E1503</f>
        <v>2046</v>
      </c>
      <c r="E1500" s="2">
        <f t="shared" si="92"/>
        <v>-279877</v>
      </c>
      <c r="F1500" s="6" t="str">
        <f t="shared" si="95"/>
        <v>BEARISH</v>
      </c>
      <c r="G1500" s="6" t="str">
        <f t="shared" si="94"/>
        <v>STRONG</v>
      </c>
      <c r="H1500" s="6" t="str">
        <f t="shared" si="93"/>
        <v>BEARISH DIVERGENCE</v>
      </c>
    </row>
    <row r="1501" spans="1:8" ht="13.5" x14ac:dyDescent="0.25">
      <c r="A1501" s="3">
        <f>TITRES_STAT!B1504</f>
        <v>44196</v>
      </c>
      <c r="B1501" s="6">
        <f>TITRES_STAT!C1504</f>
        <v>1.9</v>
      </c>
      <c r="C1501" s="6">
        <f>TITRES_STAT!D1504</f>
        <v>1.9</v>
      </c>
      <c r="D1501" s="6">
        <f>TITRES_STAT!E1504</f>
        <v>100</v>
      </c>
      <c r="E1501" s="2">
        <f t="shared" si="92"/>
        <v>-279777</v>
      </c>
      <c r="F1501" s="6" t="str">
        <f t="shared" si="95"/>
        <v>BEARISH</v>
      </c>
      <c r="G1501" s="6" t="str">
        <f t="shared" si="94"/>
        <v>STRONG</v>
      </c>
      <c r="H1501" s="6" t="str">
        <f t="shared" si="93"/>
        <v>BEARISH DIVERGENCE</v>
      </c>
    </row>
    <row r="1502" spans="1:8" ht="13.5" x14ac:dyDescent="0.25">
      <c r="A1502" s="3">
        <f>TITRES_STAT!B1505</f>
        <v>44200</v>
      </c>
      <c r="B1502" s="6">
        <f>TITRES_STAT!C1505</f>
        <v>1.88</v>
      </c>
      <c r="C1502" s="6">
        <f>TITRES_STAT!D1505</f>
        <v>1.88</v>
      </c>
      <c r="D1502" s="6">
        <f>TITRES_STAT!E1505</f>
        <v>1715</v>
      </c>
      <c r="E1502" s="2">
        <f t="shared" si="92"/>
        <v>-281492</v>
      </c>
      <c r="F1502" s="6" t="str">
        <f t="shared" si="95"/>
        <v>BEARISH</v>
      </c>
      <c r="G1502" s="6" t="str">
        <f t="shared" si="94"/>
        <v>STRONG</v>
      </c>
      <c r="H1502" s="6" t="str">
        <f t="shared" si="93"/>
        <v>BEARISH DIVERGENCE</v>
      </c>
    </row>
    <row r="1503" spans="1:8" ht="13.5" x14ac:dyDescent="0.25">
      <c r="A1503" s="3">
        <f>TITRES_STAT!B1506</f>
        <v>44201</v>
      </c>
      <c r="B1503" s="6">
        <f>TITRES_STAT!C1506</f>
        <v>1.88</v>
      </c>
      <c r="C1503" s="6">
        <f>TITRES_STAT!D1506</f>
        <v>1.88</v>
      </c>
      <c r="D1503" s="6">
        <f>TITRES_STAT!E1506</f>
        <v>100</v>
      </c>
      <c r="E1503" s="2">
        <f t="shared" si="92"/>
        <v>-281492</v>
      </c>
      <c r="F1503" s="6" t="str">
        <f t="shared" si="95"/>
        <v>BEARISH</v>
      </c>
      <c r="G1503" s="6" t="str">
        <f t="shared" si="94"/>
        <v>STRONG</v>
      </c>
      <c r="H1503" s="6" t="str">
        <f t="shared" si="93"/>
        <v>BEARISH DIVERGENCE</v>
      </c>
    </row>
    <row r="1504" spans="1:8" ht="13.5" x14ac:dyDescent="0.25">
      <c r="A1504" s="3">
        <f>TITRES_STAT!B1507</f>
        <v>44202</v>
      </c>
      <c r="B1504" s="6">
        <f>TITRES_STAT!C1507</f>
        <v>1.88</v>
      </c>
      <c r="C1504" s="6">
        <f>TITRES_STAT!D1507</f>
        <v>1.88</v>
      </c>
      <c r="D1504" s="6">
        <f>TITRES_STAT!E1507</f>
        <v>9</v>
      </c>
      <c r="E1504" s="2">
        <f t="shared" si="92"/>
        <v>-281492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1.82</v>
      </c>
      <c r="C1505" s="6">
        <f>TITRES_STAT!D1508</f>
        <v>1.82</v>
      </c>
      <c r="D1505" s="6">
        <f>TITRES_STAT!E1508</f>
        <v>216</v>
      </c>
      <c r="E1505" s="2">
        <f t="shared" si="92"/>
        <v>-281708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1.78</v>
      </c>
      <c r="C1506" s="6">
        <f>TITRES_STAT!D1509</f>
        <v>1.78</v>
      </c>
      <c r="D1506" s="6">
        <f>TITRES_STAT!E1509</f>
        <v>526</v>
      </c>
      <c r="E1506" s="2">
        <f t="shared" si="92"/>
        <v>-282234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1.77</v>
      </c>
      <c r="C1507" s="6">
        <f>TITRES_STAT!D1510</f>
        <v>1.77</v>
      </c>
      <c r="D1507" s="6">
        <f>TITRES_STAT!E1510</f>
        <v>56275</v>
      </c>
      <c r="E1507" s="2">
        <f t="shared" si="92"/>
        <v>-338509</v>
      </c>
      <c r="F1507" s="6" t="str">
        <f t="shared" si="95"/>
        <v>BEARISH</v>
      </c>
      <c r="G1507" s="6" t="str">
        <f t="shared" si="94"/>
        <v>STRONG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1.73</v>
      </c>
      <c r="C1508" s="6">
        <f>TITRES_STAT!D1511</f>
        <v>1.73</v>
      </c>
      <c r="D1508" s="6">
        <f>TITRES_STAT!E1511</f>
        <v>1945</v>
      </c>
      <c r="E1508" s="2">
        <f t="shared" si="92"/>
        <v>-340454</v>
      </c>
      <c r="F1508" s="6" t="str">
        <f t="shared" si="95"/>
        <v>BEARISH</v>
      </c>
      <c r="G1508" s="6" t="str">
        <f t="shared" si="94"/>
        <v>STRONG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1.78</v>
      </c>
      <c r="C1509" s="6">
        <f>TITRES_STAT!D1512</f>
        <v>1.78</v>
      </c>
      <c r="D1509" s="6">
        <f>TITRES_STAT!E1512</f>
        <v>1</v>
      </c>
      <c r="E1509" s="2">
        <f t="shared" si="92"/>
        <v>-340453</v>
      </c>
      <c r="F1509" s="6" t="str">
        <f t="shared" si="95"/>
        <v>BEARISH</v>
      </c>
      <c r="G1509" s="6" t="str">
        <f t="shared" si="94"/>
        <v>STRONG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1.77</v>
      </c>
      <c r="C1510" s="6">
        <f>TITRES_STAT!D1513</f>
        <v>1.77</v>
      </c>
      <c r="D1510" s="6">
        <f>TITRES_STAT!E1513</f>
        <v>32395</v>
      </c>
      <c r="E1510" s="2">
        <f t="shared" si="92"/>
        <v>-372848</v>
      </c>
      <c r="F1510" s="6" t="str">
        <f t="shared" si="95"/>
        <v>BEARISH</v>
      </c>
      <c r="G1510" s="6" t="str">
        <f t="shared" si="94"/>
        <v>STRONG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1.7</v>
      </c>
      <c r="C1511" s="6">
        <f>TITRES_STAT!D1514</f>
        <v>1.7</v>
      </c>
      <c r="D1511" s="6">
        <f>TITRES_STAT!E1514</f>
        <v>0</v>
      </c>
      <c r="E1511" s="2">
        <f t="shared" si="92"/>
        <v>-372848</v>
      </c>
      <c r="F1511" s="6" t="str">
        <f t="shared" si="95"/>
        <v>BEARISH</v>
      </c>
      <c r="G1511" s="6" t="str">
        <f t="shared" si="94"/>
        <v>STRONG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1.68</v>
      </c>
      <c r="C1512" s="6">
        <f>TITRES_STAT!D1515</f>
        <v>1.68</v>
      </c>
      <c r="D1512" s="6">
        <f>TITRES_STAT!E1515</f>
        <v>1145</v>
      </c>
      <c r="E1512" s="2">
        <f t="shared" si="92"/>
        <v>-373993</v>
      </c>
      <c r="F1512" s="6" t="str">
        <f t="shared" si="95"/>
        <v>BEARISH</v>
      </c>
      <c r="G1512" s="6" t="str">
        <f t="shared" si="94"/>
        <v>STRONG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1.68</v>
      </c>
      <c r="C1513" s="6">
        <f>TITRES_STAT!D1516</f>
        <v>1.68</v>
      </c>
      <c r="D1513" s="6">
        <f>TITRES_STAT!E1516</f>
        <v>0</v>
      </c>
      <c r="E1513" s="2">
        <f t="shared" si="92"/>
        <v>-373993</v>
      </c>
      <c r="F1513" s="6" t="str">
        <f t="shared" si="95"/>
        <v>BEARISH</v>
      </c>
      <c r="G1513" s="6" t="str">
        <f t="shared" si="94"/>
        <v>STRONG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1.68</v>
      </c>
      <c r="C1514" s="6">
        <f>TITRES_STAT!D1517</f>
        <v>1.68</v>
      </c>
      <c r="D1514" s="6">
        <f>TITRES_STAT!E1517</f>
        <v>0</v>
      </c>
      <c r="E1514" s="2">
        <f t="shared" si="92"/>
        <v>-373993</v>
      </c>
      <c r="F1514" s="6" t="str">
        <f t="shared" si="95"/>
        <v>BEARISH</v>
      </c>
      <c r="G1514" s="6" t="str">
        <f t="shared" si="94"/>
        <v>STRONG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1.68</v>
      </c>
      <c r="C1515" s="6">
        <f>TITRES_STAT!D1518</f>
        <v>1.68</v>
      </c>
      <c r="D1515" s="6">
        <f>TITRES_STAT!E1518</f>
        <v>0</v>
      </c>
      <c r="E1515" s="2">
        <f t="shared" si="92"/>
        <v>-373993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1.63</v>
      </c>
      <c r="C1516" s="6">
        <f>TITRES_STAT!D1519</f>
        <v>1.63</v>
      </c>
      <c r="D1516" s="6">
        <f>TITRES_STAT!E1519</f>
        <v>4260</v>
      </c>
      <c r="E1516" s="2">
        <f t="shared" si="92"/>
        <v>-378253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1.59</v>
      </c>
      <c r="C1517" s="6">
        <f>TITRES_STAT!D1520</f>
        <v>1.59</v>
      </c>
      <c r="D1517" s="6">
        <f>TITRES_STAT!E1520</f>
        <v>1300</v>
      </c>
      <c r="E1517" s="2">
        <f t="shared" si="92"/>
        <v>-379553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1.66</v>
      </c>
      <c r="C1518" s="6">
        <f>TITRES_STAT!D1521</f>
        <v>1.66</v>
      </c>
      <c r="D1518" s="6">
        <f>TITRES_STAT!E1521</f>
        <v>500</v>
      </c>
      <c r="E1518" s="2">
        <f t="shared" si="92"/>
        <v>-379053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1.66</v>
      </c>
      <c r="C1519" s="6">
        <f>TITRES_STAT!D1522</f>
        <v>1.66</v>
      </c>
      <c r="D1519" s="6">
        <f>TITRES_STAT!E1522</f>
        <v>3304</v>
      </c>
      <c r="E1519" s="2">
        <f t="shared" si="92"/>
        <v>-379053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1.66</v>
      </c>
      <c r="C1520" s="6">
        <f>TITRES_STAT!D1523</f>
        <v>1.66</v>
      </c>
      <c r="D1520" s="6">
        <f>TITRES_STAT!E1523</f>
        <v>0</v>
      </c>
      <c r="E1520" s="2">
        <f t="shared" si="92"/>
        <v>-379053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1.66</v>
      </c>
      <c r="C1521" s="6">
        <f>TITRES_STAT!D1524</f>
        <v>1.66</v>
      </c>
      <c r="D1521" s="6">
        <f>TITRES_STAT!E1524</f>
        <v>1830</v>
      </c>
      <c r="E1521" s="2">
        <f t="shared" si="92"/>
        <v>-379053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BEARISH DIVERGENCE</v>
      </c>
    </row>
    <row r="1522" spans="1:8" ht="13.5" x14ac:dyDescent="0.25">
      <c r="A1522" s="3">
        <f>TITRES_STAT!B1525</f>
        <v>44229</v>
      </c>
      <c r="B1522" s="6">
        <f>TITRES_STAT!C1525</f>
        <v>1.66</v>
      </c>
      <c r="C1522" s="6">
        <f>TITRES_STAT!D1525</f>
        <v>1.66</v>
      </c>
      <c r="D1522" s="6">
        <f>TITRES_STAT!E1525</f>
        <v>216</v>
      </c>
      <c r="E1522" s="2">
        <f t="shared" si="92"/>
        <v>-379053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CONFIRMED BULLISH</v>
      </c>
    </row>
    <row r="1523" spans="1:8" ht="13.5" x14ac:dyDescent="0.25">
      <c r="A1523" s="3">
        <f>TITRES_STAT!B1526</f>
        <v>44230</v>
      </c>
      <c r="B1523" s="6">
        <f>TITRES_STAT!C1526</f>
        <v>1.62</v>
      </c>
      <c r="C1523" s="6">
        <f>TITRES_STAT!D1526</f>
        <v>1.62</v>
      </c>
      <c r="D1523" s="6">
        <f>TITRES_STAT!E1526</f>
        <v>10</v>
      </c>
      <c r="E1523" s="2">
        <f t="shared" si="92"/>
        <v>-379063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1.62</v>
      </c>
      <c r="C1524" s="6">
        <f>TITRES_STAT!D1527</f>
        <v>1.62</v>
      </c>
      <c r="D1524" s="6">
        <f>TITRES_STAT!E1527</f>
        <v>0</v>
      </c>
      <c r="E1524" s="2">
        <f t="shared" si="92"/>
        <v>-379063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1.62</v>
      </c>
      <c r="C1525" s="6">
        <f>TITRES_STAT!D1528</f>
        <v>1.62</v>
      </c>
      <c r="D1525" s="6">
        <f>TITRES_STAT!E1528</f>
        <v>0</v>
      </c>
      <c r="E1525" s="2">
        <f t="shared" si="92"/>
        <v>-379063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1.61</v>
      </c>
      <c r="C1526" s="6">
        <f>TITRES_STAT!D1529</f>
        <v>1.61</v>
      </c>
      <c r="D1526" s="6">
        <f>TITRES_STAT!E1529</f>
        <v>45</v>
      </c>
      <c r="E1526" s="2">
        <f t="shared" si="92"/>
        <v>-379108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1.61</v>
      </c>
      <c r="C1527" s="6">
        <f>TITRES_STAT!D1530</f>
        <v>1.61</v>
      </c>
      <c r="D1527" s="6">
        <f>TITRES_STAT!E1530</f>
        <v>23</v>
      </c>
      <c r="E1527" s="2">
        <f t="shared" si="92"/>
        <v>-379108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CONFIRMED BEARISH</v>
      </c>
    </row>
    <row r="1528" spans="1:8" ht="13.5" x14ac:dyDescent="0.25">
      <c r="A1528" s="3">
        <f>TITRES_STAT!B1531</f>
        <v>44237</v>
      </c>
      <c r="B1528" s="6">
        <f>TITRES_STAT!C1531</f>
        <v>1.62</v>
      </c>
      <c r="C1528" s="6">
        <f>TITRES_STAT!D1531</f>
        <v>1.62</v>
      </c>
      <c r="D1528" s="6">
        <f>TITRES_STAT!E1531</f>
        <v>33</v>
      </c>
      <c r="E1528" s="2">
        <f t="shared" si="92"/>
        <v>-379075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1.62</v>
      </c>
      <c r="C1529" s="6">
        <f>TITRES_STAT!D1532</f>
        <v>1.62</v>
      </c>
      <c r="D1529" s="6">
        <f>TITRES_STAT!E1532</f>
        <v>0</v>
      </c>
      <c r="E1529" s="2">
        <f t="shared" si="92"/>
        <v>-379075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1.58</v>
      </c>
      <c r="C1530" s="6">
        <f>TITRES_STAT!D1533</f>
        <v>1.58</v>
      </c>
      <c r="D1530" s="6">
        <f>TITRES_STAT!E1533</f>
        <v>0</v>
      </c>
      <c r="E1530" s="2">
        <f t="shared" si="92"/>
        <v>-379075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1.54</v>
      </c>
      <c r="C1531" s="6">
        <f>TITRES_STAT!D1534</f>
        <v>1.54</v>
      </c>
      <c r="D1531" s="6">
        <f>TITRES_STAT!E1534</f>
        <v>1000</v>
      </c>
      <c r="E1531" s="2">
        <f t="shared" si="92"/>
        <v>-380075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1.5</v>
      </c>
      <c r="C1532" s="6">
        <f>TITRES_STAT!D1535</f>
        <v>1.5</v>
      </c>
      <c r="D1532" s="6">
        <f>TITRES_STAT!E1535</f>
        <v>766</v>
      </c>
      <c r="E1532" s="2">
        <f t="shared" si="92"/>
        <v>-380841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1.5</v>
      </c>
      <c r="C1533" s="6">
        <f>TITRES_STAT!D1536</f>
        <v>1.5</v>
      </c>
      <c r="D1533" s="6">
        <f>TITRES_STAT!E1536</f>
        <v>11</v>
      </c>
      <c r="E1533" s="2">
        <f t="shared" si="92"/>
        <v>-380841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1.5</v>
      </c>
      <c r="C1534" s="6">
        <f>TITRES_STAT!D1537</f>
        <v>1.5</v>
      </c>
      <c r="D1534" s="6">
        <f>TITRES_STAT!E1537</f>
        <v>0</v>
      </c>
      <c r="E1534" s="2">
        <f t="shared" si="92"/>
        <v>-380841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1.5</v>
      </c>
      <c r="C1535" s="6">
        <f>TITRES_STAT!D1538</f>
        <v>1.5</v>
      </c>
      <c r="D1535" s="6">
        <f>TITRES_STAT!E1538</f>
        <v>0</v>
      </c>
      <c r="E1535" s="2">
        <f t="shared" si="92"/>
        <v>-380841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1.46</v>
      </c>
      <c r="C1536" s="6">
        <f>TITRES_STAT!D1539</f>
        <v>1.46</v>
      </c>
      <c r="D1536" s="6">
        <f>TITRES_STAT!E1539</f>
        <v>0</v>
      </c>
      <c r="E1536" s="2">
        <f t="shared" si="92"/>
        <v>-380841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1.43</v>
      </c>
      <c r="C1537" s="6">
        <f>TITRES_STAT!D1540</f>
        <v>1.43</v>
      </c>
      <c r="D1537" s="6">
        <f>TITRES_STAT!E1540</f>
        <v>133</v>
      </c>
      <c r="E1537" s="2">
        <f t="shared" si="92"/>
        <v>-380974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1.43</v>
      </c>
      <c r="C1538" s="6">
        <f>TITRES_STAT!D1541</f>
        <v>1.43</v>
      </c>
      <c r="D1538" s="6">
        <f>TITRES_STAT!E1541</f>
        <v>167</v>
      </c>
      <c r="E1538" s="2">
        <f t="shared" si="92"/>
        <v>-380974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1.46</v>
      </c>
      <c r="C1539" s="6">
        <f>TITRES_STAT!D1542</f>
        <v>1.46</v>
      </c>
      <c r="D1539" s="6">
        <f>TITRES_STAT!E1542</f>
        <v>938</v>
      </c>
      <c r="E1539" s="2">
        <f t="shared" si="92"/>
        <v>-380036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BULLISH DIVERGENCE</v>
      </c>
    </row>
    <row r="1540" spans="1:8" ht="13.5" x14ac:dyDescent="0.25">
      <c r="A1540" s="3">
        <f>TITRES_STAT!B1543</f>
        <v>44253</v>
      </c>
      <c r="B1540" s="6">
        <f>TITRES_STAT!C1543</f>
        <v>1.4</v>
      </c>
      <c r="C1540" s="6">
        <f>TITRES_STAT!D1543</f>
        <v>1.4</v>
      </c>
      <c r="D1540" s="6">
        <f>TITRES_STAT!E1543</f>
        <v>0</v>
      </c>
      <c r="E1540" s="2">
        <f t="shared" ref="E1540:E1603" si="96">IF(B1540&gt;B1539, E1539+D1540, IF(B1540&lt;B1539, E1539-D1540, E1539))</f>
        <v>-380036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BULLISH DIVERGENCE</v>
      </c>
    </row>
    <row r="1541" spans="1:8" ht="13.5" x14ac:dyDescent="0.25">
      <c r="A1541" s="3">
        <f>TITRES_STAT!B1544</f>
        <v>44256</v>
      </c>
      <c r="B1541" s="6">
        <f>TITRES_STAT!C1544</f>
        <v>1.4</v>
      </c>
      <c r="C1541" s="6">
        <f>TITRES_STAT!D1544</f>
        <v>1.4</v>
      </c>
      <c r="D1541" s="6">
        <f>TITRES_STAT!E1544</f>
        <v>62</v>
      </c>
      <c r="E1541" s="2">
        <f t="shared" si="96"/>
        <v>-380036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BULLISH DIVERGENCE</v>
      </c>
    </row>
    <row r="1542" spans="1:8" ht="13.5" x14ac:dyDescent="0.25">
      <c r="A1542" s="3">
        <f>TITRES_STAT!B1545</f>
        <v>44257</v>
      </c>
      <c r="B1542" s="6">
        <f>TITRES_STAT!C1545</f>
        <v>1.39</v>
      </c>
      <c r="C1542" s="6">
        <f>TITRES_STAT!D1545</f>
        <v>1.39</v>
      </c>
      <c r="D1542" s="6">
        <f>TITRES_STAT!E1545</f>
        <v>3524</v>
      </c>
      <c r="E1542" s="2">
        <f t="shared" si="96"/>
        <v>-383560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1.39</v>
      </c>
      <c r="C1543" s="6">
        <f>TITRES_STAT!D1546</f>
        <v>1.39</v>
      </c>
      <c r="D1543" s="6">
        <f>TITRES_STAT!E1546</f>
        <v>260</v>
      </c>
      <c r="E1543" s="2">
        <f t="shared" si="96"/>
        <v>-383560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1.39</v>
      </c>
      <c r="C1544" s="6">
        <f>TITRES_STAT!D1547</f>
        <v>1.39</v>
      </c>
      <c r="D1544" s="6">
        <f>TITRES_STAT!E1547</f>
        <v>241</v>
      </c>
      <c r="E1544" s="2">
        <f t="shared" si="96"/>
        <v>-383560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1.39</v>
      </c>
      <c r="C1545" s="6">
        <f>TITRES_STAT!D1548</f>
        <v>1.39</v>
      </c>
      <c r="D1545" s="6">
        <f>TITRES_STAT!E1548</f>
        <v>0</v>
      </c>
      <c r="E1545" s="2">
        <f t="shared" si="96"/>
        <v>-383560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1.35</v>
      </c>
      <c r="C1546" s="6">
        <f>TITRES_STAT!D1549</f>
        <v>1.35</v>
      </c>
      <c r="D1546" s="6">
        <f>TITRES_STAT!E1549</f>
        <v>1097</v>
      </c>
      <c r="E1546" s="2">
        <f t="shared" si="96"/>
        <v>-384657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1.31</v>
      </c>
      <c r="C1547" s="6">
        <f>TITRES_STAT!D1550</f>
        <v>1.31</v>
      </c>
      <c r="D1547" s="6">
        <f>TITRES_STAT!E1550</f>
        <v>1220</v>
      </c>
      <c r="E1547" s="2">
        <f t="shared" si="96"/>
        <v>-385877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1.31</v>
      </c>
      <c r="C1548" s="6">
        <f>TITRES_STAT!D1551</f>
        <v>1.31</v>
      </c>
      <c r="D1548" s="6">
        <f>TITRES_STAT!E1551</f>
        <v>32520</v>
      </c>
      <c r="E1548" s="2">
        <f t="shared" si="96"/>
        <v>-385877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1.31</v>
      </c>
      <c r="C1549" s="6">
        <f>TITRES_STAT!D1552</f>
        <v>1.31</v>
      </c>
      <c r="D1549" s="6">
        <f>TITRES_STAT!E1552</f>
        <v>0</v>
      </c>
      <c r="E1549" s="2">
        <f t="shared" si="96"/>
        <v>-385877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1.31</v>
      </c>
      <c r="C1550" s="6">
        <f>TITRES_STAT!D1553</f>
        <v>1.31</v>
      </c>
      <c r="D1550" s="6">
        <f>TITRES_STAT!E1553</f>
        <v>0</v>
      </c>
      <c r="E1550" s="2">
        <f t="shared" si="96"/>
        <v>-385877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1.31</v>
      </c>
      <c r="C1551" s="6">
        <f>TITRES_STAT!D1554</f>
        <v>1.31</v>
      </c>
      <c r="D1551" s="6">
        <f>TITRES_STAT!E1554</f>
        <v>400</v>
      </c>
      <c r="E1551" s="2">
        <f t="shared" si="96"/>
        <v>-385877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1.35</v>
      </c>
      <c r="C1552" s="6">
        <f>TITRES_STAT!D1555</f>
        <v>1.35</v>
      </c>
      <c r="D1552" s="6">
        <f>TITRES_STAT!E1555</f>
        <v>340</v>
      </c>
      <c r="E1552" s="2">
        <f t="shared" si="96"/>
        <v>-385537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CONFIRMED BULLISH</v>
      </c>
    </row>
    <row r="1553" spans="1:8" ht="13.5" x14ac:dyDescent="0.25">
      <c r="A1553" s="3">
        <f>TITRES_STAT!B1556</f>
        <v>44272</v>
      </c>
      <c r="B1553" s="6">
        <f>TITRES_STAT!C1556</f>
        <v>1.35</v>
      </c>
      <c r="C1553" s="6">
        <f>TITRES_STAT!D1556</f>
        <v>1.35</v>
      </c>
      <c r="D1553" s="6">
        <f>TITRES_STAT!E1556</f>
        <v>250</v>
      </c>
      <c r="E1553" s="2">
        <f t="shared" si="96"/>
        <v>-385537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CONFIRMED BULLISH</v>
      </c>
    </row>
    <row r="1554" spans="1:8" ht="13.5" x14ac:dyDescent="0.25">
      <c r="A1554" s="3">
        <f>TITRES_STAT!B1557</f>
        <v>44273</v>
      </c>
      <c r="B1554" s="6">
        <f>TITRES_STAT!C1557</f>
        <v>1.35</v>
      </c>
      <c r="C1554" s="6">
        <f>TITRES_STAT!D1557</f>
        <v>1.35</v>
      </c>
      <c r="D1554" s="6">
        <f>TITRES_STAT!E1557</f>
        <v>0</v>
      </c>
      <c r="E1554" s="2">
        <f t="shared" si="96"/>
        <v>-385537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1.33</v>
      </c>
      <c r="C1555" s="6">
        <f>TITRES_STAT!D1558</f>
        <v>1.33</v>
      </c>
      <c r="D1555" s="6">
        <f>TITRES_STAT!E1558</f>
        <v>525</v>
      </c>
      <c r="E1555" s="2">
        <f t="shared" si="96"/>
        <v>-386062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BEARISH DIVERGENCE</v>
      </c>
    </row>
    <row r="1556" spans="1:8" ht="13.5" x14ac:dyDescent="0.25">
      <c r="A1556" s="3">
        <f>TITRES_STAT!B1559</f>
        <v>44277</v>
      </c>
      <c r="B1556" s="6">
        <f>TITRES_STAT!C1559</f>
        <v>1.33</v>
      </c>
      <c r="C1556" s="6">
        <f>TITRES_STAT!D1559</f>
        <v>1.33</v>
      </c>
      <c r="D1556" s="6">
        <f>TITRES_STAT!E1559</f>
        <v>0</v>
      </c>
      <c r="E1556" s="2">
        <f t="shared" si="96"/>
        <v>-386062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BEARISH DIVERGENCE</v>
      </c>
    </row>
    <row r="1557" spans="1:8" ht="13.5" x14ac:dyDescent="0.25">
      <c r="A1557" s="3">
        <f>TITRES_STAT!B1560</f>
        <v>44278</v>
      </c>
      <c r="B1557" s="6">
        <f>TITRES_STAT!C1560</f>
        <v>1.33</v>
      </c>
      <c r="C1557" s="6">
        <f>TITRES_STAT!D1560</f>
        <v>1.33</v>
      </c>
      <c r="D1557" s="6">
        <f>TITRES_STAT!E1560</f>
        <v>0</v>
      </c>
      <c r="E1557" s="2">
        <f t="shared" si="96"/>
        <v>-386062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44279</v>
      </c>
      <c r="B1558" s="6">
        <f>TITRES_STAT!C1561</f>
        <v>1.3</v>
      </c>
      <c r="C1558" s="6">
        <f>TITRES_STAT!D1561</f>
        <v>1.3</v>
      </c>
      <c r="D1558" s="6">
        <f>TITRES_STAT!E1561</f>
        <v>1611</v>
      </c>
      <c r="E1558" s="2">
        <f t="shared" si="96"/>
        <v>-387673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44280</v>
      </c>
      <c r="B1559" s="6">
        <f>TITRES_STAT!C1562</f>
        <v>1.3</v>
      </c>
      <c r="C1559" s="6">
        <f>TITRES_STAT!D1562</f>
        <v>1.3</v>
      </c>
      <c r="D1559" s="6">
        <f>TITRES_STAT!E1562</f>
        <v>0</v>
      </c>
      <c r="E1559" s="2">
        <f t="shared" si="96"/>
        <v>-387673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44281</v>
      </c>
      <c r="B1560" s="6">
        <f>TITRES_STAT!C1563</f>
        <v>1.28</v>
      </c>
      <c r="C1560" s="6">
        <f>TITRES_STAT!D1563</f>
        <v>1.28</v>
      </c>
      <c r="D1560" s="6">
        <f>TITRES_STAT!E1563</f>
        <v>2086</v>
      </c>
      <c r="E1560" s="2">
        <f t="shared" si="96"/>
        <v>-389759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44284</v>
      </c>
      <c r="B1561" s="6">
        <f>TITRES_STAT!C1564</f>
        <v>1.28</v>
      </c>
      <c r="C1561" s="6">
        <f>TITRES_STAT!D1564</f>
        <v>1.28</v>
      </c>
      <c r="D1561" s="6">
        <f>TITRES_STAT!E1564</f>
        <v>300</v>
      </c>
      <c r="E1561" s="2">
        <f t="shared" si="96"/>
        <v>-389759</v>
      </c>
      <c r="F1561" s="6" t="str">
        <f t="shared" si="99"/>
        <v>BEARISH</v>
      </c>
      <c r="G1561" s="6" t="str">
        <f t="shared" si="98"/>
        <v>NEUTRAL</v>
      </c>
      <c r="H1561" s="6" t="str">
        <f t="shared" si="97"/>
        <v>CONFIRMED BEARISH</v>
      </c>
    </row>
    <row r="1562" spans="1:8" ht="13.5" x14ac:dyDescent="0.25">
      <c r="A1562" s="3">
        <f>TITRES_STAT!B1565</f>
        <v>44285</v>
      </c>
      <c r="B1562" s="6">
        <f>TITRES_STAT!C1565</f>
        <v>1.27</v>
      </c>
      <c r="C1562" s="6">
        <f>TITRES_STAT!D1565</f>
        <v>1.27</v>
      </c>
      <c r="D1562" s="6">
        <f>TITRES_STAT!E1565</f>
        <v>2100</v>
      </c>
      <c r="E1562" s="2">
        <f t="shared" si="96"/>
        <v>-391859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1.27</v>
      </c>
      <c r="C1563" s="6">
        <f>TITRES_STAT!D1566</f>
        <v>1.27</v>
      </c>
      <c r="D1563" s="6">
        <f>TITRES_STAT!E1566</f>
        <v>200</v>
      </c>
      <c r="E1563" s="2">
        <f t="shared" si="96"/>
        <v>-391859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1.27</v>
      </c>
      <c r="C1564" s="6">
        <f>TITRES_STAT!D1567</f>
        <v>1.27</v>
      </c>
      <c r="D1564" s="6">
        <f>TITRES_STAT!E1567</f>
        <v>0</v>
      </c>
      <c r="E1564" s="2">
        <f t="shared" si="96"/>
        <v>-391859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1.27</v>
      </c>
      <c r="C1565" s="6">
        <f>TITRES_STAT!D1568</f>
        <v>1.27</v>
      </c>
      <c r="D1565" s="6">
        <f>TITRES_STAT!E1568</f>
        <v>0</v>
      </c>
      <c r="E1565" s="2">
        <f t="shared" si="96"/>
        <v>-391859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1.27</v>
      </c>
      <c r="C1566" s="6">
        <f>TITRES_STAT!D1569</f>
        <v>1.27</v>
      </c>
      <c r="D1566" s="6">
        <f>TITRES_STAT!E1569</f>
        <v>0</v>
      </c>
      <c r="E1566" s="2">
        <f t="shared" si="96"/>
        <v>-391859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1.24</v>
      </c>
      <c r="C1567" s="6">
        <f>TITRES_STAT!D1570</f>
        <v>1.24</v>
      </c>
      <c r="D1567" s="6">
        <f>TITRES_STAT!E1570</f>
        <v>2178</v>
      </c>
      <c r="E1567" s="2">
        <f t="shared" si="96"/>
        <v>-394037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1.19</v>
      </c>
      <c r="C1568" s="6">
        <f>TITRES_STAT!D1571</f>
        <v>1.19</v>
      </c>
      <c r="D1568" s="6">
        <f>TITRES_STAT!E1571</f>
        <v>0</v>
      </c>
      <c r="E1568" s="2">
        <f t="shared" si="96"/>
        <v>-394037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1.1399999999999999</v>
      </c>
      <c r="C1569" s="6">
        <f>TITRES_STAT!D1572</f>
        <v>1.1399999999999999</v>
      </c>
      <c r="D1569" s="6">
        <f>TITRES_STAT!E1572</f>
        <v>0</v>
      </c>
      <c r="E1569" s="2">
        <f t="shared" si="96"/>
        <v>-394037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1.1399999999999999</v>
      </c>
      <c r="C1570" s="6">
        <f>TITRES_STAT!D1573</f>
        <v>1.1399999999999999</v>
      </c>
      <c r="D1570" s="6">
        <f>TITRES_STAT!E1573</f>
        <v>4112</v>
      </c>
      <c r="E1570" s="2">
        <f t="shared" si="96"/>
        <v>-394037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1.1399999999999999</v>
      </c>
      <c r="C1571" s="6">
        <f>TITRES_STAT!D1574</f>
        <v>1.1399999999999999</v>
      </c>
      <c r="D1571" s="6">
        <f>TITRES_STAT!E1574</f>
        <v>355</v>
      </c>
      <c r="E1571" s="2">
        <f t="shared" si="96"/>
        <v>-394037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1.1399999999999999</v>
      </c>
      <c r="C1572" s="6">
        <f>TITRES_STAT!D1575</f>
        <v>1.1399999999999999</v>
      </c>
      <c r="D1572" s="6">
        <f>TITRES_STAT!E1575</f>
        <v>0</v>
      </c>
      <c r="E1572" s="2">
        <f t="shared" si="96"/>
        <v>-394037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1.1599999999999999</v>
      </c>
      <c r="C1573" s="6">
        <f>TITRES_STAT!D1576</f>
        <v>1.1599999999999999</v>
      </c>
      <c r="D1573" s="6">
        <f>TITRES_STAT!E1576</f>
        <v>220</v>
      </c>
      <c r="E1573" s="2">
        <f t="shared" si="96"/>
        <v>-393817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BULLISH DIVERGENCE</v>
      </c>
    </row>
    <row r="1574" spans="1:8" ht="13.5" x14ac:dyDescent="0.25">
      <c r="A1574" s="3">
        <f>TITRES_STAT!B1577</f>
        <v>44302</v>
      </c>
      <c r="B1574" s="6">
        <f>TITRES_STAT!C1577</f>
        <v>1.1599999999999999</v>
      </c>
      <c r="C1574" s="6">
        <f>TITRES_STAT!D1577</f>
        <v>1.1599999999999999</v>
      </c>
      <c r="D1574" s="6">
        <f>TITRES_STAT!E1577</f>
        <v>0</v>
      </c>
      <c r="E1574" s="2">
        <f t="shared" si="96"/>
        <v>-393817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1.18</v>
      </c>
      <c r="C1575" s="6">
        <f>TITRES_STAT!D1578</f>
        <v>1.18</v>
      </c>
      <c r="D1575" s="6">
        <f>TITRES_STAT!E1578</f>
        <v>113</v>
      </c>
      <c r="E1575" s="2">
        <f t="shared" si="96"/>
        <v>-393704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1.18</v>
      </c>
      <c r="C1576" s="6">
        <f>TITRES_STAT!D1579</f>
        <v>1.18</v>
      </c>
      <c r="D1576" s="6">
        <f>TITRES_STAT!E1579</f>
        <v>0</v>
      </c>
      <c r="E1576" s="2">
        <f t="shared" si="96"/>
        <v>-393704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1.22</v>
      </c>
      <c r="C1577" s="6">
        <f>TITRES_STAT!D1580</f>
        <v>1.22</v>
      </c>
      <c r="D1577" s="6">
        <f>TITRES_STAT!E1580</f>
        <v>266</v>
      </c>
      <c r="E1577" s="2">
        <f t="shared" si="96"/>
        <v>-393438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1.24</v>
      </c>
      <c r="C1578" s="6">
        <f>TITRES_STAT!D1581</f>
        <v>1.24</v>
      </c>
      <c r="D1578" s="6">
        <f>TITRES_STAT!E1581</f>
        <v>155</v>
      </c>
      <c r="E1578" s="2">
        <f t="shared" si="96"/>
        <v>-393283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1.25</v>
      </c>
      <c r="C1579" s="6">
        <f>TITRES_STAT!D1582</f>
        <v>1.25</v>
      </c>
      <c r="D1579" s="6">
        <f>TITRES_STAT!E1582</f>
        <v>2019</v>
      </c>
      <c r="E1579" s="2">
        <f t="shared" si="96"/>
        <v>-391264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1.25</v>
      </c>
      <c r="C1580" s="6">
        <f>TITRES_STAT!D1583</f>
        <v>1.25</v>
      </c>
      <c r="D1580" s="6">
        <f>TITRES_STAT!E1583</f>
        <v>681</v>
      </c>
      <c r="E1580" s="2">
        <f t="shared" si="96"/>
        <v>-391264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1.28</v>
      </c>
      <c r="C1581" s="6">
        <f>TITRES_STAT!D1584</f>
        <v>1.28</v>
      </c>
      <c r="D1581" s="6">
        <f>TITRES_STAT!E1584</f>
        <v>300</v>
      </c>
      <c r="E1581" s="2">
        <f t="shared" si="96"/>
        <v>-390964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1.33</v>
      </c>
      <c r="C1582" s="6">
        <f>TITRES_STAT!D1585</f>
        <v>1.33</v>
      </c>
      <c r="D1582" s="6">
        <f>TITRES_STAT!E1585</f>
        <v>455</v>
      </c>
      <c r="E1582" s="2">
        <f t="shared" si="96"/>
        <v>-390509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1.38</v>
      </c>
      <c r="C1583" s="6">
        <f>TITRES_STAT!D1586</f>
        <v>1.38</v>
      </c>
      <c r="D1583" s="6">
        <f>TITRES_STAT!E1586</f>
        <v>0</v>
      </c>
      <c r="E1583" s="2">
        <f t="shared" si="96"/>
        <v>-390509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1.44</v>
      </c>
      <c r="C1584" s="6">
        <f>TITRES_STAT!D1587</f>
        <v>1.44</v>
      </c>
      <c r="D1584" s="6">
        <f>TITRES_STAT!E1587</f>
        <v>2130</v>
      </c>
      <c r="E1584" s="2">
        <f t="shared" si="96"/>
        <v>-388379</v>
      </c>
      <c r="F1584" s="6" t="str">
        <f t="shared" si="99"/>
        <v>BULLISH</v>
      </c>
      <c r="G1584" s="6" t="str">
        <f t="shared" si="98"/>
        <v>NEUTRAL</v>
      </c>
      <c r="H1584" s="6" t="str">
        <f t="shared" si="97"/>
        <v>CONFIRMED BULLISH</v>
      </c>
    </row>
    <row r="1585" spans="1:8" ht="13.5" x14ac:dyDescent="0.25">
      <c r="A1585" s="3">
        <f>TITRES_STAT!B1588</f>
        <v>44319</v>
      </c>
      <c r="B1585" s="6">
        <f>TITRES_STAT!C1588</f>
        <v>1.5</v>
      </c>
      <c r="C1585" s="6">
        <f>TITRES_STAT!D1588</f>
        <v>1.5</v>
      </c>
      <c r="D1585" s="6">
        <f>TITRES_STAT!E1588</f>
        <v>0</v>
      </c>
      <c r="E1585" s="2">
        <f t="shared" si="96"/>
        <v>-388379</v>
      </c>
      <c r="F1585" s="6" t="str">
        <f t="shared" si="99"/>
        <v>BULLISH</v>
      </c>
      <c r="G1585" s="6" t="str">
        <f t="shared" si="98"/>
        <v>NEUTRAL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1.55</v>
      </c>
      <c r="C1586" s="6">
        <f>TITRES_STAT!D1589</f>
        <v>1.55</v>
      </c>
      <c r="D1586" s="6">
        <f>TITRES_STAT!E1589</f>
        <v>2420</v>
      </c>
      <c r="E1586" s="2">
        <f t="shared" si="96"/>
        <v>-385959</v>
      </c>
      <c r="F1586" s="6" t="str">
        <f t="shared" si="99"/>
        <v>BULLISH</v>
      </c>
      <c r="G1586" s="6" t="str">
        <f t="shared" si="98"/>
        <v>NEUTRAL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1.61</v>
      </c>
      <c r="C1587" s="6">
        <f>TITRES_STAT!D1590</f>
        <v>1.61</v>
      </c>
      <c r="D1587" s="6">
        <f>TITRES_STAT!E1590</f>
        <v>0</v>
      </c>
      <c r="E1587" s="2">
        <f t="shared" si="96"/>
        <v>-385959</v>
      </c>
      <c r="F1587" s="6" t="str">
        <f t="shared" si="99"/>
        <v>BULLISH</v>
      </c>
      <c r="G1587" s="6" t="str">
        <f t="shared" si="98"/>
        <v>NEUTRAL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1.61</v>
      </c>
      <c r="C1588" s="6">
        <f>TITRES_STAT!D1591</f>
        <v>1.61</v>
      </c>
      <c r="D1588" s="6">
        <f>TITRES_STAT!E1591</f>
        <v>4928</v>
      </c>
      <c r="E1588" s="2">
        <f t="shared" si="96"/>
        <v>-385959</v>
      </c>
      <c r="F1588" s="6" t="str">
        <f t="shared" si="99"/>
        <v>BULLISH</v>
      </c>
      <c r="G1588" s="6" t="str">
        <f t="shared" si="98"/>
        <v>NEUTRAL</v>
      </c>
      <c r="H1588" s="6" t="str">
        <f t="shared" si="97"/>
        <v>CONFIRMED BULLISH</v>
      </c>
    </row>
    <row r="1589" spans="1:8" ht="13.5" x14ac:dyDescent="0.25">
      <c r="A1589" s="3">
        <f>TITRES_STAT!B1592</f>
        <v>44323</v>
      </c>
      <c r="B1589" s="6">
        <f>TITRES_STAT!C1592</f>
        <v>1.61</v>
      </c>
      <c r="C1589" s="6">
        <f>TITRES_STAT!D1592</f>
        <v>1.61</v>
      </c>
      <c r="D1589" s="6">
        <f>TITRES_STAT!E1592</f>
        <v>11307</v>
      </c>
      <c r="E1589" s="2">
        <f t="shared" si="96"/>
        <v>-385959</v>
      </c>
      <c r="F1589" s="6" t="str">
        <f t="shared" si="99"/>
        <v>BULLISH</v>
      </c>
      <c r="G1589" s="6" t="str">
        <f t="shared" si="98"/>
        <v>NEUTRAL</v>
      </c>
      <c r="H1589" s="6" t="str">
        <f t="shared" si="97"/>
        <v>CONFIRMED BULLISH</v>
      </c>
    </row>
    <row r="1590" spans="1:8" ht="13.5" x14ac:dyDescent="0.25">
      <c r="A1590" s="3">
        <f>TITRES_STAT!B1593</f>
        <v>44326</v>
      </c>
      <c r="B1590" s="6">
        <f>TITRES_STAT!C1593</f>
        <v>1.61</v>
      </c>
      <c r="C1590" s="6">
        <f>TITRES_STAT!D1593</f>
        <v>1.61</v>
      </c>
      <c r="D1590" s="6">
        <f>TITRES_STAT!E1593</f>
        <v>400</v>
      </c>
      <c r="E1590" s="2">
        <f t="shared" si="96"/>
        <v>-385959</v>
      </c>
      <c r="F1590" s="6" t="str">
        <f t="shared" si="99"/>
        <v>BULLISH</v>
      </c>
      <c r="G1590" s="6" t="str">
        <f t="shared" si="98"/>
        <v>NEUTRAL</v>
      </c>
      <c r="H1590" s="6" t="str">
        <f t="shared" si="97"/>
        <v>CONFIRMED BULLISH</v>
      </c>
    </row>
    <row r="1591" spans="1:8" ht="13.5" x14ac:dyDescent="0.25">
      <c r="A1591" s="3">
        <f>TITRES_STAT!B1594</f>
        <v>44327</v>
      </c>
      <c r="B1591" s="6">
        <f>TITRES_STAT!C1594</f>
        <v>1.61</v>
      </c>
      <c r="C1591" s="6">
        <f>TITRES_STAT!D1594</f>
        <v>1.61</v>
      </c>
      <c r="D1591" s="6">
        <f>TITRES_STAT!E1594</f>
        <v>8826</v>
      </c>
      <c r="E1591" s="2">
        <f t="shared" si="96"/>
        <v>-385959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1.61</v>
      </c>
      <c r="C1592" s="6">
        <f>TITRES_STAT!D1595</f>
        <v>1.61</v>
      </c>
      <c r="D1592" s="6">
        <f>TITRES_STAT!E1595</f>
        <v>0</v>
      </c>
      <c r="E1592" s="2">
        <f t="shared" si="96"/>
        <v>-385959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1.61</v>
      </c>
      <c r="C1593" s="6">
        <f>TITRES_STAT!D1596</f>
        <v>1.61</v>
      </c>
      <c r="D1593" s="6">
        <f>TITRES_STAT!E1596</f>
        <v>0</v>
      </c>
      <c r="E1593" s="2">
        <f t="shared" si="96"/>
        <v>-385959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1.61</v>
      </c>
      <c r="C1594" s="6">
        <f>TITRES_STAT!D1597</f>
        <v>1.61</v>
      </c>
      <c r="D1594" s="6">
        <f>TITRES_STAT!E1597</f>
        <v>0</v>
      </c>
      <c r="E1594" s="2">
        <f t="shared" si="96"/>
        <v>-385959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1.65</v>
      </c>
      <c r="C1595" s="6">
        <f>TITRES_STAT!D1598</f>
        <v>1.65</v>
      </c>
      <c r="D1595" s="6">
        <f>TITRES_STAT!E1598</f>
        <v>291</v>
      </c>
      <c r="E1595" s="2">
        <f t="shared" si="96"/>
        <v>-385668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1.64</v>
      </c>
      <c r="C1596" s="6">
        <f>TITRES_STAT!D1599</f>
        <v>1.64</v>
      </c>
      <c r="D1596" s="6">
        <f>TITRES_STAT!E1599</f>
        <v>45827</v>
      </c>
      <c r="E1596" s="2">
        <f t="shared" si="96"/>
        <v>-431495</v>
      </c>
      <c r="F1596" s="6" t="str">
        <f t="shared" si="99"/>
        <v>BEARISH</v>
      </c>
      <c r="G1596" s="6" t="str">
        <f t="shared" si="98"/>
        <v>STRONG</v>
      </c>
      <c r="H1596" s="6" t="str">
        <f t="shared" si="97"/>
        <v>BEARISH DIVERGENCE</v>
      </c>
    </row>
    <row r="1597" spans="1:8" ht="13.5" x14ac:dyDescent="0.25">
      <c r="A1597" s="3">
        <f>TITRES_STAT!B1600</f>
        <v>44340</v>
      </c>
      <c r="B1597" s="6">
        <f>TITRES_STAT!C1600</f>
        <v>1.64</v>
      </c>
      <c r="C1597" s="6">
        <f>TITRES_STAT!D1600</f>
        <v>1.64</v>
      </c>
      <c r="D1597" s="6">
        <f>TITRES_STAT!E1600</f>
        <v>0</v>
      </c>
      <c r="E1597" s="2">
        <f t="shared" si="96"/>
        <v>-431495</v>
      </c>
      <c r="F1597" s="6" t="str">
        <f t="shared" si="99"/>
        <v>BEARISH</v>
      </c>
      <c r="G1597" s="6" t="str">
        <f t="shared" si="98"/>
        <v>STRONG</v>
      </c>
      <c r="H1597" s="6" t="str">
        <f t="shared" si="97"/>
        <v>BEARISH DIVERGENCE</v>
      </c>
    </row>
    <row r="1598" spans="1:8" ht="13.5" x14ac:dyDescent="0.25">
      <c r="A1598" s="3">
        <f>TITRES_STAT!B1601</f>
        <v>44341</v>
      </c>
      <c r="B1598" s="6">
        <f>TITRES_STAT!C1601</f>
        <v>1.6</v>
      </c>
      <c r="C1598" s="6">
        <f>TITRES_STAT!D1601</f>
        <v>1.6</v>
      </c>
      <c r="D1598" s="6">
        <f>TITRES_STAT!E1601</f>
        <v>50</v>
      </c>
      <c r="E1598" s="2">
        <f t="shared" si="96"/>
        <v>-431545</v>
      </c>
      <c r="F1598" s="6" t="str">
        <f t="shared" si="99"/>
        <v>BEARISH</v>
      </c>
      <c r="G1598" s="6" t="str">
        <f t="shared" si="98"/>
        <v>STRONG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1.6</v>
      </c>
      <c r="C1599" s="6">
        <f>TITRES_STAT!D1602</f>
        <v>1.6</v>
      </c>
      <c r="D1599" s="6">
        <f>TITRES_STAT!E1602</f>
        <v>2460</v>
      </c>
      <c r="E1599" s="2">
        <f t="shared" si="96"/>
        <v>-431545</v>
      </c>
      <c r="F1599" s="6" t="str">
        <f t="shared" si="99"/>
        <v>BEARISH</v>
      </c>
      <c r="G1599" s="6" t="str">
        <f t="shared" si="98"/>
        <v>STRONG</v>
      </c>
      <c r="H1599" s="6" t="str">
        <f t="shared" si="97"/>
        <v>CONFIRMED BEARISH</v>
      </c>
    </row>
    <row r="1600" spans="1:8" ht="13.5" x14ac:dyDescent="0.25">
      <c r="A1600" s="3">
        <f>TITRES_STAT!B1603</f>
        <v>44343</v>
      </c>
      <c r="B1600" s="6">
        <f>TITRES_STAT!C1603</f>
        <v>1.61</v>
      </c>
      <c r="C1600" s="6">
        <f>TITRES_STAT!D1603</f>
        <v>1.61</v>
      </c>
      <c r="D1600" s="6">
        <f>TITRES_STAT!E1603</f>
        <v>967</v>
      </c>
      <c r="E1600" s="2">
        <f t="shared" si="96"/>
        <v>-430578</v>
      </c>
      <c r="F1600" s="6" t="str">
        <f t="shared" si="99"/>
        <v>BEARISH</v>
      </c>
      <c r="G1600" s="6" t="str">
        <f t="shared" si="98"/>
        <v>STRONG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1.56</v>
      </c>
      <c r="C1601" s="6">
        <f>TITRES_STAT!D1604</f>
        <v>1.56</v>
      </c>
      <c r="D1601" s="6">
        <f>TITRES_STAT!E1604</f>
        <v>600</v>
      </c>
      <c r="E1601" s="2">
        <f t="shared" si="96"/>
        <v>-431178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BULLISH DIVERGENCE</v>
      </c>
    </row>
    <row r="1602" spans="1:8" ht="13.5" x14ac:dyDescent="0.25">
      <c r="A1602" s="3">
        <f>TITRES_STAT!B1605</f>
        <v>44347</v>
      </c>
      <c r="B1602" s="6">
        <f>TITRES_STAT!C1605</f>
        <v>1.56</v>
      </c>
      <c r="C1602" s="6">
        <f>TITRES_STAT!D1605</f>
        <v>1.56</v>
      </c>
      <c r="D1602" s="6">
        <f>TITRES_STAT!E1605</f>
        <v>50</v>
      </c>
      <c r="E1602" s="2">
        <f t="shared" si="96"/>
        <v>-431178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BULLISH DIVERGENCE</v>
      </c>
    </row>
    <row r="1603" spans="1:8" ht="13.5" x14ac:dyDescent="0.25">
      <c r="A1603" s="3">
        <f>TITRES_STAT!B1606</f>
        <v>44348</v>
      </c>
      <c r="B1603" s="6">
        <f>TITRES_STAT!C1606</f>
        <v>1.56</v>
      </c>
      <c r="C1603" s="6">
        <f>TITRES_STAT!D1606</f>
        <v>1.56</v>
      </c>
      <c r="D1603" s="6">
        <f>TITRES_STAT!E1606</f>
        <v>525</v>
      </c>
      <c r="E1603" s="2">
        <f t="shared" si="96"/>
        <v>-431178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BULLISH DIVERGENCE</v>
      </c>
    </row>
    <row r="1604" spans="1:8" ht="13.5" x14ac:dyDescent="0.25">
      <c r="A1604" s="3">
        <f>TITRES_STAT!B1607</f>
        <v>44349</v>
      </c>
      <c r="B1604" s="6">
        <f>TITRES_STAT!C1607</f>
        <v>1.56</v>
      </c>
      <c r="C1604" s="6">
        <f>TITRES_STAT!D1607</f>
        <v>1.56</v>
      </c>
      <c r="D1604" s="6">
        <f>TITRES_STAT!E1607</f>
        <v>87</v>
      </c>
      <c r="E1604" s="2">
        <f t="shared" ref="E1604:E1667" si="100">IF(B1604&gt;B1603, E1603+D1604, IF(B1604&lt;B1603, E1603-D1604, E1603))</f>
        <v>-431178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BULLISH DIVERGENCE</v>
      </c>
    </row>
    <row r="1605" spans="1:8" ht="13.5" x14ac:dyDescent="0.25">
      <c r="A1605" s="3">
        <f>TITRES_STAT!B1608</f>
        <v>44350</v>
      </c>
      <c r="B1605" s="6">
        <f>TITRES_STAT!C1608</f>
        <v>1.55</v>
      </c>
      <c r="C1605" s="6">
        <f>TITRES_STAT!D1608</f>
        <v>1.55</v>
      </c>
      <c r="D1605" s="6">
        <f>TITRES_STAT!E1608</f>
        <v>112</v>
      </c>
      <c r="E1605" s="2">
        <f t="shared" si="100"/>
        <v>-431290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44351</v>
      </c>
      <c r="B1606" s="6">
        <f>TITRES_STAT!C1609</f>
        <v>1.55</v>
      </c>
      <c r="C1606" s="6">
        <f>TITRES_STAT!D1609</f>
        <v>1.55</v>
      </c>
      <c r="D1606" s="6">
        <f>TITRES_STAT!E1609</f>
        <v>112</v>
      </c>
      <c r="E1606" s="2">
        <f t="shared" si="100"/>
        <v>-431290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1.55</v>
      </c>
      <c r="C1607" s="6">
        <f>TITRES_STAT!D1610</f>
        <v>1.55</v>
      </c>
      <c r="D1607" s="6">
        <f>TITRES_STAT!E1610</f>
        <v>112</v>
      </c>
      <c r="E1607" s="2">
        <f t="shared" si="100"/>
        <v>-431290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1.55</v>
      </c>
      <c r="C1608" s="6">
        <f>TITRES_STAT!D1611</f>
        <v>1.55</v>
      </c>
      <c r="D1608" s="6">
        <f>TITRES_STAT!E1611</f>
        <v>0</v>
      </c>
      <c r="E1608" s="2">
        <f t="shared" si="100"/>
        <v>-431290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1.52</v>
      </c>
      <c r="C1609" s="6">
        <f>TITRES_STAT!D1612</f>
        <v>1.52</v>
      </c>
      <c r="D1609" s="6">
        <f>TITRES_STAT!E1612</f>
        <v>600</v>
      </c>
      <c r="E1609" s="2">
        <f t="shared" si="100"/>
        <v>-431890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1.52</v>
      </c>
      <c r="C1610" s="6">
        <f>TITRES_STAT!D1613</f>
        <v>1.52</v>
      </c>
      <c r="D1610" s="6">
        <f>TITRES_STAT!E1613</f>
        <v>0</v>
      </c>
      <c r="E1610" s="2">
        <f t="shared" si="100"/>
        <v>-431890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1.52</v>
      </c>
      <c r="C1611" s="6">
        <f>TITRES_STAT!D1614</f>
        <v>1.52</v>
      </c>
      <c r="D1611" s="6">
        <f>TITRES_STAT!E1614</f>
        <v>0</v>
      </c>
      <c r="E1611" s="2">
        <f t="shared" si="100"/>
        <v>-431890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1.52</v>
      </c>
      <c r="C1612" s="6">
        <f>TITRES_STAT!D1615</f>
        <v>1.52</v>
      </c>
      <c r="D1612" s="6">
        <f>TITRES_STAT!E1615</f>
        <v>0</v>
      </c>
      <c r="E1612" s="2">
        <f t="shared" si="100"/>
        <v>-431890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1.48</v>
      </c>
      <c r="C1613" s="6">
        <f>TITRES_STAT!D1616</f>
        <v>1.48</v>
      </c>
      <c r="D1613" s="6">
        <f>TITRES_STAT!E1616</f>
        <v>214</v>
      </c>
      <c r="E1613" s="2">
        <f t="shared" si="100"/>
        <v>-432104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1.48</v>
      </c>
      <c r="C1614" s="6">
        <f>TITRES_STAT!D1617</f>
        <v>1.48</v>
      </c>
      <c r="D1614" s="6">
        <f>TITRES_STAT!E1617</f>
        <v>214</v>
      </c>
      <c r="E1614" s="2">
        <f t="shared" si="100"/>
        <v>-432104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1.44</v>
      </c>
      <c r="C1615" s="6">
        <f>TITRES_STAT!D1618</f>
        <v>1.44</v>
      </c>
      <c r="D1615" s="6">
        <f>TITRES_STAT!E1618</f>
        <v>50</v>
      </c>
      <c r="E1615" s="2">
        <f t="shared" si="100"/>
        <v>-432154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1.48</v>
      </c>
      <c r="C1616" s="6">
        <f>TITRES_STAT!D1619</f>
        <v>1.48</v>
      </c>
      <c r="D1616" s="6">
        <f>TITRES_STAT!E1619</f>
        <v>50</v>
      </c>
      <c r="E1616" s="2">
        <f t="shared" si="100"/>
        <v>-432104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1.56</v>
      </c>
      <c r="C1617" s="6">
        <f>TITRES_STAT!D1620</f>
        <v>1.56</v>
      </c>
      <c r="D1617" s="6">
        <f>TITRES_STAT!E1620</f>
        <v>2492</v>
      </c>
      <c r="E1617" s="2">
        <f t="shared" si="100"/>
        <v>-429612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1.63</v>
      </c>
      <c r="C1618" s="6">
        <f>TITRES_STAT!D1621</f>
        <v>1.63</v>
      </c>
      <c r="D1618" s="6">
        <f>TITRES_STAT!E1621</f>
        <v>195</v>
      </c>
      <c r="E1618" s="2">
        <f t="shared" si="100"/>
        <v>-429417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1.68</v>
      </c>
      <c r="C1619" s="6">
        <f>TITRES_STAT!D1622</f>
        <v>1.68</v>
      </c>
      <c r="D1619" s="6">
        <f>TITRES_STAT!E1622</f>
        <v>246</v>
      </c>
      <c r="E1619" s="2">
        <f t="shared" si="100"/>
        <v>-429171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CONFIRMED BULLISH</v>
      </c>
    </row>
    <row r="1620" spans="1:8" ht="13.5" x14ac:dyDescent="0.25">
      <c r="A1620" s="3">
        <f>TITRES_STAT!B1623</f>
        <v>44371</v>
      </c>
      <c r="B1620" s="6">
        <f>TITRES_STAT!C1623</f>
        <v>1.68</v>
      </c>
      <c r="C1620" s="6">
        <f>TITRES_STAT!D1623</f>
        <v>1.68</v>
      </c>
      <c r="D1620" s="6">
        <f>TITRES_STAT!E1623</f>
        <v>246</v>
      </c>
      <c r="E1620" s="2">
        <f t="shared" si="100"/>
        <v>-429171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1.68</v>
      </c>
      <c r="C1621" s="6">
        <f>TITRES_STAT!D1624</f>
        <v>1.68</v>
      </c>
      <c r="D1621" s="6">
        <f>TITRES_STAT!E1624</f>
        <v>190</v>
      </c>
      <c r="E1621" s="2">
        <f t="shared" si="100"/>
        <v>-429171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1.7</v>
      </c>
      <c r="C1622" s="6">
        <f>TITRES_STAT!D1625</f>
        <v>1.7</v>
      </c>
      <c r="D1622" s="6">
        <f>TITRES_STAT!E1625</f>
        <v>1100</v>
      </c>
      <c r="E1622" s="2">
        <f t="shared" si="100"/>
        <v>-428071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1.71</v>
      </c>
      <c r="C1623" s="6">
        <f>TITRES_STAT!D1626</f>
        <v>1.71</v>
      </c>
      <c r="D1623" s="6">
        <f>TITRES_STAT!E1626</f>
        <v>729</v>
      </c>
      <c r="E1623" s="2">
        <f t="shared" si="100"/>
        <v>-427342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44377</v>
      </c>
      <c r="B1624" s="6">
        <f>TITRES_STAT!C1627</f>
        <v>1.71</v>
      </c>
      <c r="C1624" s="6">
        <f>TITRES_STAT!D1627</f>
        <v>1.71</v>
      </c>
      <c r="D1624" s="6">
        <f>TITRES_STAT!E1627</f>
        <v>2087</v>
      </c>
      <c r="E1624" s="2">
        <f t="shared" si="100"/>
        <v>-427342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1.71</v>
      </c>
      <c r="C1625" s="6">
        <f>TITRES_STAT!D1628</f>
        <v>1.71</v>
      </c>
      <c r="D1625" s="6">
        <f>TITRES_STAT!E1628</f>
        <v>0</v>
      </c>
      <c r="E1625" s="2">
        <f t="shared" si="100"/>
        <v>-427342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1.71</v>
      </c>
      <c r="C1626" s="6">
        <f>TITRES_STAT!D1629</f>
        <v>1.71</v>
      </c>
      <c r="D1626" s="6">
        <f>TITRES_STAT!E1629</f>
        <v>0</v>
      </c>
      <c r="E1626" s="2">
        <f t="shared" si="100"/>
        <v>-427342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1.71</v>
      </c>
      <c r="C1627" s="6">
        <f>TITRES_STAT!D1630</f>
        <v>1.71</v>
      </c>
      <c r="D1627" s="6">
        <f>TITRES_STAT!E1630</f>
        <v>364</v>
      </c>
      <c r="E1627" s="2">
        <f t="shared" si="100"/>
        <v>-427342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1.71</v>
      </c>
      <c r="C1628" s="6">
        <f>TITRES_STAT!D1631</f>
        <v>1.71</v>
      </c>
      <c r="D1628" s="6">
        <f>TITRES_STAT!E1631</f>
        <v>0</v>
      </c>
      <c r="E1628" s="2">
        <f t="shared" si="100"/>
        <v>-427342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1.71</v>
      </c>
      <c r="C1629" s="6">
        <f>TITRES_STAT!D1632</f>
        <v>1.71</v>
      </c>
      <c r="D1629" s="6">
        <f>TITRES_STAT!E1632</f>
        <v>0</v>
      </c>
      <c r="E1629" s="2">
        <f t="shared" si="100"/>
        <v>-427342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1.71</v>
      </c>
      <c r="C1630" s="6">
        <f>TITRES_STAT!D1633</f>
        <v>1.71</v>
      </c>
      <c r="D1630" s="6">
        <f>TITRES_STAT!E1633</f>
        <v>0</v>
      </c>
      <c r="E1630" s="2">
        <f t="shared" si="100"/>
        <v>-427342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1.66</v>
      </c>
      <c r="C1631" s="6">
        <f>TITRES_STAT!D1634</f>
        <v>1.66</v>
      </c>
      <c r="D1631" s="6">
        <f>TITRES_STAT!E1634</f>
        <v>300</v>
      </c>
      <c r="E1631" s="2">
        <f t="shared" si="100"/>
        <v>-427642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1.66</v>
      </c>
      <c r="C1632" s="6">
        <f>TITRES_STAT!D1635</f>
        <v>1.66</v>
      </c>
      <c r="D1632" s="6">
        <f>TITRES_STAT!E1635</f>
        <v>0</v>
      </c>
      <c r="E1632" s="2">
        <f t="shared" si="100"/>
        <v>-427642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1.66</v>
      </c>
      <c r="C1633" s="6">
        <f>TITRES_STAT!D1636</f>
        <v>1.66</v>
      </c>
      <c r="D1633" s="6">
        <f>TITRES_STAT!E1636</f>
        <v>0</v>
      </c>
      <c r="E1633" s="2">
        <f t="shared" si="100"/>
        <v>-427642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1.7</v>
      </c>
      <c r="C1634" s="6">
        <f>TITRES_STAT!D1637</f>
        <v>1.7</v>
      </c>
      <c r="D1634" s="6">
        <f>TITRES_STAT!E1637</f>
        <v>239</v>
      </c>
      <c r="E1634" s="2">
        <f t="shared" si="100"/>
        <v>-427403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1.7</v>
      </c>
      <c r="C1635" s="6">
        <f>TITRES_STAT!D1638</f>
        <v>1.7</v>
      </c>
      <c r="D1635" s="6">
        <f>TITRES_STAT!E1638</f>
        <v>0</v>
      </c>
      <c r="E1635" s="2">
        <f t="shared" si="100"/>
        <v>-427403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1.7</v>
      </c>
      <c r="C1636" s="6">
        <f>TITRES_STAT!D1639</f>
        <v>1.7</v>
      </c>
      <c r="D1636" s="6">
        <f>TITRES_STAT!E1639</f>
        <v>959</v>
      </c>
      <c r="E1636" s="2">
        <f t="shared" si="100"/>
        <v>-427403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CONFIRMED BULLISH</v>
      </c>
    </row>
    <row r="1637" spans="1:8" ht="13.5" x14ac:dyDescent="0.25">
      <c r="A1637" s="3">
        <f>TITRES_STAT!B1640</f>
        <v>44396</v>
      </c>
      <c r="B1637" s="6">
        <f>TITRES_STAT!C1640</f>
        <v>1.74</v>
      </c>
      <c r="C1637" s="6">
        <f>TITRES_STAT!D1640</f>
        <v>1.74</v>
      </c>
      <c r="D1637" s="6">
        <f>TITRES_STAT!E1640</f>
        <v>1541</v>
      </c>
      <c r="E1637" s="2">
        <f t="shared" si="100"/>
        <v>-425862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CONFIRMED BULLISH</v>
      </c>
    </row>
    <row r="1638" spans="1:8" ht="13.5" x14ac:dyDescent="0.25">
      <c r="A1638" s="3">
        <f>TITRES_STAT!B1641</f>
        <v>44399</v>
      </c>
      <c r="B1638" s="6">
        <f>TITRES_STAT!C1641</f>
        <v>1.7</v>
      </c>
      <c r="C1638" s="6">
        <f>TITRES_STAT!D1641</f>
        <v>1.7</v>
      </c>
      <c r="D1638" s="6">
        <f>TITRES_STAT!E1641</f>
        <v>215</v>
      </c>
      <c r="E1638" s="2">
        <f t="shared" si="100"/>
        <v>-426077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1.7</v>
      </c>
      <c r="C1639" s="6">
        <f>TITRES_STAT!D1642</f>
        <v>1.7</v>
      </c>
      <c r="D1639" s="6">
        <f>TITRES_STAT!E1642</f>
        <v>215</v>
      </c>
      <c r="E1639" s="2">
        <f t="shared" si="100"/>
        <v>-426077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1.7</v>
      </c>
      <c r="C1640" s="6">
        <f>TITRES_STAT!D1643</f>
        <v>1.7</v>
      </c>
      <c r="D1640" s="6">
        <f>TITRES_STAT!E1643</f>
        <v>0</v>
      </c>
      <c r="E1640" s="2">
        <f t="shared" si="100"/>
        <v>-426077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1.7</v>
      </c>
      <c r="C1641" s="6">
        <f>TITRES_STAT!D1644</f>
        <v>1.7</v>
      </c>
      <c r="D1641" s="6">
        <f>TITRES_STAT!E1644</f>
        <v>1040</v>
      </c>
      <c r="E1641" s="2">
        <f t="shared" si="100"/>
        <v>-426077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1.7</v>
      </c>
      <c r="C1642" s="6">
        <f>TITRES_STAT!D1645</f>
        <v>1.7</v>
      </c>
      <c r="D1642" s="6">
        <f>TITRES_STAT!E1645</f>
        <v>0</v>
      </c>
      <c r="E1642" s="2">
        <f t="shared" si="100"/>
        <v>-426077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1.7</v>
      </c>
      <c r="C1643" s="6">
        <f>TITRES_STAT!D1646</f>
        <v>1.7</v>
      </c>
      <c r="D1643" s="6">
        <f>TITRES_STAT!E1646</f>
        <v>0</v>
      </c>
      <c r="E1643" s="2">
        <f t="shared" si="100"/>
        <v>-426077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1.7</v>
      </c>
      <c r="C1644" s="6">
        <f>TITRES_STAT!D1647</f>
        <v>1.7</v>
      </c>
      <c r="D1644" s="6">
        <f>TITRES_STAT!E1647</f>
        <v>0</v>
      </c>
      <c r="E1644" s="2">
        <f t="shared" si="100"/>
        <v>-426077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1.65</v>
      </c>
      <c r="C1645" s="6">
        <f>TITRES_STAT!D1648</f>
        <v>1.65</v>
      </c>
      <c r="D1645" s="6">
        <f>TITRES_STAT!E1648</f>
        <v>2</v>
      </c>
      <c r="E1645" s="2">
        <f t="shared" si="100"/>
        <v>-426079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1.65</v>
      </c>
      <c r="C1646" s="6">
        <f>TITRES_STAT!D1649</f>
        <v>1.65</v>
      </c>
      <c r="D1646" s="6">
        <f>TITRES_STAT!E1649</f>
        <v>0</v>
      </c>
      <c r="E1646" s="2">
        <f t="shared" si="100"/>
        <v>-426079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44412</v>
      </c>
      <c r="B1647" s="6">
        <f>TITRES_STAT!C1650</f>
        <v>1.65</v>
      </c>
      <c r="C1647" s="6">
        <f>TITRES_STAT!D1650</f>
        <v>1.65</v>
      </c>
      <c r="D1647" s="6">
        <f>TITRES_STAT!E1650</f>
        <v>0</v>
      </c>
      <c r="E1647" s="2">
        <f t="shared" si="100"/>
        <v>-426079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CONFIRMED BEARISH</v>
      </c>
    </row>
    <row r="1648" spans="1:8" ht="13.5" x14ac:dyDescent="0.25">
      <c r="A1648" s="3">
        <f>TITRES_STAT!B1651</f>
        <v>44413</v>
      </c>
      <c r="B1648" s="6">
        <f>TITRES_STAT!C1651</f>
        <v>1.65</v>
      </c>
      <c r="C1648" s="6">
        <f>TITRES_STAT!D1651</f>
        <v>1.65</v>
      </c>
      <c r="D1648" s="6">
        <f>TITRES_STAT!E1651</f>
        <v>0</v>
      </c>
      <c r="E1648" s="2">
        <f t="shared" si="100"/>
        <v>-426079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1.65</v>
      </c>
      <c r="C1649" s="6">
        <f>TITRES_STAT!D1652</f>
        <v>1.65</v>
      </c>
      <c r="D1649" s="6">
        <f>TITRES_STAT!E1652</f>
        <v>450</v>
      </c>
      <c r="E1649" s="2">
        <f t="shared" si="100"/>
        <v>-426079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1.65</v>
      </c>
      <c r="C1650" s="6">
        <f>TITRES_STAT!D1653</f>
        <v>1.65</v>
      </c>
      <c r="D1650" s="6">
        <f>TITRES_STAT!E1653</f>
        <v>0</v>
      </c>
      <c r="E1650" s="2">
        <f t="shared" si="100"/>
        <v>-426079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1.65</v>
      </c>
      <c r="C1651" s="6">
        <f>TITRES_STAT!D1654</f>
        <v>1.65</v>
      </c>
      <c r="D1651" s="6">
        <f>TITRES_STAT!E1654</f>
        <v>0</v>
      </c>
      <c r="E1651" s="2">
        <f t="shared" si="100"/>
        <v>-426079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1.65</v>
      </c>
      <c r="C1652" s="6">
        <f>TITRES_STAT!D1655</f>
        <v>1.65</v>
      </c>
      <c r="D1652" s="6">
        <f>TITRES_STAT!E1655</f>
        <v>0</v>
      </c>
      <c r="E1652" s="2">
        <f t="shared" si="100"/>
        <v>-426079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1.66</v>
      </c>
      <c r="C1653" s="6">
        <f>TITRES_STAT!D1656</f>
        <v>1.66</v>
      </c>
      <c r="D1653" s="6">
        <f>TITRES_STAT!E1656</f>
        <v>20</v>
      </c>
      <c r="E1653" s="2">
        <f t="shared" si="100"/>
        <v>-426059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1.66</v>
      </c>
      <c r="C1654" s="6">
        <f>TITRES_STAT!D1657</f>
        <v>1.66</v>
      </c>
      <c r="D1654" s="6">
        <f>TITRES_STAT!E1657</f>
        <v>0</v>
      </c>
      <c r="E1654" s="2">
        <f t="shared" si="100"/>
        <v>-426059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44426</v>
      </c>
      <c r="B1655" s="6">
        <f>TITRES_STAT!C1658</f>
        <v>1.66</v>
      </c>
      <c r="C1655" s="6">
        <f>TITRES_STAT!D1658</f>
        <v>1.66</v>
      </c>
      <c r="D1655" s="6">
        <f>TITRES_STAT!E1658</f>
        <v>0</v>
      </c>
      <c r="E1655" s="2">
        <f t="shared" si="100"/>
        <v>-426059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CONFIRMED BULLISH</v>
      </c>
    </row>
    <row r="1656" spans="1:8" ht="13.5" x14ac:dyDescent="0.25">
      <c r="A1656" s="3">
        <f>TITRES_STAT!B1659</f>
        <v>44427</v>
      </c>
      <c r="B1656" s="6">
        <f>TITRES_STAT!C1659</f>
        <v>1.66</v>
      </c>
      <c r="C1656" s="6">
        <f>TITRES_STAT!D1659</f>
        <v>1.66</v>
      </c>
      <c r="D1656" s="6">
        <f>TITRES_STAT!E1659</f>
        <v>2680</v>
      </c>
      <c r="E1656" s="2">
        <f t="shared" si="100"/>
        <v>-426059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CONFIRMED BULLISH</v>
      </c>
    </row>
    <row r="1657" spans="1:8" ht="13.5" x14ac:dyDescent="0.25">
      <c r="A1657" s="3">
        <f>TITRES_STAT!B1660</f>
        <v>44428</v>
      </c>
      <c r="B1657" s="6">
        <f>TITRES_STAT!C1660</f>
        <v>1.66</v>
      </c>
      <c r="C1657" s="6">
        <f>TITRES_STAT!D1660</f>
        <v>1.66</v>
      </c>
      <c r="D1657" s="6">
        <f>TITRES_STAT!E1660</f>
        <v>3700</v>
      </c>
      <c r="E1657" s="2">
        <f t="shared" si="100"/>
        <v>-426059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1.66</v>
      </c>
      <c r="C1658" s="6">
        <f>TITRES_STAT!D1661</f>
        <v>1.66</v>
      </c>
      <c r="D1658" s="6">
        <f>TITRES_STAT!E1661</f>
        <v>154</v>
      </c>
      <c r="E1658" s="2">
        <f t="shared" si="100"/>
        <v>-426059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1.66</v>
      </c>
      <c r="C1659" s="6">
        <f>TITRES_STAT!D1662</f>
        <v>1.66</v>
      </c>
      <c r="D1659" s="6">
        <f>TITRES_STAT!E1662</f>
        <v>0</v>
      </c>
      <c r="E1659" s="2">
        <f t="shared" si="100"/>
        <v>-426059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1.68</v>
      </c>
      <c r="C1660" s="6">
        <f>TITRES_STAT!D1663</f>
        <v>1.68</v>
      </c>
      <c r="D1660" s="6">
        <f>TITRES_STAT!E1663</f>
        <v>100</v>
      </c>
      <c r="E1660" s="2">
        <f t="shared" si="100"/>
        <v>-425959</v>
      </c>
      <c r="F1660" s="6" t="str">
        <f t="shared" si="103"/>
        <v>BULLISH</v>
      </c>
      <c r="G1660" s="6" t="str">
        <f t="shared" si="102"/>
        <v>NEUTRAL</v>
      </c>
      <c r="H1660" s="6" t="str">
        <f t="shared" si="101"/>
        <v>CONFIRMED BULLISH</v>
      </c>
    </row>
    <row r="1661" spans="1:8" ht="13.5" x14ac:dyDescent="0.25">
      <c r="A1661" s="3">
        <f>TITRES_STAT!B1664</f>
        <v>44434</v>
      </c>
      <c r="B1661" s="6">
        <f>TITRES_STAT!C1664</f>
        <v>1.7</v>
      </c>
      <c r="C1661" s="6">
        <f>TITRES_STAT!D1664</f>
        <v>1.7</v>
      </c>
      <c r="D1661" s="6">
        <f>TITRES_STAT!E1664</f>
        <v>144</v>
      </c>
      <c r="E1661" s="2">
        <f t="shared" si="100"/>
        <v>-425815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1.7</v>
      </c>
      <c r="C1662" s="6">
        <f>TITRES_STAT!D1665</f>
        <v>1.7</v>
      </c>
      <c r="D1662" s="6">
        <f>TITRES_STAT!E1665</f>
        <v>0</v>
      </c>
      <c r="E1662" s="2">
        <f t="shared" si="100"/>
        <v>-425815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1.7</v>
      </c>
      <c r="C1663" s="6">
        <f>TITRES_STAT!D1666</f>
        <v>1.7</v>
      </c>
      <c r="D1663" s="6">
        <f>TITRES_STAT!E1666</f>
        <v>0</v>
      </c>
      <c r="E1663" s="2">
        <f t="shared" si="100"/>
        <v>-425815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1.7</v>
      </c>
      <c r="C1664" s="6">
        <f>TITRES_STAT!D1667</f>
        <v>1.7</v>
      </c>
      <c r="D1664" s="6">
        <f>TITRES_STAT!E1667</f>
        <v>0</v>
      </c>
      <c r="E1664" s="2">
        <f t="shared" si="100"/>
        <v>-425815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1.7</v>
      </c>
      <c r="C1665" s="6">
        <f>TITRES_STAT!D1668</f>
        <v>1.7</v>
      </c>
      <c r="D1665" s="6">
        <f>TITRES_STAT!E1668</f>
        <v>0</v>
      </c>
      <c r="E1665" s="2">
        <f t="shared" si="100"/>
        <v>-425815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1.7</v>
      </c>
      <c r="C1666" s="6">
        <f>TITRES_STAT!D1669</f>
        <v>1.7</v>
      </c>
      <c r="D1666" s="6">
        <f>TITRES_STAT!E1669</f>
        <v>0</v>
      </c>
      <c r="E1666" s="2">
        <f t="shared" si="100"/>
        <v>-425815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1.7</v>
      </c>
      <c r="C1667" s="6">
        <f>TITRES_STAT!D1670</f>
        <v>1.7</v>
      </c>
      <c r="D1667" s="6">
        <f>TITRES_STAT!E1670</f>
        <v>0</v>
      </c>
      <c r="E1667" s="2">
        <f t="shared" si="100"/>
        <v>-425815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1.7</v>
      </c>
      <c r="C1668" s="6">
        <f>TITRES_STAT!D1671</f>
        <v>1.7</v>
      </c>
      <c r="D1668" s="6">
        <f>TITRES_STAT!E1671</f>
        <v>0</v>
      </c>
      <c r="E1668" s="2">
        <f t="shared" ref="E1668:E1731" si="104">IF(B1668&gt;B1667, E1667+D1668, IF(B1668&lt;B1667, E1667-D1668, E1667))</f>
        <v>-425815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1.7</v>
      </c>
      <c r="C1669" s="6">
        <f>TITRES_STAT!D1672</f>
        <v>1.7</v>
      </c>
      <c r="D1669" s="6">
        <f>TITRES_STAT!E1672</f>
        <v>0</v>
      </c>
      <c r="E1669" s="2">
        <f t="shared" si="104"/>
        <v>-425815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1.75</v>
      </c>
      <c r="C1670" s="6">
        <f>TITRES_STAT!D1673</f>
        <v>1.75</v>
      </c>
      <c r="D1670" s="6">
        <f>TITRES_STAT!E1673</f>
        <v>36</v>
      </c>
      <c r="E1670" s="2">
        <f t="shared" si="104"/>
        <v>-425779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1.75</v>
      </c>
      <c r="C1671" s="6">
        <f>TITRES_STAT!D1674</f>
        <v>1.75</v>
      </c>
      <c r="D1671" s="6">
        <f>TITRES_STAT!E1674</f>
        <v>0</v>
      </c>
      <c r="E1671" s="2">
        <f t="shared" si="104"/>
        <v>-425779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1.75</v>
      </c>
      <c r="C1672" s="6">
        <f>TITRES_STAT!D1675</f>
        <v>1.75</v>
      </c>
      <c r="D1672" s="6">
        <f>TITRES_STAT!E1675</f>
        <v>0</v>
      </c>
      <c r="E1672" s="2">
        <f t="shared" si="104"/>
        <v>-425779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NEUTRAL</v>
      </c>
      <c r="H1672" s="6" t="str">
        <f t="shared" si="105"/>
        <v>CONFIRMED BULLISH</v>
      </c>
    </row>
    <row r="1673" spans="1:8" ht="13.5" x14ac:dyDescent="0.25">
      <c r="A1673" s="3">
        <f>TITRES_STAT!B1676</f>
        <v>44452</v>
      </c>
      <c r="B1673" s="6">
        <f>TITRES_STAT!C1676</f>
        <v>1.75</v>
      </c>
      <c r="C1673" s="6">
        <f>TITRES_STAT!D1676</f>
        <v>1.75</v>
      </c>
      <c r="D1673" s="6">
        <f>TITRES_STAT!E1676</f>
        <v>0</v>
      </c>
      <c r="E1673" s="2">
        <f t="shared" si="104"/>
        <v>-425779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CONFIRMED BULLISH</v>
      </c>
    </row>
    <row r="1674" spans="1:8" ht="13.5" x14ac:dyDescent="0.25">
      <c r="A1674" s="3">
        <f>TITRES_STAT!B1677</f>
        <v>44453</v>
      </c>
      <c r="B1674" s="6">
        <f>TITRES_STAT!C1677</f>
        <v>1.75</v>
      </c>
      <c r="C1674" s="6">
        <f>TITRES_STAT!D1677</f>
        <v>1.75</v>
      </c>
      <c r="D1674" s="6">
        <f>TITRES_STAT!E1677</f>
        <v>0</v>
      </c>
      <c r="E1674" s="2">
        <f t="shared" si="104"/>
        <v>-425779</v>
      </c>
      <c r="F1674" s="6" t="str">
        <f t="shared" si="107"/>
        <v>BULLISH</v>
      </c>
      <c r="G1674" s="6" t="str">
        <f t="shared" si="106"/>
        <v>NEUTRAL</v>
      </c>
      <c r="H1674" s="6" t="str">
        <f t="shared" si="105"/>
        <v>CONFIRMED BULLISH</v>
      </c>
    </row>
    <row r="1675" spans="1:8" ht="13.5" x14ac:dyDescent="0.25">
      <c r="A1675" s="3">
        <f>TITRES_STAT!B1678</f>
        <v>44454</v>
      </c>
      <c r="B1675" s="6">
        <f>TITRES_STAT!C1678</f>
        <v>1.75</v>
      </c>
      <c r="C1675" s="6">
        <f>TITRES_STAT!D1678</f>
        <v>1.75</v>
      </c>
      <c r="D1675" s="6">
        <f>TITRES_STAT!E1678</f>
        <v>0</v>
      </c>
      <c r="E1675" s="2">
        <f t="shared" si="104"/>
        <v>-425779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1.75</v>
      </c>
      <c r="C1676" s="6">
        <f>TITRES_STAT!D1679</f>
        <v>1.75</v>
      </c>
      <c r="D1676" s="6">
        <f>TITRES_STAT!E1679</f>
        <v>0</v>
      </c>
      <c r="E1676" s="2">
        <f t="shared" si="104"/>
        <v>-425779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1.75</v>
      </c>
      <c r="C1677" s="6">
        <f>TITRES_STAT!D1680</f>
        <v>1.75</v>
      </c>
      <c r="D1677" s="6">
        <f>TITRES_STAT!E1680</f>
        <v>0</v>
      </c>
      <c r="E1677" s="2">
        <f t="shared" si="104"/>
        <v>-425779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1.75</v>
      </c>
      <c r="C1678" s="6">
        <f>TITRES_STAT!D1681</f>
        <v>1.75</v>
      </c>
      <c r="D1678" s="6">
        <f>TITRES_STAT!E1681</f>
        <v>0</v>
      </c>
      <c r="E1678" s="2">
        <f t="shared" si="104"/>
        <v>-425779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1.75</v>
      </c>
      <c r="C1679" s="6">
        <f>TITRES_STAT!D1682</f>
        <v>1.75</v>
      </c>
      <c r="D1679" s="6">
        <f>TITRES_STAT!E1682</f>
        <v>0</v>
      </c>
      <c r="E1679" s="2">
        <f t="shared" si="104"/>
        <v>-425779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1.75</v>
      </c>
      <c r="C1680" s="6">
        <f>TITRES_STAT!D1683</f>
        <v>1.75</v>
      </c>
      <c r="D1680" s="6">
        <f>TITRES_STAT!E1683</f>
        <v>0</v>
      </c>
      <c r="E1680" s="2">
        <f t="shared" si="104"/>
        <v>-425779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1.75</v>
      </c>
      <c r="C1681" s="6">
        <f>TITRES_STAT!D1684</f>
        <v>1.75</v>
      </c>
      <c r="D1681" s="6">
        <f>TITRES_STAT!E1684</f>
        <v>0</v>
      </c>
      <c r="E1681" s="2">
        <f t="shared" si="104"/>
        <v>-425779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1.75</v>
      </c>
      <c r="C1682" s="6">
        <f>TITRES_STAT!D1685</f>
        <v>1.75</v>
      </c>
      <c r="D1682" s="6">
        <f>TITRES_STAT!E1685</f>
        <v>0</v>
      </c>
      <c r="E1682" s="2">
        <f t="shared" si="104"/>
        <v>-425779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1.75</v>
      </c>
      <c r="C1683" s="6">
        <f>TITRES_STAT!D1686</f>
        <v>1.75</v>
      </c>
      <c r="D1683" s="6">
        <f>TITRES_STAT!E1686</f>
        <v>0</v>
      </c>
      <c r="E1683" s="2">
        <f t="shared" si="104"/>
        <v>-425779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1.75</v>
      </c>
      <c r="C1684" s="6">
        <f>TITRES_STAT!D1687</f>
        <v>1.75</v>
      </c>
      <c r="D1684" s="6">
        <f>TITRES_STAT!E1687</f>
        <v>0</v>
      </c>
      <c r="E1684" s="2">
        <f t="shared" si="104"/>
        <v>-425779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1.75</v>
      </c>
      <c r="C1685" s="6">
        <f>TITRES_STAT!D1688</f>
        <v>1.75</v>
      </c>
      <c r="D1685" s="6">
        <f>TITRES_STAT!E1688</f>
        <v>0</v>
      </c>
      <c r="E1685" s="2">
        <f t="shared" si="104"/>
        <v>-425779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1.75</v>
      </c>
      <c r="C1686" s="6">
        <f>TITRES_STAT!D1689</f>
        <v>1.75</v>
      </c>
      <c r="D1686" s="6">
        <f>TITRES_STAT!E1689</f>
        <v>10</v>
      </c>
      <c r="E1686" s="2">
        <f t="shared" si="104"/>
        <v>-425779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1.75</v>
      </c>
      <c r="C1687" s="6">
        <f>TITRES_STAT!D1690</f>
        <v>1.75</v>
      </c>
      <c r="D1687" s="6">
        <f>TITRES_STAT!E1690</f>
        <v>0</v>
      </c>
      <c r="E1687" s="2">
        <f t="shared" si="104"/>
        <v>-425779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1.75</v>
      </c>
      <c r="C1688" s="6">
        <f>TITRES_STAT!D1691</f>
        <v>1.75</v>
      </c>
      <c r="D1688" s="6">
        <f>TITRES_STAT!E1691</f>
        <v>0</v>
      </c>
      <c r="E1688" s="2">
        <f t="shared" si="104"/>
        <v>-425779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1.75</v>
      </c>
      <c r="C1689" s="6">
        <f>TITRES_STAT!D1692</f>
        <v>1.75</v>
      </c>
      <c r="D1689" s="6">
        <f>TITRES_STAT!E1692</f>
        <v>0</v>
      </c>
      <c r="E1689" s="2">
        <f t="shared" si="104"/>
        <v>-425779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44475</v>
      </c>
      <c r="B1690" s="6">
        <f>TITRES_STAT!C1693</f>
        <v>1.75</v>
      </c>
      <c r="C1690" s="6">
        <f>TITRES_STAT!D1693</f>
        <v>1.75</v>
      </c>
      <c r="D1690" s="6">
        <f>TITRES_STAT!E1693</f>
        <v>0</v>
      </c>
      <c r="E1690" s="2">
        <f t="shared" si="104"/>
        <v>-425779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44476</v>
      </c>
      <c r="B1691" s="6">
        <f>TITRES_STAT!C1694</f>
        <v>1.75</v>
      </c>
      <c r="C1691" s="6">
        <f>TITRES_STAT!D1694</f>
        <v>1.75</v>
      </c>
      <c r="D1691" s="6">
        <f>TITRES_STAT!E1694</f>
        <v>0</v>
      </c>
      <c r="E1691" s="2">
        <f t="shared" si="104"/>
        <v>-425779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1.75</v>
      </c>
      <c r="C1692" s="6">
        <f>TITRES_STAT!D1695</f>
        <v>1.75</v>
      </c>
      <c r="D1692" s="6">
        <f>TITRES_STAT!E1695</f>
        <v>0</v>
      </c>
      <c r="E1692" s="2">
        <f t="shared" si="104"/>
        <v>-425779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1.75</v>
      </c>
      <c r="C1693" s="6">
        <f>TITRES_STAT!D1696</f>
        <v>1.75</v>
      </c>
      <c r="D1693" s="6">
        <f>TITRES_STAT!E1696</f>
        <v>0</v>
      </c>
      <c r="E1693" s="2">
        <f t="shared" si="104"/>
        <v>-425779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1.75</v>
      </c>
      <c r="C1694" s="6">
        <f>TITRES_STAT!D1697</f>
        <v>1.75</v>
      </c>
      <c r="D1694" s="6">
        <f>TITRES_STAT!E1697</f>
        <v>0</v>
      </c>
      <c r="E1694" s="2">
        <f t="shared" si="104"/>
        <v>-425779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1.75</v>
      </c>
      <c r="C1695" s="6">
        <f>TITRES_STAT!D1698</f>
        <v>1.75</v>
      </c>
      <c r="D1695" s="6">
        <f>TITRES_STAT!E1698</f>
        <v>0</v>
      </c>
      <c r="E1695" s="2">
        <f t="shared" si="104"/>
        <v>-425779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1.7</v>
      </c>
      <c r="C1696" s="6">
        <f>TITRES_STAT!D1699</f>
        <v>1.7</v>
      </c>
      <c r="D1696" s="6">
        <f>TITRES_STAT!E1699</f>
        <v>48</v>
      </c>
      <c r="E1696" s="2">
        <f t="shared" si="104"/>
        <v>-425827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1.7</v>
      </c>
      <c r="C1697" s="6">
        <f>TITRES_STAT!D1700</f>
        <v>1.7</v>
      </c>
      <c r="D1697" s="6">
        <f>TITRES_STAT!E1700</f>
        <v>0</v>
      </c>
      <c r="E1697" s="2">
        <f t="shared" si="104"/>
        <v>-425827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1.7</v>
      </c>
      <c r="C1698" s="6">
        <f>TITRES_STAT!D1701</f>
        <v>1.7</v>
      </c>
      <c r="D1698" s="6">
        <f>TITRES_STAT!E1701</f>
        <v>0</v>
      </c>
      <c r="E1698" s="2">
        <f t="shared" si="104"/>
        <v>-425827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1.7</v>
      </c>
      <c r="C1699" s="6">
        <f>TITRES_STAT!D1702</f>
        <v>1.7</v>
      </c>
      <c r="D1699" s="6">
        <f>TITRES_STAT!E1702</f>
        <v>0</v>
      </c>
      <c r="E1699" s="2">
        <f t="shared" si="104"/>
        <v>-425827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1.7</v>
      </c>
      <c r="C1700" s="6">
        <f>TITRES_STAT!D1703</f>
        <v>1.7</v>
      </c>
      <c r="D1700" s="6">
        <f>TITRES_STAT!E1703</f>
        <v>0</v>
      </c>
      <c r="E1700" s="2">
        <f t="shared" si="104"/>
        <v>-425827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1.7</v>
      </c>
      <c r="C1701" s="6">
        <f>TITRES_STAT!D1704</f>
        <v>1.7</v>
      </c>
      <c r="D1701" s="6">
        <f>TITRES_STAT!E1704</f>
        <v>0</v>
      </c>
      <c r="E1701" s="2">
        <f t="shared" si="104"/>
        <v>-425827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1.7</v>
      </c>
      <c r="C1702" s="6">
        <f>TITRES_STAT!D1705</f>
        <v>1.7</v>
      </c>
      <c r="D1702" s="6">
        <f>TITRES_STAT!E1705</f>
        <v>0</v>
      </c>
      <c r="E1702" s="2">
        <f t="shared" si="104"/>
        <v>-425827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1.7</v>
      </c>
      <c r="C1703" s="6">
        <f>TITRES_STAT!D1706</f>
        <v>1.7</v>
      </c>
      <c r="D1703" s="6">
        <f>TITRES_STAT!E1706</f>
        <v>0</v>
      </c>
      <c r="E1703" s="2">
        <f t="shared" si="104"/>
        <v>-425827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1.7</v>
      </c>
      <c r="C1704" s="6">
        <f>TITRES_STAT!D1707</f>
        <v>1.7</v>
      </c>
      <c r="D1704" s="6">
        <f>TITRES_STAT!E1707</f>
        <v>0</v>
      </c>
      <c r="E1704" s="2">
        <f t="shared" si="104"/>
        <v>-425827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1.7</v>
      </c>
      <c r="C1705" s="6">
        <f>TITRES_STAT!D1708</f>
        <v>1.7</v>
      </c>
      <c r="D1705" s="6">
        <f>TITRES_STAT!E1708</f>
        <v>0</v>
      </c>
      <c r="E1705" s="2">
        <f t="shared" si="104"/>
        <v>-425827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1.7</v>
      </c>
      <c r="C1706" s="6">
        <f>TITRES_STAT!D1709</f>
        <v>1.7</v>
      </c>
      <c r="D1706" s="6">
        <f>TITRES_STAT!E1709</f>
        <v>0</v>
      </c>
      <c r="E1706" s="2">
        <f t="shared" si="104"/>
        <v>-425827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1.7</v>
      </c>
      <c r="C1707" s="6">
        <f>TITRES_STAT!D1710</f>
        <v>1.7</v>
      </c>
      <c r="D1707" s="6">
        <f>TITRES_STAT!E1710</f>
        <v>40</v>
      </c>
      <c r="E1707" s="2">
        <f t="shared" si="104"/>
        <v>-425827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1.7</v>
      </c>
      <c r="C1708" s="6">
        <f>TITRES_STAT!D1711</f>
        <v>1.7</v>
      </c>
      <c r="D1708" s="6">
        <f>TITRES_STAT!E1711</f>
        <v>200</v>
      </c>
      <c r="E1708" s="2">
        <f t="shared" si="104"/>
        <v>-425827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1.7</v>
      </c>
      <c r="C1709" s="6">
        <f>TITRES_STAT!D1712</f>
        <v>1.7</v>
      </c>
      <c r="D1709" s="6">
        <f>TITRES_STAT!E1712</f>
        <v>200</v>
      </c>
      <c r="E1709" s="2">
        <f t="shared" si="104"/>
        <v>-425827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1.7</v>
      </c>
      <c r="C1710" s="6">
        <f>TITRES_STAT!D1713</f>
        <v>1.7</v>
      </c>
      <c r="D1710" s="6">
        <f>TITRES_STAT!E1713</f>
        <v>0</v>
      </c>
      <c r="E1710" s="2">
        <f t="shared" si="104"/>
        <v>-425827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44508</v>
      </c>
      <c r="B1711" s="6">
        <f>TITRES_STAT!C1714</f>
        <v>1.7</v>
      </c>
      <c r="C1711" s="6">
        <f>TITRES_STAT!D1714</f>
        <v>1.7</v>
      </c>
      <c r="D1711" s="6">
        <f>TITRES_STAT!E1714</f>
        <v>300</v>
      </c>
      <c r="E1711" s="2">
        <f t="shared" si="104"/>
        <v>-425827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1.7</v>
      </c>
      <c r="C1712" s="6">
        <f>TITRES_STAT!D1715</f>
        <v>1.7</v>
      </c>
      <c r="D1712" s="6">
        <f>TITRES_STAT!E1715</f>
        <v>0</v>
      </c>
      <c r="E1712" s="2">
        <f t="shared" si="104"/>
        <v>-425827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1.7</v>
      </c>
      <c r="C1713" s="6">
        <f>TITRES_STAT!D1716</f>
        <v>1.7</v>
      </c>
      <c r="D1713" s="6">
        <f>TITRES_STAT!E1716</f>
        <v>0</v>
      </c>
      <c r="E1713" s="2">
        <f t="shared" si="104"/>
        <v>-425827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1.74</v>
      </c>
      <c r="C1714" s="6">
        <f>TITRES_STAT!D1717</f>
        <v>1.74</v>
      </c>
      <c r="D1714" s="6">
        <f>TITRES_STAT!E1717</f>
        <v>5500</v>
      </c>
      <c r="E1714" s="2">
        <f t="shared" si="104"/>
        <v>-420327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1.74</v>
      </c>
      <c r="C1715" s="6">
        <f>TITRES_STAT!D1718</f>
        <v>1.74</v>
      </c>
      <c r="D1715" s="6">
        <f>TITRES_STAT!E1718</f>
        <v>500</v>
      </c>
      <c r="E1715" s="2">
        <f t="shared" si="104"/>
        <v>-420327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1.74</v>
      </c>
      <c r="C1716" s="6">
        <f>TITRES_STAT!D1719</f>
        <v>1.74</v>
      </c>
      <c r="D1716" s="6">
        <f>TITRES_STAT!E1719</f>
        <v>150</v>
      </c>
      <c r="E1716" s="2">
        <f t="shared" si="104"/>
        <v>-420327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1.75</v>
      </c>
      <c r="C1717" s="6">
        <f>TITRES_STAT!D1720</f>
        <v>1.75</v>
      </c>
      <c r="D1717" s="6">
        <f>TITRES_STAT!E1720</f>
        <v>500</v>
      </c>
      <c r="E1717" s="2">
        <f t="shared" si="104"/>
        <v>-419827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1.73</v>
      </c>
      <c r="C1718" s="6">
        <f>TITRES_STAT!D1721</f>
        <v>1.73</v>
      </c>
      <c r="D1718" s="6">
        <f>TITRES_STAT!E1721</f>
        <v>8914</v>
      </c>
      <c r="E1718" s="2">
        <f t="shared" si="104"/>
        <v>-428741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BEARISH DIVERGENCE</v>
      </c>
    </row>
    <row r="1719" spans="1:8" ht="13.5" x14ac:dyDescent="0.25">
      <c r="A1719" s="3">
        <f>TITRES_STAT!B1722</f>
        <v>44518</v>
      </c>
      <c r="B1719" s="6">
        <f>TITRES_STAT!C1722</f>
        <v>1.73</v>
      </c>
      <c r="C1719" s="6">
        <f>TITRES_STAT!D1722</f>
        <v>1.73</v>
      </c>
      <c r="D1719" s="6">
        <f>TITRES_STAT!E1722</f>
        <v>0</v>
      </c>
      <c r="E1719" s="2">
        <f t="shared" si="104"/>
        <v>-428741</v>
      </c>
      <c r="F1719" s="6" t="str">
        <f t="shared" si="107"/>
        <v>BEARISH</v>
      </c>
      <c r="G1719" s="6" t="str">
        <f t="shared" si="106"/>
        <v>STRONG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1.73</v>
      </c>
      <c r="C1720" s="6">
        <f>TITRES_STAT!D1723</f>
        <v>1.73</v>
      </c>
      <c r="D1720" s="6">
        <f>TITRES_STAT!E1723</f>
        <v>1500</v>
      </c>
      <c r="E1720" s="2">
        <f t="shared" si="104"/>
        <v>-428741</v>
      </c>
      <c r="F1720" s="6" t="str">
        <f t="shared" si="107"/>
        <v>BEARISH</v>
      </c>
      <c r="G1720" s="6" t="str">
        <f t="shared" si="106"/>
        <v>STRONG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1.73</v>
      </c>
      <c r="C1721" s="6">
        <f>TITRES_STAT!D1724</f>
        <v>1.73</v>
      </c>
      <c r="D1721" s="6">
        <f>TITRES_STAT!E1724</f>
        <v>1000</v>
      </c>
      <c r="E1721" s="2">
        <f t="shared" si="104"/>
        <v>-428741</v>
      </c>
      <c r="F1721" s="6" t="str">
        <f t="shared" si="107"/>
        <v>BEARISH</v>
      </c>
      <c r="G1721" s="6" t="str">
        <f t="shared" si="106"/>
        <v>STRONG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1.72</v>
      </c>
      <c r="C1722" s="6">
        <f>TITRES_STAT!D1725</f>
        <v>1.72</v>
      </c>
      <c r="D1722" s="6">
        <f>TITRES_STAT!E1725</f>
        <v>500</v>
      </c>
      <c r="E1722" s="2">
        <f t="shared" si="104"/>
        <v>-429241</v>
      </c>
      <c r="F1722" s="6" t="str">
        <f t="shared" si="107"/>
        <v>BEARISH</v>
      </c>
      <c r="G1722" s="6" t="str">
        <f t="shared" si="106"/>
        <v>STRONG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1.7</v>
      </c>
      <c r="C1723" s="6">
        <f>TITRES_STAT!D1726</f>
        <v>1.7</v>
      </c>
      <c r="D1723" s="6">
        <f>TITRES_STAT!E1726</f>
        <v>1965</v>
      </c>
      <c r="E1723" s="2">
        <f t="shared" si="104"/>
        <v>-431206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1.7</v>
      </c>
      <c r="C1724" s="6">
        <f>TITRES_STAT!D1727</f>
        <v>1.7</v>
      </c>
      <c r="D1724" s="6">
        <f>TITRES_STAT!E1727</f>
        <v>0</v>
      </c>
      <c r="E1724" s="2">
        <f t="shared" si="104"/>
        <v>-431206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1.7</v>
      </c>
      <c r="C1725" s="6">
        <f>TITRES_STAT!D1728</f>
        <v>1.7</v>
      </c>
      <c r="D1725" s="6">
        <f>TITRES_STAT!E1728</f>
        <v>0</v>
      </c>
      <c r="E1725" s="2">
        <f t="shared" si="104"/>
        <v>-431206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1.75</v>
      </c>
      <c r="C1726" s="6">
        <f>TITRES_STAT!D1729</f>
        <v>1.75</v>
      </c>
      <c r="D1726" s="6">
        <f>TITRES_STAT!E1729</f>
        <v>1183</v>
      </c>
      <c r="E1726" s="2">
        <f t="shared" si="104"/>
        <v>-430023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BEARISH DIVERGENCE</v>
      </c>
    </row>
    <row r="1727" spans="1:8" ht="13.5" x14ac:dyDescent="0.25">
      <c r="A1727" s="3">
        <f>TITRES_STAT!B1730</f>
        <v>44530</v>
      </c>
      <c r="B1727" s="6">
        <f>TITRES_STAT!C1730</f>
        <v>1.82</v>
      </c>
      <c r="C1727" s="6">
        <f>TITRES_STAT!D1730</f>
        <v>1.82</v>
      </c>
      <c r="D1727" s="6">
        <f>TITRES_STAT!E1730</f>
        <v>828</v>
      </c>
      <c r="E1727" s="2">
        <f t="shared" si="104"/>
        <v>-429195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1.9</v>
      </c>
      <c r="C1728" s="6">
        <f>TITRES_STAT!D1731</f>
        <v>1.9</v>
      </c>
      <c r="D1728" s="6">
        <f>TITRES_STAT!E1731</f>
        <v>2150</v>
      </c>
      <c r="E1728" s="2">
        <f t="shared" si="104"/>
        <v>-427045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1.98</v>
      </c>
      <c r="C1729" s="6">
        <f>TITRES_STAT!D1732</f>
        <v>1.98</v>
      </c>
      <c r="D1729" s="6">
        <f>TITRES_STAT!E1732</f>
        <v>6440</v>
      </c>
      <c r="E1729" s="2">
        <f t="shared" si="104"/>
        <v>-420605</v>
      </c>
      <c r="F1729" s="6" t="str">
        <f t="shared" si="107"/>
        <v>BULLISH</v>
      </c>
      <c r="G1729" s="6" t="str">
        <f t="shared" si="106"/>
        <v>WEAK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2.06</v>
      </c>
      <c r="C1730" s="6">
        <f>TITRES_STAT!D1733</f>
        <v>2.06</v>
      </c>
      <c r="D1730" s="6">
        <f>TITRES_STAT!E1733</f>
        <v>5840</v>
      </c>
      <c r="E1730" s="2">
        <f t="shared" si="104"/>
        <v>-414765</v>
      </c>
      <c r="F1730" s="6" t="str">
        <f t="shared" si="107"/>
        <v>BULLISH</v>
      </c>
      <c r="G1730" s="6" t="str">
        <f t="shared" si="106"/>
        <v>WEAK</v>
      </c>
      <c r="H1730" s="6" t="str">
        <f t="shared" si="105"/>
        <v>CONFIRMED BULLISH</v>
      </c>
    </row>
    <row r="1731" spans="1:8" ht="13.5" x14ac:dyDescent="0.25">
      <c r="A1731" s="3">
        <f>TITRES_STAT!B1734</f>
        <v>44536</v>
      </c>
      <c r="B1731" s="6">
        <f>TITRES_STAT!C1734</f>
        <v>2.09</v>
      </c>
      <c r="C1731" s="6">
        <f>TITRES_STAT!D1734</f>
        <v>2.09</v>
      </c>
      <c r="D1731" s="6">
        <f>TITRES_STAT!E1734</f>
        <v>3600</v>
      </c>
      <c r="E1731" s="2">
        <f t="shared" si="104"/>
        <v>-411165</v>
      </c>
      <c r="F1731" s="6" t="str">
        <f t="shared" si="107"/>
        <v>BULLISH</v>
      </c>
      <c r="G1731" s="6" t="str">
        <f t="shared" si="106"/>
        <v>WEAK</v>
      </c>
      <c r="H1731" s="6" t="str">
        <f t="shared" si="105"/>
        <v>CONFIRMED BULLISH</v>
      </c>
    </row>
    <row r="1732" spans="1:8" ht="13.5" x14ac:dyDescent="0.25">
      <c r="A1732" s="3">
        <f>TITRES_STAT!B1735</f>
        <v>44537</v>
      </c>
      <c r="B1732" s="6">
        <f>TITRES_STAT!C1735</f>
        <v>2</v>
      </c>
      <c r="C1732" s="6">
        <f>TITRES_STAT!D1735</f>
        <v>2</v>
      </c>
      <c r="D1732" s="6">
        <f>TITRES_STAT!E1735</f>
        <v>3480</v>
      </c>
      <c r="E1732" s="2">
        <f t="shared" ref="E1732:E1795" si="108">IF(B1732&gt;B1731, E1731+D1732, IF(B1732&lt;B1731, E1731-D1732, E1731))</f>
        <v>-414645</v>
      </c>
      <c r="F1732" s="6" t="str">
        <f t="shared" si="107"/>
        <v>BULLISH</v>
      </c>
      <c r="G1732" s="6" t="str">
        <f t="shared" si="106"/>
        <v>WEAK</v>
      </c>
      <c r="H1732" s="6" t="str">
        <f t="shared" si="105"/>
        <v>CONFIRMED BULLISH</v>
      </c>
    </row>
    <row r="1733" spans="1:8" ht="13.5" x14ac:dyDescent="0.25">
      <c r="A1733" s="3">
        <f>TITRES_STAT!B1736</f>
        <v>44538</v>
      </c>
      <c r="B1733" s="6">
        <f>TITRES_STAT!C1736</f>
        <v>2.09</v>
      </c>
      <c r="C1733" s="6">
        <f>TITRES_STAT!D1736</f>
        <v>2.09</v>
      </c>
      <c r="D1733" s="6">
        <f>TITRES_STAT!E1736</f>
        <v>600</v>
      </c>
      <c r="E1733" s="2">
        <f t="shared" si="108"/>
        <v>-414045</v>
      </c>
      <c r="F1733" s="6" t="str">
        <f t="shared" si="107"/>
        <v>BULLISH</v>
      </c>
      <c r="G1733" s="6" t="str">
        <f t="shared" si="106"/>
        <v>WEAK</v>
      </c>
      <c r="H1733" s="6" t="str">
        <f t="shared" si="105"/>
        <v>CONFIRMED BULLISH</v>
      </c>
    </row>
    <row r="1734" spans="1:8" ht="13.5" x14ac:dyDescent="0.25">
      <c r="A1734" s="3">
        <f>TITRES_STAT!B1737</f>
        <v>44539</v>
      </c>
      <c r="B1734" s="6">
        <f>TITRES_STAT!C1737</f>
        <v>2.09</v>
      </c>
      <c r="C1734" s="6">
        <f>TITRES_STAT!D1737</f>
        <v>2.09</v>
      </c>
      <c r="D1734" s="6">
        <f>TITRES_STAT!E1737</f>
        <v>0</v>
      </c>
      <c r="E1734" s="2">
        <f t="shared" si="108"/>
        <v>-414045</v>
      </c>
      <c r="F1734" s="6" t="str">
        <f t="shared" si="107"/>
        <v>BULLISH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44540</v>
      </c>
      <c r="B1735" s="6">
        <f>TITRES_STAT!C1738</f>
        <v>2.09</v>
      </c>
      <c r="C1735" s="6">
        <f>TITRES_STAT!D1738</f>
        <v>2.09</v>
      </c>
      <c r="D1735" s="6">
        <f>TITRES_STAT!E1738</f>
        <v>0</v>
      </c>
      <c r="E1735" s="2">
        <f t="shared" si="108"/>
        <v>-414045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BULLISH</v>
      </c>
    </row>
    <row r="1736" spans="1:8" ht="13.5" x14ac:dyDescent="0.25">
      <c r="A1736" s="3">
        <f>TITRES_STAT!B1739</f>
        <v>44543</v>
      </c>
      <c r="B1736" s="6">
        <f>TITRES_STAT!C1739</f>
        <v>2.08</v>
      </c>
      <c r="C1736" s="6">
        <f>TITRES_STAT!D1739</f>
        <v>2.08</v>
      </c>
      <c r="D1736" s="6">
        <f>TITRES_STAT!E1739</f>
        <v>54</v>
      </c>
      <c r="E1736" s="2">
        <f t="shared" si="108"/>
        <v>-414099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2.08</v>
      </c>
      <c r="C1737" s="6">
        <f>TITRES_STAT!D1740</f>
        <v>2.08</v>
      </c>
      <c r="D1737" s="6">
        <f>TITRES_STAT!E1740</f>
        <v>16</v>
      </c>
      <c r="E1737" s="2">
        <f t="shared" si="108"/>
        <v>-414099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2.08</v>
      </c>
      <c r="C1738" s="6">
        <f>TITRES_STAT!D1741</f>
        <v>2.08</v>
      </c>
      <c r="D1738" s="6">
        <f>TITRES_STAT!E1741</f>
        <v>0</v>
      </c>
      <c r="E1738" s="2">
        <f t="shared" si="108"/>
        <v>-414099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2.08</v>
      </c>
      <c r="C1739" s="6">
        <f>TITRES_STAT!D1742</f>
        <v>2.08</v>
      </c>
      <c r="D1739" s="6">
        <f>TITRES_STAT!E1742</f>
        <v>0</v>
      </c>
      <c r="E1739" s="2">
        <f t="shared" si="108"/>
        <v>-414099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2.08</v>
      </c>
      <c r="C1740" s="6">
        <f>TITRES_STAT!D1743</f>
        <v>2.08</v>
      </c>
      <c r="D1740" s="6">
        <f>TITRES_STAT!E1743</f>
        <v>1200</v>
      </c>
      <c r="E1740" s="2">
        <f t="shared" si="108"/>
        <v>-414099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2.08</v>
      </c>
      <c r="C1741" s="6">
        <f>TITRES_STAT!D1744</f>
        <v>2.08</v>
      </c>
      <c r="D1741" s="6">
        <f>TITRES_STAT!E1744</f>
        <v>0</v>
      </c>
      <c r="E1741" s="2">
        <f t="shared" si="108"/>
        <v>-414099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44552</v>
      </c>
      <c r="B1742" s="6">
        <f>TITRES_STAT!C1745</f>
        <v>2.1</v>
      </c>
      <c r="C1742" s="6">
        <f>TITRES_STAT!D1745</f>
        <v>2.1</v>
      </c>
      <c r="D1742" s="6">
        <f>TITRES_STAT!E1745</f>
        <v>9500</v>
      </c>
      <c r="E1742" s="2">
        <f t="shared" si="108"/>
        <v>-404599</v>
      </c>
      <c r="F1742" s="6" t="str">
        <f t="shared" si="111"/>
        <v>BULLISH</v>
      </c>
      <c r="G1742" s="6" t="str">
        <f t="shared" si="110"/>
        <v>WEAK</v>
      </c>
      <c r="H1742" s="6" t="str">
        <f t="shared" si="109"/>
        <v>CONFIRMED BULLISH</v>
      </c>
    </row>
    <row r="1743" spans="1:8" ht="13.5" x14ac:dyDescent="0.25">
      <c r="A1743" s="3">
        <f>TITRES_STAT!B1746</f>
        <v>44553</v>
      </c>
      <c r="B1743" s="6">
        <f>TITRES_STAT!C1746</f>
        <v>2.15</v>
      </c>
      <c r="C1743" s="6">
        <f>TITRES_STAT!D1746</f>
        <v>2.15</v>
      </c>
      <c r="D1743" s="6">
        <f>TITRES_STAT!E1746</f>
        <v>6792</v>
      </c>
      <c r="E1743" s="2">
        <f t="shared" si="108"/>
        <v>-397807</v>
      </c>
      <c r="F1743" s="6" t="str">
        <f t="shared" si="111"/>
        <v>BULLISH</v>
      </c>
      <c r="G1743" s="6" t="str">
        <f t="shared" si="110"/>
        <v>WEAK</v>
      </c>
      <c r="H1743" s="6" t="str">
        <f t="shared" si="109"/>
        <v>CONFIRMED BULLISH</v>
      </c>
    </row>
    <row r="1744" spans="1:8" ht="13.5" x14ac:dyDescent="0.25">
      <c r="A1744" s="3">
        <f>TITRES_STAT!B1747</f>
        <v>44554</v>
      </c>
      <c r="B1744" s="6">
        <f>TITRES_STAT!C1747</f>
        <v>2.19</v>
      </c>
      <c r="C1744" s="6">
        <f>TITRES_STAT!D1747</f>
        <v>2.19</v>
      </c>
      <c r="D1744" s="6">
        <f>TITRES_STAT!E1747</f>
        <v>3000</v>
      </c>
      <c r="E1744" s="2">
        <f t="shared" si="108"/>
        <v>-394807</v>
      </c>
      <c r="F1744" s="6" t="str">
        <f t="shared" si="111"/>
        <v>BULLISH</v>
      </c>
      <c r="G1744" s="6" t="str">
        <f t="shared" si="110"/>
        <v>WEAK</v>
      </c>
      <c r="H1744" s="6" t="str">
        <f t="shared" si="109"/>
        <v>CONFIRMED BULLISH</v>
      </c>
    </row>
    <row r="1745" spans="1:8" ht="13.5" x14ac:dyDescent="0.25">
      <c r="A1745" s="3">
        <f>TITRES_STAT!B1748</f>
        <v>44557</v>
      </c>
      <c r="B1745" s="6">
        <f>TITRES_STAT!C1748</f>
        <v>2.19</v>
      </c>
      <c r="C1745" s="6">
        <f>TITRES_STAT!D1748</f>
        <v>2.19</v>
      </c>
      <c r="D1745" s="6">
        <f>TITRES_STAT!E1748</f>
        <v>3000</v>
      </c>
      <c r="E1745" s="2">
        <f t="shared" si="108"/>
        <v>-394807</v>
      </c>
      <c r="F1745" s="6" t="str">
        <f t="shared" si="111"/>
        <v>BULLISH</v>
      </c>
      <c r="G1745" s="6" t="str">
        <f t="shared" si="110"/>
        <v>WEAK</v>
      </c>
      <c r="H1745" s="6" t="str">
        <f t="shared" si="109"/>
        <v>CONFIRMED BULLISH</v>
      </c>
    </row>
    <row r="1746" spans="1:8" ht="13.5" x14ac:dyDescent="0.25">
      <c r="A1746" s="3">
        <f>TITRES_STAT!B1749</f>
        <v>44558</v>
      </c>
      <c r="B1746" s="6">
        <f>TITRES_STAT!C1749</f>
        <v>2.1800000000000002</v>
      </c>
      <c r="C1746" s="6">
        <f>TITRES_STAT!D1749</f>
        <v>2.1800000000000002</v>
      </c>
      <c r="D1746" s="6">
        <f>TITRES_STAT!E1749</f>
        <v>3000</v>
      </c>
      <c r="E1746" s="2">
        <f t="shared" si="108"/>
        <v>-397807</v>
      </c>
      <c r="F1746" s="6" t="str">
        <f t="shared" si="111"/>
        <v>BULLISH</v>
      </c>
      <c r="G1746" s="6" t="str">
        <f t="shared" si="110"/>
        <v>WEAK</v>
      </c>
      <c r="H1746" s="6" t="str">
        <f t="shared" si="109"/>
        <v>CONFIRMED BULLISH</v>
      </c>
    </row>
    <row r="1747" spans="1:8" ht="13.5" x14ac:dyDescent="0.25">
      <c r="A1747" s="3">
        <f>TITRES_STAT!B1750</f>
        <v>44559</v>
      </c>
      <c r="B1747" s="6">
        <f>TITRES_STAT!C1750</f>
        <v>2.1800000000000002</v>
      </c>
      <c r="C1747" s="6">
        <f>TITRES_STAT!D1750</f>
        <v>2.1800000000000002</v>
      </c>
      <c r="D1747" s="6">
        <f>TITRES_STAT!E1750</f>
        <v>3000</v>
      </c>
      <c r="E1747" s="2">
        <f t="shared" si="108"/>
        <v>-397807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2.1800000000000002</v>
      </c>
      <c r="C1748" s="6">
        <f>TITRES_STAT!D1751</f>
        <v>2.1800000000000002</v>
      </c>
      <c r="D1748" s="6">
        <f>TITRES_STAT!E1751</f>
        <v>4740</v>
      </c>
      <c r="E1748" s="2">
        <f t="shared" si="108"/>
        <v>-397807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44561</v>
      </c>
      <c r="B1749" s="6">
        <f>TITRES_STAT!C1752</f>
        <v>2.1800000000000002</v>
      </c>
      <c r="C1749" s="6">
        <f>TITRES_STAT!D1752</f>
        <v>2.1800000000000002</v>
      </c>
      <c r="D1749" s="6">
        <f>TITRES_STAT!E1752</f>
        <v>500</v>
      </c>
      <c r="E1749" s="2">
        <f t="shared" si="108"/>
        <v>-397807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2.1800000000000002</v>
      </c>
      <c r="C1750" s="6">
        <f>TITRES_STAT!D1753</f>
        <v>2.1800000000000002</v>
      </c>
      <c r="D1750" s="6">
        <f>TITRES_STAT!E1753</f>
        <v>0</v>
      </c>
      <c r="E1750" s="2">
        <f t="shared" si="108"/>
        <v>-397807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2.09</v>
      </c>
      <c r="C1751" s="6">
        <f>TITRES_STAT!D1754</f>
        <v>2.09</v>
      </c>
      <c r="D1751" s="6">
        <f>TITRES_STAT!E1754</f>
        <v>0</v>
      </c>
      <c r="E1751" s="2">
        <f t="shared" si="108"/>
        <v>-397807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44566</v>
      </c>
      <c r="B1752" s="6">
        <f>TITRES_STAT!C1755</f>
        <v>2.15</v>
      </c>
      <c r="C1752" s="6">
        <f>TITRES_STAT!D1755</f>
        <v>2.15</v>
      </c>
      <c r="D1752" s="6">
        <f>TITRES_STAT!E1755</f>
        <v>47427</v>
      </c>
      <c r="E1752" s="2">
        <f t="shared" si="108"/>
        <v>-350380</v>
      </c>
      <c r="F1752" s="6" t="str">
        <f t="shared" si="111"/>
        <v>BULLISH</v>
      </c>
      <c r="G1752" s="6" t="str">
        <f t="shared" si="110"/>
        <v>WEAK</v>
      </c>
      <c r="H1752" s="6" t="str">
        <f t="shared" si="109"/>
        <v>BULLISH DIVERGENCE</v>
      </c>
    </row>
    <row r="1753" spans="1:8" ht="13.5" x14ac:dyDescent="0.25">
      <c r="A1753" s="3">
        <f>TITRES_STAT!B1756</f>
        <v>44567</v>
      </c>
      <c r="B1753" s="6">
        <f>TITRES_STAT!C1756</f>
        <v>2.14</v>
      </c>
      <c r="C1753" s="6">
        <f>TITRES_STAT!D1756</f>
        <v>2.14</v>
      </c>
      <c r="D1753" s="6">
        <f>TITRES_STAT!E1756</f>
        <v>8400</v>
      </c>
      <c r="E1753" s="2">
        <f t="shared" si="108"/>
        <v>-358780</v>
      </c>
      <c r="F1753" s="6" t="str">
        <f t="shared" si="111"/>
        <v>BULLISH</v>
      </c>
      <c r="G1753" s="6" t="str">
        <f t="shared" si="110"/>
        <v>WEAK</v>
      </c>
      <c r="H1753" s="6" t="str">
        <f t="shared" si="109"/>
        <v>BULLISH DIVERGENCE</v>
      </c>
    </row>
    <row r="1754" spans="1:8" ht="13.5" x14ac:dyDescent="0.25">
      <c r="A1754" s="3">
        <f>TITRES_STAT!B1757</f>
        <v>44568</v>
      </c>
      <c r="B1754" s="6">
        <f>TITRES_STAT!C1757</f>
        <v>2.14</v>
      </c>
      <c r="C1754" s="6">
        <f>TITRES_STAT!D1757</f>
        <v>2.14</v>
      </c>
      <c r="D1754" s="6">
        <f>TITRES_STAT!E1757</f>
        <v>0</v>
      </c>
      <c r="E1754" s="2">
        <f t="shared" si="108"/>
        <v>-358780</v>
      </c>
      <c r="F1754" s="6" t="str">
        <f t="shared" si="111"/>
        <v>BULLISH</v>
      </c>
      <c r="G1754" s="6" t="str">
        <f t="shared" si="110"/>
        <v>WEAK</v>
      </c>
      <c r="H1754" s="6" t="str">
        <f t="shared" si="109"/>
        <v>BULLISH DIVERGENCE</v>
      </c>
    </row>
    <row r="1755" spans="1:8" ht="13.5" x14ac:dyDescent="0.25">
      <c r="A1755" s="3">
        <f>TITRES_STAT!B1758</f>
        <v>44571</v>
      </c>
      <c r="B1755" s="6">
        <f>TITRES_STAT!C1758</f>
        <v>2.1</v>
      </c>
      <c r="C1755" s="6">
        <f>TITRES_STAT!D1758</f>
        <v>2.1</v>
      </c>
      <c r="D1755" s="6">
        <f>TITRES_STAT!E1758</f>
        <v>5000</v>
      </c>
      <c r="E1755" s="2">
        <f t="shared" si="108"/>
        <v>-363780</v>
      </c>
      <c r="F1755" s="6" t="str">
        <f t="shared" si="111"/>
        <v>BULLISH</v>
      </c>
      <c r="G1755" s="6" t="str">
        <f t="shared" si="110"/>
        <v>WEAK</v>
      </c>
      <c r="H1755" s="6" t="str">
        <f t="shared" si="109"/>
        <v>BULLISH DIVERGENCE</v>
      </c>
    </row>
    <row r="1756" spans="1:8" ht="13.5" x14ac:dyDescent="0.25">
      <c r="A1756" s="3">
        <f>TITRES_STAT!B1759</f>
        <v>44572</v>
      </c>
      <c r="B1756" s="6">
        <f>TITRES_STAT!C1759</f>
        <v>2.1</v>
      </c>
      <c r="C1756" s="6">
        <f>TITRES_STAT!D1759</f>
        <v>2.1</v>
      </c>
      <c r="D1756" s="6">
        <f>TITRES_STAT!E1759</f>
        <v>0</v>
      </c>
      <c r="E1756" s="2">
        <f t="shared" si="108"/>
        <v>-363780</v>
      </c>
      <c r="F1756" s="6" t="str">
        <f t="shared" si="111"/>
        <v>BULLISH</v>
      </c>
      <c r="G1756" s="6" t="str">
        <f t="shared" si="110"/>
        <v>WEAK</v>
      </c>
      <c r="H1756" s="6" t="str">
        <f t="shared" si="109"/>
        <v>CONFIRMED BULLISH</v>
      </c>
    </row>
    <row r="1757" spans="1:8" ht="13.5" x14ac:dyDescent="0.25">
      <c r="A1757" s="3">
        <f>TITRES_STAT!B1760</f>
        <v>44573</v>
      </c>
      <c r="B1757" s="6">
        <f>TITRES_STAT!C1760</f>
        <v>2.1</v>
      </c>
      <c r="C1757" s="6">
        <f>TITRES_STAT!D1760</f>
        <v>2.1</v>
      </c>
      <c r="D1757" s="6">
        <f>TITRES_STAT!E1760</f>
        <v>24500</v>
      </c>
      <c r="E1757" s="2">
        <f t="shared" si="108"/>
        <v>-363780</v>
      </c>
      <c r="F1757" s="6" t="str">
        <f t="shared" si="111"/>
        <v>BEARISH</v>
      </c>
      <c r="G1757" s="6" t="str">
        <f t="shared" si="110"/>
        <v>STRONG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2.1</v>
      </c>
      <c r="C1758" s="6">
        <f>TITRES_STAT!D1761</f>
        <v>2.1</v>
      </c>
      <c r="D1758" s="6">
        <f>TITRES_STAT!E1761</f>
        <v>0</v>
      </c>
      <c r="E1758" s="2">
        <f t="shared" si="108"/>
        <v>-363780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2.1</v>
      </c>
      <c r="C1759" s="6">
        <f>TITRES_STAT!D1762</f>
        <v>2.1</v>
      </c>
      <c r="D1759" s="6">
        <f>TITRES_STAT!E1762</f>
        <v>0</v>
      </c>
      <c r="E1759" s="2">
        <f t="shared" si="108"/>
        <v>-363780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2.1</v>
      </c>
      <c r="C1760" s="6">
        <f>TITRES_STAT!D1763</f>
        <v>2.1</v>
      </c>
      <c r="D1760" s="6">
        <f>TITRES_STAT!E1763</f>
        <v>0</v>
      </c>
      <c r="E1760" s="2">
        <f t="shared" si="108"/>
        <v>-363780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2.1</v>
      </c>
      <c r="C1761" s="6">
        <f>TITRES_STAT!D1764</f>
        <v>2.1</v>
      </c>
      <c r="D1761" s="6">
        <f>TITRES_STAT!E1764</f>
        <v>62</v>
      </c>
      <c r="E1761" s="2">
        <f t="shared" si="108"/>
        <v>-363780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2.1</v>
      </c>
      <c r="C1762" s="6">
        <f>TITRES_STAT!D1765</f>
        <v>2.1</v>
      </c>
      <c r="D1762" s="6">
        <f>TITRES_STAT!E1765</f>
        <v>0</v>
      </c>
      <c r="E1762" s="2">
        <f t="shared" si="108"/>
        <v>-363780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2.08</v>
      </c>
      <c r="C1763" s="6">
        <f>TITRES_STAT!D1766</f>
        <v>2.08</v>
      </c>
      <c r="D1763" s="6">
        <f>TITRES_STAT!E1766</f>
        <v>2455</v>
      </c>
      <c r="E1763" s="2">
        <f t="shared" si="108"/>
        <v>-366235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2.08</v>
      </c>
      <c r="C1764" s="6">
        <f>TITRES_STAT!D1767</f>
        <v>2.08</v>
      </c>
      <c r="D1764" s="6">
        <f>TITRES_STAT!E1767</f>
        <v>0</v>
      </c>
      <c r="E1764" s="2">
        <f t="shared" si="108"/>
        <v>-366235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2.08</v>
      </c>
      <c r="C1765" s="6">
        <f>TITRES_STAT!D1768</f>
        <v>2.08</v>
      </c>
      <c r="D1765" s="6">
        <f>TITRES_STAT!E1768</f>
        <v>0</v>
      </c>
      <c r="E1765" s="2">
        <f t="shared" si="108"/>
        <v>-366235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2.04</v>
      </c>
      <c r="C1766" s="6">
        <f>TITRES_STAT!D1769</f>
        <v>2.04</v>
      </c>
      <c r="D1766" s="6">
        <f>TITRES_STAT!E1769</f>
        <v>707</v>
      </c>
      <c r="E1766" s="2">
        <f t="shared" si="108"/>
        <v>-366942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1.99</v>
      </c>
      <c r="C1767" s="6">
        <f>TITRES_STAT!D1770</f>
        <v>1.99</v>
      </c>
      <c r="D1767" s="6">
        <f>TITRES_STAT!E1770</f>
        <v>198</v>
      </c>
      <c r="E1767" s="2">
        <f t="shared" si="108"/>
        <v>-367140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1.99</v>
      </c>
      <c r="C1768" s="6">
        <f>TITRES_STAT!D1771</f>
        <v>1.99</v>
      </c>
      <c r="D1768" s="6">
        <f>TITRES_STAT!E1771</f>
        <v>0</v>
      </c>
      <c r="E1768" s="2">
        <f t="shared" si="108"/>
        <v>-367140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1.99</v>
      </c>
      <c r="C1769" s="6">
        <f>TITRES_STAT!D1772</f>
        <v>1.99</v>
      </c>
      <c r="D1769" s="6">
        <f>TITRES_STAT!E1772</f>
        <v>0</v>
      </c>
      <c r="E1769" s="2">
        <f t="shared" si="108"/>
        <v>-367140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CONFIRMED BEARISH</v>
      </c>
    </row>
    <row r="1770" spans="1:8" ht="13.5" x14ac:dyDescent="0.25">
      <c r="A1770" s="3">
        <f>TITRES_STAT!B1773</f>
        <v>44592</v>
      </c>
      <c r="B1770" s="6">
        <f>TITRES_STAT!C1773</f>
        <v>1.97</v>
      </c>
      <c r="C1770" s="6">
        <f>TITRES_STAT!D1773</f>
        <v>1.97</v>
      </c>
      <c r="D1770" s="6">
        <f>TITRES_STAT!E1773</f>
        <v>457</v>
      </c>
      <c r="E1770" s="2">
        <f t="shared" si="108"/>
        <v>-367597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CONFIRMED BEARISH</v>
      </c>
    </row>
    <row r="1771" spans="1:8" ht="13.5" x14ac:dyDescent="0.25">
      <c r="A1771" s="3">
        <f>TITRES_STAT!B1774</f>
        <v>44593</v>
      </c>
      <c r="B1771" s="6">
        <f>TITRES_STAT!C1774</f>
        <v>1.97</v>
      </c>
      <c r="C1771" s="6">
        <f>TITRES_STAT!D1774</f>
        <v>1.97</v>
      </c>
      <c r="D1771" s="6">
        <f>TITRES_STAT!E1774</f>
        <v>0</v>
      </c>
      <c r="E1771" s="2">
        <f t="shared" si="108"/>
        <v>-367597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CONFIRMED BEARISH</v>
      </c>
    </row>
    <row r="1772" spans="1:8" ht="13.5" x14ac:dyDescent="0.25">
      <c r="A1772" s="3">
        <f>TITRES_STAT!B1775</f>
        <v>44594</v>
      </c>
      <c r="B1772" s="6">
        <f>TITRES_STAT!C1775</f>
        <v>1.89</v>
      </c>
      <c r="C1772" s="6">
        <f>TITRES_STAT!D1775</f>
        <v>1.89</v>
      </c>
      <c r="D1772" s="6">
        <f>TITRES_STAT!E1775</f>
        <v>480</v>
      </c>
      <c r="E1772" s="2">
        <f t="shared" si="108"/>
        <v>-368077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1.89</v>
      </c>
      <c r="C1773" s="6">
        <f>TITRES_STAT!D1776</f>
        <v>1.89</v>
      </c>
      <c r="D1773" s="6">
        <f>TITRES_STAT!E1776</f>
        <v>0</v>
      </c>
      <c r="E1773" s="2">
        <f t="shared" si="108"/>
        <v>-368077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1.81</v>
      </c>
      <c r="C1774" s="6">
        <f>TITRES_STAT!D1777</f>
        <v>1.81</v>
      </c>
      <c r="D1774" s="6">
        <f>TITRES_STAT!E1777</f>
        <v>15</v>
      </c>
      <c r="E1774" s="2">
        <f t="shared" si="108"/>
        <v>-368092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1.73</v>
      </c>
      <c r="C1775" s="6">
        <f>TITRES_STAT!D1778</f>
        <v>1.73</v>
      </c>
      <c r="D1775" s="6">
        <f>TITRES_STAT!E1778</f>
        <v>100</v>
      </c>
      <c r="E1775" s="2">
        <f t="shared" si="108"/>
        <v>-368192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1.73</v>
      </c>
      <c r="C1776" s="6">
        <f>TITRES_STAT!D1779</f>
        <v>1.73</v>
      </c>
      <c r="D1776" s="6">
        <f>TITRES_STAT!E1779</f>
        <v>0</v>
      </c>
      <c r="E1776" s="2">
        <f t="shared" si="108"/>
        <v>-368192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1.66</v>
      </c>
      <c r="C1777" s="6">
        <f>TITRES_STAT!D1780</f>
        <v>1.66</v>
      </c>
      <c r="D1777" s="6">
        <f>TITRES_STAT!E1780</f>
        <v>1000</v>
      </c>
      <c r="E1777" s="2">
        <f t="shared" si="108"/>
        <v>-369192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1.66</v>
      </c>
      <c r="C1778" s="6">
        <f>TITRES_STAT!D1781</f>
        <v>1.66</v>
      </c>
      <c r="D1778" s="6">
        <f>TITRES_STAT!E1781</f>
        <v>300</v>
      </c>
      <c r="E1778" s="2">
        <f t="shared" si="108"/>
        <v>-369192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1.6</v>
      </c>
      <c r="C1779" s="6">
        <f>TITRES_STAT!D1782</f>
        <v>1.6</v>
      </c>
      <c r="D1779" s="6">
        <f>TITRES_STAT!E1782</f>
        <v>507</v>
      </c>
      <c r="E1779" s="2">
        <f t="shared" si="108"/>
        <v>-369699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1.6</v>
      </c>
      <c r="C1780" s="6">
        <f>TITRES_STAT!D1783</f>
        <v>1.6</v>
      </c>
      <c r="D1780" s="6">
        <f>TITRES_STAT!E1783</f>
        <v>0</v>
      </c>
      <c r="E1780" s="2">
        <f t="shared" si="108"/>
        <v>-369699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1.67</v>
      </c>
      <c r="C1781" s="6">
        <f>TITRES_STAT!D1784</f>
        <v>1.67</v>
      </c>
      <c r="D1781" s="6">
        <f>TITRES_STAT!E1784</f>
        <v>2709</v>
      </c>
      <c r="E1781" s="2">
        <f t="shared" si="108"/>
        <v>-366990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BULLISH DIVERGENCE</v>
      </c>
    </row>
    <row r="1782" spans="1:8" ht="13.5" x14ac:dyDescent="0.25">
      <c r="A1782" s="3">
        <f>TITRES_STAT!B1785</f>
        <v>44608</v>
      </c>
      <c r="B1782" s="6">
        <f>TITRES_STAT!C1785</f>
        <v>1.67</v>
      </c>
      <c r="C1782" s="6">
        <f>TITRES_STAT!D1785</f>
        <v>1.67</v>
      </c>
      <c r="D1782" s="6">
        <f>TITRES_STAT!E1785</f>
        <v>401</v>
      </c>
      <c r="E1782" s="2">
        <f t="shared" si="108"/>
        <v>-366990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1.74</v>
      </c>
      <c r="C1783" s="6">
        <f>TITRES_STAT!D1786</f>
        <v>1.74</v>
      </c>
      <c r="D1783" s="6">
        <f>TITRES_STAT!E1786</f>
        <v>106</v>
      </c>
      <c r="E1783" s="2">
        <f t="shared" si="108"/>
        <v>-366884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1.81</v>
      </c>
      <c r="C1784" s="6">
        <f>TITRES_STAT!D1787</f>
        <v>1.81</v>
      </c>
      <c r="D1784" s="6">
        <f>TITRES_STAT!E1787</f>
        <v>974</v>
      </c>
      <c r="E1784" s="2">
        <f t="shared" si="108"/>
        <v>-365910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1.81</v>
      </c>
      <c r="C1785" s="6">
        <f>TITRES_STAT!D1788</f>
        <v>1.81</v>
      </c>
      <c r="D1785" s="6">
        <f>TITRES_STAT!E1788</f>
        <v>291</v>
      </c>
      <c r="E1785" s="2">
        <f t="shared" si="108"/>
        <v>-365910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1.81</v>
      </c>
      <c r="C1786" s="6">
        <f>TITRES_STAT!D1789</f>
        <v>1.81</v>
      </c>
      <c r="D1786" s="6">
        <f>TITRES_STAT!E1789</f>
        <v>632</v>
      </c>
      <c r="E1786" s="2">
        <f t="shared" si="108"/>
        <v>-365910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1.8</v>
      </c>
      <c r="C1787" s="6">
        <f>TITRES_STAT!D1790</f>
        <v>1.8</v>
      </c>
      <c r="D1787" s="6">
        <f>TITRES_STAT!E1790</f>
        <v>604</v>
      </c>
      <c r="E1787" s="2">
        <f t="shared" si="108"/>
        <v>-366514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1.8</v>
      </c>
      <c r="C1788" s="6">
        <f>TITRES_STAT!D1791</f>
        <v>1.8</v>
      </c>
      <c r="D1788" s="6">
        <f>TITRES_STAT!E1791</f>
        <v>255</v>
      </c>
      <c r="E1788" s="2">
        <f t="shared" si="108"/>
        <v>-366514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44617</v>
      </c>
      <c r="B1789" s="6">
        <f>TITRES_STAT!C1792</f>
        <v>1.8</v>
      </c>
      <c r="C1789" s="6">
        <f>TITRES_STAT!D1792</f>
        <v>1.8</v>
      </c>
      <c r="D1789" s="6">
        <f>TITRES_STAT!E1792</f>
        <v>2</v>
      </c>
      <c r="E1789" s="2">
        <f t="shared" si="108"/>
        <v>-366514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1.8</v>
      </c>
      <c r="C1790" s="6">
        <f>TITRES_STAT!D1793</f>
        <v>1.8</v>
      </c>
      <c r="D1790" s="6">
        <f>TITRES_STAT!E1793</f>
        <v>0</v>
      </c>
      <c r="E1790" s="2">
        <f t="shared" si="108"/>
        <v>-366514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1.83</v>
      </c>
      <c r="C1791" s="6">
        <f>TITRES_STAT!D1794</f>
        <v>1.83</v>
      </c>
      <c r="D1791" s="6">
        <f>TITRES_STAT!E1794</f>
        <v>313</v>
      </c>
      <c r="E1791" s="2">
        <f t="shared" si="108"/>
        <v>-366201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BEARISH DIVERGENCE</v>
      </c>
    </row>
    <row r="1792" spans="1:8" ht="13.5" x14ac:dyDescent="0.25">
      <c r="A1792" s="3">
        <f>TITRES_STAT!B1795</f>
        <v>44622</v>
      </c>
      <c r="B1792" s="6">
        <f>TITRES_STAT!C1795</f>
        <v>1.84</v>
      </c>
      <c r="C1792" s="6">
        <f>TITRES_STAT!D1795</f>
        <v>1.84</v>
      </c>
      <c r="D1792" s="6">
        <f>TITRES_STAT!E1795</f>
        <v>76</v>
      </c>
      <c r="E1792" s="2">
        <f t="shared" si="108"/>
        <v>-366125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CONFIRMED BULLISH</v>
      </c>
    </row>
    <row r="1793" spans="1:8" ht="13.5" x14ac:dyDescent="0.25">
      <c r="A1793" s="3">
        <f>TITRES_STAT!B1796</f>
        <v>44623</v>
      </c>
      <c r="B1793" s="6">
        <f>TITRES_STAT!C1796</f>
        <v>1.85</v>
      </c>
      <c r="C1793" s="6">
        <f>TITRES_STAT!D1796</f>
        <v>1.85</v>
      </c>
      <c r="D1793" s="6">
        <f>TITRES_STAT!E1796</f>
        <v>200</v>
      </c>
      <c r="E1793" s="2">
        <f t="shared" si="108"/>
        <v>-365925</v>
      </c>
      <c r="F1793" s="6" t="str">
        <f t="shared" si="111"/>
        <v>BULLISH</v>
      </c>
      <c r="G1793" s="6" t="str">
        <f t="shared" si="110"/>
        <v>NEUTRAL</v>
      </c>
      <c r="H1793" s="6" t="str">
        <f t="shared" si="109"/>
        <v>CONFIRMED BULLISH</v>
      </c>
    </row>
    <row r="1794" spans="1:8" ht="13.5" x14ac:dyDescent="0.25">
      <c r="A1794" s="3">
        <f>TITRES_STAT!B1797</f>
        <v>44624</v>
      </c>
      <c r="B1794" s="6">
        <f>TITRES_STAT!C1797</f>
        <v>1.85</v>
      </c>
      <c r="C1794" s="6">
        <f>TITRES_STAT!D1797</f>
        <v>1.85</v>
      </c>
      <c r="D1794" s="6">
        <f>TITRES_STAT!E1797</f>
        <v>0</v>
      </c>
      <c r="E1794" s="2">
        <f t="shared" si="108"/>
        <v>-365925</v>
      </c>
      <c r="F1794" s="6" t="str">
        <f t="shared" si="111"/>
        <v>BULLISH</v>
      </c>
      <c r="G1794" s="6" t="str">
        <f t="shared" si="110"/>
        <v>NEUTRAL</v>
      </c>
      <c r="H1794" s="6" t="str">
        <f t="shared" si="109"/>
        <v>CONFIRMED BULLISH</v>
      </c>
    </row>
    <row r="1795" spans="1:8" ht="13.5" x14ac:dyDescent="0.25">
      <c r="A1795" s="3">
        <f>TITRES_STAT!B1798</f>
        <v>44627</v>
      </c>
      <c r="B1795" s="6">
        <f>TITRES_STAT!C1798</f>
        <v>1.85</v>
      </c>
      <c r="C1795" s="6">
        <f>TITRES_STAT!D1798</f>
        <v>1.85</v>
      </c>
      <c r="D1795" s="6">
        <f>TITRES_STAT!E1798</f>
        <v>0</v>
      </c>
      <c r="E1795" s="2">
        <f t="shared" si="108"/>
        <v>-365925</v>
      </c>
      <c r="F1795" s="6" t="str">
        <f t="shared" si="111"/>
        <v>BULLISH</v>
      </c>
      <c r="G1795" s="6" t="str">
        <f t="shared" si="110"/>
        <v>NEUTRAL</v>
      </c>
      <c r="H1795" s="6" t="str">
        <f t="shared" si="109"/>
        <v>CONFIRMED BULLISH</v>
      </c>
    </row>
    <row r="1796" spans="1:8" ht="13.5" x14ac:dyDescent="0.25">
      <c r="A1796" s="3">
        <f>TITRES_STAT!B1799</f>
        <v>44628</v>
      </c>
      <c r="B1796" s="6">
        <f>TITRES_STAT!C1799</f>
        <v>1.85</v>
      </c>
      <c r="C1796" s="6">
        <f>TITRES_STAT!D1799</f>
        <v>1.85</v>
      </c>
      <c r="D1796" s="6">
        <f>TITRES_STAT!E1799</f>
        <v>0</v>
      </c>
      <c r="E1796" s="2">
        <f t="shared" ref="E1796:E1859" si="112">IF(B1796&gt;B1795, E1795+D1796, IF(B1796&lt;B1795, E1795-D1796, E1795))</f>
        <v>-365925</v>
      </c>
      <c r="F1796" s="6" t="str">
        <f t="shared" si="111"/>
        <v>BULLISH</v>
      </c>
      <c r="G1796" s="6" t="str">
        <f t="shared" si="110"/>
        <v>NEUTRAL</v>
      </c>
      <c r="H1796" s="6" t="str">
        <f t="shared" si="109"/>
        <v>CONFIRMED BULLISH</v>
      </c>
    </row>
    <row r="1797" spans="1:8" ht="13.5" x14ac:dyDescent="0.25">
      <c r="A1797" s="3">
        <f>TITRES_STAT!B1800</f>
        <v>44629</v>
      </c>
      <c r="B1797" s="6">
        <f>TITRES_STAT!C1800</f>
        <v>1.85</v>
      </c>
      <c r="C1797" s="6">
        <f>TITRES_STAT!D1800</f>
        <v>1.85</v>
      </c>
      <c r="D1797" s="6">
        <f>TITRES_STAT!E1800</f>
        <v>2315</v>
      </c>
      <c r="E1797" s="2">
        <f t="shared" si="112"/>
        <v>-365925</v>
      </c>
      <c r="F1797" s="6" t="str">
        <f t="shared" si="111"/>
        <v>BULLISH</v>
      </c>
      <c r="G1797" s="6" t="str">
        <f t="shared" si="110"/>
        <v>NEUTRAL</v>
      </c>
      <c r="H1797" s="6" t="str">
        <f t="shared" si="109"/>
        <v>CONFIRMED BULLISH</v>
      </c>
    </row>
    <row r="1798" spans="1:8" ht="13.5" x14ac:dyDescent="0.25">
      <c r="A1798" s="3">
        <f>TITRES_STAT!B1801</f>
        <v>44630</v>
      </c>
      <c r="B1798" s="6">
        <f>TITRES_STAT!C1801</f>
        <v>1.85</v>
      </c>
      <c r="C1798" s="6">
        <f>TITRES_STAT!D1801</f>
        <v>1.85</v>
      </c>
      <c r="D1798" s="6">
        <f>TITRES_STAT!E1801</f>
        <v>0</v>
      </c>
      <c r="E1798" s="2">
        <f t="shared" si="112"/>
        <v>-365925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6">
        <f>TITRES_STAT!C1802</f>
        <v>1.85</v>
      </c>
      <c r="C1799" s="6">
        <f>TITRES_STAT!D1802</f>
        <v>1.85</v>
      </c>
      <c r="D1799" s="6">
        <f>TITRES_STAT!E1802</f>
        <v>185</v>
      </c>
      <c r="E1799" s="2">
        <f t="shared" si="112"/>
        <v>-365925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1.85</v>
      </c>
      <c r="C1800" s="6">
        <f>TITRES_STAT!D1803</f>
        <v>1.85</v>
      </c>
      <c r="D1800" s="6">
        <f>TITRES_STAT!E1803</f>
        <v>0</v>
      </c>
      <c r="E1800" s="2">
        <f t="shared" si="112"/>
        <v>-365925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1.84</v>
      </c>
      <c r="C1801" s="6">
        <f>TITRES_STAT!D1804</f>
        <v>1.84</v>
      </c>
      <c r="D1801" s="6">
        <f>TITRES_STAT!E1804</f>
        <v>12200</v>
      </c>
      <c r="E1801" s="2">
        <f t="shared" si="112"/>
        <v>-378125</v>
      </c>
      <c r="F1801" s="6" t="str">
        <f t="shared" si="115"/>
        <v>BEARISH</v>
      </c>
      <c r="G1801" s="6" t="str">
        <f t="shared" si="114"/>
        <v>STRONG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1.84</v>
      </c>
      <c r="C1802" s="6">
        <f>TITRES_STAT!D1805</f>
        <v>1.84</v>
      </c>
      <c r="D1802" s="6">
        <f>TITRES_STAT!E1805</f>
        <v>2950</v>
      </c>
      <c r="E1802" s="2">
        <f t="shared" si="112"/>
        <v>-378125</v>
      </c>
      <c r="F1802" s="6" t="str">
        <f t="shared" si="115"/>
        <v>BEARISH</v>
      </c>
      <c r="G1802" s="6" t="str">
        <f t="shared" si="114"/>
        <v>STRONG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1.85</v>
      </c>
      <c r="C1803" s="6">
        <f>TITRES_STAT!D1806</f>
        <v>1.85</v>
      </c>
      <c r="D1803" s="6">
        <f>TITRES_STAT!E1806</f>
        <v>200</v>
      </c>
      <c r="E1803" s="2">
        <f t="shared" si="112"/>
        <v>-377925</v>
      </c>
      <c r="F1803" s="6" t="str">
        <f t="shared" si="115"/>
        <v>BEARISH</v>
      </c>
      <c r="G1803" s="6" t="str">
        <f t="shared" si="114"/>
        <v>STRONG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1.85</v>
      </c>
      <c r="C1804" s="6">
        <f>TITRES_STAT!D1807</f>
        <v>1.85</v>
      </c>
      <c r="D1804" s="6">
        <f>TITRES_STAT!E1807</f>
        <v>0</v>
      </c>
      <c r="E1804" s="2">
        <f t="shared" si="112"/>
        <v>-377925</v>
      </c>
      <c r="F1804" s="6" t="str">
        <f t="shared" si="115"/>
        <v>BEARISH</v>
      </c>
      <c r="G1804" s="6" t="str">
        <f t="shared" si="114"/>
        <v>STRONG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1.85</v>
      </c>
      <c r="C1805" s="6">
        <f>TITRES_STAT!D1808</f>
        <v>1.85</v>
      </c>
      <c r="D1805" s="6">
        <f>TITRES_STAT!E1808</f>
        <v>0</v>
      </c>
      <c r="E1805" s="2">
        <f t="shared" si="112"/>
        <v>-377925</v>
      </c>
      <c r="F1805" s="6" t="str">
        <f t="shared" si="115"/>
        <v>BEARISH</v>
      </c>
      <c r="G1805" s="6" t="str">
        <f t="shared" si="114"/>
        <v>STRONG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1.85</v>
      </c>
      <c r="C1806" s="6">
        <f>TITRES_STAT!D1809</f>
        <v>1.85</v>
      </c>
      <c r="D1806" s="6">
        <f>TITRES_STAT!E1809</f>
        <v>0</v>
      </c>
      <c r="E1806" s="2">
        <f t="shared" si="112"/>
        <v>-377925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1.85</v>
      </c>
      <c r="C1807" s="6">
        <f>TITRES_STAT!D1810</f>
        <v>1.85</v>
      </c>
      <c r="D1807" s="6">
        <f>TITRES_STAT!E1810</f>
        <v>0</v>
      </c>
      <c r="E1807" s="2">
        <f t="shared" si="112"/>
        <v>-377925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44644</v>
      </c>
      <c r="B1808" s="6">
        <f>TITRES_STAT!C1811</f>
        <v>1.85</v>
      </c>
      <c r="C1808" s="6">
        <f>TITRES_STAT!D1811</f>
        <v>1.85</v>
      </c>
      <c r="D1808" s="6">
        <f>TITRES_STAT!E1811</f>
        <v>0</v>
      </c>
      <c r="E1808" s="2">
        <f t="shared" si="112"/>
        <v>-377925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1.85</v>
      </c>
      <c r="C1809" s="6">
        <f>TITRES_STAT!D1812</f>
        <v>1.85</v>
      </c>
      <c r="D1809" s="6">
        <f>TITRES_STAT!E1812</f>
        <v>0</v>
      </c>
      <c r="E1809" s="2">
        <f t="shared" si="112"/>
        <v>-377925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1.85</v>
      </c>
      <c r="C1810" s="6">
        <f>TITRES_STAT!D1813</f>
        <v>1.85</v>
      </c>
      <c r="D1810" s="6">
        <f>TITRES_STAT!E1813</f>
        <v>0</v>
      </c>
      <c r="E1810" s="2">
        <f t="shared" si="112"/>
        <v>-377925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1.85</v>
      </c>
      <c r="C1811" s="6">
        <f>TITRES_STAT!D1814</f>
        <v>1.85</v>
      </c>
      <c r="D1811" s="6">
        <f>TITRES_STAT!E1814</f>
        <v>0</v>
      </c>
      <c r="E1811" s="2">
        <f t="shared" si="112"/>
        <v>-377925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1.84</v>
      </c>
      <c r="C1812" s="6">
        <f>TITRES_STAT!D1815</f>
        <v>1.84</v>
      </c>
      <c r="D1812" s="6">
        <f>TITRES_STAT!E1815</f>
        <v>100</v>
      </c>
      <c r="E1812" s="2">
        <f t="shared" si="112"/>
        <v>-378025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1.84</v>
      </c>
      <c r="C1813" s="6">
        <f>TITRES_STAT!D1816</f>
        <v>1.84</v>
      </c>
      <c r="D1813" s="6">
        <f>TITRES_STAT!E1816</f>
        <v>0</v>
      </c>
      <c r="E1813" s="2">
        <f t="shared" si="112"/>
        <v>-378025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1.76</v>
      </c>
      <c r="C1814" s="6">
        <f>TITRES_STAT!D1817</f>
        <v>1.76</v>
      </c>
      <c r="D1814" s="6">
        <f>TITRES_STAT!E1817</f>
        <v>0</v>
      </c>
      <c r="E1814" s="2">
        <f t="shared" si="112"/>
        <v>-378025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1.69</v>
      </c>
      <c r="C1815" s="6">
        <f>TITRES_STAT!D1818</f>
        <v>1.69</v>
      </c>
      <c r="D1815" s="6">
        <f>TITRES_STAT!E1818</f>
        <v>0</v>
      </c>
      <c r="E1815" s="2">
        <f t="shared" si="112"/>
        <v>-378025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1.63</v>
      </c>
      <c r="C1816" s="6">
        <f>TITRES_STAT!D1819</f>
        <v>1.63</v>
      </c>
      <c r="D1816" s="6">
        <f>TITRES_STAT!E1819</f>
        <v>1267</v>
      </c>
      <c r="E1816" s="2">
        <f t="shared" si="112"/>
        <v>-379292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1.56</v>
      </c>
      <c r="C1817" s="6">
        <f>TITRES_STAT!D1820</f>
        <v>1.56</v>
      </c>
      <c r="D1817" s="6">
        <f>TITRES_STAT!E1820</f>
        <v>633</v>
      </c>
      <c r="E1817" s="2">
        <f t="shared" si="112"/>
        <v>-379925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1.56</v>
      </c>
      <c r="C1818" s="6">
        <f>TITRES_STAT!D1821</f>
        <v>1.56</v>
      </c>
      <c r="D1818" s="6">
        <f>TITRES_STAT!E1821</f>
        <v>928</v>
      </c>
      <c r="E1818" s="2">
        <f t="shared" si="112"/>
        <v>-379925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1.63</v>
      </c>
      <c r="C1819" s="6">
        <f>TITRES_STAT!D1822</f>
        <v>1.63</v>
      </c>
      <c r="D1819" s="6">
        <f>TITRES_STAT!E1822</f>
        <v>0</v>
      </c>
      <c r="E1819" s="2">
        <f t="shared" si="112"/>
        <v>-379925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1.7</v>
      </c>
      <c r="C1820" s="6">
        <f>TITRES_STAT!D1823</f>
        <v>1.7</v>
      </c>
      <c r="D1820" s="6">
        <f>TITRES_STAT!E1823</f>
        <v>0</v>
      </c>
      <c r="E1820" s="2">
        <f t="shared" si="112"/>
        <v>-379925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BEARISH DIVERGENCE</v>
      </c>
    </row>
    <row r="1821" spans="1:8" ht="13.5" x14ac:dyDescent="0.25">
      <c r="A1821" s="3">
        <f>TITRES_STAT!B1824</f>
        <v>44663</v>
      </c>
      <c r="B1821" s="6">
        <f>TITRES_STAT!C1824</f>
        <v>1.7</v>
      </c>
      <c r="C1821" s="6">
        <f>TITRES_STAT!D1824</f>
        <v>1.7</v>
      </c>
      <c r="D1821" s="6">
        <f>TITRES_STAT!E1824</f>
        <v>119</v>
      </c>
      <c r="E1821" s="2">
        <f t="shared" si="112"/>
        <v>-379925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BEARISH DIVERGENCE</v>
      </c>
    </row>
    <row r="1822" spans="1:8" ht="13.5" x14ac:dyDescent="0.25">
      <c r="A1822" s="3">
        <f>TITRES_STAT!B1825</f>
        <v>44664</v>
      </c>
      <c r="B1822" s="6">
        <f>TITRES_STAT!C1825</f>
        <v>1.63</v>
      </c>
      <c r="C1822" s="6">
        <f>TITRES_STAT!D1825</f>
        <v>1.63</v>
      </c>
      <c r="D1822" s="6">
        <f>TITRES_STAT!E1825</f>
        <v>0</v>
      </c>
      <c r="E1822" s="2">
        <f t="shared" si="112"/>
        <v>-379925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1.56</v>
      </c>
      <c r="C1823" s="6">
        <f>TITRES_STAT!D1826</f>
        <v>1.56</v>
      </c>
      <c r="D1823" s="6">
        <f>TITRES_STAT!E1826</f>
        <v>0</v>
      </c>
      <c r="E1823" s="2">
        <f t="shared" si="112"/>
        <v>-379925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1.63</v>
      </c>
      <c r="C1824" s="6">
        <f>TITRES_STAT!D1827</f>
        <v>1.63</v>
      </c>
      <c r="D1824" s="6">
        <f>TITRES_STAT!E1827</f>
        <v>580</v>
      </c>
      <c r="E1824" s="2">
        <f t="shared" si="112"/>
        <v>-379345</v>
      </c>
      <c r="F1824" s="6" t="str">
        <f t="shared" si="115"/>
        <v>BULLISH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1.7</v>
      </c>
      <c r="C1825" s="6">
        <f>TITRES_STAT!D1828</f>
        <v>1.7</v>
      </c>
      <c r="D1825" s="6">
        <f>TITRES_STAT!E1828</f>
        <v>7560</v>
      </c>
      <c r="E1825" s="2">
        <f t="shared" si="112"/>
        <v>-371785</v>
      </c>
      <c r="F1825" s="6" t="str">
        <f t="shared" si="115"/>
        <v>BULLISH</v>
      </c>
      <c r="G1825" s="6" t="str">
        <f t="shared" si="114"/>
        <v>WEAK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1.63</v>
      </c>
      <c r="C1826" s="6">
        <f>TITRES_STAT!D1829</f>
        <v>1.63</v>
      </c>
      <c r="D1826" s="6">
        <f>TITRES_STAT!E1829</f>
        <v>0</v>
      </c>
      <c r="E1826" s="2">
        <f t="shared" si="112"/>
        <v>-371785</v>
      </c>
      <c r="F1826" s="6" t="str">
        <f t="shared" si="115"/>
        <v>BULLISH</v>
      </c>
      <c r="G1826" s="6" t="str">
        <f t="shared" si="114"/>
        <v>WEAK</v>
      </c>
      <c r="H1826" s="6" t="str">
        <f t="shared" si="113"/>
        <v>BULLISH DIVERGENCE</v>
      </c>
    </row>
    <row r="1827" spans="1:8" ht="13.5" x14ac:dyDescent="0.25">
      <c r="A1827" s="3">
        <f>TITRES_STAT!B1830</f>
        <v>44671</v>
      </c>
      <c r="B1827" s="6">
        <f>TITRES_STAT!C1830</f>
        <v>1.7</v>
      </c>
      <c r="C1827" s="6">
        <f>TITRES_STAT!D1830</f>
        <v>1.7</v>
      </c>
      <c r="D1827" s="6">
        <f>TITRES_STAT!E1830</f>
        <v>0</v>
      </c>
      <c r="E1827" s="2">
        <f t="shared" si="112"/>
        <v>-371785</v>
      </c>
      <c r="F1827" s="6" t="str">
        <f t="shared" si="115"/>
        <v>BULLISH</v>
      </c>
      <c r="G1827" s="6" t="str">
        <f t="shared" si="114"/>
        <v>WEAK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1.63</v>
      </c>
      <c r="C1828" s="6">
        <f>TITRES_STAT!D1831</f>
        <v>1.63</v>
      </c>
      <c r="D1828" s="6">
        <f>TITRES_STAT!E1831</f>
        <v>0</v>
      </c>
      <c r="E1828" s="2">
        <f t="shared" si="112"/>
        <v>-371785</v>
      </c>
      <c r="F1828" s="6" t="str">
        <f t="shared" si="115"/>
        <v>BULLISH</v>
      </c>
      <c r="G1828" s="6" t="str">
        <f t="shared" si="114"/>
        <v>WEAK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1.56</v>
      </c>
      <c r="C1829" s="6">
        <f>TITRES_STAT!D1832</f>
        <v>1.56</v>
      </c>
      <c r="D1829" s="6">
        <f>TITRES_STAT!E1832</f>
        <v>109</v>
      </c>
      <c r="E1829" s="2">
        <f t="shared" si="112"/>
        <v>-371894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BULLISH DIVERGENCE</v>
      </c>
    </row>
    <row r="1830" spans="1:8" ht="13.5" x14ac:dyDescent="0.25">
      <c r="A1830" s="3">
        <f>TITRES_STAT!B1833</f>
        <v>44676</v>
      </c>
      <c r="B1830" s="6">
        <f>TITRES_STAT!C1833</f>
        <v>1.53</v>
      </c>
      <c r="C1830" s="6">
        <f>TITRES_STAT!D1833</f>
        <v>1.53</v>
      </c>
      <c r="D1830" s="6">
        <f>TITRES_STAT!E1833</f>
        <v>107</v>
      </c>
      <c r="E1830" s="2">
        <f t="shared" si="112"/>
        <v>-372001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CONFIRMED BEARISH</v>
      </c>
    </row>
    <row r="1831" spans="1:8" ht="13.5" x14ac:dyDescent="0.25">
      <c r="A1831" s="3">
        <f>TITRES_STAT!B1834</f>
        <v>44677</v>
      </c>
      <c r="B1831" s="6">
        <f>TITRES_STAT!C1834</f>
        <v>1.56</v>
      </c>
      <c r="C1831" s="6">
        <f>TITRES_STAT!D1834</f>
        <v>1.56</v>
      </c>
      <c r="D1831" s="6">
        <f>TITRES_STAT!E1834</f>
        <v>2186</v>
      </c>
      <c r="E1831" s="2">
        <f t="shared" si="112"/>
        <v>-369815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BULLISH DIVERGENCE</v>
      </c>
    </row>
    <row r="1832" spans="1:8" ht="13.5" x14ac:dyDescent="0.25">
      <c r="A1832" s="3">
        <f>TITRES_STAT!B1835</f>
        <v>44678</v>
      </c>
      <c r="B1832" s="6">
        <f>TITRES_STAT!C1835</f>
        <v>1.63</v>
      </c>
      <c r="C1832" s="6">
        <f>TITRES_STAT!D1835</f>
        <v>1.63</v>
      </c>
      <c r="D1832" s="6">
        <f>TITRES_STAT!E1835</f>
        <v>1042</v>
      </c>
      <c r="E1832" s="2">
        <f t="shared" si="112"/>
        <v>-368773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BULLISH DIVERGENCE</v>
      </c>
    </row>
    <row r="1833" spans="1:8" ht="13.5" x14ac:dyDescent="0.25">
      <c r="A1833" s="3">
        <f>TITRES_STAT!B1836</f>
        <v>44679</v>
      </c>
      <c r="B1833" s="6">
        <f>TITRES_STAT!C1836</f>
        <v>1.7</v>
      </c>
      <c r="C1833" s="6">
        <f>TITRES_STAT!D1836</f>
        <v>1.7</v>
      </c>
      <c r="D1833" s="6">
        <f>TITRES_STAT!E1836</f>
        <v>588</v>
      </c>
      <c r="E1833" s="2">
        <f t="shared" si="112"/>
        <v>-368185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1.76</v>
      </c>
      <c r="C1834" s="6">
        <f>TITRES_STAT!D1837</f>
        <v>1.76</v>
      </c>
      <c r="D1834" s="6">
        <f>TITRES_STAT!E1837</f>
        <v>129</v>
      </c>
      <c r="E1834" s="2">
        <f t="shared" si="112"/>
        <v>-368056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1.8</v>
      </c>
      <c r="C1835" s="6">
        <f>TITRES_STAT!D1838</f>
        <v>1.8</v>
      </c>
      <c r="D1835" s="6">
        <f>TITRES_STAT!E1838</f>
        <v>1371</v>
      </c>
      <c r="E1835" s="2">
        <f t="shared" si="112"/>
        <v>-366685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1.8</v>
      </c>
      <c r="C1836" s="6">
        <f>TITRES_STAT!D1839</f>
        <v>1.8</v>
      </c>
      <c r="D1836" s="6">
        <f>TITRES_STAT!E1839</f>
        <v>3701</v>
      </c>
      <c r="E1836" s="2">
        <f t="shared" si="112"/>
        <v>-366685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1.72</v>
      </c>
      <c r="C1837" s="6">
        <f>TITRES_STAT!D1840</f>
        <v>1.72</v>
      </c>
      <c r="D1837" s="6">
        <f>TITRES_STAT!E1840</f>
        <v>1072</v>
      </c>
      <c r="E1837" s="2">
        <f t="shared" si="112"/>
        <v>-367757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1.65</v>
      </c>
      <c r="C1838" s="6">
        <f>TITRES_STAT!D1841</f>
        <v>1.65</v>
      </c>
      <c r="D1838" s="6">
        <f>TITRES_STAT!E1841</f>
        <v>2073</v>
      </c>
      <c r="E1838" s="2">
        <f t="shared" si="112"/>
        <v>-369830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1.58</v>
      </c>
      <c r="C1839" s="6">
        <f>TITRES_STAT!D1842</f>
        <v>1.58</v>
      </c>
      <c r="D1839" s="6">
        <f>TITRES_STAT!E1842</f>
        <v>1217</v>
      </c>
      <c r="E1839" s="2">
        <f t="shared" si="112"/>
        <v>-371047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1.51</v>
      </c>
      <c r="C1840" s="6">
        <f>TITRES_STAT!D1843</f>
        <v>1.51</v>
      </c>
      <c r="D1840" s="6">
        <f>TITRES_STAT!E1843</f>
        <v>3064</v>
      </c>
      <c r="E1840" s="2">
        <f t="shared" si="112"/>
        <v>-374111</v>
      </c>
      <c r="F1840" s="6" t="str">
        <f t="shared" si="115"/>
        <v>BEARISH</v>
      </c>
      <c r="G1840" s="6" t="str">
        <f t="shared" si="114"/>
        <v>STRONG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1.57</v>
      </c>
      <c r="C1841" s="6">
        <f>TITRES_STAT!D1844</f>
        <v>1.57</v>
      </c>
      <c r="D1841" s="6">
        <f>TITRES_STAT!E1844</f>
        <v>1890</v>
      </c>
      <c r="E1841" s="2">
        <f t="shared" si="112"/>
        <v>-372221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1.64</v>
      </c>
      <c r="C1842" s="6">
        <f>TITRES_STAT!D1845</f>
        <v>1.64</v>
      </c>
      <c r="D1842" s="6">
        <f>TITRES_STAT!E1845</f>
        <v>0</v>
      </c>
      <c r="E1842" s="2">
        <f t="shared" si="112"/>
        <v>-372221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1.57</v>
      </c>
      <c r="C1843" s="6">
        <f>TITRES_STAT!D1846</f>
        <v>1.57</v>
      </c>
      <c r="D1843" s="6">
        <f>TITRES_STAT!E1846</f>
        <v>1</v>
      </c>
      <c r="E1843" s="2">
        <f t="shared" si="112"/>
        <v>-372222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1.5</v>
      </c>
      <c r="C1844" s="6">
        <f>TITRES_STAT!D1847</f>
        <v>1.5</v>
      </c>
      <c r="D1844" s="6">
        <f>TITRES_STAT!E1847</f>
        <v>0</v>
      </c>
      <c r="E1844" s="2">
        <f t="shared" si="112"/>
        <v>-372222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CONFIRMED BEARISH</v>
      </c>
    </row>
    <row r="1845" spans="1:8" ht="13.5" x14ac:dyDescent="0.25">
      <c r="A1845" s="3">
        <f>TITRES_STAT!B1848</f>
        <v>44699</v>
      </c>
      <c r="B1845" s="6">
        <f>TITRES_STAT!C1848</f>
        <v>1.44</v>
      </c>
      <c r="C1845" s="6">
        <f>TITRES_STAT!D1848</f>
        <v>1.44</v>
      </c>
      <c r="D1845" s="6">
        <f>TITRES_STAT!E1848</f>
        <v>0</v>
      </c>
      <c r="E1845" s="2">
        <f t="shared" si="112"/>
        <v>-372222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BULLISH DIVERGENCE</v>
      </c>
    </row>
    <row r="1846" spans="1:8" ht="13.5" x14ac:dyDescent="0.25">
      <c r="A1846" s="3">
        <f>TITRES_STAT!B1849</f>
        <v>44700</v>
      </c>
      <c r="B1846" s="6">
        <f>TITRES_STAT!C1849</f>
        <v>1.5</v>
      </c>
      <c r="C1846" s="6">
        <f>TITRES_STAT!D1849</f>
        <v>1.5</v>
      </c>
      <c r="D1846" s="6">
        <f>TITRES_STAT!E1849</f>
        <v>1002</v>
      </c>
      <c r="E1846" s="2">
        <f t="shared" si="112"/>
        <v>-371220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BULLISH DIVERGENCE</v>
      </c>
    </row>
    <row r="1847" spans="1:8" ht="13.5" x14ac:dyDescent="0.25">
      <c r="A1847" s="3">
        <f>TITRES_STAT!B1850</f>
        <v>44701</v>
      </c>
      <c r="B1847" s="6">
        <f>TITRES_STAT!C1850</f>
        <v>1.5</v>
      </c>
      <c r="C1847" s="6">
        <f>TITRES_STAT!D1850</f>
        <v>1.5</v>
      </c>
      <c r="D1847" s="6">
        <f>TITRES_STAT!E1850</f>
        <v>0</v>
      </c>
      <c r="E1847" s="2">
        <f t="shared" si="112"/>
        <v>-371220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BULLISH DIVERGENCE</v>
      </c>
    </row>
    <row r="1848" spans="1:8" ht="13.5" x14ac:dyDescent="0.25">
      <c r="A1848" s="3">
        <f>TITRES_STAT!B1851</f>
        <v>44704</v>
      </c>
      <c r="B1848" s="6">
        <f>TITRES_STAT!C1851</f>
        <v>1.5</v>
      </c>
      <c r="C1848" s="6">
        <f>TITRES_STAT!D1851</f>
        <v>1.5</v>
      </c>
      <c r="D1848" s="6">
        <f>TITRES_STAT!E1851</f>
        <v>0</v>
      </c>
      <c r="E1848" s="2">
        <f t="shared" si="112"/>
        <v>-371220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BULLISH DIVERGENCE</v>
      </c>
    </row>
    <row r="1849" spans="1:8" ht="13.5" x14ac:dyDescent="0.25">
      <c r="A1849" s="3">
        <f>TITRES_STAT!B1852</f>
        <v>44705</v>
      </c>
      <c r="B1849" s="6">
        <f>TITRES_STAT!C1852</f>
        <v>1.5</v>
      </c>
      <c r="C1849" s="6">
        <f>TITRES_STAT!D1852</f>
        <v>1.5</v>
      </c>
      <c r="D1849" s="6">
        <f>TITRES_STAT!E1852</f>
        <v>0</v>
      </c>
      <c r="E1849" s="2">
        <f t="shared" si="112"/>
        <v>-371220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44706</v>
      </c>
      <c r="B1850" s="6">
        <f>TITRES_STAT!C1853</f>
        <v>1.5</v>
      </c>
      <c r="C1850" s="6">
        <f>TITRES_STAT!D1853</f>
        <v>1.5</v>
      </c>
      <c r="D1850" s="6">
        <f>TITRES_STAT!E1853</f>
        <v>500</v>
      </c>
      <c r="E1850" s="2">
        <f t="shared" si="112"/>
        <v>-371220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44707</v>
      </c>
      <c r="B1851" s="6">
        <f>TITRES_STAT!C1854</f>
        <v>1.44</v>
      </c>
      <c r="C1851" s="6">
        <f>TITRES_STAT!D1854</f>
        <v>1.44</v>
      </c>
      <c r="D1851" s="6">
        <f>TITRES_STAT!E1854</f>
        <v>5653</v>
      </c>
      <c r="E1851" s="2">
        <f t="shared" si="112"/>
        <v>-376873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1.5</v>
      </c>
      <c r="C1852" s="6">
        <f>TITRES_STAT!D1855</f>
        <v>1.5</v>
      </c>
      <c r="D1852" s="6">
        <f>TITRES_STAT!E1855</f>
        <v>2</v>
      </c>
      <c r="E1852" s="2">
        <f t="shared" si="112"/>
        <v>-376871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44711</v>
      </c>
      <c r="B1853" s="6">
        <f>TITRES_STAT!C1856</f>
        <v>1.56</v>
      </c>
      <c r="C1853" s="6">
        <f>TITRES_STAT!D1856</f>
        <v>1.56</v>
      </c>
      <c r="D1853" s="6">
        <f>TITRES_STAT!E1856</f>
        <v>2</v>
      </c>
      <c r="E1853" s="2">
        <f t="shared" si="112"/>
        <v>-376869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BEARISH DIVERGENCE</v>
      </c>
    </row>
    <row r="1854" spans="1:8" ht="13.5" x14ac:dyDescent="0.25">
      <c r="A1854" s="3">
        <f>TITRES_STAT!B1857</f>
        <v>44712</v>
      </c>
      <c r="B1854" s="6">
        <f>TITRES_STAT!C1857</f>
        <v>1.49</v>
      </c>
      <c r="C1854" s="6">
        <f>TITRES_STAT!D1857</f>
        <v>1.49</v>
      </c>
      <c r="D1854" s="6">
        <f>TITRES_STAT!E1857</f>
        <v>625</v>
      </c>
      <c r="E1854" s="2">
        <f t="shared" si="112"/>
        <v>-377494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1.54</v>
      </c>
      <c r="C1855" s="6">
        <f>TITRES_STAT!D1858</f>
        <v>1.54</v>
      </c>
      <c r="D1855" s="6">
        <f>TITRES_STAT!E1858</f>
        <v>3969</v>
      </c>
      <c r="E1855" s="2">
        <f t="shared" si="112"/>
        <v>-373525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BEARISH DIVERGENCE</v>
      </c>
    </row>
    <row r="1856" spans="1:8" ht="13.5" x14ac:dyDescent="0.25">
      <c r="A1856" s="3">
        <f>TITRES_STAT!B1859</f>
        <v>44714</v>
      </c>
      <c r="B1856" s="6">
        <f>TITRES_STAT!C1859</f>
        <v>1.54</v>
      </c>
      <c r="C1856" s="6">
        <f>TITRES_STAT!D1859</f>
        <v>1.54</v>
      </c>
      <c r="D1856" s="6">
        <f>TITRES_STAT!E1859</f>
        <v>0</v>
      </c>
      <c r="E1856" s="2">
        <f t="shared" si="112"/>
        <v>-373525</v>
      </c>
      <c r="F1856" s="6" t="str">
        <f t="shared" si="115"/>
        <v>BULLISH</v>
      </c>
      <c r="G1856" s="6" t="str">
        <f t="shared" si="114"/>
        <v>NEUTRAL</v>
      </c>
      <c r="H1856" s="6" t="str">
        <f t="shared" si="113"/>
        <v>CONFIRMED BULLISH</v>
      </c>
    </row>
    <row r="1857" spans="1:8" ht="13.5" x14ac:dyDescent="0.25">
      <c r="A1857" s="3">
        <f>TITRES_STAT!B1860</f>
        <v>44715</v>
      </c>
      <c r="B1857" s="6">
        <f>TITRES_STAT!C1860</f>
        <v>1.56</v>
      </c>
      <c r="C1857" s="6">
        <f>TITRES_STAT!D1860</f>
        <v>1.56</v>
      </c>
      <c r="D1857" s="6">
        <f>TITRES_STAT!E1860</f>
        <v>48</v>
      </c>
      <c r="E1857" s="2">
        <f t="shared" si="112"/>
        <v>-373477</v>
      </c>
      <c r="F1857" s="6" t="str">
        <f t="shared" si="115"/>
        <v>BULLISH</v>
      </c>
      <c r="G1857" s="6" t="str">
        <f t="shared" si="114"/>
        <v>NEUTRAL</v>
      </c>
      <c r="H1857" s="6" t="str">
        <f t="shared" si="113"/>
        <v>CONFIRMED BULLISH</v>
      </c>
    </row>
    <row r="1858" spans="1:8" ht="13.5" x14ac:dyDescent="0.25">
      <c r="A1858" s="3">
        <f>TITRES_STAT!B1861</f>
        <v>44718</v>
      </c>
      <c r="B1858" s="6">
        <f>TITRES_STAT!C1861</f>
        <v>1.49</v>
      </c>
      <c r="C1858" s="6">
        <f>TITRES_STAT!D1861</f>
        <v>1.49</v>
      </c>
      <c r="D1858" s="6">
        <f>TITRES_STAT!E1861</f>
        <v>300</v>
      </c>
      <c r="E1858" s="2">
        <f t="shared" si="112"/>
        <v>-373777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BULLISH DIVERGENCE</v>
      </c>
    </row>
    <row r="1859" spans="1:8" ht="13.5" x14ac:dyDescent="0.25">
      <c r="A1859" s="3">
        <f>TITRES_STAT!B1862</f>
        <v>44719</v>
      </c>
      <c r="B1859" s="6">
        <f>TITRES_STAT!C1862</f>
        <v>1.53</v>
      </c>
      <c r="C1859" s="6">
        <f>TITRES_STAT!D1862</f>
        <v>1.53</v>
      </c>
      <c r="D1859" s="6">
        <f>TITRES_STAT!E1862</f>
        <v>17</v>
      </c>
      <c r="E1859" s="2">
        <f t="shared" si="112"/>
        <v>-373760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1.47</v>
      </c>
      <c r="C1860" s="6">
        <f>TITRES_STAT!D1863</f>
        <v>1.47</v>
      </c>
      <c r="D1860" s="6">
        <f>TITRES_STAT!E1863</f>
        <v>14</v>
      </c>
      <c r="E1860" s="2">
        <f t="shared" ref="E1860:E1923" si="116">IF(B1860&gt;B1859, E1859+D1860, IF(B1860&lt;B1859, E1859-D1860, E1859))</f>
        <v>-373774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1.41</v>
      </c>
      <c r="C1861" s="6">
        <f>TITRES_STAT!D1864</f>
        <v>1.41</v>
      </c>
      <c r="D1861" s="6">
        <f>TITRES_STAT!E1864</f>
        <v>310</v>
      </c>
      <c r="E1861" s="2">
        <f t="shared" si="116"/>
        <v>-374084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1.43</v>
      </c>
      <c r="C1862" s="6">
        <f>TITRES_STAT!D1865</f>
        <v>1.43</v>
      </c>
      <c r="D1862" s="6">
        <f>TITRES_STAT!E1865</f>
        <v>552</v>
      </c>
      <c r="E1862" s="2">
        <f t="shared" si="116"/>
        <v>-373532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1.43</v>
      </c>
      <c r="C1863" s="6">
        <f>TITRES_STAT!D1866</f>
        <v>1.43</v>
      </c>
      <c r="D1863" s="6">
        <f>TITRES_STAT!E1866</f>
        <v>0</v>
      </c>
      <c r="E1863" s="2">
        <f t="shared" si="116"/>
        <v>-373532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BULLISH DIVERGENCE</v>
      </c>
    </row>
    <row r="1864" spans="1:8" ht="13.5" x14ac:dyDescent="0.25">
      <c r="A1864" s="3">
        <f>TITRES_STAT!B1867</f>
        <v>44726</v>
      </c>
      <c r="B1864" s="6">
        <f>TITRES_STAT!C1867</f>
        <v>1.43</v>
      </c>
      <c r="C1864" s="6">
        <f>TITRES_STAT!D1867</f>
        <v>1.43</v>
      </c>
      <c r="D1864" s="6">
        <f>TITRES_STAT!E1867</f>
        <v>94</v>
      </c>
      <c r="E1864" s="2">
        <f t="shared" si="116"/>
        <v>-373532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BULLISH DIVERGENCE</v>
      </c>
    </row>
    <row r="1865" spans="1:8" ht="13.5" x14ac:dyDescent="0.25">
      <c r="A1865" s="3">
        <f>TITRES_STAT!B1868</f>
        <v>44727</v>
      </c>
      <c r="B1865" s="6">
        <f>TITRES_STAT!C1868</f>
        <v>1.43</v>
      </c>
      <c r="C1865" s="6">
        <f>TITRES_STAT!D1868</f>
        <v>1.43</v>
      </c>
      <c r="D1865" s="6">
        <f>TITRES_STAT!E1868</f>
        <v>50</v>
      </c>
      <c r="E1865" s="2">
        <f t="shared" si="116"/>
        <v>-373532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BULLISH DIVERGENCE</v>
      </c>
    </row>
    <row r="1866" spans="1:8" ht="13.5" x14ac:dyDescent="0.25">
      <c r="A1866" s="3">
        <f>TITRES_STAT!B1869</f>
        <v>44728</v>
      </c>
      <c r="B1866" s="6">
        <f>TITRES_STAT!C1869</f>
        <v>1.49</v>
      </c>
      <c r="C1866" s="6">
        <f>TITRES_STAT!D1869</f>
        <v>1.49</v>
      </c>
      <c r="D1866" s="6">
        <f>TITRES_STAT!E1869</f>
        <v>0</v>
      </c>
      <c r="E1866" s="2">
        <f t="shared" si="116"/>
        <v>-373532</v>
      </c>
      <c r="F1866" s="6" t="str">
        <f t="shared" si="119"/>
        <v>BULLISH</v>
      </c>
      <c r="G1866" s="6" t="str">
        <f t="shared" si="118"/>
        <v>NEUTRAL</v>
      </c>
      <c r="H1866" s="6" t="str">
        <f t="shared" si="117"/>
        <v>CONFIRMED BULLISH</v>
      </c>
    </row>
    <row r="1867" spans="1:8" ht="13.5" x14ac:dyDescent="0.25">
      <c r="A1867" s="3">
        <f>TITRES_STAT!B1870</f>
        <v>44729</v>
      </c>
      <c r="B1867" s="6">
        <f>TITRES_STAT!C1870</f>
        <v>1.55</v>
      </c>
      <c r="C1867" s="6">
        <f>TITRES_STAT!D1870</f>
        <v>1.55</v>
      </c>
      <c r="D1867" s="6">
        <f>TITRES_STAT!E1870</f>
        <v>0</v>
      </c>
      <c r="E1867" s="2">
        <f t="shared" si="116"/>
        <v>-373532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1.56</v>
      </c>
      <c r="C1868" s="6">
        <f>TITRES_STAT!D1871</f>
        <v>1.56</v>
      </c>
      <c r="D1868" s="6">
        <f>TITRES_STAT!E1871</f>
        <v>2060</v>
      </c>
      <c r="E1868" s="2">
        <f t="shared" si="116"/>
        <v>-371472</v>
      </c>
      <c r="F1868" s="6" t="str">
        <f t="shared" si="119"/>
        <v>BULLISH</v>
      </c>
      <c r="G1868" s="6" t="str">
        <f t="shared" si="118"/>
        <v>NEUTRAL</v>
      </c>
      <c r="H1868" s="6" t="str">
        <f t="shared" si="117"/>
        <v>CONFIRMED BULLISH</v>
      </c>
    </row>
    <row r="1869" spans="1:8" ht="13.5" x14ac:dyDescent="0.25">
      <c r="A1869" s="3">
        <f>TITRES_STAT!B1872</f>
        <v>44733</v>
      </c>
      <c r="B1869" s="6">
        <f>TITRES_STAT!C1872</f>
        <v>1.63</v>
      </c>
      <c r="C1869" s="6">
        <f>TITRES_STAT!D1872</f>
        <v>1.63</v>
      </c>
      <c r="D1869" s="6">
        <f>TITRES_STAT!E1872</f>
        <v>5</v>
      </c>
      <c r="E1869" s="2">
        <f t="shared" si="116"/>
        <v>-371467</v>
      </c>
      <c r="F1869" s="6" t="str">
        <f t="shared" si="119"/>
        <v>BULLISH</v>
      </c>
      <c r="G1869" s="6" t="str">
        <f t="shared" si="118"/>
        <v>NEUTRAL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1.66</v>
      </c>
      <c r="C1870" s="6">
        <f>TITRES_STAT!D1873</f>
        <v>1.66</v>
      </c>
      <c r="D1870" s="6">
        <f>TITRES_STAT!E1873</f>
        <v>10</v>
      </c>
      <c r="E1870" s="2">
        <f t="shared" si="116"/>
        <v>-371457</v>
      </c>
      <c r="F1870" s="6" t="str">
        <f t="shared" si="119"/>
        <v>BULLISH</v>
      </c>
      <c r="G1870" s="6" t="str">
        <f t="shared" si="118"/>
        <v>NEUTRAL</v>
      </c>
      <c r="H1870" s="6" t="str">
        <f t="shared" si="117"/>
        <v>CONFIRMED BULLISH</v>
      </c>
    </row>
    <row r="1871" spans="1:8" ht="13.5" x14ac:dyDescent="0.25">
      <c r="A1871" s="3">
        <f>TITRES_STAT!B1874</f>
        <v>44735</v>
      </c>
      <c r="B1871" s="6">
        <f>TITRES_STAT!C1874</f>
        <v>1.7</v>
      </c>
      <c r="C1871" s="6">
        <f>TITRES_STAT!D1874</f>
        <v>1.7</v>
      </c>
      <c r="D1871" s="6">
        <f>TITRES_STAT!E1874</f>
        <v>4</v>
      </c>
      <c r="E1871" s="2">
        <f t="shared" si="116"/>
        <v>-371453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CONFIRMED BULLISH</v>
      </c>
    </row>
    <row r="1872" spans="1:8" ht="13.5" x14ac:dyDescent="0.25">
      <c r="A1872" s="3">
        <f>TITRES_STAT!B1875</f>
        <v>44736</v>
      </c>
      <c r="B1872" s="6">
        <f>TITRES_STAT!C1875</f>
        <v>1.7</v>
      </c>
      <c r="C1872" s="6">
        <f>TITRES_STAT!D1875</f>
        <v>1.7</v>
      </c>
      <c r="D1872" s="6">
        <f>TITRES_STAT!E1875</f>
        <v>1</v>
      </c>
      <c r="E1872" s="2">
        <f t="shared" si="116"/>
        <v>-371453</v>
      </c>
      <c r="F1872" s="6" t="str">
        <f t="shared" si="119"/>
        <v>BULLISH</v>
      </c>
      <c r="G1872" s="6" t="str">
        <f t="shared" si="118"/>
        <v>NEUTRAL</v>
      </c>
      <c r="H1872" s="6" t="str">
        <f t="shared" si="117"/>
        <v>CONFIRMED BULLISH</v>
      </c>
    </row>
    <row r="1873" spans="1:8" ht="13.5" x14ac:dyDescent="0.25">
      <c r="A1873" s="3">
        <f>TITRES_STAT!B1876</f>
        <v>44739</v>
      </c>
      <c r="B1873" s="6">
        <f>TITRES_STAT!C1876</f>
        <v>1.7</v>
      </c>
      <c r="C1873" s="6">
        <f>TITRES_STAT!D1876</f>
        <v>1.7</v>
      </c>
      <c r="D1873" s="6">
        <f>TITRES_STAT!E1876</f>
        <v>2</v>
      </c>
      <c r="E1873" s="2">
        <f t="shared" si="116"/>
        <v>-371453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CONFIRMED BULLISH</v>
      </c>
    </row>
    <row r="1874" spans="1:8" ht="13.5" x14ac:dyDescent="0.25">
      <c r="A1874" s="3">
        <f>TITRES_STAT!B1877</f>
        <v>44740</v>
      </c>
      <c r="B1874" s="6">
        <f>TITRES_STAT!C1877</f>
        <v>1.7</v>
      </c>
      <c r="C1874" s="6">
        <f>TITRES_STAT!D1877</f>
        <v>1.7</v>
      </c>
      <c r="D1874" s="6">
        <f>TITRES_STAT!E1877</f>
        <v>1</v>
      </c>
      <c r="E1874" s="2">
        <f t="shared" si="116"/>
        <v>-371453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CONFIRMED BULLISH</v>
      </c>
    </row>
    <row r="1875" spans="1:8" ht="13.5" x14ac:dyDescent="0.25">
      <c r="A1875" s="3">
        <f>TITRES_STAT!B1878</f>
        <v>44741</v>
      </c>
      <c r="B1875" s="6">
        <f>TITRES_STAT!C1878</f>
        <v>1.7</v>
      </c>
      <c r="C1875" s="6">
        <f>TITRES_STAT!D1878</f>
        <v>1.7</v>
      </c>
      <c r="D1875" s="6">
        <f>TITRES_STAT!E1878</f>
        <v>0</v>
      </c>
      <c r="E1875" s="2">
        <f t="shared" si="116"/>
        <v>-371453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1.63</v>
      </c>
      <c r="C1876" s="6">
        <f>TITRES_STAT!D1879</f>
        <v>1.63</v>
      </c>
      <c r="D1876" s="6">
        <f>TITRES_STAT!E1879</f>
        <v>1</v>
      </c>
      <c r="E1876" s="2">
        <f t="shared" si="116"/>
        <v>-371454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1.62</v>
      </c>
      <c r="C1877" s="6">
        <f>TITRES_STAT!D1880</f>
        <v>1.62</v>
      </c>
      <c r="D1877" s="6">
        <f>TITRES_STAT!E1880</f>
        <v>81</v>
      </c>
      <c r="E1877" s="2">
        <f t="shared" si="116"/>
        <v>-371535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1.61</v>
      </c>
      <c r="C1878" s="6">
        <f>TITRES_STAT!D1881</f>
        <v>1.61</v>
      </c>
      <c r="D1878" s="6">
        <f>TITRES_STAT!E1881</f>
        <v>10</v>
      </c>
      <c r="E1878" s="2">
        <f t="shared" si="116"/>
        <v>-371545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1.62</v>
      </c>
      <c r="C1879" s="6">
        <f>TITRES_STAT!D1882</f>
        <v>1.62</v>
      </c>
      <c r="D1879" s="6">
        <f>TITRES_STAT!E1882</f>
        <v>1</v>
      </c>
      <c r="E1879" s="2">
        <f t="shared" si="116"/>
        <v>-371544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1.58</v>
      </c>
      <c r="C1880" s="6">
        <f>TITRES_STAT!D1883</f>
        <v>1.58</v>
      </c>
      <c r="D1880" s="6">
        <f>TITRES_STAT!E1883</f>
        <v>70</v>
      </c>
      <c r="E1880" s="2">
        <f t="shared" si="116"/>
        <v>-371614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1.65</v>
      </c>
      <c r="C1881" s="6">
        <f>TITRES_STAT!D1884</f>
        <v>1.65</v>
      </c>
      <c r="D1881" s="6">
        <f>TITRES_STAT!E1884</f>
        <v>2</v>
      </c>
      <c r="E1881" s="2">
        <f t="shared" si="116"/>
        <v>-371612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BEARISH DIVERGENCE</v>
      </c>
    </row>
    <row r="1882" spans="1:8" ht="13.5" x14ac:dyDescent="0.25">
      <c r="A1882" s="3">
        <f>TITRES_STAT!B1885</f>
        <v>44750</v>
      </c>
      <c r="B1882" s="6">
        <f>TITRES_STAT!C1885</f>
        <v>1.72</v>
      </c>
      <c r="C1882" s="6">
        <f>TITRES_STAT!D1885</f>
        <v>1.72</v>
      </c>
      <c r="D1882" s="6">
        <f>TITRES_STAT!E1885</f>
        <v>4</v>
      </c>
      <c r="E1882" s="2">
        <f t="shared" si="116"/>
        <v>-371608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BEARISH DIVERGENCE</v>
      </c>
    </row>
    <row r="1883" spans="1:8" ht="13.5" x14ac:dyDescent="0.25">
      <c r="A1883" s="3">
        <f>TITRES_STAT!B1886</f>
        <v>44753</v>
      </c>
      <c r="B1883" s="6">
        <f>TITRES_STAT!C1886</f>
        <v>1.71</v>
      </c>
      <c r="C1883" s="6">
        <f>TITRES_STAT!D1886</f>
        <v>1.71</v>
      </c>
      <c r="D1883" s="6">
        <f>TITRES_STAT!E1886</f>
        <v>54</v>
      </c>
      <c r="E1883" s="2">
        <f t="shared" si="116"/>
        <v>-371662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BEARISH DIVERGENCE</v>
      </c>
    </row>
    <row r="1884" spans="1:8" ht="13.5" x14ac:dyDescent="0.25">
      <c r="A1884" s="3">
        <f>TITRES_STAT!B1887</f>
        <v>44754</v>
      </c>
      <c r="B1884" s="6">
        <f>TITRES_STAT!C1887</f>
        <v>1.71</v>
      </c>
      <c r="C1884" s="6">
        <f>TITRES_STAT!D1887</f>
        <v>1.71</v>
      </c>
      <c r="D1884" s="6">
        <f>TITRES_STAT!E1887</f>
        <v>0</v>
      </c>
      <c r="E1884" s="2">
        <f t="shared" si="116"/>
        <v>-371662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BEARISH DIVERGENCE</v>
      </c>
    </row>
    <row r="1885" spans="1:8" ht="13.5" x14ac:dyDescent="0.25">
      <c r="A1885" s="3">
        <f>TITRES_STAT!B1888</f>
        <v>44755</v>
      </c>
      <c r="B1885" s="6">
        <f>TITRES_STAT!C1888</f>
        <v>1.71</v>
      </c>
      <c r="C1885" s="6">
        <f>TITRES_STAT!D1888</f>
        <v>1.71</v>
      </c>
      <c r="D1885" s="6">
        <f>TITRES_STAT!E1888</f>
        <v>0</v>
      </c>
      <c r="E1885" s="2">
        <f t="shared" si="116"/>
        <v>-371662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BEARISH DIVERGENCE</v>
      </c>
    </row>
    <row r="1886" spans="1:8" ht="13.5" x14ac:dyDescent="0.25">
      <c r="A1886" s="3">
        <f>TITRES_STAT!B1889</f>
        <v>44756</v>
      </c>
      <c r="B1886" s="6">
        <f>TITRES_STAT!C1889</f>
        <v>1.64</v>
      </c>
      <c r="C1886" s="6">
        <f>TITRES_STAT!D1889</f>
        <v>1.64</v>
      </c>
      <c r="D1886" s="6">
        <f>TITRES_STAT!E1889</f>
        <v>1880</v>
      </c>
      <c r="E1886" s="2">
        <f t="shared" si="116"/>
        <v>-373542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1.58</v>
      </c>
      <c r="C1887" s="6">
        <f>TITRES_STAT!D1890</f>
        <v>1.58</v>
      </c>
      <c r="D1887" s="6">
        <f>TITRES_STAT!E1890</f>
        <v>450</v>
      </c>
      <c r="E1887" s="2">
        <f t="shared" si="116"/>
        <v>-373992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1.53</v>
      </c>
      <c r="C1888" s="6">
        <f>TITRES_STAT!D1891</f>
        <v>1.53</v>
      </c>
      <c r="D1888" s="6">
        <f>TITRES_STAT!E1891</f>
        <v>416</v>
      </c>
      <c r="E1888" s="2">
        <f t="shared" si="116"/>
        <v>-374408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1.52</v>
      </c>
      <c r="C1889" s="6">
        <f>TITRES_STAT!D1892</f>
        <v>1.52</v>
      </c>
      <c r="D1889" s="6">
        <f>TITRES_STAT!E1892</f>
        <v>110</v>
      </c>
      <c r="E1889" s="2">
        <f t="shared" si="116"/>
        <v>-374518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1.58</v>
      </c>
      <c r="C1890" s="6">
        <f>TITRES_STAT!D1893</f>
        <v>1.58</v>
      </c>
      <c r="D1890" s="6">
        <f>TITRES_STAT!E1893</f>
        <v>1</v>
      </c>
      <c r="E1890" s="2">
        <f t="shared" si="116"/>
        <v>-374517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1.64</v>
      </c>
      <c r="C1891" s="6">
        <f>TITRES_STAT!D1894</f>
        <v>1.64</v>
      </c>
      <c r="D1891" s="6">
        <f>TITRES_STAT!E1894</f>
        <v>1</v>
      </c>
      <c r="E1891" s="2">
        <f t="shared" si="116"/>
        <v>-374516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1.6</v>
      </c>
      <c r="C1892" s="6">
        <f>TITRES_STAT!D1895</f>
        <v>1.6</v>
      </c>
      <c r="D1892" s="6">
        <f>TITRES_STAT!E1895</f>
        <v>358</v>
      </c>
      <c r="E1892" s="2">
        <f t="shared" si="116"/>
        <v>-374874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BEARISH DIVERGENCE</v>
      </c>
    </row>
    <row r="1893" spans="1:8" ht="13.5" x14ac:dyDescent="0.25">
      <c r="A1893" s="3">
        <f>TITRES_STAT!B1896</f>
        <v>44768</v>
      </c>
      <c r="B1893" s="6">
        <f>TITRES_STAT!C1896</f>
        <v>1.59</v>
      </c>
      <c r="C1893" s="6">
        <f>TITRES_STAT!D1896</f>
        <v>1.59</v>
      </c>
      <c r="D1893" s="6">
        <f>TITRES_STAT!E1896</f>
        <v>3</v>
      </c>
      <c r="E1893" s="2">
        <f t="shared" si="116"/>
        <v>-374877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BEARISH DIVERGENCE</v>
      </c>
    </row>
    <row r="1894" spans="1:8" ht="13.5" x14ac:dyDescent="0.25">
      <c r="A1894" s="3">
        <f>TITRES_STAT!B1897</f>
        <v>44769</v>
      </c>
      <c r="B1894" s="6">
        <f>TITRES_STAT!C1897</f>
        <v>1.52</v>
      </c>
      <c r="C1894" s="6">
        <f>TITRES_STAT!D1897</f>
        <v>1.52</v>
      </c>
      <c r="D1894" s="6">
        <f>TITRES_STAT!E1897</f>
        <v>1</v>
      </c>
      <c r="E1894" s="2">
        <f t="shared" si="116"/>
        <v>-374878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1.52</v>
      </c>
      <c r="C1895" s="6">
        <f>TITRES_STAT!D1898</f>
        <v>1.52</v>
      </c>
      <c r="D1895" s="6">
        <f>TITRES_STAT!E1898</f>
        <v>0</v>
      </c>
      <c r="E1895" s="2">
        <f t="shared" si="116"/>
        <v>-374878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CONFIRMED BEARISH</v>
      </c>
    </row>
    <row r="1896" spans="1:8" ht="13.5" x14ac:dyDescent="0.25">
      <c r="A1896" s="3">
        <f>TITRES_STAT!B1899</f>
        <v>44771</v>
      </c>
      <c r="B1896" s="6">
        <f>TITRES_STAT!C1899</f>
        <v>1.46</v>
      </c>
      <c r="C1896" s="6">
        <f>TITRES_STAT!D1899</f>
        <v>1.46</v>
      </c>
      <c r="D1896" s="6">
        <f>TITRES_STAT!E1899</f>
        <v>0</v>
      </c>
      <c r="E1896" s="2">
        <f t="shared" si="116"/>
        <v>-374878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CONFIRMED BEARISH</v>
      </c>
    </row>
    <row r="1897" spans="1:8" ht="13.5" x14ac:dyDescent="0.25">
      <c r="A1897" s="3">
        <f>TITRES_STAT!B1900</f>
        <v>44774</v>
      </c>
      <c r="B1897" s="6">
        <f>TITRES_STAT!C1900</f>
        <v>1.4</v>
      </c>
      <c r="C1897" s="6">
        <f>TITRES_STAT!D1900</f>
        <v>1.4</v>
      </c>
      <c r="D1897" s="6">
        <f>TITRES_STAT!E1900</f>
        <v>1221</v>
      </c>
      <c r="E1897" s="2">
        <f t="shared" si="116"/>
        <v>-376099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1.34</v>
      </c>
      <c r="C1898" s="6">
        <f>TITRES_STAT!D1901</f>
        <v>1.34</v>
      </c>
      <c r="D1898" s="6">
        <f>TITRES_STAT!E1901</f>
        <v>1304</v>
      </c>
      <c r="E1898" s="2">
        <f t="shared" si="116"/>
        <v>-377403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CONFIRMED BEARISH</v>
      </c>
    </row>
    <row r="1899" spans="1:8" ht="13.5" x14ac:dyDescent="0.25">
      <c r="A1899" s="3">
        <f>TITRES_STAT!B1902</f>
        <v>44776</v>
      </c>
      <c r="B1899" s="6">
        <f>TITRES_STAT!C1902</f>
        <v>1.28</v>
      </c>
      <c r="C1899" s="6">
        <f>TITRES_STAT!D1902</f>
        <v>1.28</v>
      </c>
      <c r="D1899" s="6">
        <f>TITRES_STAT!E1902</f>
        <v>3898</v>
      </c>
      <c r="E1899" s="2">
        <f t="shared" si="116"/>
        <v>-381301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CONFIRMED BEARISH</v>
      </c>
    </row>
    <row r="1900" spans="1:8" ht="13.5" x14ac:dyDescent="0.25">
      <c r="A1900" s="3">
        <f>TITRES_STAT!B1903</f>
        <v>44777</v>
      </c>
      <c r="B1900" s="6">
        <f>TITRES_STAT!C1903</f>
        <v>1.23</v>
      </c>
      <c r="C1900" s="6">
        <f>TITRES_STAT!D1903</f>
        <v>1.23</v>
      </c>
      <c r="D1900" s="6">
        <f>TITRES_STAT!E1903</f>
        <v>362</v>
      </c>
      <c r="E1900" s="2">
        <f t="shared" si="116"/>
        <v>-381663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CONFIRMED BEARISH</v>
      </c>
    </row>
    <row r="1901" spans="1:8" ht="13.5" x14ac:dyDescent="0.25">
      <c r="A1901" s="3">
        <f>TITRES_STAT!B1904</f>
        <v>44778</v>
      </c>
      <c r="B1901" s="6">
        <f>TITRES_STAT!C1904</f>
        <v>1.28</v>
      </c>
      <c r="C1901" s="6">
        <f>TITRES_STAT!D1904</f>
        <v>1.28</v>
      </c>
      <c r="D1901" s="6">
        <f>TITRES_STAT!E1904</f>
        <v>1</v>
      </c>
      <c r="E1901" s="2">
        <f t="shared" si="116"/>
        <v>-381662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CONFIRMED BEARISH</v>
      </c>
    </row>
    <row r="1902" spans="1:8" ht="13.5" x14ac:dyDescent="0.25">
      <c r="A1902" s="3">
        <f>TITRES_STAT!B1905</f>
        <v>44781</v>
      </c>
      <c r="B1902" s="6">
        <f>TITRES_STAT!C1905</f>
        <v>1.3</v>
      </c>
      <c r="C1902" s="6">
        <f>TITRES_STAT!D1905</f>
        <v>1.3</v>
      </c>
      <c r="D1902" s="6">
        <f>TITRES_STAT!E1905</f>
        <v>1</v>
      </c>
      <c r="E1902" s="2">
        <f t="shared" si="116"/>
        <v>-381661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1.31</v>
      </c>
      <c r="C1903" s="6">
        <f>TITRES_STAT!D1906</f>
        <v>1.31</v>
      </c>
      <c r="D1903" s="6">
        <f>TITRES_STAT!E1906</f>
        <v>33</v>
      </c>
      <c r="E1903" s="2">
        <f t="shared" si="116"/>
        <v>-381628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1.31</v>
      </c>
      <c r="C1904" s="6">
        <f>TITRES_STAT!D1907</f>
        <v>1.31</v>
      </c>
      <c r="D1904" s="6">
        <f>TITRES_STAT!E1907</f>
        <v>103</v>
      </c>
      <c r="E1904" s="2">
        <f t="shared" si="116"/>
        <v>-381628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BEARISH DIVERGENCE</v>
      </c>
    </row>
    <row r="1905" spans="1:8" ht="13.5" x14ac:dyDescent="0.25">
      <c r="A1905" s="3">
        <f>TITRES_STAT!B1908</f>
        <v>44784</v>
      </c>
      <c r="B1905" s="6">
        <f>TITRES_STAT!C1908</f>
        <v>1.31</v>
      </c>
      <c r="C1905" s="6">
        <f>TITRES_STAT!D1908</f>
        <v>1.31</v>
      </c>
      <c r="D1905" s="6">
        <f>TITRES_STAT!E1908</f>
        <v>15</v>
      </c>
      <c r="E1905" s="2">
        <f t="shared" si="116"/>
        <v>-381628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44785</v>
      </c>
      <c r="B1906" s="6">
        <f>TITRES_STAT!C1909</f>
        <v>1.31</v>
      </c>
      <c r="C1906" s="6">
        <f>TITRES_STAT!D1909</f>
        <v>1.31</v>
      </c>
      <c r="D1906" s="6">
        <f>TITRES_STAT!E1909</f>
        <v>1</v>
      </c>
      <c r="E1906" s="2">
        <f t="shared" si="116"/>
        <v>-381628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44788</v>
      </c>
      <c r="B1907" s="6">
        <f>TITRES_STAT!C1910</f>
        <v>1.31</v>
      </c>
      <c r="C1907" s="6">
        <f>TITRES_STAT!D1910</f>
        <v>1.31</v>
      </c>
      <c r="D1907" s="6">
        <f>TITRES_STAT!E1910</f>
        <v>21</v>
      </c>
      <c r="E1907" s="2">
        <f t="shared" si="116"/>
        <v>-381628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1.31</v>
      </c>
      <c r="C1908" s="6">
        <f>TITRES_STAT!D1911</f>
        <v>1.31</v>
      </c>
      <c r="D1908" s="6">
        <f>TITRES_STAT!E1911</f>
        <v>15</v>
      </c>
      <c r="E1908" s="2">
        <f t="shared" si="116"/>
        <v>-381628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1.28</v>
      </c>
      <c r="C1909" s="6">
        <f>TITRES_STAT!D1912</f>
        <v>1.28</v>
      </c>
      <c r="D1909" s="6">
        <f>TITRES_STAT!E1912</f>
        <v>539</v>
      </c>
      <c r="E1909" s="2">
        <f t="shared" si="116"/>
        <v>-382167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CONFIRMED BEARISH</v>
      </c>
    </row>
    <row r="1910" spans="1:8" ht="13.5" x14ac:dyDescent="0.25">
      <c r="A1910" s="3">
        <f>TITRES_STAT!B1913</f>
        <v>44791</v>
      </c>
      <c r="B1910" s="6">
        <f>TITRES_STAT!C1913</f>
        <v>1.23</v>
      </c>
      <c r="C1910" s="6">
        <f>TITRES_STAT!D1913</f>
        <v>1.23</v>
      </c>
      <c r="D1910" s="6">
        <f>TITRES_STAT!E1913</f>
        <v>4881</v>
      </c>
      <c r="E1910" s="2">
        <f t="shared" si="116"/>
        <v>-387048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CONFIRMED BEARISH</v>
      </c>
    </row>
    <row r="1911" spans="1:8" ht="13.5" x14ac:dyDescent="0.25">
      <c r="A1911" s="3">
        <f>TITRES_STAT!B1914</f>
        <v>44792</v>
      </c>
      <c r="B1911" s="6">
        <f>TITRES_STAT!C1914</f>
        <v>1.23</v>
      </c>
      <c r="C1911" s="6">
        <f>TITRES_STAT!D1914</f>
        <v>1.23</v>
      </c>
      <c r="D1911" s="6">
        <f>TITRES_STAT!E1914</f>
        <v>0</v>
      </c>
      <c r="E1911" s="2">
        <f t="shared" si="116"/>
        <v>-387048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CONFIRMED BEARISH</v>
      </c>
    </row>
    <row r="1912" spans="1:8" ht="13.5" x14ac:dyDescent="0.25">
      <c r="A1912" s="3">
        <f>TITRES_STAT!B1915</f>
        <v>44795</v>
      </c>
      <c r="B1912" s="6">
        <f>TITRES_STAT!C1915</f>
        <v>1.25</v>
      </c>
      <c r="C1912" s="6">
        <f>TITRES_STAT!D1915</f>
        <v>1.25</v>
      </c>
      <c r="D1912" s="6">
        <f>TITRES_STAT!E1915</f>
        <v>700</v>
      </c>
      <c r="E1912" s="2">
        <f t="shared" si="116"/>
        <v>-386348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1.26</v>
      </c>
      <c r="C1913" s="6">
        <f>TITRES_STAT!D1916</f>
        <v>1.26</v>
      </c>
      <c r="D1913" s="6">
        <f>TITRES_STAT!E1916</f>
        <v>1894</v>
      </c>
      <c r="E1913" s="2">
        <f t="shared" si="116"/>
        <v>-384454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1.26</v>
      </c>
      <c r="C1914" s="6">
        <f>TITRES_STAT!D1917</f>
        <v>1.26</v>
      </c>
      <c r="D1914" s="6">
        <f>TITRES_STAT!E1917</f>
        <v>0</v>
      </c>
      <c r="E1914" s="2">
        <f t="shared" si="116"/>
        <v>-384454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44798</v>
      </c>
      <c r="B1915" s="6">
        <f>TITRES_STAT!C1918</f>
        <v>1.3</v>
      </c>
      <c r="C1915" s="6">
        <f>TITRES_STAT!D1918</f>
        <v>1.3</v>
      </c>
      <c r="D1915" s="6">
        <f>TITRES_STAT!E1918</f>
        <v>31</v>
      </c>
      <c r="E1915" s="2">
        <f t="shared" si="116"/>
        <v>-384423</v>
      </c>
      <c r="F1915" s="6" t="str">
        <f t="shared" si="119"/>
        <v>BULLISH</v>
      </c>
      <c r="G1915" s="6" t="str">
        <f t="shared" si="118"/>
        <v>NEUTRAL</v>
      </c>
      <c r="H1915" s="6" t="str">
        <f t="shared" si="117"/>
        <v>CONFIRMED BULLISH</v>
      </c>
    </row>
    <row r="1916" spans="1:8" ht="13.5" x14ac:dyDescent="0.25">
      <c r="A1916" s="3">
        <f>TITRES_STAT!B1919</f>
        <v>44799</v>
      </c>
      <c r="B1916" s="6">
        <f>TITRES_STAT!C1919</f>
        <v>1.29</v>
      </c>
      <c r="C1916" s="6">
        <f>TITRES_STAT!D1919</f>
        <v>1.29</v>
      </c>
      <c r="D1916" s="6">
        <f>TITRES_STAT!E1919</f>
        <v>311</v>
      </c>
      <c r="E1916" s="2">
        <f t="shared" si="116"/>
        <v>-384734</v>
      </c>
      <c r="F1916" s="6" t="str">
        <f t="shared" si="119"/>
        <v>BULLISH</v>
      </c>
      <c r="G1916" s="6" t="str">
        <f t="shared" si="118"/>
        <v>NEUTRAL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1.29</v>
      </c>
      <c r="C1917" s="6">
        <f>TITRES_STAT!D1920</f>
        <v>1.29</v>
      </c>
      <c r="D1917" s="6">
        <f>TITRES_STAT!E1920</f>
        <v>0</v>
      </c>
      <c r="E1917" s="2">
        <f t="shared" si="116"/>
        <v>-384734</v>
      </c>
      <c r="F1917" s="6" t="str">
        <f t="shared" si="119"/>
        <v>BULLISH</v>
      </c>
      <c r="G1917" s="6" t="str">
        <f t="shared" si="118"/>
        <v>NEUTRAL</v>
      </c>
      <c r="H1917" s="6" t="str">
        <f t="shared" si="117"/>
        <v>CONFIRMED BULLISH</v>
      </c>
    </row>
    <row r="1918" spans="1:8" ht="13.5" x14ac:dyDescent="0.25">
      <c r="A1918" s="3">
        <f>TITRES_STAT!B1921</f>
        <v>44803</v>
      </c>
      <c r="B1918" s="6">
        <f>TITRES_STAT!C1921</f>
        <v>1.29</v>
      </c>
      <c r="C1918" s="6">
        <f>TITRES_STAT!D1921</f>
        <v>1.29</v>
      </c>
      <c r="D1918" s="6">
        <f>TITRES_STAT!E1921</f>
        <v>100</v>
      </c>
      <c r="E1918" s="2">
        <f t="shared" si="116"/>
        <v>-384734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BEARISH DIVERGENCE</v>
      </c>
    </row>
    <row r="1919" spans="1:8" ht="13.5" x14ac:dyDescent="0.25">
      <c r="A1919" s="3">
        <f>TITRES_STAT!B1922</f>
        <v>44804</v>
      </c>
      <c r="B1919" s="6">
        <f>TITRES_STAT!C1922</f>
        <v>1.25</v>
      </c>
      <c r="C1919" s="6">
        <f>TITRES_STAT!D1922</f>
        <v>1.25</v>
      </c>
      <c r="D1919" s="6">
        <f>TITRES_STAT!E1922</f>
        <v>620</v>
      </c>
      <c r="E1919" s="2">
        <f t="shared" si="116"/>
        <v>-385354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1.25</v>
      </c>
      <c r="C1920" s="6">
        <f>TITRES_STAT!D1923</f>
        <v>1.25</v>
      </c>
      <c r="D1920" s="6">
        <f>TITRES_STAT!E1923</f>
        <v>286</v>
      </c>
      <c r="E1920" s="2">
        <f t="shared" si="116"/>
        <v>-385354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1.3</v>
      </c>
      <c r="C1921" s="6">
        <f>TITRES_STAT!D1924</f>
        <v>1.3</v>
      </c>
      <c r="D1921" s="6">
        <f>TITRES_STAT!E1924</f>
        <v>40</v>
      </c>
      <c r="E1921" s="2">
        <f t="shared" si="116"/>
        <v>-385314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BEARISH DIVERGENCE</v>
      </c>
    </row>
    <row r="1922" spans="1:8" ht="13.5" x14ac:dyDescent="0.25">
      <c r="A1922" s="3">
        <f>TITRES_STAT!B1925</f>
        <v>44809</v>
      </c>
      <c r="B1922" s="6">
        <f>TITRES_STAT!C1925</f>
        <v>1.35</v>
      </c>
      <c r="C1922" s="6">
        <f>TITRES_STAT!D1925</f>
        <v>1.35</v>
      </c>
      <c r="D1922" s="6">
        <f>TITRES_STAT!E1925</f>
        <v>59</v>
      </c>
      <c r="E1922" s="2">
        <f t="shared" si="116"/>
        <v>-385255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BEARISH DIVERGENCE</v>
      </c>
    </row>
    <row r="1923" spans="1:8" ht="13.5" x14ac:dyDescent="0.25">
      <c r="A1923" s="3">
        <f>TITRES_STAT!B1926</f>
        <v>44810</v>
      </c>
      <c r="B1923" s="6">
        <f>TITRES_STAT!C1926</f>
        <v>1.38</v>
      </c>
      <c r="C1923" s="6">
        <f>TITRES_STAT!D1926</f>
        <v>1.38</v>
      </c>
      <c r="D1923" s="6">
        <f>TITRES_STAT!E1926</f>
        <v>23</v>
      </c>
      <c r="E1923" s="2">
        <f t="shared" si="116"/>
        <v>-385232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BEARISH DIVERGENCE</v>
      </c>
    </row>
    <row r="1924" spans="1:8" ht="13.5" x14ac:dyDescent="0.25">
      <c r="A1924" s="3">
        <f>TITRES_STAT!B1927</f>
        <v>44811</v>
      </c>
      <c r="B1924" s="6">
        <f>TITRES_STAT!C1927</f>
        <v>1.38</v>
      </c>
      <c r="C1924" s="6">
        <f>TITRES_STAT!D1927</f>
        <v>1.38</v>
      </c>
      <c r="D1924" s="6">
        <f>TITRES_STAT!E1927</f>
        <v>508</v>
      </c>
      <c r="E1924" s="2">
        <f t="shared" ref="E1924:E1987" si="120">IF(B1924&gt;B1923, E1923+D1924, IF(B1924&lt;B1923, E1923-D1924, E1923))</f>
        <v>-385232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1.39</v>
      </c>
      <c r="C1925" s="6">
        <f>TITRES_STAT!D1928</f>
        <v>1.39</v>
      </c>
      <c r="D1925" s="6">
        <f>TITRES_STAT!E1928</f>
        <v>619</v>
      </c>
      <c r="E1925" s="2">
        <f t="shared" si="120"/>
        <v>-384613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44813</v>
      </c>
      <c r="B1926" s="6">
        <f>TITRES_STAT!C1929</f>
        <v>1.4</v>
      </c>
      <c r="C1926" s="6">
        <f>TITRES_STAT!D1929</f>
        <v>1.4</v>
      </c>
      <c r="D1926" s="6">
        <f>TITRES_STAT!E1929</f>
        <v>20</v>
      </c>
      <c r="E1926" s="2">
        <f t="shared" si="120"/>
        <v>-384593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6">
        <f>TITRES_STAT!C1930</f>
        <v>1.34</v>
      </c>
      <c r="C1927" s="6">
        <f>TITRES_STAT!D1930</f>
        <v>1.34</v>
      </c>
      <c r="D1927" s="6">
        <f>TITRES_STAT!E1930</f>
        <v>0</v>
      </c>
      <c r="E1927" s="2">
        <f t="shared" si="120"/>
        <v>-384593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BULLISH DIVERGENCE</v>
      </c>
    </row>
    <row r="1928" spans="1:8" ht="13.5" x14ac:dyDescent="0.25">
      <c r="A1928" s="3">
        <f>TITRES_STAT!B1931</f>
        <v>44817</v>
      </c>
      <c r="B1928" s="6">
        <f>TITRES_STAT!C1931</f>
        <v>1.34</v>
      </c>
      <c r="C1928" s="6">
        <f>TITRES_STAT!D1931</f>
        <v>1.34</v>
      </c>
      <c r="D1928" s="6">
        <f>TITRES_STAT!E1931</f>
        <v>0</v>
      </c>
      <c r="E1928" s="2">
        <f t="shared" si="120"/>
        <v>-384593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NEUTRAL</v>
      </c>
      <c r="H1928" s="6" t="str">
        <f t="shared" si="121"/>
        <v>BULLISH DIVERGENCE</v>
      </c>
    </row>
    <row r="1929" spans="1:8" ht="13.5" x14ac:dyDescent="0.25">
      <c r="A1929" s="3">
        <f>TITRES_STAT!B1932</f>
        <v>44818</v>
      </c>
      <c r="B1929" s="6">
        <f>TITRES_STAT!C1932</f>
        <v>1.3</v>
      </c>
      <c r="C1929" s="6">
        <f>TITRES_STAT!D1932</f>
        <v>1.3</v>
      </c>
      <c r="D1929" s="6">
        <f>TITRES_STAT!E1932</f>
        <v>10</v>
      </c>
      <c r="E1929" s="2">
        <f t="shared" si="120"/>
        <v>-384603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BULLISH DIVERGENCE</v>
      </c>
    </row>
    <row r="1930" spans="1:8" ht="13.5" x14ac:dyDescent="0.25">
      <c r="A1930" s="3">
        <f>TITRES_STAT!B1933</f>
        <v>44819</v>
      </c>
      <c r="B1930" s="6">
        <f>TITRES_STAT!C1933</f>
        <v>1.3</v>
      </c>
      <c r="C1930" s="6">
        <f>TITRES_STAT!D1933</f>
        <v>1.3</v>
      </c>
      <c r="D1930" s="6">
        <f>TITRES_STAT!E1933</f>
        <v>0</v>
      </c>
      <c r="E1930" s="2">
        <f t="shared" si="120"/>
        <v>-384603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BULLISH DIVERGENCE</v>
      </c>
    </row>
    <row r="1931" spans="1:8" ht="13.5" x14ac:dyDescent="0.25">
      <c r="A1931" s="3">
        <f>TITRES_STAT!B1934</f>
        <v>44820</v>
      </c>
      <c r="B1931" s="6">
        <f>TITRES_STAT!C1934</f>
        <v>1.3</v>
      </c>
      <c r="C1931" s="6">
        <f>TITRES_STAT!D1934</f>
        <v>1.3</v>
      </c>
      <c r="D1931" s="6">
        <f>TITRES_STAT!E1934</f>
        <v>0</v>
      </c>
      <c r="E1931" s="2">
        <f t="shared" si="120"/>
        <v>-384603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1.3</v>
      </c>
      <c r="C1932" s="6">
        <f>TITRES_STAT!D1935</f>
        <v>1.3</v>
      </c>
      <c r="D1932" s="6">
        <f>TITRES_STAT!E1935</f>
        <v>0</v>
      </c>
      <c r="E1932" s="2">
        <f t="shared" si="120"/>
        <v>-384603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44824</v>
      </c>
      <c r="B1933" s="6">
        <f>TITRES_STAT!C1936</f>
        <v>1.35</v>
      </c>
      <c r="C1933" s="6">
        <f>TITRES_STAT!D1936</f>
        <v>1.35</v>
      </c>
      <c r="D1933" s="6">
        <f>TITRES_STAT!E1936</f>
        <v>585</v>
      </c>
      <c r="E1933" s="2">
        <f t="shared" si="120"/>
        <v>-384018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CONFIRMED BULLISH</v>
      </c>
    </row>
    <row r="1934" spans="1:8" ht="13.5" x14ac:dyDescent="0.25">
      <c r="A1934" s="3">
        <f>TITRES_STAT!B1937</f>
        <v>44825</v>
      </c>
      <c r="B1934" s="6">
        <f>TITRES_STAT!C1937</f>
        <v>1.29</v>
      </c>
      <c r="C1934" s="6">
        <f>TITRES_STAT!D1937</f>
        <v>1.29</v>
      </c>
      <c r="D1934" s="6">
        <f>TITRES_STAT!E1937</f>
        <v>0</v>
      </c>
      <c r="E1934" s="2">
        <f t="shared" si="120"/>
        <v>-384018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BULLISH DIVERGENCE</v>
      </c>
    </row>
    <row r="1935" spans="1:8" ht="13.5" x14ac:dyDescent="0.25">
      <c r="A1935" s="3">
        <f>TITRES_STAT!B1938</f>
        <v>44826</v>
      </c>
      <c r="B1935" s="6">
        <f>TITRES_STAT!C1938</f>
        <v>1.24</v>
      </c>
      <c r="C1935" s="6">
        <f>TITRES_STAT!D1938</f>
        <v>1.24</v>
      </c>
      <c r="D1935" s="6">
        <f>TITRES_STAT!E1938</f>
        <v>553</v>
      </c>
      <c r="E1935" s="2">
        <f t="shared" si="120"/>
        <v>-384571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BULLISH DIVERGENCE</v>
      </c>
    </row>
    <row r="1936" spans="1:8" ht="13.5" x14ac:dyDescent="0.25">
      <c r="A1936" s="3">
        <f>TITRES_STAT!B1939</f>
        <v>44827</v>
      </c>
      <c r="B1936" s="6">
        <f>TITRES_STAT!C1939</f>
        <v>1.24</v>
      </c>
      <c r="C1936" s="6">
        <f>TITRES_STAT!D1939</f>
        <v>1.24</v>
      </c>
      <c r="D1936" s="6">
        <f>TITRES_STAT!E1939</f>
        <v>797</v>
      </c>
      <c r="E1936" s="2">
        <f t="shared" si="120"/>
        <v>-384571</v>
      </c>
      <c r="F1936" s="6" t="str">
        <f t="shared" si="123"/>
        <v>BULLISH</v>
      </c>
      <c r="G1936" s="6" t="str">
        <f t="shared" si="122"/>
        <v>NEUTRAL</v>
      </c>
      <c r="H1936" s="6" t="str">
        <f t="shared" si="121"/>
        <v>BULLISH DIVERGENCE</v>
      </c>
    </row>
    <row r="1937" spans="1:8" ht="13.5" x14ac:dyDescent="0.25">
      <c r="A1937" s="3">
        <f>TITRES_STAT!B1940</f>
        <v>44830</v>
      </c>
      <c r="B1937" s="6">
        <f>TITRES_STAT!C1940</f>
        <v>1.24</v>
      </c>
      <c r="C1937" s="6">
        <f>TITRES_STAT!D1940</f>
        <v>1.24</v>
      </c>
      <c r="D1937" s="6">
        <f>TITRES_STAT!E1940</f>
        <v>0</v>
      </c>
      <c r="E1937" s="2">
        <f t="shared" si="120"/>
        <v>-384571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BULLISH DIVERGENCE</v>
      </c>
    </row>
    <row r="1938" spans="1:8" ht="13.5" x14ac:dyDescent="0.25">
      <c r="A1938" s="3">
        <f>TITRES_STAT!B1941</f>
        <v>44831</v>
      </c>
      <c r="B1938" s="6">
        <f>TITRES_STAT!C1941</f>
        <v>1.24</v>
      </c>
      <c r="C1938" s="6">
        <f>TITRES_STAT!D1941</f>
        <v>1.24</v>
      </c>
      <c r="D1938" s="6">
        <f>TITRES_STAT!E1941</f>
        <v>50</v>
      </c>
      <c r="E1938" s="2">
        <f t="shared" si="120"/>
        <v>-384571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1.24</v>
      </c>
      <c r="C1939" s="6">
        <f>TITRES_STAT!D1942</f>
        <v>1.24</v>
      </c>
      <c r="D1939" s="6">
        <f>TITRES_STAT!E1942</f>
        <v>0</v>
      </c>
      <c r="E1939" s="2">
        <f t="shared" si="120"/>
        <v>-384571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1.24</v>
      </c>
      <c r="C1940" s="6">
        <f>TITRES_STAT!D1943</f>
        <v>1.24</v>
      </c>
      <c r="D1940" s="6">
        <f>TITRES_STAT!E1943</f>
        <v>1836</v>
      </c>
      <c r="E1940" s="2">
        <f t="shared" si="120"/>
        <v>-384571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44834</v>
      </c>
      <c r="B1941" s="6">
        <f>TITRES_STAT!C1944</f>
        <v>1.29</v>
      </c>
      <c r="C1941" s="6">
        <f>TITRES_STAT!D1944</f>
        <v>1.29</v>
      </c>
      <c r="D1941" s="6">
        <f>TITRES_STAT!E1944</f>
        <v>0</v>
      </c>
      <c r="E1941" s="2">
        <f t="shared" si="120"/>
        <v>-384571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44837</v>
      </c>
      <c r="B1942" s="6">
        <f>TITRES_STAT!C1945</f>
        <v>1.33</v>
      </c>
      <c r="C1942" s="6">
        <f>TITRES_STAT!D1945</f>
        <v>1.33</v>
      </c>
      <c r="D1942" s="6">
        <f>TITRES_STAT!E1945</f>
        <v>20</v>
      </c>
      <c r="E1942" s="2">
        <f t="shared" si="120"/>
        <v>-384551</v>
      </c>
      <c r="F1942" s="6" t="str">
        <f t="shared" si="123"/>
        <v>BULLISH</v>
      </c>
      <c r="G1942" s="6" t="str">
        <f t="shared" si="122"/>
        <v>NEUTRAL</v>
      </c>
      <c r="H1942" s="6" t="str">
        <f t="shared" si="121"/>
        <v>CONFIRMED BULLISH</v>
      </c>
    </row>
    <row r="1943" spans="1:8" ht="13.5" x14ac:dyDescent="0.25">
      <c r="A1943" s="3">
        <f>TITRES_STAT!B1946</f>
        <v>44838</v>
      </c>
      <c r="B1943" s="6">
        <f>TITRES_STAT!C1946</f>
        <v>1.36</v>
      </c>
      <c r="C1943" s="6">
        <f>TITRES_STAT!D1946</f>
        <v>1.36</v>
      </c>
      <c r="D1943" s="6">
        <f>TITRES_STAT!E1946</f>
        <v>100</v>
      </c>
      <c r="E1943" s="2">
        <f t="shared" si="120"/>
        <v>-384451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1.38</v>
      </c>
      <c r="C1944" s="6">
        <f>TITRES_STAT!D1947</f>
        <v>1.38</v>
      </c>
      <c r="D1944" s="6">
        <f>TITRES_STAT!E1947</f>
        <v>550</v>
      </c>
      <c r="E1944" s="2">
        <f t="shared" si="120"/>
        <v>-383901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1.37</v>
      </c>
      <c r="C1945" s="6">
        <f>TITRES_STAT!D1948</f>
        <v>1.37</v>
      </c>
      <c r="D1945" s="6">
        <f>TITRES_STAT!E1948</f>
        <v>600</v>
      </c>
      <c r="E1945" s="2">
        <f t="shared" si="120"/>
        <v>-384501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1.31</v>
      </c>
      <c r="C1946" s="6">
        <f>TITRES_STAT!D1949</f>
        <v>1.31</v>
      </c>
      <c r="D1946" s="6">
        <f>TITRES_STAT!E1949</f>
        <v>0</v>
      </c>
      <c r="E1946" s="2">
        <f t="shared" si="120"/>
        <v>-384501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1.26</v>
      </c>
      <c r="C1947" s="6">
        <f>TITRES_STAT!D1950</f>
        <v>1.26</v>
      </c>
      <c r="D1947" s="6">
        <f>TITRES_STAT!E1950</f>
        <v>0</v>
      </c>
      <c r="E1947" s="2">
        <f t="shared" si="120"/>
        <v>-384501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BULLISH DIVERGENCE</v>
      </c>
    </row>
    <row r="1948" spans="1:8" ht="13.5" x14ac:dyDescent="0.25">
      <c r="A1948" s="3">
        <f>TITRES_STAT!B1951</f>
        <v>44845</v>
      </c>
      <c r="B1948" s="6">
        <f>TITRES_STAT!C1951</f>
        <v>1.24</v>
      </c>
      <c r="C1948" s="6">
        <f>TITRES_STAT!D1951</f>
        <v>1.24</v>
      </c>
      <c r="D1948" s="6">
        <f>TITRES_STAT!E1951</f>
        <v>2634</v>
      </c>
      <c r="E1948" s="2">
        <f t="shared" si="120"/>
        <v>-387135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1.24</v>
      </c>
      <c r="C1949" s="6">
        <f>TITRES_STAT!D1952</f>
        <v>1.24</v>
      </c>
      <c r="D1949" s="6">
        <f>TITRES_STAT!E1952</f>
        <v>1185</v>
      </c>
      <c r="E1949" s="2">
        <f t="shared" si="120"/>
        <v>-387135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1.29</v>
      </c>
      <c r="C1950" s="6">
        <f>TITRES_STAT!D1953</f>
        <v>1.29</v>
      </c>
      <c r="D1950" s="6">
        <f>TITRES_STAT!E1953</f>
        <v>0</v>
      </c>
      <c r="E1950" s="2">
        <f t="shared" si="120"/>
        <v>-387135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1.29</v>
      </c>
      <c r="C1951" s="6">
        <f>TITRES_STAT!D1954</f>
        <v>1.29</v>
      </c>
      <c r="D1951" s="6">
        <f>TITRES_STAT!E1954</f>
        <v>1858</v>
      </c>
      <c r="E1951" s="2">
        <f t="shared" si="120"/>
        <v>-387135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1.34</v>
      </c>
      <c r="C1952" s="6">
        <f>TITRES_STAT!D1955</f>
        <v>1.34</v>
      </c>
      <c r="D1952" s="6">
        <f>TITRES_STAT!E1955</f>
        <v>40</v>
      </c>
      <c r="E1952" s="2">
        <f t="shared" si="120"/>
        <v>-387095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BEARISH DIVERGENCE</v>
      </c>
    </row>
    <row r="1953" spans="1:8" ht="13.5" x14ac:dyDescent="0.25">
      <c r="A1953" s="3">
        <f>TITRES_STAT!B1956</f>
        <v>44852</v>
      </c>
      <c r="B1953" s="6">
        <f>TITRES_STAT!C1956</f>
        <v>1.34</v>
      </c>
      <c r="C1953" s="6">
        <f>TITRES_STAT!D1956</f>
        <v>1.34</v>
      </c>
      <c r="D1953" s="6">
        <f>TITRES_STAT!E1956</f>
        <v>534</v>
      </c>
      <c r="E1953" s="2">
        <f t="shared" si="120"/>
        <v>-387095</v>
      </c>
      <c r="F1953" s="6" t="str">
        <f t="shared" si="123"/>
        <v>BULLISH</v>
      </c>
      <c r="G1953" s="6" t="str">
        <f t="shared" si="122"/>
        <v>NEUTRAL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1.31</v>
      </c>
      <c r="C1954" s="6">
        <f>TITRES_STAT!D1957</f>
        <v>1.31</v>
      </c>
      <c r="D1954" s="6">
        <f>TITRES_STAT!E1957</f>
        <v>1284</v>
      </c>
      <c r="E1954" s="2">
        <f t="shared" si="120"/>
        <v>-388379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BEARISH DIVERGENCE</v>
      </c>
    </row>
    <row r="1955" spans="1:8" ht="13.5" x14ac:dyDescent="0.25">
      <c r="A1955" s="3">
        <f>TITRES_STAT!B1958</f>
        <v>44854</v>
      </c>
      <c r="B1955" s="6">
        <f>TITRES_STAT!C1958</f>
        <v>1.31</v>
      </c>
      <c r="C1955" s="6">
        <f>TITRES_STAT!D1958</f>
        <v>1.31</v>
      </c>
      <c r="D1955" s="6">
        <f>TITRES_STAT!E1958</f>
        <v>0</v>
      </c>
      <c r="E1955" s="2">
        <f t="shared" si="120"/>
        <v>-388379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BEARISH DIVERGENCE</v>
      </c>
    </row>
    <row r="1956" spans="1:8" ht="13.5" x14ac:dyDescent="0.25">
      <c r="A1956" s="3">
        <f>TITRES_STAT!B1959</f>
        <v>44855</v>
      </c>
      <c r="B1956" s="6">
        <f>TITRES_STAT!C1959</f>
        <v>1.28</v>
      </c>
      <c r="C1956" s="6">
        <f>TITRES_STAT!D1959</f>
        <v>1.28</v>
      </c>
      <c r="D1956" s="6">
        <f>TITRES_STAT!E1959</f>
        <v>202</v>
      </c>
      <c r="E1956" s="2">
        <f t="shared" si="120"/>
        <v>-388581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1.24</v>
      </c>
      <c r="C1957" s="6">
        <f>TITRES_STAT!D1960</f>
        <v>1.24</v>
      </c>
      <c r="D1957" s="6">
        <f>TITRES_STAT!E1960</f>
        <v>998</v>
      </c>
      <c r="E1957" s="2">
        <f t="shared" si="120"/>
        <v>-389579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1.24</v>
      </c>
      <c r="C1958" s="6">
        <f>TITRES_STAT!D1961</f>
        <v>1.24</v>
      </c>
      <c r="D1958" s="6">
        <f>TITRES_STAT!E1961</f>
        <v>0</v>
      </c>
      <c r="E1958" s="2">
        <f t="shared" si="120"/>
        <v>-389579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1.24</v>
      </c>
      <c r="C1959" s="6">
        <f>TITRES_STAT!D1962</f>
        <v>1.24</v>
      </c>
      <c r="D1959" s="6">
        <f>TITRES_STAT!E1962</f>
        <v>0</v>
      </c>
      <c r="E1959" s="2">
        <f t="shared" si="120"/>
        <v>-389579</v>
      </c>
      <c r="F1959" s="6" t="str">
        <f t="shared" si="123"/>
        <v>BEARISH</v>
      </c>
      <c r="G1959" s="6" t="str">
        <f t="shared" si="122"/>
        <v>NEUTRAL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1.24</v>
      </c>
      <c r="C1960" s="6">
        <f>TITRES_STAT!D1963</f>
        <v>1.24</v>
      </c>
      <c r="D1960" s="6">
        <f>TITRES_STAT!E1963</f>
        <v>0</v>
      </c>
      <c r="E1960" s="2">
        <f t="shared" si="120"/>
        <v>-389579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1.24</v>
      </c>
      <c r="C1961" s="6">
        <f>TITRES_STAT!D1964</f>
        <v>1.24</v>
      </c>
      <c r="D1961" s="6">
        <f>TITRES_STAT!E1964</f>
        <v>19</v>
      </c>
      <c r="E1961" s="2">
        <f t="shared" si="120"/>
        <v>-389579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1.24</v>
      </c>
      <c r="C1962" s="6">
        <f>TITRES_STAT!D1965</f>
        <v>1.24</v>
      </c>
      <c r="D1962" s="6">
        <f>TITRES_STAT!E1965</f>
        <v>0</v>
      </c>
      <c r="E1962" s="2">
        <f t="shared" si="120"/>
        <v>-389579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1.24</v>
      </c>
      <c r="C1963" s="6">
        <f>TITRES_STAT!D1966</f>
        <v>1.24</v>
      </c>
      <c r="D1963" s="6">
        <f>TITRES_STAT!E1966</f>
        <v>0</v>
      </c>
      <c r="E1963" s="2">
        <f t="shared" si="120"/>
        <v>-389579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1.24</v>
      </c>
      <c r="C1964" s="6">
        <f>TITRES_STAT!D1967</f>
        <v>1.24</v>
      </c>
      <c r="D1964" s="6">
        <f>TITRES_STAT!E1967</f>
        <v>0</v>
      </c>
      <c r="E1964" s="2">
        <f t="shared" si="120"/>
        <v>-389579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44868</v>
      </c>
      <c r="B1965" s="6">
        <f>TITRES_STAT!C1968</f>
        <v>1.24</v>
      </c>
      <c r="C1965" s="6">
        <f>TITRES_STAT!D1968</f>
        <v>1.24</v>
      </c>
      <c r="D1965" s="6">
        <f>TITRES_STAT!E1968</f>
        <v>0</v>
      </c>
      <c r="E1965" s="2">
        <f t="shared" si="120"/>
        <v>-389579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44869</v>
      </c>
      <c r="B1966" s="6">
        <f>TITRES_STAT!C1969</f>
        <v>1.2</v>
      </c>
      <c r="C1966" s="6">
        <f>TITRES_STAT!D1969</f>
        <v>1.2</v>
      </c>
      <c r="D1966" s="6">
        <f>TITRES_STAT!E1969</f>
        <v>246</v>
      </c>
      <c r="E1966" s="2">
        <f t="shared" si="120"/>
        <v>-389825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1.2</v>
      </c>
      <c r="C1967" s="6">
        <f>TITRES_STAT!D1970</f>
        <v>1.2</v>
      </c>
      <c r="D1967" s="6">
        <f>TITRES_STAT!E1970</f>
        <v>100</v>
      </c>
      <c r="E1967" s="2">
        <f t="shared" si="120"/>
        <v>-389825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1.2</v>
      </c>
      <c r="C1968" s="6">
        <f>TITRES_STAT!D1971</f>
        <v>1.2</v>
      </c>
      <c r="D1968" s="6">
        <f>TITRES_STAT!E1971</f>
        <v>0</v>
      </c>
      <c r="E1968" s="2">
        <f t="shared" si="120"/>
        <v>-389825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1.2</v>
      </c>
      <c r="C1969" s="6">
        <f>TITRES_STAT!D1972</f>
        <v>1.2</v>
      </c>
      <c r="D1969" s="6">
        <f>TITRES_STAT!E1972</f>
        <v>2517</v>
      </c>
      <c r="E1969" s="2">
        <f t="shared" si="120"/>
        <v>-389825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1.2</v>
      </c>
      <c r="C1970" s="6">
        <f>TITRES_STAT!D1973</f>
        <v>1.2</v>
      </c>
      <c r="D1970" s="6">
        <f>TITRES_STAT!E1973</f>
        <v>722</v>
      </c>
      <c r="E1970" s="2">
        <f t="shared" si="120"/>
        <v>-389825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CONFIRMED BEARISH</v>
      </c>
    </row>
    <row r="1971" spans="1:8" ht="13.5" x14ac:dyDescent="0.25">
      <c r="A1971" s="3">
        <f>TITRES_STAT!B1974</f>
        <v>44876</v>
      </c>
      <c r="B1971" s="6">
        <f>TITRES_STAT!C1974</f>
        <v>1.2</v>
      </c>
      <c r="C1971" s="6">
        <f>TITRES_STAT!D1974</f>
        <v>1.2</v>
      </c>
      <c r="D1971" s="6">
        <f>TITRES_STAT!E1974</f>
        <v>6760</v>
      </c>
      <c r="E1971" s="2">
        <f t="shared" si="120"/>
        <v>-389825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44879</v>
      </c>
      <c r="B1972" s="6">
        <f>TITRES_STAT!C1975</f>
        <v>1.2</v>
      </c>
      <c r="C1972" s="6">
        <f>TITRES_STAT!D1975</f>
        <v>1.2</v>
      </c>
      <c r="D1972" s="6">
        <f>TITRES_STAT!E1975</f>
        <v>30</v>
      </c>
      <c r="E1972" s="2">
        <f t="shared" si="120"/>
        <v>-389825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44880</v>
      </c>
      <c r="B1973" s="6">
        <f>TITRES_STAT!C1976</f>
        <v>1.2</v>
      </c>
      <c r="C1973" s="6">
        <f>TITRES_STAT!D1976</f>
        <v>1.2</v>
      </c>
      <c r="D1973" s="6">
        <f>TITRES_STAT!E1976</f>
        <v>0</v>
      </c>
      <c r="E1973" s="2">
        <f t="shared" si="120"/>
        <v>-389825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1.2</v>
      </c>
      <c r="C1974" s="6">
        <f>TITRES_STAT!D1977</f>
        <v>1.2</v>
      </c>
      <c r="D1974" s="6">
        <f>TITRES_STAT!E1977</f>
        <v>0</v>
      </c>
      <c r="E1974" s="2">
        <f t="shared" si="120"/>
        <v>-389825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1.2</v>
      </c>
      <c r="C1975" s="6">
        <f>TITRES_STAT!D1978</f>
        <v>1.2</v>
      </c>
      <c r="D1975" s="6">
        <f>TITRES_STAT!E1978</f>
        <v>269</v>
      </c>
      <c r="E1975" s="2">
        <f t="shared" si="120"/>
        <v>-389825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1.18</v>
      </c>
      <c r="C1976" s="6">
        <f>TITRES_STAT!D1979</f>
        <v>1.18</v>
      </c>
      <c r="D1976" s="6">
        <f>TITRES_STAT!E1979</f>
        <v>541</v>
      </c>
      <c r="E1976" s="2">
        <f t="shared" si="120"/>
        <v>-390366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1.23</v>
      </c>
      <c r="C1977" s="6">
        <f>TITRES_STAT!D1980</f>
        <v>1.23</v>
      </c>
      <c r="D1977" s="6">
        <f>TITRES_STAT!E1980</f>
        <v>0</v>
      </c>
      <c r="E1977" s="2">
        <f t="shared" si="120"/>
        <v>-390366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BEARISH DIVERGENCE</v>
      </c>
    </row>
    <row r="1978" spans="1:8" ht="13.5" x14ac:dyDescent="0.25">
      <c r="A1978" s="3">
        <f>TITRES_STAT!B1981</f>
        <v>44887</v>
      </c>
      <c r="B1978" s="6">
        <f>TITRES_STAT!C1981</f>
        <v>1.28</v>
      </c>
      <c r="C1978" s="6">
        <f>TITRES_STAT!D1981</f>
        <v>1.28</v>
      </c>
      <c r="D1978" s="6">
        <f>TITRES_STAT!E1981</f>
        <v>221</v>
      </c>
      <c r="E1978" s="2">
        <f t="shared" si="120"/>
        <v>-390145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BEARISH DIVERGENCE</v>
      </c>
    </row>
    <row r="1979" spans="1:8" ht="13.5" x14ac:dyDescent="0.25">
      <c r="A1979" s="3">
        <f>TITRES_STAT!B1982</f>
        <v>44888</v>
      </c>
      <c r="B1979" s="6">
        <f>TITRES_STAT!C1982</f>
        <v>1.28</v>
      </c>
      <c r="C1979" s="6">
        <f>TITRES_STAT!D1982</f>
        <v>1.28</v>
      </c>
      <c r="D1979" s="6">
        <f>TITRES_STAT!E1982</f>
        <v>0</v>
      </c>
      <c r="E1979" s="2">
        <f t="shared" si="120"/>
        <v>-390145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BEARISH DIVERGENCE</v>
      </c>
    </row>
    <row r="1980" spans="1:8" ht="13.5" x14ac:dyDescent="0.25">
      <c r="A1980" s="3">
        <f>TITRES_STAT!B1983</f>
        <v>44889</v>
      </c>
      <c r="B1980" s="6">
        <f>TITRES_STAT!C1983</f>
        <v>1.33</v>
      </c>
      <c r="C1980" s="6">
        <f>TITRES_STAT!D1983</f>
        <v>1.33</v>
      </c>
      <c r="D1980" s="6">
        <f>TITRES_STAT!E1983</f>
        <v>147</v>
      </c>
      <c r="E1980" s="2">
        <f t="shared" si="120"/>
        <v>-389998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BEARISH DIVERGENCE</v>
      </c>
    </row>
    <row r="1981" spans="1:8" ht="13.5" x14ac:dyDescent="0.25">
      <c r="A1981" s="3">
        <f>TITRES_STAT!B1984</f>
        <v>44890</v>
      </c>
      <c r="B1981" s="6">
        <f>TITRES_STAT!C1984</f>
        <v>1.35</v>
      </c>
      <c r="C1981" s="6">
        <f>TITRES_STAT!D1984</f>
        <v>1.35</v>
      </c>
      <c r="D1981" s="6">
        <f>TITRES_STAT!E1984</f>
        <v>850</v>
      </c>
      <c r="E1981" s="2">
        <f t="shared" si="120"/>
        <v>-389148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CONFIRMED BULLISH</v>
      </c>
    </row>
    <row r="1982" spans="1:8" ht="13.5" x14ac:dyDescent="0.25">
      <c r="A1982" s="3">
        <f>TITRES_STAT!B1985</f>
        <v>44893</v>
      </c>
      <c r="B1982" s="6">
        <f>TITRES_STAT!C1985</f>
        <v>1.35</v>
      </c>
      <c r="C1982" s="6">
        <f>TITRES_STAT!D1985</f>
        <v>1.35</v>
      </c>
      <c r="D1982" s="6">
        <f>TITRES_STAT!E1985</f>
        <v>124</v>
      </c>
      <c r="E1982" s="2">
        <f t="shared" si="120"/>
        <v>-389148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1.35</v>
      </c>
      <c r="C1983" s="6">
        <f>TITRES_STAT!D1986</f>
        <v>1.35</v>
      </c>
      <c r="D1983" s="6">
        <f>TITRES_STAT!E1986</f>
        <v>604</v>
      </c>
      <c r="E1983" s="2">
        <f t="shared" si="120"/>
        <v>-389148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1.4</v>
      </c>
      <c r="C1984" s="6">
        <f>TITRES_STAT!D1987</f>
        <v>1.4</v>
      </c>
      <c r="D1984" s="6">
        <f>TITRES_STAT!E1987</f>
        <v>1278</v>
      </c>
      <c r="E1984" s="2">
        <f t="shared" si="120"/>
        <v>-387870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1.44</v>
      </c>
      <c r="C1985" s="6">
        <f>TITRES_STAT!D1988</f>
        <v>1.44</v>
      </c>
      <c r="D1985" s="6">
        <f>TITRES_STAT!E1988</f>
        <v>4950</v>
      </c>
      <c r="E1985" s="2">
        <f t="shared" si="120"/>
        <v>-382920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1.48</v>
      </c>
      <c r="C1986" s="6">
        <f>TITRES_STAT!D1989</f>
        <v>1.48</v>
      </c>
      <c r="D1986" s="6">
        <f>TITRES_STAT!E1989</f>
        <v>841</v>
      </c>
      <c r="E1986" s="2">
        <f t="shared" si="120"/>
        <v>-382079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1.49</v>
      </c>
      <c r="C1987" s="6">
        <f>TITRES_STAT!D1990</f>
        <v>1.49</v>
      </c>
      <c r="D1987" s="6">
        <f>TITRES_STAT!E1990</f>
        <v>728</v>
      </c>
      <c r="E1987" s="2">
        <f t="shared" si="120"/>
        <v>-381351</v>
      </c>
      <c r="F1987" s="6" t="str">
        <f t="shared" si="123"/>
        <v>BULLISH</v>
      </c>
      <c r="G1987" s="6" t="str">
        <f t="shared" si="122"/>
        <v>WEAK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1.49</v>
      </c>
      <c r="C1988" s="6">
        <f>TITRES_STAT!D1991</f>
        <v>1.49</v>
      </c>
      <c r="D1988" s="6">
        <f>TITRES_STAT!E1991</f>
        <v>1209</v>
      </c>
      <c r="E1988" s="2">
        <f t="shared" ref="E1988:E2051" si="124">IF(B1988&gt;B1987, E1987+D1988, IF(B1988&lt;B1987, E1987-D1988, E1987))</f>
        <v>-381351</v>
      </c>
      <c r="F1988" s="6" t="str">
        <f t="shared" si="123"/>
        <v>BULLISH</v>
      </c>
      <c r="G1988" s="6" t="str">
        <f t="shared" si="122"/>
        <v>WEAK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1.54</v>
      </c>
      <c r="C1989" s="6">
        <f>TITRES_STAT!D1992</f>
        <v>1.54</v>
      </c>
      <c r="D1989" s="6">
        <f>TITRES_STAT!E1992</f>
        <v>2447</v>
      </c>
      <c r="E1989" s="2">
        <f t="shared" si="124"/>
        <v>-378904</v>
      </c>
      <c r="F1989" s="6" t="str">
        <f t="shared" si="123"/>
        <v>BULLISH</v>
      </c>
      <c r="G1989" s="6" t="str">
        <f t="shared" si="122"/>
        <v>WEAK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1.49</v>
      </c>
      <c r="C1990" s="6">
        <f>TITRES_STAT!D1993</f>
        <v>1.49</v>
      </c>
      <c r="D1990" s="6">
        <f>TITRES_STAT!E1993</f>
        <v>3670</v>
      </c>
      <c r="E1990" s="2">
        <f t="shared" si="124"/>
        <v>-382574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1.55</v>
      </c>
      <c r="C1991" s="6">
        <f>TITRES_STAT!D1994</f>
        <v>1.55</v>
      </c>
      <c r="D1991" s="6">
        <f>TITRES_STAT!E1994</f>
        <v>810</v>
      </c>
      <c r="E1991" s="2">
        <f t="shared" si="124"/>
        <v>-381764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1.6</v>
      </c>
      <c r="C1992" s="6">
        <f>TITRES_STAT!D1995</f>
        <v>1.6</v>
      </c>
      <c r="D1992" s="6">
        <f>TITRES_STAT!E1995</f>
        <v>412</v>
      </c>
      <c r="E1992" s="2">
        <f t="shared" si="124"/>
        <v>-381352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BEARISH DIVERGENCE</v>
      </c>
    </row>
    <row r="1993" spans="1:8" ht="13.5" x14ac:dyDescent="0.25">
      <c r="A1993" s="3">
        <f>TITRES_STAT!B1996</f>
        <v>44908</v>
      </c>
      <c r="B1993" s="6">
        <f>TITRES_STAT!C1996</f>
        <v>1.67</v>
      </c>
      <c r="C1993" s="6">
        <f>TITRES_STAT!D1996</f>
        <v>1.67</v>
      </c>
      <c r="D1993" s="6">
        <f>TITRES_STAT!E1996</f>
        <v>40</v>
      </c>
      <c r="E1993" s="2">
        <f t="shared" si="124"/>
        <v>-381312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1.68</v>
      </c>
      <c r="C1994" s="6">
        <f>TITRES_STAT!D1997</f>
        <v>1.68</v>
      </c>
      <c r="D1994" s="6">
        <f>TITRES_STAT!E1997</f>
        <v>85</v>
      </c>
      <c r="E1994" s="2">
        <f t="shared" si="124"/>
        <v>-381227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BEARISH DIVERGENCE</v>
      </c>
    </row>
    <row r="1995" spans="1:8" ht="13.5" x14ac:dyDescent="0.25">
      <c r="A1995" s="3">
        <f>TITRES_STAT!B1998</f>
        <v>44910</v>
      </c>
      <c r="B1995" s="6">
        <f>TITRES_STAT!C1998</f>
        <v>1.68</v>
      </c>
      <c r="C1995" s="6">
        <f>TITRES_STAT!D1998</f>
        <v>1.68</v>
      </c>
      <c r="D1995" s="6">
        <f>TITRES_STAT!E1998</f>
        <v>324</v>
      </c>
      <c r="E1995" s="2">
        <f t="shared" si="124"/>
        <v>-381227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1.7</v>
      </c>
      <c r="C1996" s="6">
        <f>TITRES_STAT!D1999</f>
        <v>1.7</v>
      </c>
      <c r="D1996" s="6">
        <f>TITRES_STAT!E1999</f>
        <v>6800</v>
      </c>
      <c r="E1996" s="2">
        <f t="shared" si="124"/>
        <v>-374427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1.74</v>
      </c>
      <c r="C1997" s="6">
        <f>TITRES_STAT!D2000</f>
        <v>1.74</v>
      </c>
      <c r="D1997" s="6">
        <f>TITRES_STAT!E2000</f>
        <v>500</v>
      </c>
      <c r="E1997" s="2">
        <f t="shared" si="124"/>
        <v>-373927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CONFIRMED BULLISH</v>
      </c>
    </row>
    <row r="1998" spans="1:8" ht="13.5" x14ac:dyDescent="0.25">
      <c r="A1998" s="3">
        <f>TITRES_STAT!B2001</f>
        <v>44915</v>
      </c>
      <c r="B1998" s="6">
        <f>TITRES_STAT!C2001</f>
        <v>1.75</v>
      </c>
      <c r="C1998" s="6">
        <f>TITRES_STAT!D2001</f>
        <v>1.75</v>
      </c>
      <c r="D1998" s="6">
        <f>TITRES_STAT!E2001</f>
        <v>1500</v>
      </c>
      <c r="E1998" s="2">
        <f t="shared" si="124"/>
        <v>-372427</v>
      </c>
      <c r="F1998" s="6" t="str">
        <f t="shared" si="127"/>
        <v>BULLISH</v>
      </c>
      <c r="G1998" s="6" t="str">
        <f t="shared" si="126"/>
        <v>WEAK</v>
      </c>
      <c r="H1998" s="6" t="str">
        <f t="shared" si="125"/>
        <v>CONFIRMED BULLISH</v>
      </c>
    </row>
    <row r="1999" spans="1:8" ht="13.5" x14ac:dyDescent="0.25">
      <c r="A1999" s="3">
        <f>TITRES_STAT!B2002</f>
        <v>44916</v>
      </c>
      <c r="B1999" s="6">
        <f>TITRES_STAT!C2002</f>
        <v>1.75</v>
      </c>
      <c r="C1999" s="6">
        <f>TITRES_STAT!D2002</f>
        <v>1.75</v>
      </c>
      <c r="D1999" s="6">
        <f>TITRES_STAT!E2002</f>
        <v>1000</v>
      </c>
      <c r="E1999" s="2">
        <f t="shared" si="124"/>
        <v>-372427</v>
      </c>
      <c r="F1999" s="6" t="str">
        <f t="shared" si="127"/>
        <v>BULLISH</v>
      </c>
      <c r="G1999" s="6" t="str">
        <f t="shared" si="126"/>
        <v>WEAK</v>
      </c>
      <c r="H1999" s="6" t="str">
        <f t="shared" si="125"/>
        <v>CONFIRMED BULLISH</v>
      </c>
    </row>
    <row r="2000" spans="1:8" ht="13.5" x14ac:dyDescent="0.25">
      <c r="A2000" s="3">
        <f>TITRES_STAT!B2003</f>
        <v>44917</v>
      </c>
      <c r="B2000" s="6">
        <f>TITRES_STAT!C2003</f>
        <v>1.78</v>
      </c>
      <c r="C2000" s="6">
        <f>TITRES_STAT!D2003</f>
        <v>1.78</v>
      </c>
      <c r="D2000" s="6">
        <f>TITRES_STAT!E2003</f>
        <v>2088</v>
      </c>
      <c r="E2000" s="2">
        <f t="shared" si="124"/>
        <v>-370339</v>
      </c>
      <c r="F2000" s="6" t="str">
        <f t="shared" si="127"/>
        <v>BULLISH</v>
      </c>
      <c r="G2000" s="6" t="str">
        <f t="shared" si="126"/>
        <v>WEAK</v>
      </c>
      <c r="H2000" s="6" t="str">
        <f t="shared" si="125"/>
        <v>CONFIRMED BULLISH</v>
      </c>
    </row>
    <row r="2001" spans="1:8" ht="13.5" x14ac:dyDescent="0.25">
      <c r="A2001" s="3">
        <f>TITRES_STAT!B2004</f>
        <v>44918</v>
      </c>
      <c r="B2001" s="6">
        <f>TITRES_STAT!C2004</f>
        <v>1.78</v>
      </c>
      <c r="C2001" s="6">
        <f>TITRES_STAT!D2004</f>
        <v>1.78</v>
      </c>
      <c r="D2001" s="6">
        <f>TITRES_STAT!E2004</f>
        <v>500</v>
      </c>
      <c r="E2001" s="2">
        <f t="shared" si="124"/>
        <v>-370339</v>
      </c>
      <c r="F2001" s="6" t="str">
        <f t="shared" si="127"/>
        <v>BULLISH</v>
      </c>
      <c r="G2001" s="6" t="str">
        <f t="shared" si="126"/>
        <v>NEUTRAL</v>
      </c>
      <c r="H2001" s="6" t="str">
        <f t="shared" si="125"/>
        <v>CONFIRMED BULLISH</v>
      </c>
    </row>
    <row r="2002" spans="1:8" ht="13.5" x14ac:dyDescent="0.25">
      <c r="A2002" s="3">
        <f>TITRES_STAT!B2005</f>
        <v>44921</v>
      </c>
      <c r="B2002" s="6">
        <f>TITRES_STAT!C2005</f>
        <v>1.78</v>
      </c>
      <c r="C2002" s="6">
        <f>TITRES_STAT!D2005</f>
        <v>1.78</v>
      </c>
      <c r="D2002" s="6">
        <f>TITRES_STAT!E2005</f>
        <v>0</v>
      </c>
      <c r="E2002" s="2">
        <f t="shared" si="124"/>
        <v>-370339</v>
      </c>
      <c r="F2002" s="6" t="str">
        <f t="shared" si="127"/>
        <v>BULLISH</v>
      </c>
      <c r="G2002" s="6" t="str">
        <f t="shared" si="126"/>
        <v>NEUTRAL</v>
      </c>
      <c r="H2002" s="6" t="str">
        <f t="shared" si="125"/>
        <v>CONFIRMED BULLISH</v>
      </c>
    </row>
    <row r="2003" spans="1:8" ht="13.5" x14ac:dyDescent="0.25">
      <c r="A2003" s="3">
        <f>TITRES_STAT!B2006</f>
        <v>44922</v>
      </c>
      <c r="B2003" s="6">
        <f>TITRES_STAT!C2006</f>
        <v>1.75</v>
      </c>
      <c r="C2003" s="6">
        <f>TITRES_STAT!D2006</f>
        <v>1.75</v>
      </c>
      <c r="D2003" s="6">
        <f>TITRES_STAT!E2006</f>
        <v>3620</v>
      </c>
      <c r="E2003" s="2">
        <f t="shared" si="124"/>
        <v>-373959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1.75</v>
      </c>
      <c r="C2004" s="6">
        <f>TITRES_STAT!D2007</f>
        <v>1.75</v>
      </c>
      <c r="D2004" s="6">
        <f>TITRES_STAT!E2007</f>
        <v>5000</v>
      </c>
      <c r="E2004" s="2">
        <f t="shared" si="124"/>
        <v>-373959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1.75</v>
      </c>
      <c r="C2005" s="6">
        <f>TITRES_STAT!D2008</f>
        <v>1.75</v>
      </c>
      <c r="D2005" s="6">
        <f>TITRES_STAT!E2008</f>
        <v>0</v>
      </c>
      <c r="E2005" s="2">
        <f t="shared" si="124"/>
        <v>-373959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44925</v>
      </c>
      <c r="B2006" s="6">
        <f>TITRES_STAT!C2009</f>
        <v>1.75</v>
      </c>
      <c r="C2006" s="6">
        <f>TITRES_STAT!D2009</f>
        <v>1.75</v>
      </c>
      <c r="D2006" s="6">
        <f>TITRES_STAT!E2009</f>
        <v>0</v>
      </c>
      <c r="E2006" s="2">
        <f t="shared" si="124"/>
        <v>-373959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44928</v>
      </c>
      <c r="B2007" s="6">
        <f>TITRES_STAT!C2010</f>
        <v>1.75</v>
      </c>
      <c r="C2007" s="6">
        <f>TITRES_STAT!D2010</f>
        <v>1.75</v>
      </c>
      <c r="D2007" s="6">
        <f>TITRES_STAT!E2010</f>
        <v>0</v>
      </c>
      <c r="E2007" s="2">
        <f t="shared" si="124"/>
        <v>-373959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1.68</v>
      </c>
      <c r="C2008" s="6">
        <f>TITRES_STAT!D2011</f>
        <v>1.68</v>
      </c>
      <c r="D2008" s="6">
        <f>TITRES_STAT!E2011</f>
        <v>0</v>
      </c>
      <c r="E2008" s="2">
        <f t="shared" si="124"/>
        <v>-373959</v>
      </c>
      <c r="F2008" s="6" t="str">
        <f t="shared" si="127"/>
        <v>NEUTRAL</v>
      </c>
      <c r="G2008" s="6" t="str">
        <f t="shared" si="126"/>
        <v>NEUTRAL</v>
      </c>
      <c r="H2008" s="6" t="str">
        <f t="shared" si="125"/>
        <v>NEUTRAL</v>
      </c>
    </row>
    <row r="2009" spans="1:8" ht="13.5" x14ac:dyDescent="0.25">
      <c r="A2009" s="3">
        <f>TITRES_STAT!B2012</f>
        <v>44930</v>
      </c>
      <c r="B2009" s="6">
        <f>TITRES_STAT!C2012</f>
        <v>1.61</v>
      </c>
      <c r="C2009" s="6">
        <f>TITRES_STAT!D2012</f>
        <v>1.61</v>
      </c>
      <c r="D2009" s="6">
        <f>TITRES_STAT!E2012</f>
        <v>0</v>
      </c>
      <c r="E2009" s="2">
        <f t="shared" si="124"/>
        <v>-373959</v>
      </c>
      <c r="F2009" s="6" t="str">
        <f t="shared" si="127"/>
        <v>NEUTRAL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44931</v>
      </c>
      <c r="B2010" s="6">
        <f>TITRES_STAT!C2013</f>
        <v>1.54</v>
      </c>
      <c r="C2010" s="6">
        <f>TITRES_STAT!D2013</f>
        <v>1.54</v>
      </c>
      <c r="D2010" s="6">
        <f>TITRES_STAT!E2013</f>
        <v>400</v>
      </c>
      <c r="E2010" s="2">
        <f t="shared" si="124"/>
        <v>-374359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1.51</v>
      </c>
      <c r="C2011" s="6">
        <f>TITRES_STAT!D2014</f>
        <v>1.51</v>
      </c>
      <c r="D2011" s="6">
        <f>TITRES_STAT!E2014</f>
        <v>7700</v>
      </c>
      <c r="E2011" s="2">
        <f t="shared" si="124"/>
        <v>-382059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1.45</v>
      </c>
      <c r="C2012" s="6">
        <f>TITRES_STAT!D2015</f>
        <v>1.45</v>
      </c>
      <c r="D2012" s="6">
        <f>TITRES_STAT!E2015</f>
        <v>0</v>
      </c>
      <c r="E2012" s="2">
        <f t="shared" si="124"/>
        <v>-382059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1.39</v>
      </c>
      <c r="C2013" s="6">
        <f>TITRES_STAT!D2016</f>
        <v>1.39</v>
      </c>
      <c r="D2013" s="6">
        <f>TITRES_STAT!E2016</f>
        <v>229</v>
      </c>
      <c r="E2013" s="2">
        <f t="shared" si="124"/>
        <v>-382288</v>
      </c>
      <c r="F2013" s="6" t="str">
        <f t="shared" si="127"/>
        <v>BEARISH</v>
      </c>
      <c r="G2013" s="6" t="str">
        <f t="shared" si="126"/>
        <v>STRONG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1.33</v>
      </c>
      <c r="C2014" s="6">
        <f>TITRES_STAT!D2017</f>
        <v>1.33</v>
      </c>
      <c r="D2014" s="6">
        <f>TITRES_STAT!E2017</f>
        <v>3835</v>
      </c>
      <c r="E2014" s="2">
        <f t="shared" si="124"/>
        <v>-386123</v>
      </c>
      <c r="F2014" s="6" t="str">
        <f t="shared" si="127"/>
        <v>BEARISH</v>
      </c>
      <c r="G2014" s="6" t="str">
        <f t="shared" si="126"/>
        <v>STRONG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1.38</v>
      </c>
      <c r="C2015" s="6">
        <f>TITRES_STAT!D2018</f>
        <v>1.38</v>
      </c>
      <c r="D2015" s="6">
        <f>TITRES_STAT!E2018</f>
        <v>67923</v>
      </c>
      <c r="E2015" s="2">
        <f t="shared" si="124"/>
        <v>-318200</v>
      </c>
      <c r="F2015" s="6" t="str">
        <f t="shared" si="127"/>
        <v>BULLISH</v>
      </c>
      <c r="G2015" s="6" t="str">
        <f t="shared" si="126"/>
        <v>WEAK</v>
      </c>
      <c r="H2015" s="6" t="str">
        <f t="shared" si="125"/>
        <v>BULLISH DIVERGENCE</v>
      </c>
    </row>
    <row r="2016" spans="1:8" ht="13.5" x14ac:dyDescent="0.25">
      <c r="A2016" s="3">
        <f>TITRES_STAT!B2019</f>
        <v>44939</v>
      </c>
      <c r="B2016" s="6">
        <f>TITRES_STAT!C2019</f>
        <v>1.43</v>
      </c>
      <c r="C2016" s="6">
        <f>TITRES_STAT!D2019</f>
        <v>1.43</v>
      </c>
      <c r="D2016" s="6">
        <f>TITRES_STAT!E2019</f>
        <v>18687</v>
      </c>
      <c r="E2016" s="2">
        <f t="shared" si="124"/>
        <v>-299513</v>
      </c>
      <c r="F2016" s="6" t="str">
        <f t="shared" si="127"/>
        <v>BULLISH</v>
      </c>
      <c r="G2016" s="6" t="str">
        <f t="shared" si="126"/>
        <v>WEAK</v>
      </c>
      <c r="H2016" s="6" t="str">
        <f t="shared" si="125"/>
        <v>BULLISH DIVERGENCE</v>
      </c>
    </row>
    <row r="2017" spans="1:8" ht="13.5" x14ac:dyDescent="0.25">
      <c r="A2017" s="3">
        <f>TITRES_STAT!B2020</f>
        <v>44942</v>
      </c>
      <c r="B2017" s="6">
        <f>TITRES_STAT!C2020</f>
        <v>1.43</v>
      </c>
      <c r="C2017" s="6">
        <f>TITRES_STAT!D2020</f>
        <v>1.43</v>
      </c>
      <c r="D2017" s="6">
        <f>TITRES_STAT!E2020</f>
        <v>250</v>
      </c>
      <c r="E2017" s="2">
        <f t="shared" si="124"/>
        <v>-299513</v>
      </c>
      <c r="F2017" s="6" t="str">
        <f t="shared" si="127"/>
        <v>BULLISH</v>
      </c>
      <c r="G2017" s="6" t="str">
        <f t="shared" si="126"/>
        <v>WEAK</v>
      </c>
      <c r="H2017" s="6" t="str">
        <f t="shared" si="125"/>
        <v>BULLISH DIVERGENCE</v>
      </c>
    </row>
    <row r="2018" spans="1:8" ht="13.5" x14ac:dyDescent="0.25">
      <c r="A2018" s="3">
        <f>TITRES_STAT!B2021</f>
        <v>44943</v>
      </c>
      <c r="B2018" s="6">
        <f>TITRES_STAT!C2021</f>
        <v>1.43</v>
      </c>
      <c r="C2018" s="6">
        <f>TITRES_STAT!D2021</f>
        <v>1.43</v>
      </c>
      <c r="D2018" s="6">
        <f>TITRES_STAT!E2021</f>
        <v>0</v>
      </c>
      <c r="E2018" s="2">
        <f t="shared" si="124"/>
        <v>-299513</v>
      </c>
      <c r="F2018" s="6" t="str">
        <f t="shared" si="127"/>
        <v>BULLISH</v>
      </c>
      <c r="G2018" s="6" t="str">
        <f t="shared" si="126"/>
        <v>WEAK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1.43</v>
      </c>
      <c r="C2019" s="6">
        <f>TITRES_STAT!D2022</f>
        <v>1.43</v>
      </c>
      <c r="D2019" s="6">
        <f>TITRES_STAT!E2022</f>
        <v>0</v>
      </c>
      <c r="E2019" s="2">
        <f t="shared" si="124"/>
        <v>-299513</v>
      </c>
      <c r="F2019" s="6" t="str">
        <f t="shared" si="127"/>
        <v>BULLISH</v>
      </c>
      <c r="G2019" s="6" t="str">
        <f t="shared" si="126"/>
        <v>WEAK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1.43</v>
      </c>
      <c r="C2020" s="6">
        <f>TITRES_STAT!D2023</f>
        <v>1.43</v>
      </c>
      <c r="D2020" s="6">
        <f>TITRES_STAT!E2023</f>
        <v>0</v>
      </c>
      <c r="E2020" s="2">
        <f t="shared" si="124"/>
        <v>-299513</v>
      </c>
      <c r="F2020" s="6" t="str">
        <f t="shared" si="127"/>
        <v>BULLISH</v>
      </c>
      <c r="G2020" s="6" t="str">
        <f t="shared" si="126"/>
        <v>WEAK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1.43</v>
      </c>
      <c r="C2021" s="6">
        <f>TITRES_STAT!D2024</f>
        <v>1.43</v>
      </c>
      <c r="D2021" s="6">
        <f>TITRES_STAT!E2024</f>
        <v>0</v>
      </c>
      <c r="E2021" s="2">
        <f t="shared" si="124"/>
        <v>-299513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44949</v>
      </c>
      <c r="B2022" s="6">
        <f>TITRES_STAT!C2025</f>
        <v>1.37</v>
      </c>
      <c r="C2022" s="6">
        <f>TITRES_STAT!D2025</f>
        <v>1.37</v>
      </c>
      <c r="D2022" s="6">
        <f>TITRES_STAT!E2025</f>
        <v>0</v>
      </c>
      <c r="E2022" s="2">
        <f t="shared" si="124"/>
        <v>-299513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44950</v>
      </c>
      <c r="B2023" s="6">
        <f>TITRES_STAT!C2026</f>
        <v>1.31</v>
      </c>
      <c r="C2023" s="6">
        <f>TITRES_STAT!D2026</f>
        <v>1.31</v>
      </c>
      <c r="D2023" s="6">
        <f>TITRES_STAT!E2026</f>
        <v>1364</v>
      </c>
      <c r="E2023" s="2">
        <f t="shared" si="124"/>
        <v>-300877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1.31</v>
      </c>
      <c r="C2024" s="6">
        <f>TITRES_STAT!D2027</f>
        <v>1.31</v>
      </c>
      <c r="D2024" s="6">
        <f>TITRES_STAT!E2027</f>
        <v>0</v>
      </c>
      <c r="E2024" s="2">
        <f t="shared" si="124"/>
        <v>-300877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1.31</v>
      </c>
      <c r="C2025" s="6">
        <f>TITRES_STAT!D2028</f>
        <v>1.31</v>
      </c>
      <c r="D2025" s="6">
        <f>TITRES_STAT!E2028</f>
        <v>158</v>
      </c>
      <c r="E2025" s="2">
        <f t="shared" si="124"/>
        <v>-300877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1.31</v>
      </c>
      <c r="C2026" s="6">
        <f>TITRES_STAT!D2029</f>
        <v>1.31</v>
      </c>
      <c r="D2026" s="6">
        <f>TITRES_STAT!E2029</f>
        <v>0</v>
      </c>
      <c r="E2026" s="2">
        <f t="shared" si="124"/>
        <v>-300877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1.31</v>
      </c>
      <c r="C2027" s="6">
        <f>TITRES_STAT!D2030</f>
        <v>1.31</v>
      </c>
      <c r="D2027" s="6">
        <f>TITRES_STAT!E2030</f>
        <v>0</v>
      </c>
      <c r="E2027" s="2">
        <f t="shared" si="124"/>
        <v>-300877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1.31</v>
      </c>
      <c r="C2028" s="6">
        <f>TITRES_STAT!D2031</f>
        <v>1.31</v>
      </c>
      <c r="D2028" s="6">
        <f>TITRES_STAT!E2031</f>
        <v>0</v>
      </c>
      <c r="E2028" s="2">
        <f t="shared" si="124"/>
        <v>-300877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1.26</v>
      </c>
      <c r="C2029" s="6">
        <f>TITRES_STAT!D2032</f>
        <v>1.26</v>
      </c>
      <c r="D2029" s="6">
        <f>TITRES_STAT!E2032</f>
        <v>16</v>
      </c>
      <c r="E2029" s="2">
        <f t="shared" si="124"/>
        <v>-300893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1.27</v>
      </c>
      <c r="C2030" s="6">
        <f>TITRES_STAT!D2033</f>
        <v>1.27</v>
      </c>
      <c r="D2030" s="6">
        <f>TITRES_STAT!E2033</f>
        <v>2825</v>
      </c>
      <c r="E2030" s="2">
        <f t="shared" si="124"/>
        <v>-298068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BULLISH DIVERGENCE</v>
      </c>
    </row>
    <row r="2031" spans="1:8" ht="13.5" x14ac:dyDescent="0.25">
      <c r="A2031" s="3">
        <f>TITRES_STAT!B2034</f>
        <v>44960</v>
      </c>
      <c r="B2031" s="6">
        <f>TITRES_STAT!C2034</f>
        <v>1.29</v>
      </c>
      <c r="C2031" s="6">
        <f>TITRES_STAT!D2034</f>
        <v>1.29</v>
      </c>
      <c r="D2031" s="6">
        <f>TITRES_STAT!E2034</f>
        <v>2000</v>
      </c>
      <c r="E2031" s="2">
        <f t="shared" si="124"/>
        <v>-296068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BULLISH DIVERGENCE</v>
      </c>
    </row>
    <row r="2032" spans="1:8" ht="13.5" x14ac:dyDescent="0.25">
      <c r="A2032" s="3">
        <f>TITRES_STAT!B2035</f>
        <v>44963</v>
      </c>
      <c r="B2032" s="6">
        <f>TITRES_STAT!C2035</f>
        <v>1.29</v>
      </c>
      <c r="C2032" s="6">
        <f>TITRES_STAT!D2035</f>
        <v>1.29</v>
      </c>
      <c r="D2032" s="6">
        <f>TITRES_STAT!E2035</f>
        <v>0</v>
      </c>
      <c r="E2032" s="2">
        <f t="shared" si="124"/>
        <v>-296068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BULLISH DIVERGENCE</v>
      </c>
    </row>
    <row r="2033" spans="1:8" ht="13.5" x14ac:dyDescent="0.25">
      <c r="A2033" s="3">
        <f>TITRES_STAT!B2036</f>
        <v>44964</v>
      </c>
      <c r="B2033" s="6">
        <f>TITRES_STAT!C2036</f>
        <v>1.3</v>
      </c>
      <c r="C2033" s="6">
        <f>TITRES_STAT!D2036</f>
        <v>1.3</v>
      </c>
      <c r="D2033" s="6">
        <f>TITRES_STAT!E2036</f>
        <v>342</v>
      </c>
      <c r="E2033" s="2">
        <f t="shared" si="124"/>
        <v>-295726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BULLISH DIVERGENCE</v>
      </c>
    </row>
    <row r="2034" spans="1:8" ht="13.5" x14ac:dyDescent="0.25">
      <c r="A2034" s="3">
        <f>TITRES_STAT!B2037</f>
        <v>44965</v>
      </c>
      <c r="B2034" s="6">
        <f>TITRES_STAT!C2037</f>
        <v>1.3</v>
      </c>
      <c r="C2034" s="6">
        <f>TITRES_STAT!D2037</f>
        <v>1.3</v>
      </c>
      <c r="D2034" s="6">
        <f>TITRES_STAT!E2037</f>
        <v>0</v>
      </c>
      <c r="E2034" s="2">
        <f t="shared" si="124"/>
        <v>-295726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1.29</v>
      </c>
      <c r="C2035" s="6">
        <f>TITRES_STAT!D2038</f>
        <v>1.29</v>
      </c>
      <c r="D2035" s="6">
        <f>TITRES_STAT!E2038</f>
        <v>2550</v>
      </c>
      <c r="E2035" s="2">
        <f t="shared" si="124"/>
        <v>-298276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BEARISH DIVERGENCE</v>
      </c>
    </row>
    <row r="2036" spans="1:8" ht="13.5" x14ac:dyDescent="0.25">
      <c r="A2036" s="3">
        <f>TITRES_STAT!B2039</f>
        <v>44967</v>
      </c>
      <c r="B2036" s="6">
        <f>TITRES_STAT!C2039</f>
        <v>1.29</v>
      </c>
      <c r="C2036" s="6">
        <f>TITRES_STAT!D2039</f>
        <v>1.29</v>
      </c>
      <c r="D2036" s="6">
        <f>TITRES_STAT!E2039</f>
        <v>0</v>
      </c>
      <c r="E2036" s="2">
        <f t="shared" si="124"/>
        <v>-298276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44970</v>
      </c>
      <c r="B2037" s="6">
        <f>TITRES_STAT!C2040</f>
        <v>1.29</v>
      </c>
      <c r="C2037" s="6">
        <f>TITRES_STAT!D2040</f>
        <v>1.29</v>
      </c>
      <c r="D2037" s="6">
        <f>TITRES_STAT!E2040</f>
        <v>50</v>
      </c>
      <c r="E2037" s="2">
        <f t="shared" si="124"/>
        <v>-298276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44971</v>
      </c>
      <c r="B2038" s="6">
        <f>TITRES_STAT!C2041</f>
        <v>1.29</v>
      </c>
      <c r="C2038" s="6">
        <f>TITRES_STAT!D2041</f>
        <v>1.29</v>
      </c>
      <c r="D2038" s="6">
        <f>TITRES_STAT!E2041</f>
        <v>0</v>
      </c>
      <c r="E2038" s="2">
        <f t="shared" si="124"/>
        <v>-298276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1.24</v>
      </c>
      <c r="C2039" s="6">
        <f>TITRES_STAT!D2042</f>
        <v>1.24</v>
      </c>
      <c r="D2039" s="6">
        <f>TITRES_STAT!E2042</f>
        <v>2662</v>
      </c>
      <c r="E2039" s="2">
        <f t="shared" si="124"/>
        <v>-300938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1.24</v>
      </c>
      <c r="C2040" s="6">
        <f>TITRES_STAT!D2043</f>
        <v>1.24</v>
      </c>
      <c r="D2040" s="6">
        <f>TITRES_STAT!E2043</f>
        <v>39</v>
      </c>
      <c r="E2040" s="2">
        <f t="shared" si="124"/>
        <v>-300938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1.24</v>
      </c>
      <c r="C2041" s="6">
        <f>TITRES_STAT!D2044</f>
        <v>1.24</v>
      </c>
      <c r="D2041" s="6">
        <f>TITRES_STAT!E2044</f>
        <v>510</v>
      </c>
      <c r="E2041" s="2">
        <f t="shared" si="124"/>
        <v>-300938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1.24</v>
      </c>
      <c r="C2042" s="6">
        <f>TITRES_STAT!D2045</f>
        <v>1.24</v>
      </c>
      <c r="D2042" s="6">
        <f>TITRES_STAT!E2045</f>
        <v>24</v>
      </c>
      <c r="E2042" s="2">
        <f t="shared" si="124"/>
        <v>-300938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1.24</v>
      </c>
      <c r="C2043" s="6">
        <f>TITRES_STAT!D2046</f>
        <v>1.24</v>
      </c>
      <c r="D2043" s="6">
        <f>TITRES_STAT!E2046</f>
        <v>0</v>
      </c>
      <c r="E2043" s="2">
        <f t="shared" si="124"/>
        <v>-300938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1.24</v>
      </c>
      <c r="C2044" s="6">
        <f>TITRES_STAT!D2047</f>
        <v>1.24</v>
      </c>
      <c r="D2044" s="6">
        <f>TITRES_STAT!E2047</f>
        <v>0</v>
      </c>
      <c r="E2044" s="2">
        <f t="shared" si="124"/>
        <v>-300938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1.24</v>
      </c>
      <c r="C2045" s="6">
        <f>TITRES_STAT!D2048</f>
        <v>1.24</v>
      </c>
      <c r="D2045" s="6">
        <f>TITRES_STAT!E2048</f>
        <v>0</v>
      </c>
      <c r="E2045" s="2">
        <f t="shared" si="124"/>
        <v>-300938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1.2</v>
      </c>
      <c r="C2046" s="6">
        <f>TITRES_STAT!D2049</f>
        <v>1.2</v>
      </c>
      <c r="D2046" s="6">
        <f>TITRES_STAT!E2049</f>
        <v>2</v>
      </c>
      <c r="E2046" s="2">
        <f t="shared" si="124"/>
        <v>-300940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1.2</v>
      </c>
      <c r="C2047" s="6">
        <f>TITRES_STAT!D2050</f>
        <v>1.2</v>
      </c>
      <c r="D2047" s="6">
        <f>TITRES_STAT!E2050</f>
        <v>0</v>
      </c>
      <c r="E2047" s="2">
        <f t="shared" si="124"/>
        <v>-300940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1.1499999999999999</v>
      </c>
      <c r="C2048" s="6">
        <f>TITRES_STAT!D2051</f>
        <v>1.1499999999999999</v>
      </c>
      <c r="D2048" s="6">
        <f>TITRES_STAT!E2051</f>
        <v>600</v>
      </c>
      <c r="E2048" s="2">
        <f t="shared" si="124"/>
        <v>-301540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1.19</v>
      </c>
      <c r="C2049" s="6">
        <f>TITRES_STAT!D2052</f>
        <v>1.19</v>
      </c>
      <c r="D2049" s="6">
        <f>TITRES_STAT!E2052</f>
        <v>20</v>
      </c>
      <c r="E2049" s="2">
        <f t="shared" si="124"/>
        <v>-301520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1.19</v>
      </c>
      <c r="C2050" s="6">
        <f>TITRES_STAT!D2053</f>
        <v>1.19</v>
      </c>
      <c r="D2050" s="6">
        <f>TITRES_STAT!E2053</f>
        <v>30</v>
      </c>
      <c r="E2050" s="2">
        <f t="shared" si="124"/>
        <v>-301520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1.19</v>
      </c>
      <c r="C2051" s="6">
        <f>TITRES_STAT!D2054</f>
        <v>1.19</v>
      </c>
      <c r="D2051" s="6">
        <f>TITRES_STAT!E2054</f>
        <v>0</v>
      </c>
      <c r="E2051" s="2">
        <f t="shared" si="124"/>
        <v>-301520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1.19</v>
      </c>
      <c r="C2052" s="6">
        <f>TITRES_STAT!D2055</f>
        <v>1.19</v>
      </c>
      <c r="D2052" s="6">
        <f>TITRES_STAT!E2055</f>
        <v>0</v>
      </c>
      <c r="E2052" s="2">
        <f t="shared" ref="E2052:E2115" si="128">IF(B2052&gt;B2051, E2051+D2052, IF(B2052&lt;B2051, E2051-D2052, E2051))</f>
        <v>-301520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1.19</v>
      </c>
      <c r="C2053" s="6">
        <f>TITRES_STAT!D2056</f>
        <v>1.19</v>
      </c>
      <c r="D2053" s="6">
        <f>TITRES_STAT!E2056</f>
        <v>0</v>
      </c>
      <c r="E2053" s="2">
        <f t="shared" si="128"/>
        <v>-301520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CONFIRMED BULLISH</v>
      </c>
    </row>
    <row r="2054" spans="1:8" ht="13.5" x14ac:dyDescent="0.25">
      <c r="A2054" s="3">
        <f>TITRES_STAT!B2057</f>
        <v>44993</v>
      </c>
      <c r="B2054" s="6">
        <f>TITRES_STAT!C2057</f>
        <v>1.19</v>
      </c>
      <c r="C2054" s="6">
        <f>TITRES_STAT!D2057</f>
        <v>1.19</v>
      </c>
      <c r="D2054" s="6">
        <f>TITRES_STAT!E2057</f>
        <v>0</v>
      </c>
      <c r="E2054" s="2">
        <f t="shared" si="128"/>
        <v>-301520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1.19</v>
      </c>
      <c r="C2055" s="6">
        <f>TITRES_STAT!D2058</f>
        <v>1.19</v>
      </c>
      <c r="D2055" s="6">
        <f>TITRES_STAT!E2058</f>
        <v>0</v>
      </c>
      <c r="E2055" s="2">
        <f t="shared" si="128"/>
        <v>-301520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1.19</v>
      </c>
      <c r="C2056" s="6">
        <f>TITRES_STAT!D2059</f>
        <v>1.19</v>
      </c>
      <c r="D2056" s="6">
        <f>TITRES_STAT!E2059</f>
        <v>0</v>
      </c>
      <c r="E2056" s="2">
        <f t="shared" si="128"/>
        <v>-301520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1.19</v>
      </c>
      <c r="C2057" s="6">
        <f>TITRES_STAT!D2060</f>
        <v>1.19</v>
      </c>
      <c r="D2057" s="6">
        <f>TITRES_STAT!E2060</f>
        <v>2019</v>
      </c>
      <c r="E2057" s="2">
        <f t="shared" si="128"/>
        <v>-301520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1.19</v>
      </c>
      <c r="C2058" s="6">
        <f>TITRES_STAT!D2061</f>
        <v>1.19</v>
      </c>
      <c r="D2058" s="6">
        <f>TITRES_STAT!E2061</f>
        <v>1575</v>
      </c>
      <c r="E2058" s="2">
        <f t="shared" si="128"/>
        <v>-301520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1.19</v>
      </c>
      <c r="C2059" s="6">
        <f>TITRES_STAT!D2062</f>
        <v>1.19</v>
      </c>
      <c r="D2059" s="6">
        <f>TITRES_STAT!E2062</f>
        <v>0</v>
      </c>
      <c r="E2059" s="2">
        <f t="shared" si="128"/>
        <v>-301520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1.1499999999999999</v>
      </c>
      <c r="C2060" s="6">
        <f>TITRES_STAT!D2063</f>
        <v>1.1499999999999999</v>
      </c>
      <c r="D2060" s="6">
        <f>TITRES_STAT!E2063</f>
        <v>6255</v>
      </c>
      <c r="E2060" s="2">
        <f t="shared" si="128"/>
        <v>-307775</v>
      </c>
      <c r="F2060" s="6" t="str">
        <f t="shared" si="131"/>
        <v>BEARISH</v>
      </c>
      <c r="G2060" s="6" t="str">
        <f t="shared" si="130"/>
        <v>STRONG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1.1200000000000001</v>
      </c>
      <c r="C2061" s="6">
        <f>TITRES_STAT!D2064</f>
        <v>1.1200000000000001</v>
      </c>
      <c r="D2061" s="6">
        <f>TITRES_STAT!E2064</f>
        <v>1145</v>
      </c>
      <c r="E2061" s="2">
        <f t="shared" si="128"/>
        <v>-308920</v>
      </c>
      <c r="F2061" s="6" t="str">
        <f t="shared" si="131"/>
        <v>BEARISH</v>
      </c>
      <c r="G2061" s="6" t="str">
        <f t="shared" si="130"/>
        <v>STRONG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1.1000000000000001</v>
      </c>
      <c r="C2062" s="6">
        <f>TITRES_STAT!D2065</f>
        <v>1.1000000000000001</v>
      </c>
      <c r="D2062" s="6">
        <f>TITRES_STAT!E2065</f>
        <v>300</v>
      </c>
      <c r="E2062" s="2">
        <f t="shared" si="128"/>
        <v>-309220</v>
      </c>
      <c r="F2062" s="6" t="str">
        <f t="shared" si="131"/>
        <v>BEARISH</v>
      </c>
      <c r="G2062" s="6" t="str">
        <f t="shared" si="130"/>
        <v>STRONG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1.1200000000000001</v>
      </c>
      <c r="C2063" s="6">
        <f>TITRES_STAT!D2066</f>
        <v>1.1200000000000001</v>
      </c>
      <c r="D2063" s="6">
        <f>TITRES_STAT!E2066</f>
        <v>1475</v>
      </c>
      <c r="E2063" s="2">
        <f t="shared" si="128"/>
        <v>-307745</v>
      </c>
      <c r="F2063" s="6" t="str">
        <f t="shared" si="131"/>
        <v>BEARISH</v>
      </c>
      <c r="G2063" s="6" t="str">
        <f t="shared" si="130"/>
        <v>STRONG</v>
      </c>
      <c r="H2063" s="6" t="str">
        <f t="shared" si="129"/>
        <v>CONFIRMED BEARISH</v>
      </c>
    </row>
    <row r="2064" spans="1:8" ht="13.5" x14ac:dyDescent="0.25">
      <c r="A2064" s="3">
        <f>TITRES_STAT!B2067</f>
        <v>45008</v>
      </c>
      <c r="B2064" s="6">
        <f>TITRES_STAT!C2067</f>
        <v>1.1200000000000001</v>
      </c>
      <c r="C2064" s="6">
        <f>TITRES_STAT!D2067</f>
        <v>1.1200000000000001</v>
      </c>
      <c r="D2064" s="6">
        <f>TITRES_STAT!E2067</f>
        <v>1020</v>
      </c>
      <c r="E2064" s="2">
        <f t="shared" si="128"/>
        <v>-307745</v>
      </c>
      <c r="F2064" s="6" t="str">
        <f t="shared" si="131"/>
        <v>BEARISH</v>
      </c>
      <c r="G2064" s="6" t="str">
        <f t="shared" si="130"/>
        <v>STRONG</v>
      </c>
      <c r="H2064" s="6" t="str">
        <f t="shared" si="129"/>
        <v>CONFIRMED BEARISH</v>
      </c>
    </row>
    <row r="2065" spans="1:8" ht="13.5" x14ac:dyDescent="0.25">
      <c r="A2065" s="3">
        <f>TITRES_STAT!B2068</f>
        <v>45009</v>
      </c>
      <c r="B2065" s="6">
        <f>TITRES_STAT!C2068</f>
        <v>1.1200000000000001</v>
      </c>
      <c r="C2065" s="6">
        <f>TITRES_STAT!D2068</f>
        <v>1.1200000000000001</v>
      </c>
      <c r="D2065" s="6">
        <f>TITRES_STAT!E2068</f>
        <v>1010</v>
      </c>
      <c r="E2065" s="2">
        <f t="shared" si="128"/>
        <v>-307745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BULLISH DIVERGENCE</v>
      </c>
    </row>
    <row r="2066" spans="1:8" ht="13.5" x14ac:dyDescent="0.25">
      <c r="A2066" s="3">
        <f>TITRES_STAT!B2069</f>
        <v>45012</v>
      </c>
      <c r="B2066" s="6">
        <f>TITRES_STAT!C2069</f>
        <v>1.1200000000000001</v>
      </c>
      <c r="C2066" s="6">
        <f>TITRES_STAT!D2069</f>
        <v>1.1200000000000001</v>
      </c>
      <c r="D2066" s="6">
        <f>TITRES_STAT!E2069</f>
        <v>5850</v>
      </c>
      <c r="E2066" s="2">
        <f t="shared" si="128"/>
        <v>-307745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1.1200000000000001</v>
      </c>
      <c r="C2067" s="6">
        <f>TITRES_STAT!D2070</f>
        <v>1.1200000000000001</v>
      </c>
      <c r="D2067" s="6">
        <f>TITRES_STAT!E2070</f>
        <v>4838</v>
      </c>
      <c r="E2067" s="2">
        <f t="shared" si="128"/>
        <v>-307745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1.1200000000000001</v>
      </c>
      <c r="C2068" s="6">
        <f>TITRES_STAT!D2071</f>
        <v>1.1200000000000001</v>
      </c>
      <c r="D2068" s="6">
        <f>TITRES_STAT!E2071</f>
        <v>2500</v>
      </c>
      <c r="E2068" s="2">
        <f t="shared" si="128"/>
        <v>-307745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1.1200000000000001</v>
      </c>
      <c r="C2069" s="6">
        <f>TITRES_STAT!D2072</f>
        <v>1.1200000000000001</v>
      </c>
      <c r="D2069" s="6">
        <f>TITRES_STAT!E2072</f>
        <v>5500</v>
      </c>
      <c r="E2069" s="2">
        <f t="shared" si="128"/>
        <v>-307745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1.1000000000000001</v>
      </c>
      <c r="C2070" s="6">
        <f>TITRES_STAT!D2073</f>
        <v>1.1000000000000001</v>
      </c>
      <c r="D2070" s="6">
        <f>TITRES_STAT!E2073</f>
        <v>4357</v>
      </c>
      <c r="E2070" s="2">
        <f t="shared" si="128"/>
        <v>-312102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1.1000000000000001</v>
      </c>
      <c r="C2071" s="6">
        <f>TITRES_STAT!D2074</f>
        <v>1.1000000000000001</v>
      </c>
      <c r="D2071" s="6">
        <f>TITRES_STAT!E2074</f>
        <v>1025</v>
      </c>
      <c r="E2071" s="2">
        <f t="shared" si="128"/>
        <v>-312102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1.06</v>
      </c>
      <c r="C2072" s="6">
        <f>TITRES_STAT!D2075</f>
        <v>1.06</v>
      </c>
      <c r="D2072" s="6">
        <f>TITRES_STAT!E2075</f>
        <v>7367</v>
      </c>
      <c r="E2072" s="2">
        <f t="shared" si="128"/>
        <v>-319469</v>
      </c>
      <c r="F2072" s="6" t="str">
        <f t="shared" si="131"/>
        <v>BEARISH</v>
      </c>
      <c r="G2072" s="6" t="str">
        <f t="shared" si="130"/>
        <v>STRONG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1.02</v>
      </c>
      <c r="C2073" s="6">
        <f>TITRES_STAT!D2076</f>
        <v>1.02</v>
      </c>
      <c r="D2073" s="6">
        <f>TITRES_STAT!E2076</f>
        <v>7428</v>
      </c>
      <c r="E2073" s="2">
        <f t="shared" si="128"/>
        <v>-326897</v>
      </c>
      <c r="F2073" s="6" t="str">
        <f t="shared" si="131"/>
        <v>BEARISH</v>
      </c>
      <c r="G2073" s="6" t="str">
        <f t="shared" si="130"/>
        <v>STRONG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0.98</v>
      </c>
      <c r="C2074" s="6">
        <f>TITRES_STAT!D2077</f>
        <v>0.98</v>
      </c>
      <c r="D2074" s="6">
        <f>TITRES_STAT!E2077</f>
        <v>1593</v>
      </c>
      <c r="E2074" s="2">
        <f t="shared" si="128"/>
        <v>-328490</v>
      </c>
      <c r="F2074" s="6" t="str">
        <f t="shared" si="131"/>
        <v>BEARISH</v>
      </c>
      <c r="G2074" s="6" t="str">
        <f t="shared" si="130"/>
        <v>STRONG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0.98</v>
      </c>
      <c r="C2075" s="6">
        <f>TITRES_STAT!D2078</f>
        <v>0.98</v>
      </c>
      <c r="D2075" s="6">
        <f>TITRES_STAT!E2078</f>
        <v>6641</v>
      </c>
      <c r="E2075" s="2">
        <f t="shared" si="128"/>
        <v>-328490</v>
      </c>
      <c r="F2075" s="6" t="str">
        <f t="shared" si="131"/>
        <v>BEARISH</v>
      </c>
      <c r="G2075" s="6" t="str">
        <f t="shared" si="130"/>
        <v>STRONG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0.94</v>
      </c>
      <c r="C2076" s="6">
        <f>TITRES_STAT!D2079</f>
        <v>0.94</v>
      </c>
      <c r="D2076" s="6">
        <f>TITRES_STAT!E2079</f>
        <v>7000</v>
      </c>
      <c r="E2076" s="2">
        <f t="shared" si="128"/>
        <v>-335490</v>
      </c>
      <c r="F2076" s="6" t="str">
        <f t="shared" si="131"/>
        <v>BEARISH</v>
      </c>
      <c r="G2076" s="6" t="str">
        <f t="shared" si="130"/>
        <v>STRONG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0.9</v>
      </c>
      <c r="C2077" s="6">
        <f>TITRES_STAT!D2080</f>
        <v>0.9</v>
      </c>
      <c r="D2077" s="6">
        <f>TITRES_STAT!E2080</f>
        <v>0</v>
      </c>
      <c r="E2077" s="2">
        <f t="shared" si="128"/>
        <v>-335490</v>
      </c>
      <c r="F2077" s="6" t="str">
        <f t="shared" si="131"/>
        <v>BEARISH</v>
      </c>
      <c r="G2077" s="6" t="str">
        <f t="shared" si="130"/>
        <v>STRONG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0.86</v>
      </c>
      <c r="C2078" s="6">
        <f>TITRES_STAT!D2081</f>
        <v>0.86</v>
      </c>
      <c r="D2078" s="6">
        <f>TITRES_STAT!E2081</f>
        <v>5</v>
      </c>
      <c r="E2078" s="2">
        <f t="shared" si="128"/>
        <v>-335495</v>
      </c>
      <c r="F2078" s="6" t="str">
        <f t="shared" si="131"/>
        <v>BEARISH</v>
      </c>
      <c r="G2078" s="6" t="str">
        <f t="shared" si="130"/>
        <v>STRONG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0.83</v>
      </c>
      <c r="C2079" s="6">
        <f>TITRES_STAT!D2082</f>
        <v>0.83</v>
      </c>
      <c r="D2079" s="6">
        <f>TITRES_STAT!E2082</f>
        <v>34000</v>
      </c>
      <c r="E2079" s="2">
        <f t="shared" si="128"/>
        <v>-369495</v>
      </c>
      <c r="F2079" s="6" t="str">
        <f t="shared" si="131"/>
        <v>BEARISH</v>
      </c>
      <c r="G2079" s="6" t="str">
        <f t="shared" si="130"/>
        <v>STRONG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0.83</v>
      </c>
      <c r="C2080" s="6">
        <f>TITRES_STAT!D2083</f>
        <v>0.83</v>
      </c>
      <c r="D2080" s="6">
        <f>TITRES_STAT!E2083</f>
        <v>4117</v>
      </c>
      <c r="E2080" s="2">
        <f t="shared" si="128"/>
        <v>-369495</v>
      </c>
      <c r="F2080" s="6" t="str">
        <f t="shared" si="131"/>
        <v>BEARISH</v>
      </c>
      <c r="G2080" s="6" t="str">
        <f t="shared" si="130"/>
        <v>STRONG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0.8</v>
      </c>
      <c r="C2081" s="6">
        <f>TITRES_STAT!D2084</f>
        <v>0.8</v>
      </c>
      <c r="D2081" s="6">
        <f>TITRES_STAT!E2084</f>
        <v>1006</v>
      </c>
      <c r="E2081" s="2">
        <f t="shared" si="128"/>
        <v>-370501</v>
      </c>
      <c r="F2081" s="6" t="str">
        <f t="shared" si="131"/>
        <v>BEARISH</v>
      </c>
      <c r="G2081" s="6" t="str">
        <f t="shared" si="130"/>
        <v>STRONG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0.77</v>
      </c>
      <c r="C2082" s="6">
        <f>TITRES_STAT!D2085</f>
        <v>0.77</v>
      </c>
      <c r="D2082" s="6">
        <f>TITRES_STAT!E2085</f>
        <v>6850</v>
      </c>
      <c r="E2082" s="2">
        <f t="shared" si="128"/>
        <v>-377351</v>
      </c>
      <c r="F2082" s="6" t="str">
        <f t="shared" si="131"/>
        <v>BEARISH</v>
      </c>
      <c r="G2082" s="6" t="str">
        <f t="shared" si="130"/>
        <v>STRONG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0.74</v>
      </c>
      <c r="C2083" s="6">
        <f>TITRES_STAT!D2086</f>
        <v>0.74</v>
      </c>
      <c r="D2083" s="6">
        <f>TITRES_STAT!E2086</f>
        <v>170</v>
      </c>
      <c r="E2083" s="2">
        <f t="shared" si="128"/>
        <v>-377521</v>
      </c>
      <c r="F2083" s="6" t="str">
        <f t="shared" si="131"/>
        <v>BEARISH</v>
      </c>
      <c r="G2083" s="6" t="str">
        <f t="shared" si="130"/>
        <v>STRONG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0.71</v>
      </c>
      <c r="C2084" s="6">
        <f>TITRES_STAT!D2087</f>
        <v>0.71</v>
      </c>
      <c r="D2084" s="6">
        <f>TITRES_STAT!E2087</f>
        <v>17255</v>
      </c>
      <c r="E2084" s="2">
        <f t="shared" si="128"/>
        <v>-394776</v>
      </c>
      <c r="F2084" s="6" t="str">
        <f t="shared" si="131"/>
        <v>BEARISH</v>
      </c>
      <c r="G2084" s="6" t="str">
        <f t="shared" si="130"/>
        <v>STRONG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0.74</v>
      </c>
      <c r="C2085" s="6">
        <f>TITRES_STAT!D2088</f>
        <v>0.74</v>
      </c>
      <c r="D2085" s="6">
        <f>TITRES_STAT!E2088</f>
        <v>470</v>
      </c>
      <c r="E2085" s="2">
        <f t="shared" si="128"/>
        <v>-394306</v>
      </c>
      <c r="F2085" s="6" t="str">
        <f t="shared" si="131"/>
        <v>BEARISH</v>
      </c>
      <c r="G2085" s="6" t="str">
        <f t="shared" si="130"/>
        <v>STRONG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0.75</v>
      </c>
      <c r="C2086" s="6">
        <f>TITRES_STAT!D2089</f>
        <v>0.75</v>
      </c>
      <c r="D2086" s="6">
        <f>TITRES_STAT!E2089</f>
        <v>7216</v>
      </c>
      <c r="E2086" s="2">
        <f t="shared" si="128"/>
        <v>-387090</v>
      </c>
      <c r="F2086" s="6" t="str">
        <f t="shared" si="131"/>
        <v>BEARISH</v>
      </c>
      <c r="G2086" s="6" t="str">
        <f t="shared" si="130"/>
        <v>STRONG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0.75</v>
      </c>
      <c r="C2087" s="6">
        <f>TITRES_STAT!D2090</f>
        <v>0.75</v>
      </c>
      <c r="D2087" s="6">
        <f>TITRES_STAT!E2090</f>
        <v>1277</v>
      </c>
      <c r="E2087" s="2">
        <f t="shared" si="128"/>
        <v>-387090</v>
      </c>
      <c r="F2087" s="6" t="str">
        <f t="shared" si="131"/>
        <v>BEARISH</v>
      </c>
      <c r="G2087" s="6" t="str">
        <f t="shared" si="130"/>
        <v>STRONG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0.78</v>
      </c>
      <c r="C2088" s="6">
        <f>TITRES_STAT!D2091</f>
        <v>0.78</v>
      </c>
      <c r="D2088" s="6">
        <f>TITRES_STAT!E2091</f>
        <v>100</v>
      </c>
      <c r="E2088" s="2">
        <f t="shared" si="128"/>
        <v>-386990</v>
      </c>
      <c r="F2088" s="6" t="str">
        <f t="shared" si="131"/>
        <v>BEARISH</v>
      </c>
      <c r="G2088" s="6" t="str">
        <f t="shared" si="130"/>
        <v>STRONG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0.81</v>
      </c>
      <c r="C2089" s="6">
        <f>TITRES_STAT!D2092</f>
        <v>0.81</v>
      </c>
      <c r="D2089" s="6">
        <f>TITRES_STAT!E2092</f>
        <v>40</v>
      </c>
      <c r="E2089" s="2">
        <f t="shared" si="128"/>
        <v>-386950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0.84</v>
      </c>
      <c r="C2090" s="6">
        <f>TITRES_STAT!D2093</f>
        <v>0.84</v>
      </c>
      <c r="D2090" s="6">
        <f>TITRES_STAT!E2093</f>
        <v>2</v>
      </c>
      <c r="E2090" s="2">
        <f t="shared" si="128"/>
        <v>-386948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0.84</v>
      </c>
      <c r="C2091" s="6">
        <f>TITRES_STAT!D2094</f>
        <v>0.84</v>
      </c>
      <c r="D2091" s="6">
        <f>TITRES_STAT!E2094</f>
        <v>52926</v>
      </c>
      <c r="E2091" s="2">
        <f t="shared" si="128"/>
        <v>-386948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0.87</v>
      </c>
      <c r="C2092" s="6">
        <f>TITRES_STAT!D2095</f>
        <v>0.87</v>
      </c>
      <c r="D2092" s="6">
        <f>TITRES_STAT!E2095</f>
        <v>0</v>
      </c>
      <c r="E2092" s="2">
        <f t="shared" si="128"/>
        <v>-386948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0.88</v>
      </c>
      <c r="C2093" s="6">
        <f>TITRES_STAT!D2096</f>
        <v>0.88</v>
      </c>
      <c r="D2093" s="6">
        <f>TITRES_STAT!E2096</f>
        <v>557</v>
      </c>
      <c r="E2093" s="2">
        <f t="shared" si="128"/>
        <v>-386391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45054</v>
      </c>
      <c r="B2094" s="6">
        <f>TITRES_STAT!C2097</f>
        <v>0.91</v>
      </c>
      <c r="C2094" s="6">
        <f>TITRES_STAT!D2097</f>
        <v>0.91</v>
      </c>
      <c r="D2094" s="6">
        <f>TITRES_STAT!E2097</f>
        <v>1393</v>
      </c>
      <c r="E2094" s="2">
        <f t="shared" si="128"/>
        <v>-384998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45055</v>
      </c>
      <c r="B2095" s="6">
        <f>TITRES_STAT!C2098</f>
        <v>0.95</v>
      </c>
      <c r="C2095" s="6">
        <f>TITRES_STAT!D2098</f>
        <v>0.95</v>
      </c>
      <c r="D2095" s="6">
        <f>TITRES_STAT!E2098</f>
        <v>2745</v>
      </c>
      <c r="E2095" s="2">
        <f t="shared" si="128"/>
        <v>-382253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CONFIRMED BULLISH</v>
      </c>
    </row>
    <row r="2096" spans="1:8" ht="13.5" x14ac:dyDescent="0.25">
      <c r="A2096" s="3">
        <f>TITRES_STAT!B2099</f>
        <v>45056</v>
      </c>
      <c r="B2096" s="6">
        <f>TITRES_STAT!C2099</f>
        <v>0.95</v>
      </c>
      <c r="C2096" s="6">
        <f>TITRES_STAT!D2099</f>
        <v>0.95</v>
      </c>
      <c r="D2096" s="6">
        <f>TITRES_STAT!E2099</f>
        <v>4538</v>
      </c>
      <c r="E2096" s="2">
        <f t="shared" si="128"/>
        <v>-382253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0.96</v>
      </c>
      <c r="C2097" s="6">
        <f>TITRES_STAT!D2100</f>
        <v>0.96</v>
      </c>
      <c r="D2097" s="6">
        <f>TITRES_STAT!E2100</f>
        <v>4500</v>
      </c>
      <c r="E2097" s="2">
        <f t="shared" si="128"/>
        <v>-377753</v>
      </c>
      <c r="F2097" s="6" t="str">
        <f t="shared" si="131"/>
        <v>BULLISH</v>
      </c>
      <c r="G2097" s="6" t="str">
        <f t="shared" si="130"/>
        <v>WEAK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0.99</v>
      </c>
      <c r="C2098" s="6">
        <f>TITRES_STAT!D2101</f>
        <v>0.99</v>
      </c>
      <c r="D2098" s="6">
        <f>TITRES_STAT!E2101</f>
        <v>485</v>
      </c>
      <c r="E2098" s="2">
        <f t="shared" si="128"/>
        <v>-377268</v>
      </c>
      <c r="F2098" s="6" t="str">
        <f t="shared" si="131"/>
        <v>BULLISH</v>
      </c>
      <c r="G2098" s="6" t="str">
        <f t="shared" si="130"/>
        <v>WEAK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1</v>
      </c>
      <c r="C2099" s="6">
        <f>TITRES_STAT!D2102</f>
        <v>1</v>
      </c>
      <c r="D2099" s="6">
        <f>TITRES_STAT!E2102</f>
        <v>1693</v>
      </c>
      <c r="E2099" s="2">
        <f t="shared" si="128"/>
        <v>-375575</v>
      </c>
      <c r="F2099" s="6" t="str">
        <f t="shared" si="131"/>
        <v>BULLISH</v>
      </c>
      <c r="G2099" s="6" t="str">
        <f t="shared" si="130"/>
        <v>WEAK</v>
      </c>
      <c r="H2099" s="6" t="str">
        <f t="shared" si="129"/>
        <v>CONFIRMED BULLISH</v>
      </c>
    </row>
    <row r="2100" spans="1:8" ht="13.5" x14ac:dyDescent="0.25">
      <c r="A2100" s="3">
        <f>TITRES_STAT!B2103</f>
        <v>45062</v>
      </c>
      <c r="B2100" s="6">
        <f>TITRES_STAT!C2103</f>
        <v>1.04</v>
      </c>
      <c r="C2100" s="6">
        <f>TITRES_STAT!D2103</f>
        <v>1.04</v>
      </c>
      <c r="D2100" s="6">
        <f>TITRES_STAT!E2103</f>
        <v>865</v>
      </c>
      <c r="E2100" s="2">
        <f t="shared" si="128"/>
        <v>-374710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1.06</v>
      </c>
      <c r="C2101" s="6">
        <f>TITRES_STAT!D2104</f>
        <v>1.06</v>
      </c>
      <c r="D2101" s="6">
        <f>TITRES_STAT!E2104</f>
        <v>421</v>
      </c>
      <c r="E2101" s="2">
        <f t="shared" si="128"/>
        <v>-374289</v>
      </c>
      <c r="F2101" s="6" t="str">
        <f t="shared" si="131"/>
        <v>BULLISH</v>
      </c>
      <c r="G2101" s="6" t="str">
        <f t="shared" si="130"/>
        <v>WEAK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1.07</v>
      </c>
      <c r="C2102" s="6">
        <f>TITRES_STAT!D2105</f>
        <v>1.07</v>
      </c>
      <c r="D2102" s="6">
        <f>TITRES_STAT!E2105</f>
        <v>1200</v>
      </c>
      <c r="E2102" s="2">
        <f t="shared" si="128"/>
        <v>-373089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1.07</v>
      </c>
      <c r="C2103" s="6">
        <f>TITRES_STAT!D2106</f>
        <v>1.07</v>
      </c>
      <c r="D2103" s="6">
        <f>TITRES_STAT!E2106</f>
        <v>0</v>
      </c>
      <c r="E2103" s="2">
        <f t="shared" si="128"/>
        <v>-373089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1.07</v>
      </c>
      <c r="C2104" s="6">
        <f>TITRES_STAT!D2107</f>
        <v>1.07</v>
      </c>
      <c r="D2104" s="6">
        <f>TITRES_STAT!E2107</f>
        <v>0</v>
      </c>
      <c r="E2104" s="2">
        <f t="shared" si="128"/>
        <v>-373089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CONFIRMED BULLISH</v>
      </c>
    </row>
    <row r="2105" spans="1:8" ht="13.5" x14ac:dyDescent="0.25">
      <c r="A2105" s="3">
        <f>TITRES_STAT!B2108</f>
        <v>45069</v>
      </c>
      <c r="B2105" s="6">
        <f>TITRES_STAT!C2108</f>
        <v>1.07</v>
      </c>
      <c r="C2105" s="6">
        <f>TITRES_STAT!D2108</f>
        <v>1.07</v>
      </c>
      <c r="D2105" s="6">
        <f>TITRES_STAT!E2108</f>
        <v>0</v>
      </c>
      <c r="E2105" s="2">
        <f t="shared" si="128"/>
        <v>-373089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45070</v>
      </c>
      <c r="B2106" s="6">
        <f>TITRES_STAT!C2109</f>
        <v>1.06</v>
      </c>
      <c r="C2106" s="6">
        <f>TITRES_STAT!D2109</f>
        <v>1.06</v>
      </c>
      <c r="D2106" s="6">
        <f>TITRES_STAT!E2109</f>
        <v>133</v>
      </c>
      <c r="E2106" s="2">
        <f t="shared" si="128"/>
        <v>-373222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45071</v>
      </c>
      <c r="B2107" s="6">
        <f>TITRES_STAT!C2110</f>
        <v>1.05</v>
      </c>
      <c r="C2107" s="6">
        <f>TITRES_STAT!D2110</f>
        <v>1.05</v>
      </c>
      <c r="D2107" s="6">
        <f>TITRES_STAT!E2110</f>
        <v>1549</v>
      </c>
      <c r="E2107" s="2">
        <f t="shared" si="128"/>
        <v>-374771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1.05</v>
      </c>
      <c r="C2108" s="6">
        <f>TITRES_STAT!D2111</f>
        <v>1.05</v>
      </c>
      <c r="D2108" s="6">
        <f>TITRES_STAT!E2111</f>
        <v>14</v>
      </c>
      <c r="E2108" s="2">
        <f t="shared" si="128"/>
        <v>-374771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1.01</v>
      </c>
      <c r="C2109" s="6">
        <f>TITRES_STAT!D2112</f>
        <v>1.01</v>
      </c>
      <c r="D2109" s="6">
        <f>TITRES_STAT!E2112</f>
        <v>1500</v>
      </c>
      <c r="E2109" s="2">
        <f t="shared" si="128"/>
        <v>-376271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1.05</v>
      </c>
      <c r="C2110" s="6">
        <f>TITRES_STAT!D2113</f>
        <v>1.05</v>
      </c>
      <c r="D2110" s="6">
        <f>TITRES_STAT!E2113</f>
        <v>1000</v>
      </c>
      <c r="E2110" s="2">
        <f t="shared" si="128"/>
        <v>-375271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1.01</v>
      </c>
      <c r="C2111" s="6">
        <f>TITRES_STAT!D2114</f>
        <v>1.01</v>
      </c>
      <c r="D2111" s="6">
        <f>TITRES_STAT!E2114</f>
        <v>1403</v>
      </c>
      <c r="E2111" s="2">
        <f t="shared" si="128"/>
        <v>-376674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CONFIRMED BEARISH</v>
      </c>
    </row>
    <row r="2112" spans="1:8" ht="13.5" x14ac:dyDescent="0.25">
      <c r="A2112" s="3">
        <f>TITRES_STAT!B2115</f>
        <v>45078</v>
      </c>
      <c r="B2112" s="6">
        <f>TITRES_STAT!C2115</f>
        <v>1.01</v>
      </c>
      <c r="C2112" s="6">
        <f>TITRES_STAT!D2115</f>
        <v>1.01</v>
      </c>
      <c r="D2112" s="6">
        <f>TITRES_STAT!E2115</f>
        <v>500</v>
      </c>
      <c r="E2112" s="2">
        <f t="shared" si="128"/>
        <v>-376674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1.01</v>
      </c>
      <c r="C2113" s="6">
        <f>TITRES_STAT!D2116</f>
        <v>1.01</v>
      </c>
      <c r="D2113" s="6">
        <f>TITRES_STAT!E2116</f>
        <v>0</v>
      </c>
      <c r="E2113" s="2">
        <f t="shared" si="128"/>
        <v>-376674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1.02</v>
      </c>
      <c r="C2114" s="6">
        <f>TITRES_STAT!D2117</f>
        <v>1.02</v>
      </c>
      <c r="D2114" s="6">
        <f>TITRES_STAT!E2117</f>
        <v>13</v>
      </c>
      <c r="E2114" s="2">
        <f t="shared" si="128"/>
        <v>-376661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BEARISH DIVERGENCE</v>
      </c>
    </row>
    <row r="2115" spans="1:8" ht="13.5" x14ac:dyDescent="0.25">
      <c r="A2115" s="3">
        <f>TITRES_STAT!B2118</f>
        <v>45083</v>
      </c>
      <c r="B2115" s="6">
        <f>TITRES_STAT!C2118</f>
        <v>1.04</v>
      </c>
      <c r="C2115" s="6">
        <f>TITRES_STAT!D2118</f>
        <v>1.04</v>
      </c>
      <c r="D2115" s="6">
        <f>TITRES_STAT!E2118</f>
        <v>264</v>
      </c>
      <c r="E2115" s="2">
        <f t="shared" si="128"/>
        <v>-376397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1.04</v>
      </c>
      <c r="C2116" s="6">
        <f>TITRES_STAT!D2119</f>
        <v>1.04</v>
      </c>
      <c r="D2116" s="6">
        <f>TITRES_STAT!E2119</f>
        <v>448</v>
      </c>
      <c r="E2116" s="2">
        <f t="shared" ref="E2116:E2179" si="132">IF(B2116&gt;B2115, E2115+D2116, IF(B2116&lt;B2115, E2115-D2116, E2115))</f>
        <v>-376397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1.05</v>
      </c>
      <c r="C2117" s="6">
        <f>TITRES_STAT!D2120</f>
        <v>1.05</v>
      </c>
      <c r="D2117" s="6">
        <f>TITRES_STAT!E2120</f>
        <v>1190</v>
      </c>
      <c r="E2117" s="2">
        <f t="shared" si="132"/>
        <v>-375207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1.05</v>
      </c>
      <c r="C2118" s="6">
        <f>TITRES_STAT!D2121</f>
        <v>1.05</v>
      </c>
      <c r="D2118" s="6">
        <f>TITRES_STAT!E2121</f>
        <v>3020</v>
      </c>
      <c r="E2118" s="2">
        <f t="shared" si="132"/>
        <v>-375207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6">
        <f>TITRES_STAT!C2122</f>
        <v>1.05</v>
      </c>
      <c r="C2119" s="6">
        <f>TITRES_STAT!D2122</f>
        <v>1.05</v>
      </c>
      <c r="D2119" s="6">
        <f>TITRES_STAT!E2122</f>
        <v>1134</v>
      </c>
      <c r="E2119" s="2">
        <f t="shared" si="132"/>
        <v>-375207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BULLISH</v>
      </c>
    </row>
    <row r="2120" spans="1:8" ht="13.5" x14ac:dyDescent="0.25">
      <c r="A2120" s="3">
        <f>TITRES_STAT!B2123</f>
        <v>45090</v>
      </c>
      <c r="B2120" s="6">
        <f>TITRES_STAT!C2123</f>
        <v>1.06</v>
      </c>
      <c r="C2120" s="6">
        <f>TITRES_STAT!D2123</f>
        <v>1.06</v>
      </c>
      <c r="D2120" s="6">
        <f>TITRES_STAT!E2123</f>
        <v>376</v>
      </c>
      <c r="E2120" s="2">
        <f t="shared" si="132"/>
        <v>-374831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1.06</v>
      </c>
      <c r="C2121" s="6">
        <f>TITRES_STAT!D2124</f>
        <v>1.06</v>
      </c>
      <c r="D2121" s="6">
        <f>TITRES_STAT!E2124</f>
        <v>170</v>
      </c>
      <c r="E2121" s="2">
        <f t="shared" si="132"/>
        <v>-374831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1.06</v>
      </c>
      <c r="C2122" s="6">
        <f>TITRES_STAT!D2125</f>
        <v>1.06</v>
      </c>
      <c r="D2122" s="6">
        <f>TITRES_STAT!E2125</f>
        <v>0</v>
      </c>
      <c r="E2122" s="2">
        <f t="shared" si="132"/>
        <v>-374831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1.07</v>
      </c>
      <c r="C2123" s="6">
        <f>TITRES_STAT!D2126</f>
        <v>1.07</v>
      </c>
      <c r="D2123" s="6">
        <f>TITRES_STAT!E2126</f>
        <v>30</v>
      </c>
      <c r="E2123" s="2">
        <f t="shared" si="132"/>
        <v>-374801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1.07</v>
      </c>
      <c r="C2124" s="6">
        <f>TITRES_STAT!D2127</f>
        <v>1.07</v>
      </c>
      <c r="D2124" s="6">
        <f>TITRES_STAT!E2127</f>
        <v>1252</v>
      </c>
      <c r="E2124" s="2">
        <f t="shared" si="132"/>
        <v>-374801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45097</v>
      </c>
      <c r="B2125" s="6">
        <f>TITRES_STAT!C2128</f>
        <v>1.08</v>
      </c>
      <c r="C2125" s="6">
        <f>TITRES_STAT!D2128</f>
        <v>1.08</v>
      </c>
      <c r="D2125" s="6">
        <f>TITRES_STAT!E2128</f>
        <v>111</v>
      </c>
      <c r="E2125" s="2">
        <f t="shared" si="132"/>
        <v>-374690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45098</v>
      </c>
      <c r="B2126" s="6">
        <f>TITRES_STAT!C2129</f>
        <v>1.0900000000000001</v>
      </c>
      <c r="C2126" s="6">
        <f>TITRES_STAT!D2129</f>
        <v>1.0900000000000001</v>
      </c>
      <c r="D2126" s="6">
        <f>TITRES_STAT!E2129</f>
        <v>13</v>
      </c>
      <c r="E2126" s="2">
        <f t="shared" si="132"/>
        <v>-374677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1.0900000000000001</v>
      </c>
      <c r="C2127" s="6">
        <f>TITRES_STAT!D2130</f>
        <v>1.0900000000000001</v>
      </c>
      <c r="D2127" s="6">
        <f>TITRES_STAT!E2130</f>
        <v>0</v>
      </c>
      <c r="E2127" s="2">
        <f t="shared" si="132"/>
        <v>-374677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45100</v>
      </c>
      <c r="B2128" s="6">
        <f>TITRES_STAT!C2131</f>
        <v>1.0900000000000001</v>
      </c>
      <c r="C2128" s="6">
        <f>TITRES_STAT!D2131</f>
        <v>1.0900000000000001</v>
      </c>
      <c r="D2128" s="6">
        <f>TITRES_STAT!E2131</f>
        <v>0</v>
      </c>
      <c r="E2128" s="2">
        <f t="shared" si="132"/>
        <v>-374677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1.0900000000000001</v>
      </c>
      <c r="C2129" s="6">
        <f>TITRES_STAT!D2132</f>
        <v>1.0900000000000001</v>
      </c>
      <c r="D2129" s="6">
        <f>TITRES_STAT!E2132</f>
        <v>30</v>
      </c>
      <c r="E2129" s="2">
        <f t="shared" si="132"/>
        <v>-374677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1.07</v>
      </c>
      <c r="C2130" s="6">
        <f>TITRES_STAT!D2133</f>
        <v>1.07</v>
      </c>
      <c r="D2130" s="6">
        <f>TITRES_STAT!E2133</f>
        <v>4</v>
      </c>
      <c r="E2130" s="2">
        <f t="shared" si="132"/>
        <v>-374681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BULLISH DIVERGENCE</v>
      </c>
    </row>
    <row r="2131" spans="1:8" ht="13.5" x14ac:dyDescent="0.25">
      <c r="A2131" s="3">
        <f>TITRES_STAT!B2134</f>
        <v>45107</v>
      </c>
      <c r="B2131" s="6">
        <f>TITRES_STAT!C2134</f>
        <v>1.07</v>
      </c>
      <c r="C2131" s="6">
        <f>TITRES_STAT!D2134</f>
        <v>1.07</v>
      </c>
      <c r="D2131" s="6">
        <f>TITRES_STAT!E2134</f>
        <v>0</v>
      </c>
      <c r="E2131" s="2">
        <f t="shared" si="132"/>
        <v>-374681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1.0900000000000001</v>
      </c>
      <c r="C2132" s="6">
        <f>TITRES_STAT!D2135</f>
        <v>1.0900000000000001</v>
      </c>
      <c r="D2132" s="6">
        <f>TITRES_STAT!E2135</f>
        <v>692</v>
      </c>
      <c r="E2132" s="2">
        <f t="shared" si="132"/>
        <v>-373989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45111</v>
      </c>
      <c r="B2133" s="6">
        <f>TITRES_STAT!C2136</f>
        <v>1.07</v>
      </c>
      <c r="C2133" s="6">
        <f>TITRES_STAT!D2136</f>
        <v>1.07</v>
      </c>
      <c r="D2133" s="6">
        <f>TITRES_STAT!E2136</f>
        <v>1307</v>
      </c>
      <c r="E2133" s="2">
        <f t="shared" si="132"/>
        <v>-375296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1.08</v>
      </c>
      <c r="C2134" s="6">
        <f>TITRES_STAT!D2137</f>
        <v>1.08</v>
      </c>
      <c r="D2134" s="6">
        <f>TITRES_STAT!E2137</f>
        <v>420</v>
      </c>
      <c r="E2134" s="2">
        <f t="shared" si="132"/>
        <v>-374876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1.08</v>
      </c>
      <c r="C2135" s="6">
        <f>TITRES_STAT!D2138</f>
        <v>1.08</v>
      </c>
      <c r="D2135" s="6">
        <f>TITRES_STAT!E2138</f>
        <v>778</v>
      </c>
      <c r="E2135" s="2">
        <f t="shared" si="132"/>
        <v>-374876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BEARISH DIVERGENCE</v>
      </c>
    </row>
    <row r="2136" spans="1:8" ht="13.5" x14ac:dyDescent="0.25">
      <c r="A2136" s="3">
        <f>TITRES_STAT!B2139</f>
        <v>45114</v>
      </c>
      <c r="B2136" s="6">
        <f>TITRES_STAT!C2139</f>
        <v>1.08</v>
      </c>
      <c r="C2136" s="6">
        <f>TITRES_STAT!D2139</f>
        <v>1.08</v>
      </c>
      <c r="D2136" s="6">
        <f>TITRES_STAT!E2139</f>
        <v>7</v>
      </c>
      <c r="E2136" s="2">
        <f t="shared" si="132"/>
        <v>-374876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BEARISH DIVERGENCE</v>
      </c>
    </row>
    <row r="2137" spans="1:8" ht="13.5" x14ac:dyDescent="0.25">
      <c r="A2137" s="3">
        <f>TITRES_STAT!B2140</f>
        <v>45117</v>
      </c>
      <c r="B2137" s="6">
        <f>TITRES_STAT!C2140</f>
        <v>1.08</v>
      </c>
      <c r="C2137" s="6">
        <f>TITRES_STAT!D2140</f>
        <v>1.08</v>
      </c>
      <c r="D2137" s="6">
        <f>TITRES_STAT!E2140</f>
        <v>4</v>
      </c>
      <c r="E2137" s="2">
        <f t="shared" si="132"/>
        <v>-374876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1.08</v>
      </c>
      <c r="C2138" s="6">
        <f>TITRES_STAT!D2141</f>
        <v>1.08</v>
      </c>
      <c r="D2138" s="6">
        <f>TITRES_STAT!E2141</f>
        <v>0</v>
      </c>
      <c r="E2138" s="2">
        <f t="shared" si="132"/>
        <v>-374876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1.08</v>
      </c>
      <c r="C2139" s="6">
        <f>TITRES_STAT!D2142</f>
        <v>1.08</v>
      </c>
      <c r="D2139" s="6">
        <f>TITRES_STAT!E2142</f>
        <v>0</v>
      </c>
      <c r="E2139" s="2">
        <f t="shared" si="132"/>
        <v>-374876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1.08</v>
      </c>
      <c r="C2140" s="6">
        <f>TITRES_STAT!D2143</f>
        <v>1.08</v>
      </c>
      <c r="D2140" s="6">
        <f>TITRES_STAT!E2143</f>
        <v>0</v>
      </c>
      <c r="E2140" s="2">
        <f t="shared" si="132"/>
        <v>-374876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45121</v>
      </c>
      <c r="B2141" s="6">
        <f>TITRES_STAT!C2144</f>
        <v>1.08</v>
      </c>
      <c r="C2141" s="6">
        <f>TITRES_STAT!D2144</f>
        <v>1.08</v>
      </c>
      <c r="D2141" s="6">
        <f>TITRES_STAT!E2144</f>
        <v>0</v>
      </c>
      <c r="E2141" s="2">
        <f t="shared" si="132"/>
        <v>-374876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1.08</v>
      </c>
      <c r="C2142" s="6">
        <f>TITRES_STAT!D2145</f>
        <v>1.08</v>
      </c>
      <c r="D2142" s="6">
        <f>TITRES_STAT!E2145</f>
        <v>0</v>
      </c>
      <c r="E2142" s="2">
        <f t="shared" si="132"/>
        <v>-374876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1.08</v>
      </c>
      <c r="C2143" s="6">
        <f>TITRES_STAT!D2146</f>
        <v>1.08</v>
      </c>
      <c r="D2143" s="6">
        <f>TITRES_STAT!E2146</f>
        <v>0</v>
      </c>
      <c r="E2143" s="2">
        <f t="shared" si="132"/>
        <v>-374876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1.08</v>
      </c>
      <c r="C2144" s="6">
        <f>TITRES_STAT!D2147</f>
        <v>1.08</v>
      </c>
      <c r="D2144" s="6">
        <f>TITRES_STAT!E2147</f>
        <v>0</v>
      </c>
      <c r="E2144" s="2">
        <f t="shared" si="132"/>
        <v>-374876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1.07</v>
      </c>
      <c r="C2145" s="6">
        <f>TITRES_STAT!D2148</f>
        <v>1.07</v>
      </c>
      <c r="D2145" s="6">
        <f>TITRES_STAT!E2148</f>
        <v>30</v>
      </c>
      <c r="E2145" s="2">
        <f t="shared" si="132"/>
        <v>-374906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1.07</v>
      </c>
      <c r="C2146" s="6">
        <f>TITRES_STAT!D2149</f>
        <v>1.07</v>
      </c>
      <c r="D2146" s="6">
        <f>TITRES_STAT!E2149</f>
        <v>45</v>
      </c>
      <c r="E2146" s="2">
        <f t="shared" si="132"/>
        <v>-374906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1.07</v>
      </c>
      <c r="C2147" s="6">
        <f>TITRES_STAT!D2150</f>
        <v>1.07</v>
      </c>
      <c r="D2147" s="6">
        <f>TITRES_STAT!E2150</f>
        <v>300</v>
      </c>
      <c r="E2147" s="2">
        <f t="shared" si="132"/>
        <v>-374906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1.07</v>
      </c>
      <c r="C2148" s="6">
        <f>TITRES_STAT!D2151</f>
        <v>1.07</v>
      </c>
      <c r="D2148" s="6">
        <f>TITRES_STAT!E2151</f>
        <v>0</v>
      </c>
      <c r="E2148" s="2">
        <f t="shared" si="132"/>
        <v>-374906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1.07</v>
      </c>
      <c r="C2149" s="6">
        <f>TITRES_STAT!D2152</f>
        <v>1.07</v>
      </c>
      <c r="D2149" s="6">
        <f>TITRES_STAT!E2152</f>
        <v>0</v>
      </c>
      <c r="E2149" s="2">
        <f t="shared" si="132"/>
        <v>-374906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1.07</v>
      </c>
      <c r="C2150" s="6">
        <f>TITRES_STAT!D2153</f>
        <v>1.07</v>
      </c>
      <c r="D2150" s="6">
        <f>TITRES_STAT!E2153</f>
        <v>0</v>
      </c>
      <c r="E2150" s="2">
        <f t="shared" si="132"/>
        <v>-374906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1.05</v>
      </c>
      <c r="C2151" s="6">
        <f>TITRES_STAT!D2154</f>
        <v>1.05</v>
      </c>
      <c r="D2151" s="6">
        <f>TITRES_STAT!E2154</f>
        <v>207</v>
      </c>
      <c r="E2151" s="2">
        <f t="shared" si="132"/>
        <v>-375113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1.05</v>
      </c>
      <c r="C2152" s="6">
        <f>TITRES_STAT!D2155</f>
        <v>1.05</v>
      </c>
      <c r="D2152" s="6">
        <f>TITRES_STAT!E2155</f>
        <v>0</v>
      </c>
      <c r="E2152" s="2">
        <f t="shared" si="132"/>
        <v>-375113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1.05</v>
      </c>
      <c r="C2153" s="6">
        <f>TITRES_STAT!D2156</f>
        <v>1.05</v>
      </c>
      <c r="D2153" s="6">
        <f>TITRES_STAT!E2156</f>
        <v>0</v>
      </c>
      <c r="E2153" s="2">
        <f t="shared" si="132"/>
        <v>-375113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1.05</v>
      </c>
      <c r="C2154" s="6">
        <f>TITRES_STAT!D2157</f>
        <v>1.05</v>
      </c>
      <c r="D2154" s="6">
        <f>TITRES_STAT!E2157</f>
        <v>0</v>
      </c>
      <c r="E2154" s="2">
        <f t="shared" si="132"/>
        <v>-375113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1.05</v>
      </c>
      <c r="C2155" s="6">
        <f>TITRES_STAT!D2158</f>
        <v>1.05</v>
      </c>
      <c r="D2155" s="6">
        <f>TITRES_STAT!E2158</f>
        <v>0</v>
      </c>
      <c r="E2155" s="2">
        <f t="shared" si="132"/>
        <v>-375113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1.05</v>
      </c>
      <c r="C2156" s="6">
        <f>TITRES_STAT!D2159</f>
        <v>1.05</v>
      </c>
      <c r="D2156" s="6">
        <f>TITRES_STAT!E2159</f>
        <v>0</v>
      </c>
      <c r="E2156" s="2">
        <f t="shared" si="132"/>
        <v>-375113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1.05</v>
      </c>
      <c r="C2157" s="6">
        <f>TITRES_STAT!D2160</f>
        <v>1.05</v>
      </c>
      <c r="D2157" s="6">
        <f>TITRES_STAT!E2160</f>
        <v>0</v>
      </c>
      <c r="E2157" s="2">
        <f t="shared" si="132"/>
        <v>-375113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1.05</v>
      </c>
      <c r="C2158" s="6">
        <f>TITRES_STAT!D2161</f>
        <v>1.05</v>
      </c>
      <c r="D2158" s="6">
        <f>TITRES_STAT!E2161</f>
        <v>0</v>
      </c>
      <c r="E2158" s="2">
        <f t="shared" si="132"/>
        <v>-375113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1.05</v>
      </c>
      <c r="C2159" s="6">
        <f>TITRES_STAT!D2162</f>
        <v>1.05</v>
      </c>
      <c r="D2159" s="6">
        <f>TITRES_STAT!E2162</f>
        <v>3</v>
      </c>
      <c r="E2159" s="2">
        <f t="shared" si="132"/>
        <v>-375113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1.05</v>
      </c>
      <c r="C2160" s="6">
        <f>TITRES_STAT!D2163</f>
        <v>1.05</v>
      </c>
      <c r="D2160" s="6">
        <f>TITRES_STAT!E2163</f>
        <v>14</v>
      </c>
      <c r="E2160" s="2">
        <f t="shared" si="132"/>
        <v>-375113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1.04</v>
      </c>
      <c r="C2161" s="6">
        <f>TITRES_STAT!D2164</f>
        <v>1.04</v>
      </c>
      <c r="D2161" s="6">
        <f>TITRES_STAT!E2164</f>
        <v>3</v>
      </c>
      <c r="E2161" s="2">
        <f t="shared" si="132"/>
        <v>-375116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1.04</v>
      </c>
      <c r="C2162" s="6">
        <f>TITRES_STAT!D2165</f>
        <v>1.04</v>
      </c>
      <c r="D2162" s="6">
        <f>TITRES_STAT!E2165</f>
        <v>565</v>
      </c>
      <c r="E2162" s="2">
        <f t="shared" si="132"/>
        <v>-375116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1.05</v>
      </c>
      <c r="C2163" s="6">
        <f>TITRES_STAT!D2166</f>
        <v>1.05</v>
      </c>
      <c r="D2163" s="6">
        <f>TITRES_STAT!E2166</f>
        <v>107</v>
      </c>
      <c r="E2163" s="2">
        <f t="shared" si="132"/>
        <v>-375009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1.05</v>
      </c>
      <c r="C2164" s="6">
        <f>TITRES_STAT!D2167</f>
        <v>1.05</v>
      </c>
      <c r="D2164" s="6">
        <f>TITRES_STAT!E2167</f>
        <v>0</v>
      </c>
      <c r="E2164" s="2">
        <f t="shared" si="132"/>
        <v>-375009</v>
      </c>
      <c r="F2164" s="6" t="str">
        <f t="shared" si="135"/>
        <v>BULLISH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45159</v>
      </c>
      <c r="B2165" s="6">
        <f>TITRES_STAT!C2168</f>
        <v>1.05</v>
      </c>
      <c r="C2165" s="6">
        <f>TITRES_STAT!D2168</f>
        <v>1.05</v>
      </c>
      <c r="D2165" s="6">
        <f>TITRES_STAT!E2168</f>
        <v>0</v>
      </c>
      <c r="E2165" s="2">
        <f t="shared" si="132"/>
        <v>-375009</v>
      </c>
      <c r="F2165" s="6" t="str">
        <f t="shared" si="135"/>
        <v>BULLISH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1.05</v>
      </c>
      <c r="C2166" s="6">
        <f>TITRES_STAT!D2169</f>
        <v>1.05</v>
      </c>
      <c r="D2166" s="6">
        <f>TITRES_STAT!E2169</f>
        <v>0</v>
      </c>
      <c r="E2166" s="2">
        <f t="shared" si="132"/>
        <v>-375009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CONFIRMED BULLISH</v>
      </c>
    </row>
    <row r="2167" spans="1:8" ht="13.5" x14ac:dyDescent="0.25">
      <c r="A2167" s="3">
        <f>TITRES_STAT!B2170</f>
        <v>45161</v>
      </c>
      <c r="B2167" s="6">
        <f>TITRES_STAT!C2170</f>
        <v>1.01</v>
      </c>
      <c r="C2167" s="6">
        <f>TITRES_STAT!D2170</f>
        <v>1.01</v>
      </c>
      <c r="D2167" s="6">
        <f>TITRES_STAT!E2170</f>
        <v>65</v>
      </c>
      <c r="E2167" s="2">
        <f t="shared" si="132"/>
        <v>-375074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BULLISH DIVERGENCE</v>
      </c>
    </row>
    <row r="2168" spans="1:8" ht="13.5" x14ac:dyDescent="0.25">
      <c r="A2168" s="3">
        <f>TITRES_STAT!B2171</f>
        <v>45162</v>
      </c>
      <c r="B2168" s="6">
        <f>TITRES_STAT!C2171</f>
        <v>1.01</v>
      </c>
      <c r="C2168" s="6">
        <f>TITRES_STAT!D2171</f>
        <v>1.01</v>
      </c>
      <c r="D2168" s="6">
        <f>TITRES_STAT!E2171</f>
        <v>0</v>
      </c>
      <c r="E2168" s="2">
        <f t="shared" si="132"/>
        <v>-375074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1.01</v>
      </c>
      <c r="C2169" s="6">
        <f>TITRES_STAT!D2172</f>
        <v>1.01</v>
      </c>
      <c r="D2169" s="6">
        <f>TITRES_STAT!E2172</f>
        <v>150</v>
      </c>
      <c r="E2169" s="2">
        <f t="shared" si="132"/>
        <v>-375074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45166</v>
      </c>
      <c r="B2170" s="6">
        <f>TITRES_STAT!C2173</f>
        <v>1.01</v>
      </c>
      <c r="C2170" s="6">
        <f>TITRES_STAT!D2173</f>
        <v>1.01</v>
      </c>
      <c r="D2170" s="6">
        <f>TITRES_STAT!E2173</f>
        <v>180</v>
      </c>
      <c r="E2170" s="2">
        <f t="shared" si="132"/>
        <v>-375074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0.97</v>
      </c>
      <c r="C2171" s="6">
        <f>TITRES_STAT!D2174</f>
        <v>0.97</v>
      </c>
      <c r="D2171" s="6">
        <f>TITRES_STAT!E2174</f>
        <v>0</v>
      </c>
      <c r="E2171" s="2">
        <f t="shared" si="132"/>
        <v>-375074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0.97</v>
      </c>
      <c r="C2172" s="6">
        <f>TITRES_STAT!D2175</f>
        <v>0.97</v>
      </c>
      <c r="D2172" s="6">
        <f>TITRES_STAT!E2175</f>
        <v>725</v>
      </c>
      <c r="E2172" s="2">
        <f t="shared" si="132"/>
        <v>-375074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0.93</v>
      </c>
      <c r="C2173" s="6">
        <f>TITRES_STAT!D2176</f>
        <v>0.93</v>
      </c>
      <c r="D2173" s="6">
        <f>TITRES_STAT!E2176</f>
        <v>2117</v>
      </c>
      <c r="E2173" s="2">
        <f t="shared" si="132"/>
        <v>-377191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CONFIRMED BEARISH</v>
      </c>
    </row>
    <row r="2174" spans="1:8" ht="13.5" x14ac:dyDescent="0.25">
      <c r="A2174" s="3">
        <f>TITRES_STAT!B2177</f>
        <v>45170</v>
      </c>
      <c r="B2174" s="6">
        <f>TITRES_STAT!C2177</f>
        <v>0.93</v>
      </c>
      <c r="C2174" s="6">
        <f>TITRES_STAT!D2177</f>
        <v>0.93</v>
      </c>
      <c r="D2174" s="6">
        <f>TITRES_STAT!E2177</f>
        <v>2510</v>
      </c>
      <c r="E2174" s="2">
        <f t="shared" si="132"/>
        <v>-377191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CONFIRMED BEARISH</v>
      </c>
    </row>
    <row r="2175" spans="1:8" ht="13.5" x14ac:dyDescent="0.25">
      <c r="A2175" s="3">
        <f>TITRES_STAT!B2178</f>
        <v>45173</v>
      </c>
      <c r="B2175" s="6">
        <f>TITRES_STAT!C2178</f>
        <v>0.89</v>
      </c>
      <c r="C2175" s="6">
        <f>TITRES_STAT!D2178</f>
        <v>0.89</v>
      </c>
      <c r="D2175" s="6">
        <f>TITRES_STAT!E2178</f>
        <v>908</v>
      </c>
      <c r="E2175" s="2">
        <f t="shared" si="132"/>
        <v>-378099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0.89</v>
      </c>
      <c r="C2176" s="6">
        <f>TITRES_STAT!D2179</f>
        <v>0.89</v>
      </c>
      <c r="D2176" s="6">
        <f>TITRES_STAT!E2179</f>
        <v>0</v>
      </c>
      <c r="E2176" s="2">
        <f t="shared" si="132"/>
        <v>-378099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0.89</v>
      </c>
      <c r="C2177" s="6">
        <f>TITRES_STAT!D2180</f>
        <v>0.89</v>
      </c>
      <c r="D2177" s="6">
        <f>TITRES_STAT!E2180</f>
        <v>0</v>
      </c>
      <c r="E2177" s="2">
        <f t="shared" si="132"/>
        <v>-378099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0.9</v>
      </c>
      <c r="C2178" s="6">
        <f>TITRES_STAT!D2181</f>
        <v>0.9</v>
      </c>
      <c r="D2178" s="6">
        <f>TITRES_STAT!E2181</f>
        <v>600</v>
      </c>
      <c r="E2178" s="2">
        <f t="shared" si="132"/>
        <v>-377499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0.9</v>
      </c>
      <c r="C2179" s="6">
        <f>TITRES_STAT!D2182</f>
        <v>0.9</v>
      </c>
      <c r="D2179" s="6">
        <f>TITRES_STAT!E2182</f>
        <v>0</v>
      </c>
      <c r="E2179" s="2">
        <f t="shared" si="132"/>
        <v>-377499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0.9</v>
      </c>
      <c r="C2180" s="6">
        <f>TITRES_STAT!D2183</f>
        <v>0.9</v>
      </c>
      <c r="D2180" s="6">
        <f>TITRES_STAT!E2183</f>
        <v>3691</v>
      </c>
      <c r="E2180" s="2">
        <f t="shared" ref="E2180:E2243" si="136">IF(B2180&gt;B2179, E2179+D2180, IF(B2180&lt;B2179, E2179-D2180, E2179))</f>
        <v>-377499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CONFIRMED BULLISH</v>
      </c>
    </row>
    <row r="2181" spans="1:8" ht="13.5" x14ac:dyDescent="0.25">
      <c r="A2181" s="3">
        <f>TITRES_STAT!B2184</f>
        <v>45181</v>
      </c>
      <c r="B2181" s="6">
        <f>TITRES_STAT!C2184</f>
        <v>0.9</v>
      </c>
      <c r="C2181" s="6">
        <f>TITRES_STAT!D2184</f>
        <v>0.9</v>
      </c>
      <c r="D2181" s="6">
        <f>TITRES_STAT!E2184</f>
        <v>0</v>
      </c>
      <c r="E2181" s="2">
        <f t="shared" si="136"/>
        <v>-377499</v>
      </c>
      <c r="F2181" s="6" t="str">
        <f t="shared" si="135"/>
        <v>BULLISH</v>
      </c>
      <c r="G2181" s="6" t="str">
        <f t="shared" si="134"/>
        <v>NEUTRAL</v>
      </c>
      <c r="H2181" s="6" t="str">
        <f t="shared" si="133"/>
        <v>CONFIRMED BULLISH</v>
      </c>
    </row>
    <row r="2182" spans="1:8" ht="13.5" x14ac:dyDescent="0.25">
      <c r="A2182" s="3">
        <f>TITRES_STAT!B2185</f>
        <v>45182</v>
      </c>
      <c r="B2182" s="6">
        <f>TITRES_STAT!C2185</f>
        <v>0.9</v>
      </c>
      <c r="C2182" s="6">
        <f>TITRES_STAT!D2185</f>
        <v>0.9</v>
      </c>
      <c r="D2182" s="6">
        <f>TITRES_STAT!E2185</f>
        <v>0</v>
      </c>
      <c r="E2182" s="2">
        <f t="shared" si="136"/>
        <v>-377499</v>
      </c>
      <c r="F2182" s="6" t="str">
        <f t="shared" si="135"/>
        <v>BULLISH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45183</v>
      </c>
      <c r="B2183" s="6">
        <f>TITRES_STAT!C2186</f>
        <v>0.9</v>
      </c>
      <c r="C2183" s="6">
        <f>TITRES_STAT!D2186</f>
        <v>0.9</v>
      </c>
      <c r="D2183" s="6">
        <f>TITRES_STAT!E2186</f>
        <v>0</v>
      </c>
      <c r="E2183" s="2">
        <f t="shared" si="136"/>
        <v>-377499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45184</v>
      </c>
      <c r="B2184" s="6">
        <f>TITRES_STAT!C2187</f>
        <v>0.94</v>
      </c>
      <c r="C2184" s="6">
        <f>TITRES_STAT!D2187</f>
        <v>0.94</v>
      </c>
      <c r="D2184" s="6">
        <f>TITRES_STAT!E2187</f>
        <v>158</v>
      </c>
      <c r="E2184" s="2">
        <f t="shared" si="136"/>
        <v>-377341</v>
      </c>
      <c r="F2184" s="6" t="str">
        <f t="shared" ref="F2184:F2247" si="139">IF(E2184&gt;E2179,"BULLISH",IF(E2184&lt;E2179,"BEARISH","NEUTRAL"))</f>
        <v>BULLISH</v>
      </c>
      <c r="G2184" s="6" t="str">
        <f t="shared" si="138"/>
        <v>NEUTRAL</v>
      </c>
      <c r="H2184" s="6" t="str">
        <f t="shared" si="137"/>
        <v>CONFIRMED BULLISH</v>
      </c>
    </row>
    <row r="2185" spans="1:8" ht="13.5" x14ac:dyDescent="0.25">
      <c r="A2185" s="3">
        <f>TITRES_STAT!B2188</f>
        <v>45187</v>
      </c>
      <c r="B2185" s="6">
        <f>TITRES_STAT!C2188</f>
        <v>0.94</v>
      </c>
      <c r="C2185" s="6">
        <f>TITRES_STAT!D2188</f>
        <v>0.94</v>
      </c>
      <c r="D2185" s="6">
        <f>TITRES_STAT!E2188</f>
        <v>0</v>
      </c>
      <c r="E2185" s="2">
        <f t="shared" si="136"/>
        <v>-377341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CONFIRMED BULLISH</v>
      </c>
    </row>
    <row r="2186" spans="1:8" ht="13.5" x14ac:dyDescent="0.25">
      <c r="A2186" s="3">
        <f>TITRES_STAT!B2189</f>
        <v>45188</v>
      </c>
      <c r="B2186" s="6">
        <f>TITRES_STAT!C2189</f>
        <v>0.94</v>
      </c>
      <c r="C2186" s="6">
        <f>TITRES_STAT!D2189</f>
        <v>0.94</v>
      </c>
      <c r="D2186" s="6">
        <f>TITRES_STAT!E2189</f>
        <v>9</v>
      </c>
      <c r="E2186" s="2">
        <f t="shared" si="136"/>
        <v>-377341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CONFIRMED BULLISH</v>
      </c>
    </row>
    <row r="2187" spans="1:8" ht="13.5" x14ac:dyDescent="0.25">
      <c r="A2187" s="3">
        <f>TITRES_STAT!B2190</f>
        <v>45189</v>
      </c>
      <c r="B2187" s="6">
        <f>TITRES_STAT!C2190</f>
        <v>0.94</v>
      </c>
      <c r="C2187" s="6">
        <f>TITRES_STAT!D2190</f>
        <v>0.94</v>
      </c>
      <c r="D2187" s="6">
        <f>TITRES_STAT!E2190</f>
        <v>0</v>
      </c>
      <c r="E2187" s="2">
        <f t="shared" si="136"/>
        <v>-377341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CONFIRMED BULLISH</v>
      </c>
    </row>
    <row r="2188" spans="1:8" ht="13.5" x14ac:dyDescent="0.25">
      <c r="A2188" s="3">
        <f>TITRES_STAT!B2191</f>
        <v>45190</v>
      </c>
      <c r="B2188" s="6">
        <f>TITRES_STAT!C2191</f>
        <v>0.92</v>
      </c>
      <c r="C2188" s="6">
        <f>TITRES_STAT!D2191</f>
        <v>0.92</v>
      </c>
      <c r="D2188" s="6">
        <f>TITRES_STAT!E2191</f>
        <v>10</v>
      </c>
      <c r="E2188" s="2">
        <f t="shared" si="136"/>
        <v>-377351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CONFIRMED BULLISH</v>
      </c>
    </row>
    <row r="2189" spans="1:8" ht="13.5" x14ac:dyDescent="0.25">
      <c r="A2189" s="3">
        <f>TITRES_STAT!B2192</f>
        <v>45191</v>
      </c>
      <c r="B2189" s="6">
        <f>TITRES_STAT!C2192</f>
        <v>0.89</v>
      </c>
      <c r="C2189" s="6">
        <f>TITRES_STAT!D2192</f>
        <v>0.89</v>
      </c>
      <c r="D2189" s="6">
        <f>TITRES_STAT!E2192</f>
        <v>2000</v>
      </c>
      <c r="E2189" s="2">
        <f t="shared" si="136"/>
        <v>-379351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0.86</v>
      </c>
      <c r="C2190" s="6">
        <f>TITRES_STAT!D2193</f>
        <v>0.86</v>
      </c>
      <c r="D2190" s="6">
        <f>TITRES_STAT!E2193</f>
        <v>31</v>
      </c>
      <c r="E2190" s="2">
        <f t="shared" si="136"/>
        <v>-379382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0.89</v>
      </c>
      <c r="C2191" s="6">
        <f>TITRES_STAT!D2194</f>
        <v>0.89</v>
      </c>
      <c r="D2191" s="6">
        <f>TITRES_STAT!E2194</f>
        <v>2000</v>
      </c>
      <c r="E2191" s="2">
        <f t="shared" si="136"/>
        <v>-377382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0.89</v>
      </c>
      <c r="C2192" s="6">
        <f>TITRES_STAT!D2195</f>
        <v>0.89</v>
      </c>
      <c r="D2192" s="6">
        <f>TITRES_STAT!E2195</f>
        <v>25</v>
      </c>
      <c r="E2192" s="2">
        <f t="shared" si="136"/>
        <v>-377382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0.89</v>
      </c>
      <c r="C2193" s="6">
        <f>TITRES_STAT!D2196</f>
        <v>0.89</v>
      </c>
      <c r="D2193" s="6">
        <f>TITRES_STAT!E2196</f>
        <v>44</v>
      </c>
      <c r="E2193" s="2">
        <f t="shared" si="136"/>
        <v>-377382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0.89</v>
      </c>
      <c r="C2194" s="6">
        <f>TITRES_STAT!D2197</f>
        <v>0.89</v>
      </c>
      <c r="D2194" s="6">
        <f>TITRES_STAT!E2197</f>
        <v>25</v>
      </c>
      <c r="E2194" s="2">
        <f t="shared" si="136"/>
        <v>-377382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0.89</v>
      </c>
      <c r="C2195" s="6">
        <f>TITRES_STAT!D2198</f>
        <v>0.89</v>
      </c>
      <c r="D2195" s="6">
        <f>TITRES_STAT!E2198</f>
        <v>0</v>
      </c>
      <c r="E2195" s="2">
        <f t="shared" si="136"/>
        <v>-377382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0.89</v>
      </c>
      <c r="C2196" s="6">
        <f>TITRES_STAT!D2199</f>
        <v>0.89</v>
      </c>
      <c r="D2196" s="6">
        <f>TITRES_STAT!E2199</f>
        <v>0</v>
      </c>
      <c r="E2196" s="2">
        <f t="shared" si="136"/>
        <v>-377382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0.89</v>
      </c>
      <c r="C2197" s="6">
        <f>TITRES_STAT!D2200</f>
        <v>0.89</v>
      </c>
      <c r="D2197" s="6">
        <f>TITRES_STAT!E2200</f>
        <v>0</v>
      </c>
      <c r="E2197" s="2">
        <f t="shared" si="136"/>
        <v>-377382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0.89</v>
      </c>
      <c r="C2198" s="6">
        <f>TITRES_STAT!D2201</f>
        <v>0.89</v>
      </c>
      <c r="D2198" s="6">
        <f>TITRES_STAT!E2201</f>
        <v>0</v>
      </c>
      <c r="E2198" s="2">
        <f t="shared" si="136"/>
        <v>-377382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0.89</v>
      </c>
      <c r="C2199" s="6">
        <f>TITRES_STAT!D2202</f>
        <v>0.89</v>
      </c>
      <c r="D2199" s="6">
        <f>TITRES_STAT!E2202</f>
        <v>200</v>
      </c>
      <c r="E2199" s="2">
        <f t="shared" si="136"/>
        <v>-377382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0.89</v>
      </c>
      <c r="C2200" s="6">
        <f>TITRES_STAT!D2203</f>
        <v>0.89</v>
      </c>
      <c r="D2200" s="6">
        <f>TITRES_STAT!E2203</f>
        <v>84</v>
      </c>
      <c r="E2200" s="2">
        <f t="shared" si="136"/>
        <v>-377382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45210</v>
      </c>
      <c r="B2201" s="6">
        <f>TITRES_STAT!C2204</f>
        <v>0.89</v>
      </c>
      <c r="C2201" s="6">
        <f>TITRES_STAT!D2204</f>
        <v>0.89</v>
      </c>
      <c r="D2201" s="6">
        <f>TITRES_STAT!E2204</f>
        <v>5</v>
      </c>
      <c r="E2201" s="2">
        <f t="shared" si="136"/>
        <v>-377382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0.89</v>
      </c>
      <c r="C2202" s="6">
        <f>TITRES_STAT!D2205</f>
        <v>0.89</v>
      </c>
      <c r="D2202" s="6">
        <f>TITRES_STAT!E2205</f>
        <v>13</v>
      </c>
      <c r="E2202" s="2">
        <f t="shared" si="136"/>
        <v>-377382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0.89</v>
      </c>
      <c r="C2203" s="6">
        <f>TITRES_STAT!D2206</f>
        <v>0.89</v>
      </c>
      <c r="D2203" s="6">
        <f>TITRES_STAT!E2206</f>
        <v>0</v>
      </c>
      <c r="E2203" s="2">
        <f t="shared" si="136"/>
        <v>-377382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0.89</v>
      </c>
      <c r="C2204" s="6">
        <f>TITRES_STAT!D2207</f>
        <v>0.89</v>
      </c>
      <c r="D2204" s="6">
        <f>TITRES_STAT!E2207</f>
        <v>11</v>
      </c>
      <c r="E2204" s="2">
        <f t="shared" si="136"/>
        <v>-377382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0.89</v>
      </c>
      <c r="C2205" s="6">
        <f>TITRES_STAT!D2208</f>
        <v>0.89</v>
      </c>
      <c r="D2205" s="6">
        <f>TITRES_STAT!E2208</f>
        <v>0</v>
      </c>
      <c r="E2205" s="2">
        <f t="shared" si="136"/>
        <v>-377382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0.89</v>
      </c>
      <c r="C2206" s="6">
        <f>TITRES_STAT!D2209</f>
        <v>0.89</v>
      </c>
      <c r="D2206" s="6">
        <f>TITRES_STAT!E2209</f>
        <v>11</v>
      </c>
      <c r="E2206" s="2">
        <f t="shared" si="136"/>
        <v>-377382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0.89</v>
      </c>
      <c r="C2207" s="6">
        <f>TITRES_STAT!D2210</f>
        <v>0.89</v>
      </c>
      <c r="D2207" s="6">
        <f>TITRES_STAT!E2210</f>
        <v>0</v>
      </c>
      <c r="E2207" s="2">
        <f t="shared" si="136"/>
        <v>-377382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0.85</v>
      </c>
      <c r="C2208" s="6">
        <f>TITRES_STAT!D2211</f>
        <v>0.85</v>
      </c>
      <c r="D2208" s="6">
        <f>TITRES_STAT!E2211</f>
        <v>1299</v>
      </c>
      <c r="E2208" s="2">
        <f t="shared" si="136"/>
        <v>-378681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0.85</v>
      </c>
      <c r="C2209" s="6">
        <f>TITRES_STAT!D2212</f>
        <v>0.85</v>
      </c>
      <c r="D2209" s="6">
        <f>TITRES_STAT!E2212</f>
        <v>0</v>
      </c>
      <c r="E2209" s="2">
        <f t="shared" si="136"/>
        <v>-378681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0.85</v>
      </c>
      <c r="C2210" s="6">
        <f>TITRES_STAT!D2213</f>
        <v>0.85</v>
      </c>
      <c r="D2210" s="6">
        <f>TITRES_STAT!E2213</f>
        <v>2634</v>
      </c>
      <c r="E2210" s="2">
        <f t="shared" si="136"/>
        <v>-378681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0.85</v>
      </c>
      <c r="C2211" s="6">
        <f>TITRES_STAT!D2214</f>
        <v>0.85</v>
      </c>
      <c r="D2211" s="6">
        <f>TITRES_STAT!E2214</f>
        <v>17</v>
      </c>
      <c r="E2211" s="2">
        <f t="shared" si="136"/>
        <v>-378681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0.85</v>
      </c>
      <c r="C2212" s="6">
        <f>TITRES_STAT!D2215</f>
        <v>0.85</v>
      </c>
      <c r="D2212" s="6">
        <f>TITRES_STAT!E2215</f>
        <v>3879</v>
      </c>
      <c r="E2212" s="2">
        <f t="shared" si="136"/>
        <v>-378681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0.88</v>
      </c>
      <c r="C2213" s="6">
        <f>TITRES_STAT!D2216</f>
        <v>0.88</v>
      </c>
      <c r="D2213" s="6">
        <f>TITRES_STAT!E2216</f>
        <v>64</v>
      </c>
      <c r="E2213" s="2">
        <f t="shared" si="136"/>
        <v>-378617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45229</v>
      </c>
      <c r="B2214" s="6">
        <f>TITRES_STAT!C2217</f>
        <v>0.88</v>
      </c>
      <c r="C2214" s="6">
        <f>TITRES_STAT!D2217</f>
        <v>0.88</v>
      </c>
      <c r="D2214" s="6">
        <f>TITRES_STAT!E2217</f>
        <v>0</v>
      </c>
      <c r="E2214" s="2">
        <f t="shared" si="136"/>
        <v>-378617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CONFIRMED BULLISH</v>
      </c>
    </row>
    <row r="2215" spans="1:8" ht="13.5" x14ac:dyDescent="0.25">
      <c r="A2215" s="3">
        <f>TITRES_STAT!B2218</f>
        <v>45230</v>
      </c>
      <c r="B2215" s="6">
        <f>TITRES_STAT!C2218</f>
        <v>0.88</v>
      </c>
      <c r="C2215" s="6">
        <f>TITRES_STAT!D2218</f>
        <v>0.88</v>
      </c>
      <c r="D2215" s="6">
        <f>TITRES_STAT!E2218</f>
        <v>75</v>
      </c>
      <c r="E2215" s="2">
        <f t="shared" si="136"/>
        <v>-378617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45231</v>
      </c>
      <c r="B2216" s="6">
        <f>TITRES_STAT!C2219</f>
        <v>0.88</v>
      </c>
      <c r="C2216" s="6">
        <f>TITRES_STAT!D2219</f>
        <v>0.88</v>
      </c>
      <c r="D2216" s="6">
        <f>TITRES_STAT!E2219</f>
        <v>0</v>
      </c>
      <c r="E2216" s="2">
        <f t="shared" si="136"/>
        <v>-378617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45232</v>
      </c>
      <c r="B2217" s="6">
        <f>TITRES_STAT!C2220</f>
        <v>0.88</v>
      </c>
      <c r="C2217" s="6">
        <f>TITRES_STAT!D2220</f>
        <v>0.88</v>
      </c>
      <c r="D2217" s="6">
        <f>TITRES_STAT!E2220</f>
        <v>2</v>
      </c>
      <c r="E2217" s="2">
        <f t="shared" si="136"/>
        <v>-378617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45233</v>
      </c>
      <c r="B2218" s="6">
        <f>TITRES_STAT!C2221</f>
        <v>0.85</v>
      </c>
      <c r="C2218" s="6">
        <f>TITRES_STAT!D2221</f>
        <v>0.85</v>
      </c>
      <c r="D2218" s="6">
        <f>TITRES_STAT!E2221</f>
        <v>856</v>
      </c>
      <c r="E2218" s="2">
        <f t="shared" si="136"/>
        <v>-379473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0.85</v>
      </c>
      <c r="C2219" s="6">
        <f>TITRES_STAT!D2222</f>
        <v>0.85</v>
      </c>
      <c r="D2219" s="6">
        <f>TITRES_STAT!E2222</f>
        <v>0</v>
      </c>
      <c r="E2219" s="2">
        <f t="shared" si="136"/>
        <v>-379473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0.84</v>
      </c>
      <c r="C2220" s="6">
        <f>TITRES_STAT!D2223</f>
        <v>0.84</v>
      </c>
      <c r="D2220" s="6">
        <f>TITRES_STAT!E2223</f>
        <v>246</v>
      </c>
      <c r="E2220" s="2">
        <f t="shared" si="136"/>
        <v>-379719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0.84</v>
      </c>
      <c r="C2221" s="6">
        <f>TITRES_STAT!D2224</f>
        <v>0.84</v>
      </c>
      <c r="D2221" s="6">
        <f>TITRES_STAT!E2224</f>
        <v>0</v>
      </c>
      <c r="E2221" s="2">
        <f t="shared" si="136"/>
        <v>-379719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CONFIRMED BEARISH</v>
      </c>
    </row>
    <row r="2222" spans="1:8" ht="13.5" x14ac:dyDescent="0.25">
      <c r="A2222" s="3">
        <f>TITRES_STAT!B2225</f>
        <v>45239</v>
      </c>
      <c r="B2222" s="6">
        <f>TITRES_STAT!C2225</f>
        <v>0.84</v>
      </c>
      <c r="C2222" s="6">
        <f>TITRES_STAT!D2225</f>
        <v>0.84</v>
      </c>
      <c r="D2222" s="6">
        <f>TITRES_STAT!E2225</f>
        <v>0</v>
      </c>
      <c r="E2222" s="2">
        <f t="shared" si="136"/>
        <v>-379719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0.84</v>
      </c>
      <c r="C2223" s="6">
        <f>TITRES_STAT!D2226</f>
        <v>0.84</v>
      </c>
      <c r="D2223" s="6">
        <f>TITRES_STAT!E2226</f>
        <v>0</v>
      </c>
      <c r="E2223" s="2">
        <f t="shared" si="136"/>
        <v>-379719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CONFIRMED BEARISH</v>
      </c>
    </row>
    <row r="2224" spans="1:8" ht="13.5" x14ac:dyDescent="0.25">
      <c r="A2224" s="3">
        <f>TITRES_STAT!B2227</f>
        <v>45243</v>
      </c>
      <c r="B2224" s="6">
        <f>TITRES_STAT!C2227</f>
        <v>0.84</v>
      </c>
      <c r="C2224" s="6">
        <f>TITRES_STAT!D2227</f>
        <v>0.84</v>
      </c>
      <c r="D2224" s="6">
        <f>TITRES_STAT!E2227</f>
        <v>0</v>
      </c>
      <c r="E2224" s="2">
        <f t="shared" si="136"/>
        <v>-379719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0.87</v>
      </c>
      <c r="C2225" s="6">
        <f>TITRES_STAT!D2228</f>
        <v>0.87</v>
      </c>
      <c r="D2225" s="6">
        <f>TITRES_STAT!E2228</f>
        <v>2</v>
      </c>
      <c r="E2225" s="2">
        <f t="shared" si="136"/>
        <v>-379717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0.87</v>
      </c>
      <c r="C2226" s="6">
        <f>TITRES_STAT!D2229</f>
        <v>0.87</v>
      </c>
      <c r="D2226" s="6">
        <f>TITRES_STAT!E2229</f>
        <v>0</v>
      </c>
      <c r="E2226" s="2">
        <f t="shared" si="136"/>
        <v>-379717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0.87</v>
      </c>
      <c r="C2227" s="6">
        <f>TITRES_STAT!D2230</f>
        <v>0.87</v>
      </c>
      <c r="D2227" s="6">
        <f>TITRES_STAT!E2230</f>
        <v>11</v>
      </c>
      <c r="E2227" s="2">
        <f t="shared" si="136"/>
        <v>-379717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0.89</v>
      </c>
      <c r="C2228" s="6">
        <f>TITRES_STAT!D2231</f>
        <v>0.89</v>
      </c>
      <c r="D2228" s="6">
        <f>TITRES_STAT!E2231</f>
        <v>937</v>
      </c>
      <c r="E2228" s="2">
        <f t="shared" si="136"/>
        <v>-378780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0.89</v>
      </c>
      <c r="C2229" s="6">
        <f>TITRES_STAT!D2232</f>
        <v>0.89</v>
      </c>
      <c r="D2229" s="6">
        <f>TITRES_STAT!E2232</f>
        <v>135</v>
      </c>
      <c r="E2229" s="2">
        <f t="shared" si="136"/>
        <v>-378780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0.89</v>
      </c>
      <c r="C2230" s="6">
        <f>TITRES_STAT!D2233</f>
        <v>0.89</v>
      </c>
      <c r="D2230" s="6">
        <f>TITRES_STAT!E2233</f>
        <v>0</v>
      </c>
      <c r="E2230" s="2">
        <f t="shared" si="136"/>
        <v>-378780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0.89</v>
      </c>
      <c r="C2231" s="6">
        <f>TITRES_STAT!D2234</f>
        <v>0.89</v>
      </c>
      <c r="D2231" s="6">
        <f>TITRES_STAT!E2234</f>
        <v>0</v>
      </c>
      <c r="E2231" s="2">
        <f t="shared" si="136"/>
        <v>-378780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0.89</v>
      </c>
      <c r="C2232" s="6">
        <f>TITRES_STAT!D2235</f>
        <v>0.89</v>
      </c>
      <c r="D2232" s="6">
        <f>TITRES_STAT!E2235</f>
        <v>5</v>
      </c>
      <c r="E2232" s="2">
        <f t="shared" si="136"/>
        <v>-378780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0.89</v>
      </c>
      <c r="C2233" s="6">
        <f>TITRES_STAT!D2236</f>
        <v>0.89</v>
      </c>
      <c r="D2233" s="6">
        <f>TITRES_STAT!E2236</f>
        <v>0</v>
      </c>
      <c r="E2233" s="2">
        <f t="shared" si="136"/>
        <v>-378780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0.88</v>
      </c>
      <c r="C2234" s="6">
        <f>TITRES_STAT!D2237</f>
        <v>0.88</v>
      </c>
      <c r="D2234" s="6">
        <f>TITRES_STAT!E2237</f>
        <v>148</v>
      </c>
      <c r="E2234" s="2">
        <f t="shared" si="136"/>
        <v>-378928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45258</v>
      </c>
      <c r="B2235" s="6">
        <f>TITRES_STAT!C2238</f>
        <v>0.88</v>
      </c>
      <c r="C2235" s="6">
        <f>TITRES_STAT!D2238</f>
        <v>0.88</v>
      </c>
      <c r="D2235" s="6">
        <f>TITRES_STAT!E2238</f>
        <v>0</v>
      </c>
      <c r="E2235" s="2">
        <f t="shared" si="136"/>
        <v>-378928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0.88</v>
      </c>
      <c r="C2236" s="6">
        <f>TITRES_STAT!D2239</f>
        <v>0.88</v>
      </c>
      <c r="D2236" s="6">
        <f>TITRES_STAT!E2239</f>
        <v>0</v>
      </c>
      <c r="E2236" s="2">
        <f t="shared" si="136"/>
        <v>-378928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0.88</v>
      </c>
      <c r="C2237" s="6">
        <f>TITRES_STAT!D2240</f>
        <v>0.88</v>
      </c>
      <c r="D2237" s="6">
        <f>TITRES_STAT!E2240</f>
        <v>0</v>
      </c>
      <c r="E2237" s="2">
        <f t="shared" si="136"/>
        <v>-378928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0.88</v>
      </c>
      <c r="C2238" s="6">
        <f>TITRES_STAT!D2241</f>
        <v>0.88</v>
      </c>
      <c r="D2238" s="6">
        <f>TITRES_STAT!E2241</f>
        <v>6</v>
      </c>
      <c r="E2238" s="2">
        <f t="shared" si="136"/>
        <v>-378928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0.88</v>
      </c>
      <c r="C2239" s="6">
        <f>TITRES_STAT!D2242</f>
        <v>0.88</v>
      </c>
      <c r="D2239" s="6">
        <f>TITRES_STAT!E2242</f>
        <v>1673</v>
      </c>
      <c r="E2239" s="2">
        <f t="shared" si="136"/>
        <v>-378928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0.88</v>
      </c>
      <c r="C2240" s="6">
        <f>TITRES_STAT!D2243</f>
        <v>0.88</v>
      </c>
      <c r="D2240" s="6">
        <f>TITRES_STAT!E2243</f>
        <v>0</v>
      </c>
      <c r="E2240" s="2">
        <f t="shared" si="136"/>
        <v>-378928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0.85</v>
      </c>
      <c r="C2241" s="6">
        <f>TITRES_STAT!D2244</f>
        <v>0.85</v>
      </c>
      <c r="D2241" s="6">
        <f>TITRES_STAT!E2244</f>
        <v>100</v>
      </c>
      <c r="E2241" s="2">
        <f t="shared" si="136"/>
        <v>-379028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0.85</v>
      </c>
      <c r="C2242" s="6">
        <f>TITRES_STAT!D2245</f>
        <v>0.85</v>
      </c>
      <c r="D2242" s="6">
        <f>TITRES_STAT!E2245</f>
        <v>60</v>
      </c>
      <c r="E2242" s="2">
        <f t="shared" si="136"/>
        <v>-379028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0.85</v>
      </c>
      <c r="C2243" s="6">
        <f>TITRES_STAT!D2246</f>
        <v>0.85</v>
      </c>
      <c r="D2243" s="6">
        <f>TITRES_STAT!E2246</f>
        <v>0</v>
      </c>
      <c r="E2243" s="2">
        <f t="shared" si="136"/>
        <v>-379028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0.85</v>
      </c>
      <c r="C2244" s="6">
        <f>TITRES_STAT!D2247</f>
        <v>0.85</v>
      </c>
      <c r="D2244" s="6">
        <f>TITRES_STAT!E2247</f>
        <v>297</v>
      </c>
      <c r="E2244" s="2">
        <f t="shared" ref="E2244:E2307" si="140">IF(B2244&gt;B2243, E2243+D2244, IF(B2244&lt;B2243, E2243-D2244, E2243))</f>
        <v>-379028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0.85</v>
      </c>
      <c r="C2245" s="6">
        <f>TITRES_STAT!D2248</f>
        <v>0.85</v>
      </c>
      <c r="D2245" s="6">
        <f>TITRES_STAT!E2248</f>
        <v>376</v>
      </c>
      <c r="E2245" s="2">
        <f t="shared" si="140"/>
        <v>-379028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0.85</v>
      </c>
      <c r="C2246" s="6">
        <f>TITRES_STAT!D2249</f>
        <v>0.85</v>
      </c>
      <c r="D2246" s="6">
        <f>TITRES_STAT!E2249</f>
        <v>15</v>
      </c>
      <c r="E2246" s="2">
        <f t="shared" si="140"/>
        <v>-379028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6">
        <f>TITRES_STAT!C2250</f>
        <v>0.85</v>
      </c>
      <c r="C2247" s="6">
        <f>TITRES_STAT!D2250</f>
        <v>0.85</v>
      </c>
      <c r="D2247" s="6">
        <f>TITRES_STAT!E2250</f>
        <v>0</v>
      </c>
      <c r="E2247" s="2">
        <f t="shared" si="140"/>
        <v>-379028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0.85</v>
      </c>
      <c r="C2248" s="6">
        <f>TITRES_STAT!D2251</f>
        <v>0.85</v>
      </c>
      <c r="D2248" s="6">
        <f>TITRES_STAT!E2251</f>
        <v>0</v>
      </c>
      <c r="E2248" s="2">
        <f t="shared" si="140"/>
        <v>-379028</v>
      </c>
      <c r="F2248" s="6" t="str">
        <f t="shared" ref="F2248:F2311" si="143">IF(E2248&gt;E2243,"BULLISH",IF(E2248&lt;E2243,"BEARISH","NEUTRAL"))</f>
        <v>NEUTRAL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45278</v>
      </c>
      <c r="B2249" s="6">
        <f>TITRES_STAT!C2252</f>
        <v>0.88</v>
      </c>
      <c r="C2249" s="6">
        <f>TITRES_STAT!D2252</f>
        <v>0.88</v>
      </c>
      <c r="D2249" s="6">
        <f>TITRES_STAT!E2252</f>
        <v>0</v>
      </c>
      <c r="E2249" s="2">
        <f t="shared" si="140"/>
        <v>-379028</v>
      </c>
      <c r="F2249" s="6" t="str">
        <f t="shared" si="143"/>
        <v>NEUTRAL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45279</v>
      </c>
      <c r="B2250" s="6">
        <f>TITRES_STAT!C2253</f>
        <v>0.9</v>
      </c>
      <c r="C2250" s="6">
        <f>TITRES_STAT!D2253</f>
        <v>0.9</v>
      </c>
      <c r="D2250" s="6">
        <f>TITRES_STAT!E2253</f>
        <v>204</v>
      </c>
      <c r="E2250" s="2">
        <f t="shared" si="140"/>
        <v>-378824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0.9</v>
      </c>
      <c r="C2251" s="6">
        <f>TITRES_STAT!D2254</f>
        <v>0.9</v>
      </c>
      <c r="D2251" s="6">
        <f>TITRES_STAT!E2254</f>
        <v>0</v>
      </c>
      <c r="E2251" s="2">
        <f t="shared" si="140"/>
        <v>-378824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0.9</v>
      </c>
      <c r="C2252" s="6">
        <f>TITRES_STAT!D2255</f>
        <v>0.9</v>
      </c>
      <c r="D2252" s="6">
        <f>TITRES_STAT!E2255</f>
        <v>134</v>
      </c>
      <c r="E2252" s="2">
        <f t="shared" si="140"/>
        <v>-378824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0.9</v>
      </c>
      <c r="C2253" s="6">
        <f>TITRES_STAT!D2256</f>
        <v>0.9</v>
      </c>
      <c r="D2253" s="6">
        <f>TITRES_STAT!E2256</f>
        <v>20</v>
      </c>
      <c r="E2253" s="2">
        <f t="shared" si="140"/>
        <v>-378824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0.9</v>
      </c>
      <c r="C2254" s="6">
        <f>TITRES_STAT!D2257</f>
        <v>0.9</v>
      </c>
      <c r="D2254" s="6">
        <f>TITRES_STAT!E2257</f>
        <v>0</v>
      </c>
      <c r="E2254" s="2">
        <f t="shared" si="140"/>
        <v>-378824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0.9</v>
      </c>
      <c r="C2255" s="6">
        <f>TITRES_STAT!D2258</f>
        <v>0.9</v>
      </c>
      <c r="D2255" s="6">
        <f>TITRES_STAT!E2258</f>
        <v>0</v>
      </c>
      <c r="E2255" s="2">
        <f t="shared" si="140"/>
        <v>-378824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0.9</v>
      </c>
      <c r="C2256" s="6">
        <f>TITRES_STAT!D2259</f>
        <v>0.9</v>
      </c>
      <c r="D2256" s="6">
        <f>TITRES_STAT!E2259</f>
        <v>934</v>
      </c>
      <c r="E2256" s="2">
        <f t="shared" si="140"/>
        <v>-378824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0.9</v>
      </c>
      <c r="C2257" s="6">
        <f>TITRES_STAT!D2260</f>
        <v>0.9</v>
      </c>
      <c r="D2257" s="6">
        <f>TITRES_STAT!E2260</f>
        <v>266</v>
      </c>
      <c r="E2257" s="2">
        <f t="shared" si="140"/>
        <v>-378824</v>
      </c>
      <c r="F2257" s="6" t="str">
        <f t="shared" si="143"/>
        <v>NEUTRAL</v>
      </c>
      <c r="G2257" s="6" t="str">
        <f t="shared" si="142"/>
        <v>NEUTRAL</v>
      </c>
      <c r="H2257" s="6" t="str">
        <f t="shared" si="141"/>
        <v>NEUTRAL</v>
      </c>
    </row>
    <row r="2258" spans="1:8" ht="13.5" x14ac:dyDescent="0.25">
      <c r="A2258" s="3">
        <f>TITRES_STAT!B2261</f>
        <v>45289</v>
      </c>
      <c r="B2258" s="6">
        <f>TITRES_STAT!C2261</f>
        <v>0.94</v>
      </c>
      <c r="C2258" s="6">
        <f>TITRES_STAT!D2261</f>
        <v>0.94</v>
      </c>
      <c r="D2258" s="6">
        <f>TITRES_STAT!E2261</f>
        <v>13</v>
      </c>
      <c r="E2258" s="2">
        <f t="shared" si="140"/>
        <v>-378811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0.9</v>
      </c>
      <c r="C2259" s="6">
        <f>TITRES_STAT!D2262</f>
        <v>0.9</v>
      </c>
      <c r="D2259" s="6">
        <f>TITRES_STAT!E2262</f>
        <v>700</v>
      </c>
      <c r="E2259" s="2">
        <f t="shared" si="140"/>
        <v>-379511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NEUTRAL</v>
      </c>
    </row>
    <row r="2260" spans="1:8" ht="13.5" x14ac:dyDescent="0.25">
      <c r="A2260" s="3">
        <f>TITRES_STAT!B2263</f>
        <v>45294</v>
      </c>
      <c r="B2260" s="6">
        <f>TITRES_STAT!C2263</f>
        <v>0.9</v>
      </c>
      <c r="C2260" s="6">
        <f>TITRES_STAT!D2263</f>
        <v>0.9</v>
      </c>
      <c r="D2260" s="6">
        <f>TITRES_STAT!E2263</f>
        <v>0</v>
      </c>
      <c r="E2260" s="2">
        <f t="shared" si="140"/>
        <v>-379511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45295</v>
      </c>
      <c r="B2261" s="6">
        <f>TITRES_STAT!C2264</f>
        <v>0.89</v>
      </c>
      <c r="C2261" s="6">
        <f>TITRES_STAT!D2264</f>
        <v>0.89</v>
      </c>
      <c r="D2261" s="6">
        <f>TITRES_STAT!E2264</f>
        <v>2228</v>
      </c>
      <c r="E2261" s="2">
        <f t="shared" si="140"/>
        <v>-381739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0.89</v>
      </c>
      <c r="C2262" s="6">
        <f>TITRES_STAT!D2265</f>
        <v>0.89</v>
      </c>
      <c r="D2262" s="6">
        <f>TITRES_STAT!E2265</f>
        <v>0</v>
      </c>
      <c r="E2262" s="2">
        <f t="shared" si="140"/>
        <v>-381739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0.89</v>
      </c>
      <c r="C2263" s="6">
        <f>TITRES_STAT!D2266</f>
        <v>0.89</v>
      </c>
      <c r="D2263" s="6">
        <f>TITRES_STAT!E2266</f>
        <v>12651</v>
      </c>
      <c r="E2263" s="2">
        <f t="shared" si="140"/>
        <v>-381739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0.85</v>
      </c>
      <c r="C2264" s="6">
        <f>TITRES_STAT!D2267</f>
        <v>0.85</v>
      </c>
      <c r="D2264" s="6">
        <f>TITRES_STAT!E2267</f>
        <v>703</v>
      </c>
      <c r="E2264" s="2">
        <f t="shared" si="140"/>
        <v>-382442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0.85</v>
      </c>
      <c r="C2265" s="6">
        <f>TITRES_STAT!D2268</f>
        <v>0.85</v>
      </c>
      <c r="D2265" s="6">
        <f>TITRES_STAT!E2268</f>
        <v>297</v>
      </c>
      <c r="E2265" s="2">
        <f t="shared" si="140"/>
        <v>-382442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0.85</v>
      </c>
      <c r="C2266" s="6">
        <f>TITRES_STAT!D2269</f>
        <v>0.85</v>
      </c>
      <c r="D2266" s="6">
        <f>TITRES_STAT!E2269</f>
        <v>292</v>
      </c>
      <c r="E2266" s="2">
        <f t="shared" si="140"/>
        <v>-382442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0.85</v>
      </c>
      <c r="C2267" s="6">
        <f>TITRES_STAT!D2270</f>
        <v>0.85</v>
      </c>
      <c r="D2267" s="6">
        <f>TITRES_STAT!E2270</f>
        <v>1620</v>
      </c>
      <c r="E2267" s="2">
        <f t="shared" si="140"/>
        <v>-382442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0.85</v>
      </c>
      <c r="C2268" s="6">
        <f>TITRES_STAT!D2271</f>
        <v>0.85</v>
      </c>
      <c r="D2268" s="6">
        <f>TITRES_STAT!E2271</f>
        <v>0</v>
      </c>
      <c r="E2268" s="2">
        <f t="shared" si="140"/>
        <v>-382442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0.85</v>
      </c>
      <c r="C2269" s="6">
        <f>TITRES_STAT!D2272</f>
        <v>0.85</v>
      </c>
      <c r="D2269" s="6">
        <f>TITRES_STAT!E2272</f>
        <v>12020</v>
      </c>
      <c r="E2269" s="2">
        <f t="shared" si="140"/>
        <v>-382442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0.85</v>
      </c>
      <c r="C2270" s="6">
        <f>TITRES_STAT!D2273</f>
        <v>0.85</v>
      </c>
      <c r="D2270" s="6">
        <f>TITRES_STAT!E2273</f>
        <v>0</v>
      </c>
      <c r="E2270" s="2">
        <f t="shared" si="140"/>
        <v>-382442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0.85</v>
      </c>
      <c r="C2271" s="6">
        <f>TITRES_STAT!D2274</f>
        <v>0.85</v>
      </c>
      <c r="D2271" s="6">
        <f>TITRES_STAT!E2274</f>
        <v>0</v>
      </c>
      <c r="E2271" s="2">
        <f t="shared" si="140"/>
        <v>-382442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0.82</v>
      </c>
      <c r="C2272" s="6">
        <f>TITRES_STAT!D2275</f>
        <v>0.82</v>
      </c>
      <c r="D2272" s="6">
        <f>TITRES_STAT!E2275</f>
        <v>0</v>
      </c>
      <c r="E2272" s="2">
        <f t="shared" si="140"/>
        <v>-382442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45313</v>
      </c>
      <c r="B2273" s="6">
        <f>TITRES_STAT!C2276</f>
        <v>0.79</v>
      </c>
      <c r="C2273" s="6">
        <f>TITRES_STAT!D2276</f>
        <v>0.79</v>
      </c>
      <c r="D2273" s="6">
        <f>TITRES_STAT!E2276</f>
        <v>133</v>
      </c>
      <c r="E2273" s="2">
        <f t="shared" si="140"/>
        <v>-382575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0.76</v>
      </c>
      <c r="C2274" s="6">
        <f>TITRES_STAT!D2277</f>
        <v>0.76</v>
      </c>
      <c r="D2274" s="6">
        <f>TITRES_STAT!E2277</f>
        <v>0</v>
      </c>
      <c r="E2274" s="2">
        <f t="shared" si="140"/>
        <v>-382575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0.76</v>
      </c>
      <c r="C2275" s="6">
        <f>TITRES_STAT!D2278</f>
        <v>0.76</v>
      </c>
      <c r="D2275" s="6">
        <f>TITRES_STAT!E2278</f>
        <v>301</v>
      </c>
      <c r="E2275" s="2">
        <f t="shared" si="140"/>
        <v>-382575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0.76</v>
      </c>
      <c r="C2276" s="6">
        <f>TITRES_STAT!D2279</f>
        <v>0.76</v>
      </c>
      <c r="D2276" s="6">
        <f>TITRES_STAT!E2279</f>
        <v>22948</v>
      </c>
      <c r="E2276" s="2">
        <f t="shared" si="140"/>
        <v>-382575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0.76</v>
      </c>
      <c r="C2277" s="6">
        <f>TITRES_STAT!D2280</f>
        <v>0.76</v>
      </c>
      <c r="D2277" s="6">
        <f>TITRES_STAT!E2280</f>
        <v>229</v>
      </c>
      <c r="E2277" s="2">
        <f t="shared" si="140"/>
        <v>-382575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0.76</v>
      </c>
      <c r="C2278" s="6">
        <f>TITRES_STAT!D2281</f>
        <v>0.76</v>
      </c>
      <c r="D2278" s="6">
        <f>TITRES_STAT!E2281</f>
        <v>0</v>
      </c>
      <c r="E2278" s="2">
        <f t="shared" si="140"/>
        <v>-382575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0.76</v>
      </c>
      <c r="C2279" s="6">
        <f>TITRES_STAT!D2282</f>
        <v>0.76</v>
      </c>
      <c r="D2279" s="6">
        <f>TITRES_STAT!E2282</f>
        <v>0</v>
      </c>
      <c r="E2279" s="2">
        <f t="shared" si="140"/>
        <v>-382575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45322</v>
      </c>
      <c r="B2280" s="6">
        <f>TITRES_STAT!C2283</f>
        <v>0.75</v>
      </c>
      <c r="C2280" s="6">
        <f>TITRES_STAT!D2283</f>
        <v>0.75</v>
      </c>
      <c r="D2280" s="6">
        <f>TITRES_STAT!E2283</f>
        <v>40</v>
      </c>
      <c r="E2280" s="2">
        <f t="shared" si="140"/>
        <v>-382615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0.75</v>
      </c>
      <c r="C2281" s="6">
        <f>TITRES_STAT!D2284</f>
        <v>0.75</v>
      </c>
      <c r="D2281" s="6">
        <f>TITRES_STAT!E2284</f>
        <v>0</v>
      </c>
      <c r="E2281" s="2">
        <f t="shared" si="140"/>
        <v>-382615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0.75</v>
      </c>
      <c r="C2282" s="6">
        <f>TITRES_STAT!D2285</f>
        <v>0.75</v>
      </c>
      <c r="D2282" s="6">
        <f>TITRES_STAT!E2285</f>
        <v>0</v>
      </c>
      <c r="E2282" s="2">
        <f t="shared" si="140"/>
        <v>-382615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0.75</v>
      </c>
      <c r="C2283" s="6">
        <f>TITRES_STAT!D2286</f>
        <v>0.75</v>
      </c>
      <c r="D2283" s="6">
        <f>TITRES_STAT!E2286</f>
        <v>0</v>
      </c>
      <c r="E2283" s="2">
        <f t="shared" si="140"/>
        <v>-382615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0.76</v>
      </c>
      <c r="C2284" s="6">
        <f>TITRES_STAT!D2287</f>
        <v>0.76</v>
      </c>
      <c r="D2284" s="6">
        <f>TITRES_STAT!E2287</f>
        <v>5</v>
      </c>
      <c r="E2284" s="2">
        <f t="shared" si="140"/>
        <v>-382610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45329</v>
      </c>
      <c r="B2285" s="6">
        <f>TITRES_STAT!C2288</f>
        <v>0.76</v>
      </c>
      <c r="C2285" s="6">
        <f>TITRES_STAT!D2288</f>
        <v>0.76</v>
      </c>
      <c r="D2285" s="6">
        <f>TITRES_STAT!E2288</f>
        <v>122</v>
      </c>
      <c r="E2285" s="2">
        <f t="shared" si="140"/>
        <v>-382610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0.76</v>
      </c>
      <c r="C2286" s="6">
        <f>TITRES_STAT!D2289</f>
        <v>0.76</v>
      </c>
      <c r="D2286" s="6">
        <f>TITRES_STAT!E2289</f>
        <v>283</v>
      </c>
      <c r="E2286" s="2">
        <f t="shared" si="140"/>
        <v>-382610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0.76</v>
      </c>
      <c r="C2287" s="6">
        <f>TITRES_STAT!D2290</f>
        <v>0.76</v>
      </c>
      <c r="D2287" s="6">
        <f>TITRES_STAT!E2290</f>
        <v>0</v>
      </c>
      <c r="E2287" s="2">
        <f t="shared" si="140"/>
        <v>-382610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45334</v>
      </c>
      <c r="B2288" s="6">
        <f>TITRES_STAT!C2291</f>
        <v>0.76</v>
      </c>
      <c r="C2288" s="6">
        <f>TITRES_STAT!D2291</f>
        <v>0.76</v>
      </c>
      <c r="D2288" s="6">
        <f>TITRES_STAT!E2291</f>
        <v>0</v>
      </c>
      <c r="E2288" s="2">
        <f t="shared" si="140"/>
        <v>-382610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45335</v>
      </c>
      <c r="B2289" s="6">
        <f>TITRES_STAT!C2292</f>
        <v>0.73</v>
      </c>
      <c r="C2289" s="6">
        <f>TITRES_STAT!D2292</f>
        <v>0.73</v>
      </c>
      <c r="D2289" s="6">
        <f>TITRES_STAT!E2292</f>
        <v>6000</v>
      </c>
      <c r="E2289" s="2">
        <f t="shared" si="140"/>
        <v>-388610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0.73</v>
      </c>
      <c r="C2290" s="6">
        <f>TITRES_STAT!D2293</f>
        <v>0.73</v>
      </c>
      <c r="D2290" s="6">
        <f>TITRES_STAT!E2293</f>
        <v>0</v>
      </c>
      <c r="E2290" s="2">
        <f t="shared" si="140"/>
        <v>-388610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0.73</v>
      </c>
      <c r="C2291" s="6">
        <f>TITRES_STAT!D2294</f>
        <v>0.73</v>
      </c>
      <c r="D2291" s="6">
        <f>TITRES_STAT!E2294</f>
        <v>0</v>
      </c>
      <c r="E2291" s="2">
        <f t="shared" si="140"/>
        <v>-388610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0.73</v>
      </c>
      <c r="C2292" s="6">
        <f>TITRES_STAT!D2295</f>
        <v>0.73</v>
      </c>
      <c r="D2292" s="6">
        <f>TITRES_STAT!E2295</f>
        <v>0</v>
      </c>
      <c r="E2292" s="2">
        <f t="shared" si="140"/>
        <v>-388610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0.73</v>
      </c>
      <c r="C2293" s="6">
        <f>TITRES_STAT!D2296</f>
        <v>0.73</v>
      </c>
      <c r="D2293" s="6">
        <f>TITRES_STAT!E2296</f>
        <v>0</v>
      </c>
      <c r="E2293" s="2">
        <f t="shared" si="140"/>
        <v>-388610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45342</v>
      </c>
      <c r="B2294" s="6">
        <f>TITRES_STAT!C2297</f>
        <v>0.7</v>
      </c>
      <c r="C2294" s="6">
        <f>TITRES_STAT!D2297</f>
        <v>0.7</v>
      </c>
      <c r="D2294" s="6">
        <f>TITRES_STAT!E2297</f>
        <v>6000</v>
      </c>
      <c r="E2294" s="2">
        <f t="shared" si="140"/>
        <v>-394610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0.69</v>
      </c>
      <c r="C2295" s="6">
        <f>TITRES_STAT!D2298</f>
        <v>0.69</v>
      </c>
      <c r="D2295" s="6">
        <f>TITRES_STAT!E2298</f>
        <v>800</v>
      </c>
      <c r="E2295" s="2">
        <f t="shared" si="140"/>
        <v>-395410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CONFIRMED BEARISH</v>
      </c>
    </row>
    <row r="2296" spans="1:8" ht="13.5" x14ac:dyDescent="0.25">
      <c r="A2296" s="3">
        <f>TITRES_STAT!B2299</f>
        <v>45344</v>
      </c>
      <c r="B2296" s="6">
        <f>TITRES_STAT!C2299</f>
        <v>0.66</v>
      </c>
      <c r="C2296" s="6">
        <f>TITRES_STAT!D2299</f>
        <v>0.66</v>
      </c>
      <c r="D2296" s="6">
        <f>TITRES_STAT!E2299</f>
        <v>9041</v>
      </c>
      <c r="E2296" s="2">
        <f t="shared" si="140"/>
        <v>-404451</v>
      </c>
      <c r="F2296" s="6" t="str">
        <f t="shared" si="143"/>
        <v>BEARISH</v>
      </c>
      <c r="G2296" s="6" t="str">
        <f t="shared" si="142"/>
        <v>STRONG</v>
      </c>
      <c r="H2296" s="6" t="str">
        <f t="shared" si="141"/>
        <v>CONFIRMED BEARISH</v>
      </c>
    </row>
    <row r="2297" spans="1:8" ht="13.5" x14ac:dyDescent="0.25">
      <c r="A2297" s="3">
        <f>TITRES_STAT!B2300</f>
        <v>45345</v>
      </c>
      <c r="B2297" s="6">
        <f>TITRES_STAT!C2300</f>
        <v>0.64</v>
      </c>
      <c r="C2297" s="6">
        <f>TITRES_STAT!D2300</f>
        <v>0.64</v>
      </c>
      <c r="D2297" s="6">
        <f>TITRES_STAT!E2300</f>
        <v>1100</v>
      </c>
      <c r="E2297" s="2">
        <f t="shared" si="140"/>
        <v>-405551</v>
      </c>
      <c r="F2297" s="6" t="str">
        <f t="shared" si="143"/>
        <v>BEARISH</v>
      </c>
      <c r="G2297" s="6" t="str">
        <f t="shared" si="142"/>
        <v>STRONG</v>
      </c>
      <c r="H2297" s="6" t="str">
        <f t="shared" si="141"/>
        <v>CONFIRMED BEARISH</v>
      </c>
    </row>
    <row r="2298" spans="1:8" ht="13.5" x14ac:dyDescent="0.25">
      <c r="A2298" s="3">
        <f>TITRES_STAT!B2301</f>
        <v>45348</v>
      </c>
      <c r="B2298" s="6">
        <f>TITRES_STAT!C2301</f>
        <v>0.62</v>
      </c>
      <c r="C2298" s="6">
        <f>TITRES_STAT!D2301</f>
        <v>0.62</v>
      </c>
      <c r="D2298" s="6">
        <f>TITRES_STAT!E2301</f>
        <v>0</v>
      </c>
      <c r="E2298" s="2">
        <f t="shared" si="140"/>
        <v>-405551</v>
      </c>
      <c r="F2298" s="6" t="str">
        <f t="shared" si="143"/>
        <v>BEARISH</v>
      </c>
      <c r="G2298" s="6" t="str">
        <f t="shared" si="142"/>
        <v>STRONG</v>
      </c>
      <c r="H2298" s="6" t="str">
        <f t="shared" si="141"/>
        <v>CONFIRMED BEARISH</v>
      </c>
    </row>
    <row r="2299" spans="1:8" ht="13.5" x14ac:dyDescent="0.25">
      <c r="A2299" s="3">
        <f>TITRES_STAT!B2302</f>
        <v>45349</v>
      </c>
      <c r="B2299" s="6">
        <f>TITRES_STAT!C2302</f>
        <v>0.6</v>
      </c>
      <c r="C2299" s="6">
        <f>TITRES_STAT!D2302</f>
        <v>0.6</v>
      </c>
      <c r="D2299" s="6">
        <f>TITRES_STAT!E2302</f>
        <v>39541</v>
      </c>
      <c r="E2299" s="2">
        <f t="shared" si="140"/>
        <v>-445092</v>
      </c>
      <c r="F2299" s="6" t="str">
        <f t="shared" si="143"/>
        <v>BEARISH</v>
      </c>
      <c r="G2299" s="6" t="str">
        <f t="shared" si="142"/>
        <v>STRONG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0.62</v>
      </c>
      <c r="C2300" s="6">
        <f>TITRES_STAT!D2303</f>
        <v>0.62</v>
      </c>
      <c r="D2300" s="6">
        <f>TITRES_STAT!E2303</f>
        <v>0</v>
      </c>
      <c r="E2300" s="2">
        <f t="shared" si="140"/>
        <v>-445092</v>
      </c>
      <c r="F2300" s="6" t="str">
        <f t="shared" si="143"/>
        <v>BEARISH</v>
      </c>
      <c r="G2300" s="6" t="str">
        <f t="shared" si="142"/>
        <v>STRONG</v>
      </c>
      <c r="H2300" s="6" t="str">
        <f t="shared" si="141"/>
        <v>CONFIRMED BEARISH</v>
      </c>
    </row>
    <row r="2301" spans="1:8" ht="13.5" x14ac:dyDescent="0.25">
      <c r="A2301" s="3">
        <f>TITRES_STAT!B2304</f>
        <v>45351</v>
      </c>
      <c r="B2301" s="6">
        <f>TITRES_STAT!C2304</f>
        <v>0.64</v>
      </c>
      <c r="C2301" s="6">
        <f>TITRES_STAT!D2304</f>
        <v>0.64</v>
      </c>
      <c r="D2301" s="6">
        <f>TITRES_STAT!E2304</f>
        <v>0</v>
      </c>
      <c r="E2301" s="2">
        <f t="shared" si="140"/>
        <v>-445092</v>
      </c>
      <c r="F2301" s="6" t="str">
        <f t="shared" si="143"/>
        <v>BEARISH</v>
      </c>
      <c r="G2301" s="6" t="str">
        <f t="shared" si="142"/>
        <v>STRONG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0.66</v>
      </c>
      <c r="C2302" s="6">
        <f>TITRES_STAT!D2305</f>
        <v>0.66</v>
      </c>
      <c r="D2302" s="6">
        <f>TITRES_STAT!E2305</f>
        <v>0</v>
      </c>
      <c r="E2302" s="2">
        <f t="shared" si="140"/>
        <v>-445092</v>
      </c>
      <c r="F2302" s="6" t="str">
        <f t="shared" si="143"/>
        <v>BEARISH</v>
      </c>
      <c r="G2302" s="6" t="str">
        <f t="shared" si="142"/>
        <v>STRONG</v>
      </c>
      <c r="H2302" s="6" t="str">
        <f t="shared" si="141"/>
        <v>BEARISH DIVERGENCE</v>
      </c>
    </row>
    <row r="2303" spans="1:8" ht="13.5" x14ac:dyDescent="0.25">
      <c r="A2303" s="3">
        <f>TITRES_STAT!B2306</f>
        <v>45355</v>
      </c>
      <c r="B2303" s="6">
        <f>TITRES_STAT!C2306</f>
        <v>0.68</v>
      </c>
      <c r="C2303" s="6">
        <f>TITRES_STAT!D2306</f>
        <v>0.68</v>
      </c>
      <c r="D2303" s="6">
        <f>TITRES_STAT!E2306</f>
        <v>97</v>
      </c>
      <c r="E2303" s="2">
        <f t="shared" si="140"/>
        <v>-444995</v>
      </c>
      <c r="F2303" s="6" t="str">
        <f t="shared" si="143"/>
        <v>BEARISH</v>
      </c>
      <c r="G2303" s="6" t="str">
        <f t="shared" si="142"/>
        <v>STRONG</v>
      </c>
      <c r="H2303" s="6" t="str">
        <f t="shared" si="141"/>
        <v>BEARISH DIVERGENCE</v>
      </c>
    </row>
    <row r="2304" spans="1:8" ht="13.5" x14ac:dyDescent="0.25">
      <c r="A2304" s="3">
        <f>TITRES_STAT!B2307</f>
        <v>45356</v>
      </c>
      <c r="B2304" s="6">
        <f>TITRES_STAT!C2307</f>
        <v>0.67</v>
      </c>
      <c r="C2304" s="6">
        <f>TITRES_STAT!D2307</f>
        <v>0.67</v>
      </c>
      <c r="D2304" s="6">
        <f>TITRES_STAT!E2307</f>
        <v>38</v>
      </c>
      <c r="E2304" s="2">
        <f t="shared" si="140"/>
        <v>-445033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0.69</v>
      </c>
      <c r="C2305" s="6">
        <f>TITRES_STAT!D2308</f>
        <v>0.69</v>
      </c>
      <c r="D2305" s="6">
        <f>TITRES_STAT!E2308</f>
        <v>1000</v>
      </c>
      <c r="E2305" s="2">
        <f t="shared" si="140"/>
        <v>-444033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0.72</v>
      </c>
      <c r="C2306" s="6">
        <f>TITRES_STAT!D2309</f>
        <v>0.72</v>
      </c>
      <c r="D2306" s="6">
        <f>TITRES_STAT!E2309</f>
        <v>5</v>
      </c>
      <c r="E2306" s="2">
        <f t="shared" si="140"/>
        <v>-444028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45359</v>
      </c>
      <c r="B2307" s="6">
        <f>TITRES_STAT!C2310</f>
        <v>0.71</v>
      </c>
      <c r="C2307" s="6">
        <f>TITRES_STAT!D2310</f>
        <v>0.71</v>
      </c>
      <c r="D2307" s="6">
        <f>TITRES_STAT!E2310</f>
        <v>3</v>
      </c>
      <c r="E2307" s="2">
        <f t="shared" si="140"/>
        <v>-444031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45362</v>
      </c>
      <c r="B2308" s="6">
        <f>TITRES_STAT!C2311</f>
        <v>0.71</v>
      </c>
      <c r="C2308" s="6">
        <f>TITRES_STAT!D2311</f>
        <v>0.71</v>
      </c>
      <c r="D2308" s="6">
        <f>TITRES_STAT!E2311</f>
        <v>9</v>
      </c>
      <c r="E2308" s="2">
        <f t="shared" ref="E2308:E2371" si="144">IF(B2308&gt;B2307, E2307+D2308, IF(B2308&lt;B2307, E2307-D2308, E2307))</f>
        <v>-444031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45363</v>
      </c>
      <c r="B2309" s="6">
        <f>TITRES_STAT!C2312</f>
        <v>0.7</v>
      </c>
      <c r="C2309" s="6">
        <f>TITRES_STAT!D2312</f>
        <v>0.7</v>
      </c>
      <c r="D2309" s="6">
        <f>TITRES_STAT!E2312</f>
        <v>50</v>
      </c>
      <c r="E2309" s="2">
        <f t="shared" si="144"/>
        <v>-444081</v>
      </c>
      <c r="F2309" s="6" t="str">
        <f t="shared" si="143"/>
        <v>BULLISH</v>
      </c>
      <c r="G2309" s="6" t="str">
        <f t="shared" si="142"/>
        <v>NEUTRAL</v>
      </c>
      <c r="H2309" s="6" t="str">
        <f t="shared" si="141"/>
        <v>CONFIRMED BULLISH</v>
      </c>
    </row>
    <row r="2310" spans="1:8" ht="13.5" x14ac:dyDescent="0.25">
      <c r="A2310" s="3">
        <f>TITRES_STAT!B2313</f>
        <v>45364</v>
      </c>
      <c r="B2310" s="6">
        <f>TITRES_STAT!C2313</f>
        <v>0.7</v>
      </c>
      <c r="C2310" s="6">
        <f>TITRES_STAT!D2313</f>
        <v>0.7</v>
      </c>
      <c r="D2310" s="6">
        <f>TITRES_STAT!E2313</f>
        <v>30</v>
      </c>
      <c r="E2310" s="2">
        <f t="shared" si="144"/>
        <v>-444081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45365</v>
      </c>
      <c r="B2311" s="6">
        <f>TITRES_STAT!C2314</f>
        <v>0.68</v>
      </c>
      <c r="C2311" s="6">
        <f>TITRES_STAT!D2314</f>
        <v>0.68</v>
      </c>
      <c r="D2311" s="6">
        <f>TITRES_STAT!E2314</f>
        <v>1012</v>
      </c>
      <c r="E2311" s="2">
        <f t="shared" si="144"/>
        <v>-445093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0.65</v>
      </c>
      <c r="C2312" s="6">
        <f>TITRES_STAT!D2315</f>
        <v>0.65</v>
      </c>
      <c r="D2312" s="6">
        <f>TITRES_STAT!E2315</f>
        <v>6208</v>
      </c>
      <c r="E2312" s="2">
        <f t="shared" si="144"/>
        <v>-451301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0.65</v>
      </c>
      <c r="C2313" s="6">
        <f>TITRES_STAT!D2316</f>
        <v>0.65</v>
      </c>
      <c r="D2313" s="6">
        <f>TITRES_STAT!E2316</f>
        <v>1021</v>
      </c>
      <c r="E2313" s="2">
        <f t="shared" si="144"/>
        <v>-451301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0.65</v>
      </c>
      <c r="C2314" s="6">
        <f>TITRES_STAT!D2317</f>
        <v>0.65</v>
      </c>
      <c r="D2314" s="6">
        <f>TITRES_STAT!E2317</f>
        <v>0</v>
      </c>
      <c r="E2314" s="2">
        <f t="shared" si="144"/>
        <v>-451301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45372</v>
      </c>
      <c r="B2315" s="6">
        <f>TITRES_STAT!C2318</f>
        <v>0.65</v>
      </c>
      <c r="C2315" s="6">
        <f>TITRES_STAT!D2318</f>
        <v>0.65</v>
      </c>
      <c r="D2315" s="6">
        <f>TITRES_STAT!E2318</f>
        <v>211</v>
      </c>
      <c r="E2315" s="2">
        <f t="shared" si="144"/>
        <v>-451301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0.63</v>
      </c>
      <c r="C2316" s="6">
        <f>TITRES_STAT!D2319</f>
        <v>0.63</v>
      </c>
      <c r="D2316" s="6">
        <f>TITRES_STAT!E2319</f>
        <v>22</v>
      </c>
      <c r="E2316" s="2">
        <f t="shared" si="144"/>
        <v>-451323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0.62</v>
      </c>
      <c r="C2317" s="6">
        <f>TITRES_STAT!D2320</f>
        <v>0.62</v>
      </c>
      <c r="D2317" s="6">
        <f>TITRES_STAT!E2320</f>
        <v>767</v>
      </c>
      <c r="E2317" s="2">
        <f t="shared" si="144"/>
        <v>-452090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0.61</v>
      </c>
      <c r="C2318" s="6">
        <f>TITRES_STAT!D2321</f>
        <v>0.61</v>
      </c>
      <c r="D2318" s="6">
        <f>TITRES_STAT!E2321</f>
        <v>2000</v>
      </c>
      <c r="E2318" s="2">
        <f t="shared" si="144"/>
        <v>-454090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0.59</v>
      </c>
      <c r="C2319" s="6">
        <f>TITRES_STAT!D2322</f>
        <v>0.59</v>
      </c>
      <c r="D2319" s="6">
        <f>TITRES_STAT!E2322</f>
        <v>2605</v>
      </c>
      <c r="E2319" s="2">
        <f t="shared" si="144"/>
        <v>-456695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0.57999999999999996</v>
      </c>
      <c r="C2320" s="6">
        <f>TITRES_STAT!D2323</f>
        <v>0.57999999999999996</v>
      </c>
      <c r="D2320" s="6">
        <f>TITRES_STAT!E2323</f>
        <v>450</v>
      </c>
      <c r="E2320" s="2">
        <f t="shared" si="144"/>
        <v>-457145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0.56999999999999995</v>
      </c>
      <c r="C2321" s="6">
        <f>TITRES_STAT!D2324</f>
        <v>0.56999999999999995</v>
      </c>
      <c r="D2321" s="6">
        <f>TITRES_STAT!E2324</f>
        <v>752</v>
      </c>
      <c r="E2321" s="2">
        <f t="shared" si="144"/>
        <v>-457897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0.55000000000000004</v>
      </c>
      <c r="C2322" s="6">
        <f>TITRES_STAT!D2325</f>
        <v>0.55000000000000004</v>
      </c>
      <c r="D2322" s="6">
        <f>TITRES_STAT!E2325</f>
        <v>440</v>
      </c>
      <c r="E2322" s="2">
        <f t="shared" si="144"/>
        <v>-458337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0.54</v>
      </c>
      <c r="C2323" s="6">
        <f>TITRES_STAT!D2326</f>
        <v>0.54</v>
      </c>
      <c r="D2323" s="6">
        <f>TITRES_STAT!E2326</f>
        <v>1343</v>
      </c>
      <c r="E2323" s="2">
        <f t="shared" si="144"/>
        <v>-459680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0.54</v>
      </c>
      <c r="C2324" s="6">
        <f>TITRES_STAT!D2327</f>
        <v>0.54</v>
      </c>
      <c r="D2324" s="6">
        <f>TITRES_STAT!E2327</f>
        <v>1500</v>
      </c>
      <c r="E2324" s="2">
        <f t="shared" si="144"/>
        <v>-459680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0.53</v>
      </c>
      <c r="C2325" s="6">
        <f>TITRES_STAT!D2328</f>
        <v>0.53</v>
      </c>
      <c r="D2325" s="6">
        <f>TITRES_STAT!E2328</f>
        <v>2000</v>
      </c>
      <c r="E2325" s="2">
        <f t="shared" si="144"/>
        <v>-461680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0.51</v>
      </c>
      <c r="C2326" s="6">
        <f>TITRES_STAT!D2329</f>
        <v>0.51</v>
      </c>
      <c r="D2326" s="6">
        <f>TITRES_STAT!E2329</f>
        <v>0</v>
      </c>
      <c r="E2326" s="2">
        <f t="shared" si="144"/>
        <v>-461680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0.5</v>
      </c>
      <c r="C2327" s="6">
        <f>TITRES_STAT!D2330</f>
        <v>0.5</v>
      </c>
      <c r="D2327" s="6">
        <f>TITRES_STAT!E2330</f>
        <v>830</v>
      </c>
      <c r="E2327" s="2">
        <f t="shared" si="144"/>
        <v>-462510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0.48</v>
      </c>
      <c r="C2328" s="6">
        <f>TITRES_STAT!D2331</f>
        <v>0.48</v>
      </c>
      <c r="D2328" s="6">
        <f>TITRES_STAT!E2331</f>
        <v>2350</v>
      </c>
      <c r="E2328" s="2">
        <f t="shared" si="144"/>
        <v>-464860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0.5</v>
      </c>
      <c r="C2329" s="6">
        <f>TITRES_STAT!D2332</f>
        <v>0.5</v>
      </c>
      <c r="D2329" s="6">
        <f>TITRES_STAT!E2332</f>
        <v>1336</v>
      </c>
      <c r="E2329" s="2">
        <f t="shared" si="144"/>
        <v>-463524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0.52</v>
      </c>
      <c r="C2330" s="6">
        <f>TITRES_STAT!D2333</f>
        <v>0.52</v>
      </c>
      <c r="D2330" s="6">
        <f>TITRES_STAT!E2333</f>
        <v>0</v>
      </c>
      <c r="E2330" s="2">
        <f t="shared" si="144"/>
        <v>-463524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0.54</v>
      </c>
      <c r="C2331" s="6">
        <f>TITRES_STAT!D2334</f>
        <v>0.54</v>
      </c>
      <c r="D2331" s="6">
        <f>TITRES_STAT!E2334</f>
        <v>15</v>
      </c>
      <c r="E2331" s="2">
        <f t="shared" si="144"/>
        <v>-463509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BEARISH DIVERGENCE</v>
      </c>
    </row>
    <row r="2332" spans="1:8" ht="13.5" x14ac:dyDescent="0.25">
      <c r="A2332" s="3">
        <f>TITRES_STAT!B2335</f>
        <v>45400</v>
      </c>
      <c r="B2332" s="6">
        <f>TITRES_STAT!C2335</f>
        <v>0.56000000000000005</v>
      </c>
      <c r="C2332" s="6">
        <f>TITRES_STAT!D2335</f>
        <v>0.56000000000000005</v>
      </c>
      <c r="D2332" s="6">
        <f>TITRES_STAT!E2335</f>
        <v>0</v>
      </c>
      <c r="E2332" s="2">
        <f t="shared" si="144"/>
        <v>-463509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BEARISH DIVERGENCE</v>
      </c>
    </row>
    <row r="2333" spans="1:8" ht="13.5" x14ac:dyDescent="0.25">
      <c r="A2333" s="3">
        <f>TITRES_STAT!B2336</f>
        <v>45401</v>
      </c>
      <c r="B2333" s="6">
        <f>TITRES_STAT!C2336</f>
        <v>0.57999999999999996</v>
      </c>
      <c r="C2333" s="6">
        <f>TITRES_STAT!D2336</f>
        <v>0.57999999999999996</v>
      </c>
      <c r="D2333" s="6">
        <f>TITRES_STAT!E2336</f>
        <v>69</v>
      </c>
      <c r="E2333" s="2">
        <f t="shared" si="144"/>
        <v>-463440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0.59</v>
      </c>
      <c r="C2334" s="6">
        <f>TITRES_STAT!D2337</f>
        <v>0.59</v>
      </c>
      <c r="D2334" s="6">
        <f>TITRES_STAT!E2337</f>
        <v>1839</v>
      </c>
      <c r="E2334" s="2">
        <f t="shared" si="144"/>
        <v>-461601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0.61</v>
      </c>
      <c r="C2335" s="6">
        <f>TITRES_STAT!D2338</f>
        <v>0.61</v>
      </c>
      <c r="D2335" s="6">
        <f>TITRES_STAT!E2338</f>
        <v>0</v>
      </c>
      <c r="E2335" s="2">
        <f t="shared" si="144"/>
        <v>-461601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0.59</v>
      </c>
      <c r="C2336" s="6">
        <f>TITRES_STAT!D2339</f>
        <v>0.59</v>
      </c>
      <c r="D2336" s="6">
        <f>TITRES_STAT!E2339</f>
        <v>3442</v>
      </c>
      <c r="E2336" s="2">
        <f t="shared" si="144"/>
        <v>-465043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BEARISH DIVERGENCE</v>
      </c>
    </row>
    <row r="2337" spans="1:8" ht="13.5" x14ac:dyDescent="0.25">
      <c r="A2337" s="3">
        <f>TITRES_STAT!B2340</f>
        <v>45407</v>
      </c>
      <c r="B2337" s="6">
        <f>TITRES_STAT!C2340</f>
        <v>0.61</v>
      </c>
      <c r="C2337" s="6">
        <f>TITRES_STAT!D2340</f>
        <v>0.61</v>
      </c>
      <c r="D2337" s="6">
        <f>TITRES_STAT!E2340</f>
        <v>250</v>
      </c>
      <c r="E2337" s="2">
        <f t="shared" si="144"/>
        <v>-464793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BEARISH DIVERGENCE</v>
      </c>
    </row>
    <row r="2338" spans="1:8" ht="13.5" x14ac:dyDescent="0.25">
      <c r="A2338" s="3">
        <f>TITRES_STAT!B2341</f>
        <v>45408</v>
      </c>
      <c r="B2338" s="6">
        <f>TITRES_STAT!C2341</f>
        <v>0.63</v>
      </c>
      <c r="C2338" s="6">
        <f>TITRES_STAT!D2341</f>
        <v>0.63</v>
      </c>
      <c r="D2338" s="6">
        <f>TITRES_STAT!E2341</f>
        <v>211</v>
      </c>
      <c r="E2338" s="2">
        <f t="shared" si="144"/>
        <v>-464582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BEARISH DIVERGENCE</v>
      </c>
    </row>
    <row r="2339" spans="1:8" ht="13.5" x14ac:dyDescent="0.25">
      <c r="A2339" s="3">
        <f>TITRES_STAT!B2342</f>
        <v>45411</v>
      </c>
      <c r="B2339" s="6">
        <f>TITRES_STAT!C2342</f>
        <v>0.65</v>
      </c>
      <c r="C2339" s="6">
        <f>TITRES_STAT!D2342</f>
        <v>0.65</v>
      </c>
      <c r="D2339" s="6">
        <f>TITRES_STAT!E2342</f>
        <v>250</v>
      </c>
      <c r="E2339" s="2">
        <f t="shared" si="144"/>
        <v>-464332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BEARISH DIVERGENCE</v>
      </c>
    </row>
    <row r="2340" spans="1:8" ht="13.5" x14ac:dyDescent="0.25">
      <c r="A2340" s="3">
        <f>TITRES_STAT!B2343</f>
        <v>45412</v>
      </c>
      <c r="B2340" s="6">
        <f>TITRES_STAT!C2343</f>
        <v>0.67</v>
      </c>
      <c r="C2340" s="6">
        <f>TITRES_STAT!D2343</f>
        <v>0.67</v>
      </c>
      <c r="D2340" s="6">
        <f>TITRES_STAT!E2343</f>
        <v>0</v>
      </c>
      <c r="E2340" s="2">
        <f t="shared" si="144"/>
        <v>-464332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BEARISH DIVERGENCE</v>
      </c>
    </row>
    <row r="2341" spans="1:8" ht="13.5" x14ac:dyDescent="0.25">
      <c r="A2341" s="3">
        <f>TITRES_STAT!B2344</f>
        <v>45414</v>
      </c>
      <c r="B2341" s="6">
        <f>TITRES_STAT!C2344</f>
        <v>0.7</v>
      </c>
      <c r="C2341" s="6">
        <f>TITRES_STAT!D2344</f>
        <v>0.7</v>
      </c>
      <c r="D2341" s="6">
        <f>TITRES_STAT!E2344</f>
        <v>308</v>
      </c>
      <c r="E2341" s="2">
        <f t="shared" si="144"/>
        <v>-464024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0.7</v>
      </c>
      <c r="C2342" s="6">
        <f>TITRES_STAT!D2345</f>
        <v>0.7</v>
      </c>
      <c r="D2342" s="6">
        <f>TITRES_STAT!E2345</f>
        <v>846</v>
      </c>
      <c r="E2342" s="2">
        <f t="shared" si="144"/>
        <v>-464024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0.67</v>
      </c>
      <c r="C2343" s="6">
        <f>TITRES_STAT!D2346</f>
        <v>0.67</v>
      </c>
      <c r="D2343" s="6">
        <f>TITRES_STAT!E2346</f>
        <v>1000</v>
      </c>
      <c r="E2343" s="2">
        <f t="shared" si="144"/>
        <v>-465024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BEARISH DIVERGENCE</v>
      </c>
    </row>
    <row r="2344" spans="1:8" ht="13.5" x14ac:dyDescent="0.25">
      <c r="A2344" s="3">
        <f>TITRES_STAT!B2347</f>
        <v>45419</v>
      </c>
      <c r="B2344" s="6">
        <f>TITRES_STAT!C2347</f>
        <v>0.64</v>
      </c>
      <c r="C2344" s="6">
        <f>TITRES_STAT!D2347</f>
        <v>0.64</v>
      </c>
      <c r="D2344" s="6">
        <f>TITRES_STAT!E2347</f>
        <v>407</v>
      </c>
      <c r="E2344" s="2">
        <f t="shared" si="144"/>
        <v>-465431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0.66</v>
      </c>
      <c r="C2345" s="6">
        <f>TITRES_STAT!D2348</f>
        <v>0.66</v>
      </c>
      <c r="D2345" s="6">
        <f>TITRES_STAT!E2348</f>
        <v>2860</v>
      </c>
      <c r="E2345" s="2">
        <f t="shared" si="144"/>
        <v>-462571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BULLISH DIVERGENCE</v>
      </c>
    </row>
    <row r="2346" spans="1:8" ht="13.5" x14ac:dyDescent="0.25">
      <c r="A2346" s="3">
        <f>TITRES_STAT!B2349</f>
        <v>45421</v>
      </c>
      <c r="B2346" s="6">
        <f>TITRES_STAT!C2349</f>
        <v>0.64</v>
      </c>
      <c r="C2346" s="6">
        <f>TITRES_STAT!D2349</f>
        <v>0.64</v>
      </c>
      <c r="D2346" s="6">
        <f>TITRES_STAT!E2349</f>
        <v>11090</v>
      </c>
      <c r="E2346" s="2">
        <f t="shared" si="144"/>
        <v>-473661</v>
      </c>
      <c r="F2346" s="6" t="str">
        <f t="shared" si="147"/>
        <v>BEARISH</v>
      </c>
      <c r="G2346" s="6" t="str">
        <f t="shared" si="146"/>
        <v>STRONG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0.62</v>
      </c>
      <c r="C2347" s="6">
        <f>TITRES_STAT!D2350</f>
        <v>0.62</v>
      </c>
      <c r="D2347" s="6">
        <f>TITRES_STAT!E2350</f>
        <v>280</v>
      </c>
      <c r="E2347" s="2">
        <f t="shared" si="144"/>
        <v>-473941</v>
      </c>
      <c r="F2347" s="6" t="str">
        <f t="shared" si="147"/>
        <v>BEARISH</v>
      </c>
      <c r="G2347" s="6" t="str">
        <f t="shared" si="146"/>
        <v>STRONG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0.61</v>
      </c>
      <c r="C2348" s="6">
        <f>TITRES_STAT!D2351</f>
        <v>0.61</v>
      </c>
      <c r="D2348" s="6">
        <f>TITRES_STAT!E2351</f>
        <v>344</v>
      </c>
      <c r="E2348" s="2">
        <f t="shared" si="144"/>
        <v>-474285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0.59</v>
      </c>
      <c r="C2349" s="6">
        <f>TITRES_STAT!D2352</f>
        <v>0.59</v>
      </c>
      <c r="D2349" s="6">
        <f>TITRES_STAT!E2352</f>
        <v>2307</v>
      </c>
      <c r="E2349" s="2">
        <f t="shared" si="144"/>
        <v>-476592</v>
      </c>
      <c r="F2349" s="6" t="str">
        <f t="shared" si="147"/>
        <v>BEARISH</v>
      </c>
      <c r="G2349" s="6" t="str">
        <f t="shared" si="146"/>
        <v>STRONG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0.61</v>
      </c>
      <c r="C2350" s="6">
        <f>TITRES_STAT!D2353</f>
        <v>0.61</v>
      </c>
      <c r="D2350" s="6">
        <f>TITRES_STAT!E2353</f>
        <v>0</v>
      </c>
      <c r="E2350" s="2">
        <f t="shared" si="144"/>
        <v>-476592</v>
      </c>
      <c r="F2350" s="6" t="str">
        <f t="shared" si="147"/>
        <v>BEARISH</v>
      </c>
      <c r="G2350" s="6" t="str">
        <f t="shared" si="146"/>
        <v>STRONG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0.59</v>
      </c>
      <c r="C2351" s="6">
        <f>TITRES_STAT!D2354</f>
        <v>0.59</v>
      </c>
      <c r="D2351" s="6">
        <f>TITRES_STAT!E2354</f>
        <v>500</v>
      </c>
      <c r="E2351" s="2">
        <f t="shared" si="144"/>
        <v>-477092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0.61</v>
      </c>
      <c r="C2352" s="6">
        <f>TITRES_STAT!D2355</f>
        <v>0.61</v>
      </c>
      <c r="D2352" s="6">
        <f>TITRES_STAT!E2355</f>
        <v>10</v>
      </c>
      <c r="E2352" s="2">
        <f t="shared" si="144"/>
        <v>-477082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0.63</v>
      </c>
      <c r="C2353" s="6">
        <f>TITRES_STAT!D2356</f>
        <v>0.63</v>
      </c>
      <c r="D2353" s="6">
        <f>TITRES_STAT!E2356</f>
        <v>50</v>
      </c>
      <c r="E2353" s="2">
        <f t="shared" si="144"/>
        <v>-477032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BEARISH DIVERGENCE</v>
      </c>
    </row>
    <row r="2354" spans="1:8" ht="13.5" x14ac:dyDescent="0.25">
      <c r="A2354" s="3">
        <f>TITRES_STAT!B2357</f>
        <v>45433</v>
      </c>
      <c r="B2354" s="6">
        <f>TITRES_STAT!C2357</f>
        <v>0.64</v>
      </c>
      <c r="C2354" s="6">
        <f>TITRES_STAT!D2357</f>
        <v>0.64</v>
      </c>
      <c r="D2354" s="6">
        <f>TITRES_STAT!E2357</f>
        <v>1</v>
      </c>
      <c r="E2354" s="2">
        <f t="shared" si="144"/>
        <v>-477031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BEARISH DIVERGENCE</v>
      </c>
    </row>
    <row r="2355" spans="1:8" ht="13.5" x14ac:dyDescent="0.25">
      <c r="A2355" s="3">
        <f>TITRES_STAT!B2358</f>
        <v>45434</v>
      </c>
      <c r="B2355" s="6">
        <f>TITRES_STAT!C2358</f>
        <v>0.64</v>
      </c>
      <c r="C2355" s="6">
        <f>TITRES_STAT!D2358</f>
        <v>0.64</v>
      </c>
      <c r="D2355" s="6">
        <f>TITRES_STAT!E2358</f>
        <v>0</v>
      </c>
      <c r="E2355" s="2">
        <f t="shared" si="144"/>
        <v>-477031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BEARISH DIVERGENCE</v>
      </c>
    </row>
    <row r="2356" spans="1:8" ht="13.5" x14ac:dyDescent="0.25">
      <c r="A2356" s="3">
        <f>TITRES_STAT!B2359</f>
        <v>45435</v>
      </c>
      <c r="B2356" s="6">
        <f>TITRES_STAT!C2359</f>
        <v>0.66</v>
      </c>
      <c r="C2356" s="6">
        <f>TITRES_STAT!D2359</f>
        <v>0.66</v>
      </c>
      <c r="D2356" s="6">
        <f>TITRES_STAT!E2359</f>
        <v>10</v>
      </c>
      <c r="E2356" s="2">
        <f t="shared" si="144"/>
        <v>-477021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0.66</v>
      </c>
      <c r="C2357" s="6">
        <f>TITRES_STAT!D2360</f>
        <v>0.66</v>
      </c>
      <c r="D2357" s="6">
        <f>TITRES_STAT!E2360</f>
        <v>0</v>
      </c>
      <c r="E2357" s="2">
        <f t="shared" si="144"/>
        <v>-477021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0.68</v>
      </c>
      <c r="C2358" s="6">
        <f>TITRES_STAT!D2361</f>
        <v>0.68</v>
      </c>
      <c r="D2358" s="6">
        <f>TITRES_STAT!E2361</f>
        <v>94</v>
      </c>
      <c r="E2358" s="2">
        <f t="shared" si="144"/>
        <v>-476927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0.68</v>
      </c>
      <c r="C2359" s="6">
        <f>TITRES_STAT!D2362</f>
        <v>0.68</v>
      </c>
      <c r="D2359" s="6">
        <f>TITRES_STAT!E2362</f>
        <v>400</v>
      </c>
      <c r="E2359" s="2">
        <f t="shared" si="144"/>
        <v>-476927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CONFIRMED BULLISH</v>
      </c>
    </row>
    <row r="2360" spans="1:8" ht="13.5" x14ac:dyDescent="0.25">
      <c r="A2360" s="3">
        <f>TITRES_STAT!B2363</f>
        <v>45441</v>
      </c>
      <c r="B2360" s="6">
        <f>TITRES_STAT!C2363</f>
        <v>0.68</v>
      </c>
      <c r="C2360" s="6">
        <f>TITRES_STAT!D2363</f>
        <v>0.68</v>
      </c>
      <c r="D2360" s="6">
        <f>TITRES_STAT!E2363</f>
        <v>0</v>
      </c>
      <c r="E2360" s="2">
        <f t="shared" si="144"/>
        <v>-476927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0.67</v>
      </c>
      <c r="C2361" s="6">
        <f>TITRES_STAT!D2364</f>
        <v>0.67</v>
      </c>
      <c r="D2361" s="6">
        <f>TITRES_STAT!E2364</f>
        <v>0</v>
      </c>
      <c r="E2361" s="2">
        <f t="shared" si="144"/>
        <v>-476927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0.68</v>
      </c>
      <c r="C2362" s="6">
        <f>TITRES_STAT!D2365</f>
        <v>0.68</v>
      </c>
      <c r="D2362" s="6">
        <f>TITRES_STAT!E2365</f>
        <v>250</v>
      </c>
      <c r="E2362" s="2">
        <f t="shared" si="144"/>
        <v>-476677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0.69</v>
      </c>
      <c r="C2363" s="6">
        <f>TITRES_STAT!D2366</f>
        <v>0.69</v>
      </c>
      <c r="D2363" s="6">
        <f>TITRES_STAT!E2366</f>
        <v>1020</v>
      </c>
      <c r="E2363" s="2">
        <f t="shared" si="144"/>
        <v>-475657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0.69</v>
      </c>
      <c r="C2364" s="6">
        <f>TITRES_STAT!D2367</f>
        <v>0.69</v>
      </c>
      <c r="D2364" s="6">
        <f>TITRES_STAT!E2367</f>
        <v>548</v>
      </c>
      <c r="E2364" s="2">
        <f t="shared" si="144"/>
        <v>-475657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CONFIRMED BULLISH</v>
      </c>
    </row>
    <row r="2365" spans="1:8" ht="13.5" x14ac:dyDescent="0.25">
      <c r="A2365" s="3">
        <f>TITRES_STAT!B2368</f>
        <v>45448</v>
      </c>
      <c r="B2365" s="6">
        <f>TITRES_STAT!C2368</f>
        <v>0.66</v>
      </c>
      <c r="C2365" s="6">
        <f>TITRES_STAT!D2368</f>
        <v>0.66</v>
      </c>
      <c r="D2365" s="6">
        <f>TITRES_STAT!E2368</f>
        <v>1527</v>
      </c>
      <c r="E2365" s="2">
        <f t="shared" si="144"/>
        <v>-477184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0.64</v>
      </c>
      <c r="C2366" s="6">
        <f>TITRES_STAT!D2369</f>
        <v>0.64</v>
      </c>
      <c r="D2366" s="6">
        <f>TITRES_STAT!E2369</f>
        <v>0</v>
      </c>
      <c r="E2366" s="2">
        <f t="shared" si="144"/>
        <v>-477184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0.62</v>
      </c>
      <c r="C2367" s="6">
        <f>TITRES_STAT!D2370</f>
        <v>0.62</v>
      </c>
      <c r="D2367" s="6">
        <f>TITRES_STAT!E2370</f>
        <v>1251</v>
      </c>
      <c r="E2367" s="2">
        <f t="shared" si="144"/>
        <v>-478435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0.62</v>
      </c>
      <c r="C2368" s="6">
        <f>TITRES_STAT!D2371</f>
        <v>0.62</v>
      </c>
      <c r="D2368" s="6">
        <f>TITRES_STAT!E2371</f>
        <v>0</v>
      </c>
      <c r="E2368" s="2">
        <f t="shared" si="144"/>
        <v>-478435</v>
      </c>
      <c r="F2368" s="6" t="str">
        <f t="shared" si="147"/>
        <v>BEARISH</v>
      </c>
      <c r="G2368" s="6" t="str">
        <f t="shared" si="146"/>
        <v>NEUTRAL</v>
      </c>
      <c r="H2368" s="6" t="str">
        <f t="shared" si="145"/>
        <v>CONFIRMED BEARISH</v>
      </c>
    </row>
    <row r="2369" spans="1:8" ht="13.5" x14ac:dyDescent="0.25">
      <c r="A2369" s="3">
        <f>TITRES_STAT!B2372</f>
        <v>45454</v>
      </c>
      <c r="B2369" s="6">
        <f>TITRES_STAT!C2372</f>
        <v>0.6</v>
      </c>
      <c r="C2369" s="6">
        <f>TITRES_STAT!D2372</f>
        <v>0.6</v>
      </c>
      <c r="D2369" s="6">
        <f>TITRES_STAT!E2372</f>
        <v>0</v>
      </c>
      <c r="E2369" s="2">
        <f t="shared" si="144"/>
        <v>-478435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CONFIRMED BEARISH</v>
      </c>
    </row>
    <row r="2370" spans="1:8" ht="13.5" x14ac:dyDescent="0.25">
      <c r="A2370" s="3">
        <f>TITRES_STAT!B2373</f>
        <v>45455</v>
      </c>
      <c r="B2370" s="6">
        <f>TITRES_STAT!C2373</f>
        <v>0.57999999999999996</v>
      </c>
      <c r="C2370" s="6">
        <f>TITRES_STAT!D2373</f>
        <v>0.57999999999999996</v>
      </c>
      <c r="D2370" s="6">
        <f>TITRES_STAT!E2373</f>
        <v>3947</v>
      </c>
      <c r="E2370" s="2">
        <f t="shared" si="144"/>
        <v>-482382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CONFIRMED BEARISH</v>
      </c>
    </row>
    <row r="2371" spans="1:8" ht="13.5" x14ac:dyDescent="0.25">
      <c r="A2371" s="3">
        <f>TITRES_STAT!B2374</f>
        <v>45456</v>
      </c>
      <c r="B2371" s="6">
        <f>TITRES_STAT!C2374</f>
        <v>0.56999999999999995</v>
      </c>
      <c r="C2371" s="6">
        <f>TITRES_STAT!D2374</f>
        <v>0.56999999999999995</v>
      </c>
      <c r="D2371" s="6">
        <f>TITRES_STAT!E2374</f>
        <v>1500</v>
      </c>
      <c r="E2371" s="2">
        <f t="shared" si="144"/>
        <v>-483882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0.59</v>
      </c>
      <c r="C2372" s="6">
        <f>TITRES_STAT!D2375</f>
        <v>0.59</v>
      </c>
      <c r="D2372" s="6">
        <f>TITRES_STAT!E2375</f>
        <v>772</v>
      </c>
      <c r="E2372" s="2">
        <f t="shared" ref="E2372:E2435" si="148">IF(B2372&gt;B2371, E2371+D2372, IF(B2372&lt;B2371, E2371-D2372, E2371))</f>
        <v>-483110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0.56999999999999995</v>
      </c>
      <c r="C2373" s="6">
        <f>TITRES_STAT!D2376</f>
        <v>0.56999999999999995</v>
      </c>
      <c r="D2373" s="6">
        <f>TITRES_STAT!E2376</f>
        <v>360</v>
      </c>
      <c r="E2373" s="2">
        <f t="shared" si="148"/>
        <v>-483470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0.59</v>
      </c>
      <c r="C2374" s="6">
        <f>TITRES_STAT!D2377</f>
        <v>0.59</v>
      </c>
      <c r="D2374" s="6">
        <f>TITRES_STAT!E2377</f>
        <v>10</v>
      </c>
      <c r="E2374" s="2">
        <f t="shared" si="148"/>
        <v>-483460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6">
        <f>TITRES_STAT!C2378</f>
        <v>0.59</v>
      </c>
      <c r="C2375" s="6">
        <f>TITRES_STAT!D2378</f>
        <v>0.59</v>
      </c>
      <c r="D2375" s="6">
        <f>TITRES_STAT!E2378</f>
        <v>31</v>
      </c>
      <c r="E2375" s="2">
        <f t="shared" si="148"/>
        <v>-483460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BEARISH DIVERGENCE</v>
      </c>
    </row>
    <row r="2376" spans="1:8" ht="13.5" x14ac:dyDescent="0.25">
      <c r="A2376" s="3">
        <f>TITRES_STAT!B2379</f>
        <v>45464</v>
      </c>
      <c r="B2376" s="6">
        <f>TITRES_STAT!C2379</f>
        <v>0.59</v>
      </c>
      <c r="C2376" s="6">
        <f>TITRES_STAT!D2379</f>
        <v>0.59</v>
      </c>
      <c r="D2376" s="6">
        <f>TITRES_STAT!E2379</f>
        <v>137</v>
      </c>
      <c r="E2376" s="2">
        <f t="shared" si="148"/>
        <v>-483460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0.59</v>
      </c>
      <c r="C2377" s="6">
        <f>TITRES_STAT!D2380</f>
        <v>0.59</v>
      </c>
      <c r="D2377" s="6">
        <f>TITRES_STAT!E2380</f>
        <v>0</v>
      </c>
      <c r="E2377" s="2">
        <f t="shared" si="148"/>
        <v>-483460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0.59</v>
      </c>
      <c r="C2378" s="6">
        <f>TITRES_STAT!D2381</f>
        <v>0.59</v>
      </c>
      <c r="D2378" s="6">
        <f>TITRES_STAT!E2381</f>
        <v>0</v>
      </c>
      <c r="E2378" s="2">
        <f t="shared" si="148"/>
        <v>-483460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0.61</v>
      </c>
      <c r="C2379" s="6">
        <f>TITRES_STAT!D2382</f>
        <v>0.61</v>
      </c>
      <c r="D2379" s="6">
        <f>TITRES_STAT!E2382</f>
        <v>70</v>
      </c>
      <c r="E2379" s="2">
        <f t="shared" si="148"/>
        <v>-483390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45470</v>
      </c>
      <c r="B2380" s="6">
        <f>TITRES_STAT!C2383</f>
        <v>0.62</v>
      </c>
      <c r="C2380" s="6">
        <f>TITRES_STAT!D2383</f>
        <v>0.62</v>
      </c>
      <c r="D2380" s="6">
        <f>TITRES_STAT!E2383</f>
        <v>90</v>
      </c>
      <c r="E2380" s="2">
        <f t="shared" si="148"/>
        <v>-483300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0.62</v>
      </c>
      <c r="C2381" s="6">
        <f>TITRES_STAT!D2384</f>
        <v>0.62</v>
      </c>
      <c r="D2381" s="6">
        <f>TITRES_STAT!E2384</f>
        <v>0</v>
      </c>
      <c r="E2381" s="2">
        <f t="shared" si="148"/>
        <v>-483300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0.62</v>
      </c>
      <c r="C2382" s="6">
        <f>TITRES_STAT!D2385</f>
        <v>0.62</v>
      </c>
      <c r="D2382" s="6">
        <f>TITRES_STAT!E2385</f>
        <v>0</v>
      </c>
      <c r="E2382" s="2">
        <f t="shared" si="148"/>
        <v>-483300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0.64</v>
      </c>
      <c r="C2383" s="6">
        <f>TITRES_STAT!D2386</f>
        <v>0.64</v>
      </c>
      <c r="D2383" s="6">
        <f>TITRES_STAT!E2386</f>
        <v>1</v>
      </c>
      <c r="E2383" s="2">
        <f t="shared" si="148"/>
        <v>-483299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0.65</v>
      </c>
      <c r="C2384" s="6">
        <f>TITRES_STAT!D2387</f>
        <v>0.65</v>
      </c>
      <c r="D2384" s="6">
        <f>TITRES_STAT!E2387</f>
        <v>7</v>
      </c>
      <c r="E2384" s="2">
        <f t="shared" si="148"/>
        <v>-483292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CONFIRMED BULLISH</v>
      </c>
    </row>
    <row r="2385" spans="1:8" ht="13.5" x14ac:dyDescent="0.25">
      <c r="A2385" s="3">
        <f>TITRES_STAT!B2388</f>
        <v>45477</v>
      </c>
      <c r="B2385" s="6">
        <f>TITRES_STAT!C2388</f>
        <v>0.63</v>
      </c>
      <c r="C2385" s="6">
        <f>TITRES_STAT!D2388</f>
        <v>0.63</v>
      </c>
      <c r="D2385" s="6">
        <f>TITRES_STAT!E2388</f>
        <v>12</v>
      </c>
      <c r="E2385" s="2">
        <f t="shared" si="148"/>
        <v>-483304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BEARISH DIVERGENCE</v>
      </c>
    </row>
    <row r="2386" spans="1:8" ht="13.5" x14ac:dyDescent="0.25">
      <c r="A2386" s="3">
        <f>TITRES_STAT!B2389</f>
        <v>45478</v>
      </c>
      <c r="B2386" s="6">
        <f>TITRES_STAT!C2389</f>
        <v>0.65</v>
      </c>
      <c r="C2386" s="6">
        <f>TITRES_STAT!D2389</f>
        <v>0.65</v>
      </c>
      <c r="D2386" s="6">
        <f>TITRES_STAT!E2389</f>
        <v>16</v>
      </c>
      <c r="E2386" s="2">
        <f t="shared" si="148"/>
        <v>-483288</v>
      </c>
      <c r="F2386" s="6" t="str">
        <f t="shared" si="151"/>
        <v>BULLISH</v>
      </c>
      <c r="G2386" s="6" t="str">
        <f t="shared" si="150"/>
        <v>NEUTRAL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0.65</v>
      </c>
      <c r="C2387" s="6">
        <f>TITRES_STAT!D2390</f>
        <v>0.65</v>
      </c>
      <c r="D2387" s="6">
        <f>TITRES_STAT!E2390</f>
        <v>319</v>
      </c>
      <c r="E2387" s="2">
        <f t="shared" si="148"/>
        <v>-483288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0.65</v>
      </c>
      <c r="C2388" s="6">
        <f>TITRES_STAT!D2391</f>
        <v>0.65</v>
      </c>
      <c r="D2388" s="6">
        <f>TITRES_STAT!E2391</f>
        <v>0</v>
      </c>
      <c r="E2388" s="2">
        <f t="shared" si="148"/>
        <v>-483288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0.65</v>
      </c>
      <c r="C2389" s="6">
        <f>TITRES_STAT!D2392</f>
        <v>0.65</v>
      </c>
      <c r="D2389" s="6">
        <f>TITRES_STAT!E2392</f>
        <v>0</v>
      </c>
      <c r="E2389" s="2">
        <f t="shared" si="148"/>
        <v>-483288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0.65</v>
      </c>
      <c r="C2390" s="6">
        <f>TITRES_STAT!D2393</f>
        <v>0.65</v>
      </c>
      <c r="D2390" s="6">
        <f>TITRES_STAT!E2393</f>
        <v>0</v>
      </c>
      <c r="E2390" s="2">
        <f t="shared" si="148"/>
        <v>-483288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0.65</v>
      </c>
      <c r="C2391" s="6">
        <f>TITRES_STAT!D2394</f>
        <v>0.65</v>
      </c>
      <c r="D2391" s="6">
        <f>TITRES_STAT!E2394</f>
        <v>0</v>
      </c>
      <c r="E2391" s="2">
        <f t="shared" si="148"/>
        <v>-483288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0.66</v>
      </c>
      <c r="C2392" s="6">
        <f>TITRES_STAT!D2395</f>
        <v>0.66</v>
      </c>
      <c r="D2392" s="6">
        <f>TITRES_STAT!E2395</f>
        <v>50</v>
      </c>
      <c r="E2392" s="2">
        <f t="shared" si="148"/>
        <v>-483238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0.67</v>
      </c>
      <c r="C2393" s="6">
        <f>TITRES_STAT!D2396</f>
        <v>0.67</v>
      </c>
      <c r="D2393" s="6">
        <f>TITRES_STAT!E2396</f>
        <v>545</v>
      </c>
      <c r="E2393" s="2">
        <f t="shared" si="148"/>
        <v>-482693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0.65</v>
      </c>
      <c r="C2394" s="6">
        <f>TITRES_STAT!D2397</f>
        <v>0.65</v>
      </c>
      <c r="D2394" s="6">
        <f>TITRES_STAT!E2397</f>
        <v>419</v>
      </c>
      <c r="E2394" s="2">
        <f t="shared" si="148"/>
        <v>-483112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45491</v>
      </c>
      <c r="B2395" s="6">
        <f>TITRES_STAT!C2398</f>
        <v>0.65</v>
      </c>
      <c r="C2395" s="6">
        <f>TITRES_STAT!D2398</f>
        <v>0.65</v>
      </c>
      <c r="D2395" s="6">
        <f>TITRES_STAT!E2398</f>
        <v>1222</v>
      </c>
      <c r="E2395" s="2">
        <f t="shared" si="148"/>
        <v>-483112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45492</v>
      </c>
      <c r="B2396" s="6">
        <f>TITRES_STAT!C2399</f>
        <v>0.65</v>
      </c>
      <c r="C2396" s="6">
        <f>TITRES_STAT!D2399</f>
        <v>0.65</v>
      </c>
      <c r="D2396" s="6">
        <f>TITRES_STAT!E2399</f>
        <v>120</v>
      </c>
      <c r="E2396" s="2">
        <f t="shared" si="148"/>
        <v>-483112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0.65</v>
      </c>
      <c r="C2397" s="6">
        <f>TITRES_STAT!D2400</f>
        <v>0.65</v>
      </c>
      <c r="D2397" s="6">
        <f>TITRES_STAT!E2400</f>
        <v>0</v>
      </c>
      <c r="E2397" s="2">
        <f t="shared" si="148"/>
        <v>-483112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BULLISH DIVERGENCE</v>
      </c>
    </row>
    <row r="2398" spans="1:8" ht="13.5" x14ac:dyDescent="0.25">
      <c r="A2398" s="3">
        <f>TITRES_STAT!B2401</f>
        <v>45496</v>
      </c>
      <c r="B2398" s="6">
        <f>TITRES_STAT!C2401</f>
        <v>0.65</v>
      </c>
      <c r="C2398" s="6">
        <f>TITRES_STAT!D2401</f>
        <v>0.65</v>
      </c>
      <c r="D2398" s="6">
        <f>TITRES_STAT!E2401</f>
        <v>20</v>
      </c>
      <c r="E2398" s="2">
        <f t="shared" si="148"/>
        <v>-483112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0.65</v>
      </c>
      <c r="C2399" s="6">
        <f>TITRES_STAT!D2402</f>
        <v>0.65</v>
      </c>
      <c r="D2399" s="6">
        <f>TITRES_STAT!E2402</f>
        <v>11</v>
      </c>
      <c r="E2399" s="2">
        <f t="shared" si="148"/>
        <v>-483112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0.67</v>
      </c>
      <c r="C2400" s="6">
        <f>TITRES_STAT!D2403</f>
        <v>0.67</v>
      </c>
      <c r="D2400" s="6">
        <f>TITRES_STAT!E2403</f>
        <v>0</v>
      </c>
      <c r="E2400" s="2">
        <f t="shared" si="148"/>
        <v>-483112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0.67</v>
      </c>
      <c r="C2401" s="6">
        <f>TITRES_STAT!D2404</f>
        <v>0.67</v>
      </c>
      <c r="D2401" s="6">
        <f>TITRES_STAT!E2404</f>
        <v>27</v>
      </c>
      <c r="E2401" s="2">
        <f t="shared" si="148"/>
        <v>-483112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0.67</v>
      </c>
      <c r="C2402" s="6">
        <f>TITRES_STAT!D2405</f>
        <v>0.67</v>
      </c>
      <c r="D2402" s="6">
        <f>TITRES_STAT!E2405</f>
        <v>0</v>
      </c>
      <c r="E2402" s="2">
        <f t="shared" si="148"/>
        <v>-483112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0.67</v>
      </c>
      <c r="C2403" s="6">
        <f>TITRES_STAT!D2406</f>
        <v>0.67</v>
      </c>
      <c r="D2403" s="6">
        <f>TITRES_STAT!E2406</f>
        <v>0</v>
      </c>
      <c r="E2403" s="2">
        <f t="shared" si="148"/>
        <v>-483112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45505</v>
      </c>
      <c r="B2404" s="6">
        <f>TITRES_STAT!C2407</f>
        <v>0.67</v>
      </c>
      <c r="C2404" s="6">
        <f>TITRES_STAT!D2407</f>
        <v>0.67</v>
      </c>
      <c r="D2404" s="6">
        <f>TITRES_STAT!E2407</f>
        <v>0</v>
      </c>
      <c r="E2404" s="2">
        <f t="shared" si="148"/>
        <v>-483112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0.67</v>
      </c>
      <c r="C2405" s="6">
        <f>TITRES_STAT!D2408</f>
        <v>0.67</v>
      </c>
      <c r="D2405" s="6">
        <f>TITRES_STAT!E2408</f>
        <v>0</v>
      </c>
      <c r="E2405" s="2">
        <f t="shared" si="148"/>
        <v>-483112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0.67</v>
      </c>
      <c r="C2406" s="6">
        <f>TITRES_STAT!D2409</f>
        <v>0.67</v>
      </c>
      <c r="D2406" s="6">
        <f>TITRES_STAT!E2409</f>
        <v>451</v>
      </c>
      <c r="E2406" s="2">
        <f t="shared" si="148"/>
        <v>-483112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0.67</v>
      </c>
      <c r="C2407" s="6">
        <f>TITRES_STAT!D2410</f>
        <v>0.67</v>
      </c>
      <c r="D2407" s="6">
        <f>TITRES_STAT!E2410</f>
        <v>0</v>
      </c>
      <c r="E2407" s="2">
        <f t="shared" si="148"/>
        <v>-483112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0.67</v>
      </c>
      <c r="C2408" s="6">
        <f>TITRES_STAT!D2411</f>
        <v>0.67</v>
      </c>
      <c r="D2408" s="6">
        <f>TITRES_STAT!E2411</f>
        <v>0</v>
      </c>
      <c r="E2408" s="2">
        <f t="shared" si="148"/>
        <v>-483112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45512</v>
      </c>
      <c r="B2409" s="6">
        <f>TITRES_STAT!C2412</f>
        <v>0.67</v>
      </c>
      <c r="C2409" s="6">
        <f>TITRES_STAT!D2412</f>
        <v>0.67</v>
      </c>
      <c r="D2409" s="6">
        <f>TITRES_STAT!E2412</f>
        <v>0</v>
      </c>
      <c r="E2409" s="2">
        <f t="shared" si="148"/>
        <v>-483112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0.67</v>
      </c>
      <c r="C2410" s="6">
        <f>TITRES_STAT!D2413</f>
        <v>0.67</v>
      </c>
      <c r="D2410" s="6">
        <f>TITRES_STAT!E2413</f>
        <v>0</v>
      </c>
      <c r="E2410" s="2">
        <f t="shared" si="148"/>
        <v>-483112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45516</v>
      </c>
      <c r="B2411" s="6">
        <f>TITRES_STAT!C2414</f>
        <v>0.67</v>
      </c>
      <c r="C2411" s="6">
        <f>TITRES_STAT!D2414</f>
        <v>0.67</v>
      </c>
      <c r="D2411" s="6">
        <f>TITRES_STAT!E2414</f>
        <v>0</v>
      </c>
      <c r="E2411" s="2">
        <f t="shared" si="148"/>
        <v>-483112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0.67</v>
      </c>
      <c r="C2412" s="6">
        <f>TITRES_STAT!D2415</f>
        <v>0.67</v>
      </c>
      <c r="D2412" s="6">
        <f>TITRES_STAT!E2415</f>
        <v>0</v>
      </c>
      <c r="E2412" s="2">
        <f t="shared" si="148"/>
        <v>-483112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0.67</v>
      </c>
      <c r="C2413" s="6">
        <f>TITRES_STAT!D2416</f>
        <v>0.67</v>
      </c>
      <c r="D2413" s="6">
        <f>TITRES_STAT!E2416</f>
        <v>0</v>
      </c>
      <c r="E2413" s="2">
        <f t="shared" si="148"/>
        <v>-483112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45520</v>
      </c>
      <c r="B2414" s="6">
        <f>TITRES_STAT!C2417</f>
        <v>0.67</v>
      </c>
      <c r="C2414" s="6">
        <f>TITRES_STAT!D2417</f>
        <v>0.67</v>
      </c>
      <c r="D2414" s="6">
        <f>TITRES_STAT!E2417</f>
        <v>0</v>
      </c>
      <c r="E2414" s="2">
        <f t="shared" si="148"/>
        <v>-483112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45523</v>
      </c>
      <c r="B2415" s="6">
        <f>TITRES_STAT!C2418</f>
        <v>0.67</v>
      </c>
      <c r="C2415" s="6">
        <f>TITRES_STAT!D2418</f>
        <v>0.67</v>
      </c>
      <c r="D2415" s="6">
        <f>TITRES_STAT!E2418</f>
        <v>55</v>
      </c>
      <c r="E2415" s="2">
        <f t="shared" si="148"/>
        <v>-483112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45524</v>
      </c>
      <c r="B2416" s="6">
        <f>TITRES_STAT!C2419</f>
        <v>0.64</v>
      </c>
      <c r="C2416" s="6">
        <f>TITRES_STAT!D2419</f>
        <v>0.64</v>
      </c>
      <c r="D2416" s="6">
        <f>TITRES_STAT!E2419</f>
        <v>0</v>
      </c>
      <c r="E2416" s="2">
        <f t="shared" si="148"/>
        <v>-483112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45525</v>
      </c>
      <c r="B2417" s="6">
        <f>TITRES_STAT!C2420</f>
        <v>0.62</v>
      </c>
      <c r="C2417" s="6">
        <f>TITRES_STAT!D2420</f>
        <v>0.62</v>
      </c>
      <c r="D2417" s="6">
        <f>TITRES_STAT!E2420</f>
        <v>0</v>
      </c>
      <c r="E2417" s="2">
        <f t="shared" si="148"/>
        <v>-483112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45526</v>
      </c>
      <c r="B2418" s="6">
        <f>TITRES_STAT!C2421</f>
        <v>0.6</v>
      </c>
      <c r="C2418" s="6">
        <f>TITRES_STAT!D2421</f>
        <v>0.6</v>
      </c>
      <c r="D2418" s="6">
        <f>TITRES_STAT!E2421</f>
        <v>0</v>
      </c>
      <c r="E2418" s="2">
        <f t="shared" si="148"/>
        <v>-483112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0.57999999999999996</v>
      </c>
      <c r="C2419" s="6">
        <f>TITRES_STAT!D2422</f>
        <v>0.57999999999999996</v>
      </c>
      <c r="D2419" s="6">
        <f>TITRES_STAT!E2422</f>
        <v>0</v>
      </c>
      <c r="E2419" s="2">
        <f t="shared" si="148"/>
        <v>-483112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0.56000000000000005</v>
      </c>
      <c r="C2420" s="6">
        <f>TITRES_STAT!D2423</f>
        <v>0.56000000000000005</v>
      </c>
      <c r="D2420" s="6">
        <f>TITRES_STAT!E2423</f>
        <v>0</v>
      </c>
      <c r="E2420" s="2">
        <f t="shared" si="148"/>
        <v>-483112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0.54</v>
      </c>
      <c r="C2421" s="6">
        <f>TITRES_STAT!D2424</f>
        <v>0.54</v>
      </c>
      <c r="D2421" s="6">
        <f>TITRES_STAT!E2424</f>
        <v>0</v>
      </c>
      <c r="E2421" s="2">
        <f t="shared" si="148"/>
        <v>-483112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0.53</v>
      </c>
      <c r="C2422" s="6">
        <f>TITRES_STAT!D2425</f>
        <v>0.53</v>
      </c>
      <c r="D2422" s="6">
        <f>TITRES_STAT!E2425</f>
        <v>2689</v>
      </c>
      <c r="E2422" s="2">
        <f t="shared" si="148"/>
        <v>-485801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0.55000000000000004</v>
      </c>
      <c r="C2423" s="6">
        <f>TITRES_STAT!D2426</f>
        <v>0.55000000000000004</v>
      </c>
      <c r="D2423" s="6">
        <f>TITRES_STAT!E2426</f>
        <v>0</v>
      </c>
      <c r="E2423" s="2">
        <f t="shared" si="148"/>
        <v>-485801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CONFIRMED BEARISH</v>
      </c>
    </row>
    <row r="2424" spans="1:8" ht="13.5" x14ac:dyDescent="0.25">
      <c r="A2424" s="3">
        <f>TITRES_STAT!B2427</f>
        <v>45534</v>
      </c>
      <c r="B2424" s="6">
        <f>TITRES_STAT!C2427</f>
        <v>0.56999999999999995</v>
      </c>
      <c r="C2424" s="6">
        <f>TITRES_STAT!D2427</f>
        <v>0.56999999999999995</v>
      </c>
      <c r="D2424" s="6">
        <f>TITRES_STAT!E2427</f>
        <v>0</v>
      </c>
      <c r="E2424" s="2">
        <f t="shared" si="148"/>
        <v>-485801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CONFIRMED BEARISH</v>
      </c>
    </row>
    <row r="2425" spans="1:8" ht="13.5" x14ac:dyDescent="0.25">
      <c r="A2425" s="3">
        <f>TITRES_STAT!B2428</f>
        <v>45537</v>
      </c>
      <c r="B2425" s="6">
        <f>TITRES_STAT!C2428</f>
        <v>0.59</v>
      </c>
      <c r="C2425" s="6">
        <f>TITRES_STAT!D2428</f>
        <v>0.59</v>
      </c>
      <c r="D2425" s="6">
        <f>TITRES_STAT!E2428</f>
        <v>56</v>
      </c>
      <c r="E2425" s="2">
        <f t="shared" si="148"/>
        <v>-485745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BEARISH DIVERGENCE</v>
      </c>
    </row>
    <row r="2426" spans="1:8" ht="13.5" x14ac:dyDescent="0.25">
      <c r="A2426" s="3">
        <f>TITRES_STAT!B2429</f>
        <v>45538</v>
      </c>
      <c r="B2426" s="6">
        <f>TITRES_STAT!C2429</f>
        <v>0.61</v>
      </c>
      <c r="C2426" s="6">
        <f>TITRES_STAT!D2429</f>
        <v>0.61</v>
      </c>
      <c r="D2426" s="6">
        <f>TITRES_STAT!E2429</f>
        <v>141</v>
      </c>
      <c r="E2426" s="2">
        <f t="shared" si="148"/>
        <v>-485604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BEARISH DIVERGENCE</v>
      </c>
    </row>
    <row r="2427" spans="1:8" ht="13.5" x14ac:dyDescent="0.25">
      <c r="A2427" s="3">
        <f>TITRES_STAT!B2430</f>
        <v>45539</v>
      </c>
      <c r="B2427" s="6">
        <f>TITRES_STAT!C2430</f>
        <v>0.6</v>
      </c>
      <c r="C2427" s="6">
        <f>TITRES_STAT!D2430</f>
        <v>0.6</v>
      </c>
      <c r="D2427" s="6">
        <f>TITRES_STAT!E2430</f>
        <v>2911</v>
      </c>
      <c r="E2427" s="2">
        <f t="shared" si="148"/>
        <v>-488515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BEARISH DIVERGENCE</v>
      </c>
    </row>
    <row r="2428" spans="1:8" ht="13.5" x14ac:dyDescent="0.25">
      <c r="A2428" s="3">
        <f>TITRES_STAT!B2431</f>
        <v>45540</v>
      </c>
      <c r="B2428" s="6">
        <f>TITRES_STAT!C2431</f>
        <v>0.6</v>
      </c>
      <c r="C2428" s="6">
        <f>TITRES_STAT!D2431</f>
        <v>0.6</v>
      </c>
      <c r="D2428" s="6">
        <f>TITRES_STAT!E2431</f>
        <v>25</v>
      </c>
      <c r="E2428" s="2">
        <f t="shared" si="148"/>
        <v>-488515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BEARISH DIVERGENCE</v>
      </c>
    </row>
    <row r="2429" spans="1:8" ht="13.5" x14ac:dyDescent="0.25">
      <c r="A2429" s="3">
        <f>TITRES_STAT!B2432</f>
        <v>45541</v>
      </c>
      <c r="B2429" s="6">
        <f>TITRES_STAT!C2432</f>
        <v>0.6</v>
      </c>
      <c r="C2429" s="6">
        <f>TITRES_STAT!D2432</f>
        <v>0.6</v>
      </c>
      <c r="D2429" s="6">
        <f>TITRES_STAT!E2432</f>
        <v>143</v>
      </c>
      <c r="E2429" s="2">
        <f t="shared" si="148"/>
        <v>-488515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BEARISH DIVERGENCE</v>
      </c>
    </row>
    <row r="2430" spans="1:8" ht="13.5" x14ac:dyDescent="0.25">
      <c r="A2430" s="3">
        <f>TITRES_STAT!B2433</f>
        <v>45544</v>
      </c>
      <c r="B2430" s="6">
        <f>TITRES_STAT!C2433</f>
        <v>0.6</v>
      </c>
      <c r="C2430" s="6">
        <f>TITRES_STAT!D2433</f>
        <v>0.6</v>
      </c>
      <c r="D2430" s="6">
        <f>TITRES_STAT!E2433</f>
        <v>2596</v>
      </c>
      <c r="E2430" s="2">
        <f t="shared" si="148"/>
        <v>-488515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BEARISH DIVERGENCE</v>
      </c>
    </row>
    <row r="2431" spans="1:8" ht="13.5" x14ac:dyDescent="0.25">
      <c r="A2431" s="3">
        <f>TITRES_STAT!B2434</f>
        <v>45545</v>
      </c>
      <c r="B2431" s="6">
        <f>TITRES_STAT!C2434</f>
        <v>0.62</v>
      </c>
      <c r="C2431" s="6">
        <f>TITRES_STAT!D2434</f>
        <v>0.62</v>
      </c>
      <c r="D2431" s="6">
        <f>TITRES_STAT!E2434</f>
        <v>33</v>
      </c>
      <c r="E2431" s="2">
        <f t="shared" si="148"/>
        <v>-488482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BEARISH DIVERGENCE</v>
      </c>
    </row>
    <row r="2432" spans="1:8" ht="13.5" x14ac:dyDescent="0.25">
      <c r="A2432" s="3">
        <f>TITRES_STAT!B2435</f>
        <v>45546</v>
      </c>
      <c r="B2432" s="6">
        <f>TITRES_STAT!C2435</f>
        <v>0.62</v>
      </c>
      <c r="C2432" s="6">
        <f>TITRES_STAT!D2435</f>
        <v>0.62</v>
      </c>
      <c r="D2432" s="6">
        <f>TITRES_STAT!E2435</f>
        <v>9</v>
      </c>
      <c r="E2432" s="2">
        <f t="shared" si="148"/>
        <v>-488482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45547</v>
      </c>
      <c r="B2433" s="6">
        <f>TITRES_STAT!C2436</f>
        <v>0.62</v>
      </c>
      <c r="C2433" s="6">
        <f>TITRES_STAT!D2436</f>
        <v>0.62</v>
      </c>
      <c r="D2433" s="6">
        <f>TITRES_STAT!E2436</f>
        <v>2186</v>
      </c>
      <c r="E2433" s="2">
        <f t="shared" si="148"/>
        <v>-488482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CONFIRMED BULLISH</v>
      </c>
    </row>
    <row r="2434" spans="1:8" ht="13.5" x14ac:dyDescent="0.25">
      <c r="A2434" s="3">
        <f>TITRES_STAT!B2437</f>
        <v>45548</v>
      </c>
      <c r="B2434" s="6">
        <f>TITRES_STAT!C2437</f>
        <v>0.62</v>
      </c>
      <c r="C2434" s="6">
        <f>TITRES_STAT!D2437</f>
        <v>0.62</v>
      </c>
      <c r="D2434" s="6">
        <f>TITRES_STAT!E2437</f>
        <v>1007</v>
      </c>
      <c r="E2434" s="2">
        <f t="shared" si="148"/>
        <v>-488482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45551</v>
      </c>
      <c r="B2435" s="6">
        <f>TITRES_STAT!C2438</f>
        <v>0.6</v>
      </c>
      <c r="C2435" s="6">
        <f>TITRES_STAT!D2438</f>
        <v>0.6</v>
      </c>
      <c r="D2435" s="6">
        <f>TITRES_STAT!E2438</f>
        <v>0</v>
      </c>
      <c r="E2435" s="2">
        <f t="shared" si="148"/>
        <v>-488482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0.57999999999999996</v>
      </c>
      <c r="C2436" s="6">
        <f>TITRES_STAT!D2439</f>
        <v>0.57999999999999996</v>
      </c>
      <c r="D2436" s="6">
        <f>TITRES_STAT!E2439</f>
        <v>643</v>
      </c>
      <c r="E2436" s="2">
        <f t="shared" ref="E2436:E2499" si="152">IF(B2436&gt;B2435, E2435+D2436, IF(B2436&lt;B2435, E2435-D2436, E2435))</f>
        <v>-489125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0.57999999999999996</v>
      </c>
      <c r="C2437" s="6">
        <f>TITRES_STAT!D2440</f>
        <v>0.57999999999999996</v>
      </c>
      <c r="D2437" s="6">
        <f>TITRES_STAT!E2440</f>
        <v>358</v>
      </c>
      <c r="E2437" s="2">
        <f t="shared" si="152"/>
        <v>-489125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0.6</v>
      </c>
      <c r="C2438" s="6">
        <f>TITRES_STAT!D2441</f>
        <v>0.6</v>
      </c>
      <c r="D2438" s="6">
        <f>TITRES_STAT!E2441</f>
        <v>605</v>
      </c>
      <c r="E2438" s="2">
        <f t="shared" si="152"/>
        <v>-488520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0.62</v>
      </c>
      <c r="C2439" s="6">
        <f>TITRES_STAT!D2442</f>
        <v>0.62</v>
      </c>
      <c r="D2439" s="6">
        <f>TITRES_STAT!E2442</f>
        <v>144</v>
      </c>
      <c r="E2439" s="2">
        <f t="shared" si="152"/>
        <v>-488376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0.63</v>
      </c>
      <c r="C2440" s="6">
        <f>TITRES_STAT!D2443</f>
        <v>0.63</v>
      </c>
      <c r="D2440" s="6">
        <f>TITRES_STAT!E2443</f>
        <v>567</v>
      </c>
      <c r="E2440" s="2">
        <f t="shared" si="152"/>
        <v>-487809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NEUTRAL</v>
      </c>
      <c r="H2440" s="6" t="str">
        <f t="shared" si="153"/>
        <v>CONFIRMED BULLISH</v>
      </c>
    </row>
    <row r="2441" spans="1:8" ht="13.5" x14ac:dyDescent="0.25">
      <c r="A2441" s="3">
        <f>TITRES_STAT!B2444</f>
        <v>45559</v>
      </c>
      <c r="B2441" s="6">
        <f>TITRES_STAT!C2444</f>
        <v>0.63</v>
      </c>
      <c r="C2441" s="6">
        <f>TITRES_STAT!D2444</f>
        <v>0.63</v>
      </c>
      <c r="D2441" s="6">
        <f>TITRES_STAT!E2444</f>
        <v>0</v>
      </c>
      <c r="E2441" s="2">
        <f t="shared" si="152"/>
        <v>-487809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0.63</v>
      </c>
      <c r="C2442" s="6">
        <f>TITRES_STAT!D2445</f>
        <v>0.63</v>
      </c>
      <c r="D2442" s="6">
        <f>TITRES_STAT!E2445</f>
        <v>18</v>
      </c>
      <c r="E2442" s="2">
        <f t="shared" si="152"/>
        <v>-487809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0.62</v>
      </c>
      <c r="C2443" s="6">
        <f>TITRES_STAT!D2446</f>
        <v>0.62</v>
      </c>
      <c r="D2443" s="6">
        <f>TITRES_STAT!E2446</f>
        <v>27</v>
      </c>
      <c r="E2443" s="2">
        <f t="shared" si="152"/>
        <v>-487836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0.6</v>
      </c>
      <c r="C2444" s="6">
        <f>TITRES_STAT!D2447</f>
        <v>0.6</v>
      </c>
      <c r="D2444" s="6">
        <f>TITRES_STAT!E2447</f>
        <v>40</v>
      </c>
      <c r="E2444" s="2">
        <f t="shared" si="152"/>
        <v>-487876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BULLISH DIVERGENCE</v>
      </c>
    </row>
    <row r="2445" spans="1:8" ht="13.5" x14ac:dyDescent="0.25">
      <c r="A2445" s="3">
        <f>TITRES_STAT!B2448</f>
        <v>45565</v>
      </c>
      <c r="B2445" s="6">
        <f>TITRES_STAT!C2448</f>
        <v>0.6</v>
      </c>
      <c r="C2445" s="6">
        <f>TITRES_STAT!D2448</f>
        <v>0.6</v>
      </c>
      <c r="D2445" s="6">
        <f>TITRES_STAT!E2448</f>
        <v>7</v>
      </c>
      <c r="E2445" s="2">
        <f t="shared" si="152"/>
        <v>-487876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0.59</v>
      </c>
      <c r="C2446" s="6">
        <f>TITRES_STAT!D2449</f>
        <v>0.59</v>
      </c>
      <c r="D2446" s="6">
        <f>TITRES_STAT!E2449</f>
        <v>237</v>
      </c>
      <c r="E2446" s="2">
        <f t="shared" si="152"/>
        <v>-488113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0.59</v>
      </c>
      <c r="C2447" s="6">
        <f>TITRES_STAT!D2450</f>
        <v>0.59</v>
      </c>
      <c r="D2447" s="6">
        <f>TITRES_STAT!E2450</f>
        <v>0</v>
      </c>
      <c r="E2447" s="2">
        <f t="shared" si="152"/>
        <v>-488113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0.56999999999999995</v>
      </c>
      <c r="C2448" s="6">
        <f>TITRES_STAT!D2451</f>
        <v>0.56999999999999995</v>
      </c>
      <c r="D2448" s="6">
        <f>TITRES_STAT!E2451</f>
        <v>383</v>
      </c>
      <c r="E2448" s="2">
        <f t="shared" si="152"/>
        <v>-488496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0.55000000000000004</v>
      </c>
      <c r="C2449" s="6">
        <f>TITRES_STAT!D2452</f>
        <v>0.55000000000000004</v>
      </c>
      <c r="D2449" s="6">
        <f>TITRES_STAT!E2452</f>
        <v>727</v>
      </c>
      <c r="E2449" s="2">
        <f t="shared" si="152"/>
        <v>-489223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0.55000000000000004</v>
      </c>
      <c r="C2450" s="6">
        <f>TITRES_STAT!D2453</f>
        <v>0.55000000000000004</v>
      </c>
      <c r="D2450" s="6">
        <f>TITRES_STAT!E2453</f>
        <v>843</v>
      </c>
      <c r="E2450" s="2">
        <f t="shared" si="152"/>
        <v>-489223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0.56999999999999995</v>
      </c>
      <c r="C2451" s="6">
        <f>TITRES_STAT!D2454</f>
        <v>0.56999999999999995</v>
      </c>
      <c r="D2451" s="6">
        <f>TITRES_STAT!E2454</f>
        <v>0</v>
      </c>
      <c r="E2451" s="2">
        <f t="shared" si="152"/>
        <v>-489223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0.59</v>
      </c>
      <c r="C2452" s="6">
        <f>TITRES_STAT!D2455</f>
        <v>0.59</v>
      </c>
      <c r="D2452" s="6">
        <f>TITRES_STAT!E2455</f>
        <v>0</v>
      </c>
      <c r="E2452" s="2">
        <f t="shared" si="152"/>
        <v>-489223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0.61</v>
      </c>
      <c r="C2453" s="6">
        <f>TITRES_STAT!D2456</f>
        <v>0.61</v>
      </c>
      <c r="D2453" s="6">
        <f>TITRES_STAT!E2456</f>
        <v>10000</v>
      </c>
      <c r="E2453" s="2">
        <f t="shared" si="152"/>
        <v>-479223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0.59</v>
      </c>
      <c r="C2454" s="6">
        <f>TITRES_STAT!D2457</f>
        <v>0.59</v>
      </c>
      <c r="D2454" s="6">
        <f>TITRES_STAT!E2457</f>
        <v>1413</v>
      </c>
      <c r="E2454" s="2">
        <f t="shared" si="152"/>
        <v>-480636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0.59</v>
      </c>
      <c r="C2455" s="6">
        <f>TITRES_STAT!D2458</f>
        <v>0.59</v>
      </c>
      <c r="D2455" s="6">
        <f>TITRES_STAT!E2458</f>
        <v>2847</v>
      </c>
      <c r="E2455" s="2">
        <f t="shared" si="152"/>
        <v>-480636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0.57999999999999996</v>
      </c>
      <c r="C2456" s="6">
        <f>TITRES_STAT!D2459</f>
        <v>0.57999999999999996</v>
      </c>
      <c r="D2456" s="6">
        <f>TITRES_STAT!E2459</f>
        <v>50</v>
      </c>
      <c r="E2456" s="2">
        <f t="shared" si="152"/>
        <v>-480686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0.56000000000000005</v>
      </c>
      <c r="C2457" s="6">
        <f>TITRES_STAT!D2460</f>
        <v>0.56000000000000005</v>
      </c>
      <c r="D2457" s="6">
        <f>TITRES_STAT!E2460</f>
        <v>456</v>
      </c>
      <c r="E2457" s="2">
        <f t="shared" si="152"/>
        <v>-481142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BULLISH DIVERGENCE</v>
      </c>
    </row>
    <row r="2458" spans="1:8" ht="13.5" x14ac:dyDescent="0.25">
      <c r="A2458" s="3">
        <f>TITRES_STAT!B2461</f>
        <v>45583</v>
      </c>
      <c r="B2458" s="6">
        <f>TITRES_STAT!C2461</f>
        <v>0.54</v>
      </c>
      <c r="C2458" s="6">
        <f>TITRES_STAT!D2461</f>
        <v>0.54</v>
      </c>
      <c r="D2458" s="6">
        <f>TITRES_STAT!E2461</f>
        <v>858</v>
      </c>
      <c r="E2458" s="2">
        <f t="shared" si="152"/>
        <v>-482000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0.53</v>
      </c>
      <c r="C2459" s="6">
        <f>TITRES_STAT!D2462</f>
        <v>0.53</v>
      </c>
      <c r="D2459" s="6">
        <f>TITRES_STAT!E2462</f>
        <v>4437</v>
      </c>
      <c r="E2459" s="2">
        <f t="shared" si="152"/>
        <v>-486437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0.51</v>
      </c>
      <c r="C2460" s="6">
        <f>TITRES_STAT!D2463</f>
        <v>0.51</v>
      </c>
      <c r="D2460" s="6">
        <f>TITRES_STAT!E2463</f>
        <v>356</v>
      </c>
      <c r="E2460" s="2">
        <f t="shared" si="152"/>
        <v>-486793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0.49</v>
      </c>
      <c r="C2461" s="6">
        <f>TITRES_STAT!D2464</f>
        <v>0.49</v>
      </c>
      <c r="D2461" s="6">
        <f>TITRES_STAT!E2464</f>
        <v>1304</v>
      </c>
      <c r="E2461" s="2">
        <f t="shared" si="152"/>
        <v>-488097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0.5</v>
      </c>
      <c r="C2462" s="6">
        <f>TITRES_STAT!D2465</f>
        <v>0.5</v>
      </c>
      <c r="D2462" s="6">
        <f>TITRES_STAT!E2465</f>
        <v>134</v>
      </c>
      <c r="E2462" s="2">
        <f t="shared" si="152"/>
        <v>-487963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0.5</v>
      </c>
      <c r="C2463" s="6">
        <f>TITRES_STAT!D2466</f>
        <v>0.5</v>
      </c>
      <c r="D2463" s="6">
        <f>TITRES_STAT!E2466</f>
        <v>68</v>
      </c>
      <c r="E2463" s="2">
        <f t="shared" si="152"/>
        <v>-487963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0.5</v>
      </c>
      <c r="C2464" s="6">
        <f>TITRES_STAT!D2467</f>
        <v>0.5</v>
      </c>
      <c r="D2464" s="6">
        <f>TITRES_STAT!E2467</f>
        <v>228</v>
      </c>
      <c r="E2464" s="2">
        <f t="shared" si="152"/>
        <v>-487963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0.5</v>
      </c>
      <c r="C2465" s="6">
        <f>TITRES_STAT!D2468</f>
        <v>0.5</v>
      </c>
      <c r="D2465" s="6">
        <f>TITRES_STAT!E2468</f>
        <v>552</v>
      </c>
      <c r="E2465" s="2">
        <f t="shared" si="152"/>
        <v>-487963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0.51</v>
      </c>
      <c r="C2466" s="6">
        <f>TITRES_STAT!D2469</f>
        <v>0.51</v>
      </c>
      <c r="D2466" s="6">
        <f>TITRES_STAT!E2469</f>
        <v>427</v>
      </c>
      <c r="E2466" s="2">
        <f t="shared" si="152"/>
        <v>-487536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45596</v>
      </c>
      <c r="B2467" s="6">
        <f>TITRES_STAT!C2470</f>
        <v>0.51</v>
      </c>
      <c r="C2467" s="6">
        <f>TITRES_STAT!D2470</f>
        <v>0.51</v>
      </c>
      <c r="D2467" s="6">
        <f>TITRES_STAT!E2470</f>
        <v>651</v>
      </c>
      <c r="E2467" s="2">
        <f t="shared" si="152"/>
        <v>-487536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0.52</v>
      </c>
      <c r="C2468" s="6">
        <f>TITRES_STAT!D2471</f>
        <v>0.52</v>
      </c>
      <c r="D2468" s="6">
        <f>TITRES_STAT!E2471</f>
        <v>20</v>
      </c>
      <c r="E2468" s="2">
        <f t="shared" si="152"/>
        <v>-487516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45600</v>
      </c>
      <c r="B2469" s="6">
        <f>TITRES_STAT!C2472</f>
        <v>0.5</v>
      </c>
      <c r="C2469" s="6">
        <f>TITRES_STAT!D2472</f>
        <v>0.5</v>
      </c>
      <c r="D2469" s="6">
        <f>TITRES_STAT!E2472</f>
        <v>200</v>
      </c>
      <c r="E2469" s="2">
        <f t="shared" si="152"/>
        <v>-487716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0.48</v>
      </c>
      <c r="C2470" s="6">
        <f>TITRES_STAT!D2473</f>
        <v>0.48</v>
      </c>
      <c r="D2470" s="6">
        <f>TITRES_STAT!E2473</f>
        <v>0</v>
      </c>
      <c r="E2470" s="2">
        <f t="shared" si="152"/>
        <v>-487716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BULLISH DIVERGENCE</v>
      </c>
    </row>
    <row r="2471" spans="1:8" ht="13.5" x14ac:dyDescent="0.25">
      <c r="A2471" s="3">
        <f>TITRES_STAT!B2474</f>
        <v>45602</v>
      </c>
      <c r="B2471" s="6">
        <f>TITRES_STAT!C2474</f>
        <v>0.46</v>
      </c>
      <c r="C2471" s="6">
        <f>TITRES_STAT!D2474</f>
        <v>0.46</v>
      </c>
      <c r="D2471" s="6">
        <f>TITRES_STAT!E2474</f>
        <v>0</v>
      </c>
      <c r="E2471" s="2">
        <f t="shared" si="152"/>
        <v>-487716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CONFIRMED BEARISH</v>
      </c>
    </row>
    <row r="2472" spans="1:8" ht="13.5" x14ac:dyDescent="0.25">
      <c r="A2472" s="3">
        <f>TITRES_STAT!B2475</f>
        <v>45603</v>
      </c>
      <c r="B2472" s="6">
        <f>TITRES_STAT!C2475</f>
        <v>0.44</v>
      </c>
      <c r="C2472" s="6">
        <f>TITRES_STAT!D2475</f>
        <v>0.44</v>
      </c>
      <c r="D2472" s="6">
        <f>TITRES_STAT!E2475</f>
        <v>16666</v>
      </c>
      <c r="E2472" s="2">
        <f t="shared" si="152"/>
        <v>-504382</v>
      </c>
      <c r="F2472" s="6" t="str">
        <f t="shared" si="155"/>
        <v>BEARISH</v>
      </c>
      <c r="G2472" s="6" t="str">
        <f t="shared" si="154"/>
        <v>STRONG</v>
      </c>
      <c r="H2472" s="6" t="str">
        <f t="shared" si="153"/>
        <v>CONFIRMED BEARISH</v>
      </c>
    </row>
    <row r="2473" spans="1:8" ht="13.5" x14ac:dyDescent="0.25">
      <c r="A2473" s="3">
        <f>TITRES_STAT!B2476</f>
        <v>45604</v>
      </c>
      <c r="B2473" s="6">
        <f>TITRES_STAT!C2476</f>
        <v>0.45</v>
      </c>
      <c r="C2473" s="6">
        <f>TITRES_STAT!D2476</f>
        <v>0.45</v>
      </c>
      <c r="D2473" s="6">
        <f>TITRES_STAT!E2476</f>
        <v>150</v>
      </c>
      <c r="E2473" s="2">
        <f t="shared" si="152"/>
        <v>-504232</v>
      </c>
      <c r="F2473" s="6" t="str">
        <f t="shared" si="155"/>
        <v>BEARISH</v>
      </c>
      <c r="G2473" s="6" t="str">
        <f t="shared" si="154"/>
        <v>STRONG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0.44</v>
      </c>
      <c r="C2474" s="6">
        <f>TITRES_STAT!D2477</f>
        <v>0.44</v>
      </c>
      <c r="D2474" s="6">
        <f>TITRES_STAT!E2477</f>
        <v>630</v>
      </c>
      <c r="E2474" s="2">
        <f t="shared" si="152"/>
        <v>-504862</v>
      </c>
      <c r="F2474" s="6" t="str">
        <f t="shared" si="155"/>
        <v>BEARISH</v>
      </c>
      <c r="G2474" s="6" t="str">
        <f t="shared" si="154"/>
        <v>STRONG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0.45</v>
      </c>
      <c r="C2475" s="6">
        <f>TITRES_STAT!D2478</f>
        <v>0.45</v>
      </c>
      <c r="D2475" s="6">
        <f>TITRES_STAT!E2478</f>
        <v>0</v>
      </c>
      <c r="E2475" s="2">
        <f t="shared" si="152"/>
        <v>-504862</v>
      </c>
      <c r="F2475" s="6" t="str">
        <f t="shared" si="155"/>
        <v>BEARISH</v>
      </c>
      <c r="G2475" s="6" t="str">
        <f t="shared" si="154"/>
        <v>STRONG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0.47</v>
      </c>
      <c r="C2476" s="6">
        <f>TITRES_STAT!D2479</f>
        <v>0.47</v>
      </c>
      <c r="D2476" s="6">
        <f>TITRES_STAT!E2479</f>
        <v>85</v>
      </c>
      <c r="E2476" s="2">
        <f t="shared" si="152"/>
        <v>-504777</v>
      </c>
      <c r="F2476" s="6" t="str">
        <f t="shared" si="155"/>
        <v>BEARISH</v>
      </c>
      <c r="G2476" s="6" t="str">
        <f t="shared" si="154"/>
        <v>STRONG</v>
      </c>
      <c r="H2476" s="6" t="str">
        <f t="shared" si="153"/>
        <v>BEARISH DIVERGENCE</v>
      </c>
    </row>
    <row r="2477" spans="1:8" ht="13.5" x14ac:dyDescent="0.25">
      <c r="A2477" s="3">
        <f>TITRES_STAT!B2480</f>
        <v>45610</v>
      </c>
      <c r="B2477" s="6">
        <f>TITRES_STAT!C2480</f>
        <v>0.49</v>
      </c>
      <c r="C2477" s="6">
        <f>TITRES_STAT!D2480</f>
        <v>0.49</v>
      </c>
      <c r="D2477" s="6">
        <f>TITRES_STAT!E2480</f>
        <v>80</v>
      </c>
      <c r="E2477" s="2">
        <f t="shared" si="152"/>
        <v>-504697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BEARISH DIVERGENCE</v>
      </c>
    </row>
    <row r="2478" spans="1:8" ht="13.5" x14ac:dyDescent="0.25">
      <c r="A2478" s="3">
        <f>TITRES_STAT!B2481</f>
        <v>45611</v>
      </c>
      <c r="B2478" s="6">
        <f>TITRES_STAT!C2481</f>
        <v>0.49</v>
      </c>
      <c r="C2478" s="6">
        <f>TITRES_STAT!D2481</f>
        <v>0.49</v>
      </c>
      <c r="D2478" s="6">
        <f>TITRES_STAT!E2481</f>
        <v>855</v>
      </c>
      <c r="E2478" s="2">
        <f t="shared" si="152"/>
        <v>-504697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BEARISH DIVERGENCE</v>
      </c>
    </row>
    <row r="2479" spans="1:8" ht="13.5" x14ac:dyDescent="0.25">
      <c r="A2479" s="3">
        <f>TITRES_STAT!B2482</f>
        <v>45614</v>
      </c>
      <c r="B2479" s="6">
        <f>TITRES_STAT!C2482</f>
        <v>0.48</v>
      </c>
      <c r="C2479" s="6">
        <f>TITRES_STAT!D2482</f>
        <v>0.48</v>
      </c>
      <c r="D2479" s="6">
        <f>TITRES_STAT!E2482</f>
        <v>975</v>
      </c>
      <c r="E2479" s="2">
        <f t="shared" si="152"/>
        <v>-505672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BEARISH DIVERGENCE</v>
      </c>
    </row>
    <row r="2480" spans="1:8" ht="13.5" x14ac:dyDescent="0.25">
      <c r="A2480" s="3">
        <f>TITRES_STAT!B2483</f>
        <v>45615</v>
      </c>
      <c r="B2480" s="6">
        <f>TITRES_STAT!C2483</f>
        <v>0.48</v>
      </c>
      <c r="C2480" s="6">
        <f>TITRES_STAT!D2483</f>
        <v>0.48</v>
      </c>
      <c r="D2480" s="6">
        <f>TITRES_STAT!E2483</f>
        <v>0</v>
      </c>
      <c r="E2480" s="2">
        <f t="shared" si="152"/>
        <v>-505672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BEARISH DIVERGENCE</v>
      </c>
    </row>
    <row r="2481" spans="1:8" ht="13.5" x14ac:dyDescent="0.25">
      <c r="A2481" s="3">
        <f>TITRES_STAT!B2484</f>
        <v>45616</v>
      </c>
      <c r="B2481" s="6">
        <f>TITRES_STAT!C2484</f>
        <v>0.48</v>
      </c>
      <c r="C2481" s="6">
        <f>TITRES_STAT!D2484</f>
        <v>0.48</v>
      </c>
      <c r="D2481" s="6">
        <f>TITRES_STAT!E2484</f>
        <v>964</v>
      </c>
      <c r="E2481" s="2">
        <f t="shared" si="152"/>
        <v>-505672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BEARISH DIVERGENCE</v>
      </c>
    </row>
    <row r="2482" spans="1:8" ht="13.5" x14ac:dyDescent="0.25">
      <c r="A2482" s="3">
        <f>TITRES_STAT!B2485</f>
        <v>45617</v>
      </c>
      <c r="B2482" s="6">
        <f>TITRES_STAT!C2485</f>
        <v>0.48</v>
      </c>
      <c r="C2482" s="6">
        <f>TITRES_STAT!D2485</f>
        <v>0.48</v>
      </c>
      <c r="D2482" s="6">
        <f>TITRES_STAT!E2485</f>
        <v>0</v>
      </c>
      <c r="E2482" s="2">
        <f t="shared" si="152"/>
        <v>-505672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0.48</v>
      </c>
      <c r="C2483" s="6">
        <f>TITRES_STAT!D2486</f>
        <v>0.48</v>
      </c>
      <c r="D2483" s="6">
        <f>TITRES_STAT!E2486</f>
        <v>200</v>
      </c>
      <c r="E2483" s="2">
        <f t="shared" si="152"/>
        <v>-505672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0.48</v>
      </c>
      <c r="C2484" s="6">
        <f>TITRES_STAT!D2487</f>
        <v>0.48</v>
      </c>
      <c r="D2484" s="6">
        <f>TITRES_STAT!E2487</f>
        <v>200</v>
      </c>
      <c r="E2484" s="2">
        <f t="shared" si="152"/>
        <v>-505672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0.46</v>
      </c>
      <c r="C2485" s="6">
        <f>TITRES_STAT!D2488</f>
        <v>0.46</v>
      </c>
      <c r="D2485" s="6">
        <f>TITRES_STAT!E2488</f>
        <v>452</v>
      </c>
      <c r="E2485" s="2">
        <f t="shared" si="152"/>
        <v>-506124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0.44</v>
      </c>
      <c r="C2486" s="6">
        <f>TITRES_STAT!D2489</f>
        <v>0.44</v>
      </c>
      <c r="D2486" s="6">
        <f>TITRES_STAT!E2489</f>
        <v>5490</v>
      </c>
      <c r="E2486" s="2">
        <f t="shared" si="152"/>
        <v>-511614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0.45</v>
      </c>
      <c r="C2487" s="6">
        <f>TITRES_STAT!D2490</f>
        <v>0.45</v>
      </c>
      <c r="D2487" s="6">
        <f>TITRES_STAT!E2490</f>
        <v>1000</v>
      </c>
      <c r="E2487" s="2">
        <f t="shared" si="152"/>
        <v>-510614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0.47</v>
      </c>
      <c r="C2488" s="6">
        <f>TITRES_STAT!D2491</f>
        <v>0.47</v>
      </c>
      <c r="D2488" s="6">
        <f>TITRES_STAT!E2491</f>
        <v>15</v>
      </c>
      <c r="E2488" s="2">
        <f t="shared" si="152"/>
        <v>-510599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0.48</v>
      </c>
      <c r="C2489" s="6">
        <f>TITRES_STAT!D2492</f>
        <v>0.48</v>
      </c>
      <c r="D2489" s="6">
        <f>TITRES_STAT!E2492</f>
        <v>109</v>
      </c>
      <c r="E2489" s="2">
        <f t="shared" si="152"/>
        <v>-510490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0.49</v>
      </c>
      <c r="C2490" s="6">
        <f>TITRES_STAT!D2493</f>
        <v>0.49</v>
      </c>
      <c r="D2490" s="6">
        <f>TITRES_STAT!E2493</f>
        <v>6293</v>
      </c>
      <c r="E2490" s="2">
        <f t="shared" si="152"/>
        <v>-504197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0.49</v>
      </c>
      <c r="C2491" s="6">
        <f>TITRES_STAT!D2494</f>
        <v>0.49</v>
      </c>
      <c r="D2491" s="6">
        <f>TITRES_STAT!E2494</f>
        <v>0</v>
      </c>
      <c r="E2491" s="2">
        <f t="shared" si="152"/>
        <v>-504197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0.47</v>
      </c>
      <c r="C2492" s="6">
        <f>TITRES_STAT!D2495</f>
        <v>0.47</v>
      </c>
      <c r="D2492" s="6">
        <f>TITRES_STAT!E2495</f>
        <v>782</v>
      </c>
      <c r="E2492" s="2">
        <f t="shared" si="152"/>
        <v>-504979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0.45</v>
      </c>
      <c r="C2493" s="6">
        <f>TITRES_STAT!D2496</f>
        <v>0.45</v>
      </c>
      <c r="D2493" s="6">
        <f>TITRES_STAT!E2496</f>
        <v>1972</v>
      </c>
      <c r="E2493" s="2">
        <f t="shared" si="152"/>
        <v>-506951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BULLISH DIVERGENCE</v>
      </c>
    </row>
    <row r="2494" spans="1:8" ht="13.5" x14ac:dyDescent="0.25">
      <c r="A2494" s="3">
        <f>TITRES_STAT!B2497</f>
        <v>45635</v>
      </c>
      <c r="B2494" s="6">
        <f>TITRES_STAT!C2497</f>
        <v>0.46</v>
      </c>
      <c r="C2494" s="6">
        <f>TITRES_STAT!D2497</f>
        <v>0.46</v>
      </c>
      <c r="D2494" s="6">
        <f>TITRES_STAT!E2497</f>
        <v>836</v>
      </c>
      <c r="E2494" s="2">
        <f t="shared" si="152"/>
        <v>-506115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BULLISH DIVERGENCE</v>
      </c>
    </row>
    <row r="2495" spans="1:8" ht="13.5" x14ac:dyDescent="0.25">
      <c r="A2495" s="3">
        <f>TITRES_STAT!B2498</f>
        <v>45636</v>
      </c>
      <c r="B2495" s="6">
        <f>TITRES_STAT!C2498</f>
        <v>0.44</v>
      </c>
      <c r="C2495" s="6">
        <f>TITRES_STAT!D2498</f>
        <v>0.44</v>
      </c>
      <c r="D2495" s="6">
        <f>TITRES_STAT!E2498</f>
        <v>1431</v>
      </c>
      <c r="E2495" s="2">
        <f t="shared" si="152"/>
        <v>-507546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0.45</v>
      </c>
      <c r="C2496" s="6">
        <f>TITRES_STAT!D2499</f>
        <v>0.45</v>
      </c>
      <c r="D2496" s="6">
        <f>TITRES_STAT!E2499</f>
        <v>250</v>
      </c>
      <c r="E2496" s="2">
        <f t="shared" si="152"/>
        <v>-507296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0.44</v>
      </c>
      <c r="C2497" s="6">
        <f>TITRES_STAT!D2500</f>
        <v>0.44</v>
      </c>
      <c r="D2497" s="6">
        <f>TITRES_STAT!E2500</f>
        <v>1663</v>
      </c>
      <c r="E2497" s="2">
        <f t="shared" si="152"/>
        <v>-508959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0.45</v>
      </c>
      <c r="C2498" s="6">
        <f>TITRES_STAT!D2501</f>
        <v>0.45</v>
      </c>
      <c r="D2498" s="6">
        <f>TITRES_STAT!E2501</f>
        <v>250</v>
      </c>
      <c r="E2498" s="2">
        <f t="shared" si="152"/>
        <v>-508709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0.45</v>
      </c>
      <c r="C2499" s="6">
        <f>TITRES_STAT!D2502</f>
        <v>0.45</v>
      </c>
      <c r="D2499" s="6">
        <f>TITRES_STAT!E2502</f>
        <v>0</v>
      </c>
      <c r="E2499" s="2">
        <f t="shared" si="152"/>
        <v>-508709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0.44</v>
      </c>
      <c r="C2500" s="6">
        <f>TITRES_STAT!D2503</f>
        <v>0.44</v>
      </c>
      <c r="D2500" s="6">
        <f>TITRES_STAT!E2503</f>
        <v>750</v>
      </c>
      <c r="E2500" s="2">
        <f t="shared" ref="E2500:E2563" si="156">IF(B2500&gt;B2499, E2499+D2500, IF(B2500&lt;B2499, E2499-D2500, E2499))</f>
        <v>-509459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0.43</v>
      </c>
      <c r="C2501" s="6">
        <f>TITRES_STAT!D2504</f>
        <v>0.43</v>
      </c>
      <c r="D2501" s="6">
        <f>TITRES_STAT!E2504</f>
        <v>1650</v>
      </c>
      <c r="E2501" s="2">
        <f t="shared" si="156"/>
        <v>-511109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0.43</v>
      </c>
      <c r="C2502" s="6">
        <f>TITRES_STAT!D2505</f>
        <v>0.43</v>
      </c>
      <c r="D2502" s="6">
        <f>TITRES_STAT!E2505</f>
        <v>0</v>
      </c>
      <c r="E2502" s="2">
        <f t="shared" si="156"/>
        <v>-511109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0.43</v>
      </c>
      <c r="C2503" s="6">
        <f>TITRES_STAT!D2506</f>
        <v>0.43</v>
      </c>
      <c r="D2503" s="6">
        <f>TITRES_STAT!E2506</f>
        <v>140</v>
      </c>
      <c r="E2503" s="2">
        <f t="shared" si="156"/>
        <v>-511109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0.43</v>
      </c>
      <c r="C2504" s="6">
        <f>TITRES_STAT!D2507</f>
        <v>0.43</v>
      </c>
      <c r="D2504" s="6">
        <f>TITRES_STAT!E2507</f>
        <v>0</v>
      </c>
      <c r="E2504" s="2">
        <f t="shared" si="156"/>
        <v>-511109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0.43</v>
      </c>
      <c r="C2505" s="6">
        <f>TITRES_STAT!D2508</f>
        <v>0.43</v>
      </c>
      <c r="D2505" s="6">
        <f>TITRES_STAT!E2508</f>
        <v>849</v>
      </c>
      <c r="E2505" s="2">
        <f t="shared" si="156"/>
        <v>-511109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0.43</v>
      </c>
      <c r="C2506" s="6">
        <f>TITRES_STAT!D2509</f>
        <v>0.43</v>
      </c>
      <c r="D2506" s="6">
        <f>TITRES_STAT!E2509</f>
        <v>0</v>
      </c>
      <c r="E2506" s="2">
        <f t="shared" si="156"/>
        <v>-511109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0.43</v>
      </c>
      <c r="C2507" s="6">
        <f>TITRES_STAT!D2510</f>
        <v>0.43</v>
      </c>
      <c r="D2507" s="6">
        <f>TITRES_STAT!E2510</f>
        <v>910</v>
      </c>
      <c r="E2507" s="2">
        <f t="shared" si="156"/>
        <v>-511109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0.42</v>
      </c>
      <c r="C2508" s="6">
        <f>TITRES_STAT!D2511</f>
        <v>0.42</v>
      </c>
      <c r="D2508" s="6">
        <f>TITRES_STAT!E2511</f>
        <v>800</v>
      </c>
      <c r="E2508" s="2">
        <f t="shared" si="156"/>
        <v>-511909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0.42</v>
      </c>
      <c r="C2509" s="6">
        <f>TITRES_STAT!D2512</f>
        <v>0.42</v>
      </c>
      <c r="D2509" s="6">
        <f>TITRES_STAT!E2512</f>
        <v>0</v>
      </c>
      <c r="E2509" s="2">
        <f t="shared" si="156"/>
        <v>-511909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0.42</v>
      </c>
      <c r="C2510" s="6">
        <f>TITRES_STAT!D2513</f>
        <v>0.42</v>
      </c>
      <c r="D2510" s="6">
        <f>TITRES_STAT!E2513</f>
        <v>0</v>
      </c>
      <c r="E2510" s="2">
        <f t="shared" si="156"/>
        <v>-511909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0.42</v>
      </c>
      <c r="C2511" s="6">
        <f>TITRES_STAT!D2514</f>
        <v>0.42</v>
      </c>
      <c r="D2511" s="6">
        <f>TITRES_STAT!E2514</f>
        <v>5241</v>
      </c>
      <c r="E2511" s="2">
        <f t="shared" si="156"/>
        <v>-511909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0.42</v>
      </c>
      <c r="C2512" s="6">
        <f>TITRES_STAT!D2515</f>
        <v>0.42</v>
      </c>
      <c r="D2512" s="6">
        <f>TITRES_STAT!E2515</f>
        <v>0</v>
      </c>
      <c r="E2512" s="2">
        <f t="shared" si="156"/>
        <v>-511909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0.42</v>
      </c>
      <c r="C2513" s="6">
        <f>TITRES_STAT!D2516</f>
        <v>0.42</v>
      </c>
      <c r="D2513" s="6">
        <f>TITRES_STAT!E2516</f>
        <v>2400</v>
      </c>
      <c r="E2513" s="2">
        <f t="shared" si="156"/>
        <v>-511909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0.42</v>
      </c>
      <c r="C2514" s="6">
        <f>TITRES_STAT!D2517</f>
        <v>0.42</v>
      </c>
      <c r="D2514" s="6">
        <f>TITRES_STAT!E2517</f>
        <v>0</v>
      </c>
      <c r="E2514" s="2">
        <f t="shared" si="156"/>
        <v>-511909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45666</v>
      </c>
      <c r="B2515" s="6">
        <f>TITRES_STAT!C2518</f>
        <v>0.42</v>
      </c>
      <c r="C2515" s="6">
        <f>TITRES_STAT!D2518</f>
        <v>0.42</v>
      </c>
      <c r="D2515" s="6">
        <f>TITRES_STAT!E2518</f>
        <v>0</v>
      </c>
      <c r="E2515" s="2">
        <f t="shared" si="156"/>
        <v>-511909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45667</v>
      </c>
      <c r="B2516" s="6">
        <f>TITRES_STAT!C2519</f>
        <v>0.41</v>
      </c>
      <c r="C2516" s="6">
        <f>TITRES_STAT!D2519</f>
        <v>0.41</v>
      </c>
      <c r="D2516" s="6">
        <f>TITRES_STAT!E2519</f>
        <v>0</v>
      </c>
      <c r="E2516" s="2">
        <f t="shared" si="156"/>
        <v>-511909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45670</v>
      </c>
      <c r="B2517" s="6">
        <f>TITRES_STAT!C2520</f>
        <v>0.4</v>
      </c>
      <c r="C2517" s="6">
        <f>TITRES_STAT!D2520</f>
        <v>0.4</v>
      </c>
      <c r="D2517" s="6">
        <f>TITRES_STAT!E2520</f>
        <v>550</v>
      </c>
      <c r="E2517" s="2">
        <f t="shared" si="156"/>
        <v>-512459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0.4</v>
      </c>
      <c r="C2518" s="6">
        <f>TITRES_STAT!D2521</f>
        <v>0.4</v>
      </c>
      <c r="D2518" s="6">
        <f>TITRES_STAT!E2521</f>
        <v>5950</v>
      </c>
      <c r="E2518" s="2">
        <f t="shared" si="156"/>
        <v>-512459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0.4</v>
      </c>
      <c r="C2519" s="6">
        <f>TITRES_STAT!D2522</f>
        <v>0.4</v>
      </c>
      <c r="D2519" s="6">
        <f>TITRES_STAT!E2522</f>
        <v>50</v>
      </c>
      <c r="E2519" s="2">
        <f t="shared" si="156"/>
        <v>-512459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0.4</v>
      </c>
      <c r="C2520" s="6">
        <f>TITRES_STAT!D2523</f>
        <v>0.4</v>
      </c>
      <c r="D2520" s="6">
        <f>TITRES_STAT!E2523</f>
        <v>170</v>
      </c>
      <c r="E2520" s="2">
        <f t="shared" si="156"/>
        <v>-512459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0.4</v>
      </c>
      <c r="C2521" s="6">
        <f>TITRES_STAT!D2524</f>
        <v>0.4</v>
      </c>
      <c r="D2521" s="6">
        <f>TITRES_STAT!E2524</f>
        <v>0</v>
      </c>
      <c r="E2521" s="2">
        <f t="shared" si="156"/>
        <v>-512459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0.4</v>
      </c>
      <c r="C2522" s="6">
        <f>TITRES_STAT!D2525</f>
        <v>0.4</v>
      </c>
      <c r="D2522" s="6">
        <f>TITRES_STAT!E2525</f>
        <v>0</v>
      </c>
      <c r="E2522" s="2">
        <f t="shared" si="156"/>
        <v>-512459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45678</v>
      </c>
      <c r="B2523" s="6">
        <f>TITRES_STAT!C2526</f>
        <v>0.39</v>
      </c>
      <c r="C2523" s="6">
        <f>TITRES_STAT!D2526</f>
        <v>0.39</v>
      </c>
      <c r="D2523" s="6">
        <f>TITRES_STAT!E2526</f>
        <v>0</v>
      </c>
      <c r="E2523" s="2">
        <f t="shared" si="156"/>
        <v>-512459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45679</v>
      </c>
      <c r="B2524" s="6">
        <f>TITRES_STAT!C2527</f>
        <v>0.38</v>
      </c>
      <c r="C2524" s="6">
        <f>TITRES_STAT!D2527</f>
        <v>0.38</v>
      </c>
      <c r="D2524" s="6">
        <f>TITRES_STAT!E2527</f>
        <v>0</v>
      </c>
      <c r="E2524" s="2">
        <f t="shared" si="156"/>
        <v>-512459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45680</v>
      </c>
      <c r="B2525" s="6">
        <f>TITRES_STAT!C2528</f>
        <v>0.37</v>
      </c>
      <c r="C2525" s="6">
        <f>TITRES_STAT!D2528</f>
        <v>0.37</v>
      </c>
      <c r="D2525" s="6">
        <f>TITRES_STAT!E2528</f>
        <v>2000</v>
      </c>
      <c r="E2525" s="2">
        <f t="shared" si="156"/>
        <v>-514459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0.38</v>
      </c>
      <c r="C2526" s="6">
        <f>TITRES_STAT!D2529</f>
        <v>0.38</v>
      </c>
      <c r="D2526" s="6">
        <f>TITRES_STAT!E2529</f>
        <v>0</v>
      </c>
      <c r="E2526" s="2">
        <f t="shared" si="156"/>
        <v>-514459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0.39</v>
      </c>
      <c r="C2527" s="6">
        <f>TITRES_STAT!D2530</f>
        <v>0.39</v>
      </c>
      <c r="D2527" s="6">
        <f>TITRES_STAT!E2530</f>
        <v>0</v>
      </c>
      <c r="E2527" s="2">
        <f t="shared" si="156"/>
        <v>-514459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0.4</v>
      </c>
      <c r="C2528" s="6">
        <f>TITRES_STAT!D2531</f>
        <v>0.4</v>
      </c>
      <c r="D2528" s="6">
        <f>TITRES_STAT!E2531</f>
        <v>0</v>
      </c>
      <c r="E2528" s="2">
        <f t="shared" si="156"/>
        <v>-514459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BEARISH DIVERGENCE</v>
      </c>
    </row>
    <row r="2529" spans="1:8" ht="13.5" x14ac:dyDescent="0.25">
      <c r="A2529" s="3">
        <f>TITRES_STAT!B2532</f>
        <v>45686</v>
      </c>
      <c r="B2529" s="6">
        <f>TITRES_STAT!C2532</f>
        <v>0.41</v>
      </c>
      <c r="C2529" s="6">
        <f>TITRES_STAT!D2532</f>
        <v>0.41</v>
      </c>
      <c r="D2529" s="6">
        <f>TITRES_STAT!E2532</f>
        <v>554</v>
      </c>
      <c r="E2529" s="2">
        <f t="shared" si="156"/>
        <v>-513905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BEARISH DIVERGENCE</v>
      </c>
    </row>
    <row r="2530" spans="1:8" ht="13.5" x14ac:dyDescent="0.25">
      <c r="A2530" s="3">
        <f>TITRES_STAT!B2533</f>
        <v>45687</v>
      </c>
      <c r="B2530" s="6">
        <f>TITRES_STAT!C2533</f>
        <v>0.41</v>
      </c>
      <c r="C2530" s="6">
        <f>TITRES_STAT!D2533</f>
        <v>0.41</v>
      </c>
      <c r="D2530" s="6">
        <f>TITRES_STAT!E2533</f>
        <v>0</v>
      </c>
      <c r="E2530" s="2">
        <f t="shared" si="156"/>
        <v>-513905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0.42</v>
      </c>
      <c r="C2531" s="6">
        <f>TITRES_STAT!D2534</f>
        <v>0.42</v>
      </c>
      <c r="D2531" s="6">
        <f>TITRES_STAT!E2534</f>
        <v>0</v>
      </c>
      <c r="E2531" s="2">
        <f t="shared" si="156"/>
        <v>-513905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0.43</v>
      </c>
      <c r="C2532" s="6">
        <f>TITRES_STAT!D2535</f>
        <v>0.43</v>
      </c>
      <c r="D2532" s="6">
        <f>TITRES_STAT!E2535</f>
        <v>0</v>
      </c>
      <c r="E2532" s="2">
        <f t="shared" si="156"/>
        <v>-513905</v>
      </c>
      <c r="F2532" s="6" t="str">
        <f t="shared" si="159"/>
        <v>BULLISH</v>
      </c>
      <c r="G2532" s="6" t="str">
        <f t="shared" si="158"/>
        <v>NEUTRAL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0.44</v>
      </c>
      <c r="C2533" s="6">
        <f>TITRES_STAT!D2536</f>
        <v>0.44</v>
      </c>
      <c r="D2533" s="6">
        <f>TITRES_STAT!E2536</f>
        <v>0</v>
      </c>
      <c r="E2533" s="2">
        <f t="shared" si="156"/>
        <v>-513905</v>
      </c>
      <c r="F2533" s="6" t="str">
        <f t="shared" si="159"/>
        <v>BULLISH</v>
      </c>
      <c r="G2533" s="6" t="str">
        <f t="shared" si="158"/>
        <v>NEUTRAL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0.43</v>
      </c>
      <c r="C2534" s="6">
        <f>TITRES_STAT!D2537</f>
        <v>0.43</v>
      </c>
      <c r="D2534" s="6">
        <f>TITRES_STAT!E2537</f>
        <v>0</v>
      </c>
      <c r="E2534" s="2">
        <f t="shared" si="156"/>
        <v>-513905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45694</v>
      </c>
      <c r="B2535" s="6">
        <f>TITRES_STAT!C2538</f>
        <v>0.42</v>
      </c>
      <c r="C2535" s="6">
        <f>TITRES_STAT!D2538</f>
        <v>0.42</v>
      </c>
      <c r="D2535" s="6">
        <f>TITRES_STAT!E2538</f>
        <v>0</v>
      </c>
      <c r="E2535" s="2">
        <f t="shared" si="156"/>
        <v>-513905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0.41</v>
      </c>
      <c r="C2536" s="6">
        <f>TITRES_STAT!D2539</f>
        <v>0.41</v>
      </c>
      <c r="D2536" s="6">
        <f>TITRES_STAT!E2539</f>
        <v>17880</v>
      </c>
      <c r="E2536" s="2">
        <f t="shared" si="156"/>
        <v>-531785</v>
      </c>
      <c r="F2536" s="6" t="str">
        <f t="shared" si="159"/>
        <v>BEARISH</v>
      </c>
      <c r="G2536" s="6" t="str">
        <f t="shared" si="158"/>
        <v>STRONG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0.42</v>
      </c>
      <c r="C2537" s="6">
        <f>TITRES_STAT!D2540</f>
        <v>0.42</v>
      </c>
      <c r="D2537" s="6">
        <f>TITRES_STAT!E2540</f>
        <v>0</v>
      </c>
      <c r="E2537" s="2">
        <f t="shared" si="156"/>
        <v>-531785</v>
      </c>
      <c r="F2537" s="6" t="str">
        <f t="shared" si="159"/>
        <v>BEARISH</v>
      </c>
      <c r="G2537" s="6" t="str">
        <f t="shared" si="158"/>
        <v>STRONG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0.42</v>
      </c>
      <c r="C2538" s="6">
        <f>TITRES_STAT!D2541</f>
        <v>0.42</v>
      </c>
      <c r="D2538" s="6">
        <f>TITRES_STAT!E2541</f>
        <v>250</v>
      </c>
      <c r="E2538" s="2">
        <f t="shared" si="156"/>
        <v>-531785</v>
      </c>
      <c r="F2538" s="6" t="str">
        <f t="shared" si="159"/>
        <v>BEARISH</v>
      </c>
      <c r="G2538" s="6" t="str">
        <f t="shared" si="158"/>
        <v>STRONG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0.43</v>
      </c>
      <c r="C2539" s="6">
        <f>TITRES_STAT!D2542</f>
        <v>0.43</v>
      </c>
      <c r="D2539" s="6">
        <f>TITRES_STAT!E2542</f>
        <v>56</v>
      </c>
      <c r="E2539" s="2">
        <f t="shared" si="156"/>
        <v>-531729</v>
      </c>
      <c r="F2539" s="6" t="str">
        <f t="shared" si="159"/>
        <v>BEARISH</v>
      </c>
      <c r="G2539" s="6" t="str">
        <f t="shared" si="158"/>
        <v>STRONG</v>
      </c>
      <c r="H2539" s="6" t="str">
        <f t="shared" si="157"/>
        <v>NEUTRAL</v>
      </c>
    </row>
    <row r="2540" spans="1:8" ht="13.5" x14ac:dyDescent="0.25">
      <c r="A2540" s="3">
        <f>TITRES_STAT!B2543</f>
        <v>45701</v>
      </c>
      <c r="B2540" s="6">
        <f>TITRES_STAT!C2543</f>
        <v>0.42</v>
      </c>
      <c r="C2540" s="6">
        <f>TITRES_STAT!D2543</f>
        <v>0.42</v>
      </c>
      <c r="D2540" s="6">
        <f>TITRES_STAT!E2543</f>
        <v>0</v>
      </c>
      <c r="E2540" s="2">
        <f t="shared" si="156"/>
        <v>-531729</v>
      </c>
      <c r="F2540" s="6" t="str">
        <f t="shared" si="159"/>
        <v>BEARISH</v>
      </c>
      <c r="G2540" s="6" t="str">
        <f t="shared" si="158"/>
        <v>STRONG</v>
      </c>
      <c r="H2540" s="6" t="str">
        <f t="shared" si="157"/>
        <v>NEUTRAL</v>
      </c>
    </row>
    <row r="2541" spans="1:8" ht="13.5" x14ac:dyDescent="0.25">
      <c r="A2541" s="3">
        <f>TITRES_STAT!B2544</f>
        <v>45702</v>
      </c>
      <c r="B2541" s="6">
        <f>TITRES_STAT!C2544</f>
        <v>0.41</v>
      </c>
      <c r="C2541" s="6">
        <f>TITRES_STAT!D2544</f>
        <v>0.41</v>
      </c>
      <c r="D2541" s="6">
        <f>TITRES_STAT!E2544</f>
        <v>0</v>
      </c>
      <c r="E2541" s="2">
        <f t="shared" si="156"/>
        <v>-531729</v>
      </c>
      <c r="F2541" s="6" t="str">
        <f t="shared" si="159"/>
        <v>BULLISH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0.4</v>
      </c>
      <c r="C2542" s="6">
        <f>TITRES_STAT!D2545</f>
        <v>0.4</v>
      </c>
      <c r="D2542" s="6">
        <f>TITRES_STAT!E2545</f>
        <v>0</v>
      </c>
      <c r="E2542" s="2">
        <f t="shared" si="156"/>
        <v>-531729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BULLISH DIVERGENCE</v>
      </c>
    </row>
    <row r="2543" spans="1:8" ht="13.5" x14ac:dyDescent="0.25">
      <c r="A2543" s="3">
        <f>TITRES_STAT!B2546</f>
        <v>45706</v>
      </c>
      <c r="B2543" s="6">
        <f>TITRES_STAT!C2546</f>
        <v>0.39</v>
      </c>
      <c r="C2543" s="6">
        <f>TITRES_STAT!D2546</f>
        <v>0.39</v>
      </c>
      <c r="D2543" s="6">
        <f>TITRES_STAT!E2546</f>
        <v>0</v>
      </c>
      <c r="E2543" s="2">
        <f t="shared" si="156"/>
        <v>-531729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BULLISH DIVERGENCE</v>
      </c>
    </row>
    <row r="2544" spans="1:8" ht="13.5" x14ac:dyDescent="0.25">
      <c r="A2544" s="3">
        <f>TITRES_STAT!B2547</f>
        <v>45707</v>
      </c>
      <c r="B2544" s="6">
        <f>TITRES_STAT!C2547</f>
        <v>0.38</v>
      </c>
      <c r="C2544" s="6">
        <f>TITRES_STAT!D2547</f>
        <v>0.38</v>
      </c>
      <c r="D2544" s="6">
        <f>TITRES_STAT!E2547</f>
        <v>3659</v>
      </c>
      <c r="E2544" s="2">
        <f t="shared" si="156"/>
        <v>-535388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0.39</v>
      </c>
      <c r="C2545" s="6">
        <f>TITRES_STAT!D2548</f>
        <v>0.39</v>
      </c>
      <c r="D2545" s="6">
        <f>TITRES_STAT!E2548</f>
        <v>0</v>
      </c>
      <c r="E2545" s="2">
        <f t="shared" si="156"/>
        <v>-535388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0.4</v>
      </c>
      <c r="C2546" s="6">
        <f>TITRES_STAT!D2549</f>
        <v>0.4</v>
      </c>
      <c r="D2546" s="6">
        <f>TITRES_STAT!E2549</f>
        <v>0</v>
      </c>
      <c r="E2546" s="2">
        <f t="shared" si="156"/>
        <v>-535388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0.39</v>
      </c>
      <c r="C2547" s="6">
        <f>TITRES_STAT!D2550</f>
        <v>0.39</v>
      </c>
      <c r="D2547" s="6">
        <f>TITRES_STAT!E2550</f>
        <v>2000</v>
      </c>
      <c r="E2547" s="2">
        <f t="shared" si="156"/>
        <v>-537388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0.4</v>
      </c>
      <c r="C2548" s="6">
        <f>TITRES_STAT!D2551</f>
        <v>0.4</v>
      </c>
      <c r="D2548" s="6">
        <f>TITRES_STAT!E2551</f>
        <v>0</v>
      </c>
      <c r="E2548" s="2">
        <f t="shared" si="156"/>
        <v>-537388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BEARISH DIVERGENCE</v>
      </c>
    </row>
    <row r="2549" spans="1:8" ht="13.5" x14ac:dyDescent="0.25">
      <c r="A2549" s="3">
        <f>TITRES_STAT!B2552</f>
        <v>45714</v>
      </c>
      <c r="B2549" s="6">
        <f>TITRES_STAT!C2552</f>
        <v>0.41</v>
      </c>
      <c r="C2549" s="6">
        <f>TITRES_STAT!D2552</f>
        <v>0.41</v>
      </c>
      <c r="D2549" s="6">
        <f>TITRES_STAT!E2552</f>
        <v>0</v>
      </c>
      <c r="E2549" s="2">
        <f t="shared" si="156"/>
        <v>-537388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BEARISH DIVERGENCE</v>
      </c>
    </row>
    <row r="2550" spans="1:8" ht="13.5" x14ac:dyDescent="0.25">
      <c r="A2550" s="3">
        <f>TITRES_STAT!B2553</f>
        <v>45715</v>
      </c>
      <c r="B2550" s="6">
        <f>TITRES_STAT!C2553</f>
        <v>0.4</v>
      </c>
      <c r="C2550" s="6">
        <f>TITRES_STAT!D2553</f>
        <v>0.4</v>
      </c>
      <c r="D2550" s="6">
        <f>TITRES_STAT!E2553</f>
        <v>21</v>
      </c>
      <c r="E2550" s="2">
        <f t="shared" si="156"/>
        <v>-537409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BEARISH DIVERGENCE</v>
      </c>
    </row>
    <row r="2551" spans="1:8" ht="13.5" x14ac:dyDescent="0.25">
      <c r="A2551" s="3">
        <f>TITRES_STAT!B2554</f>
        <v>45716</v>
      </c>
      <c r="B2551" s="6">
        <f>TITRES_STAT!C2554</f>
        <v>0.39</v>
      </c>
      <c r="C2551" s="6">
        <f>TITRES_STAT!D2554</f>
        <v>0.39</v>
      </c>
      <c r="D2551" s="6">
        <f>TITRES_STAT!E2554</f>
        <v>400</v>
      </c>
      <c r="E2551" s="2">
        <f t="shared" si="156"/>
        <v>-537809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0.39</v>
      </c>
      <c r="C2552" s="6">
        <f>TITRES_STAT!D2555</f>
        <v>0.39</v>
      </c>
      <c r="D2552" s="6">
        <f>TITRES_STAT!E2555</f>
        <v>0</v>
      </c>
      <c r="E2552" s="2">
        <f t="shared" si="156"/>
        <v>-537809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45720</v>
      </c>
      <c r="B2553" s="6">
        <f>TITRES_STAT!C2556</f>
        <v>0.38</v>
      </c>
      <c r="C2553" s="6">
        <f>TITRES_STAT!D2556</f>
        <v>0.38</v>
      </c>
      <c r="D2553" s="6">
        <f>TITRES_STAT!E2556</f>
        <v>162</v>
      </c>
      <c r="E2553" s="2">
        <f t="shared" si="156"/>
        <v>-537971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0.38</v>
      </c>
      <c r="C2554" s="6">
        <f>TITRES_STAT!D2557</f>
        <v>0.38</v>
      </c>
      <c r="D2554" s="6">
        <f>TITRES_STAT!E2557</f>
        <v>987</v>
      </c>
      <c r="E2554" s="2">
        <f t="shared" si="156"/>
        <v>-537971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CONFIRMED BEARISH</v>
      </c>
    </row>
    <row r="2555" spans="1:8" ht="13.5" x14ac:dyDescent="0.25">
      <c r="A2555" s="3">
        <f>TITRES_STAT!B2558</f>
        <v>45722</v>
      </c>
      <c r="B2555" s="6">
        <f>TITRES_STAT!C2558</f>
        <v>0.39</v>
      </c>
      <c r="C2555" s="6">
        <f>TITRES_STAT!D2558</f>
        <v>0.39</v>
      </c>
      <c r="D2555" s="6">
        <f>TITRES_STAT!E2558</f>
        <v>0</v>
      </c>
      <c r="E2555" s="2">
        <f t="shared" si="156"/>
        <v>-537971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0.39</v>
      </c>
      <c r="C2556" s="6">
        <f>TITRES_STAT!D2559</f>
        <v>0.39</v>
      </c>
      <c r="D2556" s="6">
        <f>TITRES_STAT!E2559</f>
        <v>371</v>
      </c>
      <c r="E2556" s="2">
        <f t="shared" si="156"/>
        <v>-537971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45726</v>
      </c>
      <c r="B2557" s="6">
        <f>TITRES_STAT!C2560</f>
        <v>0.4</v>
      </c>
      <c r="C2557" s="6">
        <f>TITRES_STAT!D2560</f>
        <v>0.4</v>
      </c>
      <c r="D2557" s="6">
        <f>TITRES_STAT!E2560</f>
        <v>0</v>
      </c>
      <c r="E2557" s="2">
        <f t="shared" si="156"/>
        <v>-537971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BEARISH DIVERGENCE</v>
      </c>
    </row>
    <row r="2558" spans="1:8" ht="13.5" x14ac:dyDescent="0.25">
      <c r="A2558" s="3">
        <f>TITRES_STAT!B2561</f>
        <v>45727</v>
      </c>
      <c r="B2558" s="6">
        <f>TITRES_STAT!C2561</f>
        <v>0.39</v>
      </c>
      <c r="C2558" s="6">
        <f>TITRES_STAT!D2561</f>
        <v>0.39</v>
      </c>
      <c r="D2558" s="6">
        <f>TITRES_STAT!E2561</f>
        <v>1000</v>
      </c>
      <c r="E2558" s="2">
        <f t="shared" si="156"/>
        <v>-538971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BEARISH DIVERGENCE</v>
      </c>
    </row>
    <row r="2559" spans="1:8" ht="13.5" x14ac:dyDescent="0.25">
      <c r="A2559" s="3">
        <f>TITRES_STAT!B2562</f>
        <v>45728</v>
      </c>
      <c r="B2559" s="6">
        <f>TITRES_STAT!C2562</f>
        <v>0.4</v>
      </c>
      <c r="C2559" s="6">
        <f>TITRES_STAT!D2562</f>
        <v>0.4</v>
      </c>
      <c r="D2559" s="6">
        <f>TITRES_STAT!E2562</f>
        <v>0</v>
      </c>
      <c r="E2559" s="2">
        <f t="shared" si="156"/>
        <v>-538971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BEARISH DIVERGENCE</v>
      </c>
    </row>
    <row r="2560" spans="1:8" ht="13.5" x14ac:dyDescent="0.25">
      <c r="A2560" s="3">
        <f>TITRES_STAT!B2563</f>
        <v>45729</v>
      </c>
      <c r="B2560" s="6">
        <f>TITRES_STAT!C2563</f>
        <v>0.39</v>
      </c>
      <c r="C2560" s="6">
        <f>TITRES_STAT!D2563</f>
        <v>0.39</v>
      </c>
      <c r="D2560" s="6">
        <f>TITRES_STAT!E2563</f>
        <v>1380</v>
      </c>
      <c r="E2560" s="2">
        <f t="shared" si="156"/>
        <v>-540351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45730</v>
      </c>
      <c r="B2561" s="6">
        <f>TITRES_STAT!C2564</f>
        <v>0.38</v>
      </c>
      <c r="C2561" s="6">
        <f>TITRES_STAT!D2564</f>
        <v>0.38</v>
      </c>
      <c r="D2561" s="6">
        <f>TITRES_STAT!E2564</f>
        <v>1050</v>
      </c>
      <c r="E2561" s="2">
        <f t="shared" si="156"/>
        <v>-541401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0.37</v>
      </c>
      <c r="C2562" s="6">
        <f>TITRES_STAT!D2565</f>
        <v>0.37</v>
      </c>
      <c r="D2562" s="6">
        <f>TITRES_STAT!E2565</f>
        <v>871</v>
      </c>
      <c r="E2562" s="2">
        <f t="shared" si="156"/>
        <v>-542272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0.37</v>
      </c>
      <c r="C2563" s="6">
        <f>TITRES_STAT!D2566</f>
        <v>0.37</v>
      </c>
      <c r="D2563" s="6">
        <f>TITRES_STAT!E2566</f>
        <v>1440</v>
      </c>
      <c r="E2563" s="2">
        <f t="shared" si="156"/>
        <v>-542272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0.36</v>
      </c>
      <c r="C2564" s="6">
        <f>TITRES_STAT!D2567</f>
        <v>0.36</v>
      </c>
      <c r="D2564" s="6">
        <f>TITRES_STAT!E2567</f>
        <v>520</v>
      </c>
      <c r="E2564" s="2">
        <f t="shared" ref="E2564:E2627" si="160">IF(B2564&gt;B2563, E2563+D2564, IF(B2564&lt;B2563, E2563-D2564, E2563))</f>
        <v>-542792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0.37</v>
      </c>
      <c r="C2565" s="6">
        <f>TITRES_STAT!D2568</f>
        <v>0.37</v>
      </c>
      <c r="D2565" s="6">
        <f>TITRES_STAT!E2568</f>
        <v>0</v>
      </c>
      <c r="E2565" s="2">
        <f t="shared" si="160"/>
        <v>-542792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0.38</v>
      </c>
      <c r="C2566" s="6">
        <f>TITRES_STAT!D2569</f>
        <v>0.38</v>
      </c>
      <c r="D2566" s="6">
        <f>TITRES_STAT!E2569</f>
        <v>0</v>
      </c>
      <c r="E2566" s="2">
        <f t="shared" si="160"/>
        <v>-542792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45741</v>
      </c>
      <c r="B2567" s="6">
        <f>TITRES_STAT!C2570</f>
        <v>0.37</v>
      </c>
      <c r="C2567" s="6">
        <f>TITRES_STAT!D2570</f>
        <v>0.37</v>
      </c>
      <c r="D2567" s="6">
        <f>TITRES_STAT!E2570</f>
        <v>1752</v>
      </c>
      <c r="E2567" s="2">
        <f t="shared" si="160"/>
        <v>-544544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0.38</v>
      </c>
      <c r="C2568" s="6">
        <f>TITRES_STAT!D2571</f>
        <v>0.38</v>
      </c>
      <c r="D2568" s="6">
        <f>TITRES_STAT!E2571</f>
        <v>0</v>
      </c>
      <c r="E2568" s="2">
        <f t="shared" si="160"/>
        <v>-544544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BEARISH DIVERGENCE</v>
      </c>
    </row>
    <row r="2569" spans="1:8" ht="13.5" x14ac:dyDescent="0.25">
      <c r="A2569" s="3">
        <f>TITRES_STAT!B2572</f>
        <v>45743</v>
      </c>
      <c r="B2569" s="6">
        <f>TITRES_STAT!C2572</f>
        <v>0.39</v>
      </c>
      <c r="C2569" s="6">
        <f>TITRES_STAT!D2572</f>
        <v>0.39</v>
      </c>
      <c r="D2569" s="6">
        <f>TITRES_STAT!E2572</f>
        <v>0</v>
      </c>
      <c r="E2569" s="2">
        <f t="shared" si="160"/>
        <v>-544544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BEARISH DIVERGENCE</v>
      </c>
    </row>
    <row r="2570" spans="1:8" ht="13.5" x14ac:dyDescent="0.25">
      <c r="A2570" s="3">
        <f>TITRES_STAT!B2573</f>
        <v>45744</v>
      </c>
      <c r="B2570" s="6">
        <f>TITRES_STAT!C2573</f>
        <v>0.39</v>
      </c>
      <c r="C2570" s="6">
        <f>TITRES_STAT!D2573</f>
        <v>0.39</v>
      </c>
      <c r="D2570" s="6">
        <f>TITRES_STAT!E2573</f>
        <v>2000</v>
      </c>
      <c r="E2570" s="2">
        <f t="shared" si="160"/>
        <v>-544544</v>
      </c>
      <c r="F2570" s="6" t="str">
        <f t="shared" si="163"/>
        <v>BEARISH</v>
      </c>
      <c r="G2570" s="6" t="str">
        <f t="shared" si="162"/>
        <v>NEUTRAL</v>
      </c>
      <c r="H2570" s="6" t="str">
        <f t="shared" si="161"/>
        <v>BEARISH DIVERGENCE</v>
      </c>
    </row>
    <row r="2571" spans="1:8" ht="13.5" x14ac:dyDescent="0.25">
      <c r="A2571" s="3">
        <f>TITRES_STAT!B2574</f>
        <v>45749</v>
      </c>
      <c r="B2571" s="6">
        <f>TITRES_STAT!C2574</f>
        <v>0.4</v>
      </c>
      <c r="C2571" s="6">
        <f>TITRES_STAT!D2574</f>
        <v>0.4</v>
      </c>
      <c r="D2571" s="6">
        <f>TITRES_STAT!E2574</f>
        <v>705</v>
      </c>
      <c r="E2571" s="2">
        <f t="shared" si="160"/>
        <v>-543839</v>
      </c>
      <c r="F2571" s="6" t="str">
        <f t="shared" si="163"/>
        <v>BEARISH</v>
      </c>
      <c r="G2571" s="6" t="str">
        <f t="shared" si="162"/>
        <v>NEUTRAL</v>
      </c>
      <c r="H2571" s="6" t="str">
        <f t="shared" si="161"/>
        <v>BEARISH DIVERGENCE</v>
      </c>
    </row>
    <row r="2572" spans="1:8" ht="13.5" x14ac:dyDescent="0.25">
      <c r="A2572" s="3">
        <f>TITRES_STAT!B2575</f>
        <v>45750</v>
      </c>
      <c r="B2572" s="6">
        <f>TITRES_STAT!C2575</f>
        <v>0.41</v>
      </c>
      <c r="C2572" s="6">
        <f>TITRES_STAT!D2575</f>
        <v>0.41</v>
      </c>
      <c r="D2572" s="6">
        <f>TITRES_STAT!E2575</f>
        <v>25</v>
      </c>
      <c r="E2572" s="2">
        <f t="shared" si="160"/>
        <v>-543814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0.42</v>
      </c>
      <c r="C2573" s="6">
        <f>TITRES_STAT!D2576</f>
        <v>0.42</v>
      </c>
      <c r="D2573" s="6">
        <f>TITRES_STAT!E2576</f>
        <v>2414</v>
      </c>
      <c r="E2573" s="2">
        <f t="shared" si="160"/>
        <v>-541400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0.43</v>
      </c>
      <c r="C2574" s="6">
        <f>TITRES_STAT!D2577</f>
        <v>0.43</v>
      </c>
      <c r="D2574" s="6">
        <f>TITRES_STAT!E2577</f>
        <v>3152</v>
      </c>
      <c r="E2574" s="2">
        <f t="shared" si="160"/>
        <v>-538248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0.44</v>
      </c>
      <c r="C2575" s="6">
        <f>TITRES_STAT!D2578</f>
        <v>0.44</v>
      </c>
      <c r="D2575" s="6">
        <f>TITRES_STAT!E2578</f>
        <v>1341</v>
      </c>
      <c r="E2575" s="2">
        <f t="shared" si="160"/>
        <v>-536907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0.45</v>
      </c>
      <c r="C2576" s="6">
        <f>TITRES_STAT!D2579</f>
        <v>0.45</v>
      </c>
      <c r="D2576" s="6">
        <f>TITRES_STAT!E2579</f>
        <v>1033</v>
      </c>
      <c r="E2576" s="2">
        <f t="shared" si="160"/>
        <v>-535874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0.47</v>
      </c>
      <c r="C2577" s="6">
        <f>TITRES_STAT!D2580</f>
        <v>0.47</v>
      </c>
      <c r="D2577" s="6">
        <f>TITRES_STAT!E2580</f>
        <v>0</v>
      </c>
      <c r="E2577" s="2">
        <f t="shared" si="160"/>
        <v>-535874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0.47</v>
      </c>
      <c r="C2578" s="6">
        <f>TITRES_STAT!D2581</f>
        <v>0.47</v>
      </c>
      <c r="D2578" s="6">
        <f>TITRES_STAT!E2581</f>
        <v>2210</v>
      </c>
      <c r="E2578" s="2">
        <f t="shared" si="160"/>
        <v>-535874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0.47</v>
      </c>
      <c r="C2579" s="6">
        <f>TITRES_STAT!D2582</f>
        <v>0.47</v>
      </c>
      <c r="D2579" s="6">
        <f>TITRES_STAT!E2582</f>
        <v>12380</v>
      </c>
      <c r="E2579" s="2">
        <f t="shared" si="160"/>
        <v>-535874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0.49</v>
      </c>
      <c r="C2580" s="6">
        <f>TITRES_STAT!D2583</f>
        <v>0.49</v>
      </c>
      <c r="D2580" s="6">
        <f>TITRES_STAT!E2583</f>
        <v>0</v>
      </c>
      <c r="E2580" s="2">
        <f t="shared" si="160"/>
        <v>-535874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0.47</v>
      </c>
      <c r="C2581" s="6">
        <f>TITRES_STAT!D2584</f>
        <v>0.47</v>
      </c>
      <c r="D2581" s="6">
        <f>TITRES_STAT!E2584</f>
        <v>5761</v>
      </c>
      <c r="E2581" s="2">
        <f t="shared" si="160"/>
        <v>-541635</v>
      </c>
      <c r="F2581" s="6" t="str">
        <f t="shared" si="163"/>
        <v>BEARISH</v>
      </c>
      <c r="G2581" s="6" t="str">
        <f t="shared" si="162"/>
        <v>NEUTRAL</v>
      </c>
      <c r="H2581" s="6" t="str">
        <f t="shared" si="161"/>
        <v>BEARISH DIVERGENCE</v>
      </c>
    </row>
    <row r="2582" spans="1:8" ht="13.5" x14ac:dyDescent="0.25">
      <c r="A2582" s="3">
        <f>TITRES_STAT!B2585</f>
        <v>45765</v>
      </c>
      <c r="B2582" s="6">
        <f>TITRES_STAT!C2585</f>
        <v>0.49</v>
      </c>
      <c r="C2582" s="6">
        <f>TITRES_STAT!D2585</f>
        <v>0.49</v>
      </c>
      <c r="D2582" s="6">
        <f>TITRES_STAT!E2585</f>
        <v>0</v>
      </c>
      <c r="E2582" s="2">
        <f t="shared" si="160"/>
        <v>-541635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BEARISH DIVERGENCE</v>
      </c>
    </row>
    <row r="2583" spans="1:8" ht="13.5" x14ac:dyDescent="0.25">
      <c r="A2583" s="3">
        <f>TITRES_STAT!B2586</f>
        <v>45768</v>
      </c>
      <c r="B2583" s="6">
        <f>TITRES_STAT!C2586</f>
        <v>0.51</v>
      </c>
      <c r="C2583" s="6">
        <f>TITRES_STAT!D2586</f>
        <v>0.51</v>
      </c>
      <c r="D2583" s="6">
        <f>TITRES_STAT!E2586</f>
        <v>0</v>
      </c>
      <c r="E2583" s="2">
        <f t="shared" si="160"/>
        <v>-541635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BEARISH DIVERGENCE</v>
      </c>
    </row>
    <row r="2584" spans="1:8" ht="13.5" x14ac:dyDescent="0.25">
      <c r="A2584" s="3">
        <f>TITRES_STAT!B2587</f>
        <v>45769</v>
      </c>
      <c r="B2584" s="6">
        <f>TITRES_STAT!C2587</f>
        <v>0.49</v>
      </c>
      <c r="C2584" s="6">
        <f>TITRES_STAT!D2587</f>
        <v>0.49</v>
      </c>
      <c r="D2584" s="6">
        <f>TITRES_STAT!E2587</f>
        <v>2990</v>
      </c>
      <c r="E2584" s="2">
        <f t="shared" si="160"/>
        <v>-544625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BEARISH DIVERGENCE</v>
      </c>
    </row>
    <row r="2585" spans="1:8" ht="13.5" x14ac:dyDescent="0.25">
      <c r="A2585" s="3">
        <f>TITRES_STAT!B2588</f>
        <v>45770</v>
      </c>
      <c r="B2585" s="6">
        <f>TITRES_STAT!C2588</f>
        <v>0.5</v>
      </c>
      <c r="C2585" s="6">
        <f>TITRES_STAT!D2588</f>
        <v>0.5</v>
      </c>
      <c r="D2585" s="6">
        <f>TITRES_STAT!E2588</f>
        <v>9175</v>
      </c>
      <c r="E2585" s="2">
        <f t="shared" si="160"/>
        <v>-535450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0.52</v>
      </c>
      <c r="C2586" s="6">
        <f>TITRES_STAT!D2589</f>
        <v>0.52</v>
      </c>
      <c r="D2586" s="6">
        <f>TITRES_STAT!E2589</f>
        <v>13832</v>
      </c>
      <c r="E2586" s="2">
        <f t="shared" si="160"/>
        <v>-521618</v>
      </c>
      <c r="F2586" s="6" t="str">
        <f t="shared" si="163"/>
        <v>BULLISH</v>
      </c>
      <c r="G2586" s="6" t="str">
        <f t="shared" si="162"/>
        <v>WEAK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0.54</v>
      </c>
      <c r="C2587" s="6">
        <f>TITRES_STAT!D2590</f>
        <v>0.54</v>
      </c>
      <c r="D2587" s="6">
        <f>TITRES_STAT!E2590</f>
        <v>0</v>
      </c>
      <c r="E2587" s="2">
        <f t="shared" si="160"/>
        <v>-521618</v>
      </c>
      <c r="F2587" s="6" t="str">
        <f t="shared" si="163"/>
        <v>BULLISH</v>
      </c>
      <c r="G2587" s="6" t="str">
        <f t="shared" si="162"/>
        <v>WEAK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0.56000000000000005</v>
      </c>
      <c r="C2588" s="6">
        <f>TITRES_STAT!D2591</f>
        <v>0.56000000000000005</v>
      </c>
      <c r="D2588" s="6">
        <f>TITRES_STAT!E2591</f>
        <v>11775</v>
      </c>
      <c r="E2588" s="2">
        <f t="shared" si="160"/>
        <v>-509843</v>
      </c>
      <c r="F2588" s="6" t="str">
        <f t="shared" si="163"/>
        <v>BULLISH</v>
      </c>
      <c r="G2588" s="6" t="str">
        <f t="shared" si="162"/>
        <v>WEAK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0.57999999999999996</v>
      </c>
      <c r="C2589" s="6">
        <f>TITRES_STAT!D2592</f>
        <v>0.57999999999999996</v>
      </c>
      <c r="D2589" s="6">
        <f>TITRES_STAT!E2592</f>
        <v>0</v>
      </c>
      <c r="E2589" s="2">
        <f t="shared" si="160"/>
        <v>-509843</v>
      </c>
      <c r="F2589" s="6" t="str">
        <f t="shared" si="163"/>
        <v>BULLISH</v>
      </c>
      <c r="G2589" s="6" t="str">
        <f t="shared" si="162"/>
        <v>WEAK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0.6</v>
      </c>
      <c r="C2590" s="6">
        <f>TITRES_STAT!D2593</f>
        <v>0.6</v>
      </c>
      <c r="D2590" s="6">
        <f>TITRES_STAT!E2593</f>
        <v>0</v>
      </c>
      <c r="E2590" s="2">
        <f t="shared" si="160"/>
        <v>-509843</v>
      </c>
      <c r="F2590" s="6" t="str">
        <f t="shared" si="163"/>
        <v>BULLISH</v>
      </c>
      <c r="G2590" s="6" t="str">
        <f t="shared" si="162"/>
        <v>WEAK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0.6</v>
      </c>
      <c r="C2591" s="6">
        <f>TITRES_STAT!D2594</f>
        <v>0.6</v>
      </c>
      <c r="D2591" s="6">
        <f>TITRES_STAT!E2594</f>
        <v>4083</v>
      </c>
      <c r="E2591" s="2">
        <f t="shared" si="160"/>
        <v>-509843</v>
      </c>
      <c r="F2591" s="6" t="str">
        <f t="shared" si="163"/>
        <v>BULLISH</v>
      </c>
      <c r="G2591" s="6" t="str">
        <f t="shared" si="162"/>
        <v>WEAK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0.62</v>
      </c>
      <c r="C2592" s="6">
        <f>TITRES_STAT!D2595</f>
        <v>0.62</v>
      </c>
      <c r="D2592" s="6">
        <f>TITRES_STAT!E2595</f>
        <v>4090</v>
      </c>
      <c r="E2592" s="2">
        <f t="shared" si="160"/>
        <v>-505753</v>
      </c>
      <c r="F2592" s="6" t="str">
        <f t="shared" si="163"/>
        <v>BULLISH</v>
      </c>
      <c r="G2592" s="6" t="str">
        <f t="shared" si="162"/>
        <v>WEAK</v>
      </c>
      <c r="H2592" s="6" t="str">
        <f t="shared" si="161"/>
        <v>CONFIRMED BULLISH</v>
      </c>
    </row>
    <row r="2593" spans="1:8" ht="13.5" x14ac:dyDescent="0.25">
      <c r="A2593" s="3">
        <f>TITRES_STAT!B2596</f>
        <v>45783</v>
      </c>
      <c r="B2593" s="6">
        <f>TITRES_STAT!C2596</f>
        <v>0.62</v>
      </c>
      <c r="C2593" s="6">
        <f>TITRES_STAT!D2596</f>
        <v>0.62</v>
      </c>
      <c r="D2593" s="6">
        <f>TITRES_STAT!E2596</f>
        <v>1000</v>
      </c>
      <c r="E2593" s="2">
        <f t="shared" si="160"/>
        <v>-505753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0.64</v>
      </c>
      <c r="C2594" s="6">
        <f>TITRES_STAT!D2597</f>
        <v>0.64</v>
      </c>
      <c r="D2594" s="6">
        <f>TITRES_STAT!E2597</f>
        <v>7520</v>
      </c>
      <c r="E2594" s="2">
        <f t="shared" si="160"/>
        <v>-498233</v>
      </c>
      <c r="F2594" s="6" t="str">
        <f t="shared" si="163"/>
        <v>BULLISH</v>
      </c>
      <c r="G2594" s="6" t="str">
        <f t="shared" si="162"/>
        <v>WEAK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0.64</v>
      </c>
      <c r="C2595" s="6">
        <f>TITRES_STAT!D2598</f>
        <v>0.64</v>
      </c>
      <c r="D2595" s="6">
        <f>TITRES_STAT!E2598</f>
        <v>2261</v>
      </c>
      <c r="E2595" s="2">
        <f t="shared" si="160"/>
        <v>-498233</v>
      </c>
      <c r="F2595" s="6" t="str">
        <f t="shared" si="163"/>
        <v>BULLISH</v>
      </c>
      <c r="G2595" s="6" t="str">
        <f t="shared" si="162"/>
        <v>WEAK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0.62</v>
      </c>
      <c r="C2596" s="6">
        <f>TITRES_STAT!D2599</f>
        <v>0.62</v>
      </c>
      <c r="D2596" s="6">
        <f>TITRES_STAT!E2599</f>
        <v>0</v>
      </c>
      <c r="E2596" s="2">
        <f t="shared" si="160"/>
        <v>-498233</v>
      </c>
      <c r="F2596" s="6" t="str">
        <f t="shared" si="163"/>
        <v>BULLISH</v>
      </c>
      <c r="G2596" s="6" t="str">
        <f t="shared" si="162"/>
        <v>WEAK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0.6</v>
      </c>
      <c r="C2597" s="6">
        <f>TITRES_STAT!D2600</f>
        <v>0.6</v>
      </c>
      <c r="D2597" s="6">
        <f>TITRES_STAT!E2600</f>
        <v>50</v>
      </c>
      <c r="E2597" s="2">
        <f t="shared" si="160"/>
        <v>-498283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BULLISH DIVERGENCE</v>
      </c>
    </row>
    <row r="2598" spans="1:8" ht="13.5" x14ac:dyDescent="0.25">
      <c r="A2598" s="3">
        <f>TITRES_STAT!B2601</f>
        <v>45790</v>
      </c>
      <c r="B2598" s="6">
        <f>TITRES_STAT!C2601</f>
        <v>0.57999999999999996</v>
      </c>
      <c r="C2598" s="6">
        <f>TITRES_STAT!D2601</f>
        <v>0.57999999999999996</v>
      </c>
      <c r="D2598" s="6">
        <f>TITRES_STAT!E2601</f>
        <v>2830</v>
      </c>
      <c r="E2598" s="2">
        <f t="shared" si="160"/>
        <v>-501113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BULLISH DIVERGENCE</v>
      </c>
    </row>
    <row r="2599" spans="1:8" ht="13.5" x14ac:dyDescent="0.25">
      <c r="A2599" s="3">
        <f>TITRES_STAT!B2602</f>
        <v>45791</v>
      </c>
      <c r="B2599" s="6">
        <f>TITRES_STAT!C2602</f>
        <v>0.56000000000000005</v>
      </c>
      <c r="C2599" s="6">
        <f>TITRES_STAT!D2602</f>
        <v>0.56000000000000005</v>
      </c>
      <c r="D2599" s="6">
        <f>TITRES_STAT!E2602</f>
        <v>0</v>
      </c>
      <c r="E2599" s="2">
        <f t="shared" si="160"/>
        <v>-501113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0.54</v>
      </c>
      <c r="C2600" s="6">
        <f>TITRES_STAT!D2603</f>
        <v>0.54</v>
      </c>
      <c r="D2600" s="6">
        <f>TITRES_STAT!E2603</f>
        <v>0</v>
      </c>
      <c r="E2600" s="2">
        <f t="shared" si="160"/>
        <v>-501113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0.52</v>
      </c>
      <c r="C2601" s="6">
        <f>TITRES_STAT!D2604</f>
        <v>0.52</v>
      </c>
      <c r="D2601" s="6">
        <f>TITRES_STAT!E2604</f>
        <v>0</v>
      </c>
      <c r="E2601" s="2">
        <f t="shared" si="160"/>
        <v>-501113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0.5</v>
      </c>
      <c r="C2602" s="6">
        <f>TITRES_STAT!D2605</f>
        <v>0.5</v>
      </c>
      <c r="D2602" s="6">
        <f>TITRES_STAT!E2605</f>
        <v>0</v>
      </c>
      <c r="E2602" s="2">
        <f t="shared" si="160"/>
        <v>-501113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0.48</v>
      </c>
      <c r="C2603" s="6">
        <f>TITRES_STAT!D2606</f>
        <v>0.48</v>
      </c>
      <c r="D2603" s="6">
        <f>TITRES_STAT!E2606</f>
        <v>7111</v>
      </c>
      <c r="E2603" s="2">
        <f t="shared" si="160"/>
        <v>-508224</v>
      </c>
      <c r="F2603" s="6" t="str">
        <f t="shared" si="163"/>
        <v>BEARISH</v>
      </c>
      <c r="G2603" s="6" t="str">
        <f t="shared" si="162"/>
        <v>NEUTRAL</v>
      </c>
      <c r="H2603" s="6" t="str">
        <f t="shared" si="161"/>
        <v>CONFIRMED BEARISH</v>
      </c>
    </row>
    <row r="2604" spans="1:8" ht="13.5" x14ac:dyDescent="0.25">
      <c r="A2604" s="3">
        <f>TITRES_STAT!B2607</f>
        <v>45798</v>
      </c>
      <c r="B2604" s="6">
        <f>TITRES_STAT!C2607</f>
        <v>0.5</v>
      </c>
      <c r="C2604" s="6">
        <f>TITRES_STAT!D2607</f>
        <v>0.5</v>
      </c>
      <c r="D2604" s="6">
        <f>TITRES_STAT!E2607</f>
        <v>301</v>
      </c>
      <c r="E2604" s="2">
        <f t="shared" si="160"/>
        <v>-507923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0.52</v>
      </c>
      <c r="C2605" s="6">
        <f>TITRES_STAT!D2608</f>
        <v>0.52</v>
      </c>
      <c r="D2605" s="6">
        <f>TITRES_STAT!E2608</f>
        <v>1200</v>
      </c>
      <c r="E2605" s="2">
        <f t="shared" si="160"/>
        <v>-506723</v>
      </c>
      <c r="F2605" s="6" t="str">
        <f t="shared" si="163"/>
        <v>BEARISH</v>
      </c>
      <c r="G2605" s="6" t="str">
        <f t="shared" si="162"/>
        <v>NEUTRAL</v>
      </c>
      <c r="H2605" s="6" t="str">
        <f t="shared" si="161"/>
        <v>CONFIRMED BEARISH</v>
      </c>
    </row>
    <row r="2606" spans="1:8" ht="13.5" x14ac:dyDescent="0.25">
      <c r="A2606" s="3">
        <f>TITRES_STAT!B2609</f>
        <v>45800</v>
      </c>
      <c r="B2606" s="6">
        <f>TITRES_STAT!C2609</f>
        <v>0.52</v>
      </c>
      <c r="C2606" s="6">
        <f>TITRES_STAT!D2609</f>
        <v>0.52</v>
      </c>
      <c r="D2606" s="6">
        <f>TITRES_STAT!E2609</f>
        <v>500</v>
      </c>
      <c r="E2606" s="2">
        <f t="shared" si="160"/>
        <v>-506723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0.54</v>
      </c>
      <c r="C2607" s="6">
        <f>TITRES_STAT!D2610</f>
        <v>0.54</v>
      </c>
      <c r="D2607" s="6">
        <f>TITRES_STAT!E2610</f>
        <v>0</v>
      </c>
      <c r="E2607" s="2">
        <f t="shared" si="160"/>
        <v>-506723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BEARISH DIVERGENCE</v>
      </c>
    </row>
    <row r="2608" spans="1:8" ht="13.5" x14ac:dyDescent="0.25">
      <c r="A2608" s="3">
        <f>TITRES_STAT!B2611</f>
        <v>45804</v>
      </c>
      <c r="B2608" s="6">
        <f>TITRES_STAT!C2611</f>
        <v>0.53</v>
      </c>
      <c r="C2608" s="6">
        <f>TITRES_STAT!D2611</f>
        <v>0.53</v>
      </c>
      <c r="D2608" s="6">
        <f>TITRES_STAT!E2611</f>
        <v>3209</v>
      </c>
      <c r="E2608" s="2">
        <f t="shared" si="160"/>
        <v>-509932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BEARISH DIVERGENCE</v>
      </c>
    </row>
    <row r="2609" spans="1:8" ht="13.5" x14ac:dyDescent="0.25">
      <c r="A2609" s="3">
        <f>TITRES_STAT!B2612</f>
        <v>45805</v>
      </c>
      <c r="B2609" s="6">
        <f>TITRES_STAT!C2612</f>
        <v>0.52</v>
      </c>
      <c r="C2609" s="6">
        <f>TITRES_STAT!D2612</f>
        <v>0.52</v>
      </c>
      <c r="D2609" s="6">
        <f>TITRES_STAT!E2612</f>
        <v>6800</v>
      </c>
      <c r="E2609" s="2">
        <f t="shared" si="160"/>
        <v>-516732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BEARISH DIVERGENCE</v>
      </c>
    </row>
    <row r="2610" spans="1:8" ht="13.5" x14ac:dyDescent="0.25">
      <c r="A2610" s="3">
        <f>TITRES_STAT!B2613</f>
        <v>45806</v>
      </c>
      <c r="B2610" s="6">
        <f>TITRES_STAT!C2613</f>
        <v>0.54</v>
      </c>
      <c r="C2610" s="6">
        <f>TITRES_STAT!D2613</f>
        <v>0.54</v>
      </c>
      <c r="D2610" s="6">
        <f>TITRES_STAT!E2613</f>
        <v>933</v>
      </c>
      <c r="E2610" s="2">
        <f t="shared" si="160"/>
        <v>-515799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BEARISH DIVERGENCE</v>
      </c>
    </row>
    <row r="2611" spans="1:8" ht="13.5" x14ac:dyDescent="0.25">
      <c r="A2611" s="3">
        <f>TITRES_STAT!B2614</f>
        <v>45807</v>
      </c>
      <c r="B2611" s="6">
        <f>TITRES_STAT!C2614</f>
        <v>0.56000000000000005</v>
      </c>
      <c r="C2611" s="6">
        <f>TITRES_STAT!D2614</f>
        <v>0.56000000000000005</v>
      </c>
      <c r="D2611" s="6">
        <f>TITRES_STAT!E2614</f>
        <v>4092</v>
      </c>
      <c r="E2611" s="2">
        <f t="shared" si="160"/>
        <v>-511707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BEARISH DIVERGENCE</v>
      </c>
    </row>
    <row r="2612" spans="1:8" ht="13.5" x14ac:dyDescent="0.25">
      <c r="A2612" s="3">
        <f>TITRES_STAT!B2615</f>
        <v>45810</v>
      </c>
      <c r="B2612" s="6">
        <f>TITRES_STAT!C2615</f>
        <v>0.57999999999999996</v>
      </c>
      <c r="C2612" s="6">
        <f>TITRES_STAT!D2615</f>
        <v>0.57999999999999996</v>
      </c>
      <c r="D2612" s="6">
        <f>TITRES_STAT!E2615</f>
        <v>586</v>
      </c>
      <c r="E2612" s="2">
        <f t="shared" si="160"/>
        <v>-511121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BEARISH DIVERGENCE</v>
      </c>
    </row>
    <row r="2613" spans="1:8" ht="13.5" x14ac:dyDescent="0.25">
      <c r="A2613" s="3">
        <f>TITRES_STAT!B2616</f>
        <v>45811</v>
      </c>
      <c r="B2613" s="6">
        <f>TITRES_STAT!C2616</f>
        <v>0.57999999999999996</v>
      </c>
      <c r="C2613" s="6">
        <f>TITRES_STAT!D2616</f>
        <v>0.57999999999999996</v>
      </c>
      <c r="D2613" s="6">
        <f>TITRES_STAT!E2616</f>
        <v>0</v>
      </c>
      <c r="E2613" s="2">
        <f t="shared" si="160"/>
        <v>-511121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BEARISH DIVERGENCE</v>
      </c>
    </row>
    <row r="2614" spans="1:8" ht="13.5" x14ac:dyDescent="0.25">
      <c r="A2614" s="3">
        <f>TITRES_STAT!B2617</f>
        <v>45812</v>
      </c>
      <c r="B2614" s="6">
        <f>TITRES_STAT!C2617</f>
        <v>0.6</v>
      </c>
      <c r="C2614" s="6">
        <f>TITRES_STAT!D2617</f>
        <v>0.6</v>
      </c>
      <c r="D2614" s="6">
        <f>TITRES_STAT!E2617</f>
        <v>3361</v>
      </c>
      <c r="E2614" s="2">
        <f t="shared" si="160"/>
        <v>-507760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0.61</v>
      </c>
      <c r="C2615" s="6">
        <f>TITRES_STAT!D2618</f>
        <v>0.61</v>
      </c>
      <c r="D2615" s="6">
        <f>TITRES_STAT!E2618</f>
        <v>1</v>
      </c>
      <c r="E2615" s="2">
        <f t="shared" si="160"/>
        <v>-507759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0.62</v>
      </c>
      <c r="C2616" s="6">
        <f>TITRES_STAT!D2619</f>
        <v>0.62</v>
      </c>
      <c r="D2616" s="6">
        <f>TITRES_STAT!E2619</f>
        <v>1</v>
      </c>
      <c r="E2616" s="2">
        <f t="shared" si="160"/>
        <v>-507758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0.64</v>
      </c>
      <c r="C2617" s="6">
        <f>TITRES_STAT!D2620</f>
        <v>0.64</v>
      </c>
      <c r="D2617" s="6">
        <f>TITRES_STAT!E2620</f>
        <v>0</v>
      </c>
      <c r="E2617" s="2">
        <f t="shared" si="160"/>
        <v>-507758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CONFIRMED BULLISH</v>
      </c>
    </row>
    <row r="2618" spans="1:8" ht="13.5" x14ac:dyDescent="0.25">
      <c r="A2618" s="3">
        <f>TITRES_STAT!B2621</f>
        <v>45819</v>
      </c>
      <c r="B2618" s="6">
        <f>TITRES_STAT!C2621</f>
        <v>0.63</v>
      </c>
      <c r="C2618" s="6">
        <f>TITRES_STAT!D2621</f>
        <v>0.63</v>
      </c>
      <c r="D2618" s="6">
        <f>TITRES_STAT!E2621</f>
        <v>564</v>
      </c>
      <c r="E2618" s="2">
        <f t="shared" si="160"/>
        <v>-508322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0.65</v>
      </c>
      <c r="C2619" s="6">
        <f>TITRES_STAT!D2622</f>
        <v>0.65</v>
      </c>
      <c r="D2619" s="6">
        <f>TITRES_STAT!E2622</f>
        <v>0</v>
      </c>
      <c r="E2619" s="2">
        <f t="shared" si="160"/>
        <v>-508322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BEARISH DIVERGENCE</v>
      </c>
    </row>
    <row r="2620" spans="1:8" ht="13.5" x14ac:dyDescent="0.25">
      <c r="A2620" s="3">
        <f>TITRES_STAT!B2623</f>
        <v>45821</v>
      </c>
      <c r="B2620" s="6">
        <f>TITRES_STAT!C2623</f>
        <v>0.63</v>
      </c>
      <c r="C2620" s="6">
        <f>TITRES_STAT!D2623</f>
        <v>0.63</v>
      </c>
      <c r="D2620" s="6">
        <f>TITRES_STAT!E2623</f>
        <v>20</v>
      </c>
      <c r="E2620" s="2">
        <f t="shared" si="160"/>
        <v>-508342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BEARISH DIVERGENCE</v>
      </c>
    </row>
    <row r="2621" spans="1:8" ht="13.5" x14ac:dyDescent="0.25">
      <c r="A2621" s="3">
        <f>TITRES_STAT!B2624</f>
        <v>45824</v>
      </c>
      <c r="B2621" s="6">
        <f>TITRES_STAT!C2624</f>
        <v>0.63</v>
      </c>
      <c r="C2621" s="6">
        <f>TITRES_STAT!D2624</f>
        <v>0.63</v>
      </c>
      <c r="D2621" s="6">
        <f>TITRES_STAT!E2624</f>
        <v>0</v>
      </c>
      <c r="E2621" s="2">
        <f t="shared" si="160"/>
        <v>-508342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BEARISH DIVERGENCE</v>
      </c>
    </row>
    <row r="2622" spans="1:8" ht="13.5" x14ac:dyDescent="0.25">
      <c r="A2622" s="3">
        <f>TITRES_STAT!B2625</f>
        <v>45825</v>
      </c>
      <c r="B2622" s="6">
        <f>TITRES_STAT!C2625</f>
        <v>0.61</v>
      </c>
      <c r="C2622" s="6">
        <f>TITRES_STAT!D2625</f>
        <v>0.61</v>
      </c>
      <c r="D2622" s="6">
        <f>TITRES_STAT!E2625</f>
        <v>1047</v>
      </c>
      <c r="E2622" s="2">
        <f t="shared" si="160"/>
        <v>-509389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0.59</v>
      </c>
      <c r="C2623" s="6">
        <f>TITRES_STAT!D2626</f>
        <v>0.59</v>
      </c>
      <c r="D2623" s="6">
        <f>TITRES_STAT!E2626</f>
        <v>1300</v>
      </c>
      <c r="E2623" s="2">
        <f t="shared" si="160"/>
        <v>-510689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0.61</v>
      </c>
      <c r="C2624" s="6">
        <f>TITRES_STAT!D2627</f>
        <v>0.61</v>
      </c>
      <c r="D2624" s="6">
        <f>TITRES_STAT!E2627</f>
        <v>0</v>
      </c>
      <c r="E2624" s="2">
        <f t="shared" si="160"/>
        <v>-510689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0.63</v>
      </c>
      <c r="C2625" s="6">
        <f>TITRES_STAT!D2628</f>
        <v>0.63</v>
      </c>
      <c r="D2625" s="6">
        <f>TITRES_STAT!E2628</f>
        <v>1500</v>
      </c>
      <c r="E2625" s="2">
        <f t="shared" si="160"/>
        <v>-509189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0.61</v>
      </c>
      <c r="C2626" s="6">
        <f>TITRES_STAT!D2629</f>
        <v>0.61</v>
      </c>
      <c r="D2626" s="6">
        <f>TITRES_STAT!E2629</f>
        <v>0</v>
      </c>
      <c r="E2626" s="2">
        <f t="shared" si="160"/>
        <v>-509189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0.61</v>
      </c>
      <c r="C2627" s="6">
        <f>TITRES_STAT!D2630</f>
        <v>0.61</v>
      </c>
      <c r="D2627" s="6">
        <f>TITRES_STAT!E2630</f>
        <v>1</v>
      </c>
      <c r="E2627" s="2">
        <f t="shared" si="160"/>
        <v>-509189</v>
      </c>
      <c r="F2627" s="6" t="str">
        <f t="shared" si="163"/>
        <v>BULLISH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45833</v>
      </c>
      <c r="B2628" s="6">
        <f>TITRES_STAT!C2631</f>
        <v>0.59</v>
      </c>
      <c r="C2628" s="6">
        <f>TITRES_STAT!D2631</f>
        <v>0.59</v>
      </c>
      <c r="D2628" s="6">
        <f>TITRES_STAT!E2631</f>
        <v>600</v>
      </c>
      <c r="E2628" s="2">
        <f t="shared" ref="E2628:E2691" si="164">IF(B2628&gt;B2627, E2627+D2628, IF(B2628&lt;B2627, E2627-D2628, E2627))</f>
        <v>-509789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0.59</v>
      </c>
      <c r="C2629" s="6">
        <f>TITRES_STAT!D2632</f>
        <v>0.59</v>
      </c>
      <c r="D2629" s="6">
        <f>TITRES_STAT!E2632</f>
        <v>0</v>
      </c>
      <c r="E2629" s="2">
        <f t="shared" si="164"/>
        <v>-509789</v>
      </c>
      <c r="F2629" s="6" t="str">
        <f t="shared" si="163"/>
        <v>BULLISH</v>
      </c>
      <c r="G2629" s="6" t="str">
        <f t="shared" si="162"/>
        <v>NEUTRAL</v>
      </c>
      <c r="H2629" s="6" t="str">
        <f t="shared" si="161"/>
        <v>BULLISH DIVERGENCE</v>
      </c>
    </row>
    <row r="2630" spans="1:8" ht="13.5" x14ac:dyDescent="0.25">
      <c r="A2630" s="3">
        <f>TITRES_STAT!B2633</f>
        <v>45838</v>
      </c>
      <c r="B2630" s="6">
        <f>TITRES_STAT!C2633</f>
        <v>0.56999999999999995</v>
      </c>
      <c r="C2630" s="6">
        <f>TITRES_STAT!D2633</f>
        <v>0.56999999999999995</v>
      </c>
      <c r="D2630" s="6">
        <f>TITRES_STAT!E2633</f>
        <v>295</v>
      </c>
      <c r="E2630" s="2">
        <f t="shared" si="164"/>
        <v>-510084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0.56999999999999995</v>
      </c>
      <c r="C2631" s="6">
        <f>TITRES_STAT!D2634</f>
        <v>0.56999999999999995</v>
      </c>
      <c r="D2631" s="6">
        <f>TITRES_STAT!E2634</f>
        <v>0</v>
      </c>
      <c r="E2631" s="2">
        <f t="shared" si="164"/>
        <v>-510084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0.55000000000000004</v>
      </c>
      <c r="C2632" s="6">
        <f>TITRES_STAT!D2635</f>
        <v>0.55000000000000004</v>
      </c>
      <c r="D2632" s="6">
        <f>TITRES_STAT!E2635</f>
        <v>0</v>
      </c>
      <c r="E2632" s="2">
        <f t="shared" si="164"/>
        <v>-510084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0.53</v>
      </c>
      <c r="C2633" s="6">
        <f>TITRES_STAT!D2636</f>
        <v>0.53</v>
      </c>
      <c r="D2633" s="6">
        <f>TITRES_STAT!E2636</f>
        <v>0</v>
      </c>
      <c r="E2633" s="2">
        <f t="shared" si="164"/>
        <v>-510084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0.51</v>
      </c>
      <c r="C2634" s="6">
        <f>TITRES_STAT!D2637</f>
        <v>0.51</v>
      </c>
      <c r="D2634" s="6">
        <f>TITRES_STAT!E2637</f>
        <v>0</v>
      </c>
      <c r="E2634" s="2">
        <f t="shared" si="164"/>
        <v>-510084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0.49</v>
      </c>
      <c r="C2635" s="6">
        <f>TITRES_STAT!D2638</f>
        <v>0.49</v>
      </c>
      <c r="D2635" s="6">
        <f>TITRES_STAT!E2638</f>
        <v>0</v>
      </c>
      <c r="E2635" s="2">
        <f t="shared" si="164"/>
        <v>-510084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0.47</v>
      </c>
      <c r="C2636" s="6">
        <f>TITRES_STAT!D2639</f>
        <v>0.47</v>
      </c>
      <c r="D2636" s="6">
        <f>TITRES_STAT!E2639</f>
        <v>0</v>
      </c>
      <c r="E2636" s="2">
        <f t="shared" si="164"/>
        <v>-510084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0.45</v>
      </c>
      <c r="C2637" s="6">
        <f>TITRES_STAT!D2640</f>
        <v>0.45</v>
      </c>
      <c r="D2637" s="6">
        <f>TITRES_STAT!E2640</f>
        <v>11538</v>
      </c>
      <c r="E2637" s="2">
        <f t="shared" si="164"/>
        <v>-521622</v>
      </c>
      <c r="F2637" s="6" t="str">
        <f t="shared" si="167"/>
        <v>BEARISH</v>
      </c>
      <c r="G2637" s="6" t="str">
        <f t="shared" si="166"/>
        <v>STRONG</v>
      </c>
      <c r="H2637" s="6" t="str">
        <f t="shared" si="165"/>
        <v>CONFIRMED BEARISH</v>
      </c>
    </row>
    <row r="2638" spans="1:8" ht="13.5" x14ac:dyDescent="0.25">
      <c r="A2638" s="3">
        <f>TITRES_STAT!B2641</f>
        <v>45848</v>
      </c>
      <c r="B2638" s="6">
        <f>TITRES_STAT!C2641</f>
        <v>0.47</v>
      </c>
      <c r="C2638" s="6">
        <f>TITRES_STAT!D2641</f>
        <v>0.47</v>
      </c>
      <c r="D2638" s="6">
        <f>TITRES_STAT!E2641</f>
        <v>0</v>
      </c>
      <c r="E2638" s="2">
        <f t="shared" si="164"/>
        <v>-521622</v>
      </c>
      <c r="F2638" s="6" t="str">
        <f t="shared" si="167"/>
        <v>BEARISH</v>
      </c>
      <c r="G2638" s="6" t="str">
        <f t="shared" si="166"/>
        <v>STRONG</v>
      </c>
      <c r="H2638" s="6" t="str">
        <f t="shared" si="165"/>
        <v>CONFIRMED BEARISH</v>
      </c>
    </row>
    <row r="2639" spans="1:8" ht="13.5" x14ac:dyDescent="0.25">
      <c r="A2639" s="3">
        <f>TITRES_STAT!B2642</f>
        <v>45849</v>
      </c>
      <c r="B2639" s="6">
        <f>TITRES_STAT!C2642</f>
        <v>0.49</v>
      </c>
      <c r="C2639" s="6">
        <f>TITRES_STAT!D2642</f>
        <v>0.49</v>
      </c>
      <c r="D2639" s="6">
        <f>TITRES_STAT!E2642</f>
        <v>0</v>
      </c>
      <c r="E2639" s="2">
        <f t="shared" si="164"/>
        <v>-521622</v>
      </c>
      <c r="F2639" s="6" t="str">
        <f t="shared" si="167"/>
        <v>BEARISH</v>
      </c>
      <c r="G2639" s="6" t="str">
        <f t="shared" si="166"/>
        <v>STRONG</v>
      </c>
      <c r="H2639" s="6" t="str">
        <f t="shared" si="165"/>
        <v>CONFIRMED BEARISH</v>
      </c>
    </row>
    <row r="2640" spans="1:8" ht="13.5" x14ac:dyDescent="0.25">
      <c r="A2640" s="3">
        <f>TITRES_STAT!B2643</f>
        <v>45852</v>
      </c>
      <c r="B2640" s="6">
        <f>TITRES_STAT!C2643</f>
        <v>0.51</v>
      </c>
      <c r="C2640" s="6">
        <f>TITRES_STAT!D2643</f>
        <v>0.51</v>
      </c>
      <c r="D2640" s="6">
        <f>TITRES_STAT!E2643</f>
        <v>0</v>
      </c>
      <c r="E2640" s="2">
        <f t="shared" si="164"/>
        <v>-521622</v>
      </c>
      <c r="F2640" s="6" t="str">
        <f t="shared" si="167"/>
        <v>BEARISH</v>
      </c>
      <c r="G2640" s="6" t="str">
        <f t="shared" si="166"/>
        <v>STRONG</v>
      </c>
      <c r="H2640" s="6" t="str">
        <f t="shared" si="165"/>
        <v>BEARISH DIVERGENCE</v>
      </c>
    </row>
    <row r="2641" spans="1:8" ht="13.5" x14ac:dyDescent="0.25">
      <c r="A2641" s="3">
        <f>TITRES_STAT!B2644</f>
        <v>45853</v>
      </c>
      <c r="B2641" s="6">
        <f>TITRES_STAT!C2644</f>
        <v>0.53</v>
      </c>
      <c r="C2641" s="6">
        <f>TITRES_STAT!D2644</f>
        <v>0.53</v>
      </c>
      <c r="D2641" s="6">
        <f>TITRES_STAT!E2644</f>
        <v>0</v>
      </c>
      <c r="E2641" s="2">
        <f t="shared" si="164"/>
        <v>-521622</v>
      </c>
      <c r="F2641" s="6" t="str">
        <f t="shared" si="167"/>
        <v>BEARISH</v>
      </c>
      <c r="G2641" s="6" t="str">
        <f t="shared" si="166"/>
        <v>STRONG</v>
      </c>
      <c r="H2641" s="6" t="str">
        <f t="shared" si="165"/>
        <v>BEARISH DIVERGENCE</v>
      </c>
    </row>
    <row r="2642" spans="1:8" ht="13.5" x14ac:dyDescent="0.25">
      <c r="A2642" s="3">
        <f>TITRES_STAT!B2645</f>
        <v>45854</v>
      </c>
      <c r="B2642" s="6">
        <f>TITRES_STAT!C2645</f>
        <v>0.55000000000000004</v>
      </c>
      <c r="C2642" s="6">
        <f>TITRES_STAT!D2645</f>
        <v>0.55000000000000004</v>
      </c>
      <c r="D2642" s="6">
        <f>TITRES_STAT!E2645</f>
        <v>0</v>
      </c>
      <c r="E2642" s="2">
        <f t="shared" si="164"/>
        <v>-521622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0.53</v>
      </c>
      <c r="C2643" s="6">
        <f>TITRES_STAT!D2646</f>
        <v>0.53</v>
      </c>
      <c r="D2643" s="6">
        <f>TITRES_STAT!E2646</f>
        <v>0</v>
      </c>
      <c r="E2643" s="2">
        <f t="shared" si="164"/>
        <v>-521622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0.51</v>
      </c>
      <c r="C2644" s="6">
        <f>TITRES_STAT!D2647</f>
        <v>0.51</v>
      </c>
      <c r="D2644" s="6">
        <f>TITRES_STAT!E2647</f>
        <v>1184</v>
      </c>
      <c r="E2644" s="2">
        <f t="shared" si="164"/>
        <v>-522806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BEARISH DIVERGENCE</v>
      </c>
    </row>
    <row r="2645" spans="1:8" ht="13.5" x14ac:dyDescent="0.25">
      <c r="A2645" s="3">
        <f>TITRES_STAT!B2648</f>
        <v>45859</v>
      </c>
      <c r="B2645" s="6">
        <f>TITRES_STAT!C2648</f>
        <v>0.51</v>
      </c>
      <c r="C2645" s="6">
        <f>TITRES_STAT!D2648</f>
        <v>0.51</v>
      </c>
      <c r="D2645" s="6">
        <f>TITRES_STAT!E2648</f>
        <v>3700</v>
      </c>
      <c r="E2645" s="2">
        <f t="shared" si="164"/>
        <v>-522806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0.51</v>
      </c>
      <c r="C2646" s="6">
        <f>TITRES_STAT!D2649</f>
        <v>0.51</v>
      </c>
      <c r="D2646" s="6">
        <f>TITRES_STAT!E2649</f>
        <v>0</v>
      </c>
      <c r="E2646" s="2">
        <f t="shared" si="164"/>
        <v>-522806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0.49</v>
      </c>
      <c r="C2647" s="6">
        <f>TITRES_STAT!D2650</f>
        <v>0.49</v>
      </c>
      <c r="D2647" s="6">
        <f>TITRES_STAT!E2650</f>
        <v>1000</v>
      </c>
      <c r="E2647" s="2">
        <f t="shared" si="164"/>
        <v>-523806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CONFIRMED BEARISH</v>
      </c>
    </row>
    <row r="2648" spans="1:8" ht="13.5" x14ac:dyDescent="0.25">
      <c r="A2648" s="3">
        <f>TITRES_STAT!B2651</f>
        <v>45862</v>
      </c>
      <c r="B2648" s="6">
        <f>TITRES_STAT!C2651</f>
        <v>0.49</v>
      </c>
      <c r="C2648" s="6">
        <f>TITRES_STAT!D2651</f>
        <v>0.49</v>
      </c>
      <c r="D2648" s="6">
        <f>TITRES_STAT!E2651</f>
        <v>0</v>
      </c>
      <c r="E2648" s="2">
        <f t="shared" si="164"/>
        <v>-523806</v>
      </c>
      <c r="F2648" s="6" t="str">
        <f t="shared" si="167"/>
        <v>BEARISH</v>
      </c>
      <c r="G2648" s="6" t="str">
        <f t="shared" si="166"/>
        <v>NEUTRAL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0.47</v>
      </c>
      <c r="C2649" s="6">
        <f>TITRES_STAT!D2652</f>
        <v>0.47</v>
      </c>
      <c r="D2649" s="6">
        <f>TITRES_STAT!E2652</f>
        <v>0</v>
      </c>
      <c r="E2649" s="2">
        <f t="shared" si="164"/>
        <v>-523806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0.49</v>
      </c>
      <c r="C2650" s="6">
        <f>TITRES_STAT!D2653</f>
        <v>0.49</v>
      </c>
      <c r="D2650" s="6">
        <f>TITRES_STAT!E2653</f>
        <v>0</v>
      </c>
      <c r="E2650" s="2">
        <f t="shared" si="164"/>
        <v>-523806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0.47</v>
      </c>
      <c r="C2651" s="6">
        <f>TITRES_STAT!D2654</f>
        <v>0.47</v>
      </c>
      <c r="D2651" s="6">
        <f>TITRES_STAT!E2654</f>
        <v>1786</v>
      </c>
      <c r="E2651" s="2">
        <f t="shared" si="164"/>
        <v>-525592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0.49</v>
      </c>
      <c r="C2652" s="6">
        <f>TITRES_STAT!D2655</f>
        <v>0.49</v>
      </c>
      <c r="D2652" s="6">
        <f>TITRES_STAT!E2655</f>
        <v>314</v>
      </c>
      <c r="E2652" s="2">
        <f t="shared" si="164"/>
        <v>-525278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0.51</v>
      </c>
      <c r="C2653" s="6">
        <f>TITRES_STAT!D2656</f>
        <v>0.51</v>
      </c>
      <c r="D2653" s="6">
        <f>TITRES_STAT!E2656</f>
        <v>825</v>
      </c>
      <c r="E2653" s="2">
        <f t="shared" si="164"/>
        <v>-524453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BEARISH DIVERGENCE</v>
      </c>
    </row>
    <row r="2654" spans="1:8" ht="13.5" x14ac:dyDescent="0.25">
      <c r="A2654" s="3">
        <f>TITRES_STAT!B2657</f>
        <v>45873</v>
      </c>
      <c r="B2654" s="6">
        <f>TITRES_STAT!C2657</f>
        <v>0.51</v>
      </c>
      <c r="C2654" s="6">
        <f>TITRES_STAT!D2657</f>
        <v>0.51</v>
      </c>
      <c r="D2654" s="6">
        <f>TITRES_STAT!E2657</f>
        <v>800</v>
      </c>
      <c r="E2654" s="2">
        <f t="shared" si="164"/>
        <v>-524453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BEARISH DIVERGENCE</v>
      </c>
    </row>
    <row r="2655" spans="1:8" ht="13.5" x14ac:dyDescent="0.25">
      <c r="A2655" s="3">
        <f>TITRES_STAT!B2658</f>
        <v>45874</v>
      </c>
      <c r="B2655" s="6">
        <f>TITRES_STAT!C2658</f>
        <v>0.51</v>
      </c>
      <c r="C2655" s="6">
        <f>TITRES_STAT!D2658</f>
        <v>0.51</v>
      </c>
      <c r="D2655" s="6">
        <f>TITRES_STAT!E2658</f>
        <v>890</v>
      </c>
      <c r="E2655" s="2">
        <f t="shared" si="164"/>
        <v>-524453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BEARISH DIVERGENCE</v>
      </c>
    </row>
    <row r="2656" spans="1:8" ht="13.5" x14ac:dyDescent="0.25">
      <c r="A2656" s="3">
        <f>TITRES_STAT!B2659</f>
        <v>45875</v>
      </c>
      <c r="B2656" s="6">
        <f>TITRES_STAT!C2659</f>
        <v>0.49</v>
      </c>
      <c r="C2656" s="6">
        <f>TITRES_STAT!D2659</f>
        <v>0.49</v>
      </c>
      <c r="D2656" s="6">
        <f>TITRES_STAT!E2659</f>
        <v>0</v>
      </c>
      <c r="E2656" s="2">
        <f t="shared" si="164"/>
        <v>-524453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0.47</v>
      </c>
      <c r="C2657" s="6">
        <f>TITRES_STAT!D2660</f>
        <v>0.47</v>
      </c>
      <c r="D2657" s="6">
        <f>TITRES_STAT!E2660</f>
        <v>120</v>
      </c>
      <c r="E2657" s="2">
        <f t="shared" si="164"/>
        <v>-524573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BULLISH DIVERGENCE</v>
      </c>
    </row>
    <row r="2658" spans="1:8" ht="13.5" x14ac:dyDescent="0.25">
      <c r="A2658" s="3">
        <f>TITRES_STAT!B2661</f>
        <v>45877</v>
      </c>
      <c r="B2658" s="6">
        <f>TITRES_STAT!C2661</f>
        <v>0.49</v>
      </c>
      <c r="C2658" s="6">
        <f>TITRES_STAT!D2661</f>
        <v>0.49</v>
      </c>
      <c r="D2658" s="6">
        <f>TITRES_STAT!E2661</f>
        <v>0</v>
      </c>
      <c r="E2658" s="2">
        <f t="shared" si="164"/>
        <v>-524573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0.51</v>
      </c>
      <c r="C2659" s="6">
        <f>TITRES_STAT!D2662</f>
        <v>0.51</v>
      </c>
      <c r="D2659" s="6">
        <f>TITRES_STAT!E2662</f>
        <v>200</v>
      </c>
      <c r="E2659" s="2">
        <f t="shared" si="164"/>
        <v>-524373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45881</v>
      </c>
      <c r="B2660" s="6">
        <f>TITRES_STAT!C2663</f>
        <v>0.51</v>
      </c>
      <c r="C2660" s="6">
        <f>TITRES_STAT!D2663</f>
        <v>0.51</v>
      </c>
      <c r="D2660" s="6">
        <f>TITRES_STAT!E2663</f>
        <v>290</v>
      </c>
      <c r="E2660" s="2">
        <f t="shared" si="164"/>
        <v>-524373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0.49</v>
      </c>
      <c r="C2661" s="6">
        <f>TITRES_STAT!D2664</f>
        <v>0.49</v>
      </c>
      <c r="D2661" s="6">
        <f>TITRES_STAT!E2664</f>
        <v>600</v>
      </c>
      <c r="E2661" s="2">
        <f t="shared" si="164"/>
        <v>-524973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0.47</v>
      </c>
      <c r="C2662" s="6">
        <f>TITRES_STAT!D2665</f>
        <v>0.47</v>
      </c>
      <c r="D2662" s="6">
        <f>TITRES_STAT!E2665</f>
        <v>86</v>
      </c>
      <c r="E2662" s="2">
        <f t="shared" si="164"/>
        <v>-525059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0.49</v>
      </c>
      <c r="C2663" s="6">
        <f>TITRES_STAT!D2666</f>
        <v>0.49</v>
      </c>
      <c r="D2663" s="6">
        <f>TITRES_STAT!E2666</f>
        <v>709</v>
      </c>
      <c r="E2663" s="2">
        <f t="shared" si="164"/>
        <v>-524350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45888</v>
      </c>
      <c r="B2664" s="6">
        <f>TITRES_STAT!C2667</f>
        <v>0.51</v>
      </c>
      <c r="C2664" s="6">
        <f>TITRES_STAT!D2667</f>
        <v>0.51</v>
      </c>
      <c r="D2664" s="6">
        <f>TITRES_STAT!E2667</f>
        <v>620</v>
      </c>
      <c r="E2664" s="2">
        <f t="shared" si="164"/>
        <v>-523730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0.51</v>
      </c>
      <c r="C2665" s="6">
        <f>TITRES_STAT!D2668</f>
        <v>0.51</v>
      </c>
      <c r="D2665" s="6">
        <f>TITRES_STAT!E2668</f>
        <v>4506</v>
      </c>
      <c r="E2665" s="2">
        <f t="shared" si="164"/>
        <v>-523730</v>
      </c>
      <c r="F2665" s="6" t="str">
        <f t="shared" si="167"/>
        <v>BULLISH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0.51</v>
      </c>
      <c r="C2666" s="6">
        <f>TITRES_STAT!D2669</f>
        <v>0.51</v>
      </c>
      <c r="D2666" s="6">
        <f>TITRES_STAT!E2669</f>
        <v>0</v>
      </c>
      <c r="E2666" s="2">
        <f t="shared" si="164"/>
        <v>-523730</v>
      </c>
      <c r="F2666" s="6" t="str">
        <f t="shared" si="167"/>
        <v>BULLISH</v>
      </c>
      <c r="G2666" s="6" t="str">
        <f t="shared" si="166"/>
        <v>NEUTRAL</v>
      </c>
      <c r="H2666" s="6" t="str">
        <f t="shared" si="165"/>
        <v>CONFIRMED BULLISH</v>
      </c>
    </row>
    <row r="2667" spans="1:8" ht="13.5" x14ac:dyDescent="0.25">
      <c r="A2667" s="3">
        <f>TITRES_STAT!B2670</f>
        <v>45891</v>
      </c>
      <c r="B2667" s="6">
        <f>TITRES_STAT!C2670</f>
        <v>0.51</v>
      </c>
      <c r="C2667" s="6">
        <f>TITRES_STAT!D2670</f>
        <v>0.51</v>
      </c>
      <c r="D2667" s="6">
        <f>TITRES_STAT!E2670</f>
        <v>0</v>
      </c>
      <c r="E2667" s="2">
        <f t="shared" si="164"/>
        <v>-523730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CONFIRMED BULLISH</v>
      </c>
    </row>
    <row r="2668" spans="1:8" ht="13.5" x14ac:dyDescent="0.25">
      <c r="A2668" s="3">
        <f>TITRES_STAT!B2671</f>
        <v>45894</v>
      </c>
      <c r="B2668" s="6">
        <f>TITRES_STAT!C2671</f>
        <v>0.49</v>
      </c>
      <c r="C2668" s="6">
        <f>TITRES_STAT!D2671</f>
        <v>0.49</v>
      </c>
      <c r="D2668" s="6">
        <f>TITRES_STAT!E2671</f>
        <v>0</v>
      </c>
      <c r="E2668" s="2">
        <f t="shared" si="164"/>
        <v>-523730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0.49</v>
      </c>
      <c r="C2669" s="6">
        <f>TITRES_STAT!D2672</f>
        <v>0.49</v>
      </c>
      <c r="D2669" s="6">
        <f>TITRES_STAT!E2672</f>
        <v>38</v>
      </c>
      <c r="E2669" s="2">
        <f t="shared" si="164"/>
        <v>-523730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0.49</v>
      </c>
      <c r="C2670" s="6">
        <f>TITRES_STAT!D2673</f>
        <v>0.49</v>
      </c>
      <c r="D2670" s="6">
        <f>TITRES_STAT!E2673</f>
        <v>1200</v>
      </c>
      <c r="E2670" s="2">
        <f t="shared" si="164"/>
        <v>-523730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0.49</v>
      </c>
      <c r="C2671" s="6">
        <f>TITRES_STAT!D2674</f>
        <v>0.49</v>
      </c>
      <c r="D2671" s="6">
        <f>TITRES_STAT!E2674</f>
        <v>2100</v>
      </c>
      <c r="E2671" s="2">
        <f t="shared" si="164"/>
        <v>-523730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45898</v>
      </c>
      <c r="B2672" s="6">
        <f>TITRES_STAT!C2675</f>
        <v>0.51</v>
      </c>
      <c r="C2672" s="6">
        <f>TITRES_STAT!D2675</f>
        <v>0.51</v>
      </c>
      <c r="D2672" s="6">
        <f>TITRES_STAT!E2675</f>
        <v>350</v>
      </c>
      <c r="E2672" s="2">
        <f t="shared" si="164"/>
        <v>-523380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45901</v>
      </c>
      <c r="B2673" s="6">
        <f>TITRES_STAT!C2676</f>
        <v>0.49</v>
      </c>
      <c r="C2673" s="6">
        <f>TITRES_STAT!D2676</f>
        <v>0.49</v>
      </c>
      <c r="D2673" s="6">
        <f>TITRES_STAT!E2676</f>
        <v>1000</v>
      </c>
      <c r="E2673" s="2">
        <f t="shared" si="164"/>
        <v>-524380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45902</v>
      </c>
      <c r="B2674" s="6">
        <f>TITRES_STAT!C2677</f>
        <v>0.47</v>
      </c>
      <c r="C2674" s="6">
        <f>TITRES_STAT!D2677</f>
        <v>0.47</v>
      </c>
      <c r="D2674" s="6">
        <f>TITRES_STAT!E2677</f>
        <v>666</v>
      </c>
      <c r="E2674" s="2">
        <f t="shared" si="164"/>
        <v>-525046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0.49</v>
      </c>
      <c r="C2675" s="6">
        <f>TITRES_STAT!D2678</f>
        <v>0.49</v>
      </c>
      <c r="D2675" s="6">
        <f>TITRES_STAT!E2678</f>
        <v>0</v>
      </c>
      <c r="E2675" s="2">
        <f t="shared" si="164"/>
        <v>-525046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0.51</v>
      </c>
      <c r="C2676" s="6">
        <f>TITRES_STAT!D2679</f>
        <v>0.51</v>
      </c>
      <c r="D2676" s="6">
        <f>TITRES_STAT!E2679</f>
        <v>220</v>
      </c>
      <c r="E2676" s="2">
        <f t="shared" si="164"/>
        <v>-524826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BEARISH DIVERGENCE</v>
      </c>
    </row>
    <row r="2677" spans="1:8" ht="13.5" x14ac:dyDescent="0.25">
      <c r="A2677" s="3">
        <f>TITRES_STAT!B2680</f>
        <v>45908</v>
      </c>
      <c r="B2677" s="6">
        <f>TITRES_STAT!C2680</f>
        <v>0.51</v>
      </c>
      <c r="C2677" s="6">
        <f>TITRES_STAT!D2680</f>
        <v>0.51</v>
      </c>
      <c r="D2677" s="6">
        <f>TITRES_STAT!E2680</f>
        <v>0</v>
      </c>
      <c r="E2677" s="2">
        <f t="shared" si="164"/>
        <v>-524826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45909</v>
      </c>
      <c r="B2678" s="6">
        <f>TITRES_STAT!C2681</f>
        <v>0.51</v>
      </c>
      <c r="C2678" s="6">
        <f>TITRES_STAT!D2681</f>
        <v>0.51</v>
      </c>
      <c r="D2678" s="6">
        <f>TITRES_STAT!E2681</f>
        <v>0</v>
      </c>
      <c r="E2678" s="2">
        <f t="shared" si="164"/>
        <v>-524826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BEARISH DIVERGENCE</v>
      </c>
    </row>
    <row r="2679" spans="1:8" ht="13.5" x14ac:dyDescent="0.25">
      <c r="A2679" s="3">
        <f>TITRES_STAT!B2682</f>
        <v>45910</v>
      </c>
      <c r="B2679" s="6">
        <f>TITRES_STAT!C2682</f>
        <v>0.51</v>
      </c>
      <c r="C2679" s="6">
        <f>TITRES_STAT!D2682</f>
        <v>0.51</v>
      </c>
      <c r="D2679" s="6">
        <f>TITRES_STAT!E2682</f>
        <v>1680</v>
      </c>
      <c r="E2679" s="2">
        <f t="shared" si="164"/>
        <v>-524826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0.51</v>
      </c>
      <c r="C2680" s="6">
        <f>TITRES_STAT!D2683</f>
        <v>0.51</v>
      </c>
      <c r="D2680" s="6">
        <f>TITRES_STAT!E2683</f>
        <v>0</v>
      </c>
      <c r="E2680" s="2">
        <f t="shared" si="164"/>
        <v>-524826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0.51</v>
      </c>
      <c r="C2681" s="6">
        <f>TITRES_STAT!D2684</f>
        <v>0.51</v>
      </c>
      <c r="D2681" s="6">
        <f>TITRES_STAT!E2684</f>
        <v>0</v>
      </c>
      <c r="E2681" s="2">
        <f t="shared" si="164"/>
        <v>-524826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45915</v>
      </c>
      <c r="B2682" s="6">
        <f>TITRES_STAT!C2685</f>
        <v>0.51</v>
      </c>
      <c r="C2682" s="6">
        <f>TITRES_STAT!D2685</f>
        <v>0.51</v>
      </c>
      <c r="D2682" s="6">
        <f>TITRES_STAT!E2685</f>
        <v>0</v>
      </c>
      <c r="E2682" s="2">
        <f t="shared" si="164"/>
        <v>-524826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0.51</v>
      </c>
      <c r="C2683" s="6">
        <f>TITRES_STAT!D2686</f>
        <v>0.51</v>
      </c>
      <c r="D2683" s="6">
        <f>TITRES_STAT!E2686</f>
        <v>0</v>
      </c>
      <c r="E2683" s="2">
        <f t="shared" si="164"/>
        <v>-524826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45917</v>
      </c>
      <c r="B2684" s="6">
        <f>TITRES_STAT!C2687</f>
        <v>0.5</v>
      </c>
      <c r="C2684" s="6">
        <f>TITRES_STAT!D2687</f>
        <v>0.5</v>
      </c>
      <c r="D2684" s="6">
        <f>TITRES_STAT!E2687</f>
        <v>105</v>
      </c>
      <c r="E2684" s="2">
        <f t="shared" si="164"/>
        <v>-524931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0.48</v>
      </c>
      <c r="C2685" s="6">
        <f>TITRES_STAT!D2688</f>
        <v>0.48</v>
      </c>
      <c r="D2685" s="6">
        <f>TITRES_STAT!E2688</f>
        <v>1900</v>
      </c>
      <c r="E2685" s="2">
        <f t="shared" si="164"/>
        <v>-526831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0.48</v>
      </c>
      <c r="C2686" s="6">
        <f>TITRES_STAT!D2689</f>
        <v>0.48</v>
      </c>
      <c r="D2686" s="6">
        <f>TITRES_STAT!E2689</f>
        <v>8</v>
      </c>
      <c r="E2686" s="2">
        <f t="shared" si="164"/>
        <v>-526831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0.48</v>
      </c>
      <c r="C2687" s="6">
        <f>TITRES_STAT!D2690</f>
        <v>0.48</v>
      </c>
      <c r="D2687" s="6">
        <f>TITRES_STAT!E2690</f>
        <v>1900</v>
      </c>
      <c r="E2687" s="2">
        <f t="shared" si="164"/>
        <v>-526831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0.47</v>
      </c>
      <c r="C2688" s="6">
        <f>TITRES_STAT!D2691</f>
        <v>0.47</v>
      </c>
      <c r="D2688" s="6">
        <f>TITRES_STAT!E2691</f>
        <v>1000</v>
      </c>
      <c r="E2688" s="2">
        <f t="shared" si="164"/>
        <v>-527831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0.49</v>
      </c>
      <c r="C2689" s="6">
        <f>TITRES_STAT!D2692</f>
        <v>0.49</v>
      </c>
      <c r="D2689" s="6">
        <f>TITRES_STAT!E2692</f>
        <v>0</v>
      </c>
      <c r="E2689" s="2">
        <f t="shared" si="164"/>
        <v>-527831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0.49</v>
      </c>
      <c r="C2690" s="6">
        <f>TITRES_STAT!D2693</f>
        <v>0.49</v>
      </c>
      <c r="D2690" s="6">
        <f>TITRES_STAT!E2693</f>
        <v>200</v>
      </c>
      <c r="E2690" s="2">
        <f t="shared" si="164"/>
        <v>-527831</v>
      </c>
      <c r="F2690" s="6" t="str">
        <f t="shared" si="167"/>
        <v>BEARISH</v>
      </c>
      <c r="G2690" s="6" t="str">
        <f t="shared" si="166"/>
        <v>NEUTRAL</v>
      </c>
      <c r="H2690" s="6" t="str">
        <f t="shared" si="165"/>
        <v>BEARISH DIVERGENCE</v>
      </c>
    </row>
    <row r="2691" spans="1:8" ht="13.5" x14ac:dyDescent="0.25">
      <c r="A2691" s="3">
        <f>TITRES_STAT!B2694</f>
        <v>45926</v>
      </c>
      <c r="B2691" s="6">
        <f>TITRES_STAT!C2694</f>
        <v>0.5</v>
      </c>
      <c r="C2691" s="6">
        <f>TITRES_STAT!D2694</f>
        <v>0.5</v>
      </c>
      <c r="D2691" s="6">
        <f>TITRES_STAT!E2694</f>
        <v>260</v>
      </c>
      <c r="E2691" s="2">
        <f t="shared" si="164"/>
        <v>-527571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BEARISH DIVERGENCE</v>
      </c>
    </row>
    <row r="2692" spans="1:8" ht="13.5" x14ac:dyDescent="0.25">
      <c r="A2692" s="3">
        <f>TITRES_STAT!B2695</f>
        <v>45929</v>
      </c>
      <c r="B2692" s="6">
        <f>TITRES_STAT!C2695</f>
        <v>0.48</v>
      </c>
      <c r="C2692" s="6">
        <f>TITRES_STAT!D2695</f>
        <v>0.48</v>
      </c>
      <c r="D2692" s="6">
        <f>TITRES_STAT!E2695</f>
        <v>1940</v>
      </c>
      <c r="E2692" s="2">
        <f>IF(B2692&gt;B2691, E2691+D2692, IF(B2692&lt;B2691, E2691-D2692, E2691))</f>
        <v>-529511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45930</v>
      </c>
      <c r="B2693" s="6">
        <f>TITRES_STAT!C2696</f>
        <v>0.5</v>
      </c>
      <c r="C2693" s="6">
        <f>TITRES_STAT!D2696</f>
        <v>0.5</v>
      </c>
      <c r="D2693" s="6">
        <f>TITRES_STAT!E2696</f>
        <v>100</v>
      </c>
      <c r="E2693" s="6">
        <f>TITRES_STAT!F2696</f>
        <v>0.5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  <row r="2694" spans="1:8" ht="13.5" x14ac:dyDescent="0.25">
      <c r="A2694" s="3">
        <f>TITRES_STAT!B2697</f>
        <v>45931</v>
      </c>
      <c r="B2694" s="6">
        <f>TITRES_STAT!C2697</f>
        <v>0.5</v>
      </c>
      <c r="C2694" s="6">
        <f>TITRES_STAT!D2697</f>
        <v>0.5</v>
      </c>
      <c r="D2694" s="6">
        <f>TITRES_STAT!E2697</f>
        <v>1000</v>
      </c>
      <c r="E2694" s="6">
        <f>TITRES_STAT!F2697</f>
        <v>0.5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BULLISH</v>
      </c>
    </row>
    <row r="2695" spans="1:8" ht="13.5" x14ac:dyDescent="0.25">
      <c r="A2695" s="3">
        <f>TITRES_STAT!B2698</f>
        <v>45932</v>
      </c>
      <c r="B2695" s="6">
        <f>TITRES_STAT!C2698</f>
        <v>0.49</v>
      </c>
      <c r="C2695" s="6">
        <f>TITRES_STAT!D2698</f>
        <v>0.49</v>
      </c>
      <c r="D2695" s="6">
        <f>TITRES_STAT!E2698</f>
        <v>1605</v>
      </c>
      <c r="E2695" s="6">
        <f>TITRES_STAT!F2698</f>
        <v>0.49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45933</v>
      </c>
      <c r="B2696" s="6">
        <f>TITRES_STAT!C2699</f>
        <v>0.49</v>
      </c>
      <c r="C2696" s="6">
        <f>TITRES_STAT!D2699</f>
        <v>0.49</v>
      </c>
      <c r="D2696" s="6">
        <f>TITRES_STAT!E2699</f>
        <v>28</v>
      </c>
      <c r="E2696" s="6">
        <f>TITRES_STAT!F2699</f>
        <v>0.49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0.47</v>
      </c>
      <c r="C2697" s="6">
        <f>TITRES_STAT!D2700</f>
        <v>0.47</v>
      </c>
      <c r="D2697" s="6">
        <f>TITRES_STAT!E2700</f>
        <v>2500</v>
      </c>
      <c r="E2697" s="6">
        <f>TITRES_STAT!F2700</f>
        <v>0.47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BULLISH DIVERGENCE</v>
      </c>
    </row>
    <row r="2698" spans="1:8" ht="13.5" x14ac:dyDescent="0.25">
      <c r="A2698" s="3">
        <f>TITRES_STAT!B2701</f>
        <v>45937</v>
      </c>
      <c r="B2698" s="6">
        <f>TITRES_STAT!C2701</f>
        <v>0.46</v>
      </c>
      <c r="C2698" s="6">
        <f>TITRES_STAT!D2701</f>
        <v>0.46</v>
      </c>
      <c r="D2698" s="6">
        <f>TITRES_STAT!E2701</f>
        <v>612</v>
      </c>
      <c r="E2698" s="6">
        <f>TITRES_STAT!F2701</f>
        <v>0.46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CONFIRMED BEARISH</v>
      </c>
    </row>
    <row r="2699" spans="1:8" ht="13.5" x14ac:dyDescent="0.25">
      <c r="A2699" s="3">
        <f>TITRES_STAT!B2702</f>
        <v>45938</v>
      </c>
      <c r="B2699" s="6">
        <f>TITRES_STAT!C2702</f>
        <v>0.48</v>
      </c>
      <c r="C2699" s="6">
        <f>TITRES_STAT!D2702</f>
        <v>0.48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0.46</v>
      </c>
      <c r="C2700" s="6">
        <f>TITRES_STAT!D2703</f>
        <v>0.46</v>
      </c>
      <c r="D2700" s="6">
        <f>TITRES_STAT!E2703</f>
        <v>398</v>
      </c>
      <c r="E2700" s="6">
        <f>TITRES_STAT!F2703</f>
        <v>0.46</v>
      </c>
      <c r="F2700" s="6" t="str">
        <f t="shared" si="168"/>
        <v>BEARISH</v>
      </c>
      <c r="G2700" s="6" t="str">
        <f t="shared" si="169"/>
        <v>WEAK</v>
      </c>
      <c r="H2700" s="6" t="str">
        <f t="shared" si="170"/>
        <v>CONFIRMED BEARISH</v>
      </c>
    </row>
    <row r="2701" spans="1:8" ht="13.5" x14ac:dyDescent="0.25">
      <c r="A2701" s="3">
        <f>TITRES_STAT!B2704</f>
        <v>45940</v>
      </c>
      <c r="B2701" s="6">
        <f>TITRES_STAT!C2704</f>
        <v>0.48</v>
      </c>
      <c r="C2701" s="6">
        <f>TITRES_STAT!D2704</f>
        <v>0.48</v>
      </c>
      <c r="D2701" s="6">
        <f>TITRES_STAT!E2704</f>
        <v>0</v>
      </c>
      <c r="E2701" s="6">
        <f>TITRES_STAT!F2704</f>
        <v>0</v>
      </c>
      <c r="F2701" s="6" t="str">
        <f t="shared" si="168"/>
        <v>BEARISH</v>
      </c>
      <c r="G2701" s="6" t="str">
        <f t="shared" si="169"/>
        <v>WEAK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0.48</v>
      </c>
      <c r="C2702" s="6">
        <f>TITRES_STAT!D2705</f>
        <v>0.48</v>
      </c>
      <c r="D2702" s="6">
        <f>TITRES_STAT!E2705</f>
        <v>0</v>
      </c>
      <c r="E2702" s="6">
        <f>TITRES_STAT!F2705</f>
        <v>0</v>
      </c>
      <c r="F2702" s="6" t="str">
        <f t="shared" si="168"/>
        <v>BEARISH</v>
      </c>
      <c r="G2702" s="6" t="str">
        <f t="shared" si="169"/>
        <v>WEAK</v>
      </c>
      <c r="H2702" s="6" t="str">
        <f t="shared" si="170"/>
        <v>BEARISH DIVERGENCE</v>
      </c>
    </row>
    <row r="2703" spans="1:8" ht="13.5" x14ac:dyDescent="0.25">
      <c r="A2703" s="3">
        <f>TITRES_STAT!B2706</f>
        <v>45944</v>
      </c>
      <c r="B2703" s="6">
        <f>TITRES_STAT!C2706</f>
        <v>0.48</v>
      </c>
      <c r="C2703" s="6">
        <f>TITRES_STAT!D2706</f>
        <v>0.48</v>
      </c>
      <c r="D2703" s="6">
        <f>TITRES_STAT!E2706</f>
        <v>0</v>
      </c>
      <c r="E2703" s="6">
        <f>TITRES_STAT!F2706</f>
        <v>0</v>
      </c>
      <c r="F2703" s="6" t="str">
        <f t="shared" si="168"/>
        <v>BEARISH</v>
      </c>
      <c r="G2703" s="6" t="str">
        <f t="shared" si="169"/>
        <v>WEAK</v>
      </c>
      <c r="H2703" s="6" t="str">
        <f t="shared" si="170"/>
        <v>BEARISH DIVERGENCE</v>
      </c>
    </row>
    <row r="2704" spans="1:8" ht="13.5" x14ac:dyDescent="0.25">
      <c r="A2704" s="3">
        <f>TITRES_STAT!B2707</f>
        <v>45946</v>
      </c>
      <c r="B2704" s="6">
        <f>TITRES_STAT!C2707</f>
        <v>0.47</v>
      </c>
      <c r="C2704" s="6">
        <f>TITRES_STAT!D2707</f>
        <v>0.47</v>
      </c>
      <c r="D2704" s="6">
        <f>TITRES_STAT!E2707</f>
        <v>100</v>
      </c>
      <c r="E2704" s="6">
        <f>TITRES_STAT!F2707</f>
        <v>0.47</v>
      </c>
      <c r="F2704" s="6" t="str">
        <f t="shared" si="168"/>
        <v>BULLISH</v>
      </c>
      <c r="G2704" s="6" t="e">
        <f t="shared" si="169"/>
        <v>#DIV/0!</v>
      </c>
      <c r="H2704" s="6" t="str">
        <f t="shared" si="170"/>
        <v>BULLISH DIVERGENCE</v>
      </c>
    </row>
    <row r="2705" spans="1:8" ht="13.5" x14ac:dyDescent="0.25">
      <c r="A2705" s="3">
        <f>TITRES_STAT!B2708</f>
        <v>45947</v>
      </c>
      <c r="B2705" s="6">
        <f>TITRES_STAT!C2708</f>
        <v>0.47</v>
      </c>
      <c r="C2705" s="6">
        <f>TITRES_STAT!D2708</f>
        <v>0.47</v>
      </c>
      <c r="D2705" s="6">
        <f>TITRES_STAT!E2708</f>
        <v>25</v>
      </c>
      <c r="E2705" s="6">
        <f>TITRES_STAT!F2708</f>
        <v>0.47</v>
      </c>
      <c r="F2705" s="6" t="str">
        <f t="shared" si="168"/>
        <v>BULLISH</v>
      </c>
      <c r="G2705" s="6" t="str">
        <f t="shared" si="169"/>
        <v>STRONG</v>
      </c>
      <c r="H2705" s="6" t="str">
        <f t="shared" si="170"/>
        <v>CONFIRMED BULLISH</v>
      </c>
    </row>
    <row r="2706" spans="1:8" ht="13.5" x14ac:dyDescent="0.25">
      <c r="A2706" s="3">
        <f>TITRES_STAT!B2709</f>
        <v>45950</v>
      </c>
      <c r="B2706" s="6">
        <f>TITRES_STAT!C2709</f>
        <v>0.47</v>
      </c>
      <c r="C2706" s="6">
        <f>TITRES_STAT!D2709</f>
        <v>0.47</v>
      </c>
      <c r="D2706" s="6">
        <f>TITRES_STAT!E2709</f>
        <v>2000</v>
      </c>
      <c r="E2706" s="6">
        <f>TITRES_STAT!F2709</f>
        <v>0.47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B2693" sqref="B2693:L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6.45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6.45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6.64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6.65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6.5474999999999994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6.64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6.5659999999999998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6.45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6.5660000000000007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42016</v>
      </c>
      <c r="B8" s="2">
        <f>RSI!B8</f>
        <v>6.64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6.6039999999999992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e">
        <f>OBV!G8</f>
        <v>#DIV/0!</v>
      </c>
      <c r="L8" s="6" t="str">
        <f>OBV!H8</f>
        <v>CONFIRMED BULLISH</v>
      </c>
    </row>
    <row r="9" spans="1:12" ht="13.5" x14ac:dyDescent="0.25">
      <c r="A9" s="3">
        <f>RSI!A9</f>
        <v>42017</v>
      </c>
      <c r="B9" s="2">
        <f>RSI!B9</f>
        <v>6.55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6.5860000000000003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6.35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6.5260000000000007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6.4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6.4779999999999998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6.54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6.4959999999999996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WEAK</v>
      </c>
      <c r="L12" s="6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6.48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6.4639999999999986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6.35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6.4239999999999995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6.36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6.4260000000000002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6.31</v>
      </c>
      <c r="C16" s="2">
        <f>RSI!I16</f>
        <v>44.696969696969688</v>
      </c>
      <c r="D16" s="2">
        <f>MACD!E16</f>
        <v>0</v>
      </c>
      <c r="E16" s="2">
        <f>MACD!F16</f>
        <v>0</v>
      </c>
      <c r="F16" s="2">
        <f>'Moving Avg'!D16</f>
        <v>6.4079999999999995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6.27</v>
      </c>
      <c r="C17" s="2">
        <f>RSI!I17</f>
        <v>43.284424379232497</v>
      </c>
      <c r="D17" s="2">
        <f>MACD!E17</f>
        <v>0</v>
      </c>
      <c r="E17" s="2">
        <f>MACD!F17</f>
        <v>0</v>
      </c>
      <c r="F17" s="2">
        <f>'Moving Avg'!D17</f>
        <v>6.3540000000000001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6.3</v>
      </c>
      <c r="C18" s="2">
        <f>RSI!I18</f>
        <v>44.69607179139858</v>
      </c>
      <c r="D18" s="2">
        <f>MACD!E18</f>
        <v>0</v>
      </c>
      <c r="E18" s="2">
        <f>MACD!F18</f>
        <v>0</v>
      </c>
      <c r="F18" s="2">
        <f>'Moving Avg'!D18</f>
        <v>6.3179999999999996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6.3</v>
      </c>
      <c r="C19" s="2">
        <f>RSI!I19</f>
        <v>44.69607179139858</v>
      </c>
      <c r="D19" s="2">
        <f>MACD!E19</f>
        <v>0</v>
      </c>
      <c r="E19" s="2">
        <f>MACD!F19</f>
        <v>0</v>
      </c>
      <c r="F19" s="2">
        <f>'Moving Avg'!D19</f>
        <v>6.3079999999999998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6.2</v>
      </c>
      <c r="C20" s="2">
        <f>RSI!I20</f>
        <v>40.77284824622496</v>
      </c>
      <c r="D20" s="2">
        <f>MACD!E20</f>
        <v>0</v>
      </c>
      <c r="E20" s="2">
        <f>MACD!F20</f>
        <v>0</v>
      </c>
      <c r="F20" s="2">
        <f>'Moving Avg'!D20</f>
        <v>6.2759999999999998</v>
      </c>
      <c r="G20" s="2">
        <f>'Moving Avg'!F20</f>
        <v>6.438421052631579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6.14</v>
      </c>
      <c r="C21" s="2">
        <f>RSI!I21</f>
        <v>38.584471035287834</v>
      </c>
      <c r="D21" s="2">
        <f>MACD!E21</f>
        <v>0</v>
      </c>
      <c r="E21" s="2">
        <f>MACD!F21</f>
        <v>0</v>
      </c>
      <c r="F21" s="2">
        <f>'Moving Avg'!D21</f>
        <v>6.242</v>
      </c>
      <c r="G21" s="2">
        <f>'Moving Avg'!F21</f>
        <v>6.4234999999999998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6.3</v>
      </c>
      <c r="C22" s="2">
        <f>RSI!I22</f>
        <v>46.786583035876326</v>
      </c>
      <c r="D22" s="2">
        <f>MACD!E22</f>
        <v>0</v>
      </c>
      <c r="E22" s="2">
        <f>MACD!F22</f>
        <v>0</v>
      </c>
      <c r="F22" s="2">
        <f>'Moving Avg'!D22</f>
        <v>6.2480000000000002</v>
      </c>
      <c r="G22" s="2">
        <f>'Moving Avg'!F22</f>
        <v>6.4159999999999995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BEARISH DIVERGENCE</v>
      </c>
    </row>
    <row r="23" spans="1:12" ht="13.5" x14ac:dyDescent="0.25">
      <c r="A23" s="3">
        <f>RSI!A23</f>
        <v>42038</v>
      </c>
      <c r="B23" s="2">
        <f>RSI!B23</f>
        <v>6.2</v>
      </c>
      <c r="C23" s="2">
        <f>RSI!I23</f>
        <v>42.927796162871118</v>
      </c>
      <c r="D23" s="2">
        <f>MACD!E23</f>
        <v>0</v>
      </c>
      <c r="E23" s="2">
        <f>MACD!F23</f>
        <v>0</v>
      </c>
      <c r="F23" s="2">
        <f>'Moving Avg'!D23</f>
        <v>6.2279999999999998</v>
      </c>
      <c r="G23" s="2">
        <f>'Moving Avg'!F23</f>
        <v>6.4034999999999984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6.06</v>
      </c>
      <c r="C24" s="2">
        <f>RSI!I24</f>
        <v>38.180135714249438</v>
      </c>
      <c r="D24" s="2">
        <f>MACD!E24</f>
        <v>0</v>
      </c>
      <c r="E24" s="2">
        <f>MACD!F24</f>
        <v>0</v>
      </c>
      <c r="F24" s="2">
        <f>'Moving Avg'!D24</f>
        <v>6.18</v>
      </c>
      <c r="G24" s="2">
        <f>'Moving Avg'!F24</f>
        <v>6.3744999999999994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6.06</v>
      </c>
      <c r="C25" s="2">
        <f>RSI!I25</f>
        <v>38.180135714249438</v>
      </c>
      <c r="D25" s="2">
        <f>MACD!E25</f>
        <v>0</v>
      </c>
      <c r="E25" s="2">
        <f>MACD!F25</f>
        <v>0</v>
      </c>
      <c r="F25" s="2">
        <f>'Moving Avg'!D25</f>
        <v>6.1519999999999992</v>
      </c>
      <c r="G25" s="2">
        <f>'Moving Avg'!F25</f>
        <v>6.3450000000000006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6.05</v>
      </c>
      <c r="C26" s="2">
        <f>RSI!I26</f>
        <v>37.833511387219197</v>
      </c>
      <c r="D26" s="2">
        <f>MACD!E26</f>
        <v>0</v>
      </c>
      <c r="E26" s="2">
        <f>MACD!F26</f>
        <v>0</v>
      </c>
      <c r="F26" s="2">
        <f>'Moving Avg'!D26</f>
        <v>6.1339999999999995</v>
      </c>
      <c r="G26" s="2">
        <f>'Moving Avg'!F26</f>
        <v>6.3154999999999992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6.23</v>
      </c>
      <c r="C27" s="2">
        <f>RSI!I27</f>
        <v>47.136721944488798</v>
      </c>
      <c r="D27" s="2">
        <f>MACD!E27</f>
        <v>5.465888372456007E-2</v>
      </c>
      <c r="E27" s="2">
        <f>MACD!F27</f>
        <v>0</v>
      </c>
      <c r="F27" s="2">
        <f>'Moving Avg'!D27</f>
        <v>6.12</v>
      </c>
      <c r="G27" s="2">
        <f>'Moving Avg'!F27</f>
        <v>6.3045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6.2</v>
      </c>
      <c r="C28" s="2">
        <f>RSI!I28</f>
        <v>45.903736406014602</v>
      </c>
      <c r="D28" s="2">
        <f>MACD!E28</f>
        <v>4.8840225741952459E-2</v>
      </c>
      <c r="E28" s="2">
        <f>MACD!F28</f>
        <v>0</v>
      </c>
      <c r="F28" s="2">
        <f>'Moving Avg'!D28</f>
        <v>6.1199999999999992</v>
      </c>
      <c r="G28" s="2">
        <f>'Moving Avg'!F28</f>
        <v>6.2825000000000006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NEUTRAL</v>
      </c>
    </row>
    <row r="29" spans="1:12" ht="13.5" x14ac:dyDescent="0.25">
      <c r="A29" s="3">
        <f>RSI!A29</f>
        <v>42046</v>
      </c>
      <c r="B29" s="2">
        <f>RSI!B29</f>
        <v>6.1</v>
      </c>
      <c r="C29" s="2">
        <f>RSI!I29</f>
        <v>41.96340495867846</v>
      </c>
      <c r="D29" s="2">
        <f>MACD!E29</f>
        <v>5.2271872898120186E-2</v>
      </c>
      <c r="E29" s="2">
        <f>MACD!F29</f>
        <v>0</v>
      </c>
      <c r="F29" s="2">
        <f>'Moving Avg'!D29</f>
        <v>6.1280000000000001</v>
      </c>
      <c r="G29" s="2">
        <f>'Moving Avg'!F29</f>
        <v>6.26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</row>
    <row r="30" spans="1:12" ht="13.5" x14ac:dyDescent="0.25">
      <c r="A30" s="3">
        <f>RSI!A30</f>
        <v>42047</v>
      </c>
      <c r="B30" s="2">
        <f>RSI!B30</f>
        <v>6</v>
      </c>
      <c r="C30" s="2">
        <f>RSI!I30</f>
        <v>38.412478101144345</v>
      </c>
      <c r="D30" s="2">
        <f>MACD!E30</f>
        <v>4.8666788785167725E-2</v>
      </c>
      <c r="E30" s="2">
        <f>MACD!F30</f>
        <v>0</v>
      </c>
      <c r="F30" s="2">
        <f>'Moving Avg'!D30</f>
        <v>6.1159999999999997</v>
      </c>
      <c r="G30" s="2">
        <f>'Moving Avg'!F30</f>
        <v>6.2425000000000006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6</v>
      </c>
      <c r="C31" s="2">
        <f>RSI!I31</f>
        <v>38.412478101144337</v>
      </c>
      <c r="D31" s="2">
        <f>MACD!E31</f>
        <v>3.8336118454106227E-2</v>
      </c>
      <c r="E31" s="2">
        <f>MACD!F31</f>
        <v>0</v>
      </c>
      <c r="F31" s="2">
        <f>'Moving Avg'!D31</f>
        <v>6.1059999999999999</v>
      </c>
      <c r="G31" s="2">
        <f>'Moving Avg'!F31</f>
        <v>6.2225000000000001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6.17</v>
      </c>
      <c r="C32" s="2">
        <f>RSI!I32</f>
        <v>47.218348156130745</v>
      </c>
      <c r="D32" s="2">
        <f>MACD!E32</f>
        <v>4.3423643198099882E-2</v>
      </c>
      <c r="E32" s="2">
        <f>MACD!F32</f>
        <v>0</v>
      </c>
      <c r="F32" s="2">
        <f>'Moving Avg'!D32</f>
        <v>6.0939999999999994</v>
      </c>
      <c r="G32" s="2">
        <f>'Moving Avg'!F32</f>
        <v>6.2039999999999997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6.16</v>
      </c>
      <c r="C33" s="2">
        <f>RSI!I33</f>
        <v>46.794500176277189</v>
      </c>
      <c r="D33" s="2">
        <f>MACD!E33</f>
        <v>3.3752346137717382E-2</v>
      </c>
      <c r="E33" s="2">
        <f>MACD!F33</f>
        <v>0</v>
      </c>
      <c r="F33" s="2">
        <f>'Moving Avg'!D33</f>
        <v>6.0860000000000003</v>
      </c>
      <c r="G33" s="2">
        <f>'Moving Avg'!F33</f>
        <v>6.1880000000000006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6.16</v>
      </c>
      <c r="C34" s="2">
        <f>RSI!I34</f>
        <v>46.794500176277189</v>
      </c>
      <c r="D34" s="2">
        <f>MACD!E34</f>
        <v>4.7078558922581948E-3</v>
      </c>
      <c r="E34" s="2">
        <f>MACD!F34</f>
        <v>0</v>
      </c>
      <c r="F34" s="2">
        <f>'Moving Avg'!D34</f>
        <v>6.0980000000000008</v>
      </c>
      <c r="G34" s="2">
        <f>'Moving Avg'!F34</f>
        <v>6.1784999999999997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6.15</v>
      </c>
      <c r="C35" s="2">
        <f>RSI!I35</f>
        <v>46.312368477287428</v>
      </c>
      <c r="D35" s="2">
        <f>MACD!E35</f>
        <v>-1.8500310036716705E-2</v>
      </c>
      <c r="E35" s="2">
        <f>MACD!F35</f>
        <v>3.4017491643918381E-2</v>
      </c>
      <c r="F35" s="2">
        <f>'Moving Avg'!D35</f>
        <v>6.1280000000000001</v>
      </c>
      <c r="G35" s="2">
        <f>'Moving Avg'!F35</f>
        <v>6.1680000000000001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NEUTRAL</v>
      </c>
      <c r="L35" s="6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6.15</v>
      </c>
      <c r="C36" s="2">
        <f>RSI!I36</f>
        <v>46.312368477287428</v>
      </c>
      <c r="D36" s="2">
        <f>MACD!E36</f>
        <v>-3.9036618841050696E-2</v>
      </c>
      <c r="E36" s="2">
        <f>MACD!F36</f>
        <v>1.9406669546924566E-2</v>
      </c>
      <c r="F36" s="2">
        <f>'Moving Avg'!D36</f>
        <v>6.1579999999999995</v>
      </c>
      <c r="G36" s="2">
        <f>'Moving Avg'!F36</f>
        <v>6.16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NEUTRAL</v>
      </c>
      <c r="L36" s="6" t="str">
        <f>OBV!H36</f>
        <v>BEARISH DIVERGENCE</v>
      </c>
    </row>
    <row r="37" spans="1:12" ht="13.5" x14ac:dyDescent="0.25">
      <c r="A37" s="3">
        <f>RSI!A37</f>
        <v>42058</v>
      </c>
      <c r="B37" s="2">
        <f>RSI!B37</f>
        <v>6.15</v>
      </c>
      <c r="C37" s="2">
        <f>RSI!I37</f>
        <v>46.312368477287428</v>
      </c>
      <c r="D37" s="2">
        <f>MACD!E37</f>
        <v>-2.8128751165346522E-2</v>
      </c>
      <c r="E37" s="2">
        <f>MACD!F37</f>
        <v>9.8995854044703485E-3</v>
      </c>
      <c r="F37" s="2">
        <f>'Moving Avg'!D37</f>
        <v>6.153999999999999</v>
      </c>
      <c r="G37" s="2">
        <f>'Moving Avg'!F37</f>
        <v>6.1540000000000008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NEUTRAL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6.14</v>
      </c>
      <c r="C38" s="2">
        <f>RSI!I38</f>
        <v>45.723973592179604</v>
      </c>
      <c r="D38" s="2">
        <f>MACD!E38</f>
        <v>-2.2225108386200176E-2</v>
      </c>
      <c r="E38" s="2">
        <f>MACD!F38</f>
        <v>3.4746466463362446E-3</v>
      </c>
      <c r="F38" s="2">
        <f>'Moving Avg'!D38</f>
        <v>6.15</v>
      </c>
      <c r="G38" s="2">
        <f>'Moving Avg'!F38</f>
        <v>6.1460000000000008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6</v>
      </c>
      <c r="C39" s="2">
        <f>RSI!I39</f>
        <v>38.373489962233194</v>
      </c>
      <c r="D39" s="2">
        <f>MACD!E39</f>
        <v>-2.1676953976485613E-2</v>
      </c>
      <c r="E39" s="2">
        <f>MACD!F39</f>
        <v>-1.5556734782281273E-3</v>
      </c>
      <c r="F39" s="2">
        <f>'Moving Avg'!D39</f>
        <v>6.1180000000000003</v>
      </c>
      <c r="G39" s="2">
        <f>'Moving Avg'!F39</f>
        <v>6.1310000000000002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6.14</v>
      </c>
      <c r="C40" s="2">
        <f>RSI!I40</f>
        <v>47.468022523810653</v>
      </c>
      <c r="D40" s="2">
        <f>MACD!E40</f>
        <v>-4.5615842071706325E-2</v>
      </c>
      <c r="E40" s="2">
        <f>MACD!F40</f>
        <v>-1.0367707196923768E-2</v>
      </c>
      <c r="F40" s="2">
        <f>'Moving Avg'!D40</f>
        <v>6.1160000000000005</v>
      </c>
      <c r="G40" s="2">
        <f>'Moving Avg'!F40</f>
        <v>6.128000000000001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6.05</v>
      </c>
      <c r="C41" s="2">
        <f>RSI!I41</f>
        <v>43.067891804345308</v>
      </c>
      <c r="D41" s="2">
        <f>MACD!E41</f>
        <v>-5.8780317450334962E-2</v>
      </c>
      <c r="E41" s="2">
        <f>MACD!F41</f>
        <v>-2.0050229247606008E-2</v>
      </c>
      <c r="F41" s="2">
        <f>'Moving Avg'!D41</f>
        <v>6.0960000000000001</v>
      </c>
      <c r="G41" s="2">
        <f>'Moving Avg'!F41</f>
        <v>6.1235000000000008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6.19</v>
      </c>
      <c r="C42" s="2">
        <f>RSI!I42</f>
        <v>50.720369788923776</v>
      </c>
      <c r="D42" s="2">
        <f>MACD!E42</f>
        <v>-5.321082873045313E-2</v>
      </c>
      <c r="E42" s="2">
        <f>MACD!F42</f>
        <v>-2.6682349144175437E-2</v>
      </c>
      <c r="F42" s="2">
        <f>'Moving Avg'!D42</f>
        <v>6.104000000000001</v>
      </c>
      <c r="G42" s="2">
        <f>'Moving Avg'!F42</f>
        <v>6.1180000000000003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BEARISH DIVERGENCE</v>
      </c>
    </row>
    <row r="43" spans="1:12" ht="13.5" x14ac:dyDescent="0.25">
      <c r="A43" s="3">
        <f>RSI!A43</f>
        <v>42066</v>
      </c>
      <c r="B43" s="2">
        <f>RSI!B43</f>
        <v>6.05</v>
      </c>
      <c r="C43" s="2">
        <f>RSI!I43</f>
        <v>44.306799146563797</v>
      </c>
      <c r="D43" s="2">
        <f>MACD!E43</f>
        <v>-3.9636889377491435E-2</v>
      </c>
      <c r="E43" s="2">
        <f>MACD!F43</f>
        <v>-2.9273257190838637E-2</v>
      </c>
      <c r="F43" s="2">
        <f>'Moving Avg'!D43</f>
        <v>6.0860000000000003</v>
      </c>
      <c r="G43" s="2">
        <f>'Moving Avg'!F43</f>
        <v>6.1105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NEUTRAL</v>
      </c>
      <c r="L43" s="6" t="str">
        <f>OBV!H43</f>
        <v>BULLISH DIVERGENCE</v>
      </c>
    </row>
    <row r="44" spans="1:12" ht="13.5" x14ac:dyDescent="0.25">
      <c r="A44" s="3">
        <f>RSI!A44</f>
        <v>42067</v>
      </c>
      <c r="B44" s="2">
        <f>RSI!B44</f>
        <v>6.05</v>
      </c>
      <c r="C44" s="2">
        <f>RSI!I44</f>
        <v>44.306799146563797</v>
      </c>
      <c r="D44" s="2">
        <f>MACD!E44</f>
        <v>-2.7296772911467926E-2</v>
      </c>
      <c r="E44" s="2">
        <f>MACD!F44</f>
        <v>-2.8877960334964495E-2</v>
      </c>
      <c r="F44" s="2">
        <f>'Moving Avg'!D44</f>
        <v>6.0960000000000001</v>
      </c>
      <c r="G44" s="2">
        <f>'Moving Avg'!F44</f>
        <v>6.11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6</v>
      </c>
      <c r="C45" s="2">
        <f>RSI!I45</f>
        <v>42.10169846584575</v>
      </c>
      <c r="D45" s="2">
        <f>MACD!E45</f>
        <v>-1.3898712741092112E-2</v>
      </c>
      <c r="E45" s="2">
        <f>MACD!F45</f>
        <v>-2.5882110816190022E-2</v>
      </c>
      <c r="F45" s="2">
        <f>'Moving Avg'!D45</f>
        <v>6.0679999999999996</v>
      </c>
      <c r="G45" s="2">
        <f>'Moving Avg'!F45</f>
        <v>6.1069999999999993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6</v>
      </c>
      <c r="C46" s="2">
        <f>RSI!I46</f>
        <v>42.10169846584575</v>
      </c>
      <c r="D46" s="2">
        <f>MACD!E46</f>
        <v>-1.5338654538616936E-3</v>
      </c>
      <c r="E46" s="2">
        <f>MACD!F46</f>
        <v>-2.1012461743724356E-2</v>
      </c>
      <c r="F46" s="2">
        <f>'Moving Avg'!D46</f>
        <v>6.0579999999999998</v>
      </c>
      <c r="G46" s="2">
        <f>'Moving Avg'!F46</f>
        <v>6.1044999999999998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6</v>
      </c>
      <c r="C47" s="2">
        <f>RSI!I47</f>
        <v>42.10169846584575</v>
      </c>
      <c r="D47" s="2">
        <f>MACD!E47</f>
        <v>9.8805746196530819E-3</v>
      </c>
      <c r="E47" s="2">
        <f>MACD!F47</f>
        <v>-1.4833854471048867E-2</v>
      </c>
      <c r="F47" s="2">
        <f>'Moving Avg'!D47</f>
        <v>6.0200000000000005</v>
      </c>
      <c r="G47" s="2">
        <f>'Moving Avg'!F47</f>
        <v>6.0929999999999982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6</v>
      </c>
      <c r="C48" s="2">
        <f>RSI!I48</f>
        <v>42.10169846584575</v>
      </c>
      <c r="D48" s="2">
        <f>MACD!E48</f>
        <v>1.8881853029162343E-2</v>
      </c>
      <c r="E48" s="2">
        <f>MACD!F48</f>
        <v>-8.0907129710066257E-3</v>
      </c>
      <c r="F48" s="2">
        <f>'Moving Avg'!D48</f>
        <v>6.01</v>
      </c>
      <c r="G48" s="2">
        <f>'Moving Avg'!F48</f>
        <v>6.0830000000000002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5.99</v>
      </c>
      <c r="C49" s="2">
        <f>RSI!I49</f>
        <v>41.545473486051009</v>
      </c>
      <c r="D49" s="2">
        <f>MACD!E49</f>
        <v>6.5166796687607942E-3</v>
      </c>
      <c r="E49" s="2">
        <f>MACD!F49</f>
        <v>-5.1692344430531419E-3</v>
      </c>
      <c r="F49" s="2">
        <f>'Moving Avg'!D49</f>
        <v>5.9980000000000002</v>
      </c>
      <c r="G49" s="2">
        <f>'Moving Avg'!F49</f>
        <v>6.0774999999999988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5.99</v>
      </c>
      <c r="C50" s="2">
        <f>RSI!I50</f>
        <v>41.545473486051009</v>
      </c>
      <c r="D50" s="2">
        <f>MACD!E50</f>
        <v>1.8407023279057633E-2</v>
      </c>
      <c r="E50" s="2">
        <f>MACD!F50</f>
        <v>-4.5398289863098681E-4</v>
      </c>
      <c r="F50" s="2">
        <f>'Moving Avg'!D50</f>
        <v>5.9960000000000004</v>
      </c>
      <c r="G50" s="2">
        <f>'Moving Avg'!F50</f>
        <v>6.0769999999999991</v>
      </c>
      <c r="H50" s="2">
        <f>'Moving Avg'!G50</f>
        <v>6.2287755102040823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5.83</v>
      </c>
      <c r="C51" s="2">
        <f>RSI!I51</f>
        <v>33.36571232676657</v>
      </c>
      <c r="D51" s="2">
        <f>MACD!E51</f>
        <v>2.7228152622976509E-2</v>
      </c>
      <c r="E51" s="2">
        <f>MACD!F51</f>
        <v>5.0824442056905126E-3</v>
      </c>
      <c r="F51" s="2">
        <f>'Moving Avg'!D51</f>
        <v>5.9620000000000006</v>
      </c>
      <c r="G51" s="2">
        <f>'Moving Avg'!F51</f>
        <v>6.0684999999999985</v>
      </c>
      <c r="H51" s="2">
        <f>'Moving Avg'!G51</f>
        <v>6.2208000000000006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5.99</v>
      </c>
      <c r="C52" s="2">
        <f>RSI!I52</f>
        <v>45.022670401484504</v>
      </c>
      <c r="D52" s="2">
        <f>MACD!E52</f>
        <v>4.6022733702993257E-2</v>
      </c>
      <c r="E52" s="2">
        <f>MACD!F52</f>
        <v>1.3270502105151061E-2</v>
      </c>
      <c r="F52" s="2">
        <f>'Moving Avg'!D52</f>
        <v>5.9600000000000009</v>
      </c>
      <c r="G52" s="2">
        <f>'Moving Avg'!F52</f>
        <v>6.0594999999999981</v>
      </c>
      <c r="H52" s="2">
        <f>'Moving Avg'!G52</f>
        <v>6.2115999999999998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5.82</v>
      </c>
      <c r="C53" s="2">
        <f>RSI!I53</f>
        <v>37.513547208908712</v>
      </c>
      <c r="D53" s="2">
        <f>MACD!E53</f>
        <v>5.3556690575335963E-2</v>
      </c>
      <c r="E53" s="2">
        <f>MACD!F53</f>
        <v>2.132773979918804E-2</v>
      </c>
      <c r="F53" s="2">
        <f>'Moving Avg'!D53</f>
        <v>5.9240000000000013</v>
      </c>
      <c r="G53" s="2">
        <f>'Moving Avg'!F53</f>
        <v>6.0424999999999986</v>
      </c>
      <c r="H53" s="2">
        <f>'Moving Avg'!G53</f>
        <v>6.198999999999999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5.8</v>
      </c>
      <c r="C54" s="2">
        <f>RSI!I54</f>
        <v>36.737245876746869</v>
      </c>
      <c r="D54" s="2">
        <f>MACD!E54</f>
        <v>6.2951594785002563E-2</v>
      </c>
      <c r="E54" s="2">
        <f>MACD!F54</f>
        <v>2.9652510796350947E-2</v>
      </c>
      <c r="F54" s="2">
        <f>'Moving Avg'!D54</f>
        <v>5.886000000000001</v>
      </c>
      <c r="G54" s="2">
        <f>'Moving Avg'!F54</f>
        <v>6.024499999999998</v>
      </c>
      <c r="H54" s="2">
        <f>'Moving Avg'!G54</f>
        <v>6.182199999999999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5.8</v>
      </c>
      <c r="C55" s="2">
        <f>RSI!I55</f>
        <v>36.737245876746861</v>
      </c>
      <c r="D55" s="2">
        <f>MACD!E55</f>
        <v>6.4751572786478917E-2</v>
      </c>
      <c r="E55" s="2">
        <f>MACD!F55</f>
        <v>3.6672323194376542E-2</v>
      </c>
      <c r="F55" s="2">
        <f>'Moving Avg'!D55</f>
        <v>5.8480000000000008</v>
      </c>
      <c r="G55" s="2">
        <f>'Moving Avg'!F55</f>
        <v>6.0069999999999979</v>
      </c>
      <c r="H55" s="2">
        <f>'Moving Avg'!G55</f>
        <v>6.1651999999999996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5.8</v>
      </c>
      <c r="C56" s="2">
        <f>RSI!I56</f>
        <v>36.737245876746869</v>
      </c>
      <c r="D56" s="2">
        <f>MACD!E56</f>
        <v>6.7703104579243778E-2</v>
      </c>
      <c r="E56" s="2">
        <f>MACD!F56</f>
        <v>4.2878479471349991E-2</v>
      </c>
      <c r="F56" s="2">
        <f>'Moving Avg'!D56</f>
        <v>5.8420000000000005</v>
      </c>
      <c r="G56" s="2">
        <f>'Moving Avg'!F56</f>
        <v>5.9894999999999987</v>
      </c>
      <c r="H56" s="2">
        <f>'Moving Avg'!G56</f>
        <v>6.1484000000000005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5.8</v>
      </c>
      <c r="C57" s="2">
        <f>RSI!I57</f>
        <v>36.737245876746869</v>
      </c>
      <c r="D57" s="2">
        <f>MACD!E57</f>
        <v>7.1523215190905098E-2</v>
      </c>
      <c r="E57" s="2">
        <f>MACD!F57</f>
        <v>4.8607426615261011E-2</v>
      </c>
      <c r="F57" s="2">
        <f>'Moving Avg'!D57</f>
        <v>5.8040000000000003</v>
      </c>
      <c r="G57" s="2">
        <f>'Moving Avg'!F57</f>
        <v>5.9719999999999986</v>
      </c>
      <c r="H57" s="2">
        <f>'Moving Avg'!G57</f>
        <v>6.1354000000000006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5.8</v>
      </c>
      <c r="C58" s="2">
        <f>RSI!I58</f>
        <v>36.737245876746869</v>
      </c>
      <c r="D58" s="2">
        <f>MACD!E58</f>
        <v>7.5980302249148757E-2</v>
      </c>
      <c r="E58" s="2">
        <f>MACD!F58</f>
        <v>5.4082001742038567E-2</v>
      </c>
      <c r="F58" s="2">
        <f>'Moving Avg'!D58</f>
        <v>5.8</v>
      </c>
      <c r="G58" s="2">
        <f>'Moving Avg'!F58</f>
        <v>5.9549999999999992</v>
      </c>
      <c r="H58" s="2">
        <f>'Moving Avg'!G58</f>
        <v>6.1186000000000016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5.8</v>
      </c>
      <c r="C59" s="2">
        <f>RSI!I59</f>
        <v>36.737245876746876</v>
      </c>
      <c r="D59" s="2">
        <f>MACD!E59</f>
        <v>7.9347190374562615E-2</v>
      </c>
      <c r="E59" s="2">
        <f>MACD!F59</f>
        <v>5.9135039468543385E-2</v>
      </c>
      <c r="F59" s="2">
        <f>'Moving Avg'!D59</f>
        <v>5.8</v>
      </c>
      <c r="G59" s="2">
        <f>'Moving Avg'!F59</f>
        <v>5.9449999999999985</v>
      </c>
      <c r="H59" s="2">
        <f>'Moving Avg'!G59</f>
        <v>6.103600000000001</v>
      </c>
      <c r="I59" s="2">
        <f>'Moving Avg'!H59</f>
        <v>0</v>
      </c>
      <c r="J59" s="6" t="str">
        <f>OBV!F59</f>
        <v>NEUTRAL</v>
      </c>
      <c r="K59" s="6" t="str">
        <f>OBV!G59</f>
        <v>NEUTRAL</v>
      </c>
      <c r="L59" s="6" t="str">
        <f>OBV!H59</f>
        <v>NEUTRAL</v>
      </c>
    </row>
    <row r="60" spans="1:12" ht="13.5" x14ac:dyDescent="0.25">
      <c r="A60" s="3">
        <f>RSI!A60</f>
        <v>42090</v>
      </c>
      <c r="B60" s="2">
        <f>RSI!B60</f>
        <v>5.8</v>
      </c>
      <c r="C60" s="2">
        <f>RSI!I60</f>
        <v>36.737245876746876</v>
      </c>
      <c r="D60" s="2">
        <f>MACD!E60</f>
        <v>8.3246066365988192E-2</v>
      </c>
      <c r="E60" s="2">
        <f>MACD!F60</f>
        <v>6.3957244848032349E-2</v>
      </c>
      <c r="F60" s="2">
        <f>'Moving Avg'!D60</f>
        <v>5.8</v>
      </c>
      <c r="G60" s="2">
        <f>'Moving Avg'!F60</f>
        <v>5.927999999999999</v>
      </c>
      <c r="H60" s="2">
        <f>'Moving Avg'!G60</f>
        <v>6.0926000000000018</v>
      </c>
      <c r="I60" s="2">
        <f>'Moving Avg'!H60</f>
        <v>0</v>
      </c>
      <c r="J60" s="6" t="str">
        <f>OBV!F60</f>
        <v>NEUTRAL</v>
      </c>
      <c r="K60" s="6" t="str">
        <f>OBV!G60</f>
        <v>NEUTRAL</v>
      </c>
      <c r="L60" s="6" t="str">
        <f>OBV!H60</f>
        <v>NEUTRAL</v>
      </c>
    </row>
    <row r="61" spans="1:12" ht="13.5" x14ac:dyDescent="0.25">
      <c r="A61" s="3">
        <f>RSI!A61</f>
        <v>42093</v>
      </c>
      <c r="B61" s="2">
        <f>RSI!B61</f>
        <v>5.9</v>
      </c>
      <c r="C61" s="2">
        <f>RSI!I61</f>
        <v>46.105330410427818</v>
      </c>
      <c r="D61" s="2">
        <f>MACD!E61</f>
        <v>5.5494518309515684E-2</v>
      </c>
      <c r="E61" s="2">
        <f>MACD!F61</f>
        <v>6.2264699540329017E-2</v>
      </c>
      <c r="F61" s="2">
        <f>'Moving Avg'!D61</f>
        <v>5.82</v>
      </c>
      <c r="G61" s="2">
        <f>'Moving Avg'!F61</f>
        <v>5.9204999999999988</v>
      </c>
      <c r="H61" s="2">
        <f>'Moving Avg'!G61</f>
        <v>6.082600000000002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6</v>
      </c>
      <c r="C62" s="2">
        <f>RSI!I62</f>
        <v>53.517963984543357</v>
      </c>
      <c r="D62" s="2">
        <f>MACD!E62</f>
        <v>4.9529692700490457E-2</v>
      </c>
      <c r="E62" s="2">
        <f>MACD!F62</f>
        <v>5.9717698172361312E-2</v>
      </c>
      <c r="F62" s="2">
        <f>'Moving Avg'!D62</f>
        <v>5.8599999999999994</v>
      </c>
      <c r="G62" s="2">
        <f>'Moving Avg'!F62</f>
        <v>5.9109999999999996</v>
      </c>
      <c r="H62" s="2">
        <f>'Moving Avg'!G62</f>
        <v>6.0718000000000014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5.99</v>
      </c>
      <c r="C63" s="2">
        <f>RSI!I63</f>
        <v>52.736830195099465</v>
      </c>
      <c r="D63" s="2">
        <f>MACD!E63</f>
        <v>1.8764889813640551E-2</v>
      </c>
      <c r="E63" s="2">
        <f>MACD!F63</f>
        <v>5.152713650061716E-2</v>
      </c>
      <c r="F63" s="2">
        <f>'Moving Avg'!D63</f>
        <v>5.8980000000000006</v>
      </c>
      <c r="G63" s="2">
        <f>'Moving Avg'!F63</f>
        <v>5.9079999999999995</v>
      </c>
      <c r="H63" s="2">
        <f>'Moving Avg'!G63</f>
        <v>6.0620000000000029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5.82</v>
      </c>
      <c r="C64" s="2">
        <f>RSI!I64</f>
        <v>41.616352169808373</v>
      </c>
      <c r="D64" s="2">
        <f>MACD!E64</f>
        <v>2.02591444857525E-3</v>
      </c>
      <c r="E64" s="2">
        <f>MACD!F64</f>
        <v>4.1626892090208777E-2</v>
      </c>
      <c r="F64" s="2">
        <f>'Moving Avg'!D64</f>
        <v>5.9019999999999992</v>
      </c>
      <c r="G64" s="2">
        <f>'Moving Avg'!F64</f>
        <v>5.8964999999999987</v>
      </c>
      <c r="H64" s="2">
        <f>'Moving Avg'!G64</f>
        <v>6.0514000000000019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5.9</v>
      </c>
      <c r="C65" s="2">
        <f>RSI!I65</f>
        <v>47.253141241735783</v>
      </c>
      <c r="D65" s="2">
        <f>MACD!E65</f>
        <v>-1.726560088814022E-2</v>
      </c>
      <c r="E65" s="2">
        <f>MACD!F65</f>
        <v>2.9848393494538977E-2</v>
      </c>
      <c r="F65" s="2">
        <f>'Moving Avg'!D65</f>
        <v>5.9219999999999997</v>
      </c>
      <c r="G65" s="2">
        <f>'Moving Avg'!F65</f>
        <v>5.8914999999999988</v>
      </c>
      <c r="H65" s="2">
        <f>'Moving Avg'!G65</f>
        <v>6.0422000000000011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5.9</v>
      </c>
      <c r="C66" s="2">
        <f>RSI!I66</f>
        <v>47.253141241735783</v>
      </c>
      <c r="D66" s="2">
        <f>MACD!E66</f>
        <v>-3.3322878136129219E-2</v>
      </c>
      <c r="E66" s="2">
        <f>MACD!F66</f>
        <v>1.7214139168405338E-2</v>
      </c>
      <c r="F66" s="2">
        <f>'Moving Avg'!D66</f>
        <v>5.9219999999999997</v>
      </c>
      <c r="G66" s="2">
        <f>'Moving Avg'!F66</f>
        <v>5.8864999999999998</v>
      </c>
      <c r="H66" s="2">
        <f>'Moving Avg'!G66</f>
        <v>6.0340000000000007</v>
      </c>
      <c r="I66" s="2">
        <f>'Moving Avg'!H66</f>
        <v>0</v>
      </c>
      <c r="J66" s="6" t="str">
        <f>OBV!F66</f>
        <v>BULLISH</v>
      </c>
      <c r="K66" s="6" t="str">
        <f>OBV!G66</f>
        <v>NEUTRAL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6</v>
      </c>
      <c r="C67" s="2">
        <f>RSI!I67</f>
        <v>53.729411455911794</v>
      </c>
      <c r="D67" s="2">
        <f>MACD!E67</f>
        <v>-5.4070626656507415E-2</v>
      </c>
      <c r="E67" s="2">
        <f>MACD!F67</f>
        <v>2.9571860034227869E-3</v>
      </c>
      <c r="F67" s="2">
        <f>'Moving Avg'!D67</f>
        <v>5.9219999999999997</v>
      </c>
      <c r="G67" s="2">
        <f>'Moving Avg'!F67</f>
        <v>5.8864999999999998</v>
      </c>
      <c r="H67" s="2">
        <f>'Moving Avg'!G67</f>
        <v>6.0286000000000008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NEUTRAL</v>
      </c>
    </row>
    <row r="68" spans="1:12" ht="13.5" x14ac:dyDescent="0.25">
      <c r="A68" s="3">
        <f>RSI!A68</f>
        <v>42102</v>
      </c>
      <c r="B68" s="2">
        <f>RSI!B68</f>
        <v>5.9</v>
      </c>
      <c r="C68" s="2">
        <f>RSI!I68</f>
        <v>47.454718939283012</v>
      </c>
      <c r="D68" s="2">
        <f>MACD!E68</f>
        <v>-6.4581590578096204E-2</v>
      </c>
      <c r="E68" s="2">
        <f>MACD!F68</f>
        <v>-1.0550569312881012E-2</v>
      </c>
      <c r="F68" s="2">
        <f>'Moving Avg'!D68</f>
        <v>5.9040000000000008</v>
      </c>
      <c r="G68" s="2">
        <f>'Moving Avg'!F68</f>
        <v>5.8815</v>
      </c>
      <c r="H68" s="2">
        <f>'Moving Avg'!G68</f>
        <v>6.0206000000000017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BULLISH DIVERGENCE</v>
      </c>
    </row>
    <row r="69" spans="1:12" ht="13.5" x14ac:dyDescent="0.25">
      <c r="A69" s="3">
        <f>RSI!A69</f>
        <v>42104</v>
      </c>
      <c r="B69" s="2">
        <f>RSI!B69</f>
        <v>5.73</v>
      </c>
      <c r="C69" s="2">
        <f>RSI!I69</f>
        <v>39.095895764827603</v>
      </c>
      <c r="D69" s="2">
        <f>MACD!E69</f>
        <v>-6.0627712276456691E-2</v>
      </c>
      <c r="E69" s="2">
        <f>MACD!F69</f>
        <v>-2.0565997905596149E-2</v>
      </c>
      <c r="F69" s="2">
        <f>'Moving Avg'!D69</f>
        <v>5.886000000000001</v>
      </c>
      <c r="G69" s="2">
        <f>'Moving Avg'!F69</f>
        <v>5.8685000000000009</v>
      </c>
      <c r="H69" s="2">
        <f>'Moving Avg'!G69</f>
        <v>6.0092000000000017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BULLISH DIVERGENCE</v>
      </c>
    </row>
    <row r="70" spans="1:12" ht="13.5" x14ac:dyDescent="0.25">
      <c r="A70" s="3">
        <f>RSI!A70</f>
        <v>42107</v>
      </c>
      <c r="B70" s="2">
        <f>RSI!B70</f>
        <v>5.7</v>
      </c>
      <c r="C70" s="2">
        <f>RSI!I70</f>
        <v>37.829545423019695</v>
      </c>
      <c r="D70" s="2">
        <f>MACD!E70</f>
        <v>-5.3819087256352205E-2</v>
      </c>
      <c r="E70" s="2">
        <f>MACD!F70</f>
        <v>-2.7216615775747362E-2</v>
      </c>
      <c r="F70" s="2">
        <f>'Moving Avg'!D70</f>
        <v>5.8460000000000001</v>
      </c>
      <c r="G70" s="2">
        <f>'Moving Avg'!F70</f>
        <v>5.854000000000001</v>
      </c>
      <c r="H70" s="2">
        <f>'Moving Avg'!G70</f>
        <v>5.9992000000000019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5.6</v>
      </c>
      <c r="C71" s="2">
        <f>RSI!I71</f>
        <v>33.889093082309742</v>
      </c>
      <c r="D71" s="2">
        <f>MACD!E71</f>
        <v>-2.3939747571012582E-2</v>
      </c>
      <c r="E71" s="2">
        <f>MACD!F71</f>
        <v>-2.6561242134800409E-2</v>
      </c>
      <c r="F71" s="2">
        <f>'Moving Avg'!D71</f>
        <v>5.7859999999999996</v>
      </c>
      <c r="G71" s="2">
        <f>'Moving Avg'!F71</f>
        <v>5.8424999999999994</v>
      </c>
      <c r="H71" s="2">
        <f>'Moving Avg'!G71</f>
        <v>5.9884000000000022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5.7</v>
      </c>
      <c r="C72" s="2">
        <f>RSI!I72</f>
        <v>40.557149519572562</v>
      </c>
      <c r="D72" s="2">
        <f>MACD!E72</f>
        <v>1.1138820530845805E-2</v>
      </c>
      <c r="E72" s="2">
        <f>MACD!F72</f>
        <v>-1.9021229601671168E-2</v>
      </c>
      <c r="F72" s="2">
        <f>'Moving Avg'!D72</f>
        <v>5.726</v>
      </c>
      <c r="G72" s="2">
        <f>'Moving Avg'!F72</f>
        <v>5.8280000000000012</v>
      </c>
      <c r="H72" s="2">
        <f>'Moving Avg'!G72</f>
        <v>5.9764000000000017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5.7</v>
      </c>
      <c r="C73" s="2">
        <f>RSI!I73</f>
        <v>40.557149519572569</v>
      </c>
      <c r="D73" s="2">
        <f>MACD!E73</f>
        <v>4.0375432912291842E-2</v>
      </c>
      <c r="E73" s="2">
        <f>MACD!F73</f>
        <v>-7.1418970988785663E-3</v>
      </c>
      <c r="F73" s="2">
        <f>'Moving Avg'!D73</f>
        <v>5.6859999999999999</v>
      </c>
      <c r="G73" s="2">
        <f>'Moving Avg'!F73</f>
        <v>5.822000000000001</v>
      </c>
      <c r="H73" s="2">
        <f>'Moving Avg'!G73</f>
        <v>5.9664000000000019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5.6</v>
      </c>
      <c r="C74" s="2">
        <f>RSI!I74</f>
        <v>36.309787965529686</v>
      </c>
      <c r="D74" s="2">
        <f>MACD!E74</f>
        <v>4.7379896368840768E-2</v>
      </c>
      <c r="E74" s="2">
        <f>MACD!F74</f>
        <v>3.7624615946653013E-3</v>
      </c>
      <c r="F74" s="2">
        <f>'Moving Avg'!D74</f>
        <v>5.6599999999999993</v>
      </c>
      <c r="G74" s="2">
        <f>'Moving Avg'!F74</f>
        <v>5.8120000000000003</v>
      </c>
      <c r="H74" s="2">
        <f>'Moving Avg'!G74</f>
        <v>5.9572000000000029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5.7</v>
      </c>
      <c r="C75" s="2">
        <f>RSI!I75</f>
        <v>42.764835256545346</v>
      </c>
      <c r="D75" s="2">
        <f>MACD!E75</f>
        <v>5.9735189431733282E-2</v>
      </c>
      <c r="E75" s="2">
        <f>MACD!F75</f>
        <v>1.4957007162078897E-2</v>
      </c>
      <c r="F75" s="2">
        <f>'Moving Avg'!D75</f>
        <v>5.66</v>
      </c>
      <c r="G75" s="2">
        <f>'Moving Avg'!F75</f>
        <v>5.8070000000000004</v>
      </c>
      <c r="H75" s="2">
        <f>'Moving Avg'!G75</f>
        <v>5.950000000000002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NEUTRAL</v>
      </c>
    </row>
    <row r="76" spans="1:12" ht="13.5" x14ac:dyDescent="0.25">
      <c r="A76" s="3">
        <f>RSI!A76</f>
        <v>42115</v>
      </c>
      <c r="B76" s="2">
        <f>RSI!B76</f>
        <v>5.7</v>
      </c>
      <c r="C76" s="2">
        <f>RSI!I76</f>
        <v>42.764835256545346</v>
      </c>
      <c r="D76" s="2">
        <f>MACD!E76</f>
        <v>7.1013721723951484E-2</v>
      </c>
      <c r="E76" s="2">
        <f>MACD!F76</f>
        <v>2.6168350074453416E-2</v>
      </c>
      <c r="F76" s="2">
        <f>'Moving Avg'!D76</f>
        <v>5.68</v>
      </c>
      <c r="G76" s="2">
        <f>'Moving Avg'!F76</f>
        <v>5.8020000000000014</v>
      </c>
      <c r="H76" s="2">
        <f>'Moving Avg'!G76</f>
        <v>5.9430000000000014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5.53</v>
      </c>
      <c r="C77" s="2">
        <f>RSI!I77</f>
        <v>35.642626193687747</v>
      </c>
      <c r="D77" s="2">
        <f>MACD!E77</f>
        <v>0.10929731572242485</v>
      </c>
      <c r="E77" s="2">
        <f>MACD!F77</f>
        <v>4.2794143204047702E-2</v>
      </c>
      <c r="F77" s="2">
        <f>'Moving Avg'!D77</f>
        <v>5.6459999999999999</v>
      </c>
      <c r="G77" s="2">
        <f>'Moving Avg'!F77</f>
        <v>5.7885000000000009</v>
      </c>
      <c r="H77" s="2">
        <f>'Moving Avg'!G77</f>
        <v>5.9290000000000012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BULLISH DIVERGENCE</v>
      </c>
    </row>
    <row r="78" spans="1:12" ht="13.5" x14ac:dyDescent="0.25">
      <c r="A78" s="3">
        <f>RSI!A78</f>
        <v>42117</v>
      </c>
      <c r="B78" s="2">
        <f>RSI!B78</f>
        <v>5.5</v>
      </c>
      <c r="C78" s="2">
        <f>RSI!I78</f>
        <v>34.549118355665598</v>
      </c>
      <c r="D78" s="2">
        <f>MACD!E78</f>
        <v>0.13023976326285336</v>
      </c>
      <c r="E78" s="2">
        <f>MACD!F78</f>
        <v>6.0283267215808831E-2</v>
      </c>
      <c r="F78" s="2">
        <f>'Moving Avg'!D78</f>
        <v>5.6059999999999999</v>
      </c>
      <c r="G78" s="2">
        <f>'Moving Avg'!F78</f>
        <v>5.7735000000000003</v>
      </c>
      <c r="H78" s="2">
        <f>'Moving Avg'!G78</f>
        <v>5.9150000000000009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BULLISH DIVERGENCE</v>
      </c>
    </row>
    <row r="79" spans="1:12" ht="13.5" x14ac:dyDescent="0.25">
      <c r="A79" s="3">
        <f>RSI!A79</f>
        <v>42118</v>
      </c>
      <c r="B79" s="2">
        <f>RSI!B79</f>
        <v>5.5</v>
      </c>
      <c r="C79" s="2">
        <f>RSI!I79</f>
        <v>34.549118355665598</v>
      </c>
      <c r="D79" s="2">
        <f>MACD!E79</f>
        <v>0.12356800833569181</v>
      </c>
      <c r="E79" s="2">
        <f>MACD!F79</f>
        <v>7.2940215439785433E-2</v>
      </c>
      <c r="F79" s="2">
        <f>'Moving Avg'!D79</f>
        <v>5.5860000000000003</v>
      </c>
      <c r="G79" s="2">
        <f>'Moving Avg'!F79</f>
        <v>5.7584999999999997</v>
      </c>
      <c r="H79" s="2">
        <f>'Moving Avg'!G79</f>
        <v>5.9030000000000005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BULLISH DIVERGENCE</v>
      </c>
    </row>
    <row r="80" spans="1:12" ht="13.5" x14ac:dyDescent="0.25">
      <c r="A80" s="3">
        <f>RSI!A80</f>
        <v>42121</v>
      </c>
      <c r="B80" s="2">
        <f>RSI!B80</f>
        <v>5.5</v>
      </c>
      <c r="C80" s="2">
        <f>RSI!I80</f>
        <v>34.549118355665598</v>
      </c>
      <c r="D80" s="2">
        <f>MACD!E80</f>
        <v>0.11493836549149794</v>
      </c>
      <c r="E80" s="2">
        <f>MACD!F80</f>
        <v>8.1339845450127943E-2</v>
      </c>
      <c r="F80" s="2">
        <f>'Moving Avg'!D80</f>
        <v>5.5460000000000003</v>
      </c>
      <c r="G80" s="2">
        <f>'Moving Avg'!F80</f>
        <v>5.7435</v>
      </c>
      <c r="H80" s="2">
        <f>'Moving Avg'!G80</f>
        <v>5.8929999999999998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5.7</v>
      </c>
      <c r="C81" s="2">
        <f>RSI!I81</f>
        <v>47.86681831302225</v>
      </c>
      <c r="D81" s="2">
        <f>MACD!E81</f>
        <v>7.8947182459819132E-2</v>
      </c>
      <c r="E81" s="2">
        <f>MACD!F81</f>
        <v>8.0861312852066186E-2</v>
      </c>
      <c r="F81" s="2">
        <f>'Moving Avg'!D81</f>
        <v>5.5460000000000003</v>
      </c>
      <c r="G81" s="2">
        <f>'Moving Avg'!F81</f>
        <v>5.7335000000000003</v>
      </c>
      <c r="H81" s="2">
        <f>'Moving Avg'!G81</f>
        <v>5.8869999999999996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NEUTRAL</v>
      </c>
    </row>
    <row r="82" spans="1:12" ht="13.5" x14ac:dyDescent="0.25">
      <c r="A82" s="3">
        <f>RSI!A82</f>
        <v>42123</v>
      </c>
      <c r="B82" s="2">
        <f>RSI!B82</f>
        <v>5.7</v>
      </c>
      <c r="C82" s="2">
        <f>RSI!I82</f>
        <v>47.86681831302225</v>
      </c>
      <c r="D82" s="2">
        <f>MACD!E82</f>
        <v>6.4094293389874046E-2</v>
      </c>
      <c r="E82" s="2">
        <f>MACD!F82</f>
        <v>7.7507908959627753E-2</v>
      </c>
      <c r="F82" s="2">
        <f>'Moving Avg'!D82</f>
        <v>5.58</v>
      </c>
      <c r="G82" s="2">
        <f>'Moving Avg'!F82</f>
        <v>5.7185000000000006</v>
      </c>
      <c r="H82" s="2">
        <f>'Moving Avg'!G82</f>
        <v>5.8775999999999984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BEARISH DIVERGENCE</v>
      </c>
    </row>
    <row r="83" spans="1:12" ht="13.5" x14ac:dyDescent="0.25">
      <c r="A83" s="3">
        <f>RSI!A83</f>
        <v>42124</v>
      </c>
      <c r="B83" s="2">
        <f>RSI!B83</f>
        <v>5.7</v>
      </c>
      <c r="C83" s="2">
        <f>RSI!I83</f>
        <v>47.86681831302225</v>
      </c>
      <c r="D83" s="2">
        <f>MACD!E83</f>
        <v>5.1726995191029523E-2</v>
      </c>
      <c r="E83" s="2">
        <f>MACD!F83</f>
        <v>7.2351726205908115E-2</v>
      </c>
      <c r="F83" s="2">
        <f>'Moving Avg'!D83</f>
        <v>5.6199999999999992</v>
      </c>
      <c r="G83" s="2">
        <f>'Moving Avg'!F83</f>
        <v>5.7040000000000015</v>
      </c>
      <c r="H83" s="2">
        <f>'Moving Avg'!G83</f>
        <v>5.8683999999999976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5.59</v>
      </c>
      <c r="C84" s="2">
        <f>RSI!I84</f>
        <v>41.996714514095999</v>
      </c>
      <c r="D84" s="2">
        <f>MACD!E84</f>
        <v>3.4211567882064919E-2</v>
      </c>
      <c r="E84" s="2">
        <f>MACD!F84</f>
        <v>6.4723694541139479E-2</v>
      </c>
      <c r="F84" s="2">
        <f>'Moving Avg'!D84</f>
        <v>5.6379999999999999</v>
      </c>
      <c r="G84" s="2">
        <f>'Moving Avg'!F84</f>
        <v>5.6925000000000008</v>
      </c>
      <c r="H84" s="2">
        <f>'Moving Avg'!G84</f>
        <v>5.8569999999999984</v>
      </c>
      <c r="I84" s="2">
        <f>'Moving Avg'!H84</f>
        <v>0</v>
      </c>
      <c r="J84" s="6" t="str">
        <f>OBV!F84</f>
        <v>BULLISH</v>
      </c>
      <c r="K84" s="6" t="str">
        <f>OBV!G84</f>
        <v>NEUTRAL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5.56</v>
      </c>
      <c r="C85" s="2">
        <f>RSI!I85</f>
        <v>40.536649084922246</v>
      </c>
      <c r="D85" s="2">
        <f>MACD!E85</f>
        <v>3.7819577051599218E-2</v>
      </c>
      <c r="E85" s="2">
        <f>MACD!F85</f>
        <v>5.9342871043231431E-2</v>
      </c>
      <c r="F85" s="2">
        <f>'Moving Avg'!D85</f>
        <v>5.65</v>
      </c>
      <c r="G85" s="2">
        <f>'Moving Avg'!F85</f>
        <v>5.6755000000000013</v>
      </c>
      <c r="H85" s="2">
        <f>'Moving Avg'!G85</f>
        <v>5.8451999999999975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BEARISH DIVERGENCE</v>
      </c>
    </row>
    <row r="86" spans="1:12" ht="13.5" x14ac:dyDescent="0.25">
      <c r="A86" s="3">
        <f>RSI!A86</f>
        <v>42130</v>
      </c>
      <c r="B86" s="2">
        <f>RSI!B86</f>
        <v>5.31</v>
      </c>
      <c r="C86" s="2">
        <f>RSI!I86</f>
        <v>30.896737300757621</v>
      </c>
      <c r="D86" s="2">
        <f>MACD!E86</f>
        <v>6.0329332645375544E-2</v>
      </c>
      <c r="E86" s="2">
        <f>MACD!F86</f>
        <v>5.9540163363660262E-2</v>
      </c>
      <c r="F86" s="2">
        <f>'Moving Avg'!D86</f>
        <v>5.5720000000000001</v>
      </c>
      <c r="G86" s="2">
        <f>'Moving Avg'!F86</f>
        <v>5.6460000000000017</v>
      </c>
      <c r="H86" s="2">
        <f>'Moving Avg'!G86</f>
        <v>5.8283999999999985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5.08</v>
      </c>
      <c r="C87" s="2">
        <f>RSI!I87</f>
        <v>25.00520630353968</v>
      </c>
      <c r="D87" s="2">
        <f>MACD!E87</f>
        <v>7.2605302610353029E-2</v>
      </c>
      <c r="E87" s="2">
        <f>MACD!F87</f>
        <v>6.2153191212998816E-2</v>
      </c>
      <c r="F87" s="2">
        <f>'Moving Avg'!D87</f>
        <v>5.4479999999999986</v>
      </c>
      <c r="G87" s="2">
        <f>'Moving Avg'!F87</f>
        <v>5.6000000000000014</v>
      </c>
      <c r="H87" s="2">
        <f>'Moving Avg'!G87</f>
        <v>5.8069999999999968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5.19</v>
      </c>
      <c r="C88" s="2">
        <f>RSI!I88</f>
        <v>31.711923013307398</v>
      </c>
      <c r="D88" s="2">
        <f>MACD!E88</f>
        <v>7.376048930530299E-2</v>
      </c>
      <c r="E88" s="2">
        <f>MACD!F88</f>
        <v>6.4474650831459659E-2</v>
      </c>
      <c r="F88" s="2">
        <f>'Moving Avg'!D88</f>
        <v>5.3460000000000001</v>
      </c>
      <c r="G88" s="2">
        <f>'Moving Avg'!F88</f>
        <v>5.5645000000000007</v>
      </c>
      <c r="H88" s="2">
        <f>'Moving Avg'!G88</f>
        <v>5.7879999999999976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5.29</v>
      </c>
      <c r="C89" s="2">
        <f>RSI!I89</f>
        <v>37.209423961713405</v>
      </c>
      <c r="D89" s="2">
        <f>MACD!E89</f>
        <v>6.9950330854846143E-2</v>
      </c>
      <c r="E89" s="2">
        <f>MACD!F89</f>
        <v>6.5569786836136956E-2</v>
      </c>
      <c r="F89" s="2">
        <f>'Moving Avg'!D89</f>
        <v>5.2859999999999996</v>
      </c>
      <c r="G89" s="2">
        <f>'Moving Avg'!F89</f>
        <v>5.5425000000000013</v>
      </c>
      <c r="H89" s="2">
        <f>'Moving Avg'!G89</f>
        <v>5.7737999999999978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5.14</v>
      </c>
      <c r="C90" s="2">
        <f>RSI!I90</f>
        <v>32.927358829570522</v>
      </c>
      <c r="D90" s="2">
        <f>MACD!E90</f>
        <v>7.9672282714405185E-2</v>
      </c>
      <c r="E90" s="2">
        <f>MACD!F90</f>
        <v>6.8390286011790605E-2</v>
      </c>
      <c r="F90" s="2">
        <f>'Moving Avg'!D90</f>
        <v>5.202</v>
      </c>
      <c r="G90" s="2">
        <f>'Moving Avg'!F90</f>
        <v>5.5145000000000008</v>
      </c>
      <c r="H90" s="2">
        <f>'Moving Avg'!G90</f>
        <v>5.7537999999999974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5.07</v>
      </c>
      <c r="C91" s="2">
        <f>RSI!I91</f>
        <v>31.127117642881757</v>
      </c>
      <c r="D91" s="2">
        <f>MACD!E91</f>
        <v>0.12643823037970758</v>
      </c>
      <c r="E91" s="2">
        <f>MACD!F91</f>
        <v>7.9999874885374009E-2</v>
      </c>
      <c r="F91" s="2">
        <f>'Moving Avg'!D91</f>
        <v>5.1539999999999999</v>
      </c>
      <c r="G91" s="2">
        <f>'Moving Avg'!F91</f>
        <v>5.4880000000000013</v>
      </c>
      <c r="H91" s="2">
        <f>'Moving Avg'!G91</f>
        <v>5.7341999999999977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5.19</v>
      </c>
      <c r="C92" s="2">
        <f>RSI!I92</f>
        <v>37.441462188887208</v>
      </c>
      <c r="D92" s="2">
        <f>MACD!E92</f>
        <v>0.1599279246430676</v>
      </c>
      <c r="E92" s="2">
        <f>MACD!F92</f>
        <v>9.5985484836912743E-2</v>
      </c>
      <c r="F92" s="2">
        <f>'Moving Avg'!D92</f>
        <v>5.1760000000000002</v>
      </c>
      <c r="G92" s="2">
        <f>'Moving Avg'!F92</f>
        <v>5.4625000000000012</v>
      </c>
      <c r="H92" s="2">
        <f>'Moving Avg'!G92</f>
        <v>5.7141999999999973</v>
      </c>
      <c r="I92" s="2">
        <f>'Moving Avg'!H92</f>
        <v>0</v>
      </c>
      <c r="J92" s="6" t="str">
        <f>OBV!F92</f>
        <v>BEARISH</v>
      </c>
      <c r="K92" s="6" t="str">
        <f>OBV!G92</f>
        <v>NEUTRAL</v>
      </c>
      <c r="L92" s="6" t="str">
        <f>OBV!H92</f>
        <v>BEARISH DIVERGENCE</v>
      </c>
    </row>
    <row r="93" spans="1:12" ht="13.5" x14ac:dyDescent="0.25">
      <c r="A93" s="3">
        <f>RSI!A93</f>
        <v>42139</v>
      </c>
      <c r="B93" s="2">
        <f>RSI!B93</f>
        <v>5.19</v>
      </c>
      <c r="C93" s="2">
        <f>RSI!I93</f>
        <v>37.441462188887208</v>
      </c>
      <c r="D93" s="2">
        <f>MACD!E93</f>
        <v>0.19015571445461088</v>
      </c>
      <c r="E93" s="2">
        <f>MACD!F93</f>
        <v>0.11481953076045237</v>
      </c>
      <c r="F93" s="2">
        <f>'Moving Avg'!D93</f>
        <v>5.1760000000000002</v>
      </c>
      <c r="G93" s="2">
        <f>'Moving Avg'!F93</f>
        <v>5.4370000000000003</v>
      </c>
      <c r="H93" s="2">
        <f>'Moving Avg'!G93</f>
        <v>5.6969999999999983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NEUTRAL</v>
      </c>
    </row>
    <row r="94" spans="1:12" ht="13.5" x14ac:dyDescent="0.25">
      <c r="A94" s="3">
        <f>RSI!A94</f>
        <v>42142</v>
      </c>
      <c r="B94" s="2">
        <f>RSI!B94</f>
        <v>5.19</v>
      </c>
      <c r="C94" s="2">
        <f>RSI!I94</f>
        <v>37.441462188887208</v>
      </c>
      <c r="D94" s="2">
        <f>MACD!E94</f>
        <v>0.20056032795989864</v>
      </c>
      <c r="E94" s="2">
        <f>MACD!F94</f>
        <v>0.13196769020034163</v>
      </c>
      <c r="F94" s="2">
        <f>'Moving Avg'!D94</f>
        <v>5.1560000000000006</v>
      </c>
      <c r="G94" s="2">
        <f>'Moving Avg'!F94</f>
        <v>5.416500000000001</v>
      </c>
      <c r="H94" s="2">
        <f>'Moving Avg'!G94</f>
        <v>5.6797999999999975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5.0599999999999996</v>
      </c>
      <c r="C95" s="2">
        <f>RSI!I95</f>
        <v>33.309432723038753</v>
      </c>
      <c r="D95" s="2">
        <f>MACD!E95</f>
        <v>0.21599915246734724</v>
      </c>
      <c r="E95" s="2">
        <f>MACD!F95</f>
        <v>0.14877398265374275</v>
      </c>
      <c r="F95" s="2">
        <f>'Moving Avg'!D95</f>
        <v>5.1400000000000006</v>
      </c>
      <c r="G95" s="2">
        <f>'Moving Avg'!F95</f>
        <v>5.3845000000000001</v>
      </c>
      <c r="H95" s="2">
        <f>'Moving Avg'!G95</f>
        <v>5.6609999999999978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5</v>
      </c>
      <c r="C96" s="2">
        <f>RSI!I96</f>
        <v>31.577311277404718</v>
      </c>
      <c r="D96" s="2">
        <f>MACD!E96</f>
        <v>0.19731448047213007</v>
      </c>
      <c r="E96" s="2">
        <f>MACD!F96</f>
        <v>0.15848208221742022</v>
      </c>
      <c r="F96" s="2">
        <f>'Moving Avg'!D96</f>
        <v>5.1259999999999994</v>
      </c>
      <c r="G96" s="2">
        <f>'Moving Avg'!F96</f>
        <v>5.3495000000000008</v>
      </c>
      <c r="H96" s="2">
        <f>'Moving Avg'!G96</f>
        <v>5.6409999999999982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5</v>
      </c>
      <c r="C97" s="2">
        <f>RSI!I97</f>
        <v>31.577311277404718</v>
      </c>
      <c r="D97" s="2">
        <f>MACD!E97</f>
        <v>0.14857504252178</v>
      </c>
      <c r="E97" s="2">
        <f>MACD!F97</f>
        <v>0.15650067427829217</v>
      </c>
      <c r="F97" s="2">
        <f>'Moving Avg'!D97</f>
        <v>5.0880000000000001</v>
      </c>
      <c r="G97" s="2">
        <f>'Moving Avg'!F97</f>
        <v>5.3230000000000004</v>
      </c>
      <c r="H97" s="2">
        <f>'Moving Avg'!G97</f>
        <v>5.6209999999999978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5</v>
      </c>
      <c r="C98" s="2">
        <f>RSI!I98</f>
        <v>31.577311277404718</v>
      </c>
      <c r="D98" s="2">
        <f>MACD!E98</f>
        <v>0.12653046814447588</v>
      </c>
      <c r="E98" s="2">
        <f>MACD!F98</f>
        <v>0.15050663305152892</v>
      </c>
      <c r="F98" s="2">
        <f>'Moving Avg'!D98</f>
        <v>5.05</v>
      </c>
      <c r="G98" s="2">
        <f>'Moving Avg'!F98</f>
        <v>5.2979999999999992</v>
      </c>
      <c r="H98" s="2">
        <f>'Moving Avg'!G98</f>
        <v>5.6009999999999982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5</v>
      </c>
      <c r="C99" s="2">
        <f>RSI!I99</f>
        <v>31.577311277404718</v>
      </c>
      <c r="D99" s="2">
        <f>MACD!E99</f>
        <v>0.1253669928557688</v>
      </c>
      <c r="E99" s="2">
        <f>MACD!F99</f>
        <v>0.14547870501237692</v>
      </c>
      <c r="F99" s="2">
        <f>'Moving Avg'!D99</f>
        <v>5.0119999999999996</v>
      </c>
      <c r="G99" s="2">
        <f>'Moving Avg'!F99</f>
        <v>5.2729999999999997</v>
      </c>
      <c r="H99" s="2">
        <f>'Moving Avg'!G99</f>
        <v>5.5811999999999982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5</v>
      </c>
      <c r="C100" s="2">
        <f>RSI!I100</f>
        <v>31.577311277404718</v>
      </c>
      <c r="D100" s="2">
        <f>MACD!E100</f>
        <v>0.10325467469104588</v>
      </c>
      <c r="E100" s="2">
        <f>MACD!F100</f>
        <v>0.13703389894811072</v>
      </c>
      <c r="F100" s="2">
        <f>'Moving Avg'!D100</f>
        <v>5</v>
      </c>
      <c r="G100" s="2">
        <f>'Moving Avg'!F100</f>
        <v>5.2479999999999993</v>
      </c>
      <c r="H100" s="2">
        <f>'Moving Avg'!G100</f>
        <v>5.561399999999999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4.8600000000000003</v>
      </c>
      <c r="C101" s="2">
        <f>RSI!I101</f>
        <v>26.857016964809944</v>
      </c>
      <c r="D101" s="2">
        <f>MACD!E101</f>
        <v>8.5950098639584027E-2</v>
      </c>
      <c r="E101" s="2">
        <f>MACD!F101</f>
        <v>0.12681713888640539</v>
      </c>
      <c r="F101" s="2">
        <f>'Moving Avg'!D101</f>
        <v>4.9719999999999995</v>
      </c>
      <c r="G101" s="2">
        <f>'Moving Avg'!F101</f>
        <v>5.2059999999999995</v>
      </c>
      <c r="H101" s="2">
        <f>'Moving Avg'!G101</f>
        <v>5.541999999999998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4.8600000000000003</v>
      </c>
      <c r="C102" s="2">
        <f>RSI!I102</f>
        <v>26.857016964809944</v>
      </c>
      <c r="D102" s="2">
        <f>MACD!E102</f>
        <v>9.2267594911064066E-2</v>
      </c>
      <c r="E102" s="2">
        <f>MACD!F102</f>
        <v>0.11990723009133714</v>
      </c>
      <c r="F102" s="2">
        <f>'Moving Avg'!D102</f>
        <v>4.944</v>
      </c>
      <c r="G102" s="2">
        <f>'Moving Avg'!F102</f>
        <v>5.1639999999999997</v>
      </c>
      <c r="H102" s="2">
        <f>'Moving Avg'!G102</f>
        <v>5.5193999999999992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4.8</v>
      </c>
      <c r="C103" s="2">
        <f>RSI!I103</f>
        <v>24.999559539241361</v>
      </c>
      <c r="D103" s="2">
        <f>MACD!E103</f>
        <v>0.10437084589400847</v>
      </c>
      <c r="E103" s="2">
        <f>MACD!F103</f>
        <v>0.11679995325187141</v>
      </c>
      <c r="F103" s="2">
        <f>'Moving Avg'!D103</f>
        <v>4.9039999999999999</v>
      </c>
      <c r="G103" s="2">
        <f>'Moving Avg'!F103</f>
        <v>5.1189999999999998</v>
      </c>
      <c r="H103" s="2">
        <f>'Moving Avg'!G103</f>
        <v>5.4989999999999997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4.8</v>
      </c>
      <c r="C104" s="2">
        <f>RSI!I104</f>
        <v>24.999559539241361</v>
      </c>
      <c r="D104" s="2">
        <f>MACD!E104</f>
        <v>0.11710848303569854</v>
      </c>
      <c r="E104" s="2">
        <f>MACD!F104</f>
        <v>0.11686165920863684</v>
      </c>
      <c r="F104" s="2">
        <f>'Moving Avg'!D104</f>
        <v>4.8639999999999999</v>
      </c>
      <c r="G104" s="2">
        <f>'Moving Avg'!F104</f>
        <v>5.0794999999999995</v>
      </c>
      <c r="H104" s="2">
        <f>'Moving Avg'!G104</f>
        <v>5.4790000000000001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4.8</v>
      </c>
      <c r="C105" s="2">
        <f>RSI!I105</f>
        <v>24.999559539241346</v>
      </c>
      <c r="D105" s="2">
        <f>MACD!E105</f>
        <v>0.11019798811211512</v>
      </c>
      <c r="E105" s="2">
        <f>MACD!F105</f>
        <v>0.1155289249893325</v>
      </c>
      <c r="F105" s="2">
        <f>'Moving Avg'!D105</f>
        <v>4.8239999999999998</v>
      </c>
      <c r="G105" s="2">
        <f>'Moving Avg'!F105</f>
        <v>5.0415000000000001</v>
      </c>
      <c r="H105" s="2">
        <f>'Moving Avg'!G105</f>
        <v>5.4589999999999996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5</v>
      </c>
      <c r="C106" s="2">
        <f>RSI!I106</f>
        <v>41.766888530502207</v>
      </c>
      <c r="D106" s="2">
        <f>MACD!E106</f>
        <v>8.2445344076690574E-2</v>
      </c>
      <c r="E106" s="2">
        <f>MACD!F106</f>
        <v>0.10891220880680412</v>
      </c>
      <c r="F106" s="2">
        <f>'Moving Avg'!D106</f>
        <v>4.8520000000000003</v>
      </c>
      <c r="G106" s="2">
        <f>'Moving Avg'!F106</f>
        <v>5.0259999999999998</v>
      </c>
      <c r="H106" s="2">
        <f>'Moving Avg'!G106</f>
        <v>5.4430000000000005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5.05</v>
      </c>
      <c r="C107" s="2">
        <f>RSI!I107</f>
        <v>45.072950821626485</v>
      </c>
      <c r="D107" s="2">
        <f>MACD!E107</f>
        <v>5.6058567763161093E-2</v>
      </c>
      <c r="E107" s="2">
        <f>MACD!F107</f>
        <v>9.8341480598075515E-2</v>
      </c>
      <c r="F107" s="2">
        <f>'Moving Avg'!D107</f>
        <v>4.8899999999999997</v>
      </c>
      <c r="G107" s="2">
        <f>'Moving Avg'!F107</f>
        <v>5.0244999999999997</v>
      </c>
      <c r="H107" s="2">
        <f>'Moving Avg'!G107</f>
        <v>5.4280000000000008</v>
      </c>
      <c r="I107" s="2">
        <f>'Moving Avg'!H107</f>
        <v>0</v>
      </c>
      <c r="J107" s="6" t="str">
        <f>OBV!F107</f>
        <v>BULLISH</v>
      </c>
      <c r="K107" s="6" t="str">
        <f>OBV!G107</f>
        <v>WEAK</v>
      </c>
      <c r="L107" s="6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5.3</v>
      </c>
      <c r="C108" s="2">
        <f>RSI!I108</f>
        <v>57.93287835868172</v>
      </c>
      <c r="D108" s="2">
        <f>MACD!E108</f>
        <v>1.5658004352126831E-2</v>
      </c>
      <c r="E108" s="2">
        <f>MACD!F108</f>
        <v>8.1804785348885786E-2</v>
      </c>
      <c r="F108" s="2">
        <f>'Moving Avg'!D108</f>
        <v>4.99</v>
      </c>
      <c r="G108" s="2">
        <f>'Moving Avg'!F108</f>
        <v>5.0299999999999994</v>
      </c>
      <c r="H108" s="2">
        <f>'Moving Avg'!G108</f>
        <v>5.418000000000001</v>
      </c>
      <c r="I108" s="2">
        <f>'Moving Avg'!H108</f>
        <v>0</v>
      </c>
      <c r="J108" s="6" t="str">
        <f>OBV!F108</f>
        <v>BULLISH</v>
      </c>
      <c r="K108" s="6" t="str">
        <f>OBV!G108</f>
        <v>WEAK</v>
      </c>
      <c r="L108" s="6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5.4</v>
      </c>
      <c r="C109" s="2">
        <f>RSI!I109</f>
        <v>61.786860095089402</v>
      </c>
      <c r="D109" s="2">
        <f>MACD!E109</f>
        <v>-2.6999508341443601E-2</v>
      </c>
      <c r="E109" s="2">
        <f>MACD!F109</f>
        <v>6.0043926610819913E-2</v>
      </c>
      <c r="F109" s="2">
        <f>'Moving Avg'!D109</f>
        <v>5.1100000000000012</v>
      </c>
      <c r="G109" s="2">
        <f>'Moving Avg'!F109</f>
        <v>5.0354999999999999</v>
      </c>
      <c r="H109" s="2">
        <f>'Moving Avg'!G109</f>
        <v>5.41</v>
      </c>
      <c r="I109" s="2">
        <f>'Moving Avg'!H109</f>
        <v>0</v>
      </c>
      <c r="J109" s="6" t="str">
        <f>OBV!F109</f>
        <v>BULLISH</v>
      </c>
      <c r="K109" s="6" t="str">
        <f>OBV!G109</f>
        <v>WEAK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5.4</v>
      </c>
      <c r="C110" s="2">
        <f>RSI!I110</f>
        <v>61.786860095089402</v>
      </c>
      <c r="D110" s="2">
        <f>MACD!E110</f>
        <v>-6.4671354373825096E-2</v>
      </c>
      <c r="E110" s="2">
        <f>MACD!F110</f>
        <v>3.5100870413890914E-2</v>
      </c>
      <c r="F110" s="2">
        <f>'Moving Avg'!D110</f>
        <v>5.2299999999999995</v>
      </c>
      <c r="G110" s="2">
        <f>'Moving Avg'!F110</f>
        <v>5.0484999999999998</v>
      </c>
      <c r="H110" s="2">
        <f>'Moving Avg'!G110</f>
        <v>5.4020000000000001</v>
      </c>
      <c r="I110" s="2">
        <f>'Moving Avg'!H110</f>
        <v>0</v>
      </c>
      <c r="J110" s="6" t="str">
        <f>OBV!F110</f>
        <v>BULLISH</v>
      </c>
      <c r="K110" s="6" t="str">
        <f>OBV!G110</f>
        <v>WEAK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5.2</v>
      </c>
      <c r="C111" s="2">
        <f>RSI!I111</f>
        <v>50.958085362292103</v>
      </c>
      <c r="D111" s="2">
        <f>MACD!E111</f>
        <v>-0.10473138924963621</v>
      </c>
      <c r="E111" s="2">
        <f>MACD!F111</f>
        <v>7.1344184811854908E-3</v>
      </c>
      <c r="F111" s="2">
        <f>'Moving Avg'!D111</f>
        <v>5.27</v>
      </c>
      <c r="G111" s="2">
        <f>'Moving Avg'!F111</f>
        <v>5.0549999999999997</v>
      </c>
      <c r="H111" s="2">
        <f>'Moving Avg'!G111</f>
        <v>5.3880000000000008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5</v>
      </c>
      <c r="C112" s="2">
        <f>RSI!I112</f>
        <v>42.867247855400173</v>
      </c>
      <c r="D112" s="2">
        <f>MACD!E112</f>
        <v>-0.12398376541444911</v>
      </c>
      <c r="E112" s="2">
        <f>MACD!F112</f>
        <v>-1.9089218297941433E-2</v>
      </c>
      <c r="F112" s="2">
        <f>'Moving Avg'!D112</f>
        <v>5.26</v>
      </c>
      <c r="G112" s="2">
        <f>'Moving Avg'!F112</f>
        <v>5.0454999999999997</v>
      </c>
      <c r="H112" s="2">
        <f>'Moving Avg'!G112</f>
        <v>5.3680000000000021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5.15</v>
      </c>
      <c r="C113" s="2">
        <f>RSI!I113</f>
        <v>49.361208555170954</v>
      </c>
      <c r="D113" s="2">
        <f>MACD!E113</f>
        <v>-0.15959193744768463</v>
      </c>
      <c r="E113" s="2">
        <f>MACD!F113</f>
        <v>-4.718976212789007E-2</v>
      </c>
      <c r="F113" s="2">
        <f>'Moving Avg'!D113</f>
        <v>5.2299999999999995</v>
      </c>
      <c r="G113" s="2">
        <f>'Moving Avg'!F113</f>
        <v>5.0434999999999999</v>
      </c>
      <c r="H113" s="2">
        <f>'Moving Avg'!G113</f>
        <v>5.3512000000000013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5.0999999999999996</v>
      </c>
      <c r="C114" s="2">
        <f>RSI!I114</f>
        <v>47.426099916845054</v>
      </c>
      <c r="D114" s="2">
        <f>MACD!E114</f>
        <v>-0.18595626667659904</v>
      </c>
      <c r="E114" s="2">
        <f>MACD!F114</f>
        <v>-7.4943063037631874E-2</v>
      </c>
      <c r="F114" s="2">
        <f>'Moving Avg'!D114</f>
        <v>5.17</v>
      </c>
      <c r="G114" s="2">
        <f>'Moving Avg'!F114</f>
        <v>5.0389999999999997</v>
      </c>
      <c r="H114" s="2">
        <f>'Moving Avg'!G114</f>
        <v>5.336800000000002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5</v>
      </c>
      <c r="C115" s="2">
        <f>RSI!I115</f>
        <v>43.733372776863284</v>
      </c>
      <c r="D115" s="2">
        <f>MACD!E115</f>
        <v>-0.20050431645222666</v>
      </c>
      <c r="E115" s="2">
        <f>MACD!F115</f>
        <v>-0.10005531372055083</v>
      </c>
      <c r="F115" s="2">
        <f>'Moving Avg'!D115</f>
        <v>5.09</v>
      </c>
      <c r="G115" s="2">
        <f>'Moving Avg'!F115</f>
        <v>5.0359999999999996</v>
      </c>
      <c r="H115" s="2">
        <f>'Moving Avg'!G115</f>
        <v>5.3188000000000022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5</v>
      </c>
      <c r="C116" s="2">
        <f>RSI!I116</f>
        <v>43.733372776863284</v>
      </c>
      <c r="D116" s="2">
        <f>MACD!E116</f>
        <v>-0.18112738318296362</v>
      </c>
      <c r="E116" s="2">
        <f>MACD!F116</f>
        <v>-0.11626972761303339</v>
      </c>
      <c r="F116" s="2">
        <f>'Moving Avg'!D116</f>
        <v>5.05</v>
      </c>
      <c r="G116" s="2">
        <f>'Moving Avg'!F116</f>
        <v>5.0359999999999996</v>
      </c>
      <c r="H116" s="2">
        <f>'Moving Avg'!G116</f>
        <v>5.3008000000000015</v>
      </c>
      <c r="I116" s="2">
        <f>'Moving Avg'!H116</f>
        <v>0</v>
      </c>
      <c r="J116" s="6" t="str">
        <f>OBV!F116</f>
        <v>BEARISH</v>
      </c>
      <c r="K116" s="6" t="str">
        <f>OBV!G116</f>
        <v>STRONG</v>
      </c>
      <c r="L116" s="6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5</v>
      </c>
      <c r="C117" s="2">
        <f>RSI!I117</f>
        <v>43.733372776863284</v>
      </c>
      <c r="D117" s="2">
        <f>MACD!E117</f>
        <v>-0.15618958779327929</v>
      </c>
      <c r="E117" s="2">
        <f>MACD!F117</f>
        <v>-0.12425369964908257</v>
      </c>
      <c r="F117" s="2">
        <f>'Moving Avg'!D117</f>
        <v>5.05</v>
      </c>
      <c r="G117" s="2">
        <f>'Moving Avg'!F117</f>
        <v>5.0359999999999996</v>
      </c>
      <c r="H117" s="2">
        <f>'Moving Avg'!G117</f>
        <v>5.2808000000000019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5</v>
      </c>
      <c r="C118" s="2">
        <f>RSI!I118</f>
        <v>43.733372776863284</v>
      </c>
      <c r="D118" s="2">
        <f>MACD!E118</f>
        <v>-9.5840151658418193E-2</v>
      </c>
      <c r="E118" s="2">
        <f>MACD!F118</f>
        <v>-0.1185709900509497</v>
      </c>
      <c r="F118" s="2">
        <f>'Moving Avg'!D118</f>
        <v>5.0200000000000005</v>
      </c>
      <c r="G118" s="2">
        <f>'Moving Avg'!F118</f>
        <v>5.0359999999999996</v>
      </c>
      <c r="H118" s="2">
        <f>'Moving Avg'!G118</f>
        <v>5.2628000000000021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4.8600000000000003</v>
      </c>
      <c r="C119" s="2">
        <f>RSI!I119</f>
        <v>38.14108379988582</v>
      </c>
      <c r="D119" s="2">
        <f>MACD!E119</f>
        <v>-1.829184526605232E-2</v>
      </c>
      <c r="E119" s="2">
        <f>MACD!F119</f>
        <v>-9.8515161093970224E-2</v>
      </c>
      <c r="F119" s="2">
        <f>'Moving Avg'!D119</f>
        <v>4.9719999999999995</v>
      </c>
      <c r="G119" s="2">
        <f>'Moving Avg'!F119</f>
        <v>5.0289999999999999</v>
      </c>
      <c r="H119" s="2">
        <f>'Moving Avg'!G119</f>
        <v>5.2454000000000018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4.95</v>
      </c>
      <c r="C120" s="2">
        <f>RSI!I120</f>
        <v>43.171905060306791</v>
      </c>
      <c r="D120" s="2">
        <f>MACD!E120</f>
        <v>4.216100840621273E-2</v>
      </c>
      <c r="E120" s="2">
        <f>MACD!F120</f>
        <v>-7.0379927193933642E-2</v>
      </c>
      <c r="F120" s="2">
        <f>'Moving Avg'!D120</f>
        <v>4.9619999999999997</v>
      </c>
      <c r="G120" s="2">
        <f>'Moving Avg'!F120</f>
        <v>5.0265000000000004</v>
      </c>
      <c r="H120" s="2">
        <f>'Moving Avg'!G120</f>
        <v>5.2304000000000022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BULLISH DIVERGENCE</v>
      </c>
    </row>
    <row r="121" spans="1:12" ht="13.5" x14ac:dyDescent="0.25">
      <c r="A121" s="3">
        <f>RSI!A121</f>
        <v>42179</v>
      </c>
      <c r="B121" s="2">
        <f>RSI!B121</f>
        <v>4.91</v>
      </c>
      <c r="C121" s="2">
        <f>RSI!I121</f>
        <v>41.554363741502641</v>
      </c>
      <c r="D121" s="2">
        <f>MACD!E121</f>
        <v>6.636582529010937E-2</v>
      </c>
      <c r="E121" s="2">
        <f>MACD!F121</f>
        <v>-4.3030776697125038E-2</v>
      </c>
      <c r="F121" s="2">
        <f>'Moving Avg'!D121</f>
        <v>4.944</v>
      </c>
      <c r="G121" s="2">
        <f>'Moving Avg'!F121</f>
        <v>5.0289999999999999</v>
      </c>
      <c r="H121" s="2">
        <f>'Moving Avg'!G121</f>
        <v>5.2166000000000023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BULLISH DIVERGENCE</v>
      </c>
    </row>
    <row r="122" spans="1:12" ht="13.5" x14ac:dyDescent="0.25">
      <c r="A122" s="3">
        <f>RSI!A122</f>
        <v>42180</v>
      </c>
      <c r="B122" s="2">
        <f>RSI!B122</f>
        <v>4.8499999999999996</v>
      </c>
      <c r="C122" s="2">
        <f>RSI!I122</f>
        <v>39.182847485114252</v>
      </c>
      <c r="D122" s="2">
        <f>MACD!E122</f>
        <v>6.1553464440853745E-2</v>
      </c>
      <c r="E122" s="2">
        <f>MACD!F122</f>
        <v>-2.2113928469529281E-2</v>
      </c>
      <c r="F122" s="2">
        <f>'Moving Avg'!D122</f>
        <v>4.9139999999999997</v>
      </c>
      <c r="G122" s="2">
        <f>'Moving Avg'!F122</f>
        <v>5.0284999999999993</v>
      </c>
      <c r="H122" s="2">
        <f>'Moving Avg'!G122</f>
        <v>5.1996000000000029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4.95</v>
      </c>
      <c r="C123" s="2">
        <f>RSI!I123</f>
        <v>44.833732885759247</v>
      </c>
      <c r="D123" s="2">
        <f>MACD!E123</f>
        <v>7.4460549650800623E-2</v>
      </c>
      <c r="E123" s="2">
        <f>MACD!F123</f>
        <v>-2.7990328454633017E-3</v>
      </c>
      <c r="F123" s="2">
        <f>'Moving Avg'!D123</f>
        <v>4.9039999999999999</v>
      </c>
      <c r="G123" s="2">
        <f>'Moving Avg'!F123</f>
        <v>5.0359999999999996</v>
      </c>
      <c r="H123" s="2">
        <f>'Moving Avg'!G123</f>
        <v>5.1846000000000014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4.95</v>
      </c>
      <c r="C124" s="2">
        <f>RSI!I124</f>
        <v>44.833732885759247</v>
      </c>
      <c r="D124" s="2">
        <f>MACD!E124</f>
        <v>7.8311279662573341E-2</v>
      </c>
      <c r="E124" s="2">
        <f>MACD!F124</f>
        <v>1.3423029656144028E-2</v>
      </c>
      <c r="F124" s="2">
        <f>'Moving Avg'!D124</f>
        <v>4.9219999999999997</v>
      </c>
      <c r="G124" s="2">
        <f>'Moving Avg'!F124</f>
        <v>5.0434999999999999</v>
      </c>
      <c r="H124" s="2">
        <f>'Moving Avg'!G124</f>
        <v>5.1716000000000015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BEARISH DIVERGENCE</v>
      </c>
    </row>
    <row r="125" spans="1:12" ht="13.5" x14ac:dyDescent="0.25">
      <c r="A125" s="3">
        <f>RSI!A125</f>
        <v>42185</v>
      </c>
      <c r="B125" s="2">
        <f>RSI!B125</f>
        <v>4.95</v>
      </c>
      <c r="C125" s="2">
        <f>RSI!I125</f>
        <v>44.833732885759247</v>
      </c>
      <c r="D125" s="2">
        <f>MACD!E125</f>
        <v>6.6760583464816392E-2</v>
      </c>
      <c r="E125" s="2">
        <f>MACD!F125</f>
        <v>2.4090540417878503E-2</v>
      </c>
      <c r="F125" s="2">
        <f>'Moving Avg'!D125</f>
        <v>4.9219999999999997</v>
      </c>
      <c r="G125" s="2">
        <f>'Moving Avg'!F125</f>
        <v>5.0510000000000002</v>
      </c>
      <c r="H125" s="2">
        <f>'Moving Avg'!G125</f>
        <v>5.156600000000001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NEUTRAL</v>
      </c>
    </row>
    <row r="126" spans="1:12" ht="13.5" x14ac:dyDescent="0.25">
      <c r="A126" s="3">
        <f>RSI!A126</f>
        <v>42186</v>
      </c>
      <c r="B126" s="2">
        <f>RSI!B126</f>
        <v>4.95</v>
      </c>
      <c r="C126" s="2">
        <f>RSI!I126</f>
        <v>44.833732885759254</v>
      </c>
      <c r="D126" s="2">
        <f>MACD!E126</f>
        <v>5.7519888911419237E-2</v>
      </c>
      <c r="E126" s="2">
        <f>MACD!F126</f>
        <v>3.0776410116586651E-2</v>
      </c>
      <c r="F126" s="2">
        <f>'Moving Avg'!D126</f>
        <v>4.93</v>
      </c>
      <c r="G126" s="2">
        <f>'Moving Avg'!F126</f>
        <v>5.0485000000000007</v>
      </c>
      <c r="H126" s="2">
        <f>'Moving Avg'!G126</f>
        <v>5.1416000000000004</v>
      </c>
      <c r="I126" s="2">
        <f>'Moving Avg'!H126</f>
        <v>0</v>
      </c>
      <c r="J126" s="6" t="str">
        <f>OBV!F126</f>
        <v>BEARISH</v>
      </c>
      <c r="K126" s="6" t="str">
        <f>OBV!G126</f>
        <v>STRONG</v>
      </c>
      <c r="L126" s="6" t="str">
        <f>OBV!H126</f>
        <v>BEARISH DIVERGENCE</v>
      </c>
    </row>
    <row r="127" spans="1:12" ht="13.5" x14ac:dyDescent="0.25">
      <c r="A127" s="3">
        <f>RSI!A127</f>
        <v>42187</v>
      </c>
      <c r="B127" s="2">
        <f>RSI!B127</f>
        <v>4.95</v>
      </c>
      <c r="C127" s="2">
        <f>RSI!I127</f>
        <v>44.833732885759261</v>
      </c>
      <c r="D127" s="2">
        <f>MACD!E127</f>
        <v>5.0194331766604705E-2</v>
      </c>
      <c r="E127" s="2">
        <f>MACD!F127</f>
        <v>3.4659994446590264E-2</v>
      </c>
      <c r="F127" s="2">
        <f>'Moving Avg'!D127</f>
        <v>4.95</v>
      </c>
      <c r="G127" s="2">
        <f>'Moving Avg'!F127</f>
        <v>5.0434999999999999</v>
      </c>
      <c r="H127" s="2">
        <f>'Moving Avg'!G127</f>
        <v>5.13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5</v>
      </c>
      <c r="C128" s="2">
        <f>RSI!I128</f>
        <v>48.312079814157819</v>
      </c>
      <c r="D128" s="2">
        <f>MACD!E128</f>
        <v>4.0749016832443807E-2</v>
      </c>
      <c r="E128" s="2">
        <f>MACD!F128</f>
        <v>3.5877798923760973E-2</v>
      </c>
      <c r="F128" s="2">
        <f>'Moving Avg'!D128</f>
        <v>4.96</v>
      </c>
      <c r="G128" s="2">
        <f>'Moving Avg'!F128</f>
        <v>5.0285000000000002</v>
      </c>
      <c r="H128" s="2">
        <f>'Moving Avg'!G128</f>
        <v>5.1199999999999992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4.78</v>
      </c>
      <c r="C129" s="2">
        <f>RSI!I129</f>
        <v>37.19834014860804</v>
      </c>
      <c r="D129" s="2">
        <f>MACD!E129</f>
        <v>2.7642299811862614E-2</v>
      </c>
      <c r="E129" s="2">
        <f>MACD!F129</f>
        <v>3.4230699101381303E-2</v>
      </c>
      <c r="F129" s="2">
        <f>'Moving Avg'!D129</f>
        <v>4.9260000000000002</v>
      </c>
      <c r="G129" s="2">
        <f>'Moving Avg'!F129</f>
        <v>4.9975000000000005</v>
      </c>
      <c r="H129" s="2">
        <f>'Moving Avg'!G129</f>
        <v>5.105599999999999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4.7699999999999996</v>
      </c>
      <c r="C130" s="2">
        <f>RSI!I130</f>
        <v>36.784124113595652</v>
      </c>
      <c r="D130" s="2">
        <f>MACD!E130</f>
        <v>3.2557067960274466E-2</v>
      </c>
      <c r="E130" s="2">
        <f>MACD!F130</f>
        <v>3.3895972873159937E-2</v>
      </c>
      <c r="F130" s="2">
        <f>'Moving Avg'!D130</f>
        <v>4.8899999999999997</v>
      </c>
      <c r="G130" s="2">
        <f>'Moving Avg'!F130</f>
        <v>4.9660000000000002</v>
      </c>
      <c r="H130" s="2">
        <f>'Moving Avg'!G130</f>
        <v>5.0909999999999993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4.7699999999999996</v>
      </c>
      <c r="C131" s="2">
        <f>RSI!I131</f>
        <v>36.784124113595652</v>
      </c>
      <c r="D131" s="2">
        <f>MACD!E131</f>
        <v>3.1934084965893561E-2</v>
      </c>
      <c r="E131" s="2">
        <f>MACD!F131</f>
        <v>3.3503595291706663E-2</v>
      </c>
      <c r="F131" s="2">
        <f>'Moving Avg'!D131</f>
        <v>4.8540000000000001</v>
      </c>
      <c r="G131" s="2">
        <f>'Moving Avg'!F131</f>
        <v>4.9444999999999997</v>
      </c>
      <c r="H131" s="2">
        <f>'Moving Avg'!G131</f>
        <v>5.0723999999999991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4.8</v>
      </c>
      <c r="C132" s="2">
        <f>RSI!I132</f>
        <v>39.141951403095931</v>
      </c>
      <c r="D132" s="2">
        <f>MACD!E132</f>
        <v>2.1224521822536424E-2</v>
      </c>
      <c r="E132" s="2">
        <f>MACD!F132</f>
        <v>3.1047780597872617E-2</v>
      </c>
      <c r="F132" s="2">
        <f>'Moving Avg'!D132</f>
        <v>4.8239999999999998</v>
      </c>
      <c r="G132" s="2">
        <f>'Moving Avg'!F132</f>
        <v>4.9344999999999999</v>
      </c>
      <c r="H132" s="2">
        <f>'Moving Avg'!G132</f>
        <v>5.0543999999999984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4.8</v>
      </c>
      <c r="C133" s="2">
        <f>RSI!I133</f>
        <v>39.141951403095931</v>
      </c>
      <c r="D133" s="2">
        <f>MACD!E133</f>
        <v>2.8546379509963415E-2</v>
      </c>
      <c r="E133" s="2">
        <f>MACD!F133</f>
        <v>3.0547500380290776E-2</v>
      </c>
      <c r="F133" s="2">
        <f>'Moving Avg'!D133</f>
        <v>4.7840000000000007</v>
      </c>
      <c r="G133" s="2">
        <f>'Moving Avg'!F133</f>
        <v>4.9169999999999998</v>
      </c>
      <c r="H133" s="2">
        <f>'Moving Avg'!G133</f>
        <v>5.0363999999999995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4.8</v>
      </c>
      <c r="C134" s="2">
        <f>RSI!I134</f>
        <v>39.141951403095931</v>
      </c>
      <c r="D134" s="2">
        <f>MACD!E134</f>
        <v>3.5666964541309021E-2</v>
      </c>
      <c r="E134" s="2">
        <f>MACD!F134</f>
        <v>3.1571393212494428E-2</v>
      </c>
      <c r="F134" s="2">
        <f>'Moving Avg'!D134</f>
        <v>4.7880000000000003</v>
      </c>
      <c r="G134" s="2">
        <f>'Moving Avg'!F134</f>
        <v>4.9019999999999992</v>
      </c>
      <c r="H134" s="2">
        <f>'Moving Avg'!G134</f>
        <v>5.0205999999999991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BEARISH DIVERGENCE</v>
      </c>
    </row>
    <row r="135" spans="1:12" ht="13.5" x14ac:dyDescent="0.25">
      <c r="A135" s="3">
        <f>RSI!A135</f>
        <v>42199</v>
      </c>
      <c r="B135" s="2">
        <f>RSI!B135</f>
        <v>4.66</v>
      </c>
      <c r="C135" s="2">
        <f>RSI!I135</f>
        <v>32.152257825193729</v>
      </c>
      <c r="D135" s="2">
        <f>MACD!E135</f>
        <v>5.2919081422945879E-2</v>
      </c>
      <c r="E135" s="2">
        <f>MACD!F135</f>
        <v>3.5840930854584722E-2</v>
      </c>
      <c r="F135" s="2">
        <f>'Moving Avg'!D135</f>
        <v>4.766</v>
      </c>
      <c r="G135" s="2">
        <f>'Moving Avg'!F135</f>
        <v>4.8849999999999998</v>
      </c>
      <c r="H135" s="2">
        <f>'Moving Avg'!G135</f>
        <v>5.0026000000000002</v>
      </c>
      <c r="I135" s="2">
        <f>'Moving Avg'!H135</f>
        <v>0</v>
      </c>
      <c r="J135" s="6" t="str">
        <f>OBV!F135</f>
        <v>BULLISH</v>
      </c>
      <c r="K135" s="6" t="str">
        <f>OBV!G135</f>
        <v>NEUTRAL</v>
      </c>
      <c r="L135" s="6" t="str">
        <f>OBV!H135</f>
        <v>BULLISH DIVERGENCE</v>
      </c>
    </row>
    <row r="136" spans="1:12" ht="13.5" x14ac:dyDescent="0.25">
      <c r="A136" s="3">
        <f>RSI!A136</f>
        <v>42200</v>
      </c>
      <c r="B136" s="2">
        <f>RSI!B136</f>
        <v>4.54</v>
      </c>
      <c r="C136" s="2">
        <f>RSI!I136</f>
        <v>27.602376826097327</v>
      </c>
      <c r="D136" s="2">
        <f>MACD!E136</f>
        <v>7.8026362952173578E-2</v>
      </c>
      <c r="E136" s="2">
        <f>MACD!F136</f>
        <v>4.4278017274102494E-2</v>
      </c>
      <c r="F136" s="2">
        <f>'Moving Avg'!D136</f>
        <v>4.72</v>
      </c>
      <c r="G136" s="2">
        <f>'Moving Avg'!F136</f>
        <v>4.8620000000000001</v>
      </c>
      <c r="H136" s="2">
        <f>'Moving Avg'!G136</f>
        <v>4.9871999999999996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4.5599999999999996</v>
      </c>
      <c r="C137" s="2">
        <f>RSI!I137</f>
        <v>29.395678198705511</v>
      </c>
      <c r="D137" s="2">
        <f>MACD!E137</f>
        <v>9.9999003888722626E-2</v>
      </c>
      <c r="E137" s="2">
        <f>MACD!F137</f>
        <v>5.5422214597026523E-2</v>
      </c>
      <c r="F137" s="2">
        <f>'Moving Avg'!D137</f>
        <v>4.6719999999999997</v>
      </c>
      <c r="G137" s="2">
        <f>'Moving Avg'!F137</f>
        <v>4.84</v>
      </c>
      <c r="H137" s="2">
        <f>'Moving Avg'!G137</f>
        <v>4.9767999999999999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4.5599999999999996</v>
      </c>
      <c r="C138" s="2">
        <f>RSI!I138</f>
        <v>29.395678198705511</v>
      </c>
      <c r="D138" s="2">
        <f>MACD!E138</f>
        <v>0.12821119831036398</v>
      </c>
      <c r="E138" s="2">
        <f>MACD!F138</f>
        <v>6.9980011339694018E-2</v>
      </c>
      <c r="F138" s="2">
        <f>'Moving Avg'!D138</f>
        <v>4.6239999999999997</v>
      </c>
      <c r="G138" s="2">
        <f>'Moving Avg'!F138</f>
        <v>4.8179999999999996</v>
      </c>
      <c r="H138" s="2">
        <f>'Moving Avg'!G138</f>
        <v>4.9641999999999999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4.6900000000000004</v>
      </c>
      <c r="C139" s="2">
        <f>RSI!I139</f>
        <v>40.505099533895454</v>
      </c>
      <c r="D139" s="2">
        <f>MACD!E139</f>
        <v>0.11039213469984954</v>
      </c>
      <c r="E139" s="2">
        <f>MACD!F139</f>
        <v>7.806243601172512E-2</v>
      </c>
      <c r="F139" s="2">
        <f>'Moving Avg'!D139</f>
        <v>4.6019999999999994</v>
      </c>
      <c r="G139" s="2">
        <f>'Moving Avg'!F139</f>
        <v>4.8094999999999999</v>
      </c>
      <c r="H139" s="2">
        <f>'Moving Avg'!G139</f>
        <v>4.9521999999999995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4.6500000000000004</v>
      </c>
      <c r="C140" s="2">
        <f>RSI!I140</f>
        <v>38.497865001138578</v>
      </c>
      <c r="D140" s="2">
        <f>MACD!E140</f>
        <v>9.7623442301872032E-2</v>
      </c>
      <c r="E140" s="2">
        <f>MACD!F140</f>
        <v>8.1974637269754499E-2</v>
      </c>
      <c r="F140" s="2">
        <f>'Moving Avg'!D140</f>
        <v>4.5999999999999996</v>
      </c>
      <c r="G140" s="2">
        <f>'Moving Avg'!F140</f>
        <v>4.7945000000000002</v>
      </c>
      <c r="H140" s="2">
        <f>'Moving Avg'!G140</f>
        <v>4.9424000000000001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4.8499999999999996</v>
      </c>
      <c r="C141" s="2">
        <f>RSI!I141</f>
        <v>51.452141947318211</v>
      </c>
      <c r="D141" s="2">
        <f>MACD!E141</f>
        <v>7.3059669713121167E-2</v>
      </c>
      <c r="E141" s="2">
        <f>MACD!F141</f>
        <v>8.0191643758427841E-2</v>
      </c>
      <c r="F141" s="2">
        <f>'Moving Avg'!D141</f>
        <v>4.6620000000000008</v>
      </c>
      <c r="G141" s="2">
        <f>'Moving Avg'!F141</f>
        <v>4.7914999999999992</v>
      </c>
      <c r="H141" s="2">
        <f>'Moving Avg'!G141</f>
        <v>4.9379999999999997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4.9000000000000004</v>
      </c>
      <c r="C142" s="2">
        <f>RSI!I142</f>
        <v>54.057470960313616</v>
      </c>
      <c r="D142" s="2">
        <f>MACD!E142</f>
        <v>5.2981959910389342E-2</v>
      </c>
      <c r="E142" s="2">
        <f>MACD!F142</f>
        <v>7.474970698882015E-2</v>
      </c>
      <c r="F142" s="2">
        <f>'Moving Avg'!D142</f>
        <v>4.7299999999999995</v>
      </c>
      <c r="G142" s="2">
        <f>'Moving Avg'!F142</f>
        <v>4.7939999999999996</v>
      </c>
      <c r="H142" s="2">
        <f>'Moving Avg'!G142</f>
        <v>4.9321999999999999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BEARISH DIVERGENCE</v>
      </c>
    </row>
    <row r="143" spans="1:12" ht="13.5" x14ac:dyDescent="0.25">
      <c r="A143" s="3">
        <f>RSI!A143</f>
        <v>42212</v>
      </c>
      <c r="B143" s="2">
        <f>RSI!B143</f>
        <v>4.9000000000000004</v>
      </c>
      <c r="C143" s="2">
        <f>RSI!I143</f>
        <v>54.057470960313616</v>
      </c>
      <c r="D143" s="2">
        <f>MACD!E143</f>
        <v>3.5508176333770791E-2</v>
      </c>
      <c r="E143" s="2">
        <f>MACD!F143</f>
        <v>6.6901400857810281E-2</v>
      </c>
      <c r="F143" s="2">
        <f>'Moving Avg'!D143</f>
        <v>4.798</v>
      </c>
      <c r="G143" s="2">
        <f>'Moving Avg'!F143</f>
        <v>4.7915000000000001</v>
      </c>
      <c r="H143" s="2">
        <f>'Moving Avg'!G143</f>
        <v>4.9264000000000001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BEARISH DIVERGENCE</v>
      </c>
    </row>
    <row r="144" spans="1:12" ht="13.5" x14ac:dyDescent="0.25">
      <c r="A144" s="3">
        <f>RSI!A144</f>
        <v>42213</v>
      </c>
      <c r="B144" s="2">
        <f>RSI!B144</f>
        <v>4.9000000000000004</v>
      </c>
      <c r="C144" s="2">
        <f>RSI!I144</f>
        <v>54.057470960313616</v>
      </c>
      <c r="D144" s="2">
        <f>MACD!E144</f>
        <v>2.0273637334041084E-2</v>
      </c>
      <c r="E144" s="2">
        <f>MACD!F144</f>
        <v>5.7575848153056448E-2</v>
      </c>
      <c r="F144" s="2">
        <f>'Moving Avg'!D144</f>
        <v>4.8400000000000007</v>
      </c>
      <c r="G144" s="2">
        <f>'Moving Avg'!F144</f>
        <v>4.7889999999999997</v>
      </c>
      <c r="H144" s="2">
        <f>'Moving Avg'!G144</f>
        <v>4.9206000000000003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BEARISH DIVERGENCE</v>
      </c>
    </row>
    <row r="145" spans="1:12" ht="13.5" x14ac:dyDescent="0.25">
      <c r="A145" s="3">
        <f>RSI!A145</f>
        <v>42214</v>
      </c>
      <c r="B145" s="2">
        <f>RSI!B145</f>
        <v>4.9000000000000004</v>
      </c>
      <c r="C145" s="2">
        <f>RSI!I145</f>
        <v>54.057470960313616</v>
      </c>
      <c r="D145" s="2">
        <f>MACD!E145</f>
        <v>-1.4571356324823981E-2</v>
      </c>
      <c r="E145" s="2">
        <f>MACD!F145</f>
        <v>4.3146407257480368E-2</v>
      </c>
      <c r="F145" s="2">
        <f>'Moving Avg'!D145</f>
        <v>4.8900000000000006</v>
      </c>
      <c r="G145" s="2">
        <f>'Moving Avg'!F145</f>
        <v>4.7865000000000011</v>
      </c>
      <c r="H145" s="2">
        <f>'Moving Avg'!G145</f>
        <v>4.9173999999999998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4.8899999999999997</v>
      </c>
      <c r="C146" s="2">
        <f>RSI!I146</f>
        <v>53.288177398349454</v>
      </c>
      <c r="D146" s="2">
        <f>MACD!E146</f>
        <v>-6.2161350145019334E-2</v>
      </c>
      <c r="E146" s="2">
        <f>MACD!F146</f>
        <v>2.2084855776980428E-2</v>
      </c>
      <c r="F146" s="2">
        <f>'Moving Avg'!D146</f>
        <v>4.8980000000000006</v>
      </c>
      <c r="G146" s="2">
        <f>'Moving Avg'!F146</f>
        <v>4.783500000000001</v>
      </c>
      <c r="H146" s="2">
        <f>'Moving Avg'!G146</f>
        <v>4.9151999999999996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</row>
    <row r="147" spans="1:12" ht="13.5" x14ac:dyDescent="0.25">
      <c r="A147" s="3">
        <f>RSI!A147</f>
        <v>42216</v>
      </c>
      <c r="B147" s="2">
        <f>RSI!B147</f>
        <v>4.8899999999999997</v>
      </c>
      <c r="C147" s="2">
        <f>RSI!I147</f>
        <v>53.288177398349454</v>
      </c>
      <c r="D147" s="2">
        <f>MACD!E147</f>
        <v>-9.965024729594063E-2</v>
      </c>
      <c r="E147" s="2">
        <f>MACD!F147</f>
        <v>-2.262164837603782E-3</v>
      </c>
      <c r="F147" s="2">
        <f>'Moving Avg'!D147</f>
        <v>4.8959999999999999</v>
      </c>
      <c r="G147" s="2">
        <f>'Moving Avg'!F147</f>
        <v>4.7805000000000009</v>
      </c>
      <c r="H147" s="2">
        <f>'Moving Avg'!G147</f>
        <v>4.9129999999999994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4.8899999999999997</v>
      </c>
      <c r="C148" s="2">
        <f>RSI!I148</f>
        <v>53.288177398349454</v>
      </c>
      <c r="D148" s="2">
        <f>MACD!E148</f>
        <v>-0.13164695876978616</v>
      </c>
      <c r="E148" s="2">
        <f>MACD!F148</f>
        <v>-2.8139123624040259E-2</v>
      </c>
      <c r="F148" s="2">
        <f>'Moving Avg'!D148</f>
        <v>4.8940000000000001</v>
      </c>
      <c r="G148" s="2">
        <f>'Moving Avg'!F148</f>
        <v>4.7750000000000012</v>
      </c>
      <c r="H148" s="2">
        <f>'Moving Avg'!G148</f>
        <v>4.9107999999999992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4.67</v>
      </c>
      <c r="C149" s="2">
        <f>RSI!I149</f>
        <v>38.308356384687229</v>
      </c>
      <c r="D149" s="2">
        <f>MACD!E149</f>
        <v>-0.12267974458240261</v>
      </c>
      <c r="E149" s="2">
        <f>MACD!F149</f>
        <v>-4.7047247815712734E-2</v>
      </c>
      <c r="F149" s="2">
        <f>'Moving Avg'!D149</f>
        <v>4.8480000000000008</v>
      </c>
      <c r="G149" s="2">
        <f>'Moving Avg'!F149</f>
        <v>4.7695000000000007</v>
      </c>
      <c r="H149" s="2">
        <f>'Moving Avg'!G149</f>
        <v>4.9041999999999994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4.6500000000000004</v>
      </c>
      <c r="C150" s="2">
        <f>RSI!I150</f>
        <v>37.282301780472032</v>
      </c>
      <c r="D150" s="2">
        <f>MACD!E150</f>
        <v>-0.11870053409847081</v>
      </c>
      <c r="E150" s="2">
        <f>MACD!F150</f>
        <v>-6.1377905072264351E-2</v>
      </c>
      <c r="F150" s="2">
        <f>'Moving Avg'!D150</f>
        <v>4.7979999999999992</v>
      </c>
      <c r="G150" s="2">
        <f>'Moving Avg'!F150</f>
        <v>4.7635000000000005</v>
      </c>
      <c r="H150" s="2">
        <f>'Moving Avg'!G150</f>
        <v>4.8972000000000007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4.6500000000000004</v>
      </c>
      <c r="C151" s="2">
        <f>RSI!I151</f>
        <v>37.282301780472032</v>
      </c>
      <c r="D151" s="2">
        <f>MACD!E151</f>
        <v>-8.346097563842747E-2</v>
      </c>
      <c r="E151" s="2">
        <f>MACD!F151</f>
        <v>-6.5794519185496975E-2</v>
      </c>
      <c r="F151" s="2">
        <f>'Moving Avg'!D151</f>
        <v>4.75</v>
      </c>
      <c r="G151" s="2">
        <f>'Moving Avg'!F151</f>
        <v>4.7575000000000003</v>
      </c>
      <c r="H151" s="2">
        <f>'Moving Avg'!G151</f>
        <v>4.8930000000000007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4.5999999999999996</v>
      </c>
      <c r="C152" s="2">
        <f>RSI!I152</f>
        <v>34.595670413508003</v>
      </c>
      <c r="D152" s="2">
        <f>MACD!E152</f>
        <v>-4.1225299059894027E-2</v>
      </c>
      <c r="E152" s="2">
        <f>MACD!F152</f>
        <v>-6.0880675160376388E-2</v>
      </c>
      <c r="F152" s="2">
        <f>'Moving Avg'!D152</f>
        <v>4.6920000000000002</v>
      </c>
      <c r="G152" s="2">
        <f>'Moving Avg'!F152</f>
        <v>4.7475000000000005</v>
      </c>
      <c r="H152" s="2">
        <f>'Moving Avg'!G152</f>
        <v>4.8878000000000004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4.8</v>
      </c>
      <c r="C153" s="2">
        <f>RSI!I153</f>
        <v>50.089042191632103</v>
      </c>
      <c r="D153" s="2">
        <f>MACD!E153</f>
        <v>-1.9060876680017991E-2</v>
      </c>
      <c r="E153" s="2">
        <f>MACD!F153</f>
        <v>-5.2516715464304711E-2</v>
      </c>
      <c r="F153" s="2">
        <f>'Moving Avg'!D153</f>
        <v>4.6740000000000004</v>
      </c>
      <c r="G153" s="2">
        <f>'Moving Avg'!F153</f>
        <v>4.7475000000000005</v>
      </c>
      <c r="H153" s="2">
        <f>'Moving Avg'!G153</f>
        <v>4.8878000000000013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4.8</v>
      </c>
      <c r="C154" s="2">
        <f>RSI!I154</f>
        <v>50.089042191632103</v>
      </c>
      <c r="D154" s="2">
        <f>MACD!E154</f>
        <v>-3.387693831911065E-4</v>
      </c>
      <c r="E154" s="2">
        <f>MACD!F154</f>
        <v>-4.2081126248081996E-2</v>
      </c>
      <c r="F154" s="2">
        <f>'Moving Avg'!D154</f>
        <v>4.7</v>
      </c>
      <c r="G154" s="2">
        <f>'Moving Avg'!F154</f>
        <v>4.7474999999999996</v>
      </c>
      <c r="H154" s="2">
        <f>'Moving Avg'!G154</f>
        <v>4.8878000000000013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BEARISH DIVERGENCE</v>
      </c>
    </row>
    <row r="155" spans="1:12" ht="13.5" x14ac:dyDescent="0.25">
      <c r="A155" s="3">
        <f>RSI!A155</f>
        <v>42228</v>
      </c>
      <c r="B155" s="2">
        <f>RSI!B155</f>
        <v>4.8</v>
      </c>
      <c r="C155" s="2">
        <f>RSI!I155</f>
        <v>50.089042191632103</v>
      </c>
      <c r="D155" s="2">
        <f>MACD!E155</f>
        <v>1.5473010058860481E-2</v>
      </c>
      <c r="E155" s="2">
        <f>MACD!F155</f>
        <v>-3.0570298986693504E-2</v>
      </c>
      <c r="F155" s="2">
        <f>'Moving Avg'!D155</f>
        <v>4.7300000000000004</v>
      </c>
      <c r="G155" s="2">
        <f>'Moving Avg'!F155</f>
        <v>4.7544999999999993</v>
      </c>
      <c r="H155" s="2">
        <f>'Moving Avg'!G155</f>
        <v>4.8878000000000013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BEARISH DIVERGENCE</v>
      </c>
    </row>
    <row r="156" spans="1:12" ht="13.5" x14ac:dyDescent="0.25">
      <c r="A156" s="3">
        <f>RSI!A156</f>
        <v>42230</v>
      </c>
      <c r="B156" s="2">
        <f>RSI!B156</f>
        <v>4.8</v>
      </c>
      <c r="C156" s="2">
        <f>RSI!I156</f>
        <v>50.089042191632103</v>
      </c>
      <c r="D156" s="2">
        <f>MACD!E156</f>
        <v>2.7285965347545904E-2</v>
      </c>
      <c r="E156" s="2">
        <f>MACD!F156</f>
        <v>-1.8999046119845622E-2</v>
      </c>
      <c r="F156" s="2">
        <f>'Moving Avg'!D156</f>
        <v>4.76</v>
      </c>
      <c r="G156" s="2">
        <f>'Moving Avg'!F156</f>
        <v>4.7675000000000001</v>
      </c>
      <c r="H156" s="2">
        <f>'Moving Avg'!G156</f>
        <v>4.8838000000000008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BEARISH DIVERGENCE</v>
      </c>
    </row>
    <row r="157" spans="1:12" ht="13.5" x14ac:dyDescent="0.25">
      <c r="A157" s="3">
        <f>RSI!A157</f>
        <v>42233</v>
      </c>
      <c r="B157" s="2">
        <f>RSI!B157</f>
        <v>4.66</v>
      </c>
      <c r="C157" s="2">
        <f>RSI!I157</f>
        <v>40.95465375227591</v>
      </c>
      <c r="D157" s="2">
        <f>MACD!E157</f>
        <v>4.7626189971472499E-2</v>
      </c>
      <c r="E157" s="2">
        <f>MACD!F157</f>
        <v>-5.6739989015819978E-3</v>
      </c>
      <c r="F157" s="2">
        <f>'Moving Avg'!D157</f>
        <v>4.7720000000000002</v>
      </c>
      <c r="G157" s="2">
        <f>'Moving Avg'!F157</f>
        <v>4.7724999999999991</v>
      </c>
      <c r="H157" s="2">
        <f>'Moving Avg'!G157</f>
        <v>4.8760000000000003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BEARISH DIVERGENCE</v>
      </c>
    </row>
    <row r="158" spans="1:12" ht="13.5" x14ac:dyDescent="0.25">
      <c r="A158" s="3">
        <f>RSI!A158</f>
        <v>42234</v>
      </c>
      <c r="B158" s="2">
        <f>RSI!B158</f>
        <v>4.67</v>
      </c>
      <c r="C158" s="2">
        <f>RSI!I158</f>
        <v>41.771479004860645</v>
      </c>
      <c r="D158" s="2">
        <f>MACD!E158</f>
        <v>6.4899856671456035E-2</v>
      </c>
      <c r="E158" s="2">
        <f>MACD!F158</f>
        <v>8.4407722130256102E-3</v>
      </c>
      <c r="F158" s="2">
        <f>'Moving Avg'!D158</f>
        <v>4.7459999999999996</v>
      </c>
      <c r="G158" s="2">
        <f>'Moving Avg'!F158</f>
        <v>4.7779999999999996</v>
      </c>
      <c r="H158" s="2">
        <f>'Moving Avg'!G158</f>
        <v>4.8633999999999995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</row>
    <row r="159" spans="1:12" ht="13.5" x14ac:dyDescent="0.25">
      <c r="A159" s="3">
        <f>RSI!A159</f>
        <v>42235</v>
      </c>
      <c r="B159" s="2">
        <f>RSI!B159</f>
        <v>4.67</v>
      </c>
      <c r="C159" s="2">
        <f>RSI!I159</f>
        <v>41.771479004860645</v>
      </c>
      <c r="D159" s="2">
        <f>MACD!E159</f>
        <v>4.6354725377465655E-2</v>
      </c>
      <c r="E159" s="2">
        <f>MACD!F159</f>
        <v>1.6023562845913622E-2</v>
      </c>
      <c r="F159" s="2">
        <f>'Moving Avg'!D159</f>
        <v>4.7200000000000006</v>
      </c>
      <c r="G159" s="2">
        <f>'Moving Avg'!F159</f>
        <v>4.7769999999999992</v>
      </c>
      <c r="H159" s="2">
        <f>'Moving Avg'!G159</f>
        <v>4.8487999999999998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BULLISH DIVERGENCE</v>
      </c>
    </row>
    <row r="160" spans="1:12" ht="13.5" x14ac:dyDescent="0.25">
      <c r="A160" s="3">
        <f>RSI!A160</f>
        <v>42236</v>
      </c>
      <c r="B160" s="2">
        <f>RSI!B160</f>
        <v>4.55</v>
      </c>
      <c r="C160" s="2">
        <f>RSI!I160</f>
        <v>35.027668926476309</v>
      </c>
      <c r="D160" s="2">
        <f>MACD!E160</f>
        <v>3.7108770940551317E-2</v>
      </c>
      <c r="E160" s="2">
        <f>MACD!F160</f>
        <v>2.0240604464841161E-2</v>
      </c>
      <c r="F160" s="2">
        <f>'Moving Avg'!D160</f>
        <v>4.67</v>
      </c>
      <c r="G160" s="2">
        <f>'Moving Avg'!F160</f>
        <v>4.7720000000000002</v>
      </c>
      <c r="H160" s="2">
        <f>'Moving Avg'!G160</f>
        <v>4.8318000000000003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4.67</v>
      </c>
      <c r="C161" s="2">
        <f>RSI!I161</f>
        <v>44.650896432662172</v>
      </c>
      <c r="D161" s="2">
        <f>MACD!E161</f>
        <v>2.169260981828991E-2</v>
      </c>
      <c r="E161" s="2">
        <f>MACD!F161</f>
        <v>2.0531005535530909E-2</v>
      </c>
      <c r="F161" s="2">
        <f>'Moving Avg'!D161</f>
        <v>4.6440000000000001</v>
      </c>
      <c r="G161" s="2">
        <f>'Moving Avg'!F161</f>
        <v>4.7629999999999999</v>
      </c>
      <c r="H161" s="2">
        <f>'Moving Avg'!G161</f>
        <v>4.8211999999999993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4.67</v>
      </c>
      <c r="C162" s="2">
        <f>RSI!I162</f>
        <v>44.650896432662172</v>
      </c>
      <c r="D162" s="2">
        <f>MACD!E162</f>
        <v>1.4469837559110132E-3</v>
      </c>
      <c r="E162" s="2">
        <f>MACD!F162</f>
        <v>1.6714201179606931E-2</v>
      </c>
      <c r="F162" s="2">
        <f>'Moving Avg'!D162</f>
        <v>4.6460000000000008</v>
      </c>
      <c r="G162" s="2">
        <f>'Moving Avg'!F162</f>
        <v>4.7514999999999992</v>
      </c>
      <c r="H162" s="2">
        <f>'Moving Avg'!G162</f>
        <v>4.8145999999999995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4.55</v>
      </c>
      <c r="C163" s="2">
        <f>RSI!I163</f>
        <v>38.105327898235977</v>
      </c>
      <c r="D163" s="2">
        <f>MACD!E163</f>
        <v>2.4428935031757248E-2</v>
      </c>
      <c r="E163" s="2">
        <f>MACD!F163</f>
        <v>1.8257147950036995E-2</v>
      </c>
      <c r="F163" s="2">
        <f>'Moving Avg'!D163</f>
        <v>4.6219999999999999</v>
      </c>
      <c r="G163" s="2">
        <f>'Moving Avg'!F163</f>
        <v>4.734</v>
      </c>
      <c r="H163" s="2">
        <f>'Moving Avg'!G163</f>
        <v>4.8026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4.67</v>
      </c>
      <c r="C164" s="2">
        <f>RSI!I164</f>
        <v>46.544406486593481</v>
      </c>
      <c r="D164" s="2">
        <f>MACD!E164</f>
        <v>3.6116458851503275E-2</v>
      </c>
      <c r="E164" s="2">
        <f>MACD!F164</f>
        <v>2.1829010130330253E-2</v>
      </c>
      <c r="F164" s="2">
        <f>'Moving Avg'!D164</f>
        <v>4.6219999999999999</v>
      </c>
      <c r="G164" s="2">
        <f>'Moving Avg'!F164</f>
        <v>4.7224999999999993</v>
      </c>
      <c r="H164" s="2">
        <f>'Moving Avg'!G164</f>
        <v>4.7939999999999996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4.67</v>
      </c>
      <c r="C165" s="2">
        <f>RSI!I165</f>
        <v>46.544406486593481</v>
      </c>
      <c r="D165" s="2">
        <f>MACD!E165</f>
        <v>4.6343248637896295E-2</v>
      </c>
      <c r="E165" s="2">
        <f>MACD!F165</f>
        <v>2.673185783184346E-2</v>
      </c>
      <c r="F165" s="2">
        <f>'Moving Avg'!D165</f>
        <v>4.6460000000000008</v>
      </c>
      <c r="G165" s="2">
        <f>'Moving Avg'!F165</f>
        <v>4.7109999999999994</v>
      </c>
      <c r="H165" s="2">
        <f>'Moving Avg'!G165</f>
        <v>4.7873999999999999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BEARISH DIVERGENCE</v>
      </c>
    </row>
    <row r="166" spans="1:12" ht="13.5" x14ac:dyDescent="0.25">
      <c r="A166" s="3">
        <f>RSI!A166</f>
        <v>42244</v>
      </c>
      <c r="B166" s="2">
        <f>RSI!B166</f>
        <v>4.67</v>
      </c>
      <c r="C166" s="2">
        <f>RSI!I166</f>
        <v>46.544406486593481</v>
      </c>
      <c r="D166" s="2">
        <f>MACD!E166</f>
        <v>5.5309044070109614E-2</v>
      </c>
      <c r="E166" s="2">
        <f>MACD!F166</f>
        <v>3.2447295079496695E-2</v>
      </c>
      <c r="F166" s="2">
        <f>'Moving Avg'!D166</f>
        <v>4.645999999999999</v>
      </c>
      <c r="G166" s="2">
        <f>'Moving Avg'!F166</f>
        <v>4.7</v>
      </c>
      <c r="H166" s="2">
        <f>'Moving Avg'!G166</f>
        <v>4.7807999999999984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4.67</v>
      </c>
      <c r="C167" s="2">
        <f>RSI!I167</f>
        <v>46.544406486593481</v>
      </c>
      <c r="D167" s="2">
        <f>MACD!E167</f>
        <v>4.1646245117340719E-2</v>
      </c>
      <c r="E167" s="2">
        <f>MACD!F167</f>
        <v>3.4287085087065503E-2</v>
      </c>
      <c r="F167" s="2">
        <f>'Moving Avg'!D167</f>
        <v>4.645999999999999</v>
      </c>
      <c r="G167" s="2">
        <f>'Moving Avg'!F167</f>
        <v>4.6890000000000001</v>
      </c>
      <c r="H167" s="2">
        <f>'Moving Avg'!G167</f>
        <v>4.7741999999999987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NEUTRAL</v>
      </c>
    </row>
    <row r="168" spans="1:12" ht="13.5" x14ac:dyDescent="0.25">
      <c r="A168" s="3">
        <f>RSI!A168</f>
        <v>42248</v>
      </c>
      <c r="B168" s="2">
        <f>RSI!B168</f>
        <v>4.67</v>
      </c>
      <c r="C168" s="2">
        <f>RSI!I168</f>
        <v>46.544406486593481</v>
      </c>
      <c r="D168" s="2">
        <f>MACD!E168</f>
        <v>3.1891673343891647E-2</v>
      </c>
      <c r="E168" s="2">
        <f>MACD!F168</f>
        <v>3.380800273843073E-2</v>
      </c>
      <c r="F168" s="2">
        <f>'Moving Avg'!D168</f>
        <v>4.67</v>
      </c>
      <c r="G168" s="2">
        <f>'Moving Avg'!F168</f>
        <v>4.6779999999999999</v>
      </c>
      <c r="H168" s="2">
        <f>'Moving Avg'!G168</f>
        <v>4.7675999999999981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4.67</v>
      </c>
      <c r="C169" s="2">
        <f>RSI!I169</f>
        <v>46.544406486593481</v>
      </c>
      <c r="D169" s="2">
        <f>MACD!E169</f>
        <v>2.3885764708353463E-2</v>
      </c>
      <c r="E169" s="2">
        <f>MACD!F169</f>
        <v>3.1823555132415277E-2</v>
      </c>
      <c r="F169" s="2">
        <f>'Moving Avg'!D169</f>
        <v>4.67</v>
      </c>
      <c r="G169" s="2">
        <f>'Moving Avg'!F169</f>
        <v>4.6780000000000008</v>
      </c>
      <c r="H169" s="2">
        <f>'Moving Avg'!G169</f>
        <v>4.763799999999998</v>
      </c>
      <c r="I169" s="2">
        <f>'Moving Avg'!H169</f>
        <v>0</v>
      </c>
      <c r="J169" s="6" t="str">
        <f>OBV!F169</f>
        <v>NEUTRAL</v>
      </c>
      <c r="K169" s="6" t="str">
        <f>OBV!G169</f>
        <v>NEUTRAL</v>
      </c>
      <c r="L169" s="6" t="str">
        <f>OBV!H169</f>
        <v>NEUTRAL</v>
      </c>
    </row>
    <row r="170" spans="1:12" ht="13.5" x14ac:dyDescent="0.25">
      <c r="A170" s="3">
        <f>RSI!A170</f>
        <v>42250</v>
      </c>
      <c r="B170" s="2">
        <f>RSI!B170</f>
        <v>4.67</v>
      </c>
      <c r="C170" s="2">
        <f>RSI!I170</f>
        <v>46.544406486593481</v>
      </c>
      <c r="D170" s="2">
        <f>MACD!E170</f>
        <v>-1.1204117406684588E-3</v>
      </c>
      <c r="E170" s="2">
        <f>MACD!F170</f>
        <v>2.523476175779853E-2</v>
      </c>
      <c r="F170" s="2">
        <f>'Moving Avg'!D170</f>
        <v>4.67</v>
      </c>
      <c r="G170" s="2">
        <f>'Moving Avg'!F170</f>
        <v>4.6790000000000003</v>
      </c>
      <c r="H170" s="2">
        <f>'Moving Avg'!G170</f>
        <v>4.7581999999999987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</row>
    <row r="171" spans="1:12" ht="13.5" x14ac:dyDescent="0.25">
      <c r="A171" s="3">
        <f>RSI!A171</f>
        <v>42251</v>
      </c>
      <c r="B171" s="2">
        <f>RSI!B171</f>
        <v>4.63</v>
      </c>
      <c r="C171" s="2">
        <f>RSI!I171</f>
        <v>43.242787346491497</v>
      </c>
      <c r="D171" s="2">
        <f>MACD!E171</f>
        <v>-6.4239714385472269E-4</v>
      </c>
      <c r="E171" s="2">
        <f>MACD!F171</f>
        <v>2.0059329977467882E-2</v>
      </c>
      <c r="F171" s="2">
        <f>'Moving Avg'!D171</f>
        <v>4.6619999999999999</v>
      </c>
      <c r="G171" s="2">
        <f>'Moving Avg'!F171</f>
        <v>4.6779999999999999</v>
      </c>
      <c r="H171" s="2">
        <f>'Moving Avg'!G171</f>
        <v>4.7525999999999984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4.5999999999999996</v>
      </c>
      <c r="C172" s="2">
        <f>RSI!I172</f>
        <v>40.899510844635458</v>
      </c>
      <c r="D172" s="2">
        <f>MACD!E172</f>
        <v>2.4174991601313423E-3</v>
      </c>
      <c r="E172" s="2">
        <f>MACD!F172</f>
        <v>1.6530963814000574E-2</v>
      </c>
      <c r="F172" s="2">
        <f>'Moving Avg'!D172</f>
        <v>4.6480000000000006</v>
      </c>
      <c r="G172" s="2">
        <f>'Moving Avg'!F172</f>
        <v>4.6779999999999999</v>
      </c>
      <c r="H172" s="2">
        <f>'Moving Avg'!G172</f>
        <v>4.7475999999999985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4.53</v>
      </c>
      <c r="C173" s="2">
        <f>RSI!I173</f>
        <v>35.997803997536963</v>
      </c>
      <c r="D173" s="2">
        <f>MACD!E173</f>
        <v>-7.691328512359874E-3</v>
      </c>
      <c r="E173" s="2">
        <f>MACD!F173</f>
        <v>1.1686505348728485E-2</v>
      </c>
      <c r="F173" s="2">
        <f>'Moving Avg'!D173</f>
        <v>4.62</v>
      </c>
      <c r="G173" s="2">
        <f>'Moving Avg'!F173</f>
        <v>4.6644999999999994</v>
      </c>
      <c r="H173" s="2">
        <f>'Moving Avg'!G173</f>
        <v>4.7391999999999985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4.5999999999999996</v>
      </c>
      <c r="C174" s="2">
        <f>RSI!I174</f>
        <v>43.314065415396925</v>
      </c>
      <c r="D174" s="2">
        <f>MACD!E174</f>
        <v>-2.0194262214356939E-3</v>
      </c>
      <c r="E174" s="2">
        <f>MACD!F174</f>
        <v>8.9453190346956493E-3</v>
      </c>
      <c r="F174" s="2">
        <f>'Moving Avg'!D174</f>
        <v>4.6059999999999999</v>
      </c>
      <c r="G174" s="2">
        <f>'Moving Avg'!F174</f>
        <v>4.6544999999999996</v>
      </c>
      <c r="H174" s="2">
        <f>'Moving Avg'!G174</f>
        <v>4.7321999999999989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4.4000000000000004</v>
      </c>
      <c r="C175" s="2">
        <f>RSI!I175</f>
        <v>32.043399765484381</v>
      </c>
      <c r="D175" s="2">
        <f>MACD!E175</f>
        <v>1.805992088651287E-2</v>
      </c>
      <c r="E175" s="2">
        <f>MACD!F175</f>
        <v>1.0768239405059093E-2</v>
      </c>
      <c r="F175" s="2">
        <f>'Moving Avg'!D175</f>
        <v>4.5519999999999996</v>
      </c>
      <c r="G175" s="2">
        <f>'Moving Avg'!F175</f>
        <v>4.6345000000000001</v>
      </c>
      <c r="H175" s="2">
        <f>'Moving Avg'!G175</f>
        <v>4.7211999999999987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4.4000000000000004</v>
      </c>
      <c r="C176" s="2">
        <f>RSI!I176</f>
        <v>32.043399765484381</v>
      </c>
      <c r="D176" s="2">
        <f>MACD!E176</f>
        <v>3.6662715106284161E-2</v>
      </c>
      <c r="E176" s="2">
        <f>MACD!F176</f>
        <v>1.5947134545304106E-2</v>
      </c>
      <c r="F176" s="2">
        <f>'Moving Avg'!D176</f>
        <v>4.5060000000000002</v>
      </c>
      <c r="G176" s="2">
        <f>'Moving Avg'!F176</f>
        <v>4.6145000000000005</v>
      </c>
      <c r="H176" s="2">
        <f>'Moving Avg'!G176</f>
        <v>4.7101999999999986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4.4000000000000004</v>
      </c>
      <c r="C177" s="2">
        <f>RSI!I177</f>
        <v>32.043399765484381</v>
      </c>
      <c r="D177" s="2">
        <f>MACD!E177</f>
        <v>5.3896668240221324E-2</v>
      </c>
      <c r="E177" s="2">
        <f>MACD!F177</f>
        <v>2.3537041284287553E-2</v>
      </c>
      <c r="F177" s="2">
        <f>'Moving Avg'!D177</f>
        <v>4.4659999999999993</v>
      </c>
      <c r="G177" s="2">
        <f>'Moving Avg'!F177</f>
        <v>4.6015000000000006</v>
      </c>
      <c r="H177" s="2">
        <f>'Moving Avg'!G177</f>
        <v>4.6991999999999985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4.4000000000000004</v>
      </c>
      <c r="C178" s="2">
        <f>RSI!I178</f>
        <v>32.043399765484381</v>
      </c>
      <c r="D178" s="2">
        <f>MACD!E178</f>
        <v>6.9861769205668445E-2</v>
      </c>
      <c r="E178" s="2">
        <f>MACD!F178</f>
        <v>3.2801986868563733E-2</v>
      </c>
      <c r="F178" s="2">
        <f>'Moving Avg'!D178</f>
        <v>4.4400000000000004</v>
      </c>
      <c r="G178" s="2">
        <f>'Moving Avg'!F178</f>
        <v>4.5880000000000019</v>
      </c>
      <c r="H178" s="2">
        <f>'Moving Avg'!G178</f>
        <v>4.6871999999999989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4.4000000000000004</v>
      </c>
      <c r="C179" s="2">
        <f>RSI!I179</f>
        <v>32.043399765484381</v>
      </c>
      <c r="D179" s="2">
        <f>MACD!E179</f>
        <v>8.4650816751752345E-2</v>
      </c>
      <c r="E179" s="2">
        <f>MACD!F179</f>
        <v>4.3171752845201458E-2</v>
      </c>
      <c r="F179" s="2">
        <f>'Moving Avg'!D179</f>
        <v>4.4000000000000004</v>
      </c>
      <c r="G179" s="2">
        <f>'Moving Avg'!F179</f>
        <v>4.5745000000000022</v>
      </c>
      <c r="H179" s="2">
        <f>'Moving Avg'!G179</f>
        <v>4.679599999999998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4.4000000000000004</v>
      </c>
      <c r="C180" s="2">
        <f>RSI!I180</f>
        <v>32.043399765484381</v>
      </c>
      <c r="D180" s="2">
        <f>MACD!E180</f>
        <v>9.8349918769318201E-2</v>
      </c>
      <c r="E180" s="2">
        <f>MACD!F180</f>
        <v>5.4207386030024805E-2</v>
      </c>
      <c r="F180" s="2">
        <f>'Moving Avg'!D180</f>
        <v>4.4000000000000004</v>
      </c>
      <c r="G180" s="2">
        <f>'Moving Avg'!F180</f>
        <v>4.5670000000000019</v>
      </c>
      <c r="H180" s="2">
        <f>'Moving Avg'!G180</f>
        <v>4.6721999999999984</v>
      </c>
      <c r="I180" s="2">
        <f>'Moving Avg'!H180</f>
        <v>0</v>
      </c>
      <c r="J180" s="6" t="str">
        <f>OBV!F180</f>
        <v>NEUTRAL</v>
      </c>
      <c r="K180" s="6" t="str">
        <f>OBV!G180</f>
        <v>NEUTRAL</v>
      </c>
      <c r="L180" s="6" t="str">
        <f>OBV!H180</f>
        <v>NEUTRAL</v>
      </c>
    </row>
    <row r="181" spans="1:12" ht="13.5" x14ac:dyDescent="0.25">
      <c r="A181" s="3">
        <f>RSI!A181</f>
        <v>42265</v>
      </c>
      <c r="B181" s="2">
        <f>RSI!B181</f>
        <v>4.4000000000000004</v>
      </c>
      <c r="C181" s="2">
        <f>RSI!I181</f>
        <v>32.043399765484381</v>
      </c>
      <c r="D181" s="2">
        <f>MACD!E181</f>
        <v>0.104885113583431</v>
      </c>
      <c r="E181" s="2">
        <f>MACD!F181</f>
        <v>6.4342931540706055E-2</v>
      </c>
      <c r="F181" s="2">
        <f>'Moving Avg'!D181</f>
        <v>4.4000000000000004</v>
      </c>
      <c r="G181" s="2">
        <f>'Moving Avg'!F181</f>
        <v>4.5535000000000023</v>
      </c>
      <c r="H181" s="2">
        <f>'Moving Avg'!G181</f>
        <v>4.6647999999999978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</row>
    <row r="182" spans="1:12" ht="13.5" x14ac:dyDescent="0.25">
      <c r="A182" s="3">
        <f>RSI!A182</f>
        <v>42268</v>
      </c>
      <c r="B182" s="2">
        <f>RSI!B182</f>
        <v>4.4000000000000004</v>
      </c>
      <c r="C182" s="2">
        <f>RSI!I182</f>
        <v>32.043399765484381</v>
      </c>
      <c r="D182" s="2">
        <f>MACD!E182</f>
        <v>0.10681570651661421</v>
      </c>
      <c r="E182" s="2">
        <f>MACD!F182</f>
        <v>7.2837486535887688E-2</v>
      </c>
      <c r="F182" s="2">
        <f>'Moving Avg'!D182</f>
        <v>4.4000000000000004</v>
      </c>
      <c r="G182" s="2">
        <f>'Moving Avg'!F182</f>
        <v>4.5400000000000018</v>
      </c>
      <c r="H182" s="2">
        <f>'Moving Avg'!G182</f>
        <v>4.6567999999999987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4.3899999999999997</v>
      </c>
      <c r="C183" s="2">
        <f>RSI!I183</f>
        <v>31.30650963407227</v>
      </c>
      <c r="D183" s="2">
        <f>MACD!E183</f>
        <v>9.9361718569488389E-2</v>
      </c>
      <c r="E183" s="2">
        <f>MACD!F183</f>
        <v>7.8142332942607834E-2</v>
      </c>
      <c r="F183" s="2">
        <f>'Moving Avg'!D183</f>
        <v>4.3980000000000006</v>
      </c>
      <c r="G183" s="2">
        <f>'Moving Avg'!F183</f>
        <v>4.5320000000000018</v>
      </c>
      <c r="H183" s="2">
        <f>'Moving Avg'!G183</f>
        <v>4.6485999999999983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4.3899999999999997</v>
      </c>
      <c r="C184" s="2">
        <f>RSI!I184</f>
        <v>31.30650963407227</v>
      </c>
      <c r="D184" s="2">
        <f>MACD!E184</f>
        <v>0.1047540446101225</v>
      </c>
      <c r="E184" s="2">
        <f>MACD!F184</f>
        <v>8.3464675276110775E-2</v>
      </c>
      <c r="F184" s="2">
        <f>'Moving Avg'!D184</f>
        <v>4.3959999999999999</v>
      </c>
      <c r="G184" s="2">
        <f>'Moving Avg'!F184</f>
        <v>4.5180000000000016</v>
      </c>
      <c r="H184" s="2">
        <f>'Moving Avg'!G184</f>
        <v>4.6403999999999979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4.3899999999999997</v>
      </c>
      <c r="C185" s="2">
        <f>RSI!I185</f>
        <v>31.30650963407227</v>
      </c>
      <c r="D185" s="2">
        <f>MACD!E185</f>
        <v>7.9408954817341559E-2</v>
      </c>
      <c r="E185" s="2">
        <f>MACD!F185</f>
        <v>8.2653531184356935E-2</v>
      </c>
      <c r="F185" s="2">
        <f>'Moving Avg'!D185</f>
        <v>4.3940000000000001</v>
      </c>
      <c r="G185" s="2">
        <f>'Moving Avg'!F185</f>
        <v>4.5040000000000004</v>
      </c>
      <c r="H185" s="2">
        <f>'Moving Avg'!G185</f>
        <v>4.634999999999998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4.4000000000000004</v>
      </c>
      <c r="C186" s="2">
        <f>RSI!I186</f>
        <v>33.224452475774626</v>
      </c>
      <c r="D186" s="2">
        <f>MACD!E186</f>
        <v>5.8019964753853515E-2</v>
      </c>
      <c r="E186" s="2">
        <f>MACD!F186</f>
        <v>7.7726817898256251E-2</v>
      </c>
      <c r="F186" s="2">
        <f>'Moving Avg'!D186</f>
        <v>4.3940000000000001</v>
      </c>
      <c r="G186" s="2">
        <f>'Moving Avg'!F186</f>
        <v>4.4904999999999999</v>
      </c>
      <c r="H186" s="2">
        <f>'Moving Avg'!G186</f>
        <v>4.6321999999999983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4.2699999999999996</v>
      </c>
      <c r="C187" s="2">
        <f>RSI!I187</f>
        <v>23.887288791041215</v>
      </c>
      <c r="D187" s="2">
        <f>MACD!E187</f>
        <v>5.0230642456204677E-2</v>
      </c>
      <c r="E187" s="2">
        <f>MACD!F187</f>
        <v>7.2227582809845939E-2</v>
      </c>
      <c r="F187" s="2">
        <f>'Moving Avg'!D187</f>
        <v>4.3680000000000003</v>
      </c>
      <c r="G187" s="2">
        <f>'Moving Avg'!F187</f>
        <v>4.4704999999999995</v>
      </c>
      <c r="H187" s="2">
        <f>'Moving Avg'!G187</f>
        <v>4.6263999999999985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4.2699999999999996</v>
      </c>
      <c r="C188" s="2">
        <f>RSI!I188</f>
        <v>23.887288791041215</v>
      </c>
      <c r="D188" s="2">
        <f>MACD!E188</f>
        <v>4.5036949573931118E-2</v>
      </c>
      <c r="E188" s="2">
        <f>MACD!F188</f>
        <v>6.6789456162662977E-2</v>
      </c>
      <c r="F188" s="2">
        <f>'Moving Avg'!D188</f>
        <v>4.3439999999999994</v>
      </c>
      <c r="G188" s="2">
        <f>'Moving Avg'!F188</f>
        <v>4.4504999999999999</v>
      </c>
      <c r="H188" s="2">
        <f>'Moving Avg'!G188</f>
        <v>4.6205999999999987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BULLISH DIVERGENCE</v>
      </c>
    </row>
    <row r="189" spans="1:12" ht="13.5" x14ac:dyDescent="0.25">
      <c r="A189" s="3">
        <f>RSI!A189</f>
        <v>42279</v>
      </c>
      <c r="B189" s="2">
        <f>RSI!B189</f>
        <v>4.3600000000000003</v>
      </c>
      <c r="C189" s="2">
        <f>RSI!I189</f>
        <v>37.899870795749642</v>
      </c>
      <c r="D189" s="2">
        <f>MACD!E189</f>
        <v>3.5269390198087613E-2</v>
      </c>
      <c r="E189" s="2">
        <f>MACD!F189</f>
        <v>6.0485442969747907E-2</v>
      </c>
      <c r="F189" s="2">
        <f>'Moving Avg'!D189</f>
        <v>4.3379999999999992</v>
      </c>
      <c r="G189" s="2">
        <f>'Moving Avg'!F189</f>
        <v>4.4349999999999996</v>
      </c>
      <c r="H189" s="2">
        <f>'Moving Avg'!G189</f>
        <v>4.6139999999999999</v>
      </c>
      <c r="I189" s="2">
        <f>'Moving Avg'!H189</f>
        <v>0</v>
      </c>
      <c r="J189" s="6" t="str">
        <f>OBV!F189</f>
        <v>BULLISH</v>
      </c>
      <c r="K189" s="6" t="str">
        <f>OBV!G189</f>
        <v>NEUTRAL</v>
      </c>
      <c r="L189" s="6" t="str">
        <f>OBV!H189</f>
        <v>BULLISH DIVERGENCE</v>
      </c>
    </row>
    <row r="190" spans="1:12" ht="13.5" x14ac:dyDescent="0.25">
      <c r="A190" s="3">
        <f>RSI!A190</f>
        <v>42282</v>
      </c>
      <c r="B190" s="2">
        <f>RSI!B190</f>
        <v>4.3600000000000003</v>
      </c>
      <c r="C190" s="2">
        <f>RSI!I190</f>
        <v>37.899870795749642</v>
      </c>
      <c r="D190" s="2">
        <f>MACD!E190</f>
        <v>2.7670654046665355E-2</v>
      </c>
      <c r="E190" s="2">
        <f>MACD!F190</f>
        <v>5.3922485185131402E-2</v>
      </c>
      <c r="F190" s="2">
        <f>'Moving Avg'!D190</f>
        <v>4.3319999999999999</v>
      </c>
      <c r="G190" s="2">
        <f>'Moving Avg'!F190</f>
        <v>4.4194999999999993</v>
      </c>
      <c r="H190" s="2">
        <f>'Moving Avg'!G190</f>
        <v>4.6082000000000001</v>
      </c>
      <c r="I190" s="2">
        <f>'Moving Avg'!H190</f>
        <v>0</v>
      </c>
      <c r="J190" s="6" t="str">
        <f>OBV!F190</f>
        <v>BULLISH</v>
      </c>
      <c r="K190" s="6" t="str">
        <f>OBV!G190</f>
        <v>NEUTRAL</v>
      </c>
      <c r="L190" s="6" t="str">
        <f>OBV!H190</f>
        <v>BULLISH DIVERGENCE</v>
      </c>
    </row>
    <row r="191" spans="1:12" ht="13.5" x14ac:dyDescent="0.25">
      <c r="A191" s="3">
        <f>RSI!A191</f>
        <v>42283</v>
      </c>
      <c r="B191" s="2">
        <f>RSI!B191</f>
        <v>4.3600000000000003</v>
      </c>
      <c r="C191" s="2">
        <f>RSI!I191</f>
        <v>37.899870795749642</v>
      </c>
      <c r="D191" s="2">
        <f>MACD!E191</f>
        <v>2.185773365399335E-2</v>
      </c>
      <c r="E191" s="2">
        <f>MACD!F191</f>
        <v>4.7509534878903796E-2</v>
      </c>
      <c r="F191" s="2">
        <f>'Moving Avg'!D191</f>
        <v>4.3239999999999998</v>
      </c>
      <c r="G191" s="2">
        <f>'Moving Avg'!F191</f>
        <v>4.4059999999999997</v>
      </c>
      <c r="H191" s="2">
        <f>'Moving Avg'!G191</f>
        <v>4.5984000000000007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4.3600000000000003</v>
      </c>
      <c r="C192" s="2">
        <f>RSI!I192</f>
        <v>37.899870795749642</v>
      </c>
      <c r="D192" s="2">
        <f>MACD!E192</f>
        <v>1.7510200769090822E-2</v>
      </c>
      <c r="E192" s="2">
        <f>MACD!F192</f>
        <v>4.1509668056941201E-2</v>
      </c>
      <c r="F192" s="2">
        <f>'Moving Avg'!D192</f>
        <v>4.3419999999999996</v>
      </c>
      <c r="G192" s="2">
        <f>'Moving Avg'!F192</f>
        <v>4.3939999999999992</v>
      </c>
      <c r="H192" s="2">
        <f>'Moving Avg'!G192</f>
        <v>4.587600000000001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4.3600000000000003</v>
      </c>
      <c r="C193" s="2">
        <f>RSI!I193</f>
        <v>37.899870795749642</v>
      </c>
      <c r="D193" s="2">
        <f>MACD!E193</f>
        <v>1.2821846505773671E-2</v>
      </c>
      <c r="E193" s="2">
        <f>MACD!F193</f>
        <v>3.5772103746707702E-2</v>
      </c>
      <c r="F193" s="2">
        <f>'Moving Avg'!D193</f>
        <v>4.3600000000000003</v>
      </c>
      <c r="G193" s="2">
        <f>'Moving Avg'!F193</f>
        <v>4.3854999999999995</v>
      </c>
      <c r="H193" s="2">
        <f>'Moving Avg'!G193</f>
        <v>4.5768000000000022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4.17</v>
      </c>
      <c r="C194" s="2">
        <f>RSI!I194</f>
        <v>24.248417566808328</v>
      </c>
      <c r="D194" s="2">
        <f>MACD!E194</f>
        <v>2.3418470983164852E-2</v>
      </c>
      <c r="E194" s="2">
        <f>MACD!F194</f>
        <v>3.3301377193999136E-2</v>
      </c>
      <c r="F194" s="2">
        <f>'Moving Avg'!D194</f>
        <v>4.3220000000000001</v>
      </c>
      <c r="G194" s="2">
        <f>'Moving Avg'!F194</f>
        <v>4.363999999999999</v>
      </c>
      <c r="H194" s="2">
        <f>'Moving Avg'!G194</f>
        <v>4.5622000000000016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4.05</v>
      </c>
      <c r="C195" s="2">
        <f>RSI!I195</f>
        <v>19.476751811378051</v>
      </c>
      <c r="D195" s="2">
        <f>MACD!E195</f>
        <v>4.2849803881598092E-2</v>
      </c>
      <c r="E195" s="2">
        <f>MACD!F195</f>
        <v>3.5211062531518927E-2</v>
      </c>
      <c r="F195" s="2">
        <f>'Moving Avg'!D195</f>
        <v>4.26</v>
      </c>
      <c r="G195" s="2">
        <f>'Moving Avg'!F195</f>
        <v>4.3464999999999998</v>
      </c>
      <c r="H195" s="2">
        <f>'Moving Avg'!G195</f>
        <v>4.5452000000000012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4.01</v>
      </c>
      <c r="C196" s="2">
        <f>RSI!I196</f>
        <v>18.191692569667779</v>
      </c>
      <c r="D196" s="2">
        <f>MACD!E196</f>
        <v>6.5961534170893898E-2</v>
      </c>
      <c r="E196" s="2">
        <f>MACD!F196</f>
        <v>4.1361156859393927E-2</v>
      </c>
      <c r="F196" s="2">
        <f>'Moving Avg'!D196</f>
        <v>4.1900000000000004</v>
      </c>
      <c r="G196" s="2">
        <f>'Moving Avg'!F196</f>
        <v>4.327</v>
      </c>
      <c r="H196" s="2">
        <f>'Moving Avg'!G196</f>
        <v>4.5276000000000014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4.01</v>
      </c>
      <c r="C197" s="2">
        <f>RSI!I197</f>
        <v>18.191692569667779</v>
      </c>
      <c r="D197" s="2">
        <f>MACD!E197</f>
        <v>6.7761761216114991E-2</v>
      </c>
      <c r="E197" s="2">
        <f>MACD!F197</f>
        <v>4.6641277730738145E-2</v>
      </c>
      <c r="F197" s="2">
        <f>'Moving Avg'!D197</f>
        <v>4.12</v>
      </c>
      <c r="G197" s="2">
        <f>'Moving Avg'!F197</f>
        <v>4.3075000000000001</v>
      </c>
      <c r="H197" s="2">
        <f>'Moving Avg'!G197</f>
        <v>4.5100000000000016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3.95</v>
      </c>
      <c r="C198" s="2">
        <f>RSI!I198</f>
        <v>16.318635202603645</v>
      </c>
      <c r="D198" s="2">
        <f>MACD!E198</f>
        <v>7.5807389115179369E-2</v>
      </c>
      <c r="E198" s="2">
        <f>MACD!F198</f>
        <v>5.2474500007626393E-2</v>
      </c>
      <c r="F198" s="2">
        <f>'Moving Avg'!D198</f>
        <v>4.0379999999999994</v>
      </c>
      <c r="G198" s="2">
        <f>'Moving Avg'!F198</f>
        <v>4.2850000000000001</v>
      </c>
      <c r="H198" s="2">
        <f>'Moving Avg'!G198</f>
        <v>4.491200000000001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3.83</v>
      </c>
      <c r="C199" s="2">
        <f>RSI!I199</f>
        <v>13.35660918679946</v>
      </c>
      <c r="D199" s="2">
        <f>MACD!E199</f>
        <v>0.10762880824846111</v>
      </c>
      <c r="E199" s="2">
        <f>MACD!F199</f>
        <v>6.3505361655793346E-2</v>
      </c>
      <c r="F199" s="2">
        <f>'Moving Avg'!D199</f>
        <v>3.97</v>
      </c>
      <c r="G199" s="2">
        <f>'Moving Avg'!F199</f>
        <v>4.2565000000000008</v>
      </c>
      <c r="H199" s="2">
        <f>'Moving Avg'!G199</f>
        <v>4.4744000000000019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3.8</v>
      </c>
      <c r="C200" s="2">
        <f>RSI!I200</f>
        <v>12.734301924450506</v>
      </c>
      <c r="D200" s="2">
        <f>MACD!E200</f>
        <v>0.13959568867199046</v>
      </c>
      <c r="E200" s="2">
        <f>MACD!F200</f>
        <v>7.8723427059032777E-2</v>
      </c>
      <c r="F200" s="2">
        <f>'Moving Avg'!D200</f>
        <v>3.9199999999999995</v>
      </c>
      <c r="G200" s="2">
        <f>'Moving Avg'!F200</f>
        <v>4.2265000000000006</v>
      </c>
      <c r="H200" s="2">
        <f>'Moving Avg'!G200</f>
        <v>4.4574000000000016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3.8</v>
      </c>
      <c r="C201" s="2">
        <f>RSI!I201</f>
        <v>12.734301924450506</v>
      </c>
      <c r="D201" s="2">
        <f>MACD!E201</f>
        <v>0.16943189767991829</v>
      </c>
      <c r="E201" s="2">
        <f>MACD!F201</f>
        <v>9.686512118320989E-2</v>
      </c>
      <c r="F201" s="2">
        <f>'Moving Avg'!D201</f>
        <v>3.8780000000000001</v>
      </c>
      <c r="G201" s="2">
        <f>'Moving Avg'!F201</f>
        <v>4.1964999999999995</v>
      </c>
      <c r="H201" s="2">
        <f>'Moving Avg'!G201</f>
        <v>4.4404000000000021</v>
      </c>
      <c r="I201" s="2">
        <f>'Moving Avg'!H201</f>
        <v>5.2740499999999928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3.69</v>
      </c>
      <c r="C202" s="2">
        <f>RSI!I202</f>
        <v>10.62848419119014</v>
      </c>
      <c r="D202" s="2">
        <f>MACD!E202</f>
        <v>0.20540691160145741</v>
      </c>
      <c r="E202" s="2">
        <f>MACD!F202</f>
        <v>0.11857347926685941</v>
      </c>
      <c r="F202" s="2">
        <f>'Moving Avg'!D202</f>
        <v>3.8140000000000001</v>
      </c>
      <c r="G202" s="2">
        <f>'Moving Avg'!F202</f>
        <v>4.1609999999999996</v>
      </c>
      <c r="H202" s="2">
        <f>'Moving Avg'!G202</f>
        <v>4.4222000000000019</v>
      </c>
      <c r="I202" s="2">
        <f>'Moving Avg'!H202</f>
        <v>5.260249999999993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3.58</v>
      </c>
      <c r="C203" s="2">
        <f>RSI!I203</f>
        <v>9.0218220003944651</v>
      </c>
      <c r="D203" s="2">
        <f>MACD!E203</f>
        <v>0.24703512009723383</v>
      </c>
      <c r="E203" s="2">
        <f>MACD!F203</f>
        <v>0.1442658074329343</v>
      </c>
      <c r="F203" s="2">
        <f>'Moving Avg'!D203</f>
        <v>3.7399999999999998</v>
      </c>
      <c r="G203" s="2">
        <f>'Moving Avg'!F203</f>
        <v>4.1204999999999989</v>
      </c>
      <c r="H203" s="2">
        <f>'Moving Avg'!G203</f>
        <v>4.3978000000000019</v>
      </c>
      <c r="I203" s="2">
        <f>'Moving Avg'!H203</f>
        <v>5.2458999999999927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3.5</v>
      </c>
      <c r="C204" s="2">
        <f>RSI!I204</f>
        <v>8.0667544978609556</v>
      </c>
      <c r="D204" s="2">
        <f>MACD!E204</f>
        <v>0.26241864390335845</v>
      </c>
      <c r="E204" s="2">
        <f>MACD!F204</f>
        <v>0.16789637472701913</v>
      </c>
      <c r="F204" s="2">
        <f>'Moving Avg'!D204</f>
        <v>3.6739999999999995</v>
      </c>
      <c r="G204" s="2">
        <f>'Moving Avg'!F204</f>
        <v>4.0759999999999987</v>
      </c>
      <c r="H204" s="2">
        <f>'Moving Avg'!G204</f>
        <v>4.3718000000000021</v>
      </c>
      <c r="I204" s="2">
        <f>'Moving Avg'!H204</f>
        <v>5.230199999999992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3.5</v>
      </c>
      <c r="C205" s="2">
        <f>RSI!I205</f>
        <v>8.0667544978609556</v>
      </c>
      <c r="D205" s="2">
        <f>MACD!E205</f>
        <v>0.26065452558732005</v>
      </c>
      <c r="E205" s="2">
        <f>MACD!F205</f>
        <v>0.18644800489907931</v>
      </c>
      <c r="F205" s="2">
        <f>'Moving Avg'!D205</f>
        <v>3.6139999999999999</v>
      </c>
      <c r="G205" s="2">
        <f>'Moving Avg'!F205</f>
        <v>4.0314999999999994</v>
      </c>
      <c r="H205" s="2">
        <f>'Moving Avg'!G205</f>
        <v>4.3458000000000023</v>
      </c>
      <c r="I205" s="2">
        <f>'Moving Avg'!H205</f>
        <v>5.2144499999999923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3.4</v>
      </c>
      <c r="C206" s="2">
        <f>RSI!I206</f>
        <v>6.9934763140760339</v>
      </c>
      <c r="D206" s="2">
        <f>MACD!E206</f>
        <v>0.26382332718487067</v>
      </c>
      <c r="E206" s="2">
        <f>MACD!F206</f>
        <v>0.20192306935623761</v>
      </c>
      <c r="F206" s="2">
        <f>'Moving Avg'!D206</f>
        <v>3.5339999999999998</v>
      </c>
      <c r="G206" s="2">
        <f>'Moving Avg'!F206</f>
        <v>3.9814999999999996</v>
      </c>
      <c r="H206" s="2">
        <f>'Moving Avg'!G206</f>
        <v>4.3178000000000027</v>
      </c>
      <c r="I206" s="2">
        <f>'Moving Avg'!H206</f>
        <v>5.1982499999999927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3.26</v>
      </c>
      <c r="C207" s="2">
        <f>RSI!I207</f>
        <v>5.8249950761404961</v>
      </c>
      <c r="D207" s="2">
        <f>MACD!E207</f>
        <v>0.28062141017799513</v>
      </c>
      <c r="E207" s="2">
        <f>MACD!F207</f>
        <v>0.21766273752058912</v>
      </c>
      <c r="F207" s="2">
        <f>'Moving Avg'!D207</f>
        <v>3.4480000000000004</v>
      </c>
      <c r="G207" s="2">
        <f>'Moving Avg'!F207</f>
        <v>3.9309999999999996</v>
      </c>
      <c r="H207" s="2">
        <f>'Moving Avg'!G207</f>
        <v>4.2898000000000032</v>
      </c>
      <c r="I207" s="2">
        <f>'Moving Avg'!H207</f>
        <v>5.1822999999999926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3.13</v>
      </c>
      <c r="C208" s="2">
        <f>RSI!I208</f>
        <v>4.9910777941448998</v>
      </c>
      <c r="D208" s="2">
        <f>MACD!E208</f>
        <v>0.29953020556944088</v>
      </c>
      <c r="E208" s="2">
        <f>MACD!F208</f>
        <v>0.23403623113035948</v>
      </c>
      <c r="F208" s="2">
        <f>'Moving Avg'!D208</f>
        <v>3.3579999999999997</v>
      </c>
      <c r="G208" s="2">
        <f>'Moving Avg'!F208</f>
        <v>3.8740000000000001</v>
      </c>
      <c r="H208" s="2">
        <f>'Moving Avg'!G208</f>
        <v>4.259000000000003</v>
      </c>
      <c r="I208" s="2">
        <f>'Moving Avg'!H208</f>
        <v>5.1647499999999935</v>
      </c>
      <c r="J208" s="6" t="str">
        <f>OBV!F208</f>
        <v>BEARISH</v>
      </c>
      <c r="K208" s="6" t="str">
        <f>OBV!G208</f>
        <v>STRONG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3.27</v>
      </c>
      <c r="C209" s="2">
        <f>RSI!I209</f>
        <v>18.519588562302786</v>
      </c>
      <c r="D209" s="2">
        <f>MACD!E209</f>
        <v>0.29144415973003879</v>
      </c>
      <c r="E209" s="2">
        <f>MACD!F209</f>
        <v>0.24551781685029536</v>
      </c>
      <c r="F209" s="2">
        <f>'Moving Avg'!D209</f>
        <v>3.3119999999999998</v>
      </c>
      <c r="G209" s="2">
        <f>'Moving Avg'!F209</f>
        <v>3.8194999999999992</v>
      </c>
      <c r="H209" s="2">
        <f>'Moving Avg'!G209</f>
        <v>4.2310000000000034</v>
      </c>
      <c r="I209" s="2">
        <f>'Moving Avg'!H209</f>
        <v>5.1483499999999927</v>
      </c>
      <c r="J209" s="6" t="str">
        <f>OBV!F209</f>
        <v>BEARISH</v>
      </c>
      <c r="K209" s="6" t="str">
        <f>OBV!G209</f>
        <v>STRONG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3.27</v>
      </c>
      <c r="C210" s="2">
        <f>RSI!I210</f>
        <v>18.519588562302786</v>
      </c>
      <c r="D210" s="2">
        <f>MACD!E210</f>
        <v>0.28355401943158931</v>
      </c>
      <c r="E210" s="2">
        <f>MACD!F210</f>
        <v>0.25312505736655416</v>
      </c>
      <c r="F210" s="2">
        <f>'Moving Avg'!D210</f>
        <v>3.2659999999999996</v>
      </c>
      <c r="G210" s="2">
        <f>'Moving Avg'!F210</f>
        <v>3.7649999999999992</v>
      </c>
      <c r="H210" s="2">
        <f>'Moving Avg'!G210</f>
        <v>4.2054000000000027</v>
      </c>
      <c r="I210" s="2">
        <f>'Moving Avg'!H210</f>
        <v>5.132949999999993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3.27</v>
      </c>
      <c r="C211" s="2">
        <f>RSI!I211</f>
        <v>18.519588562302786</v>
      </c>
      <c r="D211" s="2">
        <f>MACD!E211</f>
        <v>0.28018078678258673</v>
      </c>
      <c r="E211" s="2">
        <f>MACD!F211</f>
        <v>0.25853620324976068</v>
      </c>
      <c r="F211" s="2">
        <f>'Moving Avg'!D211</f>
        <v>3.2399999999999998</v>
      </c>
      <c r="G211" s="2">
        <f>'Moving Avg'!F211</f>
        <v>3.7104999999999988</v>
      </c>
      <c r="H211" s="2">
        <f>'Moving Avg'!G211</f>
        <v>4.1774000000000031</v>
      </c>
      <c r="I211" s="2">
        <f>'Moving Avg'!H211</f>
        <v>5.1172999999999922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3.18</v>
      </c>
      <c r="C212" s="2">
        <f>RSI!I212</f>
        <v>16.619506932750141</v>
      </c>
      <c r="D212" s="2">
        <f>MACD!E212</f>
        <v>0.27012847303442111</v>
      </c>
      <c r="E212" s="2">
        <f>MACD!F212</f>
        <v>0.26085465720669276</v>
      </c>
      <c r="F212" s="2">
        <f>'Moving Avg'!D212</f>
        <v>3.2240000000000002</v>
      </c>
      <c r="G212" s="2">
        <f>'Moving Avg'!F212</f>
        <v>3.6515</v>
      </c>
      <c r="H212" s="2">
        <f>'Moving Avg'!G212</f>
        <v>4.1476000000000024</v>
      </c>
      <c r="I212" s="2">
        <f>'Moving Avg'!H212</f>
        <v>5.1004999999999914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3.12</v>
      </c>
      <c r="C213" s="2">
        <f>RSI!I213</f>
        <v>15.479295135356182</v>
      </c>
      <c r="D213" s="2">
        <f>MACD!E213</f>
        <v>0.25250767482107817</v>
      </c>
      <c r="E213" s="2">
        <f>MACD!F213</f>
        <v>0.25918526072956982</v>
      </c>
      <c r="F213" s="2">
        <f>'Moving Avg'!D213</f>
        <v>3.222</v>
      </c>
      <c r="G213" s="2">
        <f>'Moving Avg'!F213</f>
        <v>3.5895000000000001</v>
      </c>
      <c r="H213" s="2">
        <f>'Moving Avg'!G213</f>
        <v>4.1190000000000024</v>
      </c>
      <c r="I213" s="2">
        <f>'Moving Avg'!H213</f>
        <v>5.0836999999999923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3.03</v>
      </c>
      <c r="C214" s="2">
        <f>RSI!I214</f>
        <v>13.934935953130747</v>
      </c>
      <c r="D214" s="2">
        <f>MACD!E214</f>
        <v>0.23542576539670979</v>
      </c>
      <c r="E214" s="2">
        <f>MACD!F214</f>
        <v>0.25443336166299785</v>
      </c>
      <c r="F214" s="2">
        <f>'Moving Avg'!D214</f>
        <v>3.1739999999999999</v>
      </c>
      <c r="G214" s="2">
        <f>'Moving Avg'!F214</f>
        <v>3.5325000000000011</v>
      </c>
      <c r="H214" s="2">
        <f>'Moving Avg'!G214</f>
        <v>4.0862000000000016</v>
      </c>
      <c r="I214" s="2">
        <f>'Moving Avg'!H214</f>
        <v>5.0670999999999919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3.16</v>
      </c>
      <c r="C215" s="2">
        <f>RSI!I215</f>
        <v>25.497485130650773</v>
      </c>
      <c r="D215" s="2">
        <f>MACD!E215</f>
        <v>0.21508608404831042</v>
      </c>
      <c r="E215" s="2">
        <f>MACD!F215</f>
        <v>0.24656390614006038</v>
      </c>
      <c r="F215" s="2">
        <f>'Moving Avg'!D215</f>
        <v>3.1520000000000001</v>
      </c>
      <c r="G215" s="2">
        <f>'Moving Avg'!F215</f>
        <v>3.4880000000000004</v>
      </c>
      <c r="H215" s="2">
        <f>'Moving Avg'!G215</f>
        <v>4.0560000000000009</v>
      </c>
      <c r="I215" s="2">
        <f>'Moving Avg'!H215</f>
        <v>5.0510999999999919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3.16</v>
      </c>
      <c r="C216" s="2">
        <f>RSI!I216</f>
        <v>25.497485130650787</v>
      </c>
      <c r="D216" s="2">
        <f>MACD!E216</f>
        <v>0.18518934129331521</v>
      </c>
      <c r="E216" s="2">
        <f>MACD!F216</f>
        <v>0.23428899317071136</v>
      </c>
      <c r="F216" s="2">
        <f>'Moving Avg'!D216</f>
        <v>3.13</v>
      </c>
      <c r="G216" s="2">
        <f>'Moving Avg'!F216</f>
        <v>3.4455000000000005</v>
      </c>
      <c r="H216" s="2">
        <f>'Moving Avg'!G216</f>
        <v>4.0258000000000012</v>
      </c>
      <c r="I216" s="2">
        <f>'Moving Avg'!H216</f>
        <v>5.0353499999999922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3.16</v>
      </c>
      <c r="C217" s="2">
        <f>RSI!I217</f>
        <v>25.497485130650787</v>
      </c>
      <c r="D217" s="2">
        <f>MACD!E217</f>
        <v>0.14085212869275443</v>
      </c>
      <c r="E217" s="2">
        <f>MACD!F217</f>
        <v>0.21560162027511998</v>
      </c>
      <c r="F217" s="2">
        <f>'Moving Avg'!D217</f>
        <v>3.1260000000000003</v>
      </c>
      <c r="G217" s="2">
        <f>'Moving Avg'!F217</f>
        <v>3.403</v>
      </c>
      <c r="H217" s="2">
        <f>'Moving Avg'!G217</f>
        <v>3.9956000000000014</v>
      </c>
      <c r="I217" s="2">
        <f>'Moving Avg'!H217</f>
        <v>5.019799999999992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3.08</v>
      </c>
      <c r="C218" s="2">
        <f>RSI!I218</f>
        <v>23.11106282563594</v>
      </c>
      <c r="D218" s="2">
        <f>MACD!E218</f>
        <v>9.1575370915189858E-2</v>
      </c>
      <c r="E218" s="2">
        <f>MACD!F218</f>
        <v>0.19079637040313396</v>
      </c>
      <c r="F218" s="2">
        <f>'Moving Avg'!D218</f>
        <v>3.1179999999999999</v>
      </c>
      <c r="G218" s="2">
        <f>'Moving Avg'!F218</f>
        <v>3.3594999999999997</v>
      </c>
      <c r="H218" s="2">
        <f>'Moving Avg'!G218</f>
        <v>3.9638000000000018</v>
      </c>
      <c r="I218" s="2">
        <f>'Moving Avg'!H218</f>
        <v>5.0036999999999932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3.17</v>
      </c>
      <c r="C219" s="2">
        <f>RSI!I219</f>
        <v>30.94179618844052</v>
      </c>
      <c r="D219" s="2">
        <f>MACD!E219</f>
        <v>6.736622597931774E-2</v>
      </c>
      <c r="E219" s="2">
        <f>MACD!F219</f>
        <v>0.16611034151837073</v>
      </c>
      <c r="F219" s="2">
        <f>'Moving Avg'!D219</f>
        <v>3.1459999999999999</v>
      </c>
      <c r="G219" s="2">
        <f>'Moving Avg'!F219</f>
        <v>3.3264999999999993</v>
      </c>
      <c r="H219" s="2">
        <f>'Moving Avg'!G219</f>
        <v>3.9338000000000011</v>
      </c>
      <c r="I219" s="2">
        <f>'Moving Avg'!H219</f>
        <v>4.9880499999999932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3.08</v>
      </c>
      <c r="C220" s="2">
        <f>RSI!I220</f>
        <v>27.883557080856079</v>
      </c>
      <c r="D220" s="2">
        <f>MACD!E220</f>
        <v>5.5437508710707739E-2</v>
      </c>
      <c r="E220" s="2">
        <f>MACD!F220</f>
        <v>0.14397577495683814</v>
      </c>
      <c r="F220" s="2">
        <f>'Moving Avg'!D220</f>
        <v>3.13</v>
      </c>
      <c r="G220" s="2">
        <f>'Moving Avg'!F220</f>
        <v>3.2904999999999993</v>
      </c>
      <c r="H220" s="2">
        <f>'Moving Avg'!G220</f>
        <v>3.902000000000001</v>
      </c>
      <c r="I220" s="2">
        <f>'Moving Avg'!H220</f>
        <v>4.9724499999999932</v>
      </c>
      <c r="J220" s="6" t="str">
        <f>OBV!F220</f>
        <v>BULLISH</v>
      </c>
      <c r="K220" s="6" t="str">
        <f>OBV!G220</f>
        <v>NEUTRAL</v>
      </c>
      <c r="L220" s="6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3.15</v>
      </c>
      <c r="C221" s="2">
        <f>RSI!I221</f>
        <v>33.397434286573613</v>
      </c>
      <c r="D221" s="2">
        <f>MACD!E221</f>
        <v>4.2439938101845431E-2</v>
      </c>
      <c r="E221" s="2">
        <f>MACD!F221</f>
        <v>0.12366860758583961</v>
      </c>
      <c r="F221" s="2">
        <f>'Moving Avg'!D221</f>
        <v>3.1280000000000001</v>
      </c>
      <c r="G221" s="2">
        <f>'Moving Avg'!F221</f>
        <v>3.258</v>
      </c>
      <c r="H221" s="2">
        <f>'Moving Avg'!G221</f>
        <v>3.8724000000000012</v>
      </c>
      <c r="I221" s="2">
        <f>'Moving Avg'!H221</f>
        <v>4.9574999999999925</v>
      </c>
      <c r="J221" s="6" t="str">
        <f>OBV!F221</f>
        <v>BULLISH</v>
      </c>
      <c r="K221" s="6" t="str">
        <f>OBV!G221</f>
        <v>WEAK</v>
      </c>
      <c r="L221" s="6" t="str">
        <f>OBV!H221</f>
        <v>BULLISH DIVERGENCE</v>
      </c>
    </row>
    <row r="222" spans="1:12" ht="13.5" x14ac:dyDescent="0.25">
      <c r="A222" s="3">
        <f>RSI!A222</f>
        <v>42328</v>
      </c>
      <c r="B222" s="2">
        <f>RSI!B222</f>
        <v>3.07</v>
      </c>
      <c r="C222" s="2">
        <f>RSI!I222</f>
        <v>30.524969812103819</v>
      </c>
      <c r="D222" s="2">
        <f>MACD!E222</f>
        <v>2.5220303714824865E-2</v>
      </c>
      <c r="E222" s="2">
        <f>MACD!F222</f>
        <v>0.10397894681163666</v>
      </c>
      <c r="F222" s="2">
        <f>'Moving Avg'!D222</f>
        <v>3.1100000000000003</v>
      </c>
      <c r="G222" s="2">
        <f>'Moving Avg'!F222</f>
        <v>3.2269999999999994</v>
      </c>
      <c r="H222" s="2">
        <f>'Moving Avg'!G222</f>
        <v>3.8418000000000005</v>
      </c>
      <c r="I222" s="2">
        <f>'Moving Avg'!H222</f>
        <v>4.9413499999999928</v>
      </c>
      <c r="J222" s="6" t="str">
        <f>OBV!F222</f>
        <v>BEARISH</v>
      </c>
      <c r="K222" s="6" t="str">
        <f>OBV!G222</f>
        <v>STRONG</v>
      </c>
      <c r="L222" s="6" t="str">
        <f>OBV!H222</f>
        <v>CONFIRMED BEARISH</v>
      </c>
    </row>
    <row r="223" spans="1:12" ht="13.5" x14ac:dyDescent="0.25">
      <c r="A223" s="3">
        <f>RSI!A223</f>
        <v>42331</v>
      </c>
      <c r="B223" s="2">
        <f>RSI!B223</f>
        <v>3.1</v>
      </c>
      <c r="C223" s="2">
        <f>RSI!I223</f>
        <v>32.857125002902734</v>
      </c>
      <c r="D223" s="2">
        <f>MACD!E223</f>
        <v>1.2422961043112579E-3</v>
      </c>
      <c r="E223" s="2">
        <f>MACD!F223</f>
        <v>8.3431616670171585E-2</v>
      </c>
      <c r="F223" s="2">
        <f>'Moving Avg'!D223</f>
        <v>3.1139999999999999</v>
      </c>
      <c r="G223" s="2">
        <f>'Moving Avg'!F223</f>
        <v>3.2029999999999994</v>
      </c>
      <c r="H223" s="2">
        <f>'Moving Avg'!G223</f>
        <v>3.8132000000000006</v>
      </c>
      <c r="I223" s="2">
        <f>'Moving Avg'!H223</f>
        <v>4.9258499999999934</v>
      </c>
      <c r="J223" s="6" t="str">
        <f>OBV!F223</f>
        <v>BEARISH</v>
      </c>
      <c r="K223" s="6" t="str">
        <f>OBV!G223</f>
        <v>STRONG</v>
      </c>
      <c r="L223" s="6" t="str">
        <f>OBV!H223</f>
        <v>BEARISH DIVERGENCE</v>
      </c>
    </row>
    <row r="224" spans="1:12" ht="13.5" x14ac:dyDescent="0.25">
      <c r="A224" s="3">
        <f>RSI!A224</f>
        <v>42332</v>
      </c>
      <c r="B224" s="2">
        <f>RSI!B224</f>
        <v>3.01</v>
      </c>
      <c r="C224" s="2">
        <f>RSI!I224</f>
        <v>29.642372112325916</v>
      </c>
      <c r="D224" s="2">
        <f>MACD!E224</f>
        <v>-2.4509616366652942E-2</v>
      </c>
      <c r="E224" s="2">
        <f>MACD!F224</f>
        <v>6.1843370062806678E-2</v>
      </c>
      <c r="F224" s="2">
        <f>'Moving Avg'!D224</f>
        <v>3.0819999999999999</v>
      </c>
      <c r="G224" s="2">
        <f>'Moving Avg'!F224</f>
        <v>3.1784999999999997</v>
      </c>
      <c r="H224" s="2">
        <f>'Moving Avg'!G224</f>
        <v>3.7814000000000005</v>
      </c>
      <c r="I224" s="2">
        <f>'Moving Avg'!H224</f>
        <v>4.9105999999999934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3</v>
      </c>
      <c r="C225" s="2">
        <f>RSI!I225</f>
        <v>29.299353061761963</v>
      </c>
      <c r="D225" s="2">
        <f>MACD!E225</f>
        <v>-2.3437643329754287E-2</v>
      </c>
      <c r="E225" s="2">
        <f>MACD!F225</f>
        <v>4.4787167384294488E-2</v>
      </c>
      <c r="F225" s="2">
        <f>'Moving Avg'!D225</f>
        <v>3.0659999999999998</v>
      </c>
      <c r="G225" s="2">
        <f>'Moving Avg'!F225</f>
        <v>3.1534999999999997</v>
      </c>
      <c r="H225" s="2">
        <f>'Moving Avg'!G225</f>
        <v>3.7534000000000005</v>
      </c>
      <c r="I225" s="2">
        <f>'Moving Avg'!H225</f>
        <v>4.8952999999999935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3</v>
      </c>
      <c r="C226" s="2">
        <f>RSI!I226</f>
        <v>29.299353061761963</v>
      </c>
      <c r="D226" s="2">
        <f>MACD!E226</f>
        <v>-2.0507320940961637E-2</v>
      </c>
      <c r="E226" s="2">
        <f>MACD!F226</f>
        <v>3.1728269719243266E-2</v>
      </c>
      <c r="F226" s="2">
        <f>'Moving Avg'!D226</f>
        <v>3.036</v>
      </c>
      <c r="G226" s="2">
        <f>'Moving Avg'!F226</f>
        <v>3.1335000000000002</v>
      </c>
      <c r="H226" s="2">
        <f>'Moving Avg'!G226</f>
        <v>3.7254000000000009</v>
      </c>
      <c r="I226" s="2">
        <f>'Moving Avg'!H226</f>
        <v>4.8800499999999936</v>
      </c>
      <c r="J226" s="6" t="str">
        <f>OBV!F226</f>
        <v>BEARISH</v>
      </c>
      <c r="K226" s="6" t="str">
        <f>OBV!G226</f>
        <v>STRONG</v>
      </c>
      <c r="L226" s="6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3</v>
      </c>
      <c r="C227" s="2">
        <f>RSI!I227</f>
        <v>29.299353061761963</v>
      </c>
      <c r="D227" s="2">
        <f>MACD!E227</f>
        <v>-1.615442082505858E-2</v>
      </c>
      <c r="E227" s="2">
        <f>MACD!F227</f>
        <v>2.2151731610382898E-2</v>
      </c>
      <c r="F227" s="2">
        <f>'Moving Avg'!D227</f>
        <v>3.0219999999999998</v>
      </c>
      <c r="G227" s="2">
        <f>'Moving Avg'!F227</f>
        <v>3.1205000000000003</v>
      </c>
      <c r="H227" s="2">
        <f>'Moving Avg'!G227</f>
        <v>3.6974000000000005</v>
      </c>
      <c r="I227" s="2">
        <f>'Moving Avg'!H227</f>
        <v>4.863899999999993</v>
      </c>
      <c r="J227" s="6" t="str">
        <f>OBV!F227</f>
        <v>BEARISH</v>
      </c>
      <c r="K227" s="6" t="str">
        <f>OBV!G227</f>
        <v>STRONG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3</v>
      </c>
      <c r="C228" s="2">
        <f>RSI!I228</f>
        <v>29.299353061761963</v>
      </c>
      <c r="D228" s="2">
        <f>MACD!E228</f>
        <v>-2.3044263516871943E-2</v>
      </c>
      <c r="E228" s="2">
        <f>MACD!F228</f>
        <v>1.3112532584931929E-2</v>
      </c>
      <c r="F228" s="2">
        <f>'Moving Avg'!D228</f>
        <v>3.0019999999999998</v>
      </c>
      <c r="G228" s="2">
        <f>'Moving Avg'!F228</f>
        <v>3.1139999999999999</v>
      </c>
      <c r="H228" s="2">
        <f>'Moving Avg'!G228</f>
        <v>3.6694</v>
      </c>
      <c r="I228" s="2">
        <f>'Moving Avg'!H228</f>
        <v>4.847899999999993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3</v>
      </c>
      <c r="C229" s="2">
        <f>RSI!I229</f>
        <v>29.299353061761963</v>
      </c>
      <c r="D229" s="2">
        <f>MACD!E229</f>
        <v>-1.3421840970380128E-2</v>
      </c>
      <c r="E229" s="2">
        <f>MACD!F229</f>
        <v>7.805657873869519E-3</v>
      </c>
      <c r="F229" s="2">
        <f>'Moving Avg'!D229</f>
        <v>3</v>
      </c>
      <c r="G229" s="2">
        <f>'Moving Avg'!F229</f>
        <v>3.1004999999999998</v>
      </c>
      <c r="H229" s="2">
        <f>'Moving Avg'!G229</f>
        <v>3.6414</v>
      </c>
      <c r="I229" s="2">
        <f>'Moving Avg'!H229</f>
        <v>4.8323999999999927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3.08</v>
      </c>
      <c r="C230" s="2">
        <f>RSI!I230</f>
        <v>37.659076686058661</v>
      </c>
      <c r="D230" s="2">
        <f>MACD!E230</f>
        <v>-2.3564708308935423E-2</v>
      </c>
      <c r="E230" s="2">
        <f>MACD!F230</f>
        <v>1.5315846373085305E-3</v>
      </c>
      <c r="F230" s="2">
        <f>'Moving Avg'!D230</f>
        <v>3.016</v>
      </c>
      <c r="G230" s="2">
        <f>'Moving Avg'!F230</f>
        <v>3.0910000000000002</v>
      </c>
      <c r="H230" s="2">
        <f>'Moving Avg'!G230</f>
        <v>3.6150000000000002</v>
      </c>
      <c r="I230" s="2">
        <f>'Moving Avg'!H230</f>
        <v>4.817799999999993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3.08</v>
      </c>
      <c r="C231" s="2">
        <f>RSI!I231</f>
        <v>37.659076686058661</v>
      </c>
      <c r="D231" s="2">
        <f>MACD!E231</f>
        <v>-2.0473624790037892E-2</v>
      </c>
      <c r="E231" s="2">
        <f>MACD!F231</f>
        <v>-2.8694572481607543E-3</v>
      </c>
      <c r="F231" s="2">
        <f>'Moving Avg'!D231</f>
        <v>3.032</v>
      </c>
      <c r="G231" s="2">
        <f>'Moving Avg'!F231</f>
        <v>3.0814999999999997</v>
      </c>
      <c r="H231" s="2">
        <f>'Moving Avg'!G231</f>
        <v>3.5886</v>
      </c>
      <c r="I231" s="2">
        <f>'Moving Avg'!H231</f>
        <v>4.8031999999999924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2.99</v>
      </c>
      <c r="C232" s="2">
        <f>RSI!I232</f>
        <v>32.625792108952268</v>
      </c>
      <c r="D232" s="2">
        <f>MACD!E232</f>
        <v>-2.2661822890161165E-2</v>
      </c>
      <c r="E232" s="2">
        <f>MACD!F232</f>
        <v>-6.8279303765608357E-3</v>
      </c>
      <c r="F232" s="2">
        <f>'Moving Avg'!D232</f>
        <v>3.0300000000000002</v>
      </c>
      <c r="G232" s="2">
        <f>'Moving Avg'!F232</f>
        <v>3.0720000000000001</v>
      </c>
      <c r="H232" s="2">
        <f>'Moving Avg'!G232</f>
        <v>3.5604</v>
      </c>
      <c r="I232" s="2">
        <f>'Moving Avg'!H232</f>
        <v>4.7872999999999921</v>
      </c>
      <c r="J232" s="6" t="str">
        <f>OBV!F232</f>
        <v>BULLISH</v>
      </c>
      <c r="K232" s="6" t="str">
        <f>OBV!G232</f>
        <v>WEAK</v>
      </c>
      <c r="L232" s="6" t="str">
        <f>OBV!H232</f>
        <v>BULLISH DIVERGENCE</v>
      </c>
    </row>
    <row r="233" spans="1:12" ht="13.5" x14ac:dyDescent="0.25">
      <c r="A233" s="3">
        <f>RSI!A233</f>
        <v>42345</v>
      </c>
      <c r="B233" s="2">
        <f>RSI!B233</f>
        <v>2.99</v>
      </c>
      <c r="C233" s="2">
        <f>RSI!I233</f>
        <v>32.625792108952268</v>
      </c>
      <c r="D233" s="2">
        <f>MACD!E233</f>
        <v>-1.8590903192079011E-2</v>
      </c>
      <c r="E233" s="2">
        <f>MACD!F233</f>
        <v>-9.1805249396644719E-3</v>
      </c>
      <c r="F233" s="2">
        <f>'Moving Avg'!D233</f>
        <v>3.028</v>
      </c>
      <c r="G233" s="2">
        <f>'Moving Avg'!F233</f>
        <v>3.0654999999999997</v>
      </c>
      <c r="H233" s="2">
        <f>'Moving Avg'!G233</f>
        <v>3.5324</v>
      </c>
      <c r="I233" s="2">
        <f>'Moving Avg'!H233</f>
        <v>4.7714499999999918</v>
      </c>
      <c r="J233" s="6" t="str">
        <f>OBV!F233</f>
        <v>BULLISH</v>
      </c>
      <c r="K233" s="6" t="str">
        <f>OBV!G233</f>
        <v>WEAK</v>
      </c>
      <c r="L233" s="6" t="str">
        <f>OBV!H233</f>
        <v>BULLISH DIVERGENCE</v>
      </c>
    </row>
    <row r="234" spans="1:12" ht="13.5" x14ac:dyDescent="0.25">
      <c r="A234" s="3">
        <f>RSI!A234</f>
        <v>42346</v>
      </c>
      <c r="B234" s="2">
        <f>RSI!B234</f>
        <v>2.99</v>
      </c>
      <c r="C234" s="2">
        <f>RSI!I234</f>
        <v>32.625792108952268</v>
      </c>
      <c r="D234" s="2">
        <f>MACD!E234</f>
        <v>-2.7782166640110795E-2</v>
      </c>
      <c r="E234" s="2">
        <f>MACD!F234</f>
        <v>-1.2900853279753738E-2</v>
      </c>
      <c r="F234" s="2">
        <f>'Moving Avg'!D234</f>
        <v>3.0260000000000002</v>
      </c>
      <c r="G234" s="2">
        <f>'Moving Avg'!F234</f>
        <v>3.0635000000000003</v>
      </c>
      <c r="H234" s="2">
        <f>'Moving Avg'!G234</f>
        <v>3.5044000000000004</v>
      </c>
      <c r="I234" s="2">
        <f>'Moving Avg'!H234</f>
        <v>4.7555999999999914</v>
      </c>
      <c r="J234" s="6" t="str">
        <f>OBV!F234</f>
        <v>BULLISH</v>
      </c>
      <c r="K234" s="6" t="str">
        <f>OBV!G234</f>
        <v>WEAK</v>
      </c>
      <c r="L234" s="6" t="str">
        <f>OBV!H234</f>
        <v>BULLISH DIVERGENCE</v>
      </c>
    </row>
    <row r="235" spans="1:12" ht="13.5" x14ac:dyDescent="0.25">
      <c r="A235" s="3">
        <f>RSI!A235</f>
        <v>42347</v>
      </c>
      <c r="B235" s="2">
        <f>RSI!B235</f>
        <v>2.91</v>
      </c>
      <c r="C235" s="2">
        <f>RSI!I235</f>
        <v>28.41020799952517</v>
      </c>
      <c r="D235" s="2">
        <f>MACD!E235</f>
        <v>-3.005130846816817E-2</v>
      </c>
      <c r="E235" s="2">
        <f>MACD!F235</f>
        <v>-1.6330944317436626E-2</v>
      </c>
      <c r="F235" s="2">
        <f>'Moving Avg'!D235</f>
        <v>2.992</v>
      </c>
      <c r="G235" s="2">
        <f>'Moving Avg'!F235</f>
        <v>3.0510000000000006</v>
      </c>
      <c r="H235" s="2">
        <f>'Moving Avg'!G235</f>
        <v>3.4748000000000006</v>
      </c>
      <c r="I235" s="2">
        <f>'Moving Avg'!H235</f>
        <v>4.7393999999999918</v>
      </c>
      <c r="J235" s="6" t="str">
        <f>OBV!F235</f>
        <v>BEARISH</v>
      </c>
      <c r="K235" s="6" t="str">
        <f>OBV!G235</f>
        <v>STRONG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2.91</v>
      </c>
      <c r="C236" s="2">
        <f>RSI!I236</f>
        <v>28.41020799952517</v>
      </c>
      <c r="D236" s="2">
        <f>MACD!E236</f>
        <v>-3.0461020060313704E-2</v>
      </c>
      <c r="E236" s="2">
        <f>MACD!F236</f>
        <v>-1.9156959466012043E-2</v>
      </c>
      <c r="F236" s="2">
        <f>'Moving Avg'!D236</f>
        <v>2.9580000000000002</v>
      </c>
      <c r="G236" s="2">
        <f>'Moving Avg'!F236</f>
        <v>3.0385</v>
      </c>
      <c r="H236" s="2">
        <f>'Moving Avg'!G236</f>
        <v>3.4450000000000007</v>
      </c>
      <c r="I236" s="2">
        <f>'Moving Avg'!H236</f>
        <v>4.7231999999999914</v>
      </c>
      <c r="J236" s="6" t="str">
        <f>OBV!F236</f>
        <v>BEARISH</v>
      </c>
      <c r="K236" s="6" t="str">
        <f>OBV!G236</f>
        <v>STRONG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2.91</v>
      </c>
      <c r="C237" s="2">
        <f>RSI!I237</f>
        <v>28.410207999525184</v>
      </c>
      <c r="D237" s="2">
        <f>MACD!E237</f>
        <v>-2.9409244013586466E-2</v>
      </c>
      <c r="E237" s="2">
        <f>MACD!F237</f>
        <v>-2.1207416375526929E-2</v>
      </c>
      <c r="F237" s="2">
        <f>'Moving Avg'!D237</f>
        <v>2.9420000000000002</v>
      </c>
      <c r="G237" s="2">
        <f>'Moving Avg'!F237</f>
        <v>3.0259999999999998</v>
      </c>
      <c r="H237" s="2">
        <f>'Moving Avg'!G237</f>
        <v>3.4178000000000002</v>
      </c>
      <c r="I237" s="2">
        <f>'Moving Avg'!H237</f>
        <v>4.706999999999991</v>
      </c>
      <c r="J237" s="6" t="str">
        <f>OBV!F237</f>
        <v>BEARISH</v>
      </c>
      <c r="K237" s="6" t="str">
        <f>OBV!G237</f>
        <v>STRONG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2.87</v>
      </c>
      <c r="C238" s="2">
        <f>RSI!I238</f>
        <v>26.288947758278667</v>
      </c>
      <c r="D238" s="2">
        <f>MACD!E238</f>
        <v>-2.4261450882805402E-2</v>
      </c>
      <c r="E238" s="2">
        <f>MACD!F238</f>
        <v>-2.1818223276982626E-2</v>
      </c>
      <c r="F238" s="2">
        <f>'Moving Avg'!D238</f>
        <v>2.9180000000000001</v>
      </c>
      <c r="G238" s="2">
        <f>'Moving Avg'!F238</f>
        <v>3.0154999999999998</v>
      </c>
      <c r="H238" s="2">
        <f>'Moving Avg'!G238</f>
        <v>3.3898000000000006</v>
      </c>
      <c r="I238" s="2">
        <f>'Moving Avg'!H238</f>
        <v>4.6906499999999918</v>
      </c>
      <c r="J238" s="6" t="str">
        <f>OBV!F238</f>
        <v>BEARISH</v>
      </c>
      <c r="K238" s="6" t="str">
        <f>OBV!G238</f>
        <v>STRONG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2.87</v>
      </c>
      <c r="C239" s="2">
        <f>RSI!I239</f>
        <v>26.288947758278667</v>
      </c>
      <c r="D239" s="2">
        <f>MACD!E239</f>
        <v>-1.8470314374269492E-2</v>
      </c>
      <c r="E239" s="2">
        <f>MACD!F239</f>
        <v>-2.1148641496439999E-2</v>
      </c>
      <c r="F239" s="2">
        <f>'Moving Avg'!D239</f>
        <v>2.8940000000000006</v>
      </c>
      <c r="G239" s="2">
        <f>'Moving Avg'!F239</f>
        <v>3.0004999999999997</v>
      </c>
      <c r="H239" s="2">
        <f>'Moving Avg'!G239</f>
        <v>3.3600000000000008</v>
      </c>
      <c r="I239" s="2">
        <f>'Moving Avg'!H239</f>
        <v>4.6749999999999918</v>
      </c>
      <c r="J239" s="6" t="str">
        <f>OBV!F239</f>
        <v>BEARISH</v>
      </c>
      <c r="K239" s="6" t="str">
        <f>OBV!G239</f>
        <v>STRONG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3.04</v>
      </c>
      <c r="C240" s="2">
        <f>RSI!I240</f>
        <v>46.118653704589313</v>
      </c>
      <c r="D240" s="2">
        <f>MACD!E240</f>
        <v>-1.2526030051351E-2</v>
      </c>
      <c r="E240" s="2">
        <f>MACD!F240</f>
        <v>-1.9424119207422201E-2</v>
      </c>
      <c r="F240" s="2">
        <f>'Moving Avg'!D240</f>
        <v>2.9200000000000004</v>
      </c>
      <c r="G240" s="2">
        <f>'Moving Avg'!F240</f>
        <v>2.9984999999999995</v>
      </c>
      <c r="H240" s="2">
        <f>'Moving Avg'!G240</f>
        <v>3.3336000000000001</v>
      </c>
      <c r="I240" s="2">
        <f>'Moving Avg'!H240</f>
        <v>4.6594999999999924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2.99</v>
      </c>
      <c r="C241" s="2">
        <f>RSI!I241</f>
        <v>42.497455031388455</v>
      </c>
      <c r="D241" s="2">
        <f>MACD!E241</f>
        <v>-3.5665362934933498E-3</v>
      </c>
      <c r="E241" s="2">
        <f>MACD!F241</f>
        <v>-1.6252602624636431E-2</v>
      </c>
      <c r="F241" s="2">
        <f>'Moving Avg'!D241</f>
        <v>2.9360000000000004</v>
      </c>
      <c r="G241" s="2">
        <f>'Moving Avg'!F241</f>
        <v>2.9904999999999995</v>
      </c>
      <c r="H241" s="2">
        <f>'Moving Avg'!G241</f>
        <v>3.3062000000000005</v>
      </c>
      <c r="I241" s="2">
        <f>'Moving Avg'!H241</f>
        <v>4.6441999999999926</v>
      </c>
      <c r="J241" s="6" t="str">
        <f>OBV!F241</f>
        <v>BEARISH</v>
      </c>
      <c r="K241" s="6" t="str">
        <f>OBV!G241</f>
        <v>NEUTRAL</v>
      </c>
      <c r="L241" s="6" t="str">
        <f>OBV!H241</f>
        <v>BEARISH DIVERGENCE</v>
      </c>
    </row>
    <row r="242" spans="1:12" ht="13.5" x14ac:dyDescent="0.25">
      <c r="A242" s="3">
        <f>RSI!A242</f>
        <v>42356</v>
      </c>
      <c r="B242" s="2">
        <f>RSI!B242</f>
        <v>3.07</v>
      </c>
      <c r="C242" s="2">
        <f>RSI!I242</f>
        <v>49.350110536430925</v>
      </c>
      <c r="D242" s="2">
        <f>MACD!E242</f>
        <v>-1.5252784360203275E-2</v>
      </c>
      <c r="E242" s="2">
        <f>MACD!F242</f>
        <v>-1.60526389717498E-2</v>
      </c>
      <c r="F242" s="2">
        <f>'Moving Avg'!D242</f>
        <v>2.9680000000000004</v>
      </c>
      <c r="G242" s="2">
        <f>'Moving Avg'!F242</f>
        <v>2.9904999999999999</v>
      </c>
      <c r="H242" s="2">
        <f>'Moving Avg'!G242</f>
        <v>3.2804000000000006</v>
      </c>
      <c r="I242" s="2">
        <f>'Moving Avg'!H242</f>
        <v>4.6285999999999934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3.16</v>
      </c>
      <c r="C243" s="2">
        <f>RSI!I243</f>
        <v>55.740348476310785</v>
      </c>
      <c r="D243" s="2">
        <f>MACD!E243</f>
        <v>-3.1813203394118972E-2</v>
      </c>
      <c r="E243" s="2">
        <f>MACD!F243</f>
        <v>-1.9204751856223636E-2</v>
      </c>
      <c r="F243" s="2">
        <f>'Moving Avg'!D243</f>
        <v>3.0260000000000002</v>
      </c>
      <c r="G243" s="2">
        <f>'Moving Avg'!F243</f>
        <v>2.9934999999999996</v>
      </c>
      <c r="H243" s="2">
        <f>'Moving Avg'!G243</f>
        <v>3.2563999999999997</v>
      </c>
      <c r="I243" s="2">
        <f>'Moving Avg'!H243</f>
        <v>4.6141499999999933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3.15</v>
      </c>
      <c r="C244" s="2">
        <f>RSI!I244</f>
        <v>54.911370515317536</v>
      </c>
      <c r="D244" s="2">
        <f>MACD!E244</f>
        <v>-4.5621928239561793E-2</v>
      </c>
      <c r="E244" s="2">
        <f>MACD!F244</f>
        <v>-2.4488187132891269E-2</v>
      </c>
      <c r="F244" s="2">
        <f>'Moving Avg'!D244</f>
        <v>3.0819999999999999</v>
      </c>
      <c r="G244" s="2">
        <f>'Moving Avg'!F244</f>
        <v>3.0004999999999997</v>
      </c>
      <c r="H244" s="2">
        <f>'Moving Avg'!G244</f>
        <v>3.2360000000000002</v>
      </c>
      <c r="I244" s="2">
        <f>'Moving Avg'!H244</f>
        <v>4.5996499999999934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3.07</v>
      </c>
      <c r="C245" s="2">
        <f>RSI!I245</f>
        <v>48.674719625958232</v>
      </c>
      <c r="D245" s="2">
        <f>MACD!E245</f>
        <v>-6.4125949947648753E-2</v>
      </c>
      <c r="E245" s="2">
        <f>MACD!F245</f>
        <v>-3.2415739695842771E-2</v>
      </c>
      <c r="F245" s="2">
        <f>'Moving Avg'!D245</f>
        <v>3.0880000000000001</v>
      </c>
      <c r="G245" s="2">
        <f>'Moving Avg'!F245</f>
        <v>3.004</v>
      </c>
      <c r="H245" s="2">
        <f>'Moving Avg'!G245</f>
        <v>3.2163999999999993</v>
      </c>
      <c r="I245" s="2">
        <f>'Moving Avg'!H245</f>
        <v>4.5849999999999929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3.07</v>
      </c>
      <c r="C246" s="2">
        <f>RSI!I246</f>
        <v>48.674719625958232</v>
      </c>
      <c r="D246" s="2">
        <f>MACD!E246</f>
        <v>-7.9715984619823654E-2</v>
      </c>
      <c r="E246" s="2">
        <f>MACD!F246</f>
        <v>-4.1875788680638945E-2</v>
      </c>
      <c r="F246" s="2">
        <f>'Moving Avg'!D246</f>
        <v>3.1040000000000001</v>
      </c>
      <c r="G246" s="2">
        <f>'Moving Avg'!F246</f>
        <v>3.0074999999999998</v>
      </c>
      <c r="H246" s="2">
        <f>'Moving Avg'!G246</f>
        <v>3.1975999999999996</v>
      </c>
      <c r="I246" s="2">
        <f>'Moving Avg'!H246</f>
        <v>4.5703499999999933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3.1</v>
      </c>
      <c r="C247" s="2">
        <f>RSI!I247</f>
        <v>51.090635488389673</v>
      </c>
      <c r="D247" s="2">
        <f>MACD!E247</f>
        <v>-9.5067539025432524E-2</v>
      </c>
      <c r="E247" s="2">
        <f>MACD!F247</f>
        <v>-5.2514138749597664E-2</v>
      </c>
      <c r="F247" s="2">
        <f>'Moving Avg'!D247</f>
        <v>3.1100000000000003</v>
      </c>
      <c r="G247" s="2">
        <f>'Moving Avg'!F247</f>
        <v>3.0125000000000002</v>
      </c>
      <c r="H247" s="2">
        <f>'Moving Avg'!G247</f>
        <v>3.1793999999999993</v>
      </c>
      <c r="I247" s="2">
        <f>'Moving Avg'!H247</f>
        <v>4.5558499999999933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3.05</v>
      </c>
      <c r="C248" s="2">
        <f>RSI!I248</f>
        <v>47.110468181439458</v>
      </c>
      <c r="D248" s="2">
        <f>MACD!E248</f>
        <v>-0.11062710399819764</v>
      </c>
      <c r="E248" s="2">
        <f>MACD!F248</f>
        <v>-6.413673179931767E-2</v>
      </c>
      <c r="F248" s="2">
        <f>'Moving Avg'!D248</f>
        <v>3.0879999999999996</v>
      </c>
      <c r="G248" s="2">
        <f>'Moving Avg'!F248</f>
        <v>3.0149999999999997</v>
      </c>
      <c r="H248" s="2">
        <f>'Moving Avg'!G248</f>
        <v>3.1613999999999991</v>
      </c>
      <c r="I248" s="2">
        <f>'Moving Avg'!H248</f>
        <v>4.541099999999993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3.08</v>
      </c>
      <c r="C249" s="2">
        <f>RSI!I249</f>
        <v>49.645226761177511</v>
      </c>
      <c r="D249" s="2">
        <f>MACD!E249</f>
        <v>-0.12583044289141032</v>
      </c>
      <c r="E249" s="2">
        <f>MACD!F249</f>
        <v>-7.6475474017736203E-2</v>
      </c>
      <c r="F249" s="2">
        <f>'Moving Avg'!D249</f>
        <v>3.0739999999999998</v>
      </c>
      <c r="G249" s="2">
        <f>'Moving Avg'!F249</f>
        <v>3.0189999999999997</v>
      </c>
      <c r="H249" s="2">
        <f>'Moving Avg'!G249</f>
        <v>3.1463999999999994</v>
      </c>
      <c r="I249" s="2">
        <f>'Moving Avg'!H249</f>
        <v>4.5265499999999932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3.15</v>
      </c>
      <c r="C250" s="2">
        <f>RSI!I250</f>
        <v>55.057565190961242</v>
      </c>
      <c r="D250" s="2">
        <f>MACD!E250</f>
        <v>-0.11773242700556397</v>
      </c>
      <c r="E250" s="2">
        <f>MACD!F250</f>
        <v>-8.4726864615301767E-2</v>
      </c>
      <c r="F250" s="2">
        <f>'Moving Avg'!D250</f>
        <v>3.09</v>
      </c>
      <c r="G250" s="2">
        <f>'Moving Avg'!F250</f>
        <v>3.0225</v>
      </c>
      <c r="H250" s="2">
        <f>'Moving Avg'!G250</f>
        <v>3.1334</v>
      </c>
      <c r="I250" s="2">
        <f>'Moving Avg'!H250</f>
        <v>4.5123499999999943</v>
      </c>
      <c r="J250" s="6" t="str">
        <f>OBV!F250</f>
        <v>BEARISH</v>
      </c>
      <c r="K250" s="6" t="str">
        <f>OBV!G250</f>
        <v>NEUTRAL</v>
      </c>
      <c r="L250" s="6" t="str">
        <f>OBV!H250</f>
        <v>BEARISH DIVERGENCE</v>
      </c>
    </row>
    <row r="251" spans="1:12" ht="13.5" x14ac:dyDescent="0.25">
      <c r="A251" s="3">
        <f>RSI!A251</f>
        <v>42373</v>
      </c>
      <c r="B251" s="2">
        <f>RSI!B251</f>
        <v>3.33</v>
      </c>
      <c r="C251" s="2">
        <f>RSI!I251</f>
        <v>65.366244610652899</v>
      </c>
      <c r="D251" s="2">
        <f>MACD!E251</f>
        <v>-0.13232534986416766</v>
      </c>
      <c r="E251" s="2">
        <f>MACD!F251</f>
        <v>-9.4246561665074946E-2</v>
      </c>
      <c r="F251" s="2">
        <f>'Moving Avg'!D251</f>
        <v>3.1420000000000003</v>
      </c>
      <c r="G251" s="2">
        <f>'Moving Avg'!F251</f>
        <v>3.0349999999999997</v>
      </c>
      <c r="H251" s="2">
        <f>'Moving Avg'!G251</f>
        <v>3.1239999999999997</v>
      </c>
      <c r="I251" s="2">
        <f>'Moving Avg'!H251</f>
        <v>4.4998499999999941</v>
      </c>
      <c r="J251" s="6" t="str">
        <f>OBV!F251</f>
        <v>BEARISH</v>
      </c>
      <c r="K251" s="6" t="str">
        <f>OBV!G251</f>
        <v>NEUTRAL</v>
      </c>
      <c r="L251" s="6" t="str">
        <f>OBV!H251</f>
        <v>BEARISH DIVERGENCE</v>
      </c>
    </row>
    <row r="252" spans="1:12" ht="13.5" x14ac:dyDescent="0.25">
      <c r="A252" s="3">
        <f>RSI!A252</f>
        <v>42374</v>
      </c>
      <c r="B252" s="2">
        <f>RSI!B252</f>
        <v>3.31</v>
      </c>
      <c r="C252" s="2">
        <f>RSI!I252</f>
        <v>63.620089236839249</v>
      </c>
      <c r="D252" s="2">
        <f>MACD!E252</f>
        <v>-0.13233604042445091</v>
      </c>
      <c r="E252" s="2">
        <f>MACD!F252</f>
        <v>-0.10186445741695015</v>
      </c>
      <c r="F252" s="2">
        <f>'Moving Avg'!D252</f>
        <v>3.1840000000000002</v>
      </c>
      <c r="G252" s="2">
        <f>'Moving Avg'!F252</f>
        <v>3.0510000000000002</v>
      </c>
      <c r="H252" s="2">
        <f>'Moving Avg'!G252</f>
        <v>3.1164000000000001</v>
      </c>
      <c r="I252" s="2">
        <f>'Moving Avg'!H252</f>
        <v>4.4864499999999943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</row>
    <row r="253" spans="1:12" ht="13.5" x14ac:dyDescent="0.25">
      <c r="A253" s="3">
        <f>RSI!A253</f>
        <v>42375</v>
      </c>
      <c r="B253" s="2">
        <f>RSI!B253</f>
        <v>3.29</v>
      </c>
      <c r="C253" s="2">
        <f>RSI!I253</f>
        <v>61.841028650530212</v>
      </c>
      <c r="D253" s="2">
        <f>MACD!E253</f>
        <v>-0.11824372060217181</v>
      </c>
      <c r="E253" s="2">
        <f>MACD!F253</f>
        <v>-0.10514031005399449</v>
      </c>
      <c r="F253" s="2">
        <f>'Moving Avg'!D253</f>
        <v>3.2320000000000002</v>
      </c>
      <c r="G253" s="2">
        <f>'Moving Avg'!F253</f>
        <v>3.0659999999999998</v>
      </c>
      <c r="H253" s="2">
        <f>'Moving Avg'!G253</f>
        <v>3.1105999999999998</v>
      </c>
      <c r="I253" s="2">
        <f>'Moving Avg'!H253</f>
        <v>4.4737999999999936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3.28</v>
      </c>
      <c r="C254" s="2">
        <f>RSI!I254</f>
        <v>60.923674060946524</v>
      </c>
      <c r="D254" s="2">
        <f>MACD!E254</f>
        <v>-0.10813442478013346</v>
      </c>
      <c r="E254" s="2">
        <f>MACD!F254</f>
        <v>-0.1057391329992223</v>
      </c>
      <c r="F254" s="2">
        <f>'Moving Avg'!D254</f>
        <v>3.2720000000000007</v>
      </c>
      <c r="G254" s="2">
        <f>'Moving Avg'!F254</f>
        <v>3.0804999999999998</v>
      </c>
      <c r="H254" s="2">
        <f>'Moving Avg'!G254</f>
        <v>3.1061999999999999</v>
      </c>
      <c r="I254" s="2">
        <f>'Moving Avg'!H254</f>
        <v>4.4611999999999936</v>
      </c>
      <c r="J254" s="6" t="str">
        <f>OBV!F254</f>
        <v>BEARISH</v>
      </c>
      <c r="K254" s="6" t="str">
        <f>OBV!G254</f>
        <v>STRONG</v>
      </c>
      <c r="L254" s="6" t="str">
        <f>OBV!H254</f>
        <v>BEARISH DIVERGENCE</v>
      </c>
    </row>
    <row r="255" spans="1:12" ht="13.5" x14ac:dyDescent="0.25">
      <c r="A255" s="3">
        <f>RSI!A255</f>
        <v>42377</v>
      </c>
      <c r="B255" s="2">
        <f>RSI!B255</f>
        <v>3.29</v>
      </c>
      <c r="C255" s="2">
        <f>RSI!I255</f>
        <v>61.538108924767947</v>
      </c>
      <c r="D255" s="2">
        <f>MACD!E255</f>
        <v>-0.11351164970839278</v>
      </c>
      <c r="E255" s="2">
        <f>MACD!F255</f>
        <v>-0.1072936363410564</v>
      </c>
      <c r="F255" s="2">
        <f>'Moving Avg'!D255</f>
        <v>3.3</v>
      </c>
      <c r="G255" s="2">
        <f>'Moving Avg'!F255</f>
        <v>3.0994999999999999</v>
      </c>
      <c r="H255" s="2">
        <f>'Moving Avg'!G255</f>
        <v>3.1019999999999999</v>
      </c>
      <c r="I255" s="2">
        <f>'Moving Avg'!H255</f>
        <v>4.4486499999999936</v>
      </c>
      <c r="J255" s="6" t="str">
        <f>OBV!F255</f>
        <v>BEARISH</v>
      </c>
      <c r="K255" s="6" t="str">
        <f>OBV!G255</f>
        <v>STRONG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3.2</v>
      </c>
      <c r="C256" s="2">
        <f>RSI!I256</f>
        <v>53.399884904110614</v>
      </c>
      <c r="D256" s="2">
        <f>MACD!E256</f>
        <v>-0.11227145100878477</v>
      </c>
      <c r="E256" s="2">
        <f>MACD!F256</f>
        <v>-0.10828919927460209</v>
      </c>
      <c r="F256" s="2">
        <f>'Moving Avg'!D256</f>
        <v>3.2739999999999996</v>
      </c>
      <c r="G256" s="2">
        <f>'Moving Avg'!F256</f>
        <v>3.1139999999999999</v>
      </c>
      <c r="H256" s="2">
        <f>'Moving Avg'!G256</f>
        <v>3.0979999999999994</v>
      </c>
      <c r="I256" s="2">
        <f>'Moving Avg'!H256</f>
        <v>4.4356499999999945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3.11</v>
      </c>
      <c r="C257" s="2">
        <f>RSI!I257</f>
        <v>46.742789188258008</v>
      </c>
      <c r="D257" s="2">
        <f>MACD!E257</f>
        <v>-0.10021976882523154</v>
      </c>
      <c r="E257" s="2">
        <f>MACD!F257</f>
        <v>-0.10667531318472799</v>
      </c>
      <c r="F257" s="2">
        <f>'Moving Avg'!D257</f>
        <v>3.2339999999999995</v>
      </c>
      <c r="G257" s="2">
        <f>'Moving Avg'!F257</f>
        <v>3.1239999999999997</v>
      </c>
      <c r="H257" s="2">
        <f>'Moving Avg'!G257</f>
        <v>3.0949999999999993</v>
      </c>
      <c r="I257" s="2">
        <f>'Moving Avg'!H257</f>
        <v>4.4221999999999948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3.2</v>
      </c>
      <c r="C258" s="2">
        <f>RSI!I258</f>
        <v>53.046510919656946</v>
      </c>
      <c r="D258" s="2">
        <f>MACD!E258</f>
        <v>-0.10410839652956749</v>
      </c>
      <c r="E258" s="2">
        <f>MACD!F258</f>
        <v>-0.10616192985369589</v>
      </c>
      <c r="F258" s="2">
        <f>'Moving Avg'!D258</f>
        <v>3.2159999999999997</v>
      </c>
      <c r="G258" s="2">
        <f>'Moving Avg'!F258</f>
        <v>3.1405000000000003</v>
      </c>
      <c r="H258" s="2">
        <f>'Moving Avg'!G258</f>
        <v>3.0963999999999987</v>
      </c>
      <c r="I258" s="2">
        <f>'Moving Avg'!H258</f>
        <v>4.4091999999999958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3.28</v>
      </c>
      <c r="C259" s="2">
        <f>RSI!I259</f>
        <v>57.82515091784451</v>
      </c>
      <c r="D259" s="2">
        <f>MACD!E259</f>
        <v>-0.10898856471353913</v>
      </c>
      <c r="E259" s="2">
        <f>MACD!F259</f>
        <v>-0.10672725682566454</v>
      </c>
      <c r="F259" s="2">
        <f>'Moving Avg'!D259</f>
        <v>3.2160000000000002</v>
      </c>
      <c r="G259" s="2">
        <f>'Moving Avg'!F259</f>
        <v>3.1610000000000005</v>
      </c>
      <c r="H259" s="2">
        <f>'Moving Avg'!G259</f>
        <v>3.0965999999999991</v>
      </c>
      <c r="I259" s="2">
        <f>'Moving Avg'!H259</f>
        <v>4.3965999999999958</v>
      </c>
      <c r="J259" s="6" t="str">
        <f>OBV!F259</f>
        <v>BULLISH</v>
      </c>
      <c r="K259" s="6" t="str">
        <f>OBV!G259</f>
        <v>WEAK</v>
      </c>
      <c r="L259" s="6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3.11</v>
      </c>
      <c r="C260" s="2">
        <f>RSI!I260</f>
        <v>46.901520786211606</v>
      </c>
      <c r="D260" s="2">
        <f>MACD!E260</f>
        <v>-9.0487402296838049E-2</v>
      </c>
      <c r="E260" s="2">
        <f>MACD!F260</f>
        <v>-0.10347928591989926</v>
      </c>
      <c r="F260" s="2">
        <f>'Moving Avg'!D260</f>
        <v>3.18</v>
      </c>
      <c r="G260" s="2">
        <f>'Moving Avg'!F260</f>
        <v>3.1645000000000003</v>
      </c>
      <c r="H260" s="2">
        <f>'Moving Avg'!G260</f>
        <v>3.093399999999999</v>
      </c>
      <c r="I260" s="2">
        <f>'Moving Avg'!H260</f>
        <v>4.383149999999997</v>
      </c>
      <c r="J260" s="6" t="str">
        <f>OBV!F260</f>
        <v>BULLISH</v>
      </c>
      <c r="K260" s="6" t="str">
        <f>OBV!G260</f>
        <v>WEAK</v>
      </c>
      <c r="L260" s="6" t="str">
        <f>OBV!H260</f>
        <v>BULLISH DIVERGENCE</v>
      </c>
    </row>
    <row r="261" spans="1:12" ht="13.5" x14ac:dyDescent="0.25">
      <c r="A261" s="3">
        <f>RSI!A261</f>
        <v>42388</v>
      </c>
      <c r="B261" s="2">
        <f>RSI!B261</f>
        <v>3.19</v>
      </c>
      <c r="C261" s="2">
        <f>RSI!I261</f>
        <v>51.540816474047958</v>
      </c>
      <c r="D261" s="2">
        <f>MACD!E261</f>
        <v>-5.2738771887208102E-2</v>
      </c>
      <c r="E261" s="2">
        <f>MACD!F261</f>
        <v>-9.3331183113361041E-2</v>
      </c>
      <c r="F261" s="2">
        <f>'Moving Avg'!D261</f>
        <v>3.1779999999999999</v>
      </c>
      <c r="G261" s="2">
        <f>'Moving Avg'!F261</f>
        <v>3.1745000000000001</v>
      </c>
      <c r="H261" s="2">
        <f>'Moving Avg'!G261</f>
        <v>3.0917999999999988</v>
      </c>
      <c r="I261" s="2">
        <f>'Moving Avg'!H261</f>
        <v>4.3695999999999966</v>
      </c>
      <c r="J261" s="6" t="str">
        <f>OBV!F261</f>
        <v>BULLISH</v>
      </c>
      <c r="K261" s="6" t="str">
        <f>OBV!G261</f>
        <v>WEAK</v>
      </c>
      <c r="L261" s="6" t="str">
        <f>OBV!H261</f>
        <v>BULLISH DIVERGENCE</v>
      </c>
    </row>
    <row r="262" spans="1:12" ht="13.5" x14ac:dyDescent="0.25">
      <c r="A262" s="3">
        <f>RSI!A262</f>
        <v>42389</v>
      </c>
      <c r="B262" s="2">
        <f>RSI!B262</f>
        <v>3.2</v>
      </c>
      <c r="C262" s="2">
        <f>RSI!I262</f>
        <v>52.104146094512473</v>
      </c>
      <c r="D262" s="2">
        <f>MACD!E262</f>
        <v>-2.4784844678669593E-2</v>
      </c>
      <c r="E262" s="2">
        <f>MACD!F262</f>
        <v>-7.9621915426422746E-2</v>
      </c>
      <c r="F262" s="2">
        <f>'Moving Avg'!D262</f>
        <v>3.1960000000000002</v>
      </c>
      <c r="G262" s="2">
        <f>'Moving Avg'!F262</f>
        <v>3.181</v>
      </c>
      <c r="H262" s="2">
        <f>'Moving Avg'!G262</f>
        <v>3.0921999999999992</v>
      </c>
      <c r="I262" s="2">
        <f>'Moving Avg'!H262</f>
        <v>4.3555999999999981</v>
      </c>
      <c r="J262" s="6" t="str">
        <f>OBV!F262</f>
        <v>BULLISH</v>
      </c>
      <c r="K262" s="6" t="str">
        <f>OBV!G262</f>
        <v>WEAK</v>
      </c>
      <c r="L262" s="6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3.2</v>
      </c>
      <c r="C263" s="2">
        <f>RSI!I263</f>
        <v>52.104146094512473</v>
      </c>
      <c r="D263" s="2">
        <f>MACD!E263</f>
        <v>-4.4245331086902873E-3</v>
      </c>
      <c r="E263" s="2">
        <f>MACD!F263</f>
        <v>-6.4582438962876257E-2</v>
      </c>
      <c r="F263" s="2">
        <f>'Moving Avg'!D263</f>
        <v>3.1960000000000002</v>
      </c>
      <c r="G263" s="2">
        <f>'Moving Avg'!F263</f>
        <v>3.1829999999999998</v>
      </c>
      <c r="H263" s="2">
        <f>'Moving Avg'!G263</f>
        <v>3.0937999999999994</v>
      </c>
      <c r="I263" s="2">
        <f>'Moving Avg'!H263</f>
        <v>4.3416499999999987</v>
      </c>
      <c r="J263" s="6" t="str">
        <f>OBV!F263</f>
        <v>BULLISH</v>
      </c>
      <c r="K263" s="6" t="str">
        <f>OBV!G263</f>
        <v>NEUTRAL</v>
      </c>
      <c r="L263" s="6" t="str">
        <f>OBV!H263</f>
        <v>NEUTRAL</v>
      </c>
    </row>
    <row r="264" spans="1:12" ht="13.5" x14ac:dyDescent="0.25">
      <c r="A264" s="3">
        <f>RSI!A264</f>
        <v>42391</v>
      </c>
      <c r="B264" s="2">
        <f>RSI!B264</f>
        <v>3.12</v>
      </c>
      <c r="C264" s="2">
        <f>RSI!I264</f>
        <v>47.031498787061743</v>
      </c>
      <c r="D264" s="2">
        <f>MACD!E264</f>
        <v>1.6990805393244379E-2</v>
      </c>
      <c r="E264" s="2">
        <f>MACD!F264</f>
        <v>-4.8267790091652135E-2</v>
      </c>
      <c r="F264" s="2">
        <f>'Moving Avg'!D264</f>
        <v>3.1640000000000001</v>
      </c>
      <c r="G264" s="2">
        <f>'Moving Avg'!F264</f>
        <v>3.1815000000000007</v>
      </c>
      <c r="H264" s="2">
        <f>'Moving Avg'!G264</f>
        <v>3.0956000000000001</v>
      </c>
      <c r="I264" s="2">
        <f>'Moving Avg'!H264</f>
        <v>4.3281499999999991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</row>
    <row r="265" spans="1:12" ht="13.5" x14ac:dyDescent="0.25">
      <c r="A265" s="3">
        <f>RSI!A265</f>
        <v>42394</v>
      </c>
      <c r="B265" s="2">
        <f>RSI!B265</f>
        <v>3.03</v>
      </c>
      <c r="C265" s="2">
        <f>RSI!I265</f>
        <v>42.069394863976527</v>
      </c>
      <c r="D265" s="2">
        <f>MACD!E265</f>
        <v>4.3604067121047585E-2</v>
      </c>
      <c r="E265" s="2">
        <f>MACD!F265</f>
        <v>-2.9893418649112193E-2</v>
      </c>
      <c r="F265" s="2">
        <f>'Moving Avg'!D265</f>
        <v>3.1480000000000001</v>
      </c>
      <c r="G265" s="2">
        <f>'Moving Avg'!F265</f>
        <v>3.1795</v>
      </c>
      <c r="H265" s="2">
        <f>'Moving Avg'!G265</f>
        <v>3.093</v>
      </c>
      <c r="I265" s="2">
        <f>'Moving Avg'!H265</f>
        <v>4.3137999999999996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3.06</v>
      </c>
      <c r="C266" s="2">
        <f>RSI!I266</f>
        <v>44.183389708465576</v>
      </c>
      <c r="D266" s="2">
        <f>MACD!E266</f>
        <v>5.0852587652847614E-2</v>
      </c>
      <c r="E266" s="2">
        <f>MACD!F266</f>
        <v>-1.3744217388720233E-2</v>
      </c>
      <c r="F266" s="2">
        <f>'Moving Avg'!D266</f>
        <v>3.1219999999999999</v>
      </c>
      <c r="G266" s="2">
        <f>'Moving Avg'!F266</f>
        <v>3.1790000000000003</v>
      </c>
      <c r="H266" s="2">
        <f>'Moving Avg'!G266</f>
        <v>3.0909999999999997</v>
      </c>
      <c r="I266" s="2">
        <f>'Moving Avg'!H266</f>
        <v>4.299599999999999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3</v>
      </c>
      <c r="C267" s="2">
        <f>RSI!I267</f>
        <v>40.963729587950162</v>
      </c>
      <c r="D267" s="2">
        <f>MACD!E267</f>
        <v>4.8145843480863704E-2</v>
      </c>
      <c r="E267" s="2">
        <f>MACD!F267</f>
        <v>-1.3662052148034447E-3</v>
      </c>
      <c r="F267" s="2">
        <f>'Moving Avg'!D267</f>
        <v>3.0819999999999999</v>
      </c>
      <c r="G267" s="2">
        <f>'Moving Avg'!F267</f>
        <v>3.1740000000000004</v>
      </c>
      <c r="H267" s="2">
        <f>'Moving Avg'!G267</f>
        <v>3.0877999999999997</v>
      </c>
      <c r="I267" s="2">
        <f>'Moving Avg'!H267</f>
        <v>4.2845999999999993</v>
      </c>
      <c r="J267" s="6" t="str">
        <f>OBV!F267</f>
        <v>BEARISH</v>
      </c>
      <c r="K267" s="6" t="str">
        <f>OBV!G267</f>
        <v>STRONG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3</v>
      </c>
      <c r="C268" s="2">
        <f>RSI!I268</f>
        <v>40.963729587950155</v>
      </c>
      <c r="D268" s="2">
        <f>MACD!E268</f>
        <v>6.0576219488786442E-2</v>
      </c>
      <c r="E268" s="2">
        <f>MACD!F268</f>
        <v>1.1022279725914534E-2</v>
      </c>
      <c r="F268" s="2">
        <f>'Moving Avg'!D268</f>
        <v>3.0420000000000003</v>
      </c>
      <c r="G268" s="2">
        <f>'Moving Avg'!F268</f>
        <v>3.1715000000000004</v>
      </c>
      <c r="H268" s="2">
        <f>'Moving Avg'!G268</f>
        <v>3.0861999999999994</v>
      </c>
      <c r="I268" s="2">
        <f>'Moving Avg'!H268</f>
        <v>4.2701000000000002</v>
      </c>
      <c r="J268" s="6" t="str">
        <f>OBV!F268</f>
        <v>BEARISH</v>
      </c>
      <c r="K268" s="6" t="str">
        <f>OBV!G268</f>
        <v>STRONG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3</v>
      </c>
      <c r="C269" s="2">
        <f>RSI!I269</f>
        <v>40.963729587950162</v>
      </c>
      <c r="D269" s="2">
        <f>MACD!E269</f>
        <v>8.4211685369765643E-2</v>
      </c>
      <c r="E269" s="2">
        <f>MACD!F269</f>
        <v>2.5660160854684758E-2</v>
      </c>
      <c r="F269" s="2">
        <f>'Moving Avg'!D269</f>
        <v>3.0179999999999998</v>
      </c>
      <c r="G269" s="2">
        <f>'Moving Avg'!F269</f>
        <v>3.1675</v>
      </c>
      <c r="H269" s="2">
        <f>'Moving Avg'!G269</f>
        <v>3.0827999999999998</v>
      </c>
      <c r="I269" s="2">
        <f>'Moving Avg'!H269</f>
        <v>4.2564500000000001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2.99</v>
      </c>
      <c r="C270" s="2">
        <f>RSI!I270</f>
        <v>40.351640006948244</v>
      </c>
      <c r="D270" s="2">
        <f>MACD!E270</f>
        <v>7.9547600970307553E-2</v>
      </c>
      <c r="E270" s="2">
        <f>MACD!F270</f>
        <v>3.6437648877809314E-2</v>
      </c>
      <c r="F270" s="2">
        <f>'Moving Avg'!D270</f>
        <v>3.0100000000000002</v>
      </c>
      <c r="G270" s="2">
        <f>'Moving Avg'!F270</f>
        <v>3.1595000000000004</v>
      </c>
      <c r="H270" s="2">
        <f>'Moving Avg'!G270</f>
        <v>3.0809999999999995</v>
      </c>
      <c r="I270" s="2">
        <f>'Moving Avg'!H270</f>
        <v>4.2429000000000006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3.07</v>
      </c>
      <c r="C271" s="2">
        <f>RSI!I271</f>
        <v>47.154592219246823</v>
      </c>
      <c r="D271" s="2">
        <f>MACD!E271</f>
        <v>8.2736166173349446E-2</v>
      </c>
      <c r="E271" s="2">
        <f>MACD!F271</f>
        <v>4.5697352336917338E-2</v>
      </c>
      <c r="F271" s="2">
        <f>'Moving Avg'!D271</f>
        <v>3.012</v>
      </c>
      <c r="G271" s="2">
        <f>'Moving Avg'!F271</f>
        <v>3.1465000000000005</v>
      </c>
      <c r="H271" s="2">
        <f>'Moving Avg'!G271</f>
        <v>3.0794000000000001</v>
      </c>
      <c r="I271" s="2">
        <f>'Moving Avg'!H271</f>
        <v>4.2302499999999998</v>
      </c>
      <c r="J271" s="6" t="str">
        <f>OBV!F271</f>
        <v>BEARISH</v>
      </c>
      <c r="K271" s="6" t="str">
        <f>OBV!G271</f>
        <v>STRONG</v>
      </c>
      <c r="L271" s="6" t="str">
        <f>OBV!H271</f>
        <v>BEARISH DIVERGENCE</v>
      </c>
    </row>
    <row r="272" spans="1:12" ht="13.5" x14ac:dyDescent="0.25">
      <c r="A272" s="3">
        <f>RSI!A272</f>
        <v>42403</v>
      </c>
      <c r="B272" s="2">
        <f>RSI!B272</f>
        <v>3.01</v>
      </c>
      <c r="C272" s="2">
        <f>RSI!I272</f>
        <v>43.177192326136634</v>
      </c>
      <c r="D272" s="2">
        <f>MACD!E272</f>
        <v>9.1641894851819838E-2</v>
      </c>
      <c r="E272" s="2">
        <f>MACD!F272</f>
        <v>5.4886260839897838E-2</v>
      </c>
      <c r="F272" s="2">
        <f>'Moving Avg'!D272</f>
        <v>3.0140000000000002</v>
      </c>
      <c r="G272" s="2">
        <f>'Moving Avg'!F272</f>
        <v>3.1315</v>
      </c>
      <c r="H272" s="2">
        <f>'Moving Avg'!G272</f>
        <v>3.0781999999999998</v>
      </c>
      <c r="I272" s="2">
        <f>'Moving Avg'!H272</f>
        <v>4.2168000000000001</v>
      </c>
      <c r="J272" s="6" t="str">
        <f>OBV!F272</f>
        <v>BULLISH</v>
      </c>
      <c r="K272" s="6" t="str">
        <f>OBV!G272</f>
        <v>NEUTRAL</v>
      </c>
      <c r="L272" s="6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3.01</v>
      </c>
      <c r="C273" s="2">
        <f>RSI!I273</f>
        <v>43.177192326136634</v>
      </c>
      <c r="D273" s="2">
        <f>MACD!E273</f>
        <v>9.9740207692765814E-2</v>
      </c>
      <c r="E273" s="2">
        <f>MACD!F273</f>
        <v>6.385705021047143E-2</v>
      </c>
      <c r="F273" s="2">
        <f>'Moving Avg'!D273</f>
        <v>3.016</v>
      </c>
      <c r="G273" s="2">
        <f>'Moving Avg'!F273</f>
        <v>3.1175000000000002</v>
      </c>
      <c r="H273" s="2">
        <f>'Moving Avg'!G273</f>
        <v>3.0764</v>
      </c>
      <c r="I273" s="2">
        <f>'Moving Avg'!H273</f>
        <v>4.2033499999999995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3.01</v>
      </c>
      <c r="C274" s="2">
        <f>RSI!I274</f>
        <v>43.177192326136634</v>
      </c>
      <c r="D274" s="2">
        <f>MACD!E274</f>
        <v>9.4805949004700629E-2</v>
      </c>
      <c r="E274" s="2">
        <f>MACD!F274</f>
        <v>7.004682996931727E-2</v>
      </c>
      <c r="F274" s="2">
        <f>'Moving Avg'!D274</f>
        <v>3.0179999999999998</v>
      </c>
      <c r="G274" s="2">
        <f>'Moving Avg'!F274</f>
        <v>3.1040000000000001</v>
      </c>
      <c r="H274" s="2">
        <f>'Moving Avg'!G274</f>
        <v>3.0764</v>
      </c>
      <c r="I274" s="2">
        <f>'Moving Avg'!H274</f>
        <v>4.1904000000000003</v>
      </c>
      <c r="J274" s="6" t="str">
        <f>OBV!F274</f>
        <v>BULLISH</v>
      </c>
      <c r="K274" s="6" t="str">
        <f>OBV!G274</f>
        <v>NEUTRAL</v>
      </c>
      <c r="L274" s="6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2.95</v>
      </c>
      <c r="C275" s="2">
        <f>RSI!I275</f>
        <v>39.062054409685004</v>
      </c>
      <c r="D275" s="2">
        <f>MACD!E275</f>
        <v>8.171151898978124E-2</v>
      </c>
      <c r="E275" s="2">
        <f>MACD!F275</f>
        <v>7.237976777341007E-2</v>
      </c>
      <c r="F275" s="2">
        <f>'Moving Avg'!D275</f>
        <v>3.0100000000000002</v>
      </c>
      <c r="G275" s="2">
        <f>'Moving Avg'!F275</f>
        <v>3.0870000000000002</v>
      </c>
      <c r="H275" s="2">
        <f>'Moving Avg'!G275</f>
        <v>3.0753999999999997</v>
      </c>
      <c r="I275" s="2">
        <f>'Moving Avg'!H275</f>
        <v>4.1766500000000004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3</v>
      </c>
      <c r="C276" s="2">
        <f>RSI!I276</f>
        <v>43.863568787517409</v>
      </c>
      <c r="D276" s="2">
        <f>MACD!E276</f>
        <v>7.2344526596442194E-2</v>
      </c>
      <c r="E276" s="2">
        <f>MACD!F276</f>
        <v>7.2372719538016494E-2</v>
      </c>
      <c r="F276" s="2">
        <f>'Moving Avg'!D276</f>
        <v>2.996</v>
      </c>
      <c r="G276" s="2">
        <f>'Moving Avg'!F276</f>
        <v>3.077</v>
      </c>
      <c r="H276" s="2">
        <f>'Moving Avg'!G276</f>
        <v>3.0753999999999997</v>
      </c>
      <c r="I276" s="2">
        <f>'Moving Avg'!H276</f>
        <v>4.1631499999999999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2.91</v>
      </c>
      <c r="C277" s="2">
        <f>RSI!I277</f>
        <v>38.051631775718242</v>
      </c>
      <c r="D277" s="2">
        <f>MACD!E277</f>
        <v>6.2300933962385674E-2</v>
      </c>
      <c r="E277" s="2">
        <f>MACD!F277</f>
        <v>7.0358362422890328E-2</v>
      </c>
      <c r="F277" s="2">
        <f>'Moving Avg'!D277</f>
        <v>2.976</v>
      </c>
      <c r="G277" s="2">
        <f>'Moving Avg'!F277</f>
        <v>3.0670000000000002</v>
      </c>
      <c r="H277" s="2">
        <f>'Moving Avg'!G277</f>
        <v>3.0735999999999994</v>
      </c>
      <c r="I277" s="2">
        <f>'Moving Avg'!H277</f>
        <v>4.1500500000000002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2.9</v>
      </c>
      <c r="C278" s="2">
        <f>RSI!I278</f>
        <v>37.457748926169991</v>
      </c>
      <c r="D278" s="2">
        <f>MACD!E278</f>
        <v>5.5488421967470725E-2</v>
      </c>
      <c r="E278" s="2">
        <f>MACD!F278</f>
        <v>6.7384374331806413E-2</v>
      </c>
      <c r="F278" s="2">
        <f>'Moving Avg'!D278</f>
        <v>2.9540000000000002</v>
      </c>
      <c r="G278" s="2">
        <f>'Moving Avg'!F278</f>
        <v>3.052</v>
      </c>
      <c r="H278" s="2">
        <f>'Moving Avg'!G278</f>
        <v>3.0715999999999997</v>
      </c>
      <c r="I278" s="2">
        <f>'Moving Avg'!H278</f>
        <v>4.1370499999999995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2.86</v>
      </c>
      <c r="C279" s="2">
        <f>RSI!I279</f>
        <v>35.098057298822411</v>
      </c>
      <c r="D279" s="2">
        <f>MACD!E279</f>
        <v>5.3621201208292835E-2</v>
      </c>
      <c r="E279" s="2">
        <f>MACD!F279</f>
        <v>6.4631739707103703E-2</v>
      </c>
      <c r="F279" s="2">
        <f>'Moving Avg'!D279</f>
        <v>2.9239999999999999</v>
      </c>
      <c r="G279" s="2">
        <f>'Moving Avg'!F279</f>
        <v>3.0309999999999997</v>
      </c>
      <c r="H279" s="2">
        <f>'Moving Avg'!G279</f>
        <v>3.0688</v>
      </c>
      <c r="I279" s="2">
        <f>'Moving Avg'!H279</f>
        <v>4.12385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2.86</v>
      </c>
      <c r="C280" s="2">
        <f>RSI!I280</f>
        <v>35.098057298822397</v>
      </c>
      <c r="D280" s="2">
        <f>MACD!E280</f>
        <v>5.1604191198015847E-2</v>
      </c>
      <c r="E280" s="2">
        <f>MACD!F280</f>
        <v>6.2026230005286134E-2</v>
      </c>
      <c r="F280" s="2">
        <f>'Moving Avg'!D280</f>
        <v>2.9059999999999997</v>
      </c>
      <c r="G280" s="2">
        <f>'Moving Avg'!F280</f>
        <v>3.0185</v>
      </c>
      <c r="H280" s="2">
        <f>'Moving Avg'!G280</f>
        <v>3.0644</v>
      </c>
      <c r="I280" s="2">
        <f>'Moving Avg'!H280</f>
        <v>4.1106499999999997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2.84</v>
      </c>
      <c r="C281" s="2">
        <f>RSI!I281</f>
        <v>33.861101914850664</v>
      </c>
      <c r="D281" s="2">
        <f>MACD!E281</f>
        <v>6.4706486019616261E-2</v>
      </c>
      <c r="E281" s="2">
        <f>MACD!F281</f>
        <v>6.256228120815216E-2</v>
      </c>
      <c r="F281" s="2">
        <f>'Moving Avg'!D281</f>
        <v>2.8739999999999997</v>
      </c>
      <c r="G281" s="2">
        <f>'Moving Avg'!F281</f>
        <v>3.0009999999999999</v>
      </c>
      <c r="H281" s="2">
        <f>'Moving Avg'!G281</f>
        <v>3.0596000000000005</v>
      </c>
      <c r="I281" s="2">
        <f>'Moving Avg'!H281</f>
        <v>4.0963500000000002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2.87</v>
      </c>
      <c r="C282" s="2">
        <f>RSI!I282</f>
        <v>37.423621996287139</v>
      </c>
      <c r="D282" s="2">
        <f>MACD!E282</f>
        <v>6.5402512036316196E-2</v>
      </c>
      <c r="E282" s="2">
        <f>MACD!F282</f>
        <v>6.3130327373784975E-2</v>
      </c>
      <c r="F282" s="2">
        <f>'Moving Avg'!D282</f>
        <v>2.8659999999999997</v>
      </c>
      <c r="G282" s="2">
        <f>'Moving Avg'!F282</f>
        <v>2.9844999999999997</v>
      </c>
      <c r="H282" s="2">
        <f>'Moving Avg'!G282</f>
        <v>3.0572000000000008</v>
      </c>
      <c r="I282" s="2">
        <f>'Moving Avg'!H282</f>
        <v>4.0821999999999994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2.9</v>
      </c>
      <c r="C283" s="2">
        <f>RSI!I283</f>
        <v>40.854511061548997</v>
      </c>
      <c r="D283" s="2">
        <f>MACD!E283</f>
        <v>6.4575723165795296E-2</v>
      </c>
      <c r="E283" s="2">
        <f>MACD!F283</f>
        <v>6.3419406532187042E-2</v>
      </c>
      <c r="F283" s="2">
        <f>'Moving Avg'!D283</f>
        <v>2.8660000000000001</v>
      </c>
      <c r="G283" s="2">
        <f>'Moving Avg'!F283</f>
        <v>2.9694999999999991</v>
      </c>
      <c r="H283" s="2">
        <f>'Moving Avg'!G283</f>
        <v>3.0554000000000014</v>
      </c>
      <c r="I283" s="2">
        <f>'Moving Avg'!H283</f>
        <v>4.0681999999999992</v>
      </c>
      <c r="J283" s="6" t="str">
        <f>OBV!F283</f>
        <v>BEARISH</v>
      </c>
      <c r="K283" s="6" t="str">
        <f>OBV!G283</f>
        <v>STRONG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2.9</v>
      </c>
      <c r="C284" s="2">
        <f>RSI!I284</f>
        <v>40.854511061548997</v>
      </c>
      <c r="D284" s="2">
        <f>MACD!E284</f>
        <v>6.4445609684153027E-2</v>
      </c>
      <c r="E284" s="2">
        <f>MACD!F284</f>
        <v>6.3624647162580247E-2</v>
      </c>
      <c r="F284" s="2">
        <f>'Moving Avg'!D284</f>
        <v>2.8740000000000001</v>
      </c>
      <c r="G284" s="2">
        <f>'Moving Avg'!F284</f>
        <v>2.958499999999999</v>
      </c>
      <c r="H284" s="2">
        <f>'Moving Avg'!G284</f>
        <v>3.0536000000000012</v>
      </c>
      <c r="I284" s="2">
        <f>'Moving Avg'!H284</f>
        <v>4.0547499999999994</v>
      </c>
      <c r="J284" s="6" t="str">
        <f>OBV!F284</f>
        <v>BEARISH</v>
      </c>
      <c r="K284" s="6" t="str">
        <f>OBV!G284</f>
        <v>NEUTRAL</v>
      </c>
      <c r="L284" s="6" t="str">
        <f>OBV!H284</f>
        <v>BEARISH DIVERGENCE</v>
      </c>
    </row>
    <row r="285" spans="1:12" ht="13.5" x14ac:dyDescent="0.25">
      <c r="A285" s="3">
        <f>RSI!A285</f>
        <v>42422</v>
      </c>
      <c r="B285" s="2">
        <f>RSI!B285</f>
        <v>2.9</v>
      </c>
      <c r="C285" s="2">
        <f>RSI!I285</f>
        <v>40.854511061548997</v>
      </c>
      <c r="D285" s="2">
        <f>MACD!E285</f>
        <v>5.5632038042591869E-2</v>
      </c>
      <c r="E285" s="2">
        <f>MACD!F285</f>
        <v>6.2026125338582573E-2</v>
      </c>
      <c r="F285" s="2">
        <f>'Moving Avg'!D285</f>
        <v>2.8820000000000001</v>
      </c>
      <c r="G285" s="2">
        <f>'Moving Avg'!F285</f>
        <v>2.9519999999999991</v>
      </c>
      <c r="H285" s="2">
        <f>'Moving Avg'!G285</f>
        <v>3.0534000000000017</v>
      </c>
      <c r="I285" s="2">
        <f>'Moving Avg'!H285</f>
        <v>4.0414499999999993</v>
      </c>
      <c r="J285" s="6" t="str">
        <f>OBV!F285</f>
        <v>BEARISH</v>
      </c>
      <c r="K285" s="6" t="str">
        <f>OBV!G285</f>
        <v>NEUTRAL</v>
      </c>
      <c r="L285" s="6" t="str">
        <f>OBV!H285</f>
        <v>BEARISH DIVERGENCE</v>
      </c>
    </row>
    <row r="286" spans="1:12" ht="13.5" x14ac:dyDescent="0.25">
      <c r="A286" s="3">
        <f>RSI!A286</f>
        <v>42423</v>
      </c>
      <c r="B286" s="2">
        <f>RSI!B286</f>
        <v>2.9</v>
      </c>
      <c r="C286" s="2">
        <f>RSI!I286</f>
        <v>40.854511061548997</v>
      </c>
      <c r="D286" s="2">
        <f>MACD!E286</f>
        <v>5.6354943018090964E-2</v>
      </c>
      <c r="E286" s="2">
        <f>MACD!F286</f>
        <v>6.0891888874484254E-2</v>
      </c>
      <c r="F286" s="2">
        <f>'Moving Avg'!D286</f>
        <v>2.8940000000000001</v>
      </c>
      <c r="G286" s="2">
        <f>'Moving Avg'!F286</f>
        <v>2.9439999999999995</v>
      </c>
      <c r="H286" s="2">
        <f>'Moving Avg'!G286</f>
        <v>3.0532000000000017</v>
      </c>
      <c r="I286" s="2">
        <f>'Moving Avg'!H286</f>
        <v>4.029399999999999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2.85</v>
      </c>
      <c r="C287" s="2">
        <f>RSI!I287</f>
        <v>36.382743864700174</v>
      </c>
      <c r="D287" s="2">
        <f>MACD!E287</f>
        <v>4.7276250984443546E-2</v>
      </c>
      <c r="E287" s="2">
        <f>MACD!F287</f>
        <v>5.8168761296476121E-2</v>
      </c>
      <c r="F287" s="2">
        <f>'Moving Avg'!D287</f>
        <v>2.8899999999999997</v>
      </c>
      <c r="G287" s="2">
        <f>'Moving Avg'!F287</f>
        <v>2.9364999999999997</v>
      </c>
      <c r="H287" s="2">
        <f>'Moving Avg'!G287</f>
        <v>3.0520000000000009</v>
      </c>
      <c r="I287" s="2">
        <f>'Moving Avg'!H287</f>
        <v>4.0182500000000001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2.9</v>
      </c>
      <c r="C288" s="2">
        <f>RSI!I288</f>
        <v>43.090933256336321</v>
      </c>
      <c r="D288" s="2">
        <f>MACD!E288</f>
        <v>3.5066150377062844E-2</v>
      </c>
      <c r="E288" s="2">
        <f>MACD!F288</f>
        <v>5.3548239112593467E-2</v>
      </c>
      <c r="F288" s="2">
        <f>'Moving Avg'!D288</f>
        <v>2.8899999999999997</v>
      </c>
      <c r="G288" s="2">
        <f>'Moving Avg'!F288</f>
        <v>2.9314999999999993</v>
      </c>
      <c r="H288" s="2">
        <f>'Moving Avg'!G288</f>
        <v>3.0526000000000009</v>
      </c>
      <c r="I288" s="2">
        <f>'Moving Avg'!H288</f>
        <v>4.0068000000000001</v>
      </c>
      <c r="J288" s="6" t="str">
        <f>OBV!F288</f>
        <v>BEARISH</v>
      </c>
      <c r="K288" s="6" t="str">
        <f>OBV!G288</f>
        <v>NEUTRAL</v>
      </c>
      <c r="L288" s="6" t="str">
        <f>OBV!H288</f>
        <v>NEUTRAL</v>
      </c>
    </row>
    <row r="289" spans="1:12" ht="13.5" x14ac:dyDescent="0.25">
      <c r="A289" s="3">
        <f>RSI!A289</f>
        <v>42426</v>
      </c>
      <c r="B289" s="2">
        <f>RSI!B289</f>
        <v>2.97</v>
      </c>
      <c r="C289" s="2">
        <f>RSI!I289</f>
        <v>50.89729260962212</v>
      </c>
      <c r="D289" s="2">
        <f>MACD!E289</f>
        <v>1.3761186649033696E-2</v>
      </c>
      <c r="E289" s="2">
        <f>MACD!F289</f>
        <v>4.5590828619881521E-2</v>
      </c>
      <c r="F289" s="2">
        <f>'Moving Avg'!D289</f>
        <v>2.9040000000000004</v>
      </c>
      <c r="G289" s="2">
        <f>'Moving Avg'!F289</f>
        <v>2.9299999999999993</v>
      </c>
      <c r="H289" s="2">
        <f>'Moving Avg'!G289</f>
        <v>3.0546000000000011</v>
      </c>
      <c r="I289" s="2">
        <f>'Moving Avg'!H289</f>
        <v>3.9951999999999996</v>
      </c>
      <c r="J289" s="6" t="str">
        <f>OBV!F289</f>
        <v>BEARISH</v>
      </c>
      <c r="K289" s="6" t="str">
        <f>OBV!G289</f>
        <v>NEUTRAL</v>
      </c>
      <c r="L289" s="6" t="str">
        <f>OBV!H289</f>
        <v>BEARISH DIVERGENCE</v>
      </c>
    </row>
    <row r="290" spans="1:12" ht="13.5" x14ac:dyDescent="0.25">
      <c r="A290" s="3">
        <f>RSI!A290</f>
        <v>42429</v>
      </c>
      <c r="B290" s="2">
        <f>RSI!B290</f>
        <v>2.9</v>
      </c>
      <c r="C290" s="2">
        <f>RSI!I290</f>
        <v>44.346273184196647</v>
      </c>
      <c r="D290" s="2">
        <f>MACD!E290</f>
        <v>8.4406479204179874E-4</v>
      </c>
      <c r="E290" s="2">
        <f>MACD!F290</f>
        <v>3.6641475854313578E-2</v>
      </c>
      <c r="F290" s="2">
        <f>'Moving Avg'!D290</f>
        <v>2.9040000000000004</v>
      </c>
      <c r="G290" s="2">
        <f>'Moving Avg'!F290</f>
        <v>2.9254999999999995</v>
      </c>
      <c r="H290" s="2">
        <f>'Moving Avg'!G290</f>
        <v>3.0518000000000014</v>
      </c>
      <c r="I290" s="2">
        <f>'Moving Avg'!H290</f>
        <v>3.984</v>
      </c>
      <c r="J290" s="6" t="str">
        <f>OBV!F290</f>
        <v>BEARISH</v>
      </c>
      <c r="K290" s="6" t="str">
        <f>OBV!G290</f>
        <v>STRONG</v>
      </c>
      <c r="L290" s="6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2.9</v>
      </c>
      <c r="C291" s="2">
        <f>RSI!I291</f>
        <v>44.34627318419664</v>
      </c>
      <c r="D291" s="2">
        <f>MACD!E291</f>
        <v>-1.281856987986929E-2</v>
      </c>
      <c r="E291" s="2">
        <f>MACD!F291</f>
        <v>2.6749466707477004E-2</v>
      </c>
      <c r="F291" s="2">
        <f>'Moving Avg'!D291</f>
        <v>2.9040000000000004</v>
      </c>
      <c r="G291" s="2">
        <f>'Moving Avg'!F291</f>
        <v>2.9169999999999994</v>
      </c>
      <c r="H291" s="2">
        <f>'Moving Avg'!G291</f>
        <v>3.0500000000000012</v>
      </c>
      <c r="I291" s="2">
        <f>'Moving Avg'!H291</f>
        <v>3.9731499999999995</v>
      </c>
      <c r="J291" s="6" t="str">
        <f>OBV!F291</f>
        <v>BEARISH</v>
      </c>
      <c r="K291" s="6" t="str">
        <f>OBV!G291</f>
        <v>STRONG</v>
      </c>
      <c r="L291" s="6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2.83</v>
      </c>
      <c r="C292" s="2">
        <f>RSI!I292</f>
        <v>38.58634330424966</v>
      </c>
      <c r="D292" s="2">
        <f>MACD!E292</f>
        <v>-1.4260023598547722E-2</v>
      </c>
      <c r="E292" s="2">
        <f>MACD!F292</f>
        <v>1.8547568646272061E-2</v>
      </c>
      <c r="F292" s="2">
        <f>'Moving Avg'!D292</f>
        <v>2.9</v>
      </c>
      <c r="G292" s="2">
        <f>'Moving Avg'!F292</f>
        <v>2.9079999999999995</v>
      </c>
      <c r="H292" s="2">
        <f>'Moving Avg'!G292</f>
        <v>3.0452000000000017</v>
      </c>
      <c r="I292" s="2">
        <f>'Moving Avg'!H292</f>
        <v>3.9613499999999999</v>
      </c>
      <c r="J292" s="6" t="str">
        <f>OBV!F292</f>
        <v>BEARISH</v>
      </c>
      <c r="K292" s="6" t="str">
        <f>OBV!G292</f>
        <v>STRONG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2.85</v>
      </c>
      <c r="C293" s="2">
        <f>RSI!I293</f>
        <v>40.946403392851622</v>
      </c>
      <c r="D293" s="2">
        <f>MACD!E293</f>
        <v>-1.1637116698953065E-2</v>
      </c>
      <c r="E293" s="2">
        <f>MACD!F293</f>
        <v>1.2510631577227036E-2</v>
      </c>
      <c r="F293" s="2">
        <f>'Moving Avg'!D293</f>
        <v>2.8899999999999997</v>
      </c>
      <c r="G293" s="2">
        <f>'Moving Avg'!F293</f>
        <v>2.8999999999999995</v>
      </c>
      <c r="H293" s="2">
        <f>'Moving Avg'!G293</f>
        <v>3.039000000000001</v>
      </c>
      <c r="I293" s="2">
        <f>'Moving Avg'!H293</f>
        <v>3.9496500000000001</v>
      </c>
      <c r="J293" s="6" t="str">
        <f>OBV!F293</f>
        <v>BEARISH</v>
      </c>
      <c r="K293" s="6" t="str">
        <f>OBV!G293</f>
        <v>STRONG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2.8</v>
      </c>
      <c r="C294" s="2">
        <f>RSI!I294</f>
        <v>37.107201122394571</v>
      </c>
      <c r="D294" s="2">
        <f>MACD!E294</f>
        <v>-5.1760116727863625E-3</v>
      </c>
      <c r="E294" s="2">
        <f>MACD!F294</f>
        <v>8.973302927224357E-3</v>
      </c>
      <c r="F294" s="2">
        <f>'Moving Avg'!D294</f>
        <v>2.8559999999999994</v>
      </c>
      <c r="G294" s="2">
        <f>'Moving Avg'!F294</f>
        <v>2.8894999999999995</v>
      </c>
      <c r="H294" s="2">
        <f>'Moving Avg'!G294</f>
        <v>3.0320000000000018</v>
      </c>
      <c r="I294" s="2">
        <f>'Moving Avg'!H294</f>
        <v>3.9377</v>
      </c>
      <c r="J294" s="6" t="str">
        <f>OBV!F294</f>
        <v>BEARISH</v>
      </c>
      <c r="K294" s="6" t="str">
        <f>OBV!G294</f>
        <v>STRONG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2.8</v>
      </c>
      <c r="C295" s="2">
        <f>RSI!I295</f>
        <v>37.107201122394571</v>
      </c>
      <c r="D295" s="2">
        <f>MACD!E295</f>
        <v>1.0846946773188648E-3</v>
      </c>
      <c r="E295" s="2">
        <f>MACD!F295</f>
        <v>7.3955812772432588E-3</v>
      </c>
      <c r="F295" s="2">
        <f>'Moving Avg'!D295</f>
        <v>2.8359999999999999</v>
      </c>
      <c r="G295" s="2">
        <f>'Moving Avg'!F295</f>
        <v>2.8819999999999988</v>
      </c>
      <c r="H295" s="2">
        <f>'Moving Avg'!G295</f>
        <v>3.026600000000002</v>
      </c>
      <c r="I295" s="2">
        <f>'Moving Avg'!H295</f>
        <v>3.9263999999999997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2.8</v>
      </c>
      <c r="C296" s="2">
        <f>RSI!I296</f>
        <v>37.107201122394571</v>
      </c>
      <c r="D296" s="2">
        <f>MACD!E296</f>
        <v>7.1170464367766861E-3</v>
      </c>
      <c r="E296" s="2">
        <f>MACD!F296</f>
        <v>7.3398743091499441E-3</v>
      </c>
      <c r="F296" s="2">
        <f>'Moving Avg'!D296</f>
        <v>2.8160000000000003</v>
      </c>
      <c r="G296" s="2">
        <f>'Moving Avg'!F296</f>
        <v>2.871999999999999</v>
      </c>
      <c r="H296" s="2">
        <f>'Moving Avg'!G296</f>
        <v>3.0212000000000017</v>
      </c>
      <c r="I296" s="2">
        <f>'Moving Avg'!H296</f>
        <v>3.9153999999999995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2.8</v>
      </c>
      <c r="C297" s="2">
        <f>RSI!I297</f>
        <v>37.107201122394578</v>
      </c>
      <c r="D297" s="2">
        <f>MACD!E297</f>
        <v>5.2094354627132411E-3</v>
      </c>
      <c r="E297" s="2">
        <f>MACD!F297</f>
        <v>6.9137865398626033E-3</v>
      </c>
      <c r="F297" s="2">
        <f>'Moving Avg'!D297</f>
        <v>2.81</v>
      </c>
      <c r="G297" s="2">
        <f>'Moving Avg'!F297</f>
        <v>2.8664999999999989</v>
      </c>
      <c r="H297" s="2">
        <f>'Moving Avg'!G297</f>
        <v>3.0152000000000028</v>
      </c>
      <c r="I297" s="2">
        <f>'Moving Avg'!H297</f>
        <v>3.9043999999999994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2.88</v>
      </c>
      <c r="C298" s="2">
        <f>RSI!I298</f>
        <v>47.667079594699416</v>
      </c>
      <c r="D298" s="2">
        <f>MACD!E298</f>
        <v>5.9916840105245228E-3</v>
      </c>
      <c r="E298" s="2">
        <f>MACD!F298</f>
        <v>6.7293660339949879E-3</v>
      </c>
      <c r="F298" s="2">
        <f>'Moving Avg'!D298</f>
        <v>2.8159999999999998</v>
      </c>
      <c r="G298" s="2">
        <f>'Moving Avg'!F298</f>
        <v>2.8654999999999995</v>
      </c>
      <c r="H298" s="2">
        <f>'Moving Avg'!G298</f>
        <v>3.0118000000000018</v>
      </c>
      <c r="I298" s="2">
        <f>'Moving Avg'!H298</f>
        <v>3.8937999999999993</v>
      </c>
      <c r="J298" s="6" t="str">
        <f>OBV!F298</f>
        <v>BULLISH</v>
      </c>
      <c r="K298" s="6" t="str">
        <f>OBV!G298</f>
        <v>NEUTRAL</v>
      </c>
      <c r="L298" s="6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2.88</v>
      </c>
      <c r="C299" s="2">
        <f>RSI!I299</f>
        <v>47.667079594699416</v>
      </c>
      <c r="D299" s="2">
        <f>MACD!E299</f>
        <v>1.753342650227907E-2</v>
      </c>
      <c r="E299" s="2">
        <f>MACD!F299</f>
        <v>8.8901781276518044E-3</v>
      </c>
      <c r="F299" s="2">
        <f>'Moving Avg'!D299</f>
        <v>2.8319999999999994</v>
      </c>
      <c r="G299" s="2">
        <f>'Moving Avg'!F299</f>
        <v>2.8664999999999994</v>
      </c>
      <c r="H299" s="2">
        <f>'Moving Avg'!G299</f>
        <v>3.0078000000000018</v>
      </c>
      <c r="I299" s="2">
        <f>'Moving Avg'!H299</f>
        <v>3.8831999999999995</v>
      </c>
      <c r="J299" s="6" t="str">
        <f>OBV!F299</f>
        <v>BULLISH</v>
      </c>
      <c r="K299" s="6" t="str">
        <f>OBV!G299</f>
        <v>NEUTRAL</v>
      </c>
      <c r="L299" s="6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2.81</v>
      </c>
      <c r="C300" s="2">
        <f>RSI!I300</f>
        <v>40.727636407453403</v>
      </c>
      <c r="D300" s="2">
        <f>MACD!E300</f>
        <v>2.1817886557046862E-2</v>
      </c>
      <c r="E300" s="2">
        <f>MACD!F300</f>
        <v>1.1475719813530816E-2</v>
      </c>
      <c r="F300" s="2">
        <f>'Moving Avg'!D300</f>
        <v>2.8340000000000001</v>
      </c>
      <c r="G300" s="2">
        <f>'Moving Avg'!F300</f>
        <v>2.8639999999999999</v>
      </c>
      <c r="H300" s="2">
        <f>'Moving Avg'!G300</f>
        <v>3.0010000000000021</v>
      </c>
      <c r="I300" s="2">
        <f>'Moving Avg'!H300</f>
        <v>3.8722499999999997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2.81</v>
      </c>
      <c r="C301" s="2">
        <f>RSI!I301</f>
        <v>40.727636407453403</v>
      </c>
      <c r="D301" s="2">
        <f>MACD!E301</f>
        <v>2.5951661397026982E-2</v>
      </c>
      <c r="E301" s="2">
        <f>MACD!F301</f>
        <v>1.4370908130230051E-2</v>
      </c>
      <c r="F301" s="2">
        <f>'Moving Avg'!D301</f>
        <v>2.8359999999999999</v>
      </c>
      <c r="G301" s="2">
        <f>'Moving Avg'!F301</f>
        <v>2.8624999999999998</v>
      </c>
      <c r="H301" s="2">
        <f>'Moving Avg'!G301</f>
        <v>2.9906000000000019</v>
      </c>
      <c r="I301" s="2">
        <f>'Moving Avg'!H301</f>
        <v>3.8619999999999992</v>
      </c>
      <c r="J301" s="6" t="str">
        <f>OBV!F301</f>
        <v>BULLISH</v>
      </c>
      <c r="K301" s="6" t="str">
        <f>OBV!G301</f>
        <v>NEUTRAL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2.81</v>
      </c>
      <c r="C302" s="2">
        <f>RSI!I302</f>
        <v>40.727636407453403</v>
      </c>
      <c r="D302" s="2">
        <f>MACD!E302</f>
        <v>1.9151038705876644E-2</v>
      </c>
      <c r="E302" s="2">
        <f>MACD!F302</f>
        <v>1.5326934245359369E-2</v>
      </c>
      <c r="F302" s="2">
        <f>'Moving Avg'!D302</f>
        <v>2.8380000000000001</v>
      </c>
      <c r="G302" s="2">
        <f>'Moving Avg'!F302</f>
        <v>2.8594999999999997</v>
      </c>
      <c r="H302" s="2">
        <f>'Moving Avg'!G302</f>
        <v>2.9806000000000012</v>
      </c>
      <c r="I302" s="2">
        <f>'Moving Avg'!H302</f>
        <v>3.8517499999999996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2.81</v>
      </c>
      <c r="C303" s="2">
        <f>RSI!I303</f>
        <v>40.727636407453403</v>
      </c>
      <c r="D303" s="2">
        <f>MACD!E303</f>
        <v>1.690951336431068E-2</v>
      </c>
      <c r="E303" s="2">
        <f>MACD!F303</f>
        <v>1.564345006914963E-2</v>
      </c>
      <c r="F303" s="2">
        <f>'Moving Avg'!D303</f>
        <v>2.8240000000000003</v>
      </c>
      <c r="G303" s="2">
        <f>'Moving Avg'!F303</f>
        <v>2.8550000000000004</v>
      </c>
      <c r="H303" s="2">
        <f>'Moving Avg'!G303</f>
        <v>2.971000000000001</v>
      </c>
      <c r="I303" s="2">
        <f>'Moving Avg'!H303</f>
        <v>3.8417999999999997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2.82</v>
      </c>
      <c r="C304" s="2">
        <f>RSI!I304</f>
        <v>42.340572279152653</v>
      </c>
      <c r="D304" s="2">
        <f>MACD!E304</f>
        <v>6.9834235569379288E-3</v>
      </c>
      <c r="E304" s="2">
        <f>MACD!F304</f>
        <v>1.3911444766707292E-2</v>
      </c>
      <c r="F304" s="2">
        <f>'Moving Avg'!D304</f>
        <v>2.8120000000000003</v>
      </c>
      <c r="G304" s="2">
        <f>'Moving Avg'!F304</f>
        <v>2.8510000000000004</v>
      </c>
      <c r="H304" s="2">
        <f>'Moving Avg'!G304</f>
        <v>2.9618000000000007</v>
      </c>
      <c r="I304" s="2">
        <f>'Moving Avg'!H304</f>
        <v>3.8318999999999992</v>
      </c>
      <c r="J304" s="6" t="str">
        <f>OBV!F304</f>
        <v>BULLISH</v>
      </c>
      <c r="K304" s="6" t="str">
        <f>OBV!G304</f>
        <v>NEUTRAL</v>
      </c>
      <c r="L304" s="6" t="str">
        <f>OBV!H304</f>
        <v>BULLISH DIVERGENCE</v>
      </c>
    </row>
    <row r="305" spans="1:12" ht="13.5" x14ac:dyDescent="0.25">
      <c r="A305" s="3">
        <f>RSI!A305</f>
        <v>42450</v>
      </c>
      <c r="B305" s="2">
        <f>RSI!B305</f>
        <v>2.82</v>
      </c>
      <c r="C305" s="2">
        <f>RSI!I305</f>
        <v>42.340572279152653</v>
      </c>
      <c r="D305" s="2">
        <f>MACD!E305</f>
        <v>-1.1009308341032309E-3</v>
      </c>
      <c r="E305" s="2">
        <f>MACD!F305</f>
        <v>1.0908969646545188E-2</v>
      </c>
      <c r="F305" s="2">
        <f>'Moving Avg'!D305</f>
        <v>2.8140000000000001</v>
      </c>
      <c r="G305" s="2">
        <f>'Moving Avg'!F305</f>
        <v>2.8470000000000009</v>
      </c>
      <c r="H305" s="2">
        <f>'Moving Avg'!G305</f>
        <v>2.9524000000000008</v>
      </c>
      <c r="I305" s="2">
        <f>'Moving Avg'!H305</f>
        <v>3.8219999999999992</v>
      </c>
      <c r="J305" s="6" t="str">
        <f>OBV!F305</f>
        <v>BULLISH</v>
      </c>
      <c r="K305" s="6" t="str">
        <f>OBV!G305</f>
        <v>NEUTRAL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2.82</v>
      </c>
      <c r="C306" s="2">
        <f>RSI!I306</f>
        <v>42.340572279152646</v>
      </c>
      <c r="D306" s="2">
        <f>MACD!E306</f>
        <v>-7.6502007321082033E-3</v>
      </c>
      <c r="E306" s="2">
        <f>MACD!F306</f>
        <v>7.1971355708145106E-3</v>
      </c>
      <c r="F306" s="2">
        <f>'Moving Avg'!D306</f>
        <v>2.8159999999999998</v>
      </c>
      <c r="G306" s="2">
        <f>'Moving Avg'!F306</f>
        <v>2.8430000000000009</v>
      </c>
      <c r="H306" s="2">
        <f>'Moving Avg'!G306</f>
        <v>2.9448000000000003</v>
      </c>
      <c r="I306" s="2">
        <f>'Moving Avg'!H306</f>
        <v>3.8110999999999988</v>
      </c>
      <c r="J306" s="6" t="str">
        <f>OBV!F306</f>
        <v>BULLISH</v>
      </c>
      <c r="K306" s="6" t="str">
        <f>OBV!G306</f>
        <v>NEUTRAL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2.81</v>
      </c>
      <c r="C307" s="2">
        <f>RSI!I307</f>
        <v>40.948825097566235</v>
      </c>
      <c r="D307" s="2">
        <f>MACD!E307</f>
        <v>-1.2181392809096803E-2</v>
      </c>
      <c r="E307" s="2">
        <f>MACD!F307</f>
        <v>3.3214298948322485E-3</v>
      </c>
      <c r="F307" s="2">
        <f>'Moving Avg'!D307</f>
        <v>2.8159999999999998</v>
      </c>
      <c r="G307" s="2">
        <f>'Moving Avg'!F307</f>
        <v>2.8410000000000006</v>
      </c>
      <c r="H307" s="2">
        <f>'Moving Avg'!G307</f>
        <v>2.9388000000000001</v>
      </c>
      <c r="I307" s="2">
        <f>'Moving Avg'!H307</f>
        <v>3.7998999999999983</v>
      </c>
      <c r="J307" s="6" t="str">
        <f>OBV!F307</f>
        <v>BEARISH</v>
      </c>
      <c r="K307" s="6" t="str">
        <f>OBV!G307</f>
        <v>NEUTRAL</v>
      </c>
      <c r="L307" s="6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2.8</v>
      </c>
      <c r="C308" s="2">
        <f>RSI!I308</f>
        <v>39.548844211706943</v>
      </c>
      <c r="D308" s="2">
        <f>MACD!E308</f>
        <v>-2.6581798459504036E-3</v>
      </c>
      <c r="E308" s="2">
        <f>MACD!F308</f>
        <v>2.1255079466757183E-3</v>
      </c>
      <c r="F308" s="2">
        <f>'Moving Avg'!D308</f>
        <v>2.8140000000000001</v>
      </c>
      <c r="G308" s="2">
        <f>'Moving Avg'!F308</f>
        <v>2.8360000000000003</v>
      </c>
      <c r="H308" s="2">
        <f>'Moving Avg'!G308</f>
        <v>2.9308000000000005</v>
      </c>
      <c r="I308" s="2">
        <f>'Moving Avg'!H308</f>
        <v>3.7873999999999985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2.8</v>
      </c>
      <c r="C309" s="2">
        <f>RSI!I309</f>
        <v>39.548844211706943</v>
      </c>
      <c r="D309" s="2">
        <f>MACD!E309</f>
        <v>5.7450004510557484E-3</v>
      </c>
      <c r="E309" s="2">
        <f>MACD!F309</f>
        <v>2.8494064475517245E-3</v>
      </c>
      <c r="F309" s="2">
        <f>'Moving Avg'!D309</f>
        <v>2.81</v>
      </c>
      <c r="G309" s="2">
        <f>'Moving Avg'!F309</f>
        <v>2.8274999999999997</v>
      </c>
      <c r="H309" s="2">
        <f>'Moving Avg'!G309</f>
        <v>2.9212000000000002</v>
      </c>
      <c r="I309" s="2">
        <f>'Moving Avg'!H309</f>
        <v>3.7743999999999978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2.8</v>
      </c>
      <c r="C310" s="2">
        <f>RSI!I310</f>
        <v>39.548844211706943</v>
      </c>
      <c r="D310" s="2">
        <f>MACD!E310</f>
        <v>2.4056687697808776E-3</v>
      </c>
      <c r="E310" s="2">
        <f>MACD!F310</f>
        <v>2.7606589119975552E-3</v>
      </c>
      <c r="F310" s="2">
        <f>'Moving Avg'!D310</f>
        <v>2.806</v>
      </c>
      <c r="G310" s="2">
        <f>'Moving Avg'!F310</f>
        <v>2.8224999999999998</v>
      </c>
      <c r="H310" s="2">
        <f>'Moving Avg'!G310</f>
        <v>2.9150000000000005</v>
      </c>
      <c r="I310" s="2">
        <f>'Moving Avg'!H310</f>
        <v>3.7613999999999974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2.8</v>
      </c>
      <c r="C311" s="2">
        <f>RSI!I311</f>
        <v>39.548844211706943</v>
      </c>
      <c r="D311" s="2">
        <f>MACD!E311</f>
        <v>-1.2407165024663769E-4</v>
      </c>
      <c r="E311" s="2">
        <f>MACD!F311</f>
        <v>2.1837127995487167E-3</v>
      </c>
      <c r="F311" s="2">
        <f>'Moving Avg'!D311</f>
        <v>2.8020000000000005</v>
      </c>
      <c r="G311" s="2">
        <f>'Moving Avg'!F311</f>
        <v>2.8174999999999994</v>
      </c>
      <c r="H311" s="2">
        <f>'Moving Avg'!G311</f>
        <v>2.9072000000000009</v>
      </c>
      <c r="I311" s="2">
        <f>'Moving Avg'!H311</f>
        <v>3.7493999999999965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2.8</v>
      </c>
      <c r="C312" s="2">
        <f>RSI!I312</f>
        <v>39.548844211706943</v>
      </c>
      <c r="D312" s="2">
        <f>MACD!E312</f>
        <v>-1.990687971917815E-3</v>
      </c>
      <c r="E312" s="2">
        <f>MACD!F312</f>
        <v>1.3488326452554104E-3</v>
      </c>
      <c r="F312" s="2">
        <f>'Moving Avg'!D312</f>
        <v>2.8</v>
      </c>
      <c r="G312" s="2">
        <f>'Moving Avg'!F312</f>
        <v>2.8159999999999989</v>
      </c>
      <c r="H312" s="2">
        <f>'Moving Avg'!G312</f>
        <v>2.8992000000000009</v>
      </c>
      <c r="I312" s="2">
        <f>'Moving Avg'!H312</f>
        <v>3.7383999999999964</v>
      </c>
      <c r="J312" s="6" t="str">
        <f>OBV!F312</f>
        <v>BEARISH</v>
      </c>
      <c r="K312" s="6" t="str">
        <f>OBV!G312</f>
        <v>NEUTRAL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2.75</v>
      </c>
      <c r="C313" s="2">
        <f>RSI!I313</f>
        <v>31.699599671947098</v>
      </c>
      <c r="D313" s="2">
        <f>MACD!E313</f>
        <v>3.872130634894333E-4</v>
      </c>
      <c r="E313" s="2">
        <f>MACD!F313</f>
        <v>1.1565087289022149E-3</v>
      </c>
      <c r="F313" s="2">
        <f>'Moving Avg'!D313</f>
        <v>2.79</v>
      </c>
      <c r="G313" s="2">
        <f>'Moving Avg'!F313</f>
        <v>2.8109999999999991</v>
      </c>
      <c r="H313" s="2">
        <f>'Moving Avg'!G313</f>
        <v>2.8902000000000005</v>
      </c>
      <c r="I313" s="2">
        <f>'Moving Avg'!H313</f>
        <v>3.7263999999999964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2.75</v>
      </c>
      <c r="C314" s="2">
        <f>RSI!I314</f>
        <v>31.699599671947098</v>
      </c>
      <c r="D314" s="2">
        <f>MACD!E314</f>
        <v>4.4680504779712749E-3</v>
      </c>
      <c r="E314" s="2">
        <f>MACD!F314</f>
        <v>1.8188170787160271E-3</v>
      </c>
      <c r="F314" s="2">
        <f>'Moving Avg'!D314</f>
        <v>2.78</v>
      </c>
      <c r="G314" s="2">
        <f>'Moving Avg'!F314</f>
        <v>2.8084999999999991</v>
      </c>
      <c r="H314" s="2">
        <f>'Moving Avg'!G314</f>
        <v>2.8827999999999996</v>
      </c>
      <c r="I314" s="2">
        <f>'Moving Avg'!H314</f>
        <v>3.7146499999999971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2.75</v>
      </c>
      <c r="C315" s="2">
        <f>RSI!I315</f>
        <v>31.699599671947098</v>
      </c>
      <c r="D315" s="2">
        <f>MACD!E315</f>
        <v>8.4120906120754846E-3</v>
      </c>
      <c r="E315" s="2">
        <f>MACD!F315</f>
        <v>3.1374717853879189E-3</v>
      </c>
      <c r="F315" s="2">
        <f>'Moving Avg'!D315</f>
        <v>2.77</v>
      </c>
      <c r="G315" s="2">
        <f>'Moving Avg'!F315</f>
        <v>2.8059999999999992</v>
      </c>
      <c r="H315" s="2">
        <f>'Moving Avg'!G315</f>
        <v>2.8771999999999998</v>
      </c>
      <c r="I315" s="2">
        <f>'Moving Avg'!H315</f>
        <v>3.7033999999999967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2.75</v>
      </c>
      <c r="C316" s="2">
        <f>RSI!I316</f>
        <v>31.699599671947098</v>
      </c>
      <c r="D316" s="2">
        <f>MACD!E316</f>
        <v>1.2204007063444156E-2</v>
      </c>
      <c r="E316" s="2">
        <f>MACD!F316</f>
        <v>4.9507788409991664E-3</v>
      </c>
      <c r="F316" s="2">
        <f>'Moving Avg'!D316</f>
        <v>2.7600000000000002</v>
      </c>
      <c r="G316" s="2">
        <f>'Moving Avg'!F316</f>
        <v>2.8034999999999992</v>
      </c>
      <c r="H316" s="2">
        <f>'Moving Avg'!G316</f>
        <v>2.8709999999999996</v>
      </c>
      <c r="I316" s="2">
        <f>'Moving Avg'!H316</f>
        <v>3.6921499999999967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2.68</v>
      </c>
      <c r="C317" s="2">
        <f>RSI!I317</f>
        <v>23.07552622802865</v>
      </c>
      <c r="D317" s="2">
        <f>MACD!E317</f>
        <v>1.9480249216927703E-2</v>
      </c>
      <c r="E317" s="2">
        <f>MACD!F317</f>
        <v>7.8566729161848731E-3</v>
      </c>
      <c r="F317" s="2">
        <f>'Moving Avg'!D317</f>
        <v>2.7359999999999998</v>
      </c>
      <c r="G317" s="2">
        <f>'Moving Avg'!F317</f>
        <v>2.7974999999999994</v>
      </c>
      <c r="H317" s="2">
        <f>'Moving Avg'!G317</f>
        <v>2.8645999999999994</v>
      </c>
      <c r="I317" s="2">
        <f>'Moving Avg'!H317</f>
        <v>3.6805499999999967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2.8</v>
      </c>
      <c r="C318" s="2">
        <f>RSI!I318</f>
        <v>48.79408741912021</v>
      </c>
      <c r="D318" s="2">
        <f>MACD!E318</f>
        <v>1.6013142650945333E-2</v>
      </c>
      <c r="E318" s="2">
        <f>MACD!F318</f>
        <v>9.4879668631369651E-3</v>
      </c>
      <c r="F318" s="2">
        <f>'Moving Avg'!D318</f>
        <v>2.746</v>
      </c>
      <c r="G318" s="2">
        <f>'Moving Avg'!F318</f>
        <v>2.7934999999999994</v>
      </c>
      <c r="H318" s="2">
        <f>'Moving Avg'!G318</f>
        <v>2.8605999999999994</v>
      </c>
      <c r="I318" s="2">
        <f>'Moving Avg'!H318</f>
        <v>3.6695499999999956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</row>
    <row r="319" spans="1:12" ht="13.5" x14ac:dyDescent="0.25">
      <c r="A319" s="3">
        <f>RSI!A319</f>
        <v>42468</v>
      </c>
      <c r="B319" s="2">
        <f>RSI!B319</f>
        <v>2.8</v>
      </c>
      <c r="C319" s="2">
        <f>RSI!I319</f>
        <v>48.79408741912021</v>
      </c>
      <c r="D319" s="2">
        <f>MACD!E319</f>
        <v>1.3114262661632292E-2</v>
      </c>
      <c r="E319" s="2">
        <f>MACD!F319</f>
        <v>1.0213226022836031E-2</v>
      </c>
      <c r="F319" s="2">
        <f>'Moving Avg'!D319</f>
        <v>2.7560000000000002</v>
      </c>
      <c r="G319" s="2">
        <f>'Moving Avg'!F319</f>
        <v>2.7894999999999994</v>
      </c>
      <c r="H319" s="2">
        <f>'Moving Avg'!G319</f>
        <v>2.8565999999999998</v>
      </c>
      <c r="I319" s="2">
        <f>'Moving Avg'!H319</f>
        <v>3.6592499999999961</v>
      </c>
      <c r="J319" s="6" t="str">
        <f>OBV!F319</f>
        <v>BEARISH</v>
      </c>
      <c r="K319" s="6" t="str">
        <f>OBV!G319</f>
        <v>NEUTRAL</v>
      </c>
      <c r="L319" s="6" t="str">
        <f>OBV!H319</f>
        <v>BEARISH DIVERGENCE</v>
      </c>
    </row>
    <row r="320" spans="1:12" ht="13.5" x14ac:dyDescent="0.25">
      <c r="A320" s="3">
        <f>RSI!A320</f>
        <v>42471</v>
      </c>
      <c r="B320" s="2">
        <f>RSI!B320</f>
        <v>2.72</v>
      </c>
      <c r="C320" s="2">
        <f>RSI!I320</f>
        <v>38.771628494973342</v>
      </c>
      <c r="D320" s="2">
        <f>MACD!E320</f>
        <v>1.6619536029985671E-2</v>
      </c>
      <c r="E320" s="2">
        <f>MACD!F320</f>
        <v>1.1494488024265958E-2</v>
      </c>
      <c r="F320" s="2">
        <f>'Moving Avg'!D320</f>
        <v>2.7500000000000004</v>
      </c>
      <c r="G320" s="2">
        <f>'Moving Avg'!F320</f>
        <v>2.7849999999999997</v>
      </c>
      <c r="H320" s="2">
        <f>'Moving Avg'!G320</f>
        <v>2.8511999999999995</v>
      </c>
      <c r="I320" s="2">
        <f>'Moving Avg'!H320</f>
        <v>3.6480999999999955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2.84</v>
      </c>
      <c r="C321" s="2">
        <f>RSI!I321</f>
        <v>54.026026373900386</v>
      </c>
      <c r="D321" s="2">
        <f>MACD!E321</f>
        <v>1.1199228429351393E-2</v>
      </c>
      <c r="E321" s="2">
        <f>MACD!F321</f>
        <v>1.1435436105283046E-2</v>
      </c>
      <c r="F321" s="2">
        <f>'Moving Avg'!D321</f>
        <v>2.7680000000000002</v>
      </c>
      <c r="G321" s="2">
        <f>'Moving Avg'!F321</f>
        <v>2.7864999999999993</v>
      </c>
      <c r="H321" s="2">
        <f>'Moving Avg'!G321</f>
        <v>2.8465999999999996</v>
      </c>
      <c r="I321" s="2">
        <f>'Moving Avg'!H321</f>
        <v>3.6377499999999965</v>
      </c>
      <c r="J321" s="6" t="str">
        <f>OBV!F321</f>
        <v>BEARISH</v>
      </c>
      <c r="K321" s="6" t="str">
        <f>OBV!G321</f>
        <v>STRONG</v>
      </c>
      <c r="L321" s="6" t="str">
        <f>OBV!H321</f>
        <v>BEARISH DIVERGENCE</v>
      </c>
    </row>
    <row r="322" spans="1:12" ht="13.5" x14ac:dyDescent="0.25">
      <c r="A322" s="3">
        <f>RSI!A322</f>
        <v>42473</v>
      </c>
      <c r="B322" s="2">
        <f>RSI!B322</f>
        <v>2.8</v>
      </c>
      <c r="C322" s="2">
        <f>RSI!I322</f>
        <v>49.590883305421187</v>
      </c>
      <c r="D322" s="2">
        <f>MACD!E322</f>
        <v>9.3320446575804183E-3</v>
      </c>
      <c r="E322" s="2">
        <f>MACD!F322</f>
        <v>1.1014757815742522E-2</v>
      </c>
      <c r="F322" s="2">
        <f>'Moving Avg'!D322</f>
        <v>2.7920000000000003</v>
      </c>
      <c r="G322" s="2">
        <f>'Moving Avg'!F322</f>
        <v>2.7859999999999991</v>
      </c>
      <c r="H322" s="2">
        <f>'Moving Avg'!G322</f>
        <v>2.8423999999999996</v>
      </c>
      <c r="I322" s="2">
        <f>'Moving Avg'!H322</f>
        <v>3.6274999999999959</v>
      </c>
      <c r="J322" s="6" t="str">
        <f>OBV!F322</f>
        <v>BEARISH</v>
      </c>
      <c r="K322" s="6" t="str">
        <f>OBV!G322</f>
        <v>STRONG</v>
      </c>
      <c r="L322" s="6" t="str">
        <f>OBV!H322</f>
        <v>BEARISH DIVERGENCE</v>
      </c>
    </row>
    <row r="323" spans="1:12" ht="13.5" x14ac:dyDescent="0.25">
      <c r="A323" s="3">
        <f>RSI!A323</f>
        <v>42474</v>
      </c>
      <c r="B323" s="2">
        <f>RSI!B323</f>
        <v>2.78</v>
      </c>
      <c r="C323" s="2">
        <f>RSI!I323</f>
        <v>47.491576648080397</v>
      </c>
      <c r="D323" s="2">
        <f>MACD!E323</f>
        <v>1.5519770910064068E-3</v>
      </c>
      <c r="E323" s="2">
        <f>MACD!F323</f>
        <v>9.1222016707952994E-3</v>
      </c>
      <c r="F323" s="2">
        <f>'Moving Avg'!D323</f>
        <v>2.7879999999999998</v>
      </c>
      <c r="G323" s="2">
        <f>'Moving Avg'!F323</f>
        <v>2.7845</v>
      </c>
      <c r="H323" s="2">
        <f>'Moving Avg'!G323</f>
        <v>2.8377999999999997</v>
      </c>
      <c r="I323" s="2">
        <f>'Moving Avg'!H323</f>
        <v>3.6166499999999955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2.7</v>
      </c>
      <c r="C324" s="2">
        <f>RSI!I324</f>
        <v>40.166920376159823</v>
      </c>
      <c r="D324" s="2">
        <f>MACD!E324</f>
        <v>1.0228417942204082E-3</v>
      </c>
      <c r="E324" s="2">
        <f>MACD!F324</f>
        <v>7.5023296954803212E-3</v>
      </c>
      <c r="F324" s="2">
        <f>'Moving Avg'!D324</f>
        <v>2.7679999999999998</v>
      </c>
      <c r="G324" s="2">
        <f>'Moving Avg'!F324</f>
        <v>2.7784999999999997</v>
      </c>
      <c r="H324" s="2">
        <f>'Moving Avg'!G324</f>
        <v>2.831599999999999</v>
      </c>
      <c r="I324" s="2">
        <f>'Moving Avg'!H324</f>
        <v>3.6053999999999968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2.62</v>
      </c>
      <c r="C325" s="2">
        <f>RSI!I325</f>
        <v>34.445680987960941</v>
      </c>
      <c r="D325" s="2">
        <f>MACD!E325</f>
        <v>7.0923472819894862E-3</v>
      </c>
      <c r="E325" s="2">
        <f>MACD!F325</f>
        <v>7.4203332127821542E-3</v>
      </c>
      <c r="F325" s="2">
        <f>'Moving Avg'!D325</f>
        <v>2.7480000000000002</v>
      </c>
      <c r="G325" s="2">
        <f>'Moving Avg'!F325</f>
        <v>2.7685</v>
      </c>
      <c r="H325" s="2">
        <f>'Moving Avg'!G325</f>
        <v>2.8249999999999988</v>
      </c>
      <c r="I325" s="2">
        <f>'Moving Avg'!H325</f>
        <v>3.5937499999999973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2.6</v>
      </c>
      <c r="C326" s="2">
        <f>RSI!I326</f>
        <v>33.173531962456707</v>
      </c>
      <c r="D326" s="2">
        <f>MACD!E326</f>
        <v>1.4729796341842682E-2</v>
      </c>
      <c r="E326" s="2">
        <f>MACD!F326</f>
        <v>8.8822258385942605E-3</v>
      </c>
      <c r="F326" s="2">
        <f>'Moving Avg'!D326</f>
        <v>2.7</v>
      </c>
      <c r="G326" s="2">
        <f>'Moving Avg'!F326</f>
        <v>2.7574999999999994</v>
      </c>
      <c r="H326" s="2">
        <f>'Moving Avg'!G326</f>
        <v>2.8169999999999993</v>
      </c>
      <c r="I326" s="2">
        <f>'Moving Avg'!H326</f>
        <v>3.5819999999999972</v>
      </c>
      <c r="J326" s="6" t="str">
        <f>OBV!F326</f>
        <v>BEARISH</v>
      </c>
      <c r="K326" s="6" t="str">
        <f>OBV!G326</f>
        <v>STRONG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2.75</v>
      </c>
      <c r="C327" s="2">
        <f>RSI!I327</f>
        <v>48.527603240943215</v>
      </c>
      <c r="D327" s="2">
        <f>MACD!E327</f>
        <v>3.7475162985511901E-4</v>
      </c>
      <c r="E327" s="2">
        <f>MACD!F327</f>
        <v>7.1807309968464324E-3</v>
      </c>
      <c r="F327" s="2">
        <f>'Moving Avg'!D327</f>
        <v>2.6900000000000004</v>
      </c>
      <c r="G327" s="2">
        <f>'Moving Avg'!F327</f>
        <v>2.7545000000000002</v>
      </c>
      <c r="H327" s="2">
        <f>'Moving Avg'!G327</f>
        <v>2.8137999999999987</v>
      </c>
      <c r="I327" s="2">
        <f>'Moving Avg'!H327</f>
        <v>3.5709999999999966</v>
      </c>
      <c r="J327" s="6" t="str">
        <f>OBV!F327</f>
        <v>BEARISH</v>
      </c>
      <c r="K327" s="6" t="str">
        <f>OBV!G327</f>
        <v>STRONG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2.87</v>
      </c>
      <c r="C328" s="2">
        <f>RSI!I328</f>
        <v>57.032839284977641</v>
      </c>
      <c r="D328" s="2">
        <f>MACD!E328</f>
        <v>-2.101420171614965E-3</v>
      </c>
      <c r="E328" s="2">
        <f>MACD!F328</f>
        <v>5.3243007631541533E-3</v>
      </c>
      <c r="F328" s="2">
        <f>'Moving Avg'!D328</f>
        <v>2.7079999999999997</v>
      </c>
      <c r="G328" s="2">
        <f>'Moving Avg'!F328</f>
        <v>2.758</v>
      </c>
      <c r="H328" s="2">
        <f>'Moving Avg'!G328</f>
        <v>2.8131999999999993</v>
      </c>
      <c r="I328" s="2">
        <f>'Moving Avg'!H328</f>
        <v>3.5603499999999975</v>
      </c>
      <c r="J328" s="6" t="str">
        <f>OBV!F328</f>
        <v>BEARISH</v>
      </c>
      <c r="K328" s="6" t="str">
        <f>OBV!G328</f>
        <v>STRONG</v>
      </c>
      <c r="L328" s="6" t="str">
        <f>OBV!H328</f>
        <v>BEARISH DIVERGENCE</v>
      </c>
    </row>
    <row r="329" spans="1:12" ht="13.5" x14ac:dyDescent="0.25">
      <c r="A329" s="3">
        <f>RSI!A329</f>
        <v>42482</v>
      </c>
      <c r="B329" s="2">
        <f>RSI!B329</f>
        <v>2.73</v>
      </c>
      <c r="C329" s="2">
        <f>RSI!I329</f>
        <v>47.227952738277573</v>
      </c>
      <c r="D329" s="2">
        <f>MACD!E329</f>
        <v>5.5551565670803882E-3</v>
      </c>
      <c r="E329" s="2">
        <f>MACD!F329</f>
        <v>5.3704719239394006E-3</v>
      </c>
      <c r="F329" s="2">
        <f>'Moving Avg'!D329</f>
        <v>2.714</v>
      </c>
      <c r="G329" s="2">
        <f>'Moving Avg'!F329</f>
        <v>2.7544999999999993</v>
      </c>
      <c r="H329" s="2">
        <f>'Moving Avg'!G329</f>
        <v>2.8105999999999991</v>
      </c>
      <c r="I329" s="2">
        <f>'Moving Avg'!H329</f>
        <v>3.5500999999999969</v>
      </c>
      <c r="J329" s="6" t="str">
        <f>OBV!F329</f>
        <v>BEARISH</v>
      </c>
      <c r="K329" s="6" t="str">
        <f>OBV!G329</f>
        <v>STRONG</v>
      </c>
      <c r="L329" s="6" t="str">
        <f>OBV!H329</f>
        <v>BEARISH DIVERGENCE</v>
      </c>
    </row>
    <row r="330" spans="1:12" ht="13.5" x14ac:dyDescent="0.25">
      <c r="A330" s="3">
        <f>RSI!A330</f>
        <v>42485</v>
      </c>
      <c r="B330" s="2">
        <f>RSI!B330</f>
        <v>2.65</v>
      </c>
      <c r="C330" s="2">
        <f>RSI!I330</f>
        <v>42.709509805475591</v>
      </c>
      <c r="D330" s="2">
        <f>MACD!E330</f>
        <v>5.9065468145820255E-3</v>
      </c>
      <c r="E330" s="2">
        <f>MACD!F330</f>
        <v>5.4776869020679263E-3</v>
      </c>
      <c r="F330" s="2">
        <f>'Moving Avg'!D330</f>
        <v>2.7199999999999998</v>
      </c>
      <c r="G330" s="2">
        <f>'Moving Avg'!F330</f>
        <v>2.7469999999999999</v>
      </c>
      <c r="H330" s="2">
        <f>'Moving Avg'!G330</f>
        <v>2.8063999999999991</v>
      </c>
      <c r="I330" s="2">
        <f>'Moving Avg'!H330</f>
        <v>3.5394999999999963</v>
      </c>
      <c r="J330" s="6" t="str">
        <f>OBV!F330</f>
        <v>BEARISH</v>
      </c>
      <c r="K330" s="6" t="str">
        <f>OBV!G330</f>
        <v>STRONG</v>
      </c>
      <c r="L330" s="6" t="str">
        <f>OBV!H330</f>
        <v>BEARISH DIVERGENCE</v>
      </c>
    </row>
    <row r="331" spans="1:12" ht="13.5" x14ac:dyDescent="0.25">
      <c r="A331" s="3">
        <f>RSI!A331</f>
        <v>42486</v>
      </c>
      <c r="B331" s="2">
        <f>RSI!B331</f>
        <v>2.67</v>
      </c>
      <c r="C331" s="2">
        <f>RSI!I331</f>
        <v>44.148149181807547</v>
      </c>
      <c r="D331" s="2">
        <f>MACD!E331</f>
        <v>2.3892319267016848E-2</v>
      </c>
      <c r="E331" s="2">
        <f>MACD!F331</f>
        <v>9.1606133750577121E-3</v>
      </c>
      <c r="F331" s="2">
        <f>'Moving Avg'!D331</f>
        <v>2.734</v>
      </c>
      <c r="G331" s="2">
        <f>'Moving Avg'!F331</f>
        <v>2.7404999999999999</v>
      </c>
      <c r="H331" s="2">
        <f>'Moving Avg'!G331</f>
        <v>2.802999999999999</v>
      </c>
      <c r="I331" s="2">
        <f>'Moving Avg'!H331</f>
        <v>3.5289999999999959</v>
      </c>
      <c r="J331" s="6" t="str">
        <f>OBV!F331</f>
        <v>BEARISH</v>
      </c>
      <c r="K331" s="6" t="str">
        <f>OBV!G331</f>
        <v>STRONG</v>
      </c>
      <c r="L331" s="6" t="str">
        <f>OBV!H331</f>
        <v>BEARISH DIVERGENCE</v>
      </c>
    </row>
    <row r="332" spans="1:12" ht="13.5" x14ac:dyDescent="0.25">
      <c r="A332" s="3">
        <f>RSI!A332</f>
        <v>42487</v>
      </c>
      <c r="B332" s="2">
        <f>RSI!B332</f>
        <v>2.74</v>
      </c>
      <c r="C332" s="2">
        <f>RSI!I332</f>
        <v>48.977450344436498</v>
      </c>
      <c r="D332" s="2">
        <f>MACD!E332</f>
        <v>2.8309749886251456E-2</v>
      </c>
      <c r="E332" s="2">
        <f>MACD!F332</f>
        <v>1.2990440677296461E-2</v>
      </c>
      <c r="F332" s="2">
        <f>'Moving Avg'!D332</f>
        <v>2.7320000000000002</v>
      </c>
      <c r="G332" s="2">
        <f>'Moving Avg'!F332</f>
        <v>2.7374999999999998</v>
      </c>
      <c r="H332" s="2">
        <f>'Moving Avg'!G332</f>
        <v>2.8003999999999998</v>
      </c>
      <c r="I332" s="2">
        <f>'Moving Avg'!H332</f>
        <v>3.5186999999999959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2.66</v>
      </c>
      <c r="C333" s="2">
        <f>RSI!I333</f>
        <v>44.26659794994859</v>
      </c>
      <c r="D333" s="2">
        <f>MACD!E333</f>
        <v>3.4980845102048352E-2</v>
      </c>
      <c r="E333" s="2">
        <f>MACD!F333</f>
        <v>1.738852156224684E-2</v>
      </c>
      <c r="F333" s="2">
        <f>'Moving Avg'!D333</f>
        <v>2.6900000000000004</v>
      </c>
      <c r="G333" s="2">
        <f>'Moving Avg'!F333</f>
        <v>2.7329999999999997</v>
      </c>
      <c r="H333" s="2">
        <f>'Moving Avg'!G333</f>
        <v>2.7955999999999999</v>
      </c>
      <c r="I333" s="2">
        <f>'Moving Avg'!H333</f>
        <v>3.507999999999996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2.7</v>
      </c>
      <c r="C334" s="2">
        <f>RSI!I334</f>
        <v>47.010975967742986</v>
      </c>
      <c r="D334" s="2">
        <f>MACD!E334</f>
        <v>2.5905710640326429E-2</v>
      </c>
      <c r="E334" s="2">
        <f>MACD!F334</f>
        <v>1.9091959377862761E-2</v>
      </c>
      <c r="F334" s="2">
        <f>'Moving Avg'!D334</f>
        <v>2.6840000000000002</v>
      </c>
      <c r="G334" s="2">
        <f>'Moving Avg'!F334</f>
        <v>2.7305000000000001</v>
      </c>
      <c r="H334" s="2">
        <f>'Moving Avg'!G334</f>
        <v>2.7915999999999999</v>
      </c>
      <c r="I334" s="2">
        <f>'Moving Avg'!H334</f>
        <v>3.4974999999999965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</row>
    <row r="335" spans="1:12" ht="13.5" x14ac:dyDescent="0.25">
      <c r="A335" s="3">
        <f>RSI!A335</f>
        <v>42492</v>
      </c>
      <c r="B335" s="2">
        <f>RSI!B335</f>
        <v>2.62</v>
      </c>
      <c r="C335" s="2">
        <f>RSI!I335</f>
        <v>42.503177834718514</v>
      </c>
      <c r="D335" s="2">
        <f>MACD!E335</f>
        <v>1.2118574402336435E-2</v>
      </c>
      <c r="E335" s="2">
        <f>MACD!F335</f>
        <v>1.7697282382757498E-2</v>
      </c>
      <c r="F335" s="2">
        <f>'Moving Avg'!D335</f>
        <v>2.6779999999999999</v>
      </c>
      <c r="G335" s="2">
        <f>'Moving Avg'!F335</f>
        <v>2.7239999999999998</v>
      </c>
      <c r="H335" s="2">
        <f>'Moving Avg'!G335</f>
        <v>2.786</v>
      </c>
      <c r="I335" s="2">
        <f>'Moving Avg'!H335</f>
        <v>3.4872999999999963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2.7</v>
      </c>
      <c r="C336" s="2">
        <f>RSI!I336</f>
        <v>47.88481213795238</v>
      </c>
      <c r="D336" s="2">
        <f>MACD!E336</f>
        <v>-7.8242653784523775E-3</v>
      </c>
      <c r="E336" s="2">
        <f>MACD!F336</f>
        <v>1.2592972830515522E-2</v>
      </c>
      <c r="F336" s="2">
        <f>'Moving Avg'!D336</f>
        <v>2.6840000000000002</v>
      </c>
      <c r="G336" s="2">
        <f>'Moving Avg'!F336</f>
        <v>2.7214999999999998</v>
      </c>
      <c r="H336" s="2">
        <f>'Moving Avg'!G336</f>
        <v>2.7820000000000005</v>
      </c>
      <c r="I336" s="2">
        <f>'Moving Avg'!H336</f>
        <v>3.4780999999999964</v>
      </c>
      <c r="J336" s="6" t="str">
        <f>OBV!F336</f>
        <v>BEARISH</v>
      </c>
      <c r="K336" s="6" t="str">
        <f>OBV!G336</f>
        <v>STRONG</v>
      </c>
      <c r="L336" s="6" t="str">
        <f>OBV!H336</f>
        <v>BEARISH DIVERGENCE</v>
      </c>
    </row>
    <row r="337" spans="1:12" ht="13.5" x14ac:dyDescent="0.25">
      <c r="A337" s="3">
        <f>RSI!A337</f>
        <v>42494</v>
      </c>
      <c r="B337" s="2">
        <f>RSI!B337</f>
        <v>2.63</v>
      </c>
      <c r="C337" s="2">
        <f>RSI!I337</f>
        <v>44.003732180597666</v>
      </c>
      <c r="D337" s="2">
        <f>MACD!E337</f>
        <v>3.7626751394879143E-3</v>
      </c>
      <c r="E337" s="2">
        <f>MACD!F337</f>
        <v>1.082691329231E-2</v>
      </c>
      <c r="F337" s="2">
        <f>'Moving Avg'!D337</f>
        <v>2.6619999999999999</v>
      </c>
      <c r="G337" s="2">
        <f>'Moving Avg'!F337</f>
        <v>2.7190000000000003</v>
      </c>
      <c r="H337" s="2">
        <f>'Moving Avg'!G337</f>
        <v>2.7776000000000001</v>
      </c>
      <c r="I337" s="2">
        <f>'Moving Avg'!H337</f>
        <v>3.4684499999999967</v>
      </c>
      <c r="J337" s="6" t="str">
        <f>OBV!F337</f>
        <v>BEARISH</v>
      </c>
      <c r="K337" s="6" t="str">
        <f>OBV!G337</f>
        <v>STRONG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2.6</v>
      </c>
      <c r="C338" s="2">
        <f>RSI!I338</f>
        <v>42.417003452595672</v>
      </c>
      <c r="D338" s="2">
        <f>MACD!E338</f>
        <v>3.4849165002381444E-2</v>
      </c>
      <c r="E338" s="2">
        <f>MACD!F338</f>
        <v>1.563136363432429E-2</v>
      </c>
      <c r="F338" s="2">
        <f>'Moving Avg'!D338</f>
        <v>2.6499999999999995</v>
      </c>
      <c r="G338" s="2">
        <f>'Moving Avg'!F338</f>
        <v>2.7090000000000005</v>
      </c>
      <c r="H338" s="2">
        <f>'Moving Avg'!G338</f>
        <v>2.7715999999999998</v>
      </c>
      <c r="I338" s="2">
        <f>'Moving Avg'!H338</f>
        <v>3.4586499999999969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2.65</v>
      </c>
      <c r="C339" s="2">
        <f>RSI!I339</f>
        <v>45.917300986906874</v>
      </c>
      <c r="D339" s="2">
        <f>MACD!E339</f>
        <v>3.6642293356472955E-2</v>
      </c>
      <c r="E339" s="2">
        <f>MACD!F339</f>
        <v>1.9833549578754023E-2</v>
      </c>
      <c r="F339" s="2">
        <f>'Moving Avg'!D339</f>
        <v>2.64</v>
      </c>
      <c r="G339" s="2">
        <f>'Moving Avg'!F339</f>
        <v>2.7015000000000007</v>
      </c>
      <c r="H339" s="2">
        <f>'Moving Avg'!G339</f>
        <v>2.7651999999999997</v>
      </c>
      <c r="I339" s="2">
        <f>'Moving Avg'!H339</f>
        <v>3.4484499999999962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2.67</v>
      </c>
      <c r="C340" s="2">
        <f>RSI!I340</f>
        <v>47.297329307615037</v>
      </c>
      <c r="D340" s="2">
        <f>MACD!E340</f>
        <v>2.4752097128408312E-2</v>
      </c>
      <c r="E340" s="2">
        <f>MACD!F340</f>
        <v>2.0817259088684884E-2</v>
      </c>
      <c r="F340" s="2">
        <f>'Moving Avg'!D340</f>
        <v>2.65</v>
      </c>
      <c r="G340" s="2">
        <f>'Moving Avg'!F340</f>
        <v>2.6990000000000007</v>
      </c>
      <c r="H340" s="2">
        <f>'Moving Avg'!G340</f>
        <v>2.7606000000000002</v>
      </c>
      <c r="I340" s="2">
        <f>'Moving Avg'!H340</f>
        <v>3.4385499999999962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</row>
    <row r="341" spans="1:12" ht="13.5" x14ac:dyDescent="0.25">
      <c r="A341" s="3">
        <f>RSI!A341</f>
        <v>42500</v>
      </c>
      <c r="B341" s="2">
        <f>RSI!B341</f>
        <v>2.62</v>
      </c>
      <c r="C341" s="2">
        <f>RSI!I341</f>
        <v>44.256897287576813</v>
      </c>
      <c r="D341" s="2">
        <f>MACD!E341</f>
        <v>2.1707047694700776E-2</v>
      </c>
      <c r="E341" s="2">
        <f>MACD!F341</f>
        <v>2.0995216809888063E-2</v>
      </c>
      <c r="F341" s="2">
        <f>'Moving Avg'!D341</f>
        <v>2.6340000000000003</v>
      </c>
      <c r="G341" s="2">
        <f>'Moving Avg'!F341</f>
        <v>2.6880000000000006</v>
      </c>
      <c r="H341" s="2">
        <f>'Moving Avg'!G341</f>
        <v>2.7549999999999999</v>
      </c>
      <c r="I341" s="2">
        <f>'Moving Avg'!H341</f>
        <v>3.4273999999999969</v>
      </c>
      <c r="J341" s="6" t="str">
        <f>OBV!F341</f>
        <v>BEARISH</v>
      </c>
      <c r="K341" s="6" t="str">
        <f>OBV!G341</f>
        <v>STRONG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2.62</v>
      </c>
      <c r="C342" s="2">
        <f>RSI!I342</f>
        <v>44.256897287576813</v>
      </c>
      <c r="D342" s="2">
        <f>MACD!E342</f>
        <v>3.0412982780033015E-2</v>
      </c>
      <c r="E342" s="2">
        <f>MACD!F342</f>
        <v>2.2878770003917057E-2</v>
      </c>
      <c r="F342" s="2">
        <f>'Moving Avg'!D342</f>
        <v>2.6320000000000001</v>
      </c>
      <c r="G342" s="2">
        <f>'Moving Avg'!F342</f>
        <v>2.6789999999999998</v>
      </c>
      <c r="H342" s="2">
        <f>'Moving Avg'!G342</f>
        <v>2.7507999999999999</v>
      </c>
      <c r="I342" s="2">
        <f>'Moving Avg'!H342</f>
        <v>3.4159999999999968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2.65</v>
      </c>
      <c r="C343" s="2">
        <f>RSI!I343</f>
        <v>46.643639395734709</v>
      </c>
      <c r="D343" s="2">
        <f>MACD!E343</f>
        <v>2.372489223116192E-2</v>
      </c>
      <c r="E343" s="2">
        <f>MACD!F343</f>
        <v>2.3047994449366033E-2</v>
      </c>
      <c r="F343" s="2">
        <f>'Moving Avg'!D343</f>
        <v>2.6420000000000003</v>
      </c>
      <c r="G343" s="2">
        <f>'Moving Avg'!F343</f>
        <v>2.6724999999999999</v>
      </c>
      <c r="H343" s="2">
        <f>'Moving Avg'!G343</f>
        <v>2.7467999999999999</v>
      </c>
      <c r="I343" s="2">
        <f>'Moving Avg'!H343</f>
        <v>3.4047499999999968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2.73</v>
      </c>
      <c r="C344" s="2">
        <f>RSI!I344</f>
        <v>52.486012060974083</v>
      </c>
      <c r="D344" s="2">
        <f>MACD!E344</f>
        <v>1.8556446448072528E-2</v>
      </c>
      <c r="E344" s="2">
        <f>MACD!F344</f>
        <v>2.2149684849107332E-2</v>
      </c>
      <c r="F344" s="2">
        <f>'Moving Avg'!D344</f>
        <v>2.6580000000000004</v>
      </c>
      <c r="G344" s="2">
        <f>'Moving Avg'!F344</f>
        <v>2.6739999999999999</v>
      </c>
      <c r="H344" s="2">
        <f>'Moving Avg'!G344</f>
        <v>2.7453999999999996</v>
      </c>
      <c r="I344" s="2">
        <f>'Moving Avg'!H344</f>
        <v>3.3938999999999968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2.74</v>
      </c>
      <c r="C345" s="2">
        <f>RSI!I345</f>
        <v>53.176195369559323</v>
      </c>
      <c r="D345" s="2">
        <f>MACD!E345</f>
        <v>9.0531147330974449E-4</v>
      </c>
      <c r="E345" s="2">
        <f>MACD!F345</f>
        <v>1.7900810173947818E-2</v>
      </c>
      <c r="F345" s="2">
        <f>'Moving Avg'!D345</f>
        <v>2.6720000000000002</v>
      </c>
      <c r="G345" s="2">
        <f>'Moving Avg'!F345</f>
        <v>2.6799999999999997</v>
      </c>
      <c r="H345" s="2">
        <f>'Moving Avg'!G345</f>
        <v>2.7442000000000002</v>
      </c>
      <c r="I345" s="2">
        <f>'Moving Avg'!H345</f>
        <v>3.3830999999999967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2.74</v>
      </c>
      <c r="C346" s="2">
        <f>RSI!I346</f>
        <v>53.176195369559323</v>
      </c>
      <c r="D346" s="2">
        <f>MACD!E346</f>
        <v>-1.994071329975533E-3</v>
      </c>
      <c r="E346" s="2">
        <f>MACD!F346</f>
        <v>1.3921833873163147E-2</v>
      </c>
      <c r="F346" s="2">
        <f>'Moving Avg'!D346</f>
        <v>2.6960000000000002</v>
      </c>
      <c r="G346" s="2">
        <f>'Moving Avg'!F346</f>
        <v>2.6869999999999998</v>
      </c>
      <c r="H346" s="2">
        <f>'Moving Avg'!G346</f>
        <v>2.7430000000000003</v>
      </c>
      <c r="I346" s="2">
        <f>'Moving Avg'!H346</f>
        <v>3.3723499999999969</v>
      </c>
      <c r="J346" s="6" t="str">
        <f>OBV!F346</f>
        <v>BULLISH</v>
      </c>
      <c r="K346" s="6" t="str">
        <f>OBV!G346</f>
        <v>WEAK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2.66</v>
      </c>
      <c r="C347" s="2">
        <f>RSI!I347</f>
        <v>46.860652925465644</v>
      </c>
      <c r="D347" s="2">
        <f>MACD!E347</f>
        <v>-9.5420883829198111E-3</v>
      </c>
      <c r="E347" s="2">
        <f>MACD!F347</f>
        <v>9.2290494219465571E-3</v>
      </c>
      <c r="F347" s="2">
        <f>'Moving Avg'!D347</f>
        <v>2.7040000000000002</v>
      </c>
      <c r="G347" s="2">
        <f>'Moving Avg'!F347</f>
        <v>2.6824999999999997</v>
      </c>
      <c r="H347" s="2">
        <f>'Moving Avg'!G347</f>
        <v>2.7402000000000002</v>
      </c>
      <c r="I347" s="2">
        <f>'Moving Avg'!H347</f>
        <v>3.3611999999999966</v>
      </c>
      <c r="J347" s="6" t="str">
        <f>OBV!F347</f>
        <v>BULLISH</v>
      </c>
      <c r="K347" s="6" t="str">
        <f>OBV!G347</f>
        <v>NEUTRAL</v>
      </c>
      <c r="L347" s="6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2.62</v>
      </c>
      <c r="C348" s="2">
        <f>RSI!I348</f>
        <v>44.043990838105657</v>
      </c>
      <c r="D348" s="2">
        <f>MACD!E348</f>
        <v>-1.7341337203512275E-2</v>
      </c>
      <c r="E348" s="2">
        <f>MACD!F348</f>
        <v>3.9149720968547908E-3</v>
      </c>
      <c r="F348" s="2">
        <f>'Moving Avg'!D348</f>
        <v>2.6980000000000004</v>
      </c>
      <c r="G348" s="2">
        <f>'Moving Avg'!F348</f>
        <v>2.67</v>
      </c>
      <c r="H348" s="2">
        <f>'Moving Avg'!G348</f>
        <v>2.7350000000000008</v>
      </c>
      <c r="I348" s="2">
        <f>'Moving Avg'!H348</f>
        <v>3.3498499999999973</v>
      </c>
      <c r="J348" s="6" t="str">
        <f>OBV!F348</f>
        <v>BULLISH</v>
      </c>
      <c r="K348" s="6" t="str">
        <f>OBV!G348</f>
        <v>NEUTRAL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2.65</v>
      </c>
      <c r="C349" s="2">
        <f>RSI!I349</f>
        <v>46.634771989543722</v>
      </c>
      <c r="D349" s="2">
        <f>MACD!E349</f>
        <v>-1.8012072465190432E-2</v>
      </c>
      <c r="E349" s="2">
        <f>MACD!F349</f>
        <v>-4.7043681555425376E-4</v>
      </c>
      <c r="F349" s="2">
        <f>'Moving Avg'!D349</f>
        <v>2.6820000000000004</v>
      </c>
      <c r="G349" s="2">
        <f>'Moving Avg'!F349</f>
        <v>2.6659999999999995</v>
      </c>
      <c r="H349" s="2">
        <f>'Moving Avg'!G349</f>
        <v>2.7304000000000008</v>
      </c>
      <c r="I349" s="2">
        <f>'Moving Avg'!H349</f>
        <v>3.3397499999999964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2.7</v>
      </c>
      <c r="C350" s="2">
        <f>RSI!I350</f>
        <v>50.729320152683322</v>
      </c>
      <c r="D350" s="2">
        <f>MACD!E350</f>
        <v>-1.8959092143539635E-2</v>
      </c>
      <c r="E350" s="2">
        <f>MACD!F350</f>
        <v>-4.1681678811513303E-3</v>
      </c>
      <c r="F350" s="2">
        <f>'Moving Avg'!D350</f>
        <v>2.6740000000000004</v>
      </c>
      <c r="G350" s="2">
        <f>'Moving Avg'!F350</f>
        <v>2.6685000000000003</v>
      </c>
      <c r="H350" s="2">
        <f>'Moving Avg'!G350</f>
        <v>2.7282000000000006</v>
      </c>
      <c r="I350" s="2">
        <f>'Moving Avg'!H350</f>
        <v>3.329999999999997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2.62</v>
      </c>
      <c r="C351" s="2">
        <f>RSI!I351</f>
        <v>44.805719932955036</v>
      </c>
      <c r="D351" s="2">
        <f>MACD!E351</f>
        <v>-2.1593263206137525E-2</v>
      </c>
      <c r="E351" s="2">
        <f>MACD!F351</f>
        <v>-7.6531869461485694E-3</v>
      </c>
      <c r="F351" s="2">
        <f>'Moving Avg'!D351</f>
        <v>2.65</v>
      </c>
      <c r="G351" s="2">
        <f>'Moving Avg'!F351</f>
        <v>2.6659999999999999</v>
      </c>
      <c r="H351" s="2">
        <f>'Moving Avg'!G351</f>
        <v>2.7244000000000002</v>
      </c>
      <c r="I351" s="2">
        <f>'Moving Avg'!H351</f>
        <v>3.319849999999998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2.68</v>
      </c>
      <c r="C352" s="2">
        <f>RSI!I352</f>
        <v>49.562631371357725</v>
      </c>
      <c r="D352" s="2">
        <f>MACD!E352</f>
        <v>-2.7855439814086225E-2</v>
      </c>
      <c r="E352" s="2">
        <f>MACD!F352</f>
        <v>-1.1693637519736101E-2</v>
      </c>
      <c r="F352" s="2">
        <f>'Moving Avg'!D352</f>
        <v>2.6539999999999999</v>
      </c>
      <c r="G352" s="2">
        <f>'Moving Avg'!F352</f>
        <v>2.6629999999999994</v>
      </c>
      <c r="H352" s="2">
        <f>'Moving Avg'!G352</f>
        <v>2.7218</v>
      </c>
      <c r="I352" s="2">
        <f>'Moving Avg'!H352</f>
        <v>3.3102499999999981</v>
      </c>
      <c r="J352" s="6" t="str">
        <f>OBV!F352</f>
        <v>BEARISH</v>
      </c>
      <c r="K352" s="6" t="str">
        <f>OBV!G352</f>
        <v>NEUTRAL</v>
      </c>
      <c r="L352" s="6" t="str">
        <f>OBV!H352</f>
        <v>BEARISH DIVERGENCE</v>
      </c>
    </row>
    <row r="353" spans="1:12" ht="13.5" x14ac:dyDescent="0.25">
      <c r="A353" s="3">
        <f>RSI!A353</f>
        <v>42516</v>
      </c>
      <c r="B353" s="2">
        <f>RSI!B353</f>
        <v>2.75</v>
      </c>
      <c r="C353" s="2">
        <f>RSI!I353</f>
        <v>54.490555375112805</v>
      </c>
      <c r="D353" s="2">
        <f>MACD!E353</f>
        <v>-3.3697823882261613E-2</v>
      </c>
      <c r="E353" s="2">
        <f>MACD!F353</f>
        <v>-1.6094474792241204E-2</v>
      </c>
      <c r="F353" s="2">
        <f>'Moving Avg'!D353</f>
        <v>2.68</v>
      </c>
      <c r="G353" s="2">
        <f>'Moving Avg'!F353</f>
        <v>2.6674999999999995</v>
      </c>
      <c r="H353" s="2">
        <f>'Moving Avg'!G353</f>
        <v>2.7206000000000006</v>
      </c>
      <c r="I353" s="2">
        <f>'Moving Avg'!H353</f>
        <v>3.2999999999999985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2.8</v>
      </c>
      <c r="C354" s="2">
        <f>RSI!I354</f>
        <v>57.671806562303168</v>
      </c>
      <c r="D354" s="2">
        <f>MACD!E354</f>
        <v>-3.0426782068071034E-2</v>
      </c>
      <c r="E354" s="2">
        <f>MACD!F354</f>
        <v>-1.8960936247407169E-2</v>
      </c>
      <c r="F354" s="2">
        <f>'Moving Avg'!D354</f>
        <v>2.71</v>
      </c>
      <c r="G354" s="2">
        <f>'Moving Avg'!F354</f>
        <v>2.6725000000000003</v>
      </c>
      <c r="H354" s="2">
        <f>'Moving Avg'!G354</f>
        <v>2.7202000000000011</v>
      </c>
      <c r="I354" s="2">
        <f>'Moving Avg'!H354</f>
        <v>3.2899999999999983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2.86</v>
      </c>
      <c r="C355" s="2">
        <f>RSI!I355</f>
        <v>61.178773027324908</v>
      </c>
      <c r="D355" s="2">
        <f>MACD!E355</f>
        <v>-3.1220959768428092E-2</v>
      </c>
      <c r="E355" s="2">
        <f>MACD!F355</f>
        <v>-2.1412940951611354E-2</v>
      </c>
      <c r="F355" s="2">
        <f>'Moving Avg'!D355</f>
        <v>2.742</v>
      </c>
      <c r="G355" s="2">
        <f>'Moving Avg'!F355</f>
        <v>2.6844999999999999</v>
      </c>
      <c r="H355" s="2">
        <f>'Moving Avg'!G355</f>
        <v>2.7210000000000014</v>
      </c>
      <c r="I355" s="2">
        <f>'Moving Avg'!H355</f>
        <v>3.2802999999999987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2.84</v>
      </c>
      <c r="C356" s="2">
        <f>RSI!I356</f>
        <v>59.411768000839196</v>
      </c>
      <c r="D356" s="2">
        <f>MACD!E356</f>
        <v>-3.1373424237159053E-2</v>
      </c>
      <c r="E356" s="2">
        <f>MACD!F356</f>
        <v>-2.3405037608720897E-2</v>
      </c>
      <c r="F356" s="2">
        <f>'Moving Avg'!D356</f>
        <v>2.786</v>
      </c>
      <c r="G356" s="2">
        <f>'Moving Avg'!F356</f>
        <v>2.6915</v>
      </c>
      <c r="H356" s="2">
        <f>'Moving Avg'!G356</f>
        <v>2.7214000000000009</v>
      </c>
      <c r="I356" s="2">
        <f>'Moving Avg'!H356</f>
        <v>3.2704999999999989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2.84</v>
      </c>
      <c r="C357" s="2">
        <f>RSI!I357</f>
        <v>59.411768000839196</v>
      </c>
      <c r="D357" s="2">
        <f>MACD!E357</f>
        <v>-4.4582638003404895E-2</v>
      </c>
      <c r="E357" s="2">
        <f>MACD!F357</f>
        <v>-2.7640557687657698E-2</v>
      </c>
      <c r="F357" s="2">
        <f>'Moving Avg'!D357</f>
        <v>2.8180000000000001</v>
      </c>
      <c r="G357" s="2">
        <f>'Moving Avg'!F357</f>
        <v>2.7020000000000004</v>
      </c>
      <c r="H357" s="2">
        <f>'Moving Avg'!G357</f>
        <v>2.7220000000000004</v>
      </c>
      <c r="I357" s="2">
        <f>'Moving Avg'!H357</f>
        <v>3.2613999999999987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2.8</v>
      </c>
      <c r="C358" s="2">
        <f>RSI!I358</f>
        <v>55.681441428022289</v>
      </c>
      <c r="D358" s="2">
        <f>MACD!E358</f>
        <v>-5.9665838099427937E-2</v>
      </c>
      <c r="E358" s="2">
        <f>MACD!F358</f>
        <v>-3.4045613770011751E-2</v>
      </c>
      <c r="F358" s="2">
        <f>'Moving Avg'!D358</f>
        <v>2.8280000000000003</v>
      </c>
      <c r="G358" s="2">
        <f>'Moving Avg'!F358</f>
        <v>2.7119999999999997</v>
      </c>
      <c r="H358" s="2">
        <f>'Moving Avg'!G358</f>
        <v>2.7220000000000009</v>
      </c>
      <c r="I358" s="2">
        <f>'Moving Avg'!H358</f>
        <v>3.2520499999999992</v>
      </c>
      <c r="J358" s="6" t="str">
        <f>OBV!F358</f>
        <v>BEARISH</v>
      </c>
      <c r="K358" s="6" t="str">
        <f>OBV!G358</f>
        <v>NEUTRAL</v>
      </c>
      <c r="L358" s="6" t="str">
        <f>OBV!H358</f>
        <v>BEARISH DIVERGENCE</v>
      </c>
    </row>
    <row r="359" spans="1:12" ht="13.5" x14ac:dyDescent="0.25">
      <c r="A359" s="3">
        <f>RSI!A359</f>
        <v>42524</v>
      </c>
      <c r="B359" s="2">
        <f>RSI!B359</f>
        <v>2.82</v>
      </c>
      <c r="C359" s="2">
        <f>RSI!I359</f>
        <v>57.130795483133596</v>
      </c>
      <c r="D359" s="2">
        <f>MACD!E359</f>
        <v>-6.9720586458426492E-2</v>
      </c>
      <c r="E359" s="2">
        <f>MACD!F359</f>
        <v>-4.1180608307694704E-2</v>
      </c>
      <c r="F359" s="2">
        <f>'Moving Avg'!D359</f>
        <v>2.8319999999999999</v>
      </c>
      <c r="G359" s="2">
        <f>'Moving Avg'!F359</f>
        <v>2.7205000000000004</v>
      </c>
      <c r="H359" s="2">
        <f>'Moving Avg'!G359</f>
        <v>2.7224000000000008</v>
      </c>
      <c r="I359" s="2">
        <f>'Moving Avg'!H359</f>
        <v>3.242799999999999</v>
      </c>
      <c r="J359" s="6" t="str">
        <f>OBV!F359</f>
        <v>BEARISH</v>
      </c>
      <c r="K359" s="6" t="str">
        <f>OBV!G359</f>
        <v>NEUTRAL</v>
      </c>
      <c r="L359" s="6" t="str">
        <f>OBV!H359</f>
        <v>BEARISH DIVERGENCE</v>
      </c>
    </row>
    <row r="360" spans="1:12" ht="13.5" x14ac:dyDescent="0.25">
      <c r="A360" s="3">
        <f>RSI!A360</f>
        <v>42527</v>
      </c>
      <c r="B360" s="2">
        <f>RSI!B360</f>
        <v>2.82</v>
      </c>
      <c r="C360" s="2">
        <f>RSI!I360</f>
        <v>57.130795483133582</v>
      </c>
      <c r="D360" s="2">
        <f>MACD!E360</f>
        <v>-7.1048715953842212E-2</v>
      </c>
      <c r="E360" s="2">
        <f>MACD!F360</f>
        <v>-4.7154229836924202E-2</v>
      </c>
      <c r="F360" s="2">
        <f>'Moving Avg'!D360</f>
        <v>2.8240000000000003</v>
      </c>
      <c r="G360" s="2">
        <f>'Moving Avg'!F360</f>
        <v>2.7280000000000002</v>
      </c>
      <c r="H360" s="2">
        <f>'Moving Avg'!G360</f>
        <v>2.7228000000000008</v>
      </c>
      <c r="I360" s="2">
        <f>'Moving Avg'!H360</f>
        <v>3.2341500000000001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2.82</v>
      </c>
      <c r="C361" s="2">
        <f>RSI!I361</f>
        <v>57.130795483133596</v>
      </c>
      <c r="D361" s="2">
        <f>MACD!E361</f>
        <v>-8.4954814949351309E-2</v>
      </c>
      <c r="E361" s="2">
        <f>MACD!F361</f>
        <v>-5.4714346859409624E-2</v>
      </c>
      <c r="F361" s="2">
        <f>'Moving Avg'!D361</f>
        <v>2.82</v>
      </c>
      <c r="G361" s="2">
        <f>'Moving Avg'!F361</f>
        <v>2.738</v>
      </c>
      <c r="H361" s="2">
        <f>'Moving Avg'!G361</f>
        <v>2.7232000000000003</v>
      </c>
      <c r="I361" s="2">
        <f>'Moving Avg'!H361</f>
        <v>3.2249000000000008</v>
      </c>
      <c r="J361" s="6" t="str">
        <f>OBV!F361</f>
        <v>BULLISH</v>
      </c>
      <c r="K361" s="6" t="str">
        <f>OBV!G361</f>
        <v>NEUTRAL</v>
      </c>
      <c r="L361" s="6" t="str">
        <f>OBV!H361</f>
        <v>BULLISH DIVERGENCE</v>
      </c>
    </row>
    <row r="362" spans="1:12" ht="13.5" x14ac:dyDescent="0.25">
      <c r="A362" s="3">
        <f>RSI!A362</f>
        <v>42529</v>
      </c>
      <c r="B362" s="2">
        <f>RSI!B362</f>
        <v>2.7</v>
      </c>
      <c r="C362" s="2">
        <f>RSI!I362</f>
        <v>45.88552577661482</v>
      </c>
      <c r="D362" s="2">
        <f>MACD!E362</f>
        <v>-7.9041304875185681E-2</v>
      </c>
      <c r="E362" s="2">
        <f>MACD!F362</f>
        <v>-5.9579738462564841E-2</v>
      </c>
      <c r="F362" s="2">
        <f>'Moving Avg'!D362</f>
        <v>2.7920000000000003</v>
      </c>
      <c r="G362" s="2">
        <f>'Moving Avg'!F362</f>
        <v>2.742</v>
      </c>
      <c r="H362" s="2">
        <f>'Moving Avg'!G362</f>
        <v>2.7212000000000001</v>
      </c>
      <c r="I362" s="2">
        <f>'Moving Avg'!H362</f>
        <v>3.2150500000000006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</row>
    <row r="363" spans="1:12" ht="13.5" x14ac:dyDescent="0.25">
      <c r="A363" s="3">
        <f>RSI!A363</f>
        <v>42530</v>
      </c>
      <c r="B363" s="2">
        <f>RSI!B363</f>
        <v>2.75</v>
      </c>
      <c r="C363" s="2">
        <f>RSI!I363</f>
        <v>50.277186125719773</v>
      </c>
      <c r="D363" s="2">
        <f>MACD!E363</f>
        <v>-6.6669850488016991E-2</v>
      </c>
      <c r="E363" s="2">
        <f>MACD!F363</f>
        <v>-6.0997760867655272E-2</v>
      </c>
      <c r="F363" s="2">
        <f>'Moving Avg'!D363</f>
        <v>2.782</v>
      </c>
      <c r="G363" s="2">
        <f>'Moving Avg'!F363</f>
        <v>2.7470000000000003</v>
      </c>
      <c r="H363" s="2">
        <f>'Moving Avg'!G363</f>
        <v>2.7212000000000001</v>
      </c>
      <c r="I363" s="2">
        <f>'Moving Avg'!H363</f>
        <v>3.2060500000000007</v>
      </c>
      <c r="J363" s="6" t="str">
        <f>OBV!F363</f>
        <v>BULLISH</v>
      </c>
      <c r="K363" s="6" t="str">
        <f>OBV!G363</f>
        <v>NEUTRAL</v>
      </c>
      <c r="L363" s="6" t="str">
        <f>OBV!H363</f>
        <v>BULLISH DIVERGENCE</v>
      </c>
    </row>
    <row r="364" spans="1:12" ht="13.5" x14ac:dyDescent="0.25">
      <c r="A364" s="3">
        <f>RSI!A364</f>
        <v>42531</v>
      </c>
      <c r="B364" s="2">
        <f>RSI!B364</f>
        <v>2.8</v>
      </c>
      <c r="C364" s="2">
        <f>RSI!I364</f>
        <v>54.273570700092009</v>
      </c>
      <c r="D364" s="2">
        <f>MACD!E364</f>
        <v>-5.2228741204759288E-2</v>
      </c>
      <c r="E364" s="2">
        <f>MACD!F364</f>
        <v>-5.9243956935076079E-2</v>
      </c>
      <c r="F364" s="2">
        <f>'Moving Avg'!D364</f>
        <v>2.778</v>
      </c>
      <c r="G364" s="2">
        <f>'Moving Avg'!F364</f>
        <v>2.7504999999999997</v>
      </c>
      <c r="H364" s="2">
        <f>'Moving Avg'!G364</f>
        <v>2.7222000000000004</v>
      </c>
      <c r="I364" s="2">
        <f>'Moving Avg'!H364</f>
        <v>3.1967000000000008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</row>
    <row r="365" spans="1:12" ht="13.5" x14ac:dyDescent="0.25">
      <c r="A365" s="3">
        <f>RSI!A365</f>
        <v>42534</v>
      </c>
      <c r="B365" s="2">
        <f>RSI!B365</f>
        <v>2.81</v>
      </c>
      <c r="C365" s="2">
        <f>RSI!I365</f>
        <v>55.051678438115999</v>
      </c>
      <c r="D365" s="2">
        <f>MACD!E365</f>
        <v>-3.1829253974802185E-2</v>
      </c>
      <c r="E365" s="2">
        <f>MACD!F365</f>
        <v>-5.3761016343021301E-2</v>
      </c>
      <c r="F365" s="2">
        <f>'Moving Avg'!D365</f>
        <v>2.7760000000000002</v>
      </c>
      <c r="G365" s="2">
        <f>'Moving Avg'!F365</f>
        <v>2.7540000000000004</v>
      </c>
      <c r="H365" s="2">
        <f>'Moving Avg'!G365</f>
        <v>2.7234000000000003</v>
      </c>
      <c r="I365" s="2">
        <f>'Moving Avg'!H365</f>
        <v>3.1874000000000007</v>
      </c>
      <c r="J365" s="6" t="str">
        <f>OBV!F365</f>
        <v>BULLISH</v>
      </c>
      <c r="K365" s="6" t="str">
        <f>OBV!G365</f>
        <v>WEAK</v>
      </c>
      <c r="L365" s="6" t="str">
        <f>OBV!H365</f>
        <v>BULLISH DIVERGENCE</v>
      </c>
    </row>
    <row r="366" spans="1:12" ht="13.5" x14ac:dyDescent="0.25">
      <c r="A366" s="3">
        <f>RSI!A366</f>
        <v>42535</v>
      </c>
      <c r="B366" s="2">
        <f>RSI!B366</f>
        <v>2.81</v>
      </c>
      <c r="C366" s="2">
        <f>RSI!I366</f>
        <v>55.051678438115999</v>
      </c>
      <c r="D366" s="2">
        <f>MACD!E366</f>
        <v>-1.7991145700905875E-2</v>
      </c>
      <c r="E366" s="2">
        <f>MACD!F366</f>
        <v>-4.6607042214598216E-2</v>
      </c>
      <c r="F366" s="2">
        <f>'Moving Avg'!D366</f>
        <v>2.774</v>
      </c>
      <c r="G366" s="2">
        <f>'Moving Avg'!F366</f>
        <v>2.7575000000000003</v>
      </c>
      <c r="H366" s="2">
        <f>'Moving Avg'!G366</f>
        <v>2.7246000000000006</v>
      </c>
      <c r="I366" s="2">
        <f>'Moving Avg'!H366</f>
        <v>3.1781000000000006</v>
      </c>
      <c r="J366" s="6" t="str">
        <f>OBV!F366</f>
        <v>BULLISH</v>
      </c>
      <c r="K366" s="6" t="str">
        <f>OBV!G366</f>
        <v>WEAK</v>
      </c>
      <c r="L366" s="6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2.81</v>
      </c>
      <c r="C367" s="2">
        <f>RSI!I367</f>
        <v>55.051678438115999</v>
      </c>
      <c r="D367" s="2">
        <f>MACD!E367</f>
        <v>-6.6024153358772431E-3</v>
      </c>
      <c r="E367" s="2">
        <f>MACD!F367</f>
        <v>-3.8606116838854024E-2</v>
      </c>
      <c r="F367" s="2">
        <f>'Moving Avg'!D367</f>
        <v>2.7960000000000003</v>
      </c>
      <c r="G367" s="2">
        <f>'Moving Avg'!F367</f>
        <v>2.7650000000000001</v>
      </c>
      <c r="H367" s="2">
        <f>'Moving Avg'!G367</f>
        <v>2.7272000000000003</v>
      </c>
      <c r="I367" s="2">
        <f>'Moving Avg'!H367</f>
        <v>3.1688000000000005</v>
      </c>
      <c r="J367" s="6" t="str">
        <f>OBV!F367</f>
        <v>BULLISH</v>
      </c>
      <c r="K367" s="6" t="str">
        <f>OBV!G367</f>
        <v>WEAK</v>
      </c>
      <c r="L367" s="6" t="str">
        <f>OBV!H367</f>
        <v>CONFIRMED BULLISH</v>
      </c>
    </row>
    <row r="368" spans="1:12" ht="13.5" x14ac:dyDescent="0.25">
      <c r="A368" s="3">
        <f>RSI!A368</f>
        <v>42537</v>
      </c>
      <c r="B368" s="2">
        <f>RSI!B368</f>
        <v>2.73</v>
      </c>
      <c r="C368" s="2">
        <f>RSI!I368</f>
        <v>47.051653007418508</v>
      </c>
      <c r="D368" s="2">
        <f>MACD!E368</f>
        <v>2.5095804240264918E-3</v>
      </c>
      <c r="E368" s="2">
        <f>MACD!F368</f>
        <v>-3.0382977386277921E-2</v>
      </c>
      <c r="F368" s="2">
        <f>'Moving Avg'!D368</f>
        <v>2.7920000000000003</v>
      </c>
      <c r="G368" s="2">
        <f>'Moving Avg'!F368</f>
        <v>2.7705000000000002</v>
      </c>
      <c r="H368" s="2">
        <f>'Moving Avg'!G368</f>
        <v>2.7258</v>
      </c>
      <c r="I368" s="2">
        <f>'Moving Avg'!H368</f>
        <v>3.1591000000000005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</row>
    <row r="369" spans="1:12" ht="13.5" x14ac:dyDescent="0.25">
      <c r="A369" s="3">
        <f>RSI!A369</f>
        <v>42538</v>
      </c>
      <c r="B369" s="2">
        <f>RSI!B369</f>
        <v>2.73</v>
      </c>
      <c r="C369" s="2">
        <f>RSI!I369</f>
        <v>47.051653007418508</v>
      </c>
      <c r="D369" s="2">
        <f>MACD!E369</f>
        <v>1.3494653108578003E-2</v>
      </c>
      <c r="E369" s="2">
        <f>MACD!F369</f>
        <v>-2.1607451287306737E-2</v>
      </c>
      <c r="F369" s="2">
        <f>'Moving Avg'!D369</f>
        <v>2.778</v>
      </c>
      <c r="G369" s="2">
        <f>'Moving Avg'!F369</f>
        <v>2.7745000000000002</v>
      </c>
      <c r="H369" s="2">
        <f>'Moving Avg'!G369</f>
        <v>2.7244000000000002</v>
      </c>
      <c r="I369" s="2">
        <f>'Moving Avg'!H369</f>
        <v>3.1494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2.73</v>
      </c>
      <c r="C370" s="2">
        <f>RSI!I370</f>
        <v>47.051653007418508</v>
      </c>
      <c r="D370" s="2">
        <f>MACD!E370</f>
        <v>2.2973047341675379E-2</v>
      </c>
      <c r="E370" s="2">
        <f>MACD!F370</f>
        <v>-1.2691351561510314E-2</v>
      </c>
      <c r="F370" s="2">
        <f>'Moving Avg'!D370</f>
        <v>2.762</v>
      </c>
      <c r="G370" s="2">
        <f>'Moving Avg'!F370</f>
        <v>2.7759999999999998</v>
      </c>
      <c r="H370" s="2">
        <f>'Moving Avg'!G370</f>
        <v>2.7245999999999992</v>
      </c>
      <c r="I370" s="2">
        <f>'Moving Avg'!H370</f>
        <v>3.1396999999999995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2.85</v>
      </c>
      <c r="C371" s="2">
        <f>RSI!I371</f>
        <v>58.382084235181694</v>
      </c>
      <c r="D371" s="2">
        <f>MACD!E371</f>
        <v>2.2274090716989381E-2</v>
      </c>
      <c r="E371" s="2">
        <f>MACD!F371</f>
        <v>-5.6982631058103764E-3</v>
      </c>
      <c r="F371" s="2">
        <f>'Moving Avg'!D371</f>
        <v>2.77</v>
      </c>
      <c r="G371" s="2">
        <f>'Moving Avg'!F371</f>
        <v>2.7875000000000001</v>
      </c>
      <c r="H371" s="2">
        <f>'Moving Avg'!G371</f>
        <v>2.7247999999999997</v>
      </c>
      <c r="I371" s="2">
        <f>'Moving Avg'!H371</f>
        <v>3.1308000000000002</v>
      </c>
      <c r="J371" s="6" t="str">
        <f>OBV!F371</f>
        <v>BEARISH</v>
      </c>
      <c r="K371" s="6" t="str">
        <f>OBV!G371</f>
        <v>STRONG</v>
      </c>
      <c r="L371" s="6" t="str">
        <f>OBV!H371</f>
        <v>BEARISH DIVERGENCE</v>
      </c>
    </row>
    <row r="372" spans="1:12" ht="13.5" x14ac:dyDescent="0.25">
      <c r="A372" s="3">
        <f>RSI!A372</f>
        <v>42543</v>
      </c>
      <c r="B372" s="2">
        <f>RSI!B372</f>
        <v>2.87</v>
      </c>
      <c r="C372" s="2">
        <f>RSI!I372</f>
        <v>59.921441954238077</v>
      </c>
      <c r="D372" s="2">
        <f>MACD!E372</f>
        <v>1.1877390513004293E-3</v>
      </c>
      <c r="E372" s="2">
        <f>MACD!F372</f>
        <v>-4.3210626743882151E-3</v>
      </c>
      <c r="F372" s="2">
        <f>'Moving Avg'!D372</f>
        <v>2.782</v>
      </c>
      <c r="G372" s="2">
        <f>'Moving Avg'!F372</f>
        <v>2.7969999999999997</v>
      </c>
      <c r="H372" s="2">
        <f>'Moving Avg'!G372</f>
        <v>2.7262</v>
      </c>
      <c r="I372" s="2">
        <f>'Moving Avg'!H372</f>
        <v>3.1221499999999995</v>
      </c>
      <c r="J372" s="6" t="str">
        <f>OBV!F372</f>
        <v>BEARISH</v>
      </c>
      <c r="K372" s="6" t="str">
        <f>OBV!G372</f>
        <v>STRONG</v>
      </c>
      <c r="L372" s="6" t="str">
        <f>OBV!H372</f>
        <v>BEARISH DIVERGENCE</v>
      </c>
    </row>
    <row r="373" spans="1:12" ht="13.5" x14ac:dyDescent="0.25">
      <c r="A373" s="3">
        <f>RSI!A373</f>
        <v>42544</v>
      </c>
      <c r="B373" s="2">
        <f>RSI!B373</f>
        <v>2.87</v>
      </c>
      <c r="C373" s="2">
        <f>RSI!I373</f>
        <v>59.921441954238084</v>
      </c>
      <c r="D373" s="2">
        <f>MACD!E373</f>
        <v>-9.5914565733994372E-3</v>
      </c>
      <c r="E373" s="2">
        <f>MACD!F373</f>
        <v>-5.3751414541904595E-3</v>
      </c>
      <c r="F373" s="2">
        <f>'Moving Avg'!D373</f>
        <v>2.81</v>
      </c>
      <c r="G373" s="2">
        <f>'Moving Avg'!F373</f>
        <v>2.8029999999999999</v>
      </c>
      <c r="H373" s="2">
        <f>'Moving Avg'!G373</f>
        <v>2.7280000000000006</v>
      </c>
      <c r="I373" s="2">
        <f>'Moving Avg'!H373</f>
        <v>3.1138500000000007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2.87</v>
      </c>
      <c r="C374" s="2">
        <f>RSI!I374</f>
        <v>59.921441954238084</v>
      </c>
      <c r="D374" s="2">
        <f>MACD!E374</f>
        <v>-1.1602604637498182E-2</v>
      </c>
      <c r="E374" s="2">
        <f>MACD!F374</f>
        <v>-6.6206340908520041E-3</v>
      </c>
      <c r="F374" s="2">
        <f>'Moving Avg'!D374</f>
        <v>2.8380000000000001</v>
      </c>
      <c r="G374" s="2">
        <f>'Moving Avg'!F374</f>
        <v>2.8064999999999993</v>
      </c>
      <c r="H374" s="2">
        <f>'Moving Avg'!G374</f>
        <v>2.7314000000000003</v>
      </c>
      <c r="I374" s="2">
        <f>'Moving Avg'!H374</f>
        <v>3.1052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2.9</v>
      </c>
      <c r="C375" s="2">
        <f>RSI!I375</f>
        <v>62.518722826445213</v>
      </c>
      <c r="D375" s="2">
        <f>MACD!E375</f>
        <v>-1.45275485095131E-2</v>
      </c>
      <c r="E375" s="2">
        <f>MACD!F375</f>
        <v>-8.2020169745842236E-3</v>
      </c>
      <c r="F375" s="2">
        <f>'Moving Avg'!D375</f>
        <v>2.8720000000000003</v>
      </c>
      <c r="G375" s="2">
        <f>'Moving Avg'!F375</f>
        <v>2.8084999999999991</v>
      </c>
      <c r="H375" s="2">
        <f>'Moving Avg'!G375</f>
        <v>2.7370000000000005</v>
      </c>
      <c r="I375" s="2">
        <f>'Moving Avg'!H375</f>
        <v>3.0976999999999997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2.9</v>
      </c>
      <c r="C376" s="2">
        <f>RSI!I376</f>
        <v>62.518722826445213</v>
      </c>
      <c r="D376" s="2">
        <f>MACD!E376</f>
        <v>-1.7679256118533271E-2</v>
      </c>
      <c r="E376" s="2">
        <f>MACD!F376</f>
        <v>-1.0097464803374034E-2</v>
      </c>
      <c r="F376" s="2">
        <f>'Moving Avg'!D376</f>
        <v>2.8820000000000001</v>
      </c>
      <c r="G376" s="2">
        <f>'Moving Avg'!F376</f>
        <v>2.8114999999999992</v>
      </c>
      <c r="H376" s="2">
        <f>'Moving Avg'!G376</f>
        <v>2.7430000000000003</v>
      </c>
      <c r="I376" s="2">
        <f>'Moving Avg'!H376</f>
        <v>3.0901999999999998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2.9</v>
      </c>
      <c r="C377" s="2">
        <f>RSI!I377</f>
        <v>62.518722826445213</v>
      </c>
      <c r="D377" s="2">
        <f>MACD!E377</f>
        <v>-2.0972710728238031E-2</v>
      </c>
      <c r="E377" s="2">
        <f>MACD!F377</f>
        <v>-1.2272513988346834E-2</v>
      </c>
      <c r="F377" s="2">
        <f>'Moving Avg'!D377</f>
        <v>2.8880000000000003</v>
      </c>
      <c r="G377" s="2">
        <f>'Moving Avg'!F377</f>
        <v>2.8144999999999993</v>
      </c>
      <c r="H377" s="2">
        <f>'Moving Avg'!G377</f>
        <v>2.7460000000000004</v>
      </c>
      <c r="I377" s="2">
        <f>'Moving Avg'!H377</f>
        <v>3.0827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2.98</v>
      </c>
      <c r="C378" s="2">
        <f>RSI!I378</f>
        <v>69.172495780432001</v>
      </c>
      <c r="D378" s="2">
        <f>MACD!E378</f>
        <v>-4.2573306667713418E-2</v>
      </c>
      <c r="E378" s="2">
        <f>MACD!F378</f>
        <v>-1.8332672524220155E-2</v>
      </c>
      <c r="F378" s="2">
        <f>'Moving Avg'!D378</f>
        <v>2.91</v>
      </c>
      <c r="G378" s="2">
        <f>'Moving Avg'!F378</f>
        <v>2.8234999999999992</v>
      </c>
      <c r="H378" s="2">
        <f>'Moving Avg'!G378</f>
        <v>2.7481999999999998</v>
      </c>
      <c r="I378" s="2">
        <f>'Moving Avg'!H378</f>
        <v>3.0756000000000001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2.98</v>
      </c>
      <c r="C379" s="2">
        <f>RSI!I379</f>
        <v>69.172495780432001</v>
      </c>
      <c r="D379" s="2">
        <f>MACD!E379</f>
        <v>-6.1860687455989716E-2</v>
      </c>
      <c r="E379" s="2">
        <f>MACD!F379</f>
        <v>-2.703827551057407E-2</v>
      </c>
      <c r="F379" s="2">
        <f>'Moving Avg'!D379</f>
        <v>2.9319999999999999</v>
      </c>
      <c r="G379" s="2">
        <f>'Moving Avg'!F379</f>
        <v>2.8314999999999992</v>
      </c>
      <c r="H379" s="2">
        <f>'Moving Avg'!G379</f>
        <v>2.7532000000000001</v>
      </c>
      <c r="I379" s="2">
        <f>'Moving Avg'!H379</f>
        <v>3.0685000000000002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2.96</v>
      </c>
      <c r="C380" s="2">
        <f>RSI!I380</f>
        <v>65.786401078559749</v>
      </c>
      <c r="D380" s="2">
        <f>MACD!E380</f>
        <v>-7.7634439498587948E-2</v>
      </c>
      <c r="E380" s="2">
        <f>MACD!F380</f>
        <v>-3.7157508308176844E-2</v>
      </c>
      <c r="F380" s="2">
        <f>'Moving Avg'!D380</f>
        <v>2.944</v>
      </c>
      <c r="G380" s="2">
        <f>'Moving Avg'!F380</f>
        <v>2.8384999999999994</v>
      </c>
      <c r="H380" s="2">
        <f>'Moving Avg'!G380</f>
        <v>2.7593999999999999</v>
      </c>
      <c r="I380" s="2">
        <f>'Moving Avg'!H380</f>
        <v>3.0613000000000001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2.96</v>
      </c>
      <c r="C381" s="2">
        <f>RSI!I381</f>
        <v>65.786401078559749</v>
      </c>
      <c r="D381" s="2">
        <f>MACD!E381</f>
        <v>-7.326761344081012E-2</v>
      </c>
      <c r="E381" s="2">
        <f>MACD!F381</f>
        <v>-4.4379529334703502E-2</v>
      </c>
      <c r="F381" s="2">
        <f>'Moving Avg'!D381</f>
        <v>2.9560000000000004</v>
      </c>
      <c r="G381" s="2">
        <f>'Moving Avg'!F381</f>
        <v>2.8454999999999995</v>
      </c>
      <c r="H381" s="2">
        <f>'Moving Avg'!G381</f>
        <v>2.7652000000000005</v>
      </c>
      <c r="I381" s="2">
        <f>'Moving Avg'!H381</f>
        <v>3.0541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3</v>
      </c>
      <c r="C382" s="2">
        <f>RSI!I382</f>
        <v>69.275042319417977</v>
      </c>
      <c r="D382" s="2">
        <f>MACD!E382</f>
        <v>-7.0150953555761841E-2</v>
      </c>
      <c r="E382" s="2">
        <f>MACD!F382</f>
        <v>-4.9533814178915177E-2</v>
      </c>
      <c r="F382" s="2">
        <f>'Moving Avg'!D382</f>
        <v>2.976</v>
      </c>
      <c r="G382" s="2">
        <f>'Moving Avg'!F382</f>
        <v>2.8604999999999996</v>
      </c>
      <c r="H382" s="2">
        <f>'Moving Avg'!G382</f>
        <v>2.7704000000000009</v>
      </c>
      <c r="I382" s="2">
        <f>'Moving Avg'!H382</f>
        <v>3.0471000000000004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3.06</v>
      </c>
      <c r="C383" s="2">
        <f>RSI!I383</f>
        <v>73.62019527945553</v>
      </c>
      <c r="D383" s="2">
        <f>MACD!E383</f>
        <v>-7.2835610870259249E-2</v>
      </c>
      <c r="E383" s="2">
        <f>MACD!F383</f>
        <v>-5.4194173517183995E-2</v>
      </c>
      <c r="F383" s="2">
        <f>'Moving Avg'!D383</f>
        <v>2.992</v>
      </c>
      <c r="G383" s="2">
        <f>'Moving Avg'!F383</f>
        <v>2.8760000000000003</v>
      </c>
      <c r="H383" s="2">
        <f>'Moving Avg'!G383</f>
        <v>2.7784000000000009</v>
      </c>
      <c r="I383" s="2">
        <f>'Moving Avg'!H383</f>
        <v>3.0404500000000003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2.97</v>
      </c>
      <c r="C384" s="2">
        <f>RSI!I384</f>
        <v>59.929375068110538</v>
      </c>
      <c r="D384" s="2">
        <f>MACD!E384</f>
        <v>-6.9607514910162038E-2</v>
      </c>
      <c r="E384" s="2">
        <f>MACD!F384</f>
        <v>-5.7276841795779611E-2</v>
      </c>
      <c r="F384" s="2">
        <f>'Moving Avg'!D384</f>
        <v>2.99</v>
      </c>
      <c r="G384" s="2">
        <f>'Moving Avg'!F384</f>
        <v>2.8845000000000001</v>
      </c>
      <c r="H384" s="2">
        <f>'Moving Avg'!G384</f>
        <v>2.7838000000000007</v>
      </c>
      <c r="I384" s="2">
        <f>'Moving Avg'!H384</f>
        <v>3.0333500000000004</v>
      </c>
      <c r="J384" s="6" t="str">
        <f>OBV!F384</f>
        <v>BULLISH</v>
      </c>
      <c r="K384" s="6" t="str">
        <f>OBV!G384</f>
        <v>NEUTRAL</v>
      </c>
      <c r="L384" s="6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3</v>
      </c>
      <c r="C385" s="2">
        <f>RSI!I385</f>
        <v>62.436965478210354</v>
      </c>
      <c r="D385" s="2">
        <f>MACD!E385</f>
        <v>-6.503157061196374E-2</v>
      </c>
      <c r="E385" s="2">
        <f>MACD!F385</f>
        <v>-5.8827787559016437E-2</v>
      </c>
      <c r="F385" s="2">
        <f>'Moving Avg'!D385</f>
        <v>2.9980000000000002</v>
      </c>
      <c r="G385" s="2">
        <f>'Moving Avg'!F385</f>
        <v>2.8939999999999997</v>
      </c>
      <c r="H385" s="2">
        <f>'Moving Avg'!G385</f>
        <v>2.7914000000000003</v>
      </c>
      <c r="I385" s="2">
        <f>'Moving Avg'!H385</f>
        <v>3.0264000000000006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3</v>
      </c>
      <c r="C386" s="2">
        <f>RSI!I386</f>
        <v>62.436965478210361</v>
      </c>
      <c r="D386" s="2">
        <f>MACD!E386</f>
        <v>-6.1844929687598249E-2</v>
      </c>
      <c r="E386" s="2">
        <f>MACD!F386</f>
        <v>-5.9431215984732805E-2</v>
      </c>
      <c r="F386" s="2">
        <f>'Moving Avg'!D386</f>
        <v>3.0060000000000002</v>
      </c>
      <c r="G386" s="2">
        <f>'Moving Avg'!F386</f>
        <v>2.9034999999999997</v>
      </c>
      <c r="H386" s="2">
        <f>'Moving Avg'!G386</f>
        <v>2.7974000000000006</v>
      </c>
      <c r="I386" s="2">
        <f>'Moving Avg'!H386</f>
        <v>3.019400000000001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3</v>
      </c>
      <c r="C387" s="2">
        <f>RSI!I387</f>
        <v>62.436965478210361</v>
      </c>
      <c r="D387" s="2">
        <f>MACD!E387</f>
        <v>-5.9783089308820703E-2</v>
      </c>
      <c r="E387" s="2">
        <f>MACD!F387</f>
        <v>-5.9501590649550386E-2</v>
      </c>
      <c r="F387" s="2">
        <f>'Moving Avg'!D387</f>
        <v>3.0060000000000002</v>
      </c>
      <c r="G387" s="2">
        <f>'Moving Avg'!F387</f>
        <v>2.9129999999999998</v>
      </c>
      <c r="H387" s="2">
        <f>'Moving Avg'!G387</f>
        <v>2.8048000000000006</v>
      </c>
      <c r="I387" s="2">
        <f>'Moving Avg'!H387</f>
        <v>3.0130500000000007</v>
      </c>
      <c r="J387" s="6" t="str">
        <f>OBV!F387</f>
        <v>BULLISH</v>
      </c>
      <c r="K387" s="6" t="str">
        <f>OBV!G387</f>
        <v>NEUTRAL</v>
      </c>
      <c r="L387" s="6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3</v>
      </c>
      <c r="C388" s="2">
        <f>RSI!I388</f>
        <v>62.436965478210354</v>
      </c>
      <c r="D388" s="2">
        <f>MACD!E388</f>
        <v>-4.6318307367513079E-2</v>
      </c>
      <c r="E388" s="2">
        <f>MACD!F388</f>
        <v>-5.6864933993142928E-2</v>
      </c>
      <c r="F388" s="2">
        <f>'Moving Avg'!D388</f>
        <v>2.9940000000000002</v>
      </c>
      <c r="G388" s="2">
        <f>'Moving Avg'!F388</f>
        <v>2.9264999999999999</v>
      </c>
      <c r="H388" s="2">
        <f>'Moving Avg'!G388</f>
        <v>2.8128000000000011</v>
      </c>
      <c r="I388" s="2">
        <f>'Moving Avg'!H388</f>
        <v>3.0067000000000008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3</v>
      </c>
      <c r="C389" s="2">
        <f>RSI!I389</f>
        <v>62.436965478210354</v>
      </c>
      <c r="D389" s="2">
        <f>MACD!E389</f>
        <v>-3.5469053056031985E-2</v>
      </c>
      <c r="E389" s="2">
        <f>MACD!F389</f>
        <v>-5.2585757805720744E-2</v>
      </c>
      <c r="F389" s="2">
        <f>'Moving Avg'!D389</f>
        <v>3</v>
      </c>
      <c r="G389" s="2">
        <f>'Moving Avg'!F389</f>
        <v>2.94</v>
      </c>
      <c r="H389" s="2">
        <f>'Moving Avg'!G389</f>
        <v>2.8198000000000008</v>
      </c>
      <c r="I389" s="2">
        <f>'Moving Avg'!H389</f>
        <v>2.9999000000000007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3</v>
      </c>
      <c r="C390" s="2">
        <f>RSI!I390</f>
        <v>62.436965478210354</v>
      </c>
      <c r="D390" s="2">
        <f>MACD!E390</f>
        <v>-2.9869562606227973E-2</v>
      </c>
      <c r="E390" s="2">
        <f>MACD!F390</f>
        <v>-4.804251876582219E-2</v>
      </c>
      <c r="F390" s="2">
        <f>'Moving Avg'!D390</f>
        <v>3</v>
      </c>
      <c r="G390" s="2">
        <f>'Moving Avg'!F390</f>
        <v>2.9535</v>
      </c>
      <c r="H390" s="2">
        <f>'Moving Avg'!G390</f>
        <v>2.8264000000000009</v>
      </c>
      <c r="I390" s="2">
        <f>'Moving Avg'!H390</f>
        <v>2.9931000000000001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2.98</v>
      </c>
      <c r="C391" s="2">
        <f>RSI!I391</f>
        <v>58.621856947125544</v>
      </c>
      <c r="D391" s="2">
        <f>MACD!E391</f>
        <v>-2.4116462537507211E-2</v>
      </c>
      <c r="E391" s="2">
        <f>MACD!F391</f>
        <v>-4.3257307520159195E-2</v>
      </c>
      <c r="F391" s="2">
        <f>'Moving Avg'!D391</f>
        <v>2.996</v>
      </c>
      <c r="G391" s="2">
        <f>'Moving Avg'!F391</f>
        <v>2.96</v>
      </c>
      <c r="H391" s="2">
        <f>'Moving Avg'!G391</f>
        <v>2.8336000000000006</v>
      </c>
      <c r="I391" s="2">
        <f>'Moving Avg'!H391</f>
        <v>2.9862000000000002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2.85</v>
      </c>
      <c r="C392" s="2">
        <f>RSI!I392</f>
        <v>41.059669764825088</v>
      </c>
      <c r="D392" s="2">
        <f>MACD!E392</f>
        <v>-3.778660916287091E-3</v>
      </c>
      <c r="E392" s="2">
        <f>MACD!F392</f>
        <v>-3.5361578199384777E-2</v>
      </c>
      <c r="F392" s="2">
        <f>'Moving Avg'!D392</f>
        <v>2.9660000000000002</v>
      </c>
      <c r="G392" s="2">
        <f>'Moving Avg'!F392</f>
        <v>2.9590000000000001</v>
      </c>
      <c r="H392" s="2">
        <f>'Moving Avg'!G392</f>
        <v>2.8382000000000005</v>
      </c>
      <c r="I392" s="2">
        <f>'Moving Avg'!H392</f>
        <v>2.97865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2.85</v>
      </c>
      <c r="C393" s="2">
        <f>RSI!I393</f>
        <v>41.059669764825088</v>
      </c>
      <c r="D393" s="2">
        <f>MACD!E393</f>
        <v>2.3138746746108385E-2</v>
      </c>
      <c r="E393" s="2">
        <f>MACD!F393</f>
        <v>-2.3661513210286148E-2</v>
      </c>
      <c r="F393" s="2">
        <f>'Moving Avg'!D393</f>
        <v>2.9359999999999999</v>
      </c>
      <c r="G393" s="2">
        <f>'Moving Avg'!F393</f>
        <v>2.9580000000000002</v>
      </c>
      <c r="H393" s="2">
        <f>'Moving Avg'!G393</f>
        <v>2.8422000000000001</v>
      </c>
      <c r="I393" s="2">
        <f>'Moving Avg'!H393</f>
        <v>2.9711000000000003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2.85</v>
      </c>
      <c r="C394" s="2">
        <f>RSI!I394</f>
        <v>41.059669764825074</v>
      </c>
      <c r="D394" s="2">
        <f>MACD!E394</f>
        <v>3.2511202928941163E-2</v>
      </c>
      <c r="E394" s="2">
        <f>MACD!F394</f>
        <v>-1.2426969982440687E-2</v>
      </c>
      <c r="F394" s="2">
        <f>'Moving Avg'!D394</f>
        <v>2.9059999999999997</v>
      </c>
      <c r="G394" s="2">
        <f>'Moving Avg'!F394</f>
        <v>2.9569999999999999</v>
      </c>
      <c r="H394" s="2">
        <f>'Moving Avg'!G394</f>
        <v>2.8446000000000002</v>
      </c>
      <c r="I394" s="2">
        <f>'Moving Avg'!H394</f>
        <v>2.964500000000001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2.85</v>
      </c>
      <c r="C395" s="2">
        <f>RSI!I395</f>
        <v>41.059669764825074</v>
      </c>
      <c r="D395" s="2">
        <f>MACD!E395</f>
        <v>4.5466703323707947E-2</v>
      </c>
      <c r="E395" s="2">
        <f>MACD!F395</f>
        <v>-8.4823532121095988E-4</v>
      </c>
      <c r="F395" s="2">
        <f>'Moving Avg'!D395</f>
        <v>2.8759999999999999</v>
      </c>
      <c r="G395" s="2">
        <f>'Moving Avg'!F395</f>
        <v>2.9544999999999999</v>
      </c>
      <c r="H395" s="2">
        <f>'Moving Avg'!G395</f>
        <v>2.8468</v>
      </c>
      <c r="I395" s="2">
        <f>'Moving Avg'!H395</f>
        <v>2.9585000000000008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2.8</v>
      </c>
      <c r="C396" s="2">
        <f>RSI!I396</f>
        <v>35.550017006155443</v>
      </c>
      <c r="D396" s="2">
        <f>MACD!E396</f>
        <v>6.0511990489708456E-2</v>
      </c>
      <c r="E396" s="2">
        <f>MACD!F396</f>
        <v>1.1423809840972923E-2</v>
      </c>
      <c r="F396" s="2">
        <f>'Moving Avg'!D396</f>
        <v>2.84</v>
      </c>
      <c r="G396" s="2">
        <f>'Moving Avg'!F396</f>
        <v>2.9495</v>
      </c>
      <c r="H396" s="2">
        <f>'Moving Avg'!G396</f>
        <v>2.8480000000000003</v>
      </c>
      <c r="I396" s="2">
        <f>'Moving Avg'!H396</f>
        <v>2.9524500000000007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2.8</v>
      </c>
      <c r="C397" s="2">
        <f>RSI!I397</f>
        <v>35.550017006155443</v>
      </c>
      <c r="D397" s="2">
        <f>MACD!E397</f>
        <v>7.3889215585694945E-2</v>
      </c>
      <c r="E397" s="2">
        <f>MACD!F397</f>
        <v>2.3916890989917328E-2</v>
      </c>
      <c r="F397" s="2">
        <f>'Moving Avg'!D397</f>
        <v>2.8300000000000005</v>
      </c>
      <c r="G397" s="2">
        <f>'Moving Avg'!F397</f>
        <v>2.9444999999999997</v>
      </c>
      <c r="H397" s="2">
        <f>'Moving Avg'!G397</f>
        <v>2.8508000000000004</v>
      </c>
      <c r="I397" s="2">
        <f>'Moving Avg'!H397</f>
        <v>2.9464000000000006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2.9</v>
      </c>
      <c r="C398" s="2">
        <f>RSI!I398</f>
        <v>50.848407237810903</v>
      </c>
      <c r="D398" s="2">
        <f>MACD!E398</f>
        <v>7.8399700027442787E-2</v>
      </c>
      <c r="E398" s="2">
        <f>MACD!F398</f>
        <v>3.4813452797422421E-2</v>
      </c>
      <c r="F398" s="2">
        <f>'Moving Avg'!D398</f>
        <v>2.8400000000000003</v>
      </c>
      <c r="G398" s="2">
        <f>'Moving Avg'!F398</f>
        <v>2.9404999999999997</v>
      </c>
      <c r="H398" s="2">
        <f>'Moving Avg'!G398</f>
        <v>2.8564000000000012</v>
      </c>
      <c r="I398" s="2">
        <f>'Moving Avg'!H398</f>
        <v>2.9411499999999999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2.9</v>
      </c>
      <c r="C399" s="2">
        <f>RSI!I399</f>
        <v>50.848407237810903</v>
      </c>
      <c r="D399" s="2">
        <f>MACD!E399</f>
        <v>8.2179712623941192E-2</v>
      </c>
      <c r="E399" s="2">
        <f>MACD!F399</f>
        <v>4.4286704762726177E-2</v>
      </c>
      <c r="F399" s="2">
        <f>'Moving Avg'!D399</f>
        <v>2.85</v>
      </c>
      <c r="G399" s="2">
        <f>'Moving Avg'!F399</f>
        <v>2.9364999999999997</v>
      </c>
      <c r="H399" s="2">
        <f>'Moving Avg'!G399</f>
        <v>2.8614000000000011</v>
      </c>
      <c r="I399" s="2">
        <f>'Moving Avg'!H399</f>
        <v>2.9365000000000006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3.03</v>
      </c>
      <c r="C400" s="2">
        <f>RSI!I400</f>
        <v>63.802658617750673</v>
      </c>
      <c r="D400" s="2">
        <f>MACD!E400</f>
        <v>7.5714711522919309E-2</v>
      </c>
      <c r="E400" s="2">
        <f>MACD!F400</f>
        <v>5.0572306114764806E-2</v>
      </c>
      <c r="F400" s="2">
        <f>'Moving Avg'!D400</f>
        <v>2.8860000000000001</v>
      </c>
      <c r="G400" s="2">
        <f>'Moving Avg'!F400</f>
        <v>2.94</v>
      </c>
      <c r="H400" s="2">
        <f>'Moving Avg'!G400</f>
        <v>2.8680000000000008</v>
      </c>
      <c r="I400" s="2">
        <f>'Moving Avg'!H400</f>
        <v>2.9326500000000006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3.06</v>
      </c>
      <c r="C401" s="2">
        <f>RSI!I401</f>
        <v>66.027816214511176</v>
      </c>
      <c r="D401" s="2">
        <f>MACD!E401</f>
        <v>6.4145668363737585E-2</v>
      </c>
      <c r="E401" s="2">
        <f>MACD!F401</f>
        <v>5.3286978564559363E-2</v>
      </c>
      <c r="F401" s="2">
        <f>'Moving Avg'!D401</f>
        <v>2.9379999999999997</v>
      </c>
      <c r="G401" s="2">
        <f>'Moving Avg'!F401</f>
        <v>2.9449999999999998</v>
      </c>
      <c r="H401" s="2">
        <f>'Moving Avg'!G401</f>
        <v>2.8768000000000007</v>
      </c>
      <c r="I401" s="2">
        <f>'Moving Avg'!H401</f>
        <v>2.9289500000000004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3</v>
      </c>
      <c r="C402" s="2">
        <f>RSI!I402</f>
        <v>58.307686605969977</v>
      </c>
      <c r="D402" s="2">
        <f>MACD!E402</f>
        <v>3.7883361975618257E-2</v>
      </c>
      <c r="E402" s="2">
        <f>MACD!F402</f>
        <v>5.020625524677115E-2</v>
      </c>
      <c r="F402" s="2">
        <f>'Moving Avg'!D402</f>
        <v>2.9780000000000002</v>
      </c>
      <c r="G402" s="2">
        <f>'Moving Avg'!F402</f>
        <v>2.9449999999999998</v>
      </c>
      <c r="H402" s="2">
        <f>'Moving Avg'!G402</f>
        <v>2.8832</v>
      </c>
      <c r="I402" s="2">
        <f>'Moving Avg'!H402</f>
        <v>2.9255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2.91</v>
      </c>
      <c r="C403" s="2">
        <f>RSI!I403</f>
        <v>49.044437233556842</v>
      </c>
      <c r="D403" s="2">
        <f>MACD!E403</f>
        <v>2.1833026634777486E-2</v>
      </c>
      <c r="E403" s="2">
        <f>MACD!F403</f>
        <v>4.453160952437242E-2</v>
      </c>
      <c r="F403" s="2">
        <f>'Moving Avg'!D403</f>
        <v>2.98</v>
      </c>
      <c r="G403" s="2">
        <f>'Moving Avg'!F403</f>
        <v>2.9375</v>
      </c>
      <c r="H403" s="2">
        <f>'Moving Avg'!G403</f>
        <v>2.8863999999999992</v>
      </c>
      <c r="I403" s="2">
        <f>'Moving Avg'!H403</f>
        <v>2.9221500000000002</v>
      </c>
      <c r="J403" s="6" t="str">
        <f>OBV!F403</f>
        <v>BEARISH</v>
      </c>
      <c r="K403" s="6" t="str">
        <f>OBV!G403</f>
        <v>NEUTRAL</v>
      </c>
      <c r="L403" s="6" t="str">
        <f>OBV!H403</f>
        <v>BEARISH DIVERGENCE</v>
      </c>
    </row>
    <row r="404" spans="1:12" ht="13.5" x14ac:dyDescent="0.25">
      <c r="A404" s="3">
        <f>RSI!A404</f>
        <v>42593</v>
      </c>
      <c r="B404" s="2">
        <f>RSI!B404</f>
        <v>2.85</v>
      </c>
      <c r="C404" s="2">
        <f>RSI!I404</f>
        <v>44.023180941970224</v>
      </c>
      <c r="D404" s="2">
        <f>MACD!E404</f>
        <v>1.2769851918907005E-2</v>
      </c>
      <c r="E404" s="2">
        <f>MACD!F404</f>
        <v>3.8179258003279336E-2</v>
      </c>
      <c r="F404" s="2">
        <f>'Moving Avg'!D404</f>
        <v>2.9699999999999998</v>
      </c>
      <c r="G404" s="2">
        <f>'Moving Avg'!F404</f>
        <v>2.9315000000000002</v>
      </c>
      <c r="H404" s="2">
        <f>'Moving Avg'!G404</f>
        <v>2.8873999999999991</v>
      </c>
      <c r="I404" s="2">
        <f>'Moving Avg'!H404</f>
        <v>2.9189000000000003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2.85</v>
      </c>
      <c r="C405" s="2">
        <f>RSI!I405</f>
        <v>44.023180941970217</v>
      </c>
      <c r="D405" s="2">
        <f>MACD!E405</f>
        <v>5.5235486296192349E-3</v>
      </c>
      <c r="E405" s="2">
        <f>MACD!F405</f>
        <v>3.1648116128547316E-2</v>
      </c>
      <c r="F405" s="2">
        <f>'Moving Avg'!D405</f>
        <v>2.9340000000000002</v>
      </c>
      <c r="G405" s="2">
        <f>'Moving Avg'!F405</f>
        <v>2.9240000000000004</v>
      </c>
      <c r="H405" s="2">
        <f>'Moving Avg'!G405</f>
        <v>2.8871999999999987</v>
      </c>
      <c r="I405" s="2">
        <f>'Moving Avg'!H405</f>
        <v>2.9156500000000007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2.85</v>
      </c>
      <c r="C406" s="2">
        <f>RSI!I406</f>
        <v>44.023180941970232</v>
      </c>
      <c r="D406" s="2">
        <f>MACD!E406</f>
        <v>-7.9090086326965015E-3</v>
      </c>
      <c r="E406" s="2">
        <f>MACD!F406</f>
        <v>2.3736691176298553E-2</v>
      </c>
      <c r="F406" s="2">
        <f>'Moving Avg'!D406</f>
        <v>2.8919999999999999</v>
      </c>
      <c r="G406" s="2">
        <f>'Moving Avg'!F406</f>
        <v>2.916500000000001</v>
      </c>
      <c r="H406" s="2">
        <f>'Moving Avg'!G406</f>
        <v>2.8873999999999982</v>
      </c>
      <c r="I406" s="2">
        <f>'Moving Avg'!H406</f>
        <v>2.9129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2.85</v>
      </c>
      <c r="C407" s="2">
        <f>RSI!I407</f>
        <v>44.023180941970224</v>
      </c>
      <c r="D407" s="2">
        <f>MACD!E407</f>
        <v>-1.8912761375163178E-2</v>
      </c>
      <c r="E407" s="2">
        <f>MACD!F407</f>
        <v>1.520680066600621E-2</v>
      </c>
      <c r="F407" s="2">
        <f>'Moving Avg'!D407</f>
        <v>2.8619999999999997</v>
      </c>
      <c r="G407" s="2">
        <f>'Moving Avg'!F407</f>
        <v>2.9090000000000003</v>
      </c>
      <c r="H407" s="2">
        <f>'Moving Avg'!G407</f>
        <v>2.8875999999999986</v>
      </c>
      <c r="I407" s="2">
        <f>'Moving Avg'!H407</f>
        <v>2.9108500000000004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2.85</v>
      </c>
      <c r="C408" s="2">
        <f>RSI!I408</f>
        <v>44.023180941970232</v>
      </c>
      <c r="D408" s="2">
        <f>MACD!E408</f>
        <v>-1.2503590317265001E-2</v>
      </c>
      <c r="E408" s="2">
        <f>MACD!F408</f>
        <v>9.6647224693519676E-3</v>
      </c>
      <c r="F408" s="2">
        <f>'Moving Avg'!D408</f>
        <v>2.85</v>
      </c>
      <c r="G408" s="2">
        <f>'Moving Avg'!F408</f>
        <v>2.9015000000000004</v>
      </c>
      <c r="H408" s="2">
        <f>'Moving Avg'!G408</f>
        <v>2.8885999999999989</v>
      </c>
      <c r="I408" s="2">
        <f>'Moving Avg'!H408</f>
        <v>2.9094500000000005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2.8</v>
      </c>
      <c r="C409" s="2">
        <f>RSI!I409</f>
        <v>39.181006884401683</v>
      </c>
      <c r="D409" s="2">
        <f>MACD!E409</f>
        <v>-3.0661646699963185E-3</v>
      </c>
      <c r="E409" s="2">
        <f>MACD!F409</f>
        <v>7.1185450414823111E-3</v>
      </c>
      <c r="F409" s="2">
        <f>'Moving Avg'!D409</f>
        <v>2.84</v>
      </c>
      <c r="G409" s="2">
        <f>'Moving Avg'!F409</f>
        <v>2.8915000000000002</v>
      </c>
      <c r="H409" s="2">
        <f>'Moving Avg'!G409</f>
        <v>2.8881999999999994</v>
      </c>
      <c r="I409" s="2">
        <f>'Moving Avg'!H409</f>
        <v>2.9071000000000002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2.8</v>
      </c>
      <c r="C410" s="2">
        <f>RSI!I410</f>
        <v>39.181006884401683</v>
      </c>
      <c r="D410" s="2">
        <f>MACD!E410</f>
        <v>2.5502372970113818E-2</v>
      </c>
      <c r="E410" s="2">
        <f>MACD!F410</f>
        <v>1.0795310627208614E-2</v>
      </c>
      <c r="F410" s="2">
        <f>'Moving Avg'!D410</f>
        <v>2.8300000000000005</v>
      </c>
      <c r="G410" s="2">
        <f>'Moving Avg'!F410</f>
        <v>2.8815</v>
      </c>
      <c r="H410" s="2">
        <f>'Moving Avg'!G410</f>
        <v>2.8877999999999999</v>
      </c>
      <c r="I410" s="2">
        <f>'Moving Avg'!H410</f>
        <v>2.9047500000000004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2.8</v>
      </c>
      <c r="C411" s="2">
        <f>RSI!I411</f>
        <v>39.181006884401668</v>
      </c>
      <c r="D411" s="2">
        <f>MACD!E411</f>
        <v>5.4830972283931523E-2</v>
      </c>
      <c r="E411" s="2">
        <f>MACD!F411</f>
        <v>1.9602442958553196E-2</v>
      </c>
      <c r="F411" s="2">
        <f>'Moving Avg'!D411</f>
        <v>2.8200000000000003</v>
      </c>
      <c r="G411" s="2">
        <f>'Moving Avg'!F411</f>
        <v>2.8724999999999996</v>
      </c>
      <c r="H411" s="2">
        <f>'Moving Avg'!G411</f>
        <v>2.8874</v>
      </c>
      <c r="I411" s="2">
        <f>'Moving Avg'!H411</f>
        <v>2.9024000000000001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2.8</v>
      </c>
      <c r="C412" s="2">
        <f>RSI!I412</f>
        <v>39.181006884401668</v>
      </c>
      <c r="D412" s="2">
        <f>MACD!E412</f>
        <v>7.091655895676352E-2</v>
      </c>
      <c r="E412" s="2">
        <f>MACD!F412</f>
        <v>2.9865266158195264E-2</v>
      </c>
      <c r="F412" s="2">
        <f>'Moving Avg'!D412</f>
        <v>2.81</v>
      </c>
      <c r="G412" s="2">
        <f>'Moving Avg'!F412</f>
        <v>2.8699999999999997</v>
      </c>
      <c r="H412" s="2">
        <f>'Moving Avg'!G412</f>
        <v>2.8894000000000002</v>
      </c>
      <c r="I412" s="2">
        <f>'Moving Avg'!H412</f>
        <v>2.9004999999999996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2.8</v>
      </c>
      <c r="C413" s="2">
        <f>RSI!I413</f>
        <v>39.181006884401668</v>
      </c>
      <c r="D413" s="2">
        <f>MACD!E413</f>
        <v>7.1144109096939356E-2</v>
      </c>
      <c r="E413" s="2">
        <f>MACD!F413</f>
        <v>3.8121034745944082E-2</v>
      </c>
      <c r="F413" s="2">
        <f>'Moving Avg'!D413</f>
        <v>2.8</v>
      </c>
      <c r="G413" s="2">
        <f>'Moving Avg'!F413</f>
        <v>2.8674999999999997</v>
      </c>
      <c r="H413" s="2">
        <f>'Moving Avg'!G413</f>
        <v>2.890400000000001</v>
      </c>
      <c r="I413" s="2">
        <f>'Moving Avg'!H413</f>
        <v>2.8988999999999998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2.83</v>
      </c>
      <c r="C414" s="2">
        <f>RSI!I414</f>
        <v>44.487687646428732</v>
      </c>
      <c r="D414" s="2">
        <f>MACD!E414</f>
        <v>6.0312199843835845E-2</v>
      </c>
      <c r="E414" s="2">
        <f>MACD!F414</f>
        <v>4.2559267765522435E-2</v>
      </c>
      <c r="F414" s="2">
        <f>'Moving Avg'!D414</f>
        <v>2.806</v>
      </c>
      <c r="G414" s="2">
        <f>'Moving Avg'!F414</f>
        <v>2.8664999999999994</v>
      </c>
      <c r="H414" s="2">
        <f>'Moving Avg'!G414</f>
        <v>2.891</v>
      </c>
      <c r="I414" s="2">
        <f>'Moving Avg'!H414</f>
        <v>2.8979000000000004</v>
      </c>
      <c r="J414" s="6" t="str">
        <f>OBV!F414</f>
        <v>BULLISH</v>
      </c>
      <c r="K414" s="6" t="str">
        <f>OBV!G414</f>
        <v>NEUTRAL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2.85</v>
      </c>
      <c r="C415" s="2">
        <f>RSI!I415</f>
        <v>47.760181361451302</v>
      </c>
      <c r="D415" s="2">
        <f>MACD!E415</f>
        <v>4.9884781484921703E-2</v>
      </c>
      <c r="E415" s="2">
        <f>MACD!F415</f>
        <v>4.4024370509402291E-2</v>
      </c>
      <c r="F415" s="2">
        <f>'Moving Avg'!D415</f>
        <v>2.8159999999999998</v>
      </c>
      <c r="G415" s="2">
        <f>'Moving Avg'!F415</f>
        <v>2.8664999999999994</v>
      </c>
      <c r="H415" s="2">
        <f>'Moving Avg'!G415</f>
        <v>2.8917999999999999</v>
      </c>
      <c r="I415" s="2">
        <f>'Moving Avg'!H415</f>
        <v>2.89635</v>
      </c>
      <c r="J415" s="6" t="str">
        <f>OBV!F415</f>
        <v>BULLISH</v>
      </c>
      <c r="K415" s="6" t="str">
        <f>OBV!G415</f>
        <v>WEAK</v>
      </c>
      <c r="L415" s="6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2.85</v>
      </c>
      <c r="C416" s="2">
        <f>RSI!I416</f>
        <v>47.760181361451302</v>
      </c>
      <c r="D416" s="2">
        <f>MACD!E416</f>
        <v>4.1146664178251857E-2</v>
      </c>
      <c r="E416" s="2">
        <f>MACD!F416</f>
        <v>4.3448829243172206E-2</v>
      </c>
      <c r="F416" s="2">
        <f>'Moving Avg'!D416</f>
        <v>2.8259999999999996</v>
      </c>
      <c r="G416" s="2">
        <f>'Moving Avg'!F416</f>
        <v>2.8689999999999993</v>
      </c>
      <c r="H416" s="2">
        <f>'Moving Avg'!G416</f>
        <v>2.8925999999999994</v>
      </c>
      <c r="I416" s="2">
        <f>'Moving Avg'!H416</f>
        <v>2.8948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2.85</v>
      </c>
      <c r="C417" s="2">
        <f>RSI!I417</f>
        <v>47.760181361451302</v>
      </c>
      <c r="D417" s="2">
        <f>MACD!E417</f>
        <v>3.3831653021422436E-2</v>
      </c>
      <c r="E417" s="2">
        <f>MACD!F417</f>
        <v>4.1525393998822255E-2</v>
      </c>
      <c r="F417" s="2">
        <f>'Moving Avg'!D417</f>
        <v>2.8359999999999999</v>
      </c>
      <c r="G417" s="2">
        <f>'Moving Avg'!F417</f>
        <v>2.8714999999999997</v>
      </c>
      <c r="H417" s="2">
        <f>'Moving Avg'!G417</f>
        <v>2.8933999999999993</v>
      </c>
      <c r="I417" s="2">
        <f>'Moving Avg'!H417</f>
        <v>2.8932500000000005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2.85</v>
      </c>
      <c r="C418" s="2">
        <f>RSI!I418</f>
        <v>47.760181361451302</v>
      </c>
      <c r="D418" s="2">
        <f>MACD!E418</f>
        <v>2.7714973020813272E-2</v>
      </c>
      <c r="E418" s="2">
        <f>MACD!F418</f>
        <v>3.8763309803220458E-2</v>
      </c>
      <c r="F418" s="2">
        <f>'Moving Avg'!D418</f>
        <v>2.8459999999999996</v>
      </c>
      <c r="G418" s="2">
        <f>'Moving Avg'!F418</f>
        <v>2.8690000000000002</v>
      </c>
      <c r="H418" s="2">
        <f>'Moving Avg'!G418</f>
        <v>2.8957999999999986</v>
      </c>
      <c r="I418" s="2">
        <f>'Moving Avg'!H418</f>
        <v>2.8921000000000006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2.8</v>
      </c>
      <c r="C419" s="2">
        <f>RSI!I419</f>
        <v>39.858960321296749</v>
      </c>
      <c r="D419" s="2">
        <f>MACD!E419</f>
        <v>1.8618258228076279E-2</v>
      </c>
      <c r="E419" s="2">
        <f>MACD!F419</f>
        <v>3.4734299488191622E-2</v>
      </c>
      <c r="F419" s="2">
        <f>'Moving Avg'!D419</f>
        <v>2.84</v>
      </c>
      <c r="G419" s="2">
        <f>'Moving Avg'!F419</f>
        <v>2.8639999999999999</v>
      </c>
      <c r="H419" s="2">
        <f>'Moving Avg'!G419</f>
        <v>2.8971999999999984</v>
      </c>
      <c r="I419" s="2">
        <f>'Moving Avg'!H419</f>
        <v>2.8902500000000004</v>
      </c>
      <c r="J419" s="6" t="str">
        <f>OBV!F419</f>
        <v>BULLISH</v>
      </c>
      <c r="K419" s="6" t="str">
        <f>OBV!G419</f>
        <v>WEAK</v>
      </c>
      <c r="L419" s="6" t="str">
        <f>OBV!H419</f>
        <v>BULLISH DIVERGENCE</v>
      </c>
    </row>
    <row r="420" spans="1:12" ht="13.5" x14ac:dyDescent="0.25">
      <c r="A420" s="3">
        <f>RSI!A420</f>
        <v>42615</v>
      </c>
      <c r="B420" s="2">
        <f>RSI!B420</f>
        <v>2.8</v>
      </c>
      <c r="C420" s="2">
        <f>RSI!I420</f>
        <v>39.858960321296749</v>
      </c>
      <c r="D420" s="2">
        <f>MACD!E420</f>
        <v>1.1279028595839513E-2</v>
      </c>
      <c r="E420" s="2">
        <f>MACD!F420</f>
        <v>3.00432453097212E-2</v>
      </c>
      <c r="F420" s="2">
        <f>'Moving Avg'!D420</f>
        <v>2.8300000000000005</v>
      </c>
      <c r="G420" s="2">
        <f>'Moving Avg'!F420</f>
        <v>2.8525</v>
      </c>
      <c r="H420" s="2">
        <f>'Moving Avg'!G420</f>
        <v>2.8985999999999992</v>
      </c>
      <c r="I420" s="2">
        <f>'Moving Avg'!H420</f>
        <v>2.888850000000001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2.81</v>
      </c>
      <c r="C421" s="2">
        <f>RSI!I421</f>
        <v>42.081477276592814</v>
      </c>
      <c r="D421" s="2">
        <f>MACD!E421</f>
        <v>4.6596432304588653E-3</v>
      </c>
      <c r="E421" s="2">
        <f>MACD!F421</f>
        <v>2.4966524893868733E-2</v>
      </c>
      <c r="F421" s="2">
        <f>'Moving Avg'!D421</f>
        <v>2.8220000000000001</v>
      </c>
      <c r="G421" s="2">
        <f>'Moving Avg'!F421</f>
        <v>2.8400000000000003</v>
      </c>
      <c r="H421" s="2">
        <f>'Moving Avg'!G421</f>
        <v>2.8977999999999993</v>
      </c>
      <c r="I421" s="2">
        <f>'Moving Avg'!H421</f>
        <v>2.8871500000000001</v>
      </c>
      <c r="J421" s="6" t="str">
        <f>OBV!F421</f>
        <v>BULLISH</v>
      </c>
      <c r="K421" s="6" t="str">
        <f>OBV!G421</f>
        <v>NEUTRAL</v>
      </c>
      <c r="L421" s="6" t="str">
        <f>OBV!H421</f>
        <v>BULLISH DIVERGENCE</v>
      </c>
    </row>
    <row r="422" spans="1:12" ht="13.5" x14ac:dyDescent="0.25">
      <c r="A422" s="3">
        <f>RSI!A422</f>
        <v>42619</v>
      </c>
      <c r="B422" s="2">
        <f>RSI!B422</f>
        <v>2.8</v>
      </c>
      <c r="C422" s="2">
        <f>RSI!I422</f>
        <v>40.470828205090875</v>
      </c>
      <c r="D422" s="2">
        <f>MACD!E422</f>
        <v>4.7194374614978329E-5</v>
      </c>
      <c r="E422" s="2">
        <f>MACD!F422</f>
        <v>1.9982658790017982E-2</v>
      </c>
      <c r="F422" s="2">
        <f>'Moving Avg'!D422</f>
        <v>2.8119999999999998</v>
      </c>
      <c r="G422" s="2">
        <f>'Moving Avg'!F422</f>
        <v>2.83</v>
      </c>
      <c r="H422" s="2">
        <f>'Moving Avg'!G422</f>
        <v>2.8963999999999994</v>
      </c>
      <c r="I422" s="2">
        <f>'Moving Avg'!H422</f>
        <v>2.8858000000000006</v>
      </c>
      <c r="J422" s="6" t="str">
        <f>OBV!F422</f>
        <v>BULLISH</v>
      </c>
      <c r="K422" s="6" t="str">
        <f>OBV!G422</f>
        <v>NEUTRAL</v>
      </c>
      <c r="L422" s="6" t="str">
        <f>OBV!H422</f>
        <v>BULLISH DIVERGENCE</v>
      </c>
    </row>
    <row r="423" spans="1:12" ht="13.5" x14ac:dyDescent="0.25">
      <c r="A423" s="3">
        <f>RSI!A423</f>
        <v>42620</v>
      </c>
      <c r="B423" s="2">
        <f>RSI!B423</f>
        <v>2.88</v>
      </c>
      <c r="C423" s="2">
        <f>RSI!I423</f>
        <v>55.232804608348161</v>
      </c>
      <c r="D423" s="2">
        <f>MACD!E423</f>
        <v>-9.4930113600164567E-3</v>
      </c>
      <c r="E423" s="2">
        <f>MACD!F423</f>
        <v>1.4087524760011096E-2</v>
      </c>
      <c r="F423" s="2">
        <f>'Moving Avg'!D423</f>
        <v>2.8180000000000001</v>
      </c>
      <c r="G423" s="2">
        <f>'Moving Avg'!F423</f>
        <v>2.8285000000000005</v>
      </c>
      <c r="H423" s="2">
        <f>'Moving Avg'!G423</f>
        <v>2.8965999999999998</v>
      </c>
      <c r="I423" s="2">
        <f>'Moving Avg'!H423</f>
        <v>2.8847000000000005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2.91</v>
      </c>
      <c r="C424" s="2">
        <f>RSI!I424</f>
        <v>59.307925085802808</v>
      </c>
      <c r="D424" s="2">
        <f>MACD!E424</f>
        <v>-1.5377867575354642E-2</v>
      </c>
      <c r="E424" s="2">
        <f>MACD!F424</f>
        <v>8.1944462929379493E-3</v>
      </c>
      <c r="F424" s="2">
        <f>'Moving Avg'!D424</f>
        <v>2.84</v>
      </c>
      <c r="G424" s="2">
        <f>'Moving Avg'!F424</f>
        <v>2.8315000000000006</v>
      </c>
      <c r="H424" s="2">
        <f>'Moving Avg'!G424</f>
        <v>2.8973999999999993</v>
      </c>
      <c r="I424" s="2">
        <f>'Moving Avg'!H424</f>
        <v>2.8842000000000003</v>
      </c>
      <c r="J424" s="6" t="str">
        <f>OBV!F424</f>
        <v>BULLISH</v>
      </c>
      <c r="K424" s="6" t="str">
        <f>OBV!G424</f>
        <v>NEUTRAL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2.99</v>
      </c>
      <c r="C425" s="2">
        <f>RSI!I425</f>
        <v>67.740983427124775</v>
      </c>
      <c r="D425" s="2">
        <f>MACD!E425</f>
        <v>-2.3573947315857602E-2</v>
      </c>
      <c r="E425" s="2">
        <f>MACD!F425</f>
        <v>1.8407675711788387E-3</v>
      </c>
      <c r="F425" s="2">
        <f>'Moving Avg'!D425</f>
        <v>2.8779999999999997</v>
      </c>
      <c r="G425" s="2">
        <f>'Moving Avg'!F425</f>
        <v>2.8385000000000002</v>
      </c>
      <c r="H425" s="2">
        <f>'Moving Avg'!G425</f>
        <v>2.8991999999999991</v>
      </c>
      <c r="I425" s="2">
        <f>'Moving Avg'!H425</f>
        <v>2.8841500000000009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2.99</v>
      </c>
      <c r="C426" s="2">
        <f>RSI!I426</f>
        <v>67.740983427124775</v>
      </c>
      <c r="D426" s="2">
        <f>MACD!E426</f>
        <v>-3.1322169935159572E-2</v>
      </c>
      <c r="E426" s="2">
        <f>MACD!F426</f>
        <v>-4.7918199300888437E-3</v>
      </c>
      <c r="F426" s="2">
        <f>'Moving Avg'!D426</f>
        <v>2.9140000000000001</v>
      </c>
      <c r="G426" s="2">
        <f>'Moving Avg'!F426</f>
        <v>2.8455000000000004</v>
      </c>
      <c r="H426" s="2">
        <f>'Moving Avg'!G426</f>
        <v>2.9009999999999989</v>
      </c>
      <c r="I426" s="2">
        <f>'Moving Avg'!H426</f>
        <v>2.884100000000001</v>
      </c>
      <c r="J426" s="6" t="str">
        <f>OBV!F426</f>
        <v>BEARISH</v>
      </c>
      <c r="K426" s="6" t="str">
        <f>OBV!G426</f>
        <v>NEUTRAL</v>
      </c>
      <c r="L426" s="6" t="str">
        <f>OBV!H426</f>
        <v>BEARISH DIVERGENCE</v>
      </c>
    </row>
    <row r="427" spans="1:12" ht="13.5" x14ac:dyDescent="0.25">
      <c r="A427" s="3">
        <f>RSI!A427</f>
        <v>42628</v>
      </c>
      <c r="B427" s="2">
        <f>RSI!B427</f>
        <v>2.99</v>
      </c>
      <c r="C427" s="2">
        <f>RSI!I427</f>
        <v>67.740983427124775</v>
      </c>
      <c r="D427" s="2">
        <f>MACD!E427</f>
        <v>-3.8631208512274195E-2</v>
      </c>
      <c r="E427" s="2">
        <f>MACD!F427</f>
        <v>-1.1559697646525913E-2</v>
      </c>
      <c r="F427" s="2">
        <f>'Moving Avg'!D427</f>
        <v>2.9520000000000004</v>
      </c>
      <c r="G427" s="2">
        <f>'Moving Avg'!F427</f>
        <v>2.8525</v>
      </c>
      <c r="H427" s="2">
        <f>'Moving Avg'!G427</f>
        <v>2.9027999999999992</v>
      </c>
      <c r="I427" s="2">
        <f>'Moving Avg'!H427</f>
        <v>2.8840500000000007</v>
      </c>
      <c r="J427" s="6" t="str">
        <f>OBV!F427</f>
        <v>BULLISH</v>
      </c>
      <c r="K427" s="6" t="str">
        <f>OBV!G427</f>
        <v>NEUTRAL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2.99</v>
      </c>
      <c r="C428" s="2">
        <f>RSI!I428</f>
        <v>67.740983427124775</v>
      </c>
      <c r="D428" s="2">
        <f>MACD!E428</f>
        <v>-4.5512863140928062E-2</v>
      </c>
      <c r="E428" s="2">
        <f>MACD!F428</f>
        <v>-1.8350330745406346E-2</v>
      </c>
      <c r="F428" s="2">
        <f>'Moving Avg'!D428</f>
        <v>2.9740000000000002</v>
      </c>
      <c r="G428" s="2">
        <f>'Moving Avg'!F428</f>
        <v>2.8595000000000006</v>
      </c>
      <c r="H428" s="2">
        <f>'Moving Avg'!G428</f>
        <v>2.9029999999999991</v>
      </c>
      <c r="I428" s="2">
        <f>'Moving Avg'!H428</f>
        <v>2.8840000000000008</v>
      </c>
      <c r="J428" s="6" t="str">
        <f>OBV!F428</f>
        <v>BULLISH</v>
      </c>
      <c r="K428" s="6" t="str">
        <f>OBV!G428</f>
        <v>NEUTRAL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2.91</v>
      </c>
      <c r="C429" s="2">
        <f>RSI!I429</f>
        <v>52.9743993062146</v>
      </c>
      <c r="D429" s="2">
        <f>MACD!E429</f>
        <v>-5.3747631147526231E-2</v>
      </c>
      <c r="E429" s="2">
        <f>MACD!F429</f>
        <v>-2.5429790825830325E-2</v>
      </c>
      <c r="F429" s="2">
        <f>'Moving Avg'!D429</f>
        <v>2.9740000000000002</v>
      </c>
      <c r="G429" s="2">
        <f>'Moving Avg'!F429</f>
        <v>2.8650000000000007</v>
      </c>
      <c r="H429" s="2">
        <f>'Moving Avg'!G429</f>
        <v>2.9015999999999993</v>
      </c>
      <c r="I429" s="2">
        <f>'Moving Avg'!H429</f>
        <v>2.8835500000000009</v>
      </c>
      <c r="J429" s="6" t="str">
        <f>OBV!F429</f>
        <v>BULLISH</v>
      </c>
      <c r="K429" s="6" t="str">
        <f>OBV!G429</f>
        <v>NEUTRAL</v>
      </c>
      <c r="L429" s="6" t="str">
        <f>OBV!H429</f>
        <v>NEUTRAL</v>
      </c>
    </row>
    <row r="430" spans="1:12" ht="13.5" x14ac:dyDescent="0.25">
      <c r="A430" s="3">
        <f>RSI!A430</f>
        <v>42633</v>
      </c>
      <c r="B430" s="2">
        <f>RSI!B430</f>
        <v>2.9</v>
      </c>
      <c r="C430" s="2">
        <f>RSI!I430</f>
        <v>51.46421958451463</v>
      </c>
      <c r="D430" s="2">
        <f>MACD!E430</f>
        <v>-6.0099684358991823E-2</v>
      </c>
      <c r="E430" s="2">
        <f>MACD!F430</f>
        <v>-3.236376953246263E-2</v>
      </c>
      <c r="F430" s="2">
        <f>'Moving Avg'!D430</f>
        <v>2.9560000000000004</v>
      </c>
      <c r="G430" s="2">
        <f>'Moving Avg'!F430</f>
        <v>2.8700000000000006</v>
      </c>
      <c r="H430" s="2">
        <f>'Moving Avg'!G430</f>
        <v>2.900399999999999</v>
      </c>
      <c r="I430" s="2">
        <f>'Moving Avg'!H430</f>
        <v>2.8826500000000004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2.91</v>
      </c>
      <c r="C431" s="2">
        <f>RSI!I431</f>
        <v>52.90991483044143</v>
      </c>
      <c r="D431" s="2">
        <f>MACD!E431</f>
        <v>-6.4733347879553538E-2</v>
      </c>
      <c r="E431" s="2">
        <f>MACD!F431</f>
        <v>-3.8837685201880814E-2</v>
      </c>
      <c r="F431" s="2">
        <f>'Moving Avg'!D431</f>
        <v>2.9400000000000004</v>
      </c>
      <c r="G431" s="2">
        <f>'Moving Avg'!F431</f>
        <v>2.8755000000000002</v>
      </c>
      <c r="H431" s="2">
        <f>'Moving Avg'!G431</f>
        <v>2.8993999999999986</v>
      </c>
      <c r="I431" s="2">
        <f>'Moving Avg'!H431</f>
        <v>2.8818000000000006</v>
      </c>
      <c r="J431" s="6" t="str">
        <f>OBV!F431</f>
        <v>BULLISH</v>
      </c>
      <c r="K431" s="6" t="str">
        <f>OBV!G431</f>
        <v>NEUTRAL</v>
      </c>
      <c r="L431" s="6" t="str">
        <f>OBV!H431</f>
        <v>BULLISH DIVERGENCE</v>
      </c>
    </row>
    <row r="432" spans="1:12" ht="13.5" x14ac:dyDescent="0.25">
      <c r="A432" s="3">
        <f>RSI!A432</f>
        <v>42635</v>
      </c>
      <c r="B432" s="2">
        <f>RSI!B432</f>
        <v>2.88</v>
      </c>
      <c r="C432" s="2">
        <f>RSI!I432</f>
        <v>48.265241667303385</v>
      </c>
      <c r="D432" s="2">
        <f>MACD!E432</f>
        <v>-6.8081849522391824E-2</v>
      </c>
      <c r="E432" s="2">
        <f>MACD!F432</f>
        <v>-4.4686518065983019E-2</v>
      </c>
      <c r="F432" s="2">
        <f>'Moving Avg'!D432</f>
        <v>2.9180000000000001</v>
      </c>
      <c r="G432" s="2">
        <f>'Moving Avg'!F432</f>
        <v>2.8795000000000006</v>
      </c>
      <c r="H432" s="2">
        <f>'Moving Avg'!G432</f>
        <v>2.896999999999998</v>
      </c>
      <c r="I432" s="2">
        <f>'Moving Avg'!H432</f>
        <v>2.881250000000001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2.88</v>
      </c>
      <c r="C433" s="2">
        <f>RSI!I433</f>
        <v>48.265241667303385</v>
      </c>
      <c r="D433" s="2">
        <f>MACD!E433</f>
        <v>-5.8533446541454648E-2</v>
      </c>
      <c r="E433" s="2">
        <f>MACD!F433</f>
        <v>-4.7455903761077348E-2</v>
      </c>
      <c r="F433" s="2">
        <f>'Moving Avg'!D433</f>
        <v>2.8959999999999999</v>
      </c>
      <c r="G433" s="2">
        <f>'Moving Avg'!F433</f>
        <v>2.8835000000000006</v>
      </c>
      <c r="H433" s="2">
        <f>'Moving Avg'!G433</f>
        <v>2.893399999999998</v>
      </c>
      <c r="I433" s="2">
        <f>'Moving Avg'!H433</f>
        <v>2.8807000000000009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2.83</v>
      </c>
      <c r="C434" s="2">
        <f>RSI!I434</f>
        <v>41.263552486740863</v>
      </c>
      <c r="D434" s="2">
        <f>MACD!E434</f>
        <v>-4.206636789209961E-2</v>
      </c>
      <c r="E434" s="2">
        <f>MACD!F434</f>
        <v>-4.6377996587281804E-2</v>
      </c>
      <c r="F434" s="2">
        <f>'Moving Avg'!D434</f>
        <v>2.88</v>
      </c>
      <c r="G434" s="2">
        <f>'Moving Avg'!F434</f>
        <v>2.8835000000000006</v>
      </c>
      <c r="H434" s="2">
        <f>'Moving Avg'!G434</f>
        <v>2.8905999999999983</v>
      </c>
      <c r="I434" s="2">
        <f>'Moving Avg'!H434</f>
        <v>2.8799000000000019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2.8</v>
      </c>
      <c r="C435" s="2">
        <f>RSI!I435</f>
        <v>37.727175403674856</v>
      </c>
      <c r="D435" s="2">
        <f>MACD!E435</f>
        <v>-1.3243826296255978E-2</v>
      </c>
      <c r="E435" s="2">
        <f>MACD!F435</f>
        <v>-3.9751162529076636E-2</v>
      </c>
      <c r="F435" s="2">
        <f>'Moving Avg'!D435</f>
        <v>2.8600000000000003</v>
      </c>
      <c r="G435" s="2">
        <f>'Moving Avg'!F435</f>
        <v>2.8810000000000002</v>
      </c>
      <c r="H435" s="2">
        <f>'Moving Avg'!G435</f>
        <v>2.8865999999999987</v>
      </c>
      <c r="I435" s="2">
        <f>'Moving Avg'!H435</f>
        <v>2.8793500000000019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2.78</v>
      </c>
      <c r="C436" s="2">
        <f>RSI!I436</f>
        <v>35.540383359967024</v>
      </c>
      <c r="D436" s="2">
        <f>MACD!E436</f>
        <v>1.3135587504433666E-2</v>
      </c>
      <c r="E436" s="2">
        <f>MACD!F436</f>
        <v>-2.9173812522374575E-2</v>
      </c>
      <c r="F436" s="2">
        <f>'Moving Avg'!D436</f>
        <v>2.8340000000000001</v>
      </c>
      <c r="G436" s="2">
        <f>'Moving Avg'!F436</f>
        <v>2.8775000000000004</v>
      </c>
      <c r="H436" s="2">
        <f>'Moving Avg'!G436</f>
        <v>2.8821999999999992</v>
      </c>
      <c r="I436" s="2">
        <f>'Moving Avg'!H436</f>
        <v>2.8787000000000016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2.78</v>
      </c>
      <c r="C437" s="2">
        <f>RSI!I437</f>
        <v>35.540383359967024</v>
      </c>
      <c r="D437" s="2">
        <f>MACD!E437</f>
        <v>3.6046688487829215E-2</v>
      </c>
      <c r="E437" s="2">
        <f>MACD!F437</f>
        <v>-1.6129712320333819E-2</v>
      </c>
      <c r="F437" s="2">
        <f>'Moving Avg'!D437</f>
        <v>2.8139999999999996</v>
      </c>
      <c r="G437" s="2">
        <f>'Moving Avg'!F437</f>
        <v>2.8740000000000001</v>
      </c>
      <c r="H437" s="2">
        <f>'Moving Avg'!G437</f>
        <v>2.8777999999999992</v>
      </c>
      <c r="I437" s="2">
        <f>'Moving Avg'!H437</f>
        <v>2.8780500000000013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2.75</v>
      </c>
      <c r="C438" s="2">
        <f>RSI!I438</f>
        <v>32.284915080062092</v>
      </c>
      <c r="D438" s="2">
        <f>MACD!E438</f>
        <v>5.8201577423676376E-2</v>
      </c>
      <c r="E438" s="2">
        <f>MACD!F438</f>
        <v>-1.26345437153178E-3</v>
      </c>
      <c r="F438" s="2">
        <f>'Moving Avg'!D438</f>
        <v>2.7879999999999998</v>
      </c>
      <c r="G438" s="2">
        <f>'Moving Avg'!F438</f>
        <v>2.8690000000000007</v>
      </c>
      <c r="H438" s="2">
        <f>'Moving Avg'!G438</f>
        <v>2.8727999999999994</v>
      </c>
      <c r="I438" s="2">
        <f>'Moving Avg'!H438</f>
        <v>2.8774500000000014</v>
      </c>
      <c r="J438" s="6" t="str">
        <f>OBV!F438</f>
        <v>BEARISH</v>
      </c>
      <c r="K438" s="6" t="str">
        <f>OBV!G438</f>
        <v>STRONG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2.8</v>
      </c>
      <c r="C439" s="2">
        <f>RSI!I439</f>
        <v>41.845947242851011</v>
      </c>
      <c r="D439" s="2">
        <f>MACD!E439</f>
        <v>6.1619777274569465E-2</v>
      </c>
      <c r="E439" s="2">
        <f>MACD!F439</f>
        <v>1.131319195768847E-2</v>
      </c>
      <c r="F439" s="2">
        <f>'Moving Avg'!D439</f>
        <v>2.782</v>
      </c>
      <c r="G439" s="2">
        <f>'Moving Avg'!F439</f>
        <v>2.8690000000000002</v>
      </c>
      <c r="H439" s="2">
        <f>'Moving Avg'!G439</f>
        <v>2.8687999999999994</v>
      </c>
      <c r="I439" s="2">
        <f>'Moving Avg'!H439</f>
        <v>2.8771000000000009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2.8</v>
      </c>
      <c r="C440" s="2">
        <f>RSI!I440</f>
        <v>41.845947242851011</v>
      </c>
      <c r="D440" s="2">
        <f>MACD!E440</f>
        <v>6.3310734111883704E-2</v>
      </c>
      <c r="E440" s="2">
        <f>MACD!F440</f>
        <v>2.1712700388527517E-2</v>
      </c>
      <c r="F440" s="2">
        <f>'Moving Avg'!D440</f>
        <v>2.782</v>
      </c>
      <c r="G440" s="2">
        <f>'Moving Avg'!F440</f>
        <v>2.8689999999999998</v>
      </c>
      <c r="H440" s="2">
        <f>'Moving Avg'!G440</f>
        <v>2.8647999999999989</v>
      </c>
      <c r="I440" s="2">
        <f>'Moving Avg'!H440</f>
        <v>2.875900000000001</v>
      </c>
      <c r="J440" s="6" t="str">
        <f>OBV!F440</f>
        <v>BEARISH</v>
      </c>
      <c r="K440" s="6" t="str">
        <f>OBV!G440</f>
        <v>NEUTRAL</v>
      </c>
      <c r="L440" s="6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2.76</v>
      </c>
      <c r="C441" s="2">
        <f>RSI!I441</f>
        <v>36.99899606242677</v>
      </c>
      <c r="D441" s="2">
        <f>MACD!E441</f>
        <v>6.9555093638418608E-2</v>
      </c>
      <c r="E441" s="2">
        <f>MACD!F441</f>
        <v>3.1281179038505733E-2</v>
      </c>
      <c r="F441" s="2">
        <f>'Moving Avg'!D441</f>
        <v>2.7779999999999996</v>
      </c>
      <c r="G441" s="2">
        <f>'Moving Avg'!F441</f>
        <v>2.8664999999999998</v>
      </c>
      <c r="H441" s="2">
        <f>'Moving Avg'!G441</f>
        <v>2.8603999999999985</v>
      </c>
      <c r="I441" s="2">
        <f>'Moving Avg'!H441</f>
        <v>2.8747500000000006</v>
      </c>
      <c r="J441" s="6" t="str">
        <f>OBV!F441</f>
        <v>BEARISH</v>
      </c>
      <c r="K441" s="6" t="str">
        <f>OBV!G441</f>
        <v>NEUTRAL</v>
      </c>
      <c r="L441" s="6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2.75</v>
      </c>
      <c r="C442" s="2">
        <f>RSI!I442</f>
        <v>35.880090422001999</v>
      </c>
      <c r="D442" s="2">
        <f>MACD!E442</f>
        <v>7.1489505305779133E-2</v>
      </c>
      <c r="E442" s="2">
        <f>MACD!F442</f>
        <v>3.9322844291960417E-2</v>
      </c>
      <c r="F442" s="2">
        <f>'Moving Avg'!D442</f>
        <v>2.7719999999999998</v>
      </c>
      <c r="G442" s="2">
        <f>'Moving Avg'!F442</f>
        <v>2.8639999999999994</v>
      </c>
      <c r="H442" s="2">
        <f>'Moving Avg'!G442</f>
        <v>2.8583999999999987</v>
      </c>
      <c r="I442" s="2">
        <f>'Moving Avg'!H442</f>
        <v>2.8731500000000016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2.78</v>
      </c>
      <c r="C443" s="2">
        <f>RSI!I443</f>
        <v>41.587215258223331</v>
      </c>
      <c r="D443" s="2">
        <f>MACD!E443</f>
        <v>7.144963404452831E-2</v>
      </c>
      <c r="E443" s="2">
        <f>MACD!F443</f>
        <v>4.5748202242474001E-2</v>
      </c>
      <c r="F443" s="2">
        <f>'Moving Avg'!D443</f>
        <v>2.7779999999999996</v>
      </c>
      <c r="G443" s="2">
        <f>'Moving Avg'!F443</f>
        <v>2.8589999999999995</v>
      </c>
      <c r="H443" s="2">
        <f>'Moving Avg'!G443</f>
        <v>2.8569999999999989</v>
      </c>
      <c r="I443" s="2">
        <f>'Moving Avg'!H443</f>
        <v>2.8712500000000016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</row>
    <row r="444" spans="1:12" ht="13.5" x14ac:dyDescent="0.25">
      <c r="A444" s="3">
        <f>RSI!A444</f>
        <v>42654</v>
      </c>
      <c r="B444" s="2">
        <f>RSI!B444</f>
        <v>2.76</v>
      </c>
      <c r="C444" s="2">
        <f>RSI!I444</f>
        <v>39.089310337641294</v>
      </c>
      <c r="D444" s="2">
        <f>MACD!E444</f>
        <v>6.5532929961844566E-2</v>
      </c>
      <c r="E444" s="2">
        <f>MACD!F444</f>
        <v>4.9705147786348117E-2</v>
      </c>
      <c r="F444" s="2">
        <f>'Moving Avg'!D444</f>
        <v>2.7699999999999996</v>
      </c>
      <c r="G444" s="2">
        <f>'Moving Avg'!F444</f>
        <v>2.8514999999999993</v>
      </c>
      <c r="H444" s="2">
        <f>'Moving Avg'!G444</f>
        <v>2.8551999999999986</v>
      </c>
      <c r="I444" s="2">
        <f>'Moving Avg'!H444</f>
        <v>2.8693000000000017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2.77</v>
      </c>
      <c r="C445" s="2">
        <f>RSI!I445</f>
        <v>40.997583531252396</v>
      </c>
      <c r="D445" s="2">
        <f>MACD!E445</f>
        <v>5.5592117020005105E-2</v>
      </c>
      <c r="E445" s="2">
        <f>MACD!F445</f>
        <v>5.0882541633079516E-2</v>
      </c>
      <c r="F445" s="2">
        <f>'Moving Avg'!D445</f>
        <v>2.7639999999999998</v>
      </c>
      <c r="G445" s="2">
        <f>'Moving Avg'!F445</f>
        <v>2.8404999999999996</v>
      </c>
      <c r="H445" s="2">
        <f>'Moving Avg'!G445</f>
        <v>2.8535999999999988</v>
      </c>
      <c r="I445" s="2">
        <f>'Moving Avg'!H445</f>
        <v>2.8678000000000012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2.76</v>
      </c>
      <c r="C446" s="2">
        <f>RSI!I446</f>
        <v>39.659512740966655</v>
      </c>
      <c r="D446" s="2">
        <f>MACD!E446</f>
        <v>4.5175900418621406E-2</v>
      </c>
      <c r="E446" s="2">
        <f>MACD!F446</f>
        <v>4.9741213390187895E-2</v>
      </c>
      <c r="F446" s="2">
        <f>'Moving Avg'!D446</f>
        <v>2.7639999999999998</v>
      </c>
      <c r="G446" s="2">
        <f>'Moving Avg'!F446</f>
        <v>2.8289999999999997</v>
      </c>
      <c r="H446" s="2">
        <f>'Moving Avg'!G446</f>
        <v>2.8527999999999984</v>
      </c>
      <c r="I446" s="2">
        <f>'Moving Avg'!H446</f>
        <v>2.8662500000000017</v>
      </c>
      <c r="J446" s="6" t="str">
        <f>OBV!F446</f>
        <v>BULLISH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2.76</v>
      </c>
      <c r="C447" s="2">
        <f>RSI!I447</f>
        <v>39.659512740966655</v>
      </c>
      <c r="D447" s="2">
        <f>MACD!E447</f>
        <v>3.6728142107923301E-2</v>
      </c>
      <c r="E447" s="2">
        <f>MACD!F447</f>
        <v>4.7138599133734985E-2</v>
      </c>
      <c r="F447" s="2">
        <f>'Moving Avg'!D447</f>
        <v>2.7659999999999996</v>
      </c>
      <c r="G447" s="2">
        <f>'Moving Avg'!F447</f>
        <v>2.8174999999999999</v>
      </c>
      <c r="H447" s="2">
        <f>'Moving Avg'!G447</f>
        <v>2.8519999999999985</v>
      </c>
      <c r="I447" s="2">
        <f>'Moving Avg'!H447</f>
        <v>2.8645500000000017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2.84</v>
      </c>
      <c r="C448" s="2">
        <f>RSI!I448</f>
        <v>53.684600788428362</v>
      </c>
      <c r="D448" s="2">
        <f>MACD!E448</f>
        <v>1.9377583407428123E-2</v>
      </c>
      <c r="E448" s="2">
        <f>MACD!F448</f>
        <v>4.1586395988473621E-2</v>
      </c>
      <c r="F448" s="2">
        <f>'Moving Avg'!D448</f>
        <v>2.7779999999999996</v>
      </c>
      <c r="G448" s="2">
        <f>'Moving Avg'!F448</f>
        <v>2.81</v>
      </c>
      <c r="H448" s="2">
        <f>'Moving Avg'!G448</f>
        <v>2.8507999999999987</v>
      </c>
      <c r="I448" s="2">
        <f>'Moving Avg'!H448</f>
        <v>2.8635000000000015</v>
      </c>
      <c r="J448" s="6" t="str">
        <f>OBV!F448</f>
        <v>BULLISH</v>
      </c>
      <c r="K448" s="6" t="str">
        <f>OBV!G448</f>
        <v>NEUTRAL</v>
      </c>
      <c r="L448" s="6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2.84</v>
      </c>
      <c r="C449" s="2">
        <f>RSI!I449</f>
        <v>53.684600788428369</v>
      </c>
      <c r="D449" s="2">
        <f>MACD!E449</f>
        <v>1.2229680341143467E-2</v>
      </c>
      <c r="E449" s="2">
        <f>MACD!F449</f>
        <v>3.5715052859007591E-2</v>
      </c>
      <c r="F449" s="2">
        <f>'Moving Avg'!D449</f>
        <v>2.7939999999999996</v>
      </c>
      <c r="G449" s="2">
        <f>'Moving Avg'!F449</f>
        <v>2.8065000000000007</v>
      </c>
      <c r="H449" s="2">
        <f>'Moving Avg'!G449</f>
        <v>2.8495999999999992</v>
      </c>
      <c r="I449" s="2">
        <f>'Moving Avg'!H449</f>
        <v>2.8623000000000021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2.84</v>
      </c>
      <c r="C450" s="2">
        <f>RSI!I450</f>
        <v>53.684600788428369</v>
      </c>
      <c r="D450" s="2">
        <f>MACD!E450</f>
        <v>6.0342613536996659E-3</v>
      </c>
      <c r="E450" s="2">
        <f>MACD!F450</f>
        <v>2.9778894557946006E-2</v>
      </c>
      <c r="F450" s="2">
        <f>'Moving Avg'!D450</f>
        <v>2.8079999999999998</v>
      </c>
      <c r="G450" s="2">
        <f>'Moving Avg'!F450</f>
        <v>2.8035000000000005</v>
      </c>
      <c r="H450" s="2">
        <f>'Moving Avg'!G450</f>
        <v>2.8457999999999992</v>
      </c>
      <c r="I450" s="2">
        <f>'Moving Avg'!H450</f>
        <v>2.8607500000000021</v>
      </c>
      <c r="J450" s="6" t="str">
        <f>OBV!F450</f>
        <v>BEARISH</v>
      </c>
      <c r="K450" s="6" t="str">
        <f>OBV!G450</f>
        <v>NEUTRAL</v>
      </c>
      <c r="L450" s="6" t="str">
        <f>OBV!H450</f>
        <v>BEARISH DIVERGENCE</v>
      </c>
    </row>
    <row r="451" spans="1:12" ht="13.5" x14ac:dyDescent="0.25">
      <c r="A451" s="3">
        <f>RSI!A451</f>
        <v>42663</v>
      </c>
      <c r="B451" s="2">
        <f>RSI!B451</f>
        <v>2.84</v>
      </c>
      <c r="C451" s="2">
        <f>RSI!I451</f>
        <v>53.684600788428384</v>
      </c>
      <c r="D451" s="2">
        <f>MACD!E451</f>
        <v>-5.4981525122883568E-3</v>
      </c>
      <c r="E451" s="2">
        <f>MACD!F451</f>
        <v>2.2723485143899137E-2</v>
      </c>
      <c r="F451" s="2">
        <f>'Moving Avg'!D451</f>
        <v>2.8239999999999998</v>
      </c>
      <c r="G451" s="2">
        <f>'Moving Avg'!F451</f>
        <v>2.8000000000000007</v>
      </c>
      <c r="H451" s="2">
        <f>'Moving Avg'!G451</f>
        <v>2.8413999999999997</v>
      </c>
      <c r="I451" s="2">
        <f>'Moving Avg'!H451</f>
        <v>2.8583000000000025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2.84</v>
      </c>
      <c r="C452" s="2">
        <f>RSI!I452</f>
        <v>53.684600788428369</v>
      </c>
      <c r="D452" s="2">
        <f>MACD!E452</f>
        <v>-1.6921004942765716E-2</v>
      </c>
      <c r="E452" s="2">
        <f>MACD!F452</f>
        <v>1.4794587126566169E-2</v>
      </c>
      <c r="F452" s="2">
        <f>'Moving Avg'!D452</f>
        <v>2.84</v>
      </c>
      <c r="G452" s="2">
        <f>'Moving Avg'!F452</f>
        <v>2.7980000000000005</v>
      </c>
      <c r="H452" s="2">
        <f>'Moving Avg'!G452</f>
        <v>2.8382000000000001</v>
      </c>
      <c r="I452" s="2">
        <f>'Moving Avg'!H452</f>
        <v>2.8559500000000027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2.84</v>
      </c>
      <c r="C453" s="2">
        <f>RSI!I453</f>
        <v>53.684600788428369</v>
      </c>
      <c r="D453" s="2">
        <f>MACD!E453</f>
        <v>-2.208795764535898E-2</v>
      </c>
      <c r="E453" s="2">
        <f>MACD!F453</f>
        <v>7.4180781721811398E-3</v>
      </c>
      <c r="F453" s="2">
        <f>'Moving Avg'!D453</f>
        <v>2.84</v>
      </c>
      <c r="G453" s="2">
        <f>'Moving Avg'!F453</f>
        <v>2.7960000000000007</v>
      </c>
      <c r="H453" s="2">
        <f>'Moving Avg'!G453</f>
        <v>2.8368000000000002</v>
      </c>
      <c r="I453" s="2">
        <f>'Moving Avg'!H453</f>
        <v>2.853700000000003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2.9</v>
      </c>
      <c r="C454" s="2">
        <f>RSI!I454</f>
        <v>63.586680514918342</v>
      </c>
      <c r="D454" s="2">
        <f>MACD!E454</f>
        <v>-3.4089553550292973E-2</v>
      </c>
      <c r="E454" s="2">
        <f>MACD!F454</f>
        <v>-8.8344817231368264E-4</v>
      </c>
      <c r="F454" s="2">
        <f>'Moving Avg'!D454</f>
        <v>2.8519999999999999</v>
      </c>
      <c r="G454" s="2">
        <f>'Moving Avg'!F454</f>
        <v>2.799500000000001</v>
      </c>
      <c r="H454" s="2">
        <f>'Moving Avg'!G454</f>
        <v>2.8378000000000001</v>
      </c>
      <c r="I454" s="2">
        <f>'Moving Avg'!H454</f>
        <v>2.8518000000000026</v>
      </c>
      <c r="J454" s="6" t="str">
        <f>OBV!F454</f>
        <v>BULLISH</v>
      </c>
      <c r="K454" s="6" t="str">
        <f>OBV!G454</f>
        <v>WEAK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2.92</v>
      </c>
      <c r="C455" s="2">
        <f>RSI!I455</f>
        <v>66.182119483689263</v>
      </c>
      <c r="D455" s="2">
        <f>MACD!E455</f>
        <v>-4.4642489902587901E-2</v>
      </c>
      <c r="E455" s="2">
        <f>MACD!F455</f>
        <v>-9.635256518368527E-3</v>
      </c>
      <c r="F455" s="2">
        <f>'Moving Avg'!D455</f>
        <v>2.8679999999999999</v>
      </c>
      <c r="G455" s="2">
        <f>'Moving Avg'!F455</f>
        <v>2.8055000000000012</v>
      </c>
      <c r="H455" s="2">
        <f>'Moving Avg'!G455</f>
        <v>2.8391999999999999</v>
      </c>
      <c r="I455" s="2">
        <f>'Moving Avg'!H455</f>
        <v>2.8499500000000024</v>
      </c>
      <c r="J455" s="6" t="str">
        <f>OBV!F455</f>
        <v>BULLISH</v>
      </c>
      <c r="K455" s="6" t="str">
        <f>OBV!G455</f>
        <v>WEAK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2.96</v>
      </c>
      <c r="C456" s="2">
        <f>RSI!I456</f>
        <v>70.682885643710293</v>
      </c>
      <c r="D456" s="2">
        <f>MACD!E456</f>
        <v>-5.8612539866322422E-2</v>
      </c>
      <c r="E456" s="2">
        <f>MACD!F456</f>
        <v>-1.9430713187959307E-2</v>
      </c>
      <c r="F456" s="2">
        <f>'Moving Avg'!D456</f>
        <v>2.8920000000000003</v>
      </c>
      <c r="G456" s="2">
        <f>'Moving Avg'!F456</f>
        <v>2.8145000000000011</v>
      </c>
      <c r="H456" s="2">
        <f>'Moving Avg'!G456</f>
        <v>2.8414000000000006</v>
      </c>
      <c r="I456" s="2">
        <f>'Moving Avg'!H456</f>
        <v>2.8487500000000021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2.96</v>
      </c>
      <c r="C457" s="2">
        <f>RSI!I457</f>
        <v>70.682885643710293</v>
      </c>
      <c r="D457" s="2">
        <f>MACD!E457</f>
        <v>-7.1168988813791412E-2</v>
      </c>
      <c r="E457" s="2">
        <f>MACD!F457</f>
        <v>-2.977836831312573E-2</v>
      </c>
      <c r="F457" s="2">
        <f>'Moving Avg'!D457</f>
        <v>2.9160000000000004</v>
      </c>
      <c r="G457" s="2">
        <f>'Moving Avg'!F457</f>
        <v>2.8235000000000001</v>
      </c>
      <c r="H457" s="2">
        <f>'Moving Avg'!G457</f>
        <v>2.8436000000000008</v>
      </c>
      <c r="I457" s="2">
        <f>'Moving Avg'!H457</f>
        <v>2.8480000000000025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2.96</v>
      </c>
      <c r="C458" s="2">
        <f>RSI!I458</f>
        <v>70.682885643710307</v>
      </c>
      <c r="D458" s="2">
        <f>MACD!E458</f>
        <v>-7.0167129854528998E-2</v>
      </c>
      <c r="E458" s="2">
        <f>MACD!F458</f>
        <v>-3.7856120621406385E-2</v>
      </c>
      <c r="F458" s="2">
        <f>'Moving Avg'!D458</f>
        <v>2.9400000000000004</v>
      </c>
      <c r="G458" s="2">
        <f>'Moving Avg'!F458</f>
        <v>2.8340000000000005</v>
      </c>
      <c r="H458" s="2">
        <f>'Moving Avg'!G458</f>
        <v>2.845800000000001</v>
      </c>
      <c r="I458" s="2">
        <f>'Moving Avg'!H458</f>
        <v>2.8468000000000031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2.96</v>
      </c>
      <c r="C459" s="2">
        <f>RSI!I459</f>
        <v>70.682885643710293</v>
      </c>
      <c r="D459" s="2">
        <f>MACD!E459</f>
        <v>-6.99500935775621E-2</v>
      </c>
      <c r="E459" s="2">
        <f>MACD!F459</f>
        <v>-4.4274915212637531E-2</v>
      </c>
      <c r="F459" s="2">
        <f>'Moving Avg'!D459</f>
        <v>2.9520000000000004</v>
      </c>
      <c r="G459" s="2">
        <f>'Moving Avg'!F459</f>
        <v>2.8419999999999996</v>
      </c>
      <c r="H459" s="2">
        <f>'Moving Avg'!G459</f>
        <v>2.8490000000000015</v>
      </c>
      <c r="I459" s="2">
        <f>'Moving Avg'!H459</f>
        <v>2.8452000000000033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2.89</v>
      </c>
      <c r="C460" s="2">
        <f>RSI!I460</f>
        <v>53.822109519161771</v>
      </c>
      <c r="D460" s="2">
        <f>MACD!E460</f>
        <v>-6.5165235029196911E-2</v>
      </c>
      <c r="E460" s="2">
        <f>MACD!F460</f>
        <v>-4.8452979175949408E-2</v>
      </c>
      <c r="F460" s="2">
        <f>'Moving Avg'!D460</f>
        <v>2.9460000000000002</v>
      </c>
      <c r="G460" s="2">
        <f>'Moving Avg'!F460</f>
        <v>2.8464999999999998</v>
      </c>
      <c r="H460" s="2">
        <f>'Moving Avg'!G460</f>
        <v>2.8508000000000013</v>
      </c>
      <c r="I460" s="2">
        <f>'Moving Avg'!H460</f>
        <v>2.8441000000000036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2.85</v>
      </c>
      <c r="C461" s="2">
        <f>RSI!I461</f>
        <v>46.932652082785808</v>
      </c>
      <c r="D461" s="2">
        <f>MACD!E461</f>
        <v>-5.8280628075017216E-2</v>
      </c>
      <c r="E461" s="2">
        <f>MACD!F461</f>
        <v>-5.041850895576297E-2</v>
      </c>
      <c r="F461" s="2">
        <f>'Moving Avg'!D461</f>
        <v>2.9239999999999999</v>
      </c>
      <c r="G461" s="2">
        <f>'Moving Avg'!F461</f>
        <v>2.851</v>
      </c>
      <c r="H461" s="2">
        <f>'Moving Avg'!G461</f>
        <v>2.8518000000000008</v>
      </c>
      <c r="I461" s="2">
        <f>'Moving Avg'!H461</f>
        <v>2.8424000000000036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2.93</v>
      </c>
      <c r="C462" s="2">
        <f>RSI!I462</f>
        <v>58.401435034290699</v>
      </c>
      <c r="D462" s="2">
        <f>MACD!E462</f>
        <v>-5.8262424585844741E-2</v>
      </c>
      <c r="E462" s="2">
        <f>MACD!F462</f>
        <v>-5.1987292081779331E-2</v>
      </c>
      <c r="F462" s="2">
        <f>'Moving Avg'!D462</f>
        <v>2.9180000000000001</v>
      </c>
      <c r="G462" s="2">
        <f>'Moving Avg'!F462</f>
        <v>2.8600000000000003</v>
      </c>
      <c r="H462" s="2">
        <f>'Moving Avg'!G462</f>
        <v>2.8544000000000009</v>
      </c>
      <c r="I462" s="2">
        <f>'Moving Avg'!H462</f>
        <v>2.8410500000000032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2.87</v>
      </c>
      <c r="C463" s="2">
        <f>RSI!I463</f>
        <v>49.722118611782413</v>
      </c>
      <c r="D463" s="2">
        <f>MACD!E463</f>
        <v>-5.4165399919560375E-2</v>
      </c>
      <c r="E463" s="2">
        <f>MACD!F463</f>
        <v>-5.2422913649335545E-2</v>
      </c>
      <c r="F463" s="2">
        <f>'Moving Avg'!D463</f>
        <v>2.9</v>
      </c>
      <c r="G463" s="2">
        <f>'Moving Avg'!F463</f>
        <v>2.8645</v>
      </c>
      <c r="H463" s="2">
        <f>'Moving Avg'!G463</f>
        <v>2.8558000000000008</v>
      </c>
      <c r="I463" s="2">
        <f>'Moving Avg'!H463</f>
        <v>2.8394000000000035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2.95</v>
      </c>
      <c r="C464" s="2">
        <f>RSI!I464</f>
        <v>58.564311466168867</v>
      </c>
      <c r="D464" s="2">
        <f>MACD!E464</f>
        <v>-4.7375247831507483E-2</v>
      </c>
      <c r="E464" s="2">
        <f>MACD!F464</f>
        <v>-5.141338048576994E-2</v>
      </c>
      <c r="F464" s="2">
        <f>'Moving Avg'!D464</f>
        <v>2.8979999999999997</v>
      </c>
      <c r="G464" s="2">
        <f>'Moving Avg'!F464</f>
        <v>2.8740000000000001</v>
      </c>
      <c r="H464" s="2">
        <f>'Moving Avg'!G464</f>
        <v>2.8582000000000005</v>
      </c>
      <c r="I464" s="2">
        <f>'Moving Avg'!H464</f>
        <v>2.8385500000000037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2.87</v>
      </c>
      <c r="C465" s="2">
        <f>RSI!I465</f>
        <v>49.238754920026992</v>
      </c>
      <c r="D465" s="2">
        <f>MACD!E465</f>
        <v>-3.3082390807175788E-2</v>
      </c>
      <c r="E465" s="2">
        <f>MACD!F465</f>
        <v>-4.7747182550051115E-2</v>
      </c>
      <c r="F465" s="2">
        <f>'Moving Avg'!D465</f>
        <v>2.8940000000000006</v>
      </c>
      <c r="G465" s="2">
        <f>'Moving Avg'!F465</f>
        <v>2.879</v>
      </c>
      <c r="H465" s="2">
        <f>'Moving Avg'!G465</f>
        <v>2.8586</v>
      </c>
      <c r="I465" s="2">
        <f>'Moving Avg'!H465</f>
        <v>2.8377500000000038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</row>
    <row r="466" spans="1:12" ht="13.5" x14ac:dyDescent="0.25">
      <c r="A466" s="3">
        <f>RSI!A466</f>
        <v>42684</v>
      </c>
      <c r="B466" s="2">
        <f>RSI!B466</f>
        <v>2.87</v>
      </c>
      <c r="C466" s="2">
        <f>RSI!I466</f>
        <v>49.238754920026992</v>
      </c>
      <c r="D466" s="2">
        <f>MACD!E466</f>
        <v>-1.4783629425637823E-2</v>
      </c>
      <c r="E466" s="2">
        <f>MACD!F466</f>
        <v>-4.1154471925168454E-2</v>
      </c>
      <c r="F466" s="2">
        <f>'Moving Avg'!D466</f>
        <v>2.8980000000000006</v>
      </c>
      <c r="G466" s="2">
        <f>'Moving Avg'!F466</f>
        <v>2.8845000000000001</v>
      </c>
      <c r="H466" s="2">
        <f>'Moving Avg'!G466</f>
        <v>2.8590000000000009</v>
      </c>
      <c r="I466" s="2">
        <f>'Moving Avg'!H466</f>
        <v>2.8368000000000033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2.94</v>
      </c>
      <c r="C467" s="2">
        <f>RSI!I467</f>
        <v>56.30027000915377</v>
      </c>
      <c r="D467" s="2">
        <f>MACD!E467</f>
        <v>-4.4380627657356619E-3</v>
      </c>
      <c r="E467" s="2">
        <f>MACD!F467</f>
        <v>-3.3811190093281901E-2</v>
      </c>
      <c r="F467" s="2">
        <f>'Moving Avg'!D467</f>
        <v>2.9000000000000004</v>
      </c>
      <c r="G467" s="2">
        <f>'Moving Avg'!F467</f>
        <v>2.8935</v>
      </c>
      <c r="H467" s="2">
        <f>'Moving Avg'!G467</f>
        <v>2.8608000000000002</v>
      </c>
      <c r="I467" s="2">
        <f>'Moving Avg'!H467</f>
        <v>2.8365000000000036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2.95</v>
      </c>
      <c r="C468" s="2">
        <f>RSI!I468</f>
        <v>57.215930261253682</v>
      </c>
      <c r="D468" s="2">
        <f>MACD!E468</f>
        <v>3.2051938796660018E-3</v>
      </c>
      <c r="E468" s="2">
        <f>MACD!F468</f>
        <v>-2.6407913298692322E-2</v>
      </c>
      <c r="F468" s="2">
        <f>'Moving Avg'!D468</f>
        <v>2.9160000000000004</v>
      </c>
      <c r="G468" s="2">
        <f>'Moving Avg'!F468</f>
        <v>2.899</v>
      </c>
      <c r="H468" s="2">
        <f>'Moving Avg'!G468</f>
        <v>2.8628000000000005</v>
      </c>
      <c r="I468" s="2">
        <f>'Moving Avg'!H468</f>
        <v>2.8362500000000033</v>
      </c>
      <c r="J468" s="6" t="str">
        <f>OBV!F468</f>
        <v>BULLISH</v>
      </c>
      <c r="K468" s="6" t="str">
        <f>OBV!G468</f>
        <v>WEAK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2.87</v>
      </c>
      <c r="C469" s="2">
        <f>RSI!I469</f>
        <v>48.466633732464786</v>
      </c>
      <c r="D469" s="2">
        <f>MACD!E469</f>
        <v>1.5196859982135269E-2</v>
      </c>
      <c r="E469" s="2">
        <f>MACD!F469</f>
        <v>-1.8086958642526806E-2</v>
      </c>
      <c r="F469" s="2">
        <f>'Moving Avg'!D469</f>
        <v>2.9</v>
      </c>
      <c r="G469" s="2">
        <f>'Moving Avg'!F469</f>
        <v>2.9005000000000001</v>
      </c>
      <c r="H469" s="2">
        <f>'Moving Avg'!G469</f>
        <v>2.8642000000000003</v>
      </c>
      <c r="I469" s="2">
        <f>'Moving Avg'!H469</f>
        <v>2.835600000000003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</row>
    <row r="470" spans="1:12" ht="13.5" x14ac:dyDescent="0.25">
      <c r="A470" s="3">
        <f>RSI!A470</f>
        <v>42690</v>
      </c>
      <c r="B470" s="2">
        <f>RSI!B470</f>
        <v>2.95</v>
      </c>
      <c r="C470" s="2">
        <f>RSI!I470</f>
        <v>55.753197177418407</v>
      </c>
      <c r="D470" s="2">
        <f>MACD!E470</f>
        <v>8.7493407178920179E-3</v>
      </c>
      <c r="E470" s="2">
        <f>MACD!F470</f>
        <v>-1.2719698770443041E-2</v>
      </c>
      <c r="F470" s="2">
        <f>'Moving Avg'!D470</f>
        <v>2.9160000000000004</v>
      </c>
      <c r="G470" s="2">
        <f>'Moving Avg'!F470</f>
        <v>2.9060000000000001</v>
      </c>
      <c r="H470" s="2">
        <f>'Moving Avg'!G470</f>
        <v>2.8671999999999995</v>
      </c>
      <c r="I470" s="2">
        <f>'Moving Avg'!H470</f>
        <v>2.835400000000003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2.87</v>
      </c>
      <c r="C471" s="2">
        <f>RSI!I471</f>
        <v>48.385464849309258</v>
      </c>
      <c r="D471" s="2">
        <f>MACD!E471</f>
        <v>2.6864770126540094E-3</v>
      </c>
      <c r="E471" s="2">
        <f>MACD!F471</f>
        <v>-9.6384636138236307E-3</v>
      </c>
      <c r="F471" s="2">
        <f>'Moving Avg'!D471</f>
        <v>2.9160000000000004</v>
      </c>
      <c r="G471" s="2">
        <f>'Moving Avg'!F471</f>
        <v>2.9074999999999998</v>
      </c>
      <c r="H471" s="2">
        <f>'Moving Avg'!G471</f>
        <v>2.8684000000000003</v>
      </c>
      <c r="I471" s="2">
        <f>'Moving Avg'!H471</f>
        <v>2.8344000000000023</v>
      </c>
      <c r="J471" s="6" t="str">
        <f>OBV!F471</f>
        <v>BEARISH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2.94</v>
      </c>
      <c r="C472" s="2">
        <f>RSI!I472</f>
        <v>54.101036541562202</v>
      </c>
      <c r="D472" s="2">
        <f>MACD!E472</f>
        <v>4.8003418930218089E-3</v>
      </c>
      <c r="E472" s="2">
        <f>MACD!F472</f>
        <v>-6.7507025124545431E-3</v>
      </c>
      <c r="F472" s="2">
        <f>'Moving Avg'!D472</f>
        <v>2.9159999999999999</v>
      </c>
      <c r="G472" s="2">
        <f>'Moving Avg'!F472</f>
        <v>2.9125000000000001</v>
      </c>
      <c r="H472" s="2">
        <f>'Moving Avg'!G472</f>
        <v>2.8712</v>
      </c>
      <c r="I472" s="2">
        <f>'Moving Avg'!H472</f>
        <v>2.8340500000000026</v>
      </c>
      <c r="J472" s="6" t="str">
        <f>OBV!F472</f>
        <v>BEARISH</v>
      </c>
      <c r="K472" s="6" t="str">
        <f>OBV!G472</f>
        <v>NEUTRAL</v>
      </c>
      <c r="L472" s="6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2.94</v>
      </c>
      <c r="C473" s="2">
        <f>RSI!I473</f>
        <v>54.101036541562202</v>
      </c>
      <c r="D473" s="2">
        <f>MACD!E473</f>
        <v>-2.9429302593171336E-3</v>
      </c>
      <c r="E473" s="2">
        <f>MACD!F473</f>
        <v>-5.9891480618270623E-3</v>
      </c>
      <c r="F473" s="2">
        <f>'Moving Avg'!D473</f>
        <v>2.9140000000000001</v>
      </c>
      <c r="G473" s="2">
        <f>'Moving Avg'!F473</f>
        <v>2.9174999999999995</v>
      </c>
      <c r="H473" s="2">
        <f>'Moving Avg'!G473</f>
        <v>2.8724000000000003</v>
      </c>
      <c r="I473" s="2">
        <f>'Moving Avg'!H473</f>
        <v>2.833700000000003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2.94</v>
      </c>
      <c r="C474" s="2">
        <f>RSI!I474</f>
        <v>54.101036541562202</v>
      </c>
      <c r="D474" s="2">
        <f>MACD!E474</f>
        <v>2.533912701207619E-3</v>
      </c>
      <c r="E474" s="2">
        <f>MACD!F474</f>
        <v>-4.2845359092201262E-3</v>
      </c>
      <c r="F474" s="2">
        <f>'Moving Avg'!D474</f>
        <v>2.9279999999999999</v>
      </c>
      <c r="G474" s="2">
        <f>'Moving Avg'!F474</f>
        <v>2.9194999999999998</v>
      </c>
      <c r="H474" s="2">
        <f>'Moving Avg'!G474</f>
        <v>2.8730000000000002</v>
      </c>
      <c r="I474" s="2">
        <f>'Moving Avg'!H474</f>
        <v>2.8333500000000034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</row>
    <row r="475" spans="1:12" ht="13.5" x14ac:dyDescent="0.25">
      <c r="A475" s="3">
        <f>RSI!A475</f>
        <v>42697</v>
      </c>
      <c r="B475" s="2">
        <f>RSI!B475</f>
        <v>2.86</v>
      </c>
      <c r="C475" s="2">
        <f>RSI!I475</f>
        <v>46.716783260889443</v>
      </c>
      <c r="D475" s="2">
        <f>MACD!E475</f>
        <v>5.2820376485263054E-4</v>
      </c>
      <c r="E475" s="2">
        <f>MACD!F475</f>
        <v>-3.3219879744055751E-3</v>
      </c>
      <c r="F475" s="2">
        <f>'Moving Avg'!D475</f>
        <v>2.9099999999999997</v>
      </c>
      <c r="G475" s="2">
        <f>'Moving Avg'!F475</f>
        <v>2.9164999999999996</v>
      </c>
      <c r="H475" s="2">
        <f>'Moving Avg'!G475</f>
        <v>2.8704000000000001</v>
      </c>
      <c r="I475" s="2">
        <f>'Moving Avg'!H475</f>
        <v>2.8329000000000031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2.8</v>
      </c>
      <c r="C476" s="2">
        <f>RSI!I476</f>
        <v>42.078019690078946</v>
      </c>
      <c r="D476" s="2">
        <f>MACD!E476</f>
        <v>3.5091645267986138E-3</v>
      </c>
      <c r="E476" s="2">
        <f>MACD!F476</f>
        <v>-1.9557574741647372E-3</v>
      </c>
      <c r="F476" s="2">
        <f>'Moving Avg'!D476</f>
        <v>2.8959999999999999</v>
      </c>
      <c r="G476" s="2">
        <f>'Moving Avg'!F476</f>
        <v>2.9084999999999996</v>
      </c>
      <c r="H476" s="2">
        <f>'Moving Avg'!G476</f>
        <v>2.8666000000000009</v>
      </c>
      <c r="I476" s="2">
        <f>'Moving Avg'!H476</f>
        <v>2.8319000000000023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2.79</v>
      </c>
      <c r="C477" s="2">
        <f>RSI!I477</f>
        <v>41.341225677516839</v>
      </c>
      <c r="D477" s="2">
        <f>MACD!E477</f>
        <v>1.8112376924028784E-2</v>
      </c>
      <c r="E477" s="2">
        <f>MACD!F477</f>
        <v>2.0578694054739668E-3</v>
      </c>
      <c r="F477" s="2">
        <f>'Moving Avg'!D477</f>
        <v>2.8659999999999997</v>
      </c>
      <c r="G477" s="2">
        <f>'Moving Avg'!F477</f>
        <v>2.8999999999999995</v>
      </c>
      <c r="H477" s="2">
        <f>'Moving Avg'!G477</f>
        <v>2.8626000000000009</v>
      </c>
      <c r="I477" s="2">
        <f>'Moving Avg'!H477</f>
        <v>2.8313000000000015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2.79</v>
      </c>
      <c r="C478" s="2">
        <f>RSI!I478</f>
        <v>41.341225677516839</v>
      </c>
      <c r="D478" s="2">
        <f>MACD!E478</f>
        <v>3.2595094592240414E-2</v>
      </c>
      <c r="E478" s="2">
        <f>MACD!F478</f>
        <v>8.1653144428272574E-3</v>
      </c>
      <c r="F478" s="2">
        <f>'Moving Avg'!D478</f>
        <v>2.8359999999999999</v>
      </c>
      <c r="G478" s="2">
        <f>'Moving Avg'!F478</f>
        <v>2.8914999999999997</v>
      </c>
      <c r="H478" s="2">
        <f>'Moving Avg'!G478</f>
        <v>2.8586000000000009</v>
      </c>
      <c r="I478" s="2">
        <f>'Moving Avg'!H478</f>
        <v>2.8307500000000014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2.8</v>
      </c>
      <c r="C479" s="2">
        <f>RSI!I479</f>
        <v>42.508739399653436</v>
      </c>
      <c r="D479" s="2">
        <f>MACD!E479</f>
        <v>3.2345427869702625E-2</v>
      </c>
      <c r="E479" s="2">
        <f>MACD!F479</f>
        <v>1.3001337128202332E-2</v>
      </c>
      <c r="F479" s="2">
        <f>'Moving Avg'!D479</f>
        <v>2.8079999999999998</v>
      </c>
      <c r="G479" s="2">
        <f>'Moving Avg'!F479</f>
        <v>2.8834999999999993</v>
      </c>
      <c r="H479" s="2">
        <f>'Moving Avg'!G479</f>
        <v>2.8564000000000012</v>
      </c>
      <c r="I479" s="2">
        <f>'Moving Avg'!H479</f>
        <v>2.8304500000000008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2.8</v>
      </c>
      <c r="C480" s="2">
        <f>RSI!I480</f>
        <v>42.508739399653429</v>
      </c>
      <c r="D480" s="2">
        <f>MACD!E480</f>
        <v>4.4886624279455667E-2</v>
      </c>
      <c r="E480" s="2">
        <f>MACD!F480</f>
        <v>1.9378394558452999E-2</v>
      </c>
      <c r="F480" s="2">
        <f>'Moving Avg'!D480</f>
        <v>2.7960000000000003</v>
      </c>
      <c r="G480" s="2">
        <f>'Moving Avg'!F480</f>
        <v>2.8789999999999996</v>
      </c>
      <c r="H480" s="2">
        <f>'Moving Avg'!G480</f>
        <v>2.8544000000000009</v>
      </c>
      <c r="I480" s="2">
        <f>'Moving Avg'!H480</f>
        <v>2.8301500000000011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2.8</v>
      </c>
      <c r="C481" s="2">
        <f>RSI!I481</f>
        <v>42.508739399653436</v>
      </c>
      <c r="D481" s="2">
        <f>MACD!E481</f>
        <v>4.360252888220284E-2</v>
      </c>
      <c r="E481" s="2">
        <f>MACD!F481</f>
        <v>2.4223221423202969E-2</v>
      </c>
      <c r="F481" s="2">
        <f>'Moving Avg'!D481</f>
        <v>2.7960000000000003</v>
      </c>
      <c r="G481" s="2">
        <f>'Moving Avg'!F481</f>
        <v>2.8764999999999992</v>
      </c>
      <c r="H481" s="2">
        <f>'Moving Avg'!G481</f>
        <v>2.8522000000000007</v>
      </c>
      <c r="I481" s="2">
        <f>'Moving Avg'!H481</f>
        <v>2.8299500000000006</v>
      </c>
      <c r="J481" s="6" t="str">
        <f>OBV!F481</f>
        <v>BEARISH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2.8</v>
      </c>
      <c r="C482" s="2">
        <f>RSI!I482</f>
        <v>42.508739399653436</v>
      </c>
      <c r="D482" s="2">
        <f>MACD!E482</f>
        <v>5.366652788569759E-2</v>
      </c>
      <c r="E482" s="2">
        <f>MACD!F482</f>
        <v>3.0111882715701897E-2</v>
      </c>
      <c r="F482" s="2">
        <f>'Moving Avg'!D482</f>
        <v>2.7980000000000005</v>
      </c>
      <c r="G482" s="2">
        <f>'Moving Avg'!F482</f>
        <v>2.8699999999999992</v>
      </c>
      <c r="H482" s="2">
        <f>'Moving Avg'!G482</f>
        <v>2.8506000000000005</v>
      </c>
      <c r="I482" s="2">
        <f>'Moving Avg'!H482</f>
        <v>2.8296000000000006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2.8</v>
      </c>
      <c r="C483" s="2">
        <f>RSI!I483</f>
        <v>42.508739399653436</v>
      </c>
      <c r="D483" s="2">
        <f>MACD!E483</f>
        <v>6.2535284621932252E-2</v>
      </c>
      <c r="E483" s="2">
        <f>MACD!F483</f>
        <v>3.6596563096947969E-2</v>
      </c>
      <c r="F483" s="2">
        <f>'Moving Avg'!D483</f>
        <v>2.8</v>
      </c>
      <c r="G483" s="2">
        <f>'Moving Avg'!F483</f>
        <v>2.8664999999999994</v>
      </c>
      <c r="H483" s="2">
        <f>'Moving Avg'!G483</f>
        <v>2.8490000000000015</v>
      </c>
      <c r="I483" s="2">
        <f>'Moving Avg'!H483</f>
        <v>2.8291000000000004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2.8</v>
      </c>
      <c r="C484" s="2">
        <f>RSI!I484</f>
        <v>42.508739399653436</v>
      </c>
      <c r="D484" s="2">
        <f>MACD!E484</f>
        <v>7.0366529533546718E-2</v>
      </c>
      <c r="E484" s="2">
        <f>MACD!F484</f>
        <v>4.335055638426772E-2</v>
      </c>
      <c r="F484" s="2">
        <f>'Moving Avg'!D484</f>
        <v>2.8</v>
      </c>
      <c r="G484" s="2">
        <f>'Moving Avg'!F484</f>
        <v>2.8589999999999991</v>
      </c>
      <c r="H484" s="2">
        <f>'Moving Avg'!G484</f>
        <v>2.848400000000002</v>
      </c>
      <c r="I484" s="2">
        <f>'Moving Avg'!H484</f>
        <v>2.8286000000000002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</row>
    <row r="485" spans="1:12" ht="13.5" x14ac:dyDescent="0.25">
      <c r="A485" s="3">
        <f>RSI!A485</f>
        <v>42711</v>
      </c>
      <c r="B485" s="2">
        <f>RSI!B485</f>
        <v>2.8</v>
      </c>
      <c r="C485" s="2">
        <f>RSI!I485</f>
        <v>42.508739399653436</v>
      </c>
      <c r="D485" s="2">
        <f>MACD!E485</f>
        <v>6.4987971791552024E-2</v>
      </c>
      <c r="E485" s="2">
        <f>MACD!F485</f>
        <v>4.7678039465724582E-2</v>
      </c>
      <c r="F485" s="2">
        <f>'Moving Avg'!D485</f>
        <v>2.8</v>
      </c>
      <c r="G485" s="2">
        <f>'Moving Avg'!F485</f>
        <v>2.8554999999999993</v>
      </c>
      <c r="H485" s="2">
        <f>'Moving Avg'!G485</f>
        <v>2.848400000000002</v>
      </c>
      <c r="I485" s="2">
        <f>'Moving Avg'!H485</f>
        <v>2.8281000000000001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</row>
    <row r="486" spans="1:12" ht="13.5" x14ac:dyDescent="0.25">
      <c r="A486" s="3">
        <f>RSI!A486</f>
        <v>42712</v>
      </c>
      <c r="B486" s="2">
        <f>RSI!B486</f>
        <v>2.8</v>
      </c>
      <c r="C486" s="2">
        <f>RSI!I486</f>
        <v>42.508739399653436</v>
      </c>
      <c r="D486" s="2">
        <f>MACD!E486</f>
        <v>5.1486389836524094E-2</v>
      </c>
      <c r="E486" s="2">
        <f>MACD!F486</f>
        <v>4.8439709539884489E-2</v>
      </c>
      <c r="F486" s="2">
        <f>'Moving Avg'!D486</f>
        <v>2.8</v>
      </c>
      <c r="G486" s="2">
        <f>'Moving Avg'!F486</f>
        <v>2.8519999999999994</v>
      </c>
      <c r="H486" s="2">
        <f>'Moving Avg'!G486</f>
        <v>2.8488000000000024</v>
      </c>
      <c r="I486" s="2">
        <f>'Moving Avg'!H486</f>
        <v>2.8275999999999994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</row>
    <row r="487" spans="1:12" ht="13.5" x14ac:dyDescent="0.25">
      <c r="A487" s="3">
        <f>RSI!A487</f>
        <v>42713</v>
      </c>
      <c r="B487" s="2">
        <f>RSI!B487</f>
        <v>2.8</v>
      </c>
      <c r="C487" s="2">
        <f>RSI!I487</f>
        <v>42.508739399653436</v>
      </c>
      <c r="D487" s="2">
        <f>MACD!E487</f>
        <v>3.8783026312368296E-2</v>
      </c>
      <c r="E487" s="2">
        <f>MACD!F487</f>
        <v>4.6508372894381256E-2</v>
      </c>
      <c r="F487" s="2">
        <f>'Moving Avg'!D487</f>
        <v>2.8</v>
      </c>
      <c r="G487" s="2">
        <f>'Moving Avg'!F487</f>
        <v>2.8449999999999989</v>
      </c>
      <c r="H487" s="2">
        <f>'Moving Avg'!G487</f>
        <v>2.849200000000002</v>
      </c>
      <c r="I487" s="2">
        <f>'Moving Avg'!H487</f>
        <v>2.8273499999999991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2.8</v>
      </c>
      <c r="C488" s="2">
        <f>RSI!I488</f>
        <v>42.508739399653436</v>
      </c>
      <c r="D488" s="2">
        <f>MACD!E488</f>
        <v>2.8274316698714941E-2</v>
      </c>
      <c r="E488" s="2">
        <f>MACD!F488</f>
        <v>4.2861561655247994E-2</v>
      </c>
      <c r="F488" s="2">
        <f>'Moving Avg'!D488</f>
        <v>2.8</v>
      </c>
      <c r="G488" s="2">
        <f>'Moving Avg'!F488</f>
        <v>2.837499999999999</v>
      </c>
      <c r="H488" s="2">
        <f>'Moving Avg'!G488</f>
        <v>2.8502000000000023</v>
      </c>
      <c r="I488" s="2">
        <f>'Moving Avg'!H488</f>
        <v>2.826849999999999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</row>
    <row r="489" spans="1:12" ht="13.5" x14ac:dyDescent="0.25">
      <c r="A489" s="3">
        <f>RSI!A489</f>
        <v>42718</v>
      </c>
      <c r="B489" s="2">
        <f>RSI!B489</f>
        <v>2.8</v>
      </c>
      <c r="C489" s="2">
        <f>RSI!I489</f>
        <v>42.508739399653436</v>
      </c>
      <c r="D489" s="2">
        <f>MACD!E489</f>
        <v>2.1143284190026534E-2</v>
      </c>
      <c r="E489" s="2">
        <f>MACD!F489</f>
        <v>3.8517906162203706E-2</v>
      </c>
      <c r="F489" s="2">
        <f>'Moving Avg'!D489</f>
        <v>2.8</v>
      </c>
      <c r="G489" s="2">
        <f>'Moving Avg'!F489</f>
        <v>2.8339999999999987</v>
      </c>
      <c r="H489" s="2">
        <f>'Moving Avg'!G489</f>
        <v>2.8502000000000014</v>
      </c>
      <c r="I489" s="2">
        <f>'Moving Avg'!H489</f>
        <v>2.8259999999999987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2.8</v>
      </c>
      <c r="C490" s="2">
        <f>RSI!I490</f>
        <v>42.508739399653436</v>
      </c>
      <c r="D490" s="2">
        <f>MACD!E490</f>
        <v>1.5315343800712089E-2</v>
      </c>
      <c r="E490" s="2">
        <f>MACD!F490</f>
        <v>3.3877393689905382E-2</v>
      </c>
      <c r="F490" s="2">
        <f>'Moving Avg'!D490</f>
        <v>2.8</v>
      </c>
      <c r="G490" s="2">
        <f>'Moving Avg'!F490</f>
        <v>2.8264999999999985</v>
      </c>
      <c r="H490" s="2">
        <f>'Moving Avg'!G490</f>
        <v>2.8502000000000014</v>
      </c>
      <c r="I490" s="2">
        <f>'Moving Avg'!H490</f>
        <v>2.8254999999999986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2.75</v>
      </c>
      <c r="C491" s="2">
        <f>RSI!I491</f>
        <v>34.221432850228538</v>
      </c>
      <c r="D491" s="2">
        <f>MACD!E491</f>
        <v>1.4278463509361128E-2</v>
      </c>
      <c r="E491" s="2">
        <f>MACD!F491</f>
        <v>2.9957607653796535E-2</v>
      </c>
      <c r="F491" s="2">
        <f>'Moving Avg'!D491</f>
        <v>2.79</v>
      </c>
      <c r="G491" s="2">
        <f>'Moving Avg'!F491</f>
        <v>2.8204999999999991</v>
      </c>
      <c r="H491" s="2">
        <f>'Moving Avg'!G491</f>
        <v>2.850000000000001</v>
      </c>
      <c r="I491" s="2">
        <f>'Moving Avg'!H491</f>
        <v>2.8247499999999981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2.75</v>
      </c>
      <c r="C492" s="2">
        <f>RSI!I492</f>
        <v>34.221432850228538</v>
      </c>
      <c r="D492" s="2">
        <f>MACD!E492</f>
        <v>1.387317594765447E-2</v>
      </c>
      <c r="E492" s="2">
        <f>MACD!F492</f>
        <v>2.6740721312568126E-2</v>
      </c>
      <c r="F492" s="2">
        <f>'Moving Avg'!D492</f>
        <v>2.78</v>
      </c>
      <c r="G492" s="2">
        <f>'Moving Avg'!F492</f>
        <v>2.8109999999999991</v>
      </c>
      <c r="H492" s="2">
        <f>'Moving Avg'!G492</f>
        <v>2.8500000000000005</v>
      </c>
      <c r="I492" s="2">
        <f>'Moving Avg'!H492</f>
        <v>2.8243499999999973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2.75</v>
      </c>
      <c r="C493" s="2">
        <f>RSI!I493</f>
        <v>34.221432850228553</v>
      </c>
      <c r="D493" s="2">
        <f>MACD!E493</f>
        <v>1.3967344656315106E-2</v>
      </c>
      <c r="E493" s="2">
        <f>MACD!F493</f>
        <v>2.4186045981317524E-2</v>
      </c>
      <c r="F493" s="2">
        <f>'Moving Avg'!D493</f>
        <v>2.77</v>
      </c>
      <c r="G493" s="2">
        <f>'Moving Avg'!F493</f>
        <v>2.8014999999999994</v>
      </c>
      <c r="H493" s="2">
        <f>'Moving Avg'!G493</f>
        <v>2.8494000000000006</v>
      </c>
      <c r="I493" s="2">
        <f>'Moving Avg'!H493</f>
        <v>2.8238499999999971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2.75</v>
      </c>
      <c r="C494" s="2">
        <f>RSI!I494</f>
        <v>34.221432850228553</v>
      </c>
      <c r="D494" s="2">
        <f>MACD!E494</f>
        <v>1.445175211003713E-2</v>
      </c>
      <c r="E494" s="2">
        <f>MACD!F494</f>
        <v>2.2239187207061445E-2</v>
      </c>
      <c r="F494" s="2">
        <f>'Moving Avg'!D494</f>
        <v>2.7600000000000002</v>
      </c>
      <c r="G494" s="2">
        <f>'Moving Avg'!F494</f>
        <v>2.7919999999999994</v>
      </c>
      <c r="H494" s="2">
        <f>'Moving Avg'!G494</f>
        <v>2.8492000000000002</v>
      </c>
      <c r="I494" s="2">
        <f>'Moving Avg'!H494</f>
        <v>2.8235999999999972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2.74</v>
      </c>
      <c r="C495" s="2">
        <f>RSI!I495</f>
        <v>32.516125373281099</v>
      </c>
      <c r="D495" s="2">
        <f>MACD!E495</f>
        <v>1.5977122598166194E-2</v>
      </c>
      <c r="E495" s="2">
        <f>MACD!F495</f>
        <v>2.0986774285282395E-2</v>
      </c>
      <c r="F495" s="2">
        <f>'Moving Avg'!D495</f>
        <v>2.7480000000000002</v>
      </c>
      <c r="G495" s="2">
        <f>'Moving Avg'!F495</f>
        <v>2.786</v>
      </c>
      <c r="H495" s="2">
        <f>'Moving Avg'!G495</f>
        <v>2.8485999999999994</v>
      </c>
      <c r="I495" s="2">
        <f>'Moving Avg'!H495</f>
        <v>2.8232999999999979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2.88</v>
      </c>
      <c r="C496" s="2">
        <f>RSI!I496</f>
        <v>61.466556927557384</v>
      </c>
      <c r="D496" s="2">
        <f>MACD!E496</f>
        <v>7.3035282786300115E-3</v>
      </c>
      <c r="E496" s="2">
        <f>MACD!F496</f>
        <v>1.8250125083951917E-2</v>
      </c>
      <c r="F496" s="2">
        <f>'Moving Avg'!D496</f>
        <v>2.774</v>
      </c>
      <c r="G496" s="2">
        <f>'Moving Avg'!F496</f>
        <v>2.79</v>
      </c>
      <c r="H496" s="2">
        <f>'Moving Avg'!G496</f>
        <v>2.8509999999999995</v>
      </c>
      <c r="I496" s="2">
        <f>'Moving Avg'!H496</f>
        <v>2.8236999999999979</v>
      </c>
      <c r="J496" s="6" t="str">
        <f>OBV!F496</f>
        <v>BEARISH</v>
      </c>
      <c r="K496" s="6" t="str">
        <f>OBV!G496</f>
        <v>NEUTRAL</v>
      </c>
      <c r="L496" s="6" t="str">
        <f>OBV!H496</f>
        <v>BEARISH DIVERGENCE</v>
      </c>
    </row>
    <row r="497" spans="1:12" ht="13.5" x14ac:dyDescent="0.25">
      <c r="A497" s="3">
        <f>RSI!A497</f>
        <v>42730</v>
      </c>
      <c r="B497" s="2">
        <f>RSI!B497</f>
        <v>3.05</v>
      </c>
      <c r="C497" s="2">
        <f>RSI!I497</f>
        <v>75.314852568745508</v>
      </c>
      <c r="D497" s="2">
        <f>MACD!E497</f>
        <v>-1.3079527422186654E-2</v>
      </c>
      <c r="E497" s="2">
        <f>MACD!F497</f>
        <v>1.1984194582724204E-2</v>
      </c>
      <c r="F497" s="2">
        <f>'Moving Avg'!D497</f>
        <v>2.8340000000000005</v>
      </c>
      <c r="G497" s="2">
        <f>'Moving Avg'!F497</f>
        <v>2.8029999999999999</v>
      </c>
      <c r="H497" s="2">
        <f>'Moving Avg'!G497</f>
        <v>2.8567999999999993</v>
      </c>
      <c r="I497" s="2">
        <f>'Moving Avg'!H497</f>
        <v>2.8249499999999985</v>
      </c>
      <c r="J497" s="6" t="str">
        <f>OBV!F497</f>
        <v>BULLISH</v>
      </c>
      <c r="K497" s="6" t="str">
        <f>OBV!G497</f>
        <v>WEAK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3.19</v>
      </c>
      <c r="C498" s="2">
        <f>RSI!I498</f>
        <v>81.281114290990956</v>
      </c>
      <c r="D498" s="2">
        <f>MACD!E498</f>
        <v>-4.2119476732830563E-2</v>
      </c>
      <c r="E498" s="2">
        <f>MACD!F498</f>
        <v>1.1634603196132506E-3</v>
      </c>
      <c r="F498" s="2">
        <f>'Moving Avg'!D498</f>
        <v>2.9220000000000002</v>
      </c>
      <c r="G498" s="2">
        <f>'Moving Avg'!F498</f>
        <v>2.823</v>
      </c>
      <c r="H498" s="2">
        <f>'Moving Avg'!G498</f>
        <v>2.8637999999999999</v>
      </c>
      <c r="I498" s="2">
        <f>'Moving Avg'!H498</f>
        <v>2.8264999999999985</v>
      </c>
      <c r="J498" s="6" t="str">
        <f>OBV!F498</f>
        <v>BULLISH</v>
      </c>
      <c r="K498" s="6" t="str">
        <f>OBV!G498</f>
        <v>WEAK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3.38</v>
      </c>
      <c r="C499" s="2">
        <f>RSI!I499</f>
        <v>86.167414842399808</v>
      </c>
      <c r="D499" s="2">
        <f>MACD!E499</f>
        <v>-8.2910098252761522E-2</v>
      </c>
      <c r="E499" s="2">
        <f>MACD!F499</f>
        <v>-1.5651251394861707E-2</v>
      </c>
      <c r="F499" s="2">
        <f>'Moving Avg'!D499</f>
        <v>3.0479999999999996</v>
      </c>
      <c r="G499" s="2">
        <f>'Moving Avg'!F499</f>
        <v>2.8520000000000003</v>
      </c>
      <c r="H499" s="2">
        <f>'Moving Avg'!G499</f>
        <v>2.8745999999999992</v>
      </c>
      <c r="I499" s="2">
        <f>'Moving Avg'!H499</f>
        <v>2.8289999999999993</v>
      </c>
      <c r="J499" s="6" t="str">
        <f>OBV!F499</f>
        <v>BULLISH</v>
      </c>
      <c r="K499" s="6" t="str">
        <f>OBV!G499</f>
        <v>WEAK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3.51</v>
      </c>
      <c r="C500" s="2">
        <f>RSI!I500</f>
        <v>88.398812895079203</v>
      </c>
      <c r="D500" s="2">
        <f>MACD!E500</f>
        <v>-0.1301630342213369</v>
      </c>
      <c r="E500" s="2">
        <f>MACD!F500</f>
        <v>-3.8553607960156749E-2</v>
      </c>
      <c r="F500" s="2">
        <f>'Moving Avg'!D500</f>
        <v>3.2019999999999995</v>
      </c>
      <c r="G500" s="2">
        <f>'Moving Avg'!F500</f>
        <v>2.8875000000000002</v>
      </c>
      <c r="H500" s="2">
        <f>'Moving Avg'!G500</f>
        <v>2.8879999999999995</v>
      </c>
      <c r="I500" s="2">
        <f>'Moving Avg'!H500</f>
        <v>2.8324999999999987</v>
      </c>
      <c r="J500" s="6" t="str">
        <f>OBV!F500</f>
        <v>BULLISH</v>
      </c>
      <c r="K500" s="6" t="str">
        <f>OBV!G500</f>
        <v>WEAK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3.51</v>
      </c>
      <c r="C501" s="2">
        <f>RSI!I501</f>
        <v>88.398812895079203</v>
      </c>
      <c r="D501" s="2">
        <f>MACD!E501</f>
        <v>-0.18148470161299723</v>
      </c>
      <c r="E501" s="2">
        <f>MACD!F501</f>
        <v>-6.7139826690724852E-2</v>
      </c>
      <c r="F501" s="2">
        <f>'Moving Avg'!D501</f>
        <v>3.3280000000000003</v>
      </c>
      <c r="G501" s="2">
        <f>'Moving Avg'!F501</f>
        <v>2.923</v>
      </c>
      <c r="H501" s="2">
        <f>'Moving Avg'!G501</f>
        <v>2.9013999999999993</v>
      </c>
      <c r="I501" s="2">
        <f>'Moving Avg'!H501</f>
        <v>2.835999999999999</v>
      </c>
      <c r="J501" s="6" t="str">
        <f>OBV!F501</f>
        <v>BULLISH</v>
      </c>
      <c r="K501" s="6" t="str">
        <f>OBV!G501</f>
        <v>WEAK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3.52</v>
      </c>
      <c r="C502" s="2">
        <f>RSI!I502</f>
        <v>88.563400312809875</v>
      </c>
      <c r="D502" s="2">
        <f>MACD!E502</f>
        <v>-0.22902749285588797</v>
      </c>
      <c r="E502" s="2">
        <f>MACD!F502</f>
        <v>-9.9517359923757487E-2</v>
      </c>
      <c r="F502" s="2">
        <f>'Moving Avg'!D502</f>
        <v>3.4219999999999997</v>
      </c>
      <c r="G502" s="2">
        <f>'Moving Avg'!F502</f>
        <v>2.9590000000000005</v>
      </c>
      <c r="H502" s="2">
        <f>'Moving Avg'!G502</f>
        <v>2.9149999999999987</v>
      </c>
      <c r="I502" s="2">
        <f>'Moving Avg'!H502</f>
        <v>2.8395499999999991</v>
      </c>
      <c r="J502" s="6" t="str">
        <f>OBV!F502</f>
        <v>BULLISH</v>
      </c>
      <c r="K502" s="6" t="str">
        <f>OBV!G502</f>
        <v>WEAK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3.52</v>
      </c>
      <c r="C503" s="2">
        <f>RSI!I503</f>
        <v>88.563400312809875</v>
      </c>
      <c r="D503" s="2">
        <f>MACD!E503</f>
        <v>-0.27244104732988106</v>
      </c>
      <c r="E503" s="2">
        <f>MACD!F503</f>
        <v>-0.13410209740498219</v>
      </c>
      <c r="F503" s="2">
        <f>'Moving Avg'!D503</f>
        <v>3.4879999999999995</v>
      </c>
      <c r="G503" s="2">
        <f>'Moving Avg'!F503</f>
        <v>2.9950000000000001</v>
      </c>
      <c r="H503" s="2">
        <f>'Moving Avg'!G503</f>
        <v>2.928599999999999</v>
      </c>
      <c r="I503" s="2">
        <f>'Moving Avg'!H503</f>
        <v>2.8430999999999993</v>
      </c>
      <c r="J503" s="6" t="str">
        <f>OBV!F503</f>
        <v>BULLISH</v>
      </c>
      <c r="K503" s="6" t="str">
        <f>OBV!G503</f>
        <v>WEAK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3.37</v>
      </c>
      <c r="C504" s="2">
        <f>RSI!I504</f>
        <v>71.032250512304714</v>
      </c>
      <c r="D504" s="2">
        <f>MACD!E504</f>
        <v>-0.30101359231856595</v>
      </c>
      <c r="E504" s="2">
        <f>MACD!F504</f>
        <v>-0.16748439638769896</v>
      </c>
      <c r="F504" s="2">
        <f>'Moving Avg'!D504</f>
        <v>3.4859999999999998</v>
      </c>
      <c r="G504" s="2">
        <f>'Moving Avg'!F504</f>
        <v>3.0234999999999999</v>
      </c>
      <c r="H504" s="2">
        <f>'Moving Avg'!G504</f>
        <v>2.9379999999999997</v>
      </c>
      <c r="I504" s="2">
        <f>'Moving Avg'!H504</f>
        <v>2.8458499999999991</v>
      </c>
      <c r="J504" s="6" t="str">
        <f>OBV!F504</f>
        <v>BULLISH</v>
      </c>
      <c r="K504" s="6" t="str">
        <f>OBV!G504</f>
        <v>NEUTRAL</v>
      </c>
      <c r="L504" s="6" t="str">
        <f>OBV!H504</f>
        <v>BULLISH DIVERGENCE</v>
      </c>
    </row>
    <row r="505" spans="1:12" ht="13.5" x14ac:dyDescent="0.25">
      <c r="A505" s="3">
        <f>RSI!A505</f>
        <v>42740</v>
      </c>
      <c r="B505" s="2">
        <f>RSI!B505</f>
        <v>3.37</v>
      </c>
      <c r="C505" s="2">
        <f>RSI!I505</f>
        <v>71.032250512304714</v>
      </c>
      <c r="D505" s="2">
        <f>MACD!E505</f>
        <v>-0.32857312366504443</v>
      </c>
      <c r="E505" s="2">
        <f>MACD!F505</f>
        <v>-0.19970214184316809</v>
      </c>
      <c r="F505" s="2">
        <f>'Moving Avg'!D505</f>
        <v>3.4579999999999997</v>
      </c>
      <c r="G505" s="2">
        <f>'Moving Avg'!F505</f>
        <v>3.052</v>
      </c>
      <c r="H505" s="2">
        <f>'Moving Avg'!G505</f>
        <v>2.9469999999999992</v>
      </c>
      <c r="I505" s="2">
        <f>'Moving Avg'!H505</f>
        <v>2.8485999999999994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3.37</v>
      </c>
      <c r="C506" s="2">
        <f>RSI!I506</f>
        <v>71.032250512304714</v>
      </c>
      <c r="D506" s="2">
        <f>MACD!E506</f>
        <v>-0.33206195165826813</v>
      </c>
      <c r="E506" s="2">
        <f>MACD!F506</f>
        <v>-0.22617410380618813</v>
      </c>
      <c r="F506" s="2">
        <f>'Moving Avg'!D506</f>
        <v>3.4300000000000006</v>
      </c>
      <c r="G506" s="2">
        <f>'Moving Avg'!F506</f>
        <v>3.0804999999999998</v>
      </c>
      <c r="H506" s="2">
        <f>'Moving Avg'!G506</f>
        <v>2.9551999999999996</v>
      </c>
      <c r="I506" s="2">
        <f>'Moving Avg'!H506</f>
        <v>2.8513500000000001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3.37</v>
      </c>
      <c r="C507" s="2">
        <f>RSI!I507</f>
        <v>71.032250512304714</v>
      </c>
      <c r="D507" s="2">
        <f>MACD!E507</f>
        <v>-0.31044138154859091</v>
      </c>
      <c r="E507" s="2">
        <f>MACD!F507</f>
        <v>-0.24302755935466872</v>
      </c>
      <c r="F507" s="2">
        <f>'Moving Avg'!D507</f>
        <v>3.4000000000000008</v>
      </c>
      <c r="G507" s="2">
        <f>'Moving Avg'!F507</f>
        <v>3.1089999999999995</v>
      </c>
      <c r="H507" s="2">
        <f>'Moving Avg'!G507</f>
        <v>2.9633999999999996</v>
      </c>
      <c r="I507" s="2">
        <f>'Moving Avg'!H507</f>
        <v>2.8541500000000002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3.37</v>
      </c>
      <c r="C508" s="2">
        <f>RSI!I508</f>
        <v>71.032250512304714</v>
      </c>
      <c r="D508" s="2">
        <f>MACD!E508</f>
        <v>-0.27207265702905969</v>
      </c>
      <c r="E508" s="2">
        <f>MACD!F508</f>
        <v>-0.24883657888954691</v>
      </c>
      <c r="F508" s="2">
        <f>'Moving Avg'!D508</f>
        <v>3.37</v>
      </c>
      <c r="G508" s="2">
        <f>'Moving Avg'!F508</f>
        <v>3.1374999999999997</v>
      </c>
      <c r="H508" s="2">
        <f>'Moving Avg'!G508</f>
        <v>2.9715999999999996</v>
      </c>
      <c r="I508" s="2">
        <f>'Moving Avg'!H508</f>
        <v>2.8570000000000011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3.27</v>
      </c>
      <c r="C509" s="2">
        <f>RSI!I509</f>
        <v>59.633030048942381</v>
      </c>
      <c r="D509" s="2">
        <f>MACD!E509</f>
        <v>-0.20432425283821276</v>
      </c>
      <c r="E509" s="2">
        <f>MACD!F509</f>
        <v>-0.23993411367928008</v>
      </c>
      <c r="F509" s="2">
        <f>'Moving Avg'!D509</f>
        <v>3.35</v>
      </c>
      <c r="G509" s="2">
        <f>'Moving Avg'!F509</f>
        <v>3.1609999999999996</v>
      </c>
      <c r="H509" s="2">
        <f>'Moving Avg'!G509</f>
        <v>2.9777999999999998</v>
      </c>
      <c r="I509" s="2">
        <f>'Moving Avg'!H509</f>
        <v>2.8593500000000009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3.26</v>
      </c>
      <c r="C510" s="2">
        <f>RSI!I510</f>
        <v>58.619936372569789</v>
      </c>
      <c r="D510" s="2">
        <f>MACD!E510</f>
        <v>-0.1269222352774273</v>
      </c>
      <c r="E510" s="2">
        <f>MACD!F510</f>
        <v>-0.21733173799890954</v>
      </c>
      <c r="F510" s="2">
        <f>'Moving Avg'!D510</f>
        <v>3.3280000000000003</v>
      </c>
      <c r="G510" s="2">
        <f>'Moving Avg'!F510</f>
        <v>3.1839999999999997</v>
      </c>
      <c r="H510" s="2">
        <f>'Moving Avg'!G510</f>
        <v>2.9851999999999994</v>
      </c>
      <c r="I510" s="2">
        <f>'Moving Avg'!H510</f>
        <v>2.8616500000000014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3.15</v>
      </c>
      <c r="C511" s="2">
        <f>RSI!I511</f>
        <v>48.79903537125756</v>
      </c>
      <c r="D511" s="2">
        <f>MACD!E511</f>
        <v>-5.3836070689604387E-2</v>
      </c>
      <c r="E511" s="2">
        <f>MACD!F511</f>
        <v>-0.18463260453704849</v>
      </c>
      <c r="F511" s="2">
        <f>'Moving Avg'!D511</f>
        <v>3.2839999999999998</v>
      </c>
      <c r="G511" s="2">
        <f>'Moving Avg'!F511</f>
        <v>3.2039999999999997</v>
      </c>
      <c r="H511" s="2">
        <f>'Moving Avg'!G511</f>
        <v>2.9911999999999996</v>
      </c>
      <c r="I511" s="2">
        <f>'Moving Avg'!H511</f>
        <v>2.8634000000000008</v>
      </c>
      <c r="J511" s="6" t="str">
        <f>OBV!F511</f>
        <v>BEARISH</v>
      </c>
      <c r="K511" s="6" t="str">
        <f>OBV!G511</f>
        <v>STRONG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3.2</v>
      </c>
      <c r="C512" s="2">
        <f>RSI!I512</f>
        <v>52.679777382487877</v>
      </c>
      <c r="D512" s="2">
        <f>MACD!E512</f>
        <v>5.9760077844970283E-3</v>
      </c>
      <c r="E512" s="2">
        <f>MACD!F512</f>
        <v>-0.14651088207273941</v>
      </c>
      <c r="F512" s="2">
        <f>'Moving Avg'!D512</f>
        <v>3.25</v>
      </c>
      <c r="G512" s="2">
        <f>'Moving Avg'!F512</f>
        <v>3.2264999999999993</v>
      </c>
      <c r="H512" s="2">
        <f>'Moving Avg'!G512</f>
        <v>2.996599999999999</v>
      </c>
      <c r="I512" s="2">
        <f>'Moving Avg'!H512</f>
        <v>2.8654000000000006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3.2</v>
      </c>
      <c r="C513" s="2">
        <f>RSI!I513</f>
        <v>52.679777382487877</v>
      </c>
      <c r="D513" s="2">
        <f>MACD!E513</f>
        <v>5.641594382221804E-2</v>
      </c>
      <c r="E513" s="2">
        <f>MACD!F513</f>
        <v>-0.10592551689374792</v>
      </c>
      <c r="F513" s="2">
        <f>'Moving Avg'!D513</f>
        <v>3.2159999999999997</v>
      </c>
      <c r="G513" s="2">
        <f>'Moving Avg'!F513</f>
        <v>3.2489999999999997</v>
      </c>
      <c r="H513" s="2">
        <f>'Moving Avg'!G513</f>
        <v>3.0031999999999988</v>
      </c>
      <c r="I513" s="2">
        <f>'Moving Avg'!H513</f>
        <v>2.8676500000000011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3.11</v>
      </c>
      <c r="C514" s="2">
        <f>RSI!I514</f>
        <v>45.483149733985513</v>
      </c>
      <c r="D514" s="2">
        <f>MACD!E514</f>
        <v>8.2527962725592374E-2</v>
      </c>
      <c r="E514" s="2">
        <f>MACD!F514</f>
        <v>-6.8234820969879859E-2</v>
      </c>
      <c r="F514" s="2">
        <f>'Moving Avg'!D514</f>
        <v>3.1839999999999997</v>
      </c>
      <c r="G514" s="2">
        <f>'Moving Avg'!F514</f>
        <v>3.2669999999999995</v>
      </c>
      <c r="H514" s="2">
        <f>'Moving Avg'!G514</f>
        <v>3.0063999999999993</v>
      </c>
      <c r="I514" s="2">
        <f>'Moving Avg'!H514</f>
        <v>2.8694500000000009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3.11</v>
      </c>
      <c r="C515" s="2">
        <f>RSI!I515</f>
        <v>45.483149733985513</v>
      </c>
      <c r="D515" s="2">
        <f>MACD!E515</f>
        <v>0.10500857055330037</v>
      </c>
      <c r="E515" s="2">
        <f>MACD!F515</f>
        <v>-3.3586142665243811E-2</v>
      </c>
      <c r="F515" s="2">
        <f>'Moving Avg'!D515</f>
        <v>3.1539999999999999</v>
      </c>
      <c r="G515" s="2">
        <f>'Moving Avg'!F515</f>
        <v>3.2854999999999999</v>
      </c>
      <c r="H515" s="2">
        <f>'Moving Avg'!G515</f>
        <v>3.0111999999999997</v>
      </c>
      <c r="I515" s="2">
        <f>'Moving Avg'!H515</f>
        <v>2.8712500000000012</v>
      </c>
      <c r="J515" s="6" t="str">
        <f>OBV!F515</f>
        <v>BULLISH</v>
      </c>
      <c r="K515" s="6" t="str">
        <f>OBV!G515</f>
        <v>NEUTRAL</v>
      </c>
      <c r="L515" s="6" t="str">
        <f>OBV!H515</f>
        <v>BULLISH DIVERGENCE</v>
      </c>
    </row>
    <row r="516" spans="1:12" ht="13.5" x14ac:dyDescent="0.25">
      <c r="A516" s="3">
        <f>RSI!A516</f>
        <v>42755</v>
      </c>
      <c r="B516" s="2">
        <f>RSI!B516</f>
        <v>3.2</v>
      </c>
      <c r="C516" s="2">
        <f>RSI!I516</f>
        <v>52.939273317111237</v>
      </c>
      <c r="D516" s="2">
        <f>MACD!E516</f>
        <v>0.11772119981371798</v>
      </c>
      <c r="E516" s="2">
        <f>MACD!F516</f>
        <v>-3.3246741694514526E-3</v>
      </c>
      <c r="F516" s="2">
        <f>'Moving Avg'!D516</f>
        <v>3.1640000000000001</v>
      </c>
      <c r="G516" s="2">
        <f>'Moving Avg'!F516</f>
        <v>3.3014999999999999</v>
      </c>
      <c r="H516" s="2">
        <f>'Moving Avg'!G516</f>
        <v>3.0177999999999998</v>
      </c>
      <c r="I516" s="2">
        <f>'Moving Avg'!H516</f>
        <v>2.8735000000000008</v>
      </c>
      <c r="J516" s="6" t="str">
        <f>OBV!F516</f>
        <v>BULLISH</v>
      </c>
      <c r="K516" s="6" t="str">
        <f>OBV!G516</f>
        <v>NEUTRAL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3.15</v>
      </c>
      <c r="C517" s="2">
        <f>RSI!I517</f>
        <v>48.935081825399941</v>
      </c>
      <c r="D517" s="2">
        <f>MACD!E517</f>
        <v>0.13198071048995708</v>
      </c>
      <c r="E517" s="2">
        <f>MACD!F517</f>
        <v>2.3736402762430255E-2</v>
      </c>
      <c r="F517" s="2">
        <f>'Moving Avg'!D517</f>
        <v>3.1540000000000004</v>
      </c>
      <c r="G517" s="2">
        <f>'Moving Avg'!F517</f>
        <v>3.3065000000000007</v>
      </c>
      <c r="H517" s="2">
        <f>'Moving Avg'!G517</f>
        <v>3.0219999999999994</v>
      </c>
      <c r="I517" s="2">
        <f>'Moving Avg'!H517</f>
        <v>2.8758500000000011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3.06</v>
      </c>
      <c r="C518" s="2">
        <f>RSI!I518</f>
        <v>42.677669826833977</v>
      </c>
      <c r="D518" s="2">
        <f>MACD!E518</f>
        <v>0.15082242728199713</v>
      </c>
      <c r="E518" s="2">
        <f>MACD!F518</f>
        <v>4.9153607666343635E-2</v>
      </c>
      <c r="F518" s="2">
        <f>'Moving Avg'!D518</f>
        <v>3.1260000000000003</v>
      </c>
      <c r="G518" s="2">
        <f>'Moving Avg'!F518</f>
        <v>3.3</v>
      </c>
      <c r="H518" s="2">
        <f>'Moving Avg'!G518</f>
        <v>3.0241999999999996</v>
      </c>
      <c r="I518" s="2">
        <f>'Moving Avg'!H518</f>
        <v>2.8771500000000003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3.06</v>
      </c>
      <c r="C519" s="2">
        <f>RSI!I519</f>
        <v>42.677669826833977</v>
      </c>
      <c r="D519" s="2">
        <f>MACD!E519</f>
        <v>0.15201383015573766</v>
      </c>
      <c r="E519" s="2">
        <f>MACD!F519</f>
        <v>6.972565216422244E-2</v>
      </c>
      <c r="F519" s="2">
        <f>'Moving Avg'!D519</f>
        <v>3.1160000000000005</v>
      </c>
      <c r="G519" s="2">
        <f>'Moving Avg'!F519</f>
        <v>3.2840000000000003</v>
      </c>
      <c r="H519" s="2">
        <f>'Moving Avg'!G519</f>
        <v>3.028</v>
      </c>
      <c r="I519" s="2">
        <f>'Moving Avg'!H519</f>
        <v>2.8784500000000004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2.97</v>
      </c>
      <c r="C520" s="2">
        <f>RSI!I520</f>
        <v>37.165928962181383</v>
      </c>
      <c r="D520" s="2">
        <f>MACD!E520</f>
        <v>0.15873628163623765</v>
      </c>
      <c r="E520" s="2">
        <f>MACD!F520</f>
        <v>8.7527778058625494E-2</v>
      </c>
      <c r="F520" s="2">
        <f>'Moving Avg'!D520</f>
        <v>3.0880000000000001</v>
      </c>
      <c r="G520" s="2">
        <f>'Moving Avg'!F520</f>
        <v>3.2570000000000006</v>
      </c>
      <c r="H520" s="2">
        <f>'Moving Avg'!G520</f>
        <v>3.0284000000000004</v>
      </c>
      <c r="I520" s="2">
        <f>'Moving Avg'!H520</f>
        <v>2.8797000000000001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2.89</v>
      </c>
      <c r="C521" s="2">
        <f>RSI!I521</f>
        <v>33.076691629125847</v>
      </c>
      <c r="D521" s="2">
        <f>MACD!E521</f>
        <v>0.15450189141000603</v>
      </c>
      <c r="E521" s="2">
        <f>MACD!F521</f>
        <v>0.10092260072890161</v>
      </c>
      <c r="F521" s="2">
        <f>'Moving Avg'!D521</f>
        <v>3.0260000000000002</v>
      </c>
      <c r="G521" s="2">
        <f>'Moving Avg'!F521</f>
        <v>3.2260000000000004</v>
      </c>
      <c r="H521" s="2">
        <f>'Moving Avg'!G521</f>
        <v>3.0287999999999999</v>
      </c>
      <c r="I521" s="2">
        <f>'Moving Avg'!H521</f>
        <v>2.87995</v>
      </c>
      <c r="J521" s="6" t="str">
        <f>OBV!F521</f>
        <v>BEARISH</v>
      </c>
      <c r="K521" s="6" t="str">
        <f>OBV!G521</f>
        <v>STRONG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2.93</v>
      </c>
      <c r="C522" s="2">
        <f>RSI!I522</f>
        <v>36.819804944146505</v>
      </c>
      <c r="D522" s="2">
        <f>MACD!E522</f>
        <v>0.15711595158706082</v>
      </c>
      <c r="E522" s="2">
        <f>MACD!F522</f>
        <v>0.11216127090053346</v>
      </c>
      <c r="F522" s="2">
        <f>'Moving Avg'!D522</f>
        <v>2.9820000000000002</v>
      </c>
      <c r="G522" s="2">
        <f>'Moving Avg'!F522</f>
        <v>3.1965000000000008</v>
      </c>
      <c r="H522" s="2">
        <f>'Moving Avg'!G522</f>
        <v>3.0286</v>
      </c>
      <c r="I522" s="2">
        <f>'Moving Avg'!H522</f>
        <v>2.8805999999999998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2.93</v>
      </c>
      <c r="C523" s="2">
        <f>RSI!I523</f>
        <v>36.819804944146505</v>
      </c>
      <c r="D523" s="2">
        <f>MACD!E523</f>
        <v>0.16045043233447354</v>
      </c>
      <c r="E523" s="2">
        <f>MACD!F523</f>
        <v>0.12181910318732148</v>
      </c>
      <c r="F523" s="2">
        <f>'Moving Avg'!D523</f>
        <v>2.956</v>
      </c>
      <c r="G523" s="2">
        <f>'Moving Avg'!F523</f>
        <v>3.1670000000000003</v>
      </c>
      <c r="H523" s="2">
        <f>'Moving Avg'!G523</f>
        <v>3.0284000000000004</v>
      </c>
      <c r="I523" s="2">
        <f>'Moving Avg'!H523</f>
        <v>2.8813499999999999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2.93</v>
      </c>
      <c r="C524" s="2">
        <f>RSI!I524</f>
        <v>36.819804944146505</v>
      </c>
      <c r="D524" s="2">
        <f>MACD!E524</f>
        <v>0.15046519152592852</v>
      </c>
      <c r="E524" s="2">
        <f>MACD!F524</f>
        <v>0.12754832085504289</v>
      </c>
      <c r="F524" s="2">
        <f>'Moving Avg'!D524</f>
        <v>2.93</v>
      </c>
      <c r="G524" s="2">
        <f>'Moving Avg'!F524</f>
        <v>3.145</v>
      </c>
      <c r="H524" s="2">
        <f>'Moving Avg'!G524</f>
        <v>3.0282000000000004</v>
      </c>
      <c r="I524" s="2">
        <f>'Moving Avg'!H524</f>
        <v>2.8824999999999994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2.9</v>
      </c>
      <c r="C525" s="2">
        <f>RSI!I525</f>
        <v>34.986753990943171</v>
      </c>
      <c r="D525" s="2">
        <f>MACD!E525</f>
        <v>0.14520079839643119</v>
      </c>
      <c r="E525" s="2">
        <f>MACD!F525</f>
        <v>0.13107881636332055</v>
      </c>
      <c r="F525" s="2">
        <f>'Moving Avg'!D525</f>
        <v>2.9159999999999999</v>
      </c>
      <c r="G525" s="2">
        <f>'Moving Avg'!F525</f>
        <v>3.1215000000000002</v>
      </c>
      <c r="H525" s="2">
        <f>'Moving Avg'!G525</f>
        <v>3.0290000000000008</v>
      </c>
      <c r="I525" s="2">
        <f>'Moving Avg'!H525</f>
        <v>2.8838999999999992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2.82</v>
      </c>
      <c r="C526" s="2">
        <f>RSI!I526</f>
        <v>30.61037328151393</v>
      </c>
      <c r="D526" s="2">
        <f>MACD!E526</f>
        <v>0.16158680607678022</v>
      </c>
      <c r="E526" s="2">
        <f>MACD!F526</f>
        <v>0.13718041430601249</v>
      </c>
      <c r="F526" s="2">
        <f>'Moving Avg'!D526</f>
        <v>2.9020000000000001</v>
      </c>
      <c r="G526" s="2">
        <f>'Moving Avg'!F526</f>
        <v>3.0939999999999999</v>
      </c>
      <c r="H526" s="2">
        <f>'Moving Avg'!G526</f>
        <v>3.0294000000000012</v>
      </c>
      <c r="I526" s="2">
        <f>'Moving Avg'!H526</f>
        <v>2.8849999999999993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2.8</v>
      </c>
      <c r="C527" s="2">
        <f>RSI!I527</f>
        <v>29.613087059218387</v>
      </c>
      <c r="D527" s="2">
        <f>MACD!E527</f>
        <v>0.17070305931834362</v>
      </c>
      <c r="E527" s="2">
        <f>MACD!F527</f>
        <v>0.14388494330847873</v>
      </c>
      <c r="F527" s="2">
        <f>'Moving Avg'!D527</f>
        <v>2.8759999999999999</v>
      </c>
      <c r="G527" s="2">
        <f>'Moving Avg'!F527</f>
        <v>3.0654999999999997</v>
      </c>
      <c r="H527" s="2">
        <f>'Moving Avg'!G527</f>
        <v>3.0296000000000007</v>
      </c>
      <c r="I527" s="2">
        <f>'Moving Avg'!H527</f>
        <v>2.8852499999999988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2.73</v>
      </c>
      <c r="C528" s="2">
        <f>RSI!I528</f>
        <v>26.374283609255073</v>
      </c>
      <c r="D528" s="2">
        <f>MACD!E528</f>
        <v>0.17122772428745048</v>
      </c>
      <c r="E528" s="2">
        <f>MACD!F528</f>
        <v>0.14935349950427307</v>
      </c>
      <c r="F528" s="2">
        <f>'Moving Avg'!D528</f>
        <v>2.8359999999999999</v>
      </c>
      <c r="G528" s="2">
        <f>'Moving Avg'!F528</f>
        <v>3.0334999999999992</v>
      </c>
      <c r="H528" s="2">
        <f>'Moving Avg'!G528</f>
        <v>3.0284000000000009</v>
      </c>
      <c r="I528" s="2">
        <f>'Moving Avg'!H528</f>
        <v>2.8845499999999986</v>
      </c>
      <c r="J528" s="6" t="str">
        <f>OBV!F528</f>
        <v>BEARISH</v>
      </c>
      <c r="K528" s="6" t="str">
        <f>OBV!G528</f>
        <v>STRONG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2.75</v>
      </c>
      <c r="C529" s="2">
        <f>RSI!I529</f>
        <v>28.771308346756783</v>
      </c>
      <c r="D529" s="2">
        <f>MACD!E529</f>
        <v>0.17196667576709279</v>
      </c>
      <c r="E529" s="2">
        <f>MACD!F529</f>
        <v>0.15387613475683701</v>
      </c>
      <c r="F529" s="2">
        <f>'Moving Avg'!D529</f>
        <v>2.8</v>
      </c>
      <c r="G529" s="2">
        <f>'Moving Avg'!F529</f>
        <v>3.0074999999999994</v>
      </c>
      <c r="H529" s="2">
        <f>'Moving Avg'!G529</f>
        <v>3.0274000000000014</v>
      </c>
      <c r="I529" s="2">
        <f>'Moving Avg'!H529</f>
        <v>2.8846499999999988</v>
      </c>
      <c r="J529" s="6" t="str">
        <f>OBV!F529</f>
        <v>BEARISH</v>
      </c>
      <c r="K529" s="6" t="str">
        <f>OBV!G529</f>
        <v>STRONG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2.63</v>
      </c>
      <c r="C530" s="2">
        <f>RSI!I530</f>
        <v>23.770718590689938</v>
      </c>
      <c r="D530" s="2">
        <f>MACD!E530</f>
        <v>0.16916139073527958</v>
      </c>
      <c r="E530" s="2">
        <f>MACD!F530</f>
        <v>0.15693318595252553</v>
      </c>
      <c r="F530" s="2">
        <f>'Moving Avg'!D530</f>
        <v>2.746</v>
      </c>
      <c r="G530" s="2">
        <f>'Moving Avg'!F530</f>
        <v>2.9759999999999995</v>
      </c>
      <c r="H530" s="2">
        <f>'Moving Avg'!G530</f>
        <v>3.0240000000000009</v>
      </c>
      <c r="I530" s="2">
        <f>'Moving Avg'!H530</f>
        <v>2.8845499999999991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2.58</v>
      </c>
      <c r="C531" s="2">
        <f>RSI!I531</f>
        <v>22.050978106167932</v>
      </c>
      <c r="D531" s="2">
        <f>MACD!E531</f>
        <v>0.16030640798117757</v>
      </c>
      <c r="E531" s="2">
        <f>MACD!F531</f>
        <v>0.15760783035825593</v>
      </c>
      <c r="F531" s="2">
        <f>'Moving Avg'!D531</f>
        <v>2.698</v>
      </c>
      <c r="G531" s="2">
        <f>'Moving Avg'!F531</f>
        <v>2.9474999999999993</v>
      </c>
      <c r="H531" s="2">
        <f>'Moving Avg'!G531</f>
        <v>3.0196000000000014</v>
      </c>
      <c r="I531" s="2">
        <f>'Moving Avg'!H531</f>
        <v>2.8840999999999992</v>
      </c>
      <c r="J531" s="6" t="str">
        <f>OBV!F531</f>
        <v>BEARISH</v>
      </c>
      <c r="K531" s="6" t="str">
        <f>OBV!G531</f>
        <v>STRONG</v>
      </c>
      <c r="L531" s="6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2.59</v>
      </c>
      <c r="C532" s="2">
        <f>RSI!I532</f>
        <v>23.246976986854122</v>
      </c>
      <c r="D532" s="2">
        <f>MACD!E532</f>
        <v>0.16048775872390442</v>
      </c>
      <c r="E532" s="2">
        <f>MACD!F532</f>
        <v>0.15818381603138562</v>
      </c>
      <c r="F532" s="2">
        <f>'Moving Avg'!D532</f>
        <v>2.6559999999999997</v>
      </c>
      <c r="G532" s="2">
        <f>'Moving Avg'!F532</f>
        <v>2.9169999999999994</v>
      </c>
      <c r="H532" s="2">
        <f>'Moving Avg'!G532</f>
        <v>3.0154000000000014</v>
      </c>
      <c r="I532" s="2">
        <f>'Moving Avg'!H532</f>
        <v>2.8833499999999996</v>
      </c>
      <c r="J532" s="6" t="str">
        <f>OBV!F532</f>
        <v>BEARISH</v>
      </c>
      <c r="K532" s="6" t="str">
        <f>OBV!G532</f>
        <v>STRONG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2.52</v>
      </c>
      <c r="C533" s="2">
        <f>RSI!I533</f>
        <v>20.836875038627142</v>
      </c>
      <c r="D533" s="2">
        <f>MACD!E533</f>
        <v>0.16786075137163747</v>
      </c>
      <c r="E533" s="2">
        <f>MACD!F533</f>
        <v>0.160119203099436</v>
      </c>
      <c r="F533" s="2">
        <f>'Moving Avg'!D533</f>
        <v>2.6139999999999999</v>
      </c>
      <c r="G533" s="2">
        <f>'Moving Avg'!F533</f>
        <v>2.883</v>
      </c>
      <c r="H533" s="2">
        <f>'Moving Avg'!G533</f>
        <v>3.0098000000000011</v>
      </c>
      <c r="I533" s="2">
        <f>'Moving Avg'!H533</f>
        <v>2.8826499999999995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2.5</v>
      </c>
      <c r="C534" s="2">
        <f>RSI!I534</f>
        <v>20.192734399237253</v>
      </c>
      <c r="D534" s="2">
        <f>MACD!E534</f>
        <v>0.17787821568115314</v>
      </c>
      <c r="E534" s="2">
        <f>MACD!F534</f>
        <v>0.16367100561577944</v>
      </c>
      <c r="F534" s="2">
        <f>'Moving Avg'!D534</f>
        <v>2.5640000000000001</v>
      </c>
      <c r="G534" s="2">
        <f>'Moving Avg'!F534</f>
        <v>2.8525</v>
      </c>
      <c r="H534" s="2">
        <f>'Moving Avg'!G534</f>
        <v>3.0038000000000018</v>
      </c>
      <c r="I534" s="2">
        <f>'Moving Avg'!H534</f>
        <v>2.8816499999999992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2.5299999999999998</v>
      </c>
      <c r="C535" s="2">
        <f>RSI!I535</f>
        <v>23.988533068685726</v>
      </c>
      <c r="D535" s="2">
        <f>MACD!E535</f>
        <v>0.18176223226916521</v>
      </c>
      <c r="E535" s="2">
        <f>MACD!F535</f>
        <v>0.16728925094645658</v>
      </c>
      <c r="F535" s="2">
        <f>'Moving Avg'!D535</f>
        <v>2.5439999999999996</v>
      </c>
      <c r="G535" s="2">
        <f>'Moving Avg'!F535</f>
        <v>2.8234999999999997</v>
      </c>
      <c r="H535" s="2">
        <f>'Moving Avg'!G535</f>
        <v>2.9984000000000015</v>
      </c>
      <c r="I535" s="2">
        <f>'Moving Avg'!H535</f>
        <v>2.8811999999999984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2.48</v>
      </c>
      <c r="C536" s="2">
        <f>RSI!I536</f>
        <v>22.10175455133691</v>
      </c>
      <c r="D536" s="2">
        <f>MACD!E536</f>
        <v>0.17834643635072256</v>
      </c>
      <c r="E536" s="2">
        <f>MACD!F536</f>
        <v>0.16950068802730978</v>
      </c>
      <c r="F536" s="2">
        <f>'Moving Avg'!D536</f>
        <v>2.524</v>
      </c>
      <c r="G536" s="2">
        <f>'Moving Avg'!F536</f>
        <v>2.7875000000000001</v>
      </c>
      <c r="H536" s="2">
        <f>'Moving Avg'!G536</f>
        <v>2.9920000000000009</v>
      </c>
      <c r="I536" s="2">
        <f>'Moving Avg'!H536</f>
        <v>2.8800999999999983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2.4700000000000002</v>
      </c>
      <c r="C537" s="2">
        <f>RSI!I537</f>
        <v>21.733572151643116</v>
      </c>
      <c r="D537" s="2">
        <f>MACD!E537</f>
        <v>0.17517626648469786</v>
      </c>
      <c r="E537" s="2">
        <f>MACD!F537</f>
        <v>0.17063580371878739</v>
      </c>
      <c r="F537" s="2">
        <f>'Moving Avg'!D537</f>
        <v>2.5</v>
      </c>
      <c r="G537" s="2">
        <f>'Moving Avg'!F537</f>
        <v>2.7534999999999998</v>
      </c>
      <c r="H537" s="2">
        <f>'Moving Avg'!G537</f>
        <v>2.9854000000000007</v>
      </c>
      <c r="I537" s="2">
        <f>'Moving Avg'!H537</f>
        <v>2.8792999999999984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2.4700000000000002</v>
      </c>
      <c r="C538" s="2">
        <f>RSI!I538</f>
        <v>21.733572151643116</v>
      </c>
      <c r="D538" s="2">
        <f>MACD!E538</f>
        <v>0.16368765742744529</v>
      </c>
      <c r="E538" s="2">
        <f>MACD!F538</f>
        <v>0.16924617446051898</v>
      </c>
      <c r="F538" s="2">
        <f>'Moving Avg'!D538</f>
        <v>2.4900000000000002</v>
      </c>
      <c r="G538" s="2">
        <f>'Moving Avg'!F538</f>
        <v>2.7240000000000002</v>
      </c>
      <c r="H538" s="2">
        <f>'Moving Avg'!G538</f>
        <v>2.978800000000001</v>
      </c>
      <c r="I538" s="2">
        <f>'Moving Avg'!H538</f>
        <v>2.878649999999999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2.5099999999999998</v>
      </c>
      <c r="C539" s="2">
        <f>RSI!I539</f>
        <v>27.348092399645822</v>
      </c>
      <c r="D539" s="2">
        <f>MACD!E539</f>
        <v>0.15589814711276162</v>
      </c>
      <c r="E539" s="2">
        <f>MACD!F539</f>
        <v>0.16657656899096751</v>
      </c>
      <c r="F539" s="2">
        <f>'Moving Avg'!D539</f>
        <v>2.492</v>
      </c>
      <c r="G539" s="2">
        <f>'Moving Avg'!F539</f>
        <v>2.6964999999999999</v>
      </c>
      <c r="H539" s="2">
        <f>'Moving Avg'!G539</f>
        <v>2.9730000000000008</v>
      </c>
      <c r="I539" s="2">
        <f>'Moving Avg'!H539</f>
        <v>2.8779499999999985</v>
      </c>
      <c r="J539" s="6" t="str">
        <f>OBV!F539</f>
        <v>BULLISH</v>
      </c>
      <c r="K539" s="6" t="str">
        <f>OBV!G539</f>
        <v>WEAK</v>
      </c>
      <c r="L539" s="6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2.56</v>
      </c>
      <c r="C540" s="2">
        <f>RSI!I540</f>
        <v>33.746080282280914</v>
      </c>
      <c r="D540" s="2">
        <f>MACD!E540</f>
        <v>0.12858843792475838</v>
      </c>
      <c r="E540" s="2">
        <f>MACD!F540</f>
        <v>0.1589789427777257</v>
      </c>
      <c r="F540" s="2">
        <f>'Moving Avg'!D540</f>
        <v>2.4980000000000002</v>
      </c>
      <c r="G540" s="2">
        <f>'Moving Avg'!F540</f>
        <v>2.6760000000000002</v>
      </c>
      <c r="H540" s="2">
        <f>'Moving Avg'!G540</f>
        <v>2.9682000000000004</v>
      </c>
      <c r="I540" s="2">
        <f>'Moving Avg'!H540</f>
        <v>2.8773999999999984</v>
      </c>
      <c r="J540" s="6" t="str">
        <f>OBV!F540</f>
        <v>BULLISH</v>
      </c>
      <c r="K540" s="6" t="str">
        <f>OBV!G540</f>
        <v>WEAK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2.5099999999999998</v>
      </c>
      <c r="C541" s="2">
        <f>RSI!I541</f>
        <v>30.822906323766503</v>
      </c>
      <c r="D541" s="2">
        <f>MACD!E541</f>
        <v>0.10253566362732291</v>
      </c>
      <c r="E541" s="2">
        <f>MACD!F541</f>
        <v>0.14769028694764516</v>
      </c>
      <c r="F541" s="2">
        <f>'Moving Avg'!D541</f>
        <v>2.504</v>
      </c>
      <c r="G541" s="2">
        <f>'Moving Avg'!F541</f>
        <v>2.6569999999999996</v>
      </c>
      <c r="H541" s="2">
        <f>'Moving Avg'!G541</f>
        <v>2.9634000000000005</v>
      </c>
      <c r="I541" s="2">
        <f>'Moving Avg'!H541</f>
        <v>2.8768499999999984</v>
      </c>
      <c r="J541" s="6" t="str">
        <f>OBV!F541</f>
        <v>BULLISH</v>
      </c>
      <c r="K541" s="6" t="str">
        <f>OBV!G541</f>
        <v>WEAK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2.44</v>
      </c>
      <c r="C542" s="2">
        <f>RSI!I542</f>
        <v>27.262426330549076</v>
      </c>
      <c r="D542" s="2">
        <f>MACD!E542</f>
        <v>8.8476815803094411E-2</v>
      </c>
      <c r="E542" s="2">
        <f>MACD!F542</f>
        <v>0.13584759271873501</v>
      </c>
      <c r="F542" s="2">
        <f>'Moving Avg'!D542</f>
        <v>2.4980000000000002</v>
      </c>
      <c r="G542" s="2">
        <f>'Moving Avg'!F542</f>
        <v>2.6324999999999994</v>
      </c>
      <c r="H542" s="2">
        <f>'Moving Avg'!G542</f>
        <v>2.9571999999999998</v>
      </c>
      <c r="I542" s="2">
        <f>'Moving Avg'!H542</f>
        <v>2.8759499999999991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2.57</v>
      </c>
      <c r="C543" s="2">
        <f>RSI!I543</f>
        <v>40.91315310087986</v>
      </c>
      <c r="D543" s="2">
        <f>MACD!E543</f>
        <v>5.7764307498606282E-2</v>
      </c>
      <c r="E543" s="2">
        <f>MACD!F543</f>
        <v>0.12023093567470927</v>
      </c>
      <c r="F543" s="2">
        <f>'Moving Avg'!D543</f>
        <v>2.5179999999999998</v>
      </c>
      <c r="G543" s="2">
        <f>'Moving Avg'!F543</f>
        <v>2.6144999999999996</v>
      </c>
      <c r="H543" s="2">
        <f>'Moving Avg'!G543</f>
        <v>2.9535999999999998</v>
      </c>
      <c r="I543" s="2">
        <f>'Moving Avg'!H543</f>
        <v>2.8755499999999987</v>
      </c>
      <c r="J543" s="6" t="str">
        <f>OBV!F543</f>
        <v>BULLISH</v>
      </c>
      <c r="K543" s="6" t="str">
        <f>OBV!G543</f>
        <v>WEAK</v>
      </c>
      <c r="L543" s="6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2.58</v>
      </c>
      <c r="C544" s="2">
        <f>RSI!I544</f>
        <v>41.81769608515436</v>
      </c>
      <c r="D544" s="2">
        <f>MACD!E544</f>
        <v>2.8656053898239886E-2</v>
      </c>
      <c r="E544" s="2">
        <f>MACD!F544</f>
        <v>0.1019159593194154</v>
      </c>
      <c r="F544" s="2">
        <f>'Moving Avg'!D544</f>
        <v>2.532</v>
      </c>
      <c r="G544" s="2">
        <f>'Moving Avg'!F544</f>
        <v>2.597</v>
      </c>
      <c r="H544" s="2">
        <f>'Moving Avg'!G544</f>
        <v>2.9502000000000006</v>
      </c>
      <c r="I544" s="2">
        <f>'Moving Avg'!H544</f>
        <v>2.8747999999999996</v>
      </c>
      <c r="J544" s="6" t="str">
        <f>OBV!F544</f>
        <v>BULLISH</v>
      </c>
      <c r="K544" s="6" t="str">
        <f>OBV!G544</f>
        <v>WEAK</v>
      </c>
      <c r="L544" s="6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2.6</v>
      </c>
      <c r="C545" s="2">
        <f>RSI!I545</f>
        <v>43.674881182729173</v>
      </c>
      <c r="D545" s="2">
        <f>MACD!E545</f>
        <v>7.7460996085143563E-3</v>
      </c>
      <c r="E545" s="2">
        <f>MACD!F545</f>
        <v>8.3081987377235197E-2</v>
      </c>
      <c r="F545" s="2">
        <f>'Moving Avg'!D545</f>
        <v>2.54</v>
      </c>
      <c r="G545" s="2">
        <f>'Moving Avg'!F545</f>
        <v>2.5819999999999999</v>
      </c>
      <c r="H545" s="2">
        <f>'Moving Avg'!G545</f>
        <v>2.9474</v>
      </c>
      <c r="I545" s="2">
        <f>'Moving Avg'!H545</f>
        <v>2.8740999999999999</v>
      </c>
      <c r="J545" s="6" t="str">
        <f>OBV!F545</f>
        <v>BULLISH</v>
      </c>
      <c r="K545" s="6" t="str">
        <f>OBV!G545</f>
        <v>WEAK</v>
      </c>
      <c r="L545" s="6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2.64</v>
      </c>
      <c r="C546" s="2">
        <f>RSI!I546</f>
        <v>47.298183245593606</v>
      </c>
      <c r="D546" s="2">
        <f>MACD!E546</f>
        <v>-2.0177609303475563E-2</v>
      </c>
      <c r="E546" s="2">
        <f>MACD!F546</f>
        <v>6.2430068041093051E-2</v>
      </c>
      <c r="F546" s="2">
        <f>'Moving Avg'!D546</f>
        <v>2.5659999999999998</v>
      </c>
      <c r="G546" s="2">
        <f>'Moving Avg'!F546</f>
        <v>2.5729999999999995</v>
      </c>
      <c r="H546" s="2">
        <f>'Moving Avg'!G546</f>
        <v>2.9426000000000001</v>
      </c>
      <c r="I546" s="2">
        <f>'Moving Avg'!H546</f>
        <v>2.8736000000000002</v>
      </c>
      <c r="J546" s="6" t="str">
        <f>OBV!F546</f>
        <v>BULLISH</v>
      </c>
      <c r="K546" s="6" t="str">
        <f>OBV!G546</f>
        <v>WEAK</v>
      </c>
      <c r="L546" s="6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2.63</v>
      </c>
      <c r="C547" s="2">
        <f>RSI!I547</f>
        <v>46.492963627566908</v>
      </c>
      <c r="D547" s="2">
        <f>MACD!E547</f>
        <v>-4.4446297376362853E-2</v>
      </c>
      <c r="E547" s="2">
        <f>MACD!F547</f>
        <v>4.1054794957601878E-2</v>
      </c>
      <c r="F547" s="2">
        <f>'Moving Avg'!D547</f>
        <v>2.6040000000000001</v>
      </c>
      <c r="G547" s="2">
        <f>'Moving Avg'!F547</f>
        <v>2.5644999999999998</v>
      </c>
      <c r="H547" s="2">
        <f>'Moving Avg'!G547</f>
        <v>2.9342000000000001</v>
      </c>
      <c r="I547" s="2">
        <f>'Moving Avg'!H547</f>
        <v>2.8734500000000001</v>
      </c>
      <c r="J547" s="6" t="str">
        <f>OBV!F547</f>
        <v>BULLISH</v>
      </c>
      <c r="K547" s="6" t="str">
        <f>OBV!G547</f>
        <v>WEAK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2.59</v>
      </c>
      <c r="C548" s="2">
        <f>RSI!I548</f>
        <v>43.316336220662876</v>
      </c>
      <c r="D548" s="2">
        <f>MACD!E548</f>
        <v>-6.1814115127185154E-2</v>
      </c>
      <c r="E548" s="2">
        <f>MACD!F548</f>
        <v>2.0481012940644472E-2</v>
      </c>
      <c r="F548" s="2">
        <f>'Moving Avg'!D548</f>
        <v>2.6079999999999997</v>
      </c>
      <c r="G548" s="2">
        <f>'Moving Avg'!F548</f>
        <v>2.5575000000000001</v>
      </c>
      <c r="H548" s="2">
        <f>'Moving Avg'!G548</f>
        <v>2.9222000000000001</v>
      </c>
      <c r="I548" s="2">
        <f>'Moving Avg'!H548</f>
        <v>2.8733000000000009</v>
      </c>
      <c r="J548" s="6" t="str">
        <f>OBV!F548</f>
        <v>BULLISH</v>
      </c>
      <c r="K548" s="6" t="str">
        <f>OBV!G548</f>
        <v>WEAK</v>
      </c>
      <c r="L548" s="6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2.64</v>
      </c>
      <c r="C549" s="2">
        <f>RSI!I549</f>
        <v>48.090734331000895</v>
      </c>
      <c r="D549" s="2">
        <f>MACD!E549</f>
        <v>-7.3634324303729848E-2</v>
      </c>
      <c r="E549" s="2">
        <f>MACD!F549</f>
        <v>1.6579454917696086E-3</v>
      </c>
      <c r="F549" s="2">
        <f>'Moving Avg'!D549</f>
        <v>2.62</v>
      </c>
      <c r="G549" s="2">
        <f>'Moving Avg'!F549</f>
        <v>2.5519999999999996</v>
      </c>
      <c r="H549" s="2">
        <f>'Moving Avg'!G549</f>
        <v>2.9074</v>
      </c>
      <c r="I549" s="2">
        <f>'Moving Avg'!H549</f>
        <v>2.873250000000001</v>
      </c>
      <c r="J549" s="6" t="str">
        <f>OBV!F549</f>
        <v>BULLISH</v>
      </c>
      <c r="K549" s="6" t="str">
        <f>OBV!G549</f>
        <v>WEAK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2.61</v>
      </c>
      <c r="C550" s="2">
        <f>RSI!I550</f>
        <v>45.608501836453613</v>
      </c>
      <c r="D550" s="2">
        <f>MACD!E550</f>
        <v>-7.3622985917219719E-2</v>
      </c>
      <c r="E550" s="2">
        <f>MACD!F550</f>
        <v>-1.3398240790028257E-2</v>
      </c>
      <c r="F550" s="2">
        <f>'Moving Avg'!D550</f>
        <v>2.6219999999999999</v>
      </c>
      <c r="G550" s="2">
        <f>'Moving Avg'!F550</f>
        <v>2.5509999999999997</v>
      </c>
      <c r="H550" s="2">
        <f>'Moving Avg'!G550</f>
        <v>2.8894000000000006</v>
      </c>
      <c r="I550" s="2">
        <f>'Moving Avg'!H550</f>
        <v>2.8728000000000007</v>
      </c>
      <c r="J550" s="6" t="str">
        <f>OBV!F550</f>
        <v>BEARISH</v>
      </c>
      <c r="K550" s="6" t="str">
        <f>OBV!G550</f>
        <v>NEUTRAL</v>
      </c>
      <c r="L550" s="6" t="str">
        <f>OBV!H550</f>
        <v>BEARISH DIVERGENCE</v>
      </c>
    </row>
    <row r="551" spans="1:12" ht="13.5" x14ac:dyDescent="0.25">
      <c r="A551" s="3">
        <f>RSI!A551</f>
        <v>42804</v>
      </c>
      <c r="B551" s="2">
        <f>RSI!B551</f>
        <v>2.73</v>
      </c>
      <c r="C551" s="2">
        <f>RSI!I551</f>
        <v>55.502304472436563</v>
      </c>
      <c r="D551" s="2">
        <f>MACD!E551</f>
        <v>-8.9926091330441604E-2</v>
      </c>
      <c r="E551" s="2">
        <f>MACD!F551</f>
        <v>-2.8703810898110929E-2</v>
      </c>
      <c r="F551" s="2">
        <f>'Moving Avg'!D551</f>
        <v>2.6399999999999997</v>
      </c>
      <c r="G551" s="2">
        <f>'Moving Avg'!F551</f>
        <v>2.5585000000000004</v>
      </c>
      <c r="H551" s="2">
        <f>'Moving Avg'!G551</f>
        <v>2.8738000000000001</v>
      </c>
      <c r="I551" s="2">
        <f>'Moving Avg'!H551</f>
        <v>2.8733500000000007</v>
      </c>
      <c r="J551" s="6" t="str">
        <f>OBV!F551</f>
        <v>BEARISH</v>
      </c>
      <c r="K551" s="6" t="str">
        <f>OBV!G551</f>
        <v>NEUTRAL</v>
      </c>
      <c r="L551" s="6" t="str">
        <f>OBV!H551</f>
        <v>BEARISH DIVERGENCE</v>
      </c>
    </row>
    <row r="552" spans="1:12" ht="13.5" x14ac:dyDescent="0.25">
      <c r="A552" s="3">
        <f>RSI!A552</f>
        <v>42807</v>
      </c>
      <c r="B552" s="2">
        <f>RSI!B552</f>
        <v>2.8</v>
      </c>
      <c r="C552" s="2">
        <f>RSI!I552</f>
        <v>60.065621378516994</v>
      </c>
      <c r="D552" s="2">
        <f>MACD!E552</f>
        <v>-0.12013591931709167</v>
      </c>
      <c r="E552" s="2">
        <f>MACD!F552</f>
        <v>-4.6990232581907078E-2</v>
      </c>
      <c r="F552" s="2">
        <f>'Moving Avg'!D552</f>
        <v>2.6740000000000004</v>
      </c>
      <c r="G552" s="2">
        <f>'Moving Avg'!F552</f>
        <v>2.569</v>
      </c>
      <c r="H552" s="2">
        <f>'Moving Avg'!G552</f>
        <v>2.8594000000000004</v>
      </c>
      <c r="I552" s="2">
        <f>'Moving Avg'!H552</f>
        <v>2.8739500000000002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2.84</v>
      </c>
      <c r="C553" s="2">
        <f>RSI!I553</f>
        <v>62.436225162544162</v>
      </c>
      <c r="D553" s="2">
        <f>MACD!E553</f>
        <v>-0.12950104472752066</v>
      </c>
      <c r="E553" s="2">
        <f>MACD!F553</f>
        <v>-6.3492395011029795E-2</v>
      </c>
      <c r="F553" s="2">
        <f>'Moving Avg'!D553</f>
        <v>2.7240000000000002</v>
      </c>
      <c r="G553" s="2">
        <f>'Moving Avg'!F553</f>
        <v>2.585</v>
      </c>
      <c r="H553" s="2">
        <f>'Moving Avg'!G553</f>
        <v>2.8457999999999997</v>
      </c>
      <c r="I553" s="2">
        <f>'Moving Avg'!H553</f>
        <v>2.8744000000000005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2.77</v>
      </c>
      <c r="C554" s="2">
        <f>RSI!I554</f>
        <v>56.153974320629636</v>
      </c>
      <c r="D554" s="2">
        <f>MACD!E554</f>
        <v>-0.13171587466757106</v>
      </c>
      <c r="E554" s="2">
        <f>MACD!F554</f>
        <v>-7.713709094233806E-2</v>
      </c>
      <c r="F554" s="2">
        <f>'Moving Avg'!D554</f>
        <v>2.75</v>
      </c>
      <c r="G554" s="2">
        <f>'Moving Avg'!F554</f>
        <v>2.5985000000000005</v>
      </c>
      <c r="H554" s="2">
        <f>'Moving Avg'!G554</f>
        <v>2.8338000000000001</v>
      </c>
      <c r="I554" s="2">
        <f>'Moving Avg'!H554</f>
        <v>2.8742500000000009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2.76</v>
      </c>
      <c r="C555" s="2">
        <f>RSI!I555</f>
        <v>55.297972891602107</v>
      </c>
      <c r="D555" s="2">
        <f>MACD!E555</f>
        <v>-0.13029768302894906</v>
      </c>
      <c r="E555" s="2">
        <f>MACD!F555</f>
        <v>-8.7769209359660261E-2</v>
      </c>
      <c r="F555" s="2">
        <f>'Moving Avg'!D555</f>
        <v>2.78</v>
      </c>
      <c r="G555" s="2">
        <f>'Moving Avg'!F555</f>
        <v>2.6100000000000003</v>
      </c>
      <c r="H555" s="2">
        <f>'Moving Avg'!G555</f>
        <v>2.8216000000000001</v>
      </c>
      <c r="I555" s="2">
        <f>'Moving Avg'!H555</f>
        <v>2.8737500000000007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2.83</v>
      </c>
      <c r="C556" s="2">
        <f>RSI!I556</f>
        <v>59.905439260790452</v>
      </c>
      <c r="D556" s="2">
        <f>MACD!E556</f>
        <v>-0.12855639119778939</v>
      </c>
      <c r="E556" s="2">
        <f>MACD!F556</f>
        <v>-9.5926645727286083E-2</v>
      </c>
      <c r="F556" s="2">
        <f>'Moving Avg'!D556</f>
        <v>2.8</v>
      </c>
      <c r="G556" s="2">
        <f>'Moving Avg'!F556</f>
        <v>2.6274999999999999</v>
      </c>
      <c r="H556" s="2">
        <f>'Moving Avg'!G556</f>
        <v>2.8108000000000004</v>
      </c>
      <c r="I556" s="2">
        <f>'Moving Avg'!H556</f>
        <v>2.8737000000000008</v>
      </c>
      <c r="J556" s="6" t="str">
        <f>OBV!F556</f>
        <v>BULLISH</v>
      </c>
      <c r="K556" s="6" t="str">
        <f>OBV!G556</f>
        <v>NEUTRAL</v>
      </c>
      <c r="L556" s="6" t="str">
        <f>OBV!H556</f>
        <v>CONFIRMED BULLISH</v>
      </c>
    </row>
    <row r="557" spans="1:12" ht="13.5" x14ac:dyDescent="0.25">
      <c r="A557" s="3">
        <f>RSI!A557</f>
        <v>42815</v>
      </c>
      <c r="B557" s="2">
        <f>RSI!B557</f>
        <v>2.79</v>
      </c>
      <c r="C557" s="2">
        <f>RSI!I557</f>
        <v>56.332384084872359</v>
      </c>
      <c r="D557" s="2">
        <f>MACD!E557</f>
        <v>-0.12646784185773274</v>
      </c>
      <c r="E557" s="2">
        <f>MACD!F557</f>
        <v>-0.10203488495337541</v>
      </c>
      <c r="F557" s="2">
        <f>'Moving Avg'!D557</f>
        <v>2.7979999999999996</v>
      </c>
      <c r="G557" s="2">
        <f>'Moving Avg'!F557</f>
        <v>2.6435</v>
      </c>
      <c r="H557" s="2">
        <f>'Moving Avg'!G557</f>
        <v>2.7991999999999995</v>
      </c>
      <c r="I557" s="2">
        <f>'Moving Avg'!H557</f>
        <v>2.8734500000000001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2.83</v>
      </c>
      <c r="C558" s="2">
        <f>RSI!I558</f>
        <v>58.967992665429684</v>
      </c>
      <c r="D558" s="2">
        <f>MACD!E558</f>
        <v>-0.13433045600033511</v>
      </c>
      <c r="E558" s="2">
        <f>MACD!F558</f>
        <v>-0.10849399916276736</v>
      </c>
      <c r="F558" s="2">
        <f>'Moving Avg'!D558</f>
        <v>2.7959999999999998</v>
      </c>
      <c r="G558" s="2">
        <f>'Moving Avg'!F558</f>
        <v>2.6614999999999998</v>
      </c>
      <c r="H558" s="2">
        <f>'Moving Avg'!G558</f>
        <v>2.7883999999999998</v>
      </c>
      <c r="I558" s="2">
        <f>'Moving Avg'!H558</f>
        <v>2.8736000000000006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2.76</v>
      </c>
      <c r="C559" s="2">
        <f>RSI!I559</f>
        <v>52.945538133338076</v>
      </c>
      <c r="D559" s="2">
        <f>MACD!E559</f>
        <v>-0.12881734222601704</v>
      </c>
      <c r="E559" s="2">
        <f>MACD!F559</f>
        <v>-0.11255866777541731</v>
      </c>
      <c r="F559" s="2">
        <f>'Moving Avg'!D559</f>
        <v>2.7939999999999996</v>
      </c>
      <c r="G559" s="2">
        <f>'Moving Avg'!F559</f>
        <v>2.6739999999999995</v>
      </c>
      <c r="H559" s="2">
        <f>'Moving Avg'!G559</f>
        <v>2.7782</v>
      </c>
      <c r="I559" s="2">
        <f>'Moving Avg'!H559</f>
        <v>2.8733000000000004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2.78</v>
      </c>
      <c r="C560" s="2">
        <f>RSI!I560</f>
        <v>54.37916795539924</v>
      </c>
      <c r="D560" s="2">
        <f>MACD!E560</f>
        <v>-0.13049433465666782</v>
      </c>
      <c r="E560" s="2">
        <f>MACD!F560</f>
        <v>-0.11614580115166742</v>
      </c>
      <c r="F560" s="2">
        <f>'Moving Avg'!D560</f>
        <v>2.7979999999999996</v>
      </c>
      <c r="G560" s="2">
        <f>'Moving Avg'!F560</f>
        <v>2.6849999999999996</v>
      </c>
      <c r="H560" s="2">
        <f>'Moving Avg'!G560</f>
        <v>2.7685999999999997</v>
      </c>
      <c r="I560" s="2">
        <f>'Moving Avg'!H560</f>
        <v>2.8731000000000004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2.8</v>
      </c>
      <c r="C561" s="2">
        <f>RSI!I561</f>
        <v>55.828484334818505</v>
      </c>
      <c r="D561" s="2">
        <f>MACD!E561</f>
        <v>-0.11527836764755772</v>
      </c>
      <c r="E561" s="2">
        <f>MACD!F561</f>
        <v>-0.11597231445084549</v>
      </c>
      <c r="F561" s="2">
        <f>'Moving Avg'!D561</f>
        <v>2.7919999999999994</v>
      </c>
      <c r="G561" s="2">
        <f>'Moving Avg'!F561</f>
        <v>2.6994999999999996</v>
      </c>
      <c r="H561" s="2">
        <f>'Moving Avg'!G561</f>
        <v>2.7616000000000001</v>
      </c>
      <c r="I561" s="2">
        <f>'Moving Avg'!H561</f>
        <v>2.8730000000000007</v>
      </c>
      <c r="J561" s="6" t="str">
        <f>OBV!F561</f>
        <v>BULLISH</v>
      </c>
      <c r="K561" s="6" t="str">
        <f>OBV!G561</f>
        <v>NEUTRAL</v>
      </c>
      <c r="L561" s="6" t="str">
        <f>OBV!H561</f>
        <v>BULLISH DIVERGENCE</v>
      </c>
    </row>
    <row r="562" spans="1:12" ht="13.5" x14ac:dyDescent="0.25">
      <c r="A562" s="3">
        <f>RSI!A562</f>
        <v>42822</v>
      </c>
      <c r="B562" s="2">
        <f>RSI!B562</f>
        <v>2.82</v>
      </c>
      <c r="C562" s="2">
        <f>RSI!I562</f>
        <v>57.289709709270646</v>
      </c>
      <c r="D562" s="2">
        <f>MACD!E562</f>
        <v>-9.3553283892299444E-2</v>
      </c>
      <c r="E562" s="2">
        <f>MACD!F562</f>
        <v>-0.11148850833913629</v>
      </c>
      <c r="F562" s="2">
        <f>'Moving Avg'!D562</f>
        <v>2.7979999999999996</v>
      </c>
      <c r="G562" s="2">
        <f>'Moving Avg'!F562</f>
        <v>2.7184999999999997</v>
      </c>
      <c r="H562" s="2">
        <f>'Moving Avg'!G562</f>
        <v>2.7539999999999996</v>
      </c>
      <c r="I562" s="2">
        <f>'Moving Avg'!H562</f>
        <v>2.8736000000000015</v>
      </c>
      <c r="J562" s="6" t="str">
        <f>OBV!F562</f>
        <v>BULLISH</v>
      </c>
      <c r="K562" s="6" t="str">
        <f>OBV!G562</f>
        <v>WEAK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2.87</v>
      </c>
      <c r="C563" s="2">
        <f>RSI!I563</f>
        <v>60.782551618415546</v>
      </c>
      <c r="D563" s="2">
        <f>MACD!E563</f>
        <v>-7.3243850364479002E-2</v>
      </c>
      <c r="E563" s="2">
        <f>MACD!F563</f>
        <v>-0.10383957674420484</v>
      </c>
      <c r="F563" s="2">
        <f>'Moving Avg'!D563</f>
        <v>2.806</v>
      </c>
      <c r="G563" s="2">
        <f>'Moving Avg'!F563</f>
        <v>2.7334999999999994</v>
      </c>
      <c r="H563" s="2">
        <f>'Moving Avg'!G563</f>
        <v>2.7474000000000003</v>
      </c>
      <c r="I563" s="2">
        <f>'Moving Avg'!H563</f>
        <v>2.8742000000000014</v>
      </c>
      <c r="J563" s="6" t="str">
        <f>OBV!F563</f>
        <v>BULLISH</v>
      </c>
      <c r="K563" s="6" t="str">
        <f>OBV!G563</f>
        <v>WEAK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2.87</v>
      </c>
      <c r="C564" s="2">
        <f>RSI!I564</f>
        <v>60.782551618415546</v>
      </c>
      <c r="D564" s="2">
        <f>MACD!E564</f>
        <v>-6.7608324376989604E-2</v>
      </c>
      <c r="E564" s="2">
        <f>MACD!F564</f>
        <v>-9.6593326270761795E-2</v>
      </c>
      <c r="F564" s="2">
        <f>'Moving Avg'!D564</f>
        <v>2.8280000000000003</v>
      </c>
      <c r="G564" s="2">
        <f>'Moving Avg'!F564</f>
        <v>2.7479999999999993</v>
      </c>
      <c r="H564" s="2">
        <f>'Moving Avg'!G564</f>
        <v>2.7426000000000004</v>
      </c>
      <c r="I564" s="2">
        <f>'Moving Avg'!H564</f>
        <v>2.8745500000000015</v>
      </c>
      <c r="J564" s="6" t="str">
        <f>OBV!F564</f>
        <v>BULLISH</v>
      </c>
      <c r="K564" s="6" t="str">
        <f>OBV!G564</f>
        <v>WEAK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2.89</v>
      </c>
      <c r="C565" s="2">
        <f>RSI!I565</f>
        <v>62.216005209130607</v>
      </c>
      <c r="D565" s="2">
        <f>MACD!E565</f>
        <v>-6.6582105163122129E-2</v>
      </c>
      <c r="E565" s="2">
        <f>MACD!F565</f>
        <v>-9.059108204923387E-2</v>
      </c>
      <c r="F565" s="2">
        <f>'Moving Avg'!D565</f>
        <v>2.85</v>
      </c>
      <c r="G565" s="2">
        <f>'Moving Avg'!F565</f>
        <v>2.7624999999999993</v>
      </c>
      <c r="H565" s="2">
        <f>'Moving Avg'!G565</f>
        <v>2.7382</v>
      </c>
      <c r="I565" s="2">
        <f>'Moving Avg'!H565</f>
        <v>2.874950000000001</v>
      </c>
      <c r="J565" s="6" t="str">
        <f>OBV!F565</f>
        <v>BULLISH</v>
      </c>
      <c r="K565" s="6" t="str">
        <f>OBV!G565</f>
        <v>WEAK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2.9</v>
      </c>
      <c r="C566" s="2">
        <f>RSI!I566</f>
        <v>62.945298651117618</v>
      </c>
      <c r="D566" s="2">
        <f>MACD!E566</f>
        <v>-5.6472308284301942E-2</v>
      </c>
      <c r="E566" s="2">
        <f>MACD!F566</f>
        <v>-8.3767327296247487E-2</v>
      </c>
      <c r="F566" s="2">
        <f>'Moving Avg'!D566</f>
        <v>2.87</v>
      </c>
      <c r="G566" s="2">
        <f>'Moving Avg'!F566</f>
        <v>2.7754999999999992</v>
      </c>
      <c r="H566" s="2">
        <f>'Moving Avg'!G566</f>
        <v>2.7321999999999997</v>
      </c>
      <c r="I566" s="2">
        <f>'Moving Avg'!H566</f>
        <v>2.8754000000000004</v>
      </c>
      <c r="J566" s="6" t="str">
        <f>OBV!F566</f>
        <v>BULLISH</v>
      </c>
      <c r="K566" s="6" t="str">
        <f>OBV!G566</f>
        <v>WEAK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2.89</v>
      </c>
      <c r="C567" s="2">
        <f>RSI!I567</f>
        <v>61.663536198493503</v>
      </c>
      <c r="D567" s="2">
        <f>MACD!E567</f>
        <v>-5.4118794395946246E-2</v>
      </c>
      <c r="E567" s="2">
        <f>MACD!F567</f>
        <v>-7.7837620716187245E-2</v>
      </c>
      <c r="F567" s="2">
        <f>'Moving Avg'!D567</f>
        <v>2.8840000000000003</v>
      </c>
      <c r="G567" s="2">
        <f>'Moving Avg'!F567</f>
        <v>2.7884999999999995</v>
      </c>
      <c r="H567" s="2">
        <f>'Moving Avg'!G567</f>
        <v>2.7269999999999994</v>
      </c>
      <c r="I567" s="2">
        <f>'Moving Avg'!H567</f>
        <v>2.8758000000000004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2.89</v>
      </c>
      <c r="C568" s="2">
        <f>RSI!I568</f>
        <v>61.663536198493496</v>
      </c>
      <c r="D568" s="2">
        <f>MACD!E568</f>
        <v>-4.6643889846425868E-2</v>
      </c>
      <c r="E568" s="2">
        <f>MACD!F568</f>
        <v>-7.1598874542234972E-2</v>
      </c>
      <c r="F568" s="2">
        <f>'Moving Avg'!D568</f>
        <v>2.8880000000000003</v>
      </c>
      <c r="G568" s="2">
        <f>'Moving Avg'!F568</f>
        <v>2.8034999999999992</v>
      </c>
      <c r="H568" s="2">
        <f>'Moving Avg'!G568</f>
        <v>2.7235999999999994</v>
      </c>
      <c r="I568" s="2">
        <f>'Moving Avg'!H568</f>
        <v>2.8766000000000003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2.87</v>
      </c>
      <c r="C569" s="2">
        <f>RSI!I569</f>
        <v>58.882358082766977</v>
      </c>
      <c r="D569" s="2">
        <f>MACD!E569</f>
        <v>-5.0227438819349768E-2</v>
      </c>
      <c r="E569" s="2">
        <f>MACD!F569</f>
        <v>-6.732458739765794E-2</v>
      </c>
      <c r="F569" s="2">
        <f>'Moving Avg'!D569</f>
        <v>2.8880000000000003</v>
      </c>
      <c r="G569" s="2">
        <f>'Moving Avg'!F569</f>
        <v>2.8149999999999991</v>
      </c>
      <c r="H569" s="2">
        <f>'Moving Avg'!G569</f>
        <v>2.7197999999999998</v>
      </c>
      <c r="I569" s="2">
        <f>'Moving Avg'!H569</f>
        <v>2.8773</v>
      </c>
      <c r="J569" s="6" t="str">
        <f>OBV!F569</f>
        <v>BULLISH</v>
      </c>
      <c r="K569" s="6" t="str">
        <f>OBV!G569</f>
        <v>NEUTRAL</v>
      </c>
      <c r="L569" s="6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2.9</v>
      </c>
      <c r="C570" s="2">
        <f>RSI!I570</f>
        <v>61.674659767503478</v>
      </c>
      <c r="D570" s="2">
        <f>MACD!E570</f>
        <v>-5.2861530592217765E-2</v>
      </c>
      <c r="E570" s="2">
        <f>MACD!F570</f>
        <v>-6.4431976036569902E-2</v>
      </c>
      <c r="F570" s="2">
        <f>'Moving Avg'!D570</f>
        <v>2.89</v>
      </c>
      <c r="G570" s="2">
        <f>'Moving Avg'!F570</f>
        <v>2.829499999999999</v>
      </c>
      <c r="H570" s="2">
        <f>'Moving Avg'!G570</f>
        <v>2.7184000000000004</v>
      </c>
      <c r="I570" s="2">
        <f>'Moving Avg'!H570</f>
        <v>2.8781499999999998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2.88</v>
      </c>
      <c r="C571" s="2">
        <f>RSI!I571</f>
        <v>58.807447210364984</v>
      </c>
      <c r="D571" s="2">
        <f>MACD!E571</f>
        <v>-5.1131983911789636E-2</v>
      </c>
      <c r="E571" s="2">
        <f>MACD!F571</f>
        <v>-6.1771977611613849E-2</v>
      </c>
      <c r="F571" s="2">
        <f>'Moving Avg'!D571</f>
        <v>2.8860000000000001</v>
      </c>
      <c r="G571" s="2">
        <f>'Moving Avg'!F571</f>
        <v>2.8369999999999997</v>
      </c>
      <c r="H571" s="2">
        <f>'Moving Avg'!G571</f>
        <v>2.7181999999999999</v>
      </c>
      <c r="I571" s="2">
        <f>'Moving Avg'!H571</f>
        <v>2.8783000000000003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</row>
    <row r="572" spans="1:12" ht="13.5" x14ac:dyDescent="0.25">
      <c r="A572" s="3">
        <f>RSI!A572</f>
        <v>42836</v>
      </c>
      <c r="B572" s="2">
        <f>RSI!B572</f>
        <v>2.82</v>
      </c>
      <c r="C572" s="2">
        <f>RSI!I572</f>
        <v>51.128185848874764</v>
      </c>
      <c r="D572" s="2">
        <f>MACD!E572</f>
        <v>-4.2584538690237039E-2</v>
      </c>
      <c r="E572" s="2">
        <f>MACD!F572</f>
        <v>-5.7934489827338495E-2</v>
      </c>
      <c r="F572" s="2">
        <f>'Moving Avg'!D572</f>
        <v>2.8719999999999999</v>
      </c>
      <c r="G572" s="2">
        <f>'Moving Avg'!F572</f>
        <v>2.8380000000000001</v>
      </c>
      <c r="H572" s="2">
        <f>'Moving Avg'!G572</f>
        <v>2.7160000000000002</v>
      </c>
      <c r="I572" s="2">
        <f>'Moving Avg'!H572</f>
        <v>2.87805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2.74</v>
      </c>
      <c r="C573" s="2">
        <f>RSI!I573</f>
        <v>43.055169299091247</v>
      </c>
      <c r="D573" s="2">
        <f>MACD!E573</f>
        <v>-2.1784294842123408E-2</v>
      </c>
      <c r="E573" s="2">
        <f>MACD!F573</f>
        <v>-5.0704450830295476E-2</v>
      </c>
      <c r="F573" s="2">
        <f>'Moving Avg'!D573</f>
        <v>2.8419999999999996</v>
      </c>
      <c r="G573" s="2">
        <f>'Moving Avg'!F573</f>
        <v>2.8330000000000002</v>
      </c>
      <c r="H573" s="2">
        <f>'Moving Avg'!G573</f>
        <v>2.7122000000000011</v>
      </c>
      <c r="I573" s="2">
        <f>'Moving Avg'!H573</f>
        <v>2.8774000000000002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2.74</v>
      </c>
      <c r="C574" s="2">
        <f>RSI!I574</f>
        <v>43.055169299091247</v>
      </c>
      <c r="D574" s="2">
        <f>MACD!E574</f>
        <v>-3.7580719429790577E-3</v>
      </c>
      <c r="E574" s="2">
        <f>MACD!F574</f>
        <v>-4.13151750528322E-2</v>
      </c>
      <c r="F574" s="2">
        <f>'Moving Avg'!D574</f>
        <v>2.8159999999999998</v>
      </c>
      <c r="G574" s="2">
        <f>'Moving Avg'!F574</f>
        <v>2.8315000000000006</v>
      </c>
      <c r="H574" s="2">
        <f>'Moving Avg'!G574</f>
        <v>2.708400000000001</v>
      </c>
      <c r="I574" s="2">
        <f>'Moving Avg'!H574</f>
        <v>2.8767500000000008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2.74</v>
      </c>
      <c r="C575" s="2">
        <f>RSI!I575</f>
        <v>43.055169299091247</v>
      </c>
      <c r="D575" s="2">
        <f>MACD!E575</f>
        <v>1.4966268755130852E-2</v>
      </c>
      <c r="E575" s="2">
        <f>MACD!F575</f>
        <v>-3.0058886291239591E-2</v>
      </c>
      <c r="F575" s="2">
        <f>'Moving Avg'!D575</f>
        <v>2.7839999999999998</v>
      </c>
      <c r="G575" s="2">
        <f>'Moving Avg'!F575</f>
        <v>2.8305000000000002</v>
      </c>
      <c r="H575" s="2">
        <f>'Moving Avg'!G575</f>
        <v>2.7052000000000009</v>
      </c>
      <c r="I575" s="2">
        <f>'Moving Avg'!H575</f>
        <v>2.8759500000000005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2.74</v>
      </c>
      <c r="C576" s="2">
        <f>RSI!I576</f>
        <v>43.055169299091247</v>
      </c>
      <c r="D576" s="2">
        <f>MACD!E576</f>
        <v>3.2713643732224185E-2</v>
      </c>
      <c r="E576" s="2">
        <f>MACD!F576</f>
        <v>-1.7504380286546838E-2</v>
      </c>
      <c r="F576" s="2">
        <f>'Moving Avg'!D576</f>
        <v>2.7560000000000002</v>
      </c>
      <c r="G576" s="2">
        <f>'Moving Avg'!F576</f>
        <v>2.8260000000000001</v>
      </c>
      <c r="H576" s="2">
        <f>'Moving Avg'!G576</f>
        <v>2.7036000000000007</v>
      </c>
      <c r="I576" s="2">
        <f>'Moving Avg'!H576</f>
        <v>2.8751500000000005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2.65</v>
      </c>
      <c r="C577" s="2">
        <f>RSI!I577</f>
        <v>34.751959476755729</v>
      </c>
      <c r="D577" s="2">
        <f>MACD!E577</f>
        <v>5.319704414183013E-2</v>
      </c>
      <c r="E577" s="2">
        <f>MACD!F577</f>
        <v>-3.3640954008714447E-3</v>
      </c>
      <c r="F577" s="2">
        <f>'Moving Avg'!D577</f>
        <v>2.7220000000000004</v>
      </c>
      <c r="G577" s="2">
        <f>'Moving Avg'!F577</f>
        <v>2.8190000000000004</v>
      </c>
      <c r="H577" s="2">
        <f>'Moving Avg'!G577</f>
        <v>2.7006000000000006</v>
      </c>
      <c r="I577" s="2">
        <f>'Moving Avg'!H577</f>
        <v>2.8739000000000003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2.65</v>
      </c>
      <c r="C578" s="2">
        <f>RSI!I578</f>
        <v>34.751959476755729</v>
      </c>
      <c r="D578" s="2">
        <f>MACD!E578</f>
        <v>7.1374100939762819E-2</v>
      </c>
      <c r="E578" s="2">
        <f>MACD!F578</f>
        <v>1.1583543867255408E-2</v>
      </c>
      <c r="F578" s="2">
        <f>'Moving Avg'!D578</f>
        <v>2.7040000000000002</v>
      </c>
      <c r="G578" s="2">
        <f>'Moving Avg'!F578</f>
        <v>2.8100000000000005</v>
      </c>
      <c r="H578" s="2">
        <f>'Moving Avg'!G578</f>
        <v>2.6990000000000003</v>
      </c>
      <c r="I578" s="2">
        <f>'Moving Avg'!H578</f>
        <v>2.8722499999999997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2.65</v>
      </c>
      <c r="C579" s="2">
        <f>RSI!I579</f>
        <v>34.751959476755729</v>
      </c>
      <c r="D579" s="2">
        <f>MACD!E579</f>
        <v>8.4460124346237286E-2</v>
      </c>
      <c r="E579" s="2">
        <f>MACD!F579</f>
        <v>2.6158859963051784E-2</v>
      </c>
      <c r="F579" s="2">
        <f>'Moving Avg'!D579</f>
        <v>2.6860000000000004</v>
      </c>
      <c r="G579" s="2">
        <f>'Moving Avg'!F579</f>
        <v>2.8045</v>
      </c>
      <c r="H579" s="2">
        <f>'Moving Avg'!G579</f>
        <v>2.6970000000000001</v>
      </c>
      <c r="I579" s="2">
        <f>'Moving Avg'!H579</f>
        <v>2.8706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2.65</v>
      </c>
      <c r="C580" s="2">
        <f>RSI!I580</f>
        <v>34.751959476755729</v>
      </c>
      <c r="D580" s="2">
        <f>MACD!E580</f>
        <v>0.10087270537015636</v>
      </c>
      <c r="E580" s="2">
        <f>MACD!F580</f>
        <v>4.1101629044472704E-2</v>
      </c>
      <c r="F580" s="2">
        <f>'Moving Avg'!D580</f>
        <v>2.6680000000000001</v>
      </c>
      <c r="G580" s="2">
        <f>'Moving Avg'!F580</f>
        <v>2.798</v>
      </c>
      <c r="H580" s="2">
        <f>'Moving Avg'!G580</f>
        <v>2.6974</v>
      </c>
      <c r="I580" s="2">
        <f>'Moving Avg'!H580</f>
        <v>2.8690499999999997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2.65</v>
      </c>
      <c r="C581" s="2">
        <f>RSI!I581</f>
        <v>34.751959476755729</v>
      </c>
      <c r="D581" s="2">
        <f>MACD!E581</f>
        <v>0.11235409841886579</v>
      </c>
      <c r="E581" s="2">
        <f>MACD!F581</f>
        <v>5.5352122919351321E-2</v>
      </c>
      <c r="F581" s="2">
        <f>'Moving Avg'!D581</f>
        <v>2.65</v>
      </c>
      <c r="G581" s="2">
        <f>'Moving Avg'!F581</f>
        <v>2.7904999999999998</v>
      </c>
      <c r="H581" s="2">
        <f>'Moving Avg'!G581</f>
        <v>2.6988000000000003</v>
      </c>
      <c r="I581" s="2">
        <f>'Moving Avg'!H581</f>
        <v>2.8674999999999993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2.65</v>
      </c>
      <c r="C582" s="2">
        <f>RSI!I582</f>
        <v>34.751959476755729</v>
      </c>
      <c r="D582" s="2">
        <f>MACD!E582</f>
        <v>0.1134594166374403</v>
      </c>
      <c r="E582" s="2">
        <f>MACD!F582</f>
        <v>6.6973581662969128E-2</v>
      </c>
      <c r="F582" s="2">
        <f>'Moving Avg'!D582</f>
        <v>2.65</v>
      </c>
      <c r="G582" s="2">
        <f>'Moving Avg'!F582</f>
        <v>2.782</v>
      </c>
      <c r="H582" s="2">
        <f>'Moving Avg'!G582</f>
        <v>2.7000000000000006</v>
      </c>
      <c r="I582" s="2">
        <f>'Moving Avg'!H582</f>
        <v>2.8657499999999994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2.65</v>
      </c>
      <c r="C583" s="2">
        <f>RSI!I583</f>
        <v>34.751959476755715</v>
      </c>
      <c r="D583" s="2">
        <f>MACD!E583</f>
        <v>0.1026620515193728</v>
      </c>
      <c r="E583" s="2">
        <f>MACD!F583</f>
        <v>7.4111275634249865E-2</v>
      </c>
      <c r="F583" s="2">
        <f>'Moving Avg'!D583</f>
        <v>2.65</v>
      </c>
      <c r="G583" s="2">
        <f>'Moving Avg'!F583</f>
        <v>2.7709999999999999</v>
      </c>
      <c r="H583" s="2">
        <f>'Moving Avg'!G583</f>
        <v>2.7026000000000003</v>
      </c>
      <c r="I583" s="2">
        <f>'Moving Avg'!H583</f>
        <v>2.8636999999999988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2.65</v>
      </c>
      <c r="C584" s="2">
        <f>RSI!I584</f>
        <v>34.751959476755715</v>
      </c>
      <c r="D584" s="2">
        <f>MACD!E584</f>
        <v>9.4058280540608941E-2</v>
      </c>
      <c r="E584" s="2">
        <f>MACD!F584</f>
        <v>7.8100676615521683E-2</v>
      </c>
      <c r="F584" s="2">
        <f>'Moving Avg'!D584</f>
        <v>2.65</v>
      </c>
      <c r="G584" s="2">
        <f>'Moving Avg'!F584</f>
        <v>2.76</v>
      </c>
      <c r="H584" s="2">
        <f>'Moving Avg'!G584</f>
        <v>2.7056000000000004</v>
      </c>
      <c r="I584" s="2">
        <f>'Moving Avg'!H584</f>
        <v>2.8620999999999985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2.65</v>
      </c>
      <c r="C585" s="2">
        <f>RSI!I585</f>
        <v>34.751959476755729</v>
      </c>
      <c r="D585" s="2">
        <f>MACD!E585</f>
        <v>8.7271186120887023E-2</v>
      </c>
      <c r="E585" s="2">
        <f>MACD!F585</f>
        <v>7.9934778516594751E-2</v>
      </c>
      <c r="F585" s="2">
        <f>'Moving Avg'!D585</f>
        <v>2.65</v>
      </c>
      <c r="G585" s="2">
        <f>'Moving Avg'!F585</f>
        <v>2.7479999999999998</v>
      </c>
      <c r="H585" s="2">
        <f>'Moving Avg'!G585</f>
        <v>2.7080000000000006</v>
      </c>
      <c r="I585" s="2">
        <f>'Moving Avg'!H585</f>
        <v>2.8603499999999986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2.65</v>
      </c>
      <c r="C586" s="2">
        <f>RSI!I586</f>
        <v>34.751959476755729</v>
      </c>
      <c r="D586" s="2">
        <f>MACD!E586</f>
        <v>8.1984759596934964E-2</v>
      </c>
      <c r="E586" s="2">
        <f>MACD!F586</f>
        <v>8.0344774732662799E-2</v>
      </c>
      <c r="F586" s="2">
        <f>'Moving Avg'!D586</f>
        <v>2.65</v>
      </c>
      <c r="G586" s="2">
        <f>'Moving Avg'!F586</f>
        <v>2.7354999999999996</v>
      </c>
      <c r="H586" s="2">
        <f>'Moving Avg'!G586</f>
        <v>2.7114000000000003</v>
      </c>
      <c r="I586" s="2">
        <f>'Moving Avg'!H586</f>
        <v>2.8585999999999991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2.65</v>
      </c>
      <c r="C587" s="2">
        <f>RSI!I587</f>
        <v>34.751959476755729</v>
      </c>
      <c r="D587" s="2">
        <f>MACD!E587</f>
        <v>6.4088160359115687E-2</v>
      </c>
      <c r="E587" s="2">
        <f>MACD!F587</f>
        <v>7.7093451857953382E-2</v>
      </c>
      <c r="F587" s="2">
        <f>'Moving Avg'!D587</f>
        <v>2.65</v>
      </c>
      <c r="G587" s="2">
        <f>'Moving Avg'!F587</f>
        <v>2.7234999999999996</v>
      </c>
      <c r="H587" s="2">
        <f>'Moving Avg'!G587</f>
        <v>2.7150000000000007</v>
      </c>
      <c r="I587" s="2">
        <f>'Moving Avg'!H587</f>
        <v>2.8568499999999988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2.72</v>
      </c>
      <c r="C588" s="2">
        <f>RSI!I588</f>
        <v>51.268456014144604</v>
      </c>
      <c r="D588" s="2">
        <f>MACD!E588</f>
        <v>4.4151073658726059E-2</v>
      </c>
      <c r="E588" s="2">
        <f>MACD!F588</f>
        <v>7.0504976218107918E-2</v>
      </c>
      <c r="F588" s="2">
        <f>'Moving Avg'!D588</f>
        <v>2.6640000000000001</v>
      </c>
      <c r="G588" s="2">
        <f>'Moving Avg'!F588</f>
        <v>2.714999999999999</v>
      </c>
      <c r="H588" s="2">
        <f>'Moving Avg'!G588</f>
        <v>2.7200000000000006</v>
      </c>
      <c r="I588" s="2">
        <f>'Moving Avg'!H588</f>
        <v>2.8554499999999985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2.64</v>
      </c>
      <c r="C589" s="2">
        <f>RSI!I589</f>
        <v>39.089988759824585</v>
      </c>
      <c r="D589" s="2">
        <f>MACD!E589</f>
        <v>3.3155908025557679E-2</v>
      </c>
      <c r="E589" s="2">
        <f>MACD!F589</f>
        <v>6.3035162579597875E-2</v>
      </c>
      <c r="F589" s="2">
        <f>'Moving Avg'!D589</f>
        <v>2.6619999999999999</v>
      </c>
      <c r="G589" s="2">
        <f>'Moving Avg'!F589</f>
        <v>2.7034999999999991</v>
      </c>
      <c r="H589" s="2">
        <f>'Moving Avg'!G589</f>
        <v>2.7226000000000004</v>
      </c>
      <c r="I589" s="2">
        <f>'Moving Avg'!H589</f>
        <v>2.8536499999999982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2.64</v>
      </c>
      <c r="C590" s="2">
        <f>RSI!I590</f>
        <v>39.089988759824585</v>
      </c>
      <c r="D590" s="2">
        <f>MACD!E590</f>
        <v>2.4277577024920838E-2</v>
      </c>
      <c r="E590" s="2">
        <f>MACD!F590</f>
        <v>5.5283645468662469E-2</v>
      </c>
      <c r="F590" s="2">
        <f>'Moving Avg'!D590</f>
        <v>2.66</v>
      </c>
      <c r="G590" s="2">
        <f>'Moving Avg'!F590</f>
        <v>2.6904999999999992</v>
      </c>
      <c r="H590" s="2">
        <f>'Moving Avg'!G590</f>
        <v>2.7242000000000002</v>
      </c>
      <c r="I590" s="2">
        <f>'Moving Avg'!H590</f>
        <v>2.8518499999999976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2.72</v>
      </c>
      <c r="C591" s="2">
        <f>RSI!I591</f>
        <v>52.245935403815864</v>
      </c>
      <c r="D591" s="2">
        <f>MACD!E591</f>
        <v>1.1232986331829675E-2</v>
      </c>
      <c r="E591" s="2">
        <f>MACD!F591</f>
        <v>4.6473513641295913E-2</v>
      </c>
      <c r="F591" s="2">
        <f>'Moving Avg'!D591</f>
        <v>2.6740000000000004</v>
      </c>
      <c r="G591" s="2">
        <f>'Moving Avg'!F591</f>
        <v>2.6824999999999992</v>
      </c>
      <c r="H591" s="2">
        <f>'Moving Avg'!G591</f>
        <v>2.7284000000000002</v>
      </c>
      <c r="I591" s="2">
        <f>'Moving Avg'!H591</f>
        <v>2.8505499999999984</v>
      </c>
      <c r="J591" s="6" t="str">
        <f>OBV!F591</f>
        <v>BEARISH</v>
      </c>
      <c r="K591" s="6" t="str">
        <f>OBV!G591</f>
        <v>NEUTRAL</v>
      </c>
      <c r="L591" s="6" t="str">
        <f>OBV!H591</f>
        <v>BEARISH DIVERGENCE</v>
      </c>
    </row>
    <row r="592" spans="1:12" ht="13.5" x14ac:dyDescent="0.25">
      <c r="A592" s="3">
        <f>RSI!A592</f>
        <v>42865</v>
      </c>
      <c r="B592" s="2">
        <f>RSI!B592</f>
        <v>2.7</v>
      </c>
      <c r="C592" s="2">
        <f>RSI!I592</f>
        <v>49.374738828759618</v>
      </c>
      <c r="D592" s="2">
        <f>MACD!E592</f>
        <v>1.5686148619509233E-3</v>
      </c>
      <c r="E592" s="2">
        <f>MACD!F592</f>
        <v>3.7492533885426914E-2</v>
      </c>
      <c r="F592" s="2">
        <f>'Moving Avg'!D592</f>
        <v>2.6840000000000002</v>
      </c>
      <c r="G592" s="2">
        <f>'Moving Avg'!F592</f>
        <v>2.6764999999999999</v>
      </c>
      <c r="H592" s="2">
        <f>'Moving Avg'!G592</f>
        <v>2.7336</v>
      </c>
      <c r="I592" s="2">
        <f>'Moving Avg'!H592</f>
        <v>2.8497999999999983</v>
      </c>
      <c r="J592" s="6" t="str">
        <f>OBV!F592</f>
        <v>BEARISH</v>
      </c>
      <c r="K592" s="6" t="str">
        <f>OBV!G592</f>
        <v>NEUTRAL</v>
      </c>
      <c r="L592" s="6" t="str">
        <f>OBV!H592</f>
        <v>BEARISH DIVERGENCE</v>
      </c>
    </row>
    <row r="593" spans="1:12" ht="13.5" x14ac:dyDescent="0.25">
      <c r="A593" s="3">
        <f>RSI!A593</f>
        <v>42866</v>
      </c>
      <c r="B593" s="2">
        <f>RSI!B593</f>
        <v>2.7</v>
      </c>
      <c r="C593" s="2">
        <f>RSI!I593</f>
        <v>49.374738828759618</v>
      </c>
      <c r="D593" s="2">
        <f>MACD!E593</f>
        <v>-6.5908626698560902E-3</v>
      </c>
      <c r="E593" s="2">
        <f>MACD!F593</f>
        <v>2.8675854574370316E-2</v>
      </c>
      <c r="F593" s="2">
        <f>'Moving Avg'!D593</f>
        <v>2.6799999999999997</v>
      </c>
      <c r="G593" s="2">
        <f>'Moving Avg'!F593</f>
        <v>2.6744999999999997</v>
      </c>
      <c r="H593" s="2">
        <f>'Moving Avg'!G593</f>
        <v>2.7362000000000002</v>
      </c>
      <c r="I593" s="2">
        <f>'Moving Avg'!H593</f>
        <v>2.8490499999999988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2.7</v>
      </c>
      <c r="C594" s="2">
        <f>RSI!I594</f>
        <v>49.374738828759611</v>
      </c>
      <c r="D594" s="2">
        <f>MACD!E594</f>
        <v>-1.3478306745547286E-2</v>
      </c>
      <c r="E594" s="2">
        <f>MACD!F594</f>
        <v>2.0245022310386794E-2</v>
      </c>
      <c r="F594" s="2">
        <f>'Moving Avg'!D594</f>
        <v>2.6920000000000002</v>
      </c>
      <c r="G594" s="2">
        <f>'Moving Avg'!F594</f>
        <v>2.6725000000000003</v>
      </c>
      <c r="H594" s="2">
        <f>'Moving Avg'!G594</f>
        <v>2.7385999999999999</v>
      </c>
      <c r="I594" s="2">
        <f>'Moving Avg'!H594</f>
        <v>2.8482999999999987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2.62</v>
      </c>
      <c r="C595" s="2">
        <f>RSI!I595</f>
        <v>38.738900064081164</v>
      </c>
      <c r="D595" s="2">
        <f>MACD!E595</f>
        <v>-1.3364728095498268E-2</v>
      </c>
      <c r="E595" s="2">
        <f>MACD!F595</f>
        <v>1.3523072229209784E-2</v>
      </c>
      <c r="F595" s="2">
        <f>'Moving Avg'!D595</f>
        <v>2.6880000000000002</v>
      </c>
      <c r="G595" s="2">
        <f>'Moving Avg'!F595</f>
        <v>2.6665000000000001</v>
      </c>
      <c r="H595" s="2">
        <f>'Moving Avg'!G595</f>
        <v>2.7389999999999999</v>
      </c>
      <c r="I595" s="2">
        <f>'Moving Avg'!H595</f>
        <v>2.8471499999999987</v>
      </c>
      <c r="J595" s="6" t="str">
        <f>OBV!F595</f>
        <v>BULLISH</v>
      </c>
      <c r="K595" s="6" t="str">
        <f>OBV!G595</f>
        <v>NEUTRAL</v>
      </c>
      <c r="L595" s="6" t="str">
        <f>OBV!H595</f>
        <v>BULLISH DIVERGENCE</v>
      </c>
    </row>
    <row r="596" spans="1:12" ht="13.5" x14ac:dyDescent="0.25">
      <c r="A596" s="3">
        <f>RSI!A596</f>
        <v>42871</v>
      </c>
      <c r="B596" s="2">
        <f>RSI!B596</f>
        <v>2.62</v>
      </c>
      <c r="C596" s="2">
        <f>RSI!I596</f>
        <v>38.738900064081164</v>
      </c>
      <c r="D596" s="2">
        <f>MACD!E596</f>
        <v>-1.2781557038104019E-2</v>
      </c>
      <c r="E596" s="2">
        <f>MACD!F596</f>
        <v>8.2621463757470235E-3</v>
      </c>
      <c r="F596" s="2">
        <f>'Moving Avg'!D596</f>
        <v>2.6680000000000006</v>
      </c>
      <c r="G596" s="2">
        <f>'Moving Avg'!F596</f>
        <v>2.6604999999999999</v>
      </c>
      <c r="H596" s="2">
        <f>'Moving Avg'!G596</f>
        <v>2.7385999999999999</v>
      </c>
      <c r="I596" s="2">
        <f>'Moving Avg'!H596</f>
        <v>2.8462499999999982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2.69</v>
      </c>
      <c r="C597" s="2">
        <f>RSI!I597</f>
        <v>49.728174292536778</v>
      </c>
      <c r="D597" s="2">
        <f>MACD!E597</f>
        <v>-1.7022302710651527E-2</v>
      </c>
      <c r="E597" s="2">
        <f>MACD!F597</f>
        <v>3.2052565584673133E-3</v>
      </c>
      <c r="F597" s="2">
        <f>'Moving Avg'!D597</f>
        <v>2.6659999999999999</v>
      </c>
      <c r="G597" s="2">
        <f>'Moving Avg'!F597</f>
        <v>2.6624999999999996</v>
      </c>
      <c r="H597" s="2">
        <f>'Moving Avg'!G597</f>
        <v>2.7398000000000007</v>
      </c>
      <c r="I597" s="2">
        <f>'Moving Avg'!H597</f>
        <v>2.845699999999999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2.69</v>
      </c>
      <c r="C598" s="2">
        <f>RSI!I598</f>
        <v>49.728174292536778</v>
      </c>
      <c r="D598" s="2">
        <f>MACD!E598</f>
        <v>-9.8374475799043459E-3</v>
      </c>
      <c r="E598" s="2">
        <f>MACD!F598</f>
        <v>5.9671573079298152E-4</v>
      </c>
      <c r="F598" s="2">
        <f>'Moving Avg'!D598</f>
        <v>2.6640000000000001</v>
      </c>
      <c r="G598" s="2">
        <f>'Moving Avg'!F598</f>
        <v>2.6644999999999999</v>
      </c>
      <c r="H598" s="2">
        <f>'Moving Avg'!G598</f>
        <v>2.7418000000000005</v>
      </c>
      <c r="I598" s="2">
        <f>'Moving Avg'!H598</f>
        <v>2.8446499999999992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2.69</v>
      </c>
      <c r="C599" s="2">
        <f>RSI!I599</f>
        <v>49.728174292536778</v>
      </c>
      <c r="D599" s="2">
        <f>MACD!E599</f>
        <v>-1.6061991878265847E-2</v>
      </c>
      <c r="E599" s="2">
        <f>MACD!F599</f>
        <v>-2.7350257910187842E-3</v>
      </c>
      <c r="F599" s="2">
        <f>'Moving Avg'!D599</f>
        <v>2.6619999999999999</v>
      </c>
      <c r="G599" s="2">
        <f>'Moving Avg'!F599</f>
        <v>2.6664999999999996</v>
      </c>
      <c r="H599" s="2">
        <f>'Moving Avg'!G599</f>
        <v>2.7428000000000003</v>
      </c>
      <c r="I599" s="2">
        <f>'Moving Avg'!H599</f>
        <v>2.8435999999999995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2.68</v>
      </c>
      <c r="C600" s="2">
        <f>RSI!I600</f>
        <v>48.185904864819662</v>
      </c>
      <c r="D600" s="2">
        <f>MACD!E600</f>
        <v>-2.0584788785776631E-2</v>
      </c>
      <c r="E600" s="2">
        <f>MACD!F600</f>
        <v>-6.3049783899703539E-3</v>
      </c>
      <c r="F600" s="2">
        <f>'Moving Avg'!D600</f>
        <v>2.6739999999999999</v>
      </c>
      <c r="G600" s="2">
        <f>'Moving Avg'!F600</f>
        <v>2.6679999999999997</v>
      </c>
      <c r="H600" s="2">
        <f>'Moving Avg'!G600</f>
        <v>2.7442000000000011</v>
      </c>
      <c r="I600" s="2">
        <f>'Moving Avg'!H600</f>
        <v>2.8418499999999995</v>
      </c>
      <c r="J600" s="6" t="str">
        <f>OBV!F600</f>
        <v>BULLISH</v>
      </c>
      <c r="K600" s="6" t="str">
        <f>OBV!G600</f>
        <v>NEUTRAL</v>
      </c>
      <c r="L600" s="6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2.66</v>
      </c>
      <c r="C601" s="2">
        <f>RSI!I601</f>
        <v>45.168666097765133</v>
      </c>
      <c r="D601" s="2">
        <f>MACD!E601</f>
        <v>-1.0560372815469954E-2</v>
      </c>
      <c r="E601" s="2">
        <f>MACD!F601</f>
        <v>-7.1560572750702742E-3</v>
      </c>
      <c r="F601" s="2">
        <f>'Moving Avg'!D601</f>
        <v>2.6819999999999999</v>
      </c>
      <c r="G601" s="2">
        <f>'Moving Avg'!F601</f>
        <v>2.6684999999999994</v>
      </c>
      <c r="H601" s="2">
        <f>'Moving Avg'!G601</f>
        <v>2.7428000000000012</v>
      </c>
      <c r="I601" s="2">
        <f>'Moving Avg'!H601</f>
        <v>2.8398499999999998</v>
      </c>
      <c r="J601" s="6" t="str">
        <f>OBV!F601</f>
        <v>BEARISH</v>
      </c>
      <c r="K601" s="6" t="str">
        <f>OBV!G601</f>
        <v>NEUTRAL</v>
      </c>
      <c r="L601" s="6" t="str">
        <f>OBV!H601</f>
        <v>BEARISH DIVERGENCE</v>
      </c>
    </row>
    <row r="602" spans="1:12" ht="13.5" x14ac:dyDescent="0.25">
      <c r="A602" s="3">
        <f>RSI!A602</f>
        <v>42879</v>
      </c>
      <c r="B602" s="2">
        <f>RSI!B602</f>
        <v>2.59</v>
      </c>
      <c r="C602" s="2">
        <f>RSI!I602</f>
        <v>36.543740035301028</v>
      </c>
      <c r="D602" s="2">
        <f>MACD!E602</f>
        <v>2.0588326172665816E-4</v>
      </c>
      <c r="E602" s="2">
        <f>MACD!F602</f>
        <v>-5.6836691677108883E-3</v>
      </c>
      <c r="F602" s="2">
        <f>'Moving Avg'!D602</f>
        <v>2.6619999999999999</v>
      </c>
      <c r="G602" s="2">
        <f>'Moving Avg'!F602</f>
        <v>2.6654999999999993</v>
      </c>
      <c r="H602" s="2">
        <f>'Moving Avg'!G602</f>
        <v>2.7386000000000017</v>
      </c>
      <c r="I602" s="2">
        <f>'Moving Avg'!H602</f>
        <v>2.8377999999999997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2.59</v>
      </c>
      <c r="C603" s="2">
        <f>RSI!I603</f>
        <v>36.543740035301035</v>
      </c>
      <c r="D603" s="2">
        <f>MACD!E603</f>
        <v>9.8921991824734157E-3</v>
      </c>
      <c r="E603" s="2">
        <f>MACD!F603</f>
        <v>-2.5684954976740279E-3</v>
      </c>
      <c r="F603" s="2">
        <f>'Moving Avg'!D603</f>
        <v>2.6420000000000003</v>
      </c>
      <c r="G603" s="2">
        <f>'Moving Avg'!F603</f>
        <v>2.6625000000000001</v>
      </c>
      <c r="H603" s="2">
        <f>'Moving Avg'!G603</f>
        <v>2.7336000000000018</v>
      </c>
      <c r="I603" s="2">
        <f>'Moving Avg'!H603</f>
        <v>2.8361999999999998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2.59</v>
      </c>
      <c r="C604" s="2">
        <f>RSI!I604</f>
        <v>36.543740035301035</v>
      </c>
      <c r="D604" s="2">
        <f>MACD!E604</f>
        <v>1.8622022776420888E-2</v>
      </c>
      <c r="E604" s="2">
        <f>MACD!F604</f>
        <v>1.6696081571449554E-3</v>
      </c>
      <c r="F604" s="2">
        <f>'Moving Avg'!D604</f>
        <v>2.6219999999999999</v>
      </c>
      <c r="G604" s="2">
        <f>'Moving Avg'!F604</f>
        <v>2.6595</v>
      </c>
      <c r="H604" s="2">
        <f>'Moving Avg'!G604</f>
        <v>2.7300000000000022</v>
      </c>
      <c r="I604" s="2">
        <f>'Moving Avg'!H604</f>
        <v>2.8349000000000002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2.59</v>
      </c>
      <c r="C605" s="2">
        <f>RSI!I605</f>
        <v>36.543740035301049</v>
      </c>
      <c r="D605" s="2">
        <f>MACD!E605</f>
        <v>1.4195280318386683E-2</v>
      </c>
      <c r="E605" s="2">
        <f>MACD!F605</f>
        <v>4.174742589393301E-3</v>
      </c>
      <c r="F605" s="2">
        <f>'Moving Avg'!D605</f>
        <v>2.6040000000000001</v>
      </c>
      <c r="G605" s="2">
        <f>'Moving Avg'!F605</f>
        <v>2.6565000000000003</v>
      </c>
      <c r="H605" s="2">
        <f>'Moving Avg'!G605</f>
        <v>2.7266000000000012</v>
      </c>
      <c r="I605" s="2">
        <f>'Moving Avg'!H605</f>
        <v>2.8336000000000001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</row>
    <row r="606" spans="1:12" ht="13.5" x14ac:dyDescent="0.25">
      <c r="A606" s="3">
        <f>RSI!A606</f>
        <v>42885</v>
      </c>
      <c r="B606" s="2">
        <f>RSI!B606</f>
        <v>2.52</v>
      </c>
      <c r="C606" s="2">
        <f>RSI!I606</f>
        <v>29.075968285866637</v>
      </c>
      <c r="D606" s="2">
        <f>MACD!E606</f>
        <v>1.6092330753620043E-2</v>
      </c>
      <c r="E606" s="2">
        <f>MACD!F606</f>
        <v>6.55826022223865E-3</v>
      </c>
      <c r="F606" s="2">
        <f>'Moving Avg'!D606</f>
        <v>2.5759999999999996</v>
      </c>
      <c r="G606" s="2">
        <f>'Moving Avg'!F606</f>
        <v>2.6500000000000012</v>
      </c>
      <c r="H606" s="2">
        <f>'Moving Avg'!G606</f>
        <v>2.7204000000000015</v>
      </c>
      <c r="I606" s="2">
        <f>'Moving Avg'!H606</f>
        <v>2.8319500000000004</v>
      </c>
      <c r="J606" s="6" t="str">
        <f>OBV!F606</f>
        <v>BEARISH</v>
      </c>
      <c r="K606" s="6" t="str">
        <f>OBV!G606</f>
        <v>STRONG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2.52</v>
      </c>
      <c r="C607" s="2">
        <f>RSI!I607</f>
        <v>29.075968285866637</v>
      </c>
      <c r="D607" s="2">
        <f>MACD!E607</f>
        <v>2.9304067353832952E-2</v>
      </c>
      <c r="E607" s="2">
        <f>MACD!F607</f>
        <v>1.1107421648557513E-2</v>
      </c>
      <c r="F607" s="2">
        <f>'Moving Avg'!D607</f>
        <v>2.5619999999999998</v>
      </c>
      <c r="G607" s="2">
        <f>'Moving Avg'!F607</f>
        <v>2.6435000000000008</v>
      </c>
      <c r="H607" s="2">
        <f>'Moving Avg'!G607</f>
        <v>2.7150000000000016</v>
      </c>
      <c r="I607" s="2">
        <f>'Moving Avg'!H607</f>
        <v>2.8303000000000003</v>
      </c>
      <c r="J607" s="6" t="str">
        <f>OBV!F607</f>
        <v>BEARISH</v>
      </c>
      <c r="K607" s="6" t="str">
        <f>OBV!G607</f>
        <v>STRONG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2.59</v>
      </c>
      <c r="C608" s="2">
        <f>RSI!I608</f>
        <v>42.664461583982245</v>
      </c>
      <c r="D608" s="2">
        <f>MACD!E608</f>
        <v>3.6073330304383422E-2</v>
      </c>
      <c r="E608" s="2">
        <f>MACD!F608</f>
        <v>1.6100603379722696E-2</v>
      </c>
      <c r="F608" s="2">
        <f>'Moving Avg'!D608</f>
        <v>2.5619999999999998</v>
      </c>
      <c r="G608" s="2">
        <f>'Moving Avg'!F608</f>
        <v>2.6370000000000013</v>
      </c>
      <c r="H608" s="2">
        <f>'Moving Avg'!G608</f>
        <v>2.7102000000000017</v>
      </c>
      <c r="I608" s="2">
        <f>'Moving Avg'!H608</f>
        <v>2.8290000000000002</v>
      </c>
      <c r="J608" s="6" t="str">
        <f>OBV!F608</f>
        <v>BEARISH</v>
      </c>
      <c r="K608" s="6" t="str">
        <f>OBV!G608</f>
        <v>STRONG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2.59</v>
      </c>
      <c r="C609" s="2">
        <f>RSI!I609</f>
        <v>42.664461583982245</v>
      </c>
      <c r="D609" s="2">
        <f>MACD!E609</f>
        <v>4.2105392954479459E-2</v>
      </c>
      <c r="E609" s="2">
        <f>MACD!F609</f>
        <v>2.1301561294674049E-2</v>
      </c>
      <c r="F609" s="2">
        <f>'Moving Avg'!D609</f>
        <v>2.5619999999999998</v>
      </c>
      <c r="G609" s="2">
        <f>'Moving Avg'!F609</f>
        <v>2.6345000000000014</v>
      </c>
      <c r="H609" s="2">
        <f>'Moving Avg'!G609</f>
        <v>2.7068000000000012</v>
      </c>
      <c r="I609" s="2">
        <f>'Moving Avg'!H609</f>
        <v>2.8279500000000009</v>
      </c>
      <c r="J609" s="6" t="str">
        <f>OBV!F609</f>
        <v>BEARISH</v>
      </c>
      <c r="K609" s="6" t="str">
        <f>OBV!G609</f>
        <v>STRONG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2.59</v>
      </c>
      <c r="C610" s="2">
        <f>RSI!I610</f>
        <v>42.664461583982238</v>
      </c>
      <c r="D610" s="2">
        <f>MACD!E610</f>
        <v>4.5952674028435503E-2</v>
      </c>
      <c r="E610" s="2">
        <f>MACD!F610</f>
        <v>2.623178384142634E-2</v>
      </c>
      <c r="F610" s="2">
        <f>'Moving Avg'!D610</f>
        <v>2.5619999999999998</v>
      </c>
      <c r="G610" s="2">
        <f>'Moving Avg'!F610</f>
        <v>2.6320000000000014</v>
      </c>
      <c r="H610" s="2">
        <f>'Moving Avg'!G610</f>
        <v>2.7030000000000007</v>
      </c>
      <c r="I610" s="2">
        <f>'Moving Avg'!H610</f>
        <v>2.8269000000000011</v>
      </c>
      <c r="J610" s="6" t="str">
        <f>OBV!F610</f>
        <v>BEARISH</v>
      </c>
      <c r="K610" s="6" t="str">
        <f>OBV!G610</f>
        <v>STRONG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2.59</v>
      </c>
      <c r="C611" s="2">
        <f>RSI!I611</f>
        <v>42.664461583982238</v>
      </c>
      <c r="D611" s="2">
        <f>MACD!E611</f>
        <v>4.6391966333917178E-2</v>
      </c>
      <c r="E611" s="2">
        <f>MACD!F611</f>
        <v>3.0263820339924509E-2</v>
      </c>
      <c r="F611" s="2">
        <f>'Moving Avg'!D611</f>
        <v>2.5759999999999996</v>
      </c>
      <c r="G611" s="2">
        <f>'Moving Avg'!F611</f>
        <v>2.6255000000000015</v>
      </c>
      <c r="H611" s="2">
        <f>'Moving Avg'!G611</f>
        <v>2.6988000000000003</v>
      </c>
      <c r="I611" s="2">
        <f>'Moving Avg'!H611</f>
        <v>2.8258500000000004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2.6</v>
      </c>
      <c r="C612" s="2">
        <f>RSI!I612</f>
        <v>44.700291195985614</v>
      </c>
      <c r="D612" s="2">
        <f>MACD!E612</f>
        <v>3.5495207127854034E-2</v>
      </c>
      <c r="E612" s="2">
        <f>MACD!F612</f>
        <v>3.1310097697510413E-2</v>
      </c>
      <c r="F612" s="2">
        <f>'Moving Avg'!D612</f>
        <v>2.5919999999999996</v>
      </c>
      <c r="G612" s="2">
        <f>'Moving Avg'!F612</f>
        <v>2.6205000000000007</v>
      </c>
      <c r="H612" s="2">
        <f>'Moving Avg'!G612</f>
        <v>2.6944000000000004</v>
      </c>
      <c r="I612" s="2">
        <f>'Moving Avg'!H612</f>
        <v>2.8248500000000005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2.5499999999999998</v>
      </c>
      <c r="C613" s="2">
        <f>RSI!I613</f>
        <v>37.525646444636763</v>
      </c>
      <c r="D613" s="2">
        <f>MACD!E613</f>
        <v>3.0143099976347898E-2</v>
      </c>
      <c r="E613" s="2">
        <f>MACD!F613</f>
        <v>3.1076698153277911E-2</v>
      </c>
      <c r="F613" s="2">
        <f>'Moving Avg'!D613</f>
        <v>2.5839999999999996</v>
      </c>
      <c r="G613" s="2">
        <f>'Moving Avg'!F613</f>
        <v>2.6130000000000004</v>
      </c>
      <c r="H613" s="2">
        <f>'Moving Avg'!G613</f>
        <v>2.6880000000000006</v>
      </c>
      <c r="I613" s="2">
        <f>'Moving Avg'!H613</f>
        <v>2.8236000000000003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</row>
    <row r="614" spans="1:12" ht="13.5" x14ac:dyDescent="0.25">
      <c r="A614" s="3">
        <f>RSI!A614</f>
        <v>42895</v>
      </c>
      <c r="B614" s="2">
        <f>RSI!B614</f>
        <v>2.5499999999999998</v>
      </c>
      <c r="C614" s="2">
        <f>RSI!I614</f>
        <v>37.525646444636763</v>
      </c>
      <c r="D614" s="2">
        <f>MACD!E614</f>
        <v>2.6062182977574455E-2</v>
      </c>
      <c r="E614" s="2">
        <f>MACD!F614</f>
        <v>3.0073795118137223E-2</v>
      </c>
      <c r="F614" s="2">
        <f>'Moving Avg'!D614</f>
        <v>2.5759999999999996</v>
      </c>
      <c r="G614" s="2">
        <f>'Moving Avg'!F614</f>
        <v>2.6055000000000001</v>
      </c>
      <c r="H614" s="2">
        <f>'Moving Avg'!G614</f>
        <v>2.6816000000000009</v>
      </c>
      <c r="I614" s="2">
        <f>'Moving Avg'!H614</f>
        <v>2.8221999999999996</v>
      </c>
      <c r="J614" s="6" t="str">
        <f>OBV!F614</f>
        <v>BULLISH</v>
      </c>
      <c r="K614" s="6" t="str">
        <f>OBV!G614</f>
        <v>NEUTRAL</v>
      </c>
      <c r="L614" s="6" t="str">
        <f>OBV!H614</f>
        <v>BULLISH DIVERGENCE</v>
      </c>
    </row>
    <row r="615" spans="1:12" ht="13.5" x14ac:dyDescent="0.25">
      <c r="A615" s="3">
        <f>RSI!A615</f>
        <v>42898</v>
      </c>
      <c r="B615" s="2">
        <f>RSI!B615</f>
        <v>2.4900000000000002</v>
      </c>
      <c r="C615" s="2">
        <f>RSI!I615</f>
        <v>30.673791970862737</v>
      </c>
      <c r="D615" s="2">
        <f>MACD!E615</f>
        <v>2.7468163300727877E-2</v>
      </c>
      <c r="E615" s="2">
        <f>MACD!F615</f>
        <v>2.9552668754655356E-2</v>
      </c>
      <c r="F615" s="2">
        <f>'Moving Avg'!D615</f>
        <v>2.556</v>
      </c>
      <c r="G615" s="2">
        <f>'Moving Avg'!F615</f>
        <v>2.5990000000000002</v>
      </c>
      <c r="H615" s="2">
        <f>'Moving Avg'!G615</f>
        <v>2.6736000000000009</v>
      </c>
      <c r="I615" s="2">
        <f>'Moving Avg'!H615</f>
        <v>2.8203999999999998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2.42</v>
      </c>
      <c r="C616" s="2">
        <f>RSI!I616</f>
        <v>24.950020048517374</v>
      </c>
      <c r="D616" s="2">
        <f>MACD!E616</f>
        <v>2.3812242889514668E-2</v>
      </c>
      <c r="E616" s="2">
        <f>MACD!F616</f>
        <v>2.8404583581627219E-2</v>
      </c>
      <c r="F616" s="2">
        <f>'Moving Avg'!D616</f>
        <v>2.5220000000000002</v>
      </c>
      <c r="G616" s="2">
        <f>'Moving Avg'!F616</f>
        <v>2.589</v>
      </c>
      <c r="H616" s="2">
        <f>'Moving Avg'!G616</f>
        <v>2.6640000000000001</v>
      </c>
      <c r="I616" s="2">
        <f>'Moving Avg'!H616</f>
        <v>2.8182499999999995</v>
      </c>
      <c r="J616" s="6" t="str">
        <f>OBV!F616</f>
        <v>BEARISH</v>
      </c>
      <c r="K616" s="6" t="str">
        <f>OBV!G616</f>
        <v>STRONG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2.4900000000000002</v>
      </c>
      <c r="C617" s="2">
        <f>RSI!I617</f>
        <v>37.50810050221768</v>
      </c>
      <c r="D617" s="2">
        <f>MACD!E617</f>
        <v>1.6630969144096674E-2</v>
      </c>
      <c r="E617" s="2">
        <f>MACD!F617</f>
        <v>2.6049860694121112E-2</v>
      </c>
      <c r="F617" s="2">
        <f>'Moving Avg'!D617</f>
        <v>2.5</v>
      </c>
      <c r="G617" s="2">
        <f>'Moving Avg'!F617</f>
        <v>2.5790000000000002</v>
      </c>
      <c r="H617" s="2">
        <f>'Moving Avg'!G617</f>
        <v>2.6560000000000001</v>
      </c>
      <c r="I617" s="2">
        <f>'Moving Avg'!H617</f>
        <v>2.8164499999999992</v>
      </c>
      <c r="J617" s="6" t="str">
        <f>OBV!F617</f>
        <v>BEARISH</v>
      </c>
      <c r="K617" s="6" t="str">
        <f>OBV!G617</f>
        <v>STRONG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2.6</v>
      </c>
      <c r="C618" s="2">
        <f>RSI!I618</f>
        <v>51.29893304339577</v>
      </c>
      <c r="D618" s="2">
        <f>MACD!E618</f>
        <v>1.3778051319121687E-2</v>
      </c>
      <c r="E618" s="2">
        <f>MACD!F618</f>
        <v>2.3595498819121229E-2</v>
      </c>
      <c r="F618" s="2">
        <f>'Moving Avg'!D618</f>
        <v>2.5099999999999998</v>
      </c>
      <c r="G618" s="2">
        <f>'Moving Avg'!F618</f>
        <v>2.5745</v>
      </c>
      <c r="H618" s="2">
        <f>'Moving Avg'!G618</f>
        <v>2.6501999999999999</v>
      </c>
      <c r="I618" s="2">
        <f>'Moving Avg'!H618</f>
        <v>2.8151999999999986</v>
      </c>
      <c r="J618" s="6" t="str">
        <f>OBV!F618</f>
        <v>BEARISH</v>
      </c>
      <c r="K618" s="6" t="str">
        <f>OBV!G618</f>
        <v>STRONG</v>
      </c>
      <c r="L618" s="6" t="str">
        <f>OBV!H618</f>
        <v>BEARISH DIVERGENCE</v>
      </c>
    </row>
    <row r="619" spans="1:12" ht="13.5" x14ac:dyDescent="0.25">
      <c r="A619" s="3">
        <f>RSI!A619</f>
        <v>42902</v>
      </c>
      <c r="B619" s="2">
        <f>RSI!B619</f>
        <v>2.6</v>
      </c>
      <c r="C619" s="2">
        <f>RSI!I619</f>
        <v>51.29893304339577</v>
      </c>
      <c r="D619" s="2">
        <f>MACD!E619</f>
        <v>1.1271884347199723E-2</v>
      </c>
      <c r="E619" s="2">
        <f>MACD!F619</f>
        <v>2.113077592473693E-2</v>
      </c>
      <c r="F619" s="2">
        <f>'Moving Avg'!D619</f>
        <v>2.52</v>
      </c>
      <c r="G619" s="2">
        <f>'Moving Avg'!F619</f>
        <v>2.57</v>
      </c>
      <c r="H619" s="2">
        <f>'Moving Avg'!G619</f>
        <v>2.6447999999999996</v>
      </c>
      <c r="I619" s="2">
        <f>'Moving Avg'!H619</f>
        <v>2.8141999999999991</v>
      </c>
      <c r="J619" s="6" t="str">
        <f>OBV!F619</f>
        <v>BEARISH</v>
      </c>
      <c r="K619" s="6" t="str">
        <f>OBV!G619</f>
        <v>STRONG</v>
      </c>
      <c r="L619" s="6" t="str">
        <f>OBV!H619</f>
        <v>BEARISH DIVERGENCE</v>
      </c>
    </row>
    <row r="620" spans="1:12" ht="13.5" x14ac:dyDescent="0.25">
      <c r="A620" s="3">
        <f>RSI!A620</f>
        <v>42905</v>
      </c>
      <c r="B620" s="2">
        <f>RSI!B620</f>
        <v>2.65</v>
      </c>
      <c r="C620" s="2">
        <f>RSI!I620</f>
        <v>56.374178627922845</v>
      </c>
      <c r="D620" s="2">
        <f>MACD!E620</f>
        <v>5.3622448752133067E-3</v>
      </c>
      <c r="E620" s="2">
        <f>MACD!F620</f>
        <v>1.7977069714832206E-2</v>
      </c>
      <c r="F620" s="2">
        <f>'Moving Avg'!D620</f>
        <v>2.552</v>
      </c>
      <c r="G620" s="2">
        <f>'Moving Avg'!F620</f>
        <v>2.5685000000000002</v>
      </c>
      <c r="H620" s="2">
        <f>'Moving Avg'!G620</f>
        <v>2.6398000000000001</v>
      </c>
      <c r="I620" s="2">
        <f>'Moving Avg'!H620</f>
        <v>2.8134499999999991</v>
      </c>
      <c r="J620" s="6" t="str">
        <f>OBV!F620</f>
        <v>BEARISH</v>
      </c>
      <c r="K620" s="6" t="str">
        <f>OBV!G620</f>
        <v>STRONG</v>
      </c>
      <c r="L620" s="6" t="str">
        <f>OBV!H620</f>
        <v>BEARISH DIVERGENCE</v>
      </c>
    </row>
    <row r="621" spans="1:12" ht="13.5" x14ac:dyDescent="0.25">
      <c r="A621" s="3">
        <f>RSI!A621</f>
        <v>42906</v>
      </c>
      <c r="B621" s="2">
        <f>RSI!B621</f>
        <v>2.78</v>
      </c>
      <c r="C621" s="2">
        <f>RSI!I621</f>
        <v>66.228504332553996</v>
      </c>
      <c r="D621" s="2">
        <f>MACD!E621</f>
        <v>-9.642313057257379E-3</v>
      </c>
      <c r="E621" s="2">
        <f>MACD!F621</f>
        <v>1.2453193160414291E-2</v>
      </c>
      <c r="F621" s="2">
        <f>'Moving Avg'!D621</f>
        <v>2.6239999999999997</v>
      </c>
      <c r="G621" s="2">
        <f>'Moving Avg'!F621</f>
        <v>2.5745000000000005</v>
      </c>
      <c r="H621" s="2">
        <f>'Moving Avg'!G621</f>
        <v>2.6377999999999999</v>
      </c>
      <c r="I621" s="2">
        <f>'Moving Avg'!H621</f>
        <v>2.8132999999999995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2.94</v>
      </c>
      <c r="C622" s="2">
        <f>RSI!I622</f>
        <v>74.009831897417286</v>
      </c>
      <c r="D622" s="2">
        <f>MACD!E622</f>
        <v>-3.3766769408255737E-2</v>
      </c>
      <c r="E622" s="2">
        <f>MACD!F622</f>
        <v>3.2092006466802846E-3</v>
      </c>
      <c r="F622" s="2">
        <f>'Moving Avg'!D622</f>
        <v>2.7139999999999995</v>
      </c>
      <c r="G622" s="2">
        <f>'Moving Avg'!F622</f>
        <v>2.5920000000000001</v>
      </c>
      <c r="H622" s="2">
        <f>'Moving Avg'!G622</f>
        <v>2.6401999999999997</v>
      </c>
      <c r="I622" s="2">
        <f>'Moving Avg'!H622</f>
        <v>2.8139999999999992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2.99</v>
      </c>
      <c r="C623" s="2">
        <f>RSI!I623</f>
        <v>75.880138941892071</v>
      </c>
      <c r="D623" s="2">
        <f>MACD!E623</f>
        <v>-6.7553545530453896E-2</v>
      </c>
      <c r="E623" s="2">
        <f>MACD!F623</f>
        <v>-1.0943348588746552E-2</v>
      </c>
      <c r="F623" s="2">
        <f>'Moving Avg'!D623</f>
        <v>2.7919999999999998</v>
      </c>
      <c r="G623" s="2">
        <f>'Moving Avg'!F623</f>
        <v>2.6120000000000005</v>
      </c>
      <c r="H623" s="2">
        <f>'Moving Avg'!G623</f>
        <v>2.6452</v>
      </c>
      <c r="I623" s="2">
        <f>'Moving Avg'!H623</f>
        <v>2.8145499999999992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3.04</v>
      </c>
      <c r="C624" s="2">
        <f>RSI!I624</f>
        <v>77.614929208004156</v>
      </c>
      <c r="D624" s="2">
        <f>MACD!E624</f>
        <v>-0.10197277416715655</v>
      </c>
      <c r="E624" s="2">
        <f>MACD!F624</f>
        <v>-2.9149233704428554E-2</v>
      </c>
      <c r="F624" s="2">
        <f>'Moving Avg'!D624</f>
        <v>2.88</v>
      </c>
      <c r="G624" s="2">
        <f>'Moving Avg'!F624</f>
        <v>2.6345000000000001</v>
      </c>
      <c r="H624" s="2">
        <f>'Moving Avg'!G624</f>
        <v>2.6511999999999993</v>
      </c>
      <c r="I624" s="2">
        <f>'Moving Avg'!H624</f>
        <v>2.8151999999999986</v>
      </c>
      <c r="J624" s="6" t="str">
        <f>OBV!F624</f>
        <v>BULLISH</v>
      </c>
      <c r="K624" s="6" t="str">
        <f>OBV!G624</f>
        <v>WEAK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3.04</v>
      </c>
      <c r="C625" s="2">
        <f>RSI!I625</f>
        <v>77.614929208004156</v>
      </c>
      <c r="D625" s="2">
        <f>MACD!E625</f>
        <v>-0.14259213820825201</v>
      </c>
      <c r="E625" s="2">
        <f>MACD!F625</f>
        <v>-5.1837814605193246E-2</v>
      </c>
      <c r="F625" s="2">
        <f>'Moving Avg'!D625</f>
        <v>2.9579999999999997</v>
      </c>
      <c r="G625" s="2">
        <f>'Moving Avg'!F625</f>
        <v>2.6570000000000005</v>
      </c>
      <c r="H625" s="2">
        <f>'Moving Avg'!G625</f>
        <v>2.6571999999999996</v>
      </c>
      <c r="I625" s="2">
        <f>'Moving Avg'!H625</f>
        <v>2.8154499999999985</v>
      </c>
      <c r="J625" s="6" t="str">
        <f>OBV!F625</f>
        <v>BULLISH</v>
      </c>
      <c r="K625" s="6" t="str">
        <f>OBV!G625</f>
        <v>WEAK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3.04</v>
      </c>
      <c r="C626" s="2">
        <f>RSI!I626</f>
        <v>77.614929208004156</v>
      </c>
      <c r="D626" s="2">
        <f>MACD!E626</f>
        <v>-0.18982848167967203</v>
      </c>
      <c r="E626" s="2">
        <f>MACD!F626</f>
        <v>-7.943594802008902E-2</v>
      </c>
      <c r="F626" s="2">
        <f>'Moving Avg'!D626</f>
        <v>3.0099999999999993</v>
      </c>
      <c r="G626" s="2">
        <f>'Moving Avg'!F626</f>
        <v>2.6830000000000003</v>
      </c>
      <c r="H626" s="2">
        <f>'Moving Avg'!G626</f>
        <v>2.6631999999999993</v>
      </c>
      <c r="I626" s="2">
        <f>'Moving Avg'!H626</f>
        <v>2.8156999999999983</v>
      </c>
      <c r="J626" s="6" t="str">
        <f>OBV!F626</f>
        <v>BULLISH</v>
      </c>
      <c r="K626" s="6" t="str">
        <f>OBV!G626</f>
        <v>WEAK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3.05</v>
      </c>
      <c r="C627" s="2">
        <f>RSI!I627</f>
        <v>78.010005832808687</v>
      </c>
      <c r="D627" s="2">
        <f>MACD!E627</f>
        <v>-0.22171076238600129</v>
      </c>
      <c r="E627" s="2">
        <f>MACD!F627</f>
        <v>-0.10789091089327148</v>
      </c>
      <c r="F627" s="2">
        <f>'Moving Avg'!D627</f>
        <v>3.032</v>
      </c>
      <c r="G627" s="2">
        <f>'Moving Avg'!F627</f>
        <v>2.7094999999999998</v>
      </c>
      <c r="H627" s="2">
        <f>'Moving Avg'!G627</f>
        <v>2.6712000000000002</v>
      </c>
      <c r="I627" s="2">
        <f>'Moving Avg'!H627</f>
        <v>2.8159999999999972</v>
      </c>
      <c r="J627" s="6" t="str">
        <f>OBV!F627</f>
        <v>BULLISH</v>
      </c>
      <c r="K627" s="6" t="str">
        <f>OBV!G627</f>
        <v>WEAK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3.05</v>
      </c>
      <c r="C628" s="2">
        <f>RSI!I628</f>
        <v>78.010005832808687</v>
      </c>
      <c r="D628" s="2">
        <f>MACD!E628</f>
        <v>-0.2336218283253082</v>
      </c>
      <c r="E628" s="2">
        <f>MACD!F628</f>
        <v>-0.13303709437967884</v>
      </c>
      <c r="F628" s="2">
        <f>'Moving Avg'!D628</f>
        <v>3.0440000000000005</v>
      </c>
      <c r="G628" s="2">
        <f>'Moving Avg'!F628</f>
        <v>2.7324999999999999</v>
      </c>
      <c r="H628" s="2">
        <f>'Moving Avg'!G628</f>
        <v>2.6792000000000002</v>
      </c>
      <c r="I628" s="2">
        <f>'Moving Avg'!H628</f>
        <v>2.8162999999999969</v>
      </c>
      <c r="J628" s="6" t="str">
        <f>OBV!F628</f>
        <v>BULLISH</v>
      </c>
      <c r="K628" s="6" t="str">
        <f>OBV!G628</f>
        <v>WEAK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3.05</v>
      </c>
      <c r="C629" s="2">
        <f>RSI!I629</f>
        <v>78.010005832808687</v>
      </c>
      <c r="D629" s="2">
        <f>MACD!E629</f>
        <v>-0.24541970815439162</v>
      </c>
      <c r="E629" s="2">
        <f>MACD!F629</f>
        <v>-0.15551361713462142</v>
      </c>
      <c r="F629" s="2">
        <f>'Moving Avg'!D629</f>
        <v>3.0460000000000003</v>
      </c>
      <c r="G629" s="2">
        <f>'Moving Avg'!F629</f>
        <v>2.7554999999999996</v>
      </c>
      <c r="H629" s="2">
        <f>'Moving Avg'!G629</f>
        <v>2.6872000000000003</v>
      </c>
      <c r="I629" s="2">
        <f>'Moving Avg'!H629</f>
        <v>2.8169999999999966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2.92</v>
      </c>
      <c r="C630" s="2">
        <f>RSI!I630</f>
        <v>60.634418859266376</v>
      </c>
      <c r="D630" s="2">
        <f>MACD!E630</f>
        <v>-0.23967252331217015</v>
      </c>
      <c r="E630" s="2">
        <f>MACD!F630</f>
        <v>-0.17234539837013119</v>
      </c>
      <c r="F630" s="2">
        <f>'Moving Avg'!D630</f>
        <v>3.0220000000000002</v>
      </c>
      <c r="G630" s="2">
        <f>'Moving Avg'!F630</f>
        <v>2.7719999999999994</v>
      </c>
      <c r="H630" s="2">
        <f>'Moving Avg'!G630</f>
        <v>2.6926000000000001</v>
      </c>
      <c r="I630" s="2">
        <f>'Moving Avg'!H630</f>
        <v>2.8170999999999964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2.92</v>
      </c>
      <c r="C631" s="2">
        <f>RSI!I631</f>
        <v>60.634418859266376</v>
      </c>
      <c r="D631" s="2">
        <f>MACD!E631</f>
        <v>-0.21551535543507727</v>
      </c>
      <c r="E631" s="2">
        <f>MACD!F631</f>
        <v>-0.18097938978312039</v>
      </c>
      <c r="F631" s="2">
        <f>'Moving Avg'!D631</f>
        <v>2.9979999999999998</v>
      </c>
      <c r="G631" s="2">
        <f>'Moving Avg'!F631</f>
        <v>2.7885</v>
      </c>
      <c r="H631" s="2">
        <f>'Moving Avg'!G631</f>
        <v>2.6979999999999995</v>
      </c>
      <c r="I631" s="2">
        <f>'Moving Avg'!H631</f>
        <v>2.8171499999999963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2.92</v>
      </c>
      <c r="C632" s="2">
        <f>RSI!I632</f>
        <v>60.634418859266376</v>
      </c>
      <c r="D632" s="2">
        <f>MACD!E632</f>
        <v>-0.17111284093951928</v>
      </c>
      <c r="E632" s="2">
        <f>MACD!F632</f>
        <v>-0.17900608001440019</v>
      </c>
      <c r="F632" s="2">
        <f>'Moving Avg'!D632</f>
        <v>2.972</v>
      </c>
      <c r="G632" s="2">
        <f>'Moving Avg'!F632</f>
        <v>2.8045</v>
      </c>
      <c r="H632" s="2">
        <f>'Moving Avg'!G632</f>
        <v>2.7033999999999994</v>
      </c>
      <c r="I632" s="2">
        <f>'Moving Avg'!H632</f>
        <v>2.8173499999999962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3</v>
      </c>
      <c r="C633" s="2">
        <f>RSI!I633</f>
        <v>66.388520042647812</v>
      </c>
      <c r="D633" s="2">
        <f>MACD!E633</f>
        <v>-0.13238024022716477</v>
      </c>
      <c r="E633" s="2">
        <f>MACD!F633</f>
        <v>-0.16968091205695313</v>
      </c>
      <c r="F633" s="2">
        <f>'Moving Avg'!D633</f>
        <v>2.9620000000000002</v>
      </c>
      <c r="G633" s="2">
        <f>'Moving Avg'!F633</f>
        <v>2.8269999999999995</v>
      </c>
      <c r="H633" s="2">
        <f>'Moving Avg'!G633</f>
        <v>2.7103999999999995</v>
      </c>
      <c r="I633" s="2">
        <f>'Moving Avg'!H633</f>
        <v>2.8179499999999962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2.91</v>
      </c>
      <c r="C634" s="2">
        <f>RSI!I634</f>
        <v>56.400469088877848</v>
      </c>
      <c r="D634" s="2">
        <f>MACD!E634</f>
        <v>-8.628056456674793E-2</v>
      </c>
      <c r="E634" s="2">
        <f>MACD!F634</f>
        <v>-0.15300084255891208</v>
      </c>
      <c r="F634" s="2">
        <f>'Moving Avg'!D634</f>
        <v>2.9340000000000002</v>
      </c>
      <c r="G634" s="2">
        <f>'Moving Avg'!F634</f>
        <v>2.8449999999999998</v>
      </c>
      <c r="H634" s="2">
        <f>'Moving Avg'!G634</f>
        <v>2.7156000000000002</v>
      </c>
      <c r="I634" s="2">
        <f>'Moving Avg'!H634</f>
        <v>2.8183499999999966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3</v>
      </c>
      <c r="C635" s="2">
        <f>RSI!I635</f>
        <v>62.479580836983821</v>
      </c>
      <c r="D635" s="2">
        <f>MACD!E635</f>
        <v>-5.4364515948852166E-2</v>
      </c>
      <c r="E635" s="2">
        <f>MACD!F635</f>
        <v>-0.13327357723690011</v>
      </c>
      <c r="F635" s="2">
        <f>'Moving Avg'!D635</f>
        <v>2.95</v>
      </c>
      <c r="G635" s="2">
        <f>'Moving Avg'!F635</f>
        <v>2.8704999999999998</v>
      </c>
      <c r="H635" s="2">
        <f>'Moving Avg'!G635</f>
        <v>2.7226000000000004</v>
      </c>
      <c r="I635" s="2">
        <f>'Moving Avg'!H635</f>
        <v>2.819349999999996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3</v>
      </c>
      <c r="C636" s="2">
        <f>RSI!I636</f>
        <v>62.479580836983814</v>
      </c>
      <c r="D636" s="2">
        <f>MACD!E636</f>
        <v>-2.8283685653363033E-2</v>
      </c>
      <c r="E636" s="2">
        <f>MACD!F636</f>
        <v>-0.1122755989201927</v>
      </c>
      <c r="F636" s="2">
        <f>'Moving Avg'!D636</f>
        <v>2.9660000000000002</v>
      </c>
      <c r="G636" s="2">
        <f>'Moving Avg'!F636</f>
        <v>2.8994999999999997</v>
      </c>
      <c r="H636" s="2">
        <f>'Moving Avg'!G636</f>
        <v>2.7296000000000005</v>
      </c>
      <c r="I636" s="2">
        <f>'Moving Avg'!H636</f>
        <v>2.8204499999999961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3</v>
      </c>
      <c r="C637" s="2">
        <f>RSI!I637</f>
        <v>62.479580836983821</v>
      </c>
      <c r="D637" s="2">
        <f>MACD!E637</f>
        <v>-5.5333635055765384E-3</v>
      </c>
      <c r="E637" s="2">
        <f>MACD!F637</f>
        <v>-9.0927151837269474E-2</v>
      </c>
      <c r="F637" s="2">
        <f>'Moving Avg'!D637</f>
        <v>2.9820000000000002</v>
      </c>
      <c r="G637" s="2">
        <f>'Moving Avg'!F637</f>
        <v>2.9249999999999998</v>
      </c>
      <c r="H637" s="2">
        <f>'Moving Avg'!G637</f>
        <v>2.7366000000000001</v>
      </c>
      <c r="I637" s="2">
        <f>'Moving Avg'!H637</f>
        <v>2.8215499999999962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2.99</v>
      </c>
      <c r="C638" s="2">
        <f>RSI!I638</f>
        <v>61.293580419645409</v>
      </c>
      <c r="D638" s="2">
        <f>MACD!E638</f>
        <v>1.3664562547596404E-2</v>
      </c>
      <c r="E638" s="2">
        <f>MACD!F638</f>
        <v>-7.0008808960296307E-2</v>
      </c>
      <c r="F638" s="2">
        <f>'Moving Avg'!D638</f>
        <v>2.98</v>
      </c>
      <c r="G638" s="2">
        <f>'Moving Avg'!F638</f>
        <v>2.9445000000000006</v>
      </c>
      <c r="H638" s="2">
        <f>'Moving Avg'!G638</f>
        <v>2.7420000000000004</v>
      </c>
      <c r="I638" s="2">
        <f>'Moving Avg'!H638</f>
        <v>2.8227499999999965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2.99</v>
      </c>
      <c r="C639" s="2">
        <f>RSI!I639</f>
        <v>61.293580419645409</v>
      </c>
      <c r="D639" s="2">
        <f>MACD!E639</f>
        <v>2.9233711876462731E-2</v>
      </c>
      <c r="E639" s="2">
        <f>MACD!F639</f>
        <v>-5.0160304792944498E-2</v>
      </c>
      <c r="F639" s="2">
        <f>'Moving Avg'!D639</f>
        <v>2.996</v>
      </c>
      <c r="G639" s="2">
        <f>'Moving Avg'!F639</f>
        <v>2.964</v>
      </c>
      <c r="H639" s="2">
        <f>'Moving Avg'!G639</f>
        <v>2.749000000000001</v>
      </c>
      <c r="I639" s="2">
        <f>'Moving Avg'!H639</f>
        <v>2.8236999999999961</v>
      </c>
      <c r="J639" s="6" t="str">
        <f>OBV!F639</f>
        <v>BEARISH</v>
      </c>
      <c r="K639" s="6" t="str">
        <f>OBV!G639</f>
        <v>NEUTRAL</v>
      </c>
      <c r="L639" s="6" t="str">
        <f>OBV!H639</f>
        <v>BEARISH DIVERGENCE</v>
      </c>
    </row>
    <row r="640" spans="1:12" ht="13.5" x14ac:dyDescent="0.25">
      <c r="A640" s="3">
        <f>RSI!A640</f>
        <v>42935</v>
      </c>
      <c r="B640" s="2">
        <f>RSI!B640</f>
        <v>2.99</v>
      </c>
      <c r="C640" s="2">
        <f>RSI!I640</f>
        <v>61.293580419645409</v>
      </c>
      <c r="D640" s="2">
        <f>MACD!E640</f>
        <v>2.1782376315016894E-2</v>
      </c>
      <c r="E640" s="2">
        <f>MACD!F640</f>
        <v>-3.5771768571352218E-2</v>
      </c>
      <c r="F640" s="2">
        <f>'Moving Avg'!D640</f>
        <v>2.9940000000000002</v>
      </c>
      <c r="G640" s="2">
        <f>'Moving Avg'!F640</f>
        <v>2.9810000000000008</v>
      </c>
      <c r="H640" s="2">
        <f>'Moving Avg'!G640</f>
        <v>2.7560000000000016</v>
      </c>
      <c r="I640" s="2">
        <f>'Moving Avg'!H640</f>
        <v>2.8246499999999957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2.99</v>
      </c>
      <c r="C641" s="2">
        <f>RSI!I641</f>
        <v>61.293580419645409</v>
      </c>
      <c r="D641" s="2">
        <f>MACD!E641</f>
        <v>1.4898482341632935E-2</v>
      </c>
      <c r="E641" s="2">
        <f>MACD!F641</f>
        <v>-2.5637718388755188E-2</v>
      </c>
      <c r="F641" s="2">
        <f>'Moving Avg'!D641</f>
        <v>2.992</v>
      </c>
      <c r="G641" s="2">
        <f>'Moving Avg'!F641</f>
        <v>2.9915000000000007</v>
      </c>
      <c r="H641" s="2">
        <f>'Moving Avg'!G641</f>
        <v>2.761400000000001</v>
      </c>
      <c r="I641" s="2">
        <f>'Moving Avg'!H641</f>
        <v>2.8257999999999956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2.99</v>
      </c>
      <c r="C642" s="2">
        <f>RSI!I642</f>
        <v>61.293580419645409</v>
      </c>
      <c r="D642" s="2">
        <f>MACD!E642</f>
        <v>8.5376140452022575E-3</v>
      </c>
      <c r="E642" s="2">
        <f>MACD!F642</f>
        <v>-1.8802651901963698E-2</v>
      </c>
      <c r="F642" s="2">
        <f>'Moving Avg'!D642</f>
        <v>2.99</v>
      </c>
      <c r="G642" s="2">
        <f>'Moving Avg'!F642</f>
        <v>2.9940000000000007</v>
      </c>
      <c r="H642" s="2">
        <f>'Moving Avg'!G642</f>
        <v>2.7672000000000008</v>
      </c>
      <c r="I642" s="2">
        <f>'Moving Avg'!H642</f>
        <v>2.826999999999996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3</v>
      </c>
      <c r="C643" s="2">
        <f>RSI!I643</f>
        <v>62.329373474610151</v>
      </c>
      <c r="D643" s="2">
        <f>MACD!E643</f>
        <v>1.4225963795347241E-2</v>
      </c>
      <c r="E643" s="2">
        <f>MACD!F643</f>
        <v>-1.2196928762501511E-2</v>
      </c>
      <c r="F643" s="2">
        <f>'Moving Avg'!D643</f>
        <v>2.992</v>
      </c>
      <c r="G643" s="2">
        <f>'Moving Avg'!F643</f>
        <v>2.9945000000000013</v>
      </c>
      <c r="H643" s="2">
        <f>'Moving Avg'!G643</f>
        <v>2.7732000000000006</v>
      </c>
      <c r="I643" s="2">
        <f>'Moving Avg'!H643</f>
        <v>2.8280999999999965</v>
      </c>
      <c r="J643" s="6" t="str">
        <f>OBV!F643</f>
        <v>BULLISH</v>
      </c>
      <c r="K643" s="6" t="str">
        <f>OBV!G643</f>
        <v>NEUTRAL</v>
      </c>
      <c r="L643" s="6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3</v>
      </c>
      <c r="C644" s="2">
        <f>RSI!I644</f>
        <v>62.329373474610158</v>
      </c>
      <c r="D644" s="2">
        <f>MACD!E644</f>
        <v>4.6743749808411117E-3</v>
      </c>
      <c r="E644" s="2">
        <f>MACD!F644</f>
        <v>-8.8226680138329856E-3</v>
      </c>
      <c r="F644" s="2">
        <f>'Moving Avg'!D644</f>
        <v>2.9940000000000002</v>
      </c>
      <c r="G644" s="2">
        <f>'Moving Avg'!F644</f>
        <v>2.9925000000000006</v>
      </c>
      <c r="H644" s="2">
        <f>'Moving Avg'!G644</f>
        <v>2.7792000000000003</v>
      </c>
      <c r="I644" s="2">
        <f>'Moving Avg'!H644</f>
        <v>2.8292999999999968</v>
      </c>
      <c r="J644" s="6" t="str">
        <f>OBV!F644</f>
        <v>BULLISH</v>
      </c>
      <c r="K644" s="6" t="str">
        <f>OBV!G644</f>
        <v>NEUTRAL</v>
      </c>
      <c r="L644" s="6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3</v>
      </c>
      <c r="C645" s="2">
        <f>RSI!I645</f>
        <v>62.329373474610151</v>
      </c>
      <c r="D645" s="2">
        <f>MACD!E645</f>
        <v>9.9581800409196397E-3</v>
      </c>
      <c r="E645" s="2">
        <f>MACD!F645</f>
        <v>-5.0664984028824609E-3</v>
      </c>
      <c r="F645" s="2">
        <f>'Moving Avg'!D645</f>
        <v>2.996</v>
      </c>
      <c r="G645" s="2">
        <f>'Moving Avg'!F645</f>
        <v>2.9905000000000004</v>
      </c>
      <c r="H645" s="2">
        <f>'Moving Avg'!G645</f>
        <v>2.7867999999999999</v>
      </c>
      <c r="I645" s="2">
        <f>'Moving Avg'!H645</f>
        <v>2.8304499999999968</v>
      </c>
      <c r="J645" s="6" t="str">
        <f>OBV!F645</f>
        <v>BULLISH</v>
      </c>
      <c r="K645" s="6" t="str">
        <f>OBV!G645</f>
        <v>NEUTRAL</v>
      </c>
      <c r="L645" s="6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3</v>
      </c>
      <c r="C646" s="2">
        <f>RSI!I646</f>
        <v>62.329373474610158</v>
      </c>
      <c r="D646" s="2">
        <f>MACD!E646</f>
        <v>1.3984429816868094E-2</v>
      </c>
      <c r="E646" s="2">
        <f>MACD!F646</f>
        <v>-1.2563127589323496E-3</v>
      </c>
      <c r="F646" s="2">
        <f>'Moving Avg'!D646</f>
        <v>2.9980000000000002</v>
      </c>
      <c r="G646" s="2">
        <f>'Moving Avg'!F646</f>
        <v>2.9885000000000002</v>
      </c>
      <c r="H646" s="2">
        <f>'Moving Avg'!G646</f>
        <v>2.7943999999999996</v>
      </c>
      <c r="I646" s="2">
        <f>'Moving Avg'!H646</f>
        <v>2.8316499999999976</v>
      </c>
      <c r="J646" s="6" t="str">
        <f>OBV!F646</f>
        <v>BULLISH</v>
      </c>
      <c r="K646" s="6" t="str">
        <f>OBV!G646</f>
        <v>NEUTRAL</v>
      </c>
      <c r="L646" s="6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2.91</v>
      </c>
      <c r="C647" s="2">
        <f>RSI!I647</f>
        <v>47.078522902389807</v>
      </c>
      <c r="D647" s="2">
        <f>MACD!E647</f>
        <v>2.3646198959655251E-2</v>
      </c>
      <c r="E647" s="2">
        <f>MACD!F647</f>
        <v>3.724189584785171E-3</v>
      </c>
      <c r="F647" s="2">
        <f>'Moving Avg'!D647</f>
        <v>2.9820000000000002</v>
      </c>
      <c r="G647" s="2">
        <f>'Moving Avg'!F647</f>
        <v>2.9815000000000005</v>
      </c>
      <c r="H647" s="2">
        <f>'Moving Avg'!G647</f>
        <v>2.7987999999999995</v>
      </c>
      <c r="I647" s="2">
        <f>'Moving Avg'!H647</f>
        <v>2.8323999999999971</v>
      </c>
      <c r="J647" s="6" t="str">
        <f>OBV!F647</f>
        <v>BULLISH</v>
      </c>
      <c r="K647" s="6" t="str">
        <f>OBV!G647</f>
        <v>NEUTRAL</v>
      </c>
      <c r="L647" s="6" t="str">
        <f>OBV!H647</f>
        <v>BULLISH DIVERGENCE</v>
      </c>
    </row>
    <row r="648" spans="1:12" ht="13.5" x14ac:dyDescent="0.25">
      <c r="A648" s="3">
        <f>RSI!A648</f>
        <v>42948</v>
      </c>
      <c r="B648" s="2">
        <f>RSI!B648</f>
        <v>2.91</v>
      </c>
      <c r="C648" s="2">
        <f>RSI!I648</f>
        <v>47.078522902389807</v>
      </c>
      <c r="D648" s="2">
        <f>MACD!E648</f>
        <v>3.0433668242925371E-2</v>
      </c>
      <c r="E648" s="2">
        <f>MACD!F648</f>
        <v>9.0660853164132114E-3</v>
      </c>
      <c r="F648" s="2">
        <f>'Moving Avg'!D648</f>
        <v>2.964</v>
      </c>
      <c r="G648" s="2">
        <f>'Moving Avg'!F648</f>
        <v>2.9745000000000004</v>
      </c>
      <c r="H648" s="2">
        <f>'Moving Avg'!G648</f>
        <v>2.8031999999999995</v>
      </c>
      <c r="I648" s="2">
        <f>'Moving Avg'!H648</f>
        <v>2.8327499999999977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2.91</v>
      </c>
      <c r="C649" s="2">
        <f>RSI!I649</f>
        <v>47.078522902389807</v>
      </c>
      <c r="D649" s="2">
        <f>MACD!E649</f>
        <v>3.6316344539015333E-2</v>
      </c>
      <c r="E649" s="2">
        <f>MACD!F649</f>
        <v>1.4516137160933636E-2</v>
      </c>
      <c r="F649" s="2">
        <f>'Moving Avg'!D649</f>
        <v>2.9460000000000002</v>
      </c>
      <c r="G649" s="2">
        <f>'Moving Avg'!F649</f>
        <v>2.9675000000000002</v>
      </c>
      <c r="H649" s="2">
        <f>'Moving Avg'!G649</f>
        <v>2.8075999999999994</v>
      </c>
      <c r="I649" s="2">
        <f>'Moving Avg'!H649</f>
        <v>2.8330999999999973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2.91</v>
      </c>
      <c r="C650" s="2">
        <f>RSI!I650</f>
        <v>47.078522902389807</v>
      </c>
      <c r="D650" s="2">
        <f>MACD!E650</f>
        <v>4.1423098394481883E-2</v>
      </c>
      <c r="E650" s="2">
        <f>MACD!F650</f>
        <v>1.9897529407643284E-2</v>
      </c>
      <c r="F650" s="2">
        <f>'Moving Avg'!D650</f>
        <v>2.9279999999999999</v>
      </c>
      <c r="G650" s="2">
        <f>'Moving Avg'!F650</f>
        <v>2.9670000000000001</v>
      </c>
      <c r="H650" s="2">
        <f>'Moving Avg'!G650</f>
        <v>2.8121999999999989</v>
      </c>
      <c r="I650" s="2">
        <f>'Moving Avg'!H650</f>
        <v>2.8334499999999974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2.91</v>
      </c>
      <c r="C651" s="2">
        <f>RSI!I651</f>
        <v>47.078522902389807</v>
      </c>
      <c r="D651" s="2">
        <f>MACD!E651</f>
        <v>4.5863739182730789E-2</v>
      </c>
      <c r="E651" s="2">
        <f>MACD!F651</f>
        <v>2.5090771362660788E-2</v>
      </c>
      <c r="F651" s="2">
        <f>'Moving Avg'!D651</f>
        <v>2.91</v>
      </c>
      <c r="G651" s="2">
        <f>'Moving Avg'!F651</f>
        <v>2.9664999999999999</v>
      </c>
      <c r="H651" s="2">
        <f>'Moving Avg'!G651</f>
        <v>2.8171999999999993</v>
      </c>
      <c r="I651" s="2">
        <f>'Moving Avg'!H651</f>
        <v>2.8337999999999979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2.95</v>
      </c>
      <c r="C652" s="2">
        <f>RSI!I652</f>
        <v>54.28038452136321</v>
      </c>
      <c r="D652" s="2">
        <f>MACD!E652</f>
        <v>4.676892795776677E-2</v>
      </c>
      <c r="E652" s="2">
        <f>MACD!F652</f>
        <v>2.9426402681681986E-2</v>
      </c>
      <c r="F652" s="2">
        <f>'Moving Avg'!D652</f>
        <v>2.9180000000000001</v>
      </c>
      <c r="G652" s="2">
        <f>'Moving Avg'!F652</f>
        <v>2.968</v>
      </c>
      <c r="H652" s="2">
        <f>'Moving Avg'!G652</f>
        <v>2.8243999999999989</v>
      </c>
      <c r="I652" s="2">
        <f>'Moving Avg'!H652</f>
        <v>2.8343499999999979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3</v>
      </c>
      <c r="C653" s="2">
        <f>RSI!I653</f>
        <v>61.359103965531084</v>
      </c>
      <c r="D653" s="2">
        <f>MACD!E653</f>
        <v>4.5235740497093779E-2</v>
      </c>
      <c r="E653" s="2">
        <f>MACD!F653</f>
        <v>3.258827024476435E-2</v>
      </c>
      <c r="F653" s="2">
        <f>'Moving Avg'!D653</f>
        <v>2.9359999999999999</v>
      </c>
      <c r="G653" s="2">
        <f>'Moving Avg'!F653</f>
        <v>2.968</v>
      </c>
      <c r="H653" s="2">
        <f>'Moving Avg'!G653</f>
        <v>2.8325999999999993</v>
      </c>
      <c r="I653" s="2">
        <f>'Moving Avg'!H653</f>
        <v>2.8351499999999983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3</v>
      </c>
      <c r="C654" s="2">
        <f>RSI!I654</f>
        <v>61.359103965531091</v>
      </c>
      <c r="D654" s="2">
        <f>MACD!E654</f>
        <v>4.3519018235915752E-2</v>
      </c>
      <c r="E654" s="2">
        <f>MACD!F654</f>
        <v>3.4774419842994633E-2</v>
      </c>
      <c r="F654" s="2">
        <f>'Moving Avg'!D654</f>
        <v>2.9539999999999997</v>
      </c>
      <c r="G654" s="2">
        <f>'Moving Avg'!F654</f>
        <v>2.9724999999999993</v>
      </c>
      <c r="H654" s="2">
        <f>'Moving Avg'!G654</f>
        <v>2.8407999999999993</v>
      </c>
      <c r="I654" s="2">
        <f>'Moving Avg'!H654</f>
        <v>2.8356499999999976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2.94</v>
      </c>
      <c r="C655" s="2">
        <f>RSI!I655</f>
        <v>50.481463902682904</v>
      </c>
      <c r="D655" s="2">
        <f>MACD!E655</f>
        <v>4.6122509134014056E-2</v>
      </c>
      <c r="E655" s="2">
        <f>MACD!F655</f>
        <v>3.7044037701198518E-2</v>
      </c>
      <c r="F655" s="2">
        <f>'Moving Avg'!D655</f>
        <v>2.96</v>
      </c>
      <c r="G655" s="2">
        <f>'Moving Avg'!F655</f>
        <v>2.9694999999999991</v>
      </c>
      <c r="H655" s="2">
        <f>'Moving Avg'!G655</f>
        <v>2.847799999999999</v>
      </c>
      <c r="I655" s="2">
        <f>'Moving Avg'!H655</f>
        <v>2.8357499999999982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</row>
    <row r="656" spans="1:12" ht="13.5" x14ac:dyDescent="0.25">
      <c r="A656" s="3">
        <f>RSI!A656</f>
        <v>42958</v>
      </c>
      <c r="B656" s="2">
        <f>RSI!B656</f>
        <v>2.94</v>
      </c>
      <c r="C656" s="2">
        <f>RSI!I656</f>
        <v>50.481463902682904</v>
      </c>
      <c r="D656" s="2">
        <f>MACD!E656</f>
        <v>4.8320429249230301E-2</v>
      </c>
      <c r="E656" s="2">
        <f>MACD!F656</f>
        <v>3.9299316010804872E-2</v>
      </c>
      <c r="F656" s="2">
        <f>'Moving Avg'!D656</f>
        <v>2.9659999999999997</v>
      </c>
      <c r="G656" s="2">
        <f>'Moving Avg'!F656</f>
        <v>2.966499999999999</v>
      </c>
      <c r="H656" s="2">
        <f>'Moving Avg'!G656</f>
        <v>2.856199999999999</v>
      </c>
      <c r="I656" s="2">
        <f>'Moving Avg'!H656</f>
        <v>2.8356499999999984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</row>
    <row r="657" spans="1:12" ht="13.5" x14ac:dyDescent="0.25">
      <c r="A657" s="3">
        <f>RSI!A657</f>
        <v>42961</v>
      </c>
      <c r="B657" s="2">
        <f>RSI!B657</f>
        <v>2.94</v>
      </c>
      <c r="C657" s="2">
        <f>RSI!I657</f>
        <v>50.481463902682904</v>
      </c>
      <c r="D657" s="2">
        <f>MACD!E657</f>
        <v>3.6329393108738728E-2</v>
      </c>
      <c r="E657" s="2">
        <f>MACD!F657</f>
        <v>3.8705331430391648E-2</v>
      </c>
      <c r="F657" s="2">
        <f>'Moving Avg'!D657</f>
        <v>2.9639999999999995</v>
      </c>
      <c r="G657" s="2">
        <f>'Moving Avg'!F657</f>
        <v>2.9634999999999998</v>
      </c>
      <c r="H657" s="2">
        <f>'Moving Avg'!G657</f>
        <v>2.8645999999999985</v>
      </c>
      <c r="I657" s="2">
        <f>'Moving Avg'!H657</f>
        <v>2.8355499999999982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2.91</v>
      </c>
      <c r="C658" s="2">
        <f>RSI!I658</f>
        <v>45.449799144843411</v>
      </c>
      <c r="D658" s="2">
        <f>MACD!E658</f>
        <v>2.8401038376345333E-2</v>
      </c>
      <c r="E658" s="2">
        <f>MACD!F658</f>
        <v>3.6644472819582385E-2</v>
      </c>
      <c r="F658" s="2">
        <f>'Moving Avg'!D658</f>
        <v>2.9459999999999997</v>
      </c>
      <c r="G658" s="2">
        <f>'Moving Avg'!F658</f>
        <v>2.9594999999999994</v>
      </c>
      <c r="H658" s="2">
        <f>'Moving Avg'!G658</f>
        <v>2.8709999999999987</v>
      </c>
      <c r="I658" s="2">
        <f>'Moving Avg'!H658</f>
        <v>2.8352999999999984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2.91</v>
      </c>
      <c r="C659" s="2">
        <f>RSI!I659</f>
        <v>45.449799144843411</v>
      </c>
      <c r="D659" s="2">
        <f>MACD!E659</f>
        <v>2.186570588371417E-2</v>
      </c>
      <c r="E659" s="2">
        <f>MACD!F659</f>
        <v>3.3688719432408747E-2</v>
      </c>
      <c r="F659" s="2">
        <f>'Moving Avg'!D659</f>
        <v>2.9279999999999999</v>
      </c>
      <c r="G659" s="2">
        <f>'Moving Avg'!F659</f>
        <v>2.9554999999999993</v>
      </c>
      <c r="H659" s="2">
        <f>'Moving Avg'!G659</f>
        <v>2.8773999999999988</v>
      </c>
      <c r="I659" s="2">
        <f>'Moving Avg'!H659</f>
        <v>2.8350499999999981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2.91</v>
      </c>
      <c r="C660" s="2">
        <f>RSI!I660</f>
        <v>45.449799144843411</v>
      </c>
      <c r="D660" s="2">
        <f>MACD!E660</f>
        <v>1.6496249305342658E-2</v>
      </c>
      <c r="E660" s="2">
        <f>MACD!F660</f>
        <v>3.0250225406995533E-2</v>
      </c>
      <c r="F660" s="2">
        <f>'Moving Avg'!D660</f>
        <v>2.9219999999999997</v>
      </c>
      <c r="G660" s="2">
        <f>'Moving Avg'!F660</f>
        <v>2.9514999999999993</v>
      </c>
      <c r="H660" s="2">
        <f>'Moving Avg'!G660</f>
        <v>2.883799999999999</v>
      </c>
      <c r="I660" s="2">
        <f>'Moving Avg'!H660</f>
        <v>2.8351499999999983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2.91</v>
      </c>
      <c r="C661" s="2">
        <f>RSI!I661</f>
        <v>45.449799144843411</v>
      </c>
      <c r="D661" s="2">
        <f>MACD!E661</f>
        <v>1.2101418660688701E-2</v>
      </c>
      <c r="E661" s="2">
        <f>MACD!F661</f>
        <v>2.6620464057734168E-2</v>
      </c>
      <c r="F661" s="2">
        <f>'Moving Avg'!D661</f>
        <v>2.9159999999999999</v>
      </c>
      <c r="G661" s="2">
        <f>'Moving Avg'!F661</f>
        <v>2.9474999999999993</v>
      </c>
      <c r="H661" s="2">
        <f>'Moving Avg'!G661</f>
        <v>2.8901999999999988</v>
      </c>
      <c r="I661" s="2">
        <f>'Moving Avg'!H661</f>
        <v>2.835449999999998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2.91</v>
      </c>
      <c r="C662" s="2">
        <f>RSI!I662</f>
        <v>45.449799144843411</v>
      </c>
      <c r="D662" s="2">
        <f>MACD!E662</f>
        <v>1.4674113527006316E-2</v>
      </c>
      <c r="E662" s="2">
        <f>MACD!F662</f>
        <v>2.4231193951588598E-2</v>
      </c>
      <c r="F662" s="2">
        <f>'Moving Avg'!D662</f>
        <v>2.91</v>
      </c>
      <c r="G662" s="2">
        <f>'Moving Avg'!F662</f>
        <v>2.9434999999999989</v>
      </c>
      <c r="H662" s="2">
        <f>'Moving Avg'!G662</f>
        <v>2.8963999999999985</v>
      </c>
      <c r="I662" s="2">
        <f>'Moving Avg'!H662</f>
        <v>2.8353499999999974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2.91</v>
      </c>
      <c r="C663" s="2">
        <f>RSI!I663</f>
        <v>45.449799144843418</v>
      </c>
      <c r="D663" s="2">
        <f>MACD!E663</f>
        <v>2.4670679436206822E-2</v>
      </c>
      <c r="E663" s="2">
        <f>MACD!F663</f>
        <v>2.4319091048512244E-2</v>
      </c>
      <c r="F663" s="2">
        <f>'Moving Avg'!D663</f>
        <v>2.91</v>
      </c>
      <c r="G663" s="2">
        <f>'Moving Avg'!F663</f>
        <v>2.9389999999999987</v>
      </c>
      <c r="H663" s="2">
        <f>'Moving Avg'!G663</f>
        <v>2.9035999999999986</v>
      </c>
      <c r="I663" s="2">
        <f>'Moving Avg'!H663</f>
        <v>2.8355499999999978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2.91</v>
      </c>
      <c r="C664" s="2">
        <f>RSI!I664</f>
        <v>45.449799144843418</v>
      </c>
      <c r="D664" s="2">
        <f>MACD!E664</f>
        <v>3.3247240425623215E-2</v>
      </c>
      <c r="E664" s="2">
        <f>MACD!F664</f>
        <v>2.6104720923934437E-2</v>
      </c>
      <c r="F664" s="2">
        <f>'Moving Avg'!D664</f>
        <v>2.91</v>
      </c>
      <c r="G664" s="2">
        <f>'Moving Avg'!F664</f>
        <v>2.9344999999999986</v>
      </c>
      <c r="H664" s="2">
        <f>'Moving Avg'!G664</f>
        <v>2.9107999999999987</v>
      </c>
      <c r="I664" s="2">
        <f>'Moving Avg'!H664</f>
        <v>2.8353499999999974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2.91</v>
      </c>
      <c r="C665" s="2">
        <f>RSI!I665</f>
        <v>45.449799144843418</v>
      </c>
      <c r="D665" s="2">
        <f>MACD!E665</f>
        <v>3.1382754130429458E-2</v>
      </c>
      <c r="E665" s="2">
        <f>MACD!F665</f>
        <v>2.7160327565233445E-2</v>
      </c>
      <c r="F665" s="2">
        <f>'Moving Avg'!D665</f>
        <v>2.91</v>
      </c>
      <c r="G665" s="2">
        <f>'Moving Avg'!F665</f>
        <v>2.9299999999999988</v>
      </c>
      <c r="H665" s="2">
        <f>'Moving Avg'!G665</f>
        <v>2.9191999999999982</v>
      </c>
      <c r="I665" s="2">
        <f>'Moving Avg'!H665</f>
        <v>2.8355499999999978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2.91</v>
      </c>
      <c r="C666" s="2">
        <f>RSI!I666</f>
        <v>45.449799144843418</v>
      </c>
      <c r="D666" s="2">
        <f>MACD!E666</f>
        <v>2.9906216387694418E-2</v>
      </c>
      <c r="E666" s="2">
        <f>MACD!F666</f>
        <v>2.7709505329725641E-2</v>
      </c>
      <c r="F666" s="2">
        <f>'Moving Avg'!D666</f>
        <v>2.91</v>
      </c>
      <c r="G666" s="2">
        <f>'Moving Avg'!F666</f>
        <v>2.9254999999999987</v>
      </c>
      <c r="H666" s="2">
        <f>'Moving Avg'!G666</f>
        <v>2.9289999999999985</v>
      </c>
      <c r="I666" s="2">
        <f>'Moving Avg'!H666</f>
        <v>2.8357499999999982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2.91</v>
      </c>
      <c r="C667" s="2">
        <f>RSI!I667</f>
        <v>45.449799144843418</v>
      </c>
      <c r="D667" s="2">
        <f>MACD!E667</f>
        <v>2.8750453581988022E-2</v>
      </c>
      <c r="E667" s="2">
        <f>MACD!F667</f>
        <v>2.7917694980178119E-2</v>
      </c>
      <c r="F667" s="2">
        <f>'Moving Avg'!D667</f>
        <v>2.91</v>
      </c>
      <c r="G667" s="2">
        <f>'Moving Avg'!F667</f>
        <v>2.9254999999999987</v>
      </c>
      <c r="H667" s="2">
        <f>'Moving Avg'!G667</f>
        <v>2.9373999999999989</v>
      </c>
      <c r="I667" s="2">
        <f>'Moving Avg'!H667</f>
        <v>2.8355999999999977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2.91</v>
      </c>
      <c r="C668" s="2">
        <f>RSI!I668</f>
        <v>45.449799144843418</v>
      </c>
      <c r="D668" s="2">
        <f>MACD!E668</f>
        <v>2.324379664210996E-2</v>
      </c>
      <c r="E668" s="2">
        <f>MACD!F668</f>
        <v>2.6982915312564491E-2</v>
      </c>
      <c r="F668" s="2">
        <f>'Moving Avg'!D668</f>
        <v>2.91</v>
      </c>
      <c r="G668" s="2">
        <f>'Moving Avg'!F668</f>
        <v>2.9254999999999987</v>
      </c>
      <c r="H668" s="2">
        <f>'Moving Avg'!G668</f>
        <v>2.9435999999999991</v>
      </c>
      <c r="I668" s="2">
        <f>'Moving Avg'!H668</f>
        <v>2.8353999999999981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2.91</v>
      </c>
      <c r="C669" s="2">
        <f>RSI!I669</f>
        <v>45.449799144843418</v>
      </c>
      <c r="D669" s="2">
        <f>MACD!E669</f>
        <v>1.8664577710386876E-2</v>
      </c>
      <c r="E669" s="2">
        <f>MACD!F669</f>
        <v>2.531924779212897E-2</v>
      </c>
      <c r="F669" s="2">
        <f>'Moving Avg'!D669</f>
        <v>2.91</v>
      </c>
      <c r="G669" s="2">
        <f>'Moving Avg'!F669</f>
        <v>2.9254999999999987</v>
      </c>
      <c r="H669" s="2">
        <f>'Moving Avg'!G669</f>
        <v>2.9497999999999989</v>
      </c>
      <c r="I669" s="2">
        <f>'Moving Avg'!H669</f>
        <v>2.8355999999999981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2.91</v>
      </c>
      <c r="C670" s="2">
        <f>RSI!I670</f>
        <v>45.449799144843418</v>
      </c>
      <c r="D670" s="2">
        <f>MACD!E670</f>
        <v>1.4864168829858748E-2</v>
      </c>
      <c r="E670" s="2">
        <f>MACD!F670</f>
        <v>2.3228231999674925E-2</v>
      </c>
      <c r="F670" s="2">
        <f>'Moving Avg'!D670</f>
        <v>2.91</v>
      </c>
      <c r="G670" s="2">
        <f>'Moving Avg'!F670</f>
        <v>2.9254999999999987</v>
      </c>
      <c r="H670" s="2">
        <f>'Moving Avg'!G670</f>
        <v>2.9549999999999987</v>
      </c>
      <c r="I670" s="2">
        <f>'Moving Avg'!H670</f>
        <v>2.8353999999999986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2.91</v>
      </c>
      <c r="C671" s="2">
        <f>RSI!I671</f>
        <v>45.449799144843418</v>
      </c>
      <c r="D671" s="2">
        <f>MACD!E671</f>
        <v>1.1717248267280933E-2</v>
      </c>
      <c r="E671" s="2">
        <f>MACD!F671</f>
        <v>2.0926035253196126E-2</v>
      </c>
      <c r="F671" s="2">
        <f>'Moving Avg'!D671</f>
        <v>2.91</v>
      </c>
      <c r="G671" s="2">
        <f>'Moving Avg'!F671</f>
        <v>2.9254999999999987</v>
      </c>
      <c r="H671" s="2">
        <f>'Moving Avg'!G671</f>
        <v>2.9575999999999993</v>
      </c>
      <c r="I671" s="2">
        <f>'Moving Avg'!H671</f>
        <v>2.8355999999999981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2.91</v>
      </c>
      <c r="C672" s="2">
        <f>RSI!I672</f>
        <v>45.449799144843418</v>
      </c>
      <c r="D672" s="2">
        <f>MACD!E672</f>
        <v>9.1181823191957001E-3</v>
      </c>
      <c r="E672" s="2">
        <f>MACD!F672</f>
        <v>1.8564464666396042E-2</v>
      </c>
      <c r="F672" s="2">
        <f>'Moving Avg'!D672</f>
        <v>2.91</v>
      </c>
      <c r="G672" s="2">
        <f>'Moving Avg'!F672</f>
        <v>2.9234999999999984</v>
      </c>
      <c r="H672" s="2">
        <f>'Moving Avg'!G672</f>
        <v>2.9569999999999994</v>
      </c>
      <c r="I672" s="2">
        <f>'Moving Avg'!H672</f>
        <v>2.835449999999998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2.91</v>
      </c>
      <c r="C673" s="2">
        <f>RSI!I673</f>
        <v>45.449799144843418</v>
      </c>
      <c r="D673" s="2">
        <f>MACD!E673</f>
        <v>6.9779661795941195E-3</v>
      </c>
      <c r="E673" s="2">
        <f>MACD!F673</f>
        <v>1.6247164969035659E-2</v>
      </c>
      <c r="F673" s="2">
        <f>'Moving Avg'!D673</f>
        <v>2.91</v>
      </c>
      <c r="G673" s="2">
        <f>'Moving Avg'!F673</f>
        <v>2.9189999999999983</v>
      </c>
      <c r="H673" s="2">
        <f>'Moving Avg'!G673</f>
        <v>2.9553999999999991</v>
      </c>
      <c r="I673" s="2">
        <f>'Moving Avg'!H673</f>
        <v>2.8352999999999975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2.91</v>
      </c>
      <c r="C674" s="2">
        <f>RSI!I674</f>
        <v>45.449799144843418</v>
      </c>
      <c r="D674" s="2">
        <f>MACD!E674</f>
        <v>5.2216376807079357E-3</v>
      </c>
      <c r="E674" s="2">
        <f>MACD!F674</f>
        <v>1.4042059511370115E-2</v>
      </c>
      <c r="F674" s="2">
        <f>'Moving Avg'!D674</f>
        <v>2.91</v>
      </c>
      <c r="G674" s="2">
        <f>'Moving Avg'!F674</f>
        <v>2.914499999999999</v>
      </c>
      <c r="H674" s="2">
        <f>'Moving Avg'!G674</f>
        <v>2.952799999999999</v>
      </c>
      <c r="I674" s="2">
        <f>'Moving Avg'!H674</f>
        <v>2.835149999999997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2.91</v>
      </c>
      <c r="C675" s="2">
        <f>RSI!I675</f>
        <v>45.449799144843418</v>
      </c>
      <c r="D675" s="2">
        <f>MACD!E675</f>
        <v>3.7860909914875229E-3</v>
      </c>
      <c r="E675" s="2">
        <f>MACD!F675</f>
        <v>1.1990865807393596E-2</v>
      </c>
      <c r="F675" s="2">
        <f>'Moving Avg'!D675</f>
        <v>2.91</v>
      </c>
      <c r="G675" s="2">
        <f>'Moving Avg'!F675</f>
        <v>2.9129999999999989</v>
      </c>
      <c r="H675" s="2">
        <f>'Moving Avg'!G675</f>
        <v>2.9501999999999988</v>
      </c>
      <c r="I675" s="2">
        <f>'Moving Avg'!H675</f>
        <v>2.8353999999999968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2.91</v>
      </c>
      <c r="C676" s="2">
        <f>RSI!I676</f>
        <v>45.449799144843418</v>
      </c>
      <c r="D676" s="2">
        <f>MACD!E676</f>
        <v>2.6182285883491474E-3</v>
      </c>
      <c r="E676" s="2">
        <f>MACD!F676</f>
        <v>1.0116338363584707E-2</v>
      </c>
      <c r="F676" s="2">
        <f>'Moving Avg'!D676</f>
        <v>2.91</v>
      </c>
      <c r="G676" s="2">
        <f>'Moving Avg'!F676</f>
        <v>2.9114999999999989</v>
      </c>
      <c r="H676" s="2">
        <f>'Moving Avg'!G676</f>
        <v>2.9475999999999987</v>
      </c>
      <c r="I676" s="2">
        <f>'Moving Avg'!H676</f>
        <v>2.8359499999999969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2.91</v>
      </c>
      <c r="C677" s="2">
        <f>RSI!I677</f>
        <v>45.449799144843418</v>
      </c>
      <c r="D677" s="2">
        <f>MACD!E677</f>
        <v>1.6733993142281633E-3</v>
      </c>
      <c r="E677" s="2">
        <f>MACD!F677</f>
        <v>8.4277505537133975E-3</v>
      </c>
      <c r="F677" s="2">
        <f>'Moving Avg'!D677</f>
        <v>2.91</v>
      </c>
      <c r="G677" s="2">
        <f>'Moving Avg'!F677</f>
        <v>2.9099999999999988</v>
      </c>
      <c r="H677" s="2">
        <f>'Moving Avg'!G677</f>
        <v>2.9447999999999985</v>
      </c>
      <c r="I677" s="2">
        <f>'Moving Avg'!H677</f>
        <v>2.8365499999999968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2.91</v>
      </c>
      <c r="C678" s="2">
        <f>RSI!I678</f>
        <v>45.449799144843418</v>
      </c>
      <c r="D678" s="2">
        <f>MACD!E678</f>
        <v>9.1407838077994796E-4</v>
      </c>
      <c r="E678" s="2">
        <f>MACD!F678</f>
        <v>6.9250161191267085E-3</v>
      </c>
      <c r="F678" s="2">
        <f>'Moving Avg'!D678</f>
        <v>2.91</v>
      </c>
      <c r="G678" s="2">
        <f>'Moving Avg'!F678</f>
        <v>2.9099999999999988</v>
      </c>
      <c r="H678" s="2">
        <f>'Moving Avg'!G678</f>
        <v>2.9419999999999988</v>
      </c>
      <c r="I678" s="2">
        <f>'Moving Avg'!H678</f>
        <v>2.8371499999999967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2.83</v>
      </c>
      <c r="C679" s="2">
        <f>RSI!I679</f>
        <v>20.109077242611832</v>
      </c>
      <c r="D679" s="2">
        <f>MACD!E679</f>
        <v>6.2346778958195515E-3</v>
      </c>
      <c r="E679" s="2">
        <f>MACD!F679</f>
        <v>6.7869484744652779E-3</v>
      </c>
      <c r="F679" s="2">
        <f>'Moving Avg'!D679</f>
        <v>2.8940000000000001</v>
      </c>
      <c r="G679" s="2">
        <f>'Moving Avg'!F679</f>
        <v>2.9059999999999988</v>
      </c>
      <c r="H679" s="2">
        <f>'Moving Avg'!G679</f>
        <v>2.9375999999999989</v>
      </c>
      <c r="I679" s="2">
        <f>'Moving Avg'!H679</f>
        <v>2.8372999999999973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2.83</v>
      </c>
      <c r="C680" s="2">
        <f>RSI!I680</f>
        <v>20.109077242611832</v>
      </c>
      <c r="D680" s="2">
        <f>MACD!E680</f>
        <v>1.1243869220755265E-2</v>
      </c>
      <c r="E680" s="2">
        <f>MACD!F680</f>
        <v>7.6783326237232757E-3</v>
      </c>
      <c r="F680" s="2">
        <f>'Moving Avg'!D680</f>
        <v>2.8780000000000001</v>
      </c>
      <c r="G680" s="2">
        <f>'Moving Avg'!F680</f>
        <v>2.9019999999999988</v>
      </c>
      <c r="H680" s="2">
        <f>'Moving Avg'!G680</f>
        <v>2.9357999999999991</v>
      </c>
      <c r="I680" s="2">
        <f>'Moving Avg'!H680</f>
        <v>2.8374499999999978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2.83</v>
      </c>
      <c r="C681" s="2">
        <f>RSI!I681</f>
        <v>20.109077242611832</v>
      </c>
      <c r="D681" s="2">
        <f>MACD!E681</f>
        <v>1.5951994968545158E-2</v>
      </c>
      <c r="E681" s="2">
        <f>MACD!F681</f>
        <v>9.3330650926876525E-3</v>
      </c>
      <c r="F681" s="2">
        <f>'Moving Avg'!D681</f>
        <v>2.8620000000000001</v>
      </c>
      <c r="G681" s="2">
        <f>'Moving Avg'!F681</f>
        <v>2.8979999999999988</v>
      </c>
      <c r="H681" s="2">
        <f>'Moving Avg'!G681</f>
        <v>2.9339999999999993</v>
      </c>
      <c r="I681" s="2">
        <f>'Moving Avg'!H681</f>
        <v>2.8375999999999988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2.75</v>
      </c>
      <c r="C682" s="2">
        <f>RSI!I682</f>
        <v>11.854169796358633</v>
      </c>
      <c r="D682" s="2">
        <f>MACD!E682</f>
        <v>2.6296515198653392E-2</v>
      </c>
      <c r="E682" s="2">
        <f>MACD!F682</f>
        <v>1.2725755113880801E-2</v>
      </c>
      <c r="F682" s="2">
        <f>'Moving Avg'!D682</f>
        <v>2.83</v>
      </c>
      <c r="G682" s="2">
        <f>'Moving Avg'!F682</f>
        <v>2.8899999999999992</v>
      </c>
      <c r="H682" s="2">
        <f>'Moving Avg'!G682</f>
        <v>2.9305999999999996</v>
      </c>
      <c r="I682" s="2">
        <f>'Moving Avg'!H682</f>
        <v>2.8373499999999989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2.75</v>
      </c>
      <c r="C683" s="2">
        <f>RSI!I683</f>
        <v>11.854169796358633</v>
      </c>
      <c r="D683" s="2">
        <f>MACD!E683</f>
        <v>3.5924882727101259E-2</v>
      </c>
      <c r="E683" s="2">
        <f>MACD!F683</f>
        <v>1.7365580636524894E-2</v>
      </c>
      <c r="F683" s="2">
        <f>'Moving Avg'!D683</f>
        <v>2.798</v>
      </c>
      <c r="G683" s="2">
        <f>'Moving Avg'!F683</f>
        <v>2.8819999999999992</v>
      </c>
      <c r="H683" s="2">
        <f>'Moving Avg'!G683</f>
        <v>2.9255999999999993</v>
      </c>
      <c r="I683" s="2">
        <f>'Moving Avg'!H683</f>
        <v>2.8370999999999991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2.75</v>
      </c>
      <c r="C684" s="2">
        <f>RSI!I684</f>
        <v>11.854169796358633</v>
      </c>
      <c r="D684" s="2">
        <f>MACD!E684</f>
        <v>4.4882436970448136E-2</v>
      </c>
      <c r="E684" s="2">
        <f>MACD!F684</f>
        <v>2.2868951903309544E-2</v>
      </c>
      <c r="F684" s="2">
        <f>'Moving Avg'!D684</f>
        <v>2.782</v>
      </c>
      <c r="G684" s="2">
        <f>'Moving Avg'!F684</f>
        <v>2.8739999999999997</v>
      </c>
      <c r="H684" s="2">
        <f>'Moving Avg'!G684</f>
        <v>2.9223999999999988</v>
      </c>
      <c r="I684" s="2">
        <f>'Moving Avg'!H684</f>
        <v>2.8368499999999996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2.7</v>
      </c>
      <c r="C685" s="2">
        <f>RSI!I685</f>
        <v>8.9774020101180696</v>
      </c>
      <c r="D685" s="2">
        <f>MACD!E685</f>
        <v>5.6916048563150579E-2</v>
      </c>
      <c r="E685" s="2">
        <f>MACD!F685</f>
        <v>2.9678371235277751E-2</v>
      </c>
      <c r="F685" s="2">
        <f>'Moving Avg'!D685</f>
        <v>2.7560000000000002</v>
      </c>
      <c r="G685" s="2">
        <f>'Moving Avg'!F685</f>
        <v>2.8634999999999997</v>
      </c>
      <c r="H685" s="2">
        <f>'Moving Avg'!G685</f>
        <v>2.9163999999999985</v>
      </c>
      <c r="I685" s="2">
        <f>'Moving Avg'!H685</f>
        <v>2.8363499999999999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2.7</v>
      </c>
      <c r="C686" s="2">
        <f>RSI!I686</f>
        <v>8.9774020101180696</v>
      </c>
      <c r="D686" s="2">
        <f>MACD!E686</f>
        <v>6.8088638288906989E-2</v>
      </c>
      <c r="E686" s="2">
        <f>MACD!F686</f>
        <v>3.7360424646003601E-2</v>
      </c>
      <c r="F686" s="2">
        <f>'Moving Avg'!D686</f>
        <v>2.7299999999999995</v>
      </c>
      <c r="G686" s="2">
        <f>'Moving Avg'!F686</f>
        <v>2.8530000000000002</v>
      </c>
      <c r="H686" s="2">
        <f>'Moving Avg'!G686</f>
        <v>2.9103999999999979</v>
      </c>
      <c r="I686" s="2">
        <f>'Moving Avg'!H686</f>
        <v>2.8358500000000002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2.7</v>
      </c>
      <c r="C687" s="2">
        <f>RSI!I687</f>
        <v>8.9774020101180696</v>
      </c>
      <c r="D687" s="2">
        <f>MACD!E687</f>
        <v>7.8459315273030406E-2</v>
      </c>
      <c r="E687" s="2">
        <f>MACD!F687</f>
        <v>4.5580202771408965E-2</v>
      </c>
      <c r="F687" s="2">
        <f>'Moving Avg'!D687</f>
        <v>2.7199999999999998</v>
      </c>
      <c r="G687" s="2">
        <f>'Moving Avg'!F687</f>
        <v>2.8425000000000002</v>
      </c>
      <c r="H687" s="2">
        <f>'Moving Avg'!G687</f>
        <v>2.9043999999999977</v>
      </c>
      <c r="I687" s="2">
        <f>'Moving Avg'!H687</f>
        <v>2.8353500000000009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2.7</v>
      </c>
      <c r="C688" s="2">
        <f>RSI!I688</f>
        <v>8.9774020101180696</v>
      </c>
      <c r="D688" s="2">
        <f>MACD!E688</f>
        <v>8.8083528690528823E-2</v>
      </c>
      <c r="E688" s="2">
        <f>MACD!F688</f>
        <v>5.4080867955232939E-2</v>
      </c>
      <c r="F688" s="2">
        <f>'Moving Avg'!D688</f>
        <v>2.71</v>
      </c>
      <c r="G688" s="2">
        <f>'Moving Avg'!F688</f>
        <v>2.8320000000000003</v>
      </c>
      <c r="H688" s="2">
        <f>'Moving Avg'!G688</f>
        <v>2.8985999999999974</v>
      </c>
      <c r="I688" s="2">
        <f>'Moving Avg'!H688</f>
        <v>2.8348500000000016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2.7</v>
      </c>
      <c r="C689" s="2">
        <f>RSI!I689</f>
        <v>8.9774020101180696</v>
      </c>
      <c r="D689" s="2">
        <f>MACD!E689</f>
        <v>8.4705536026853157E-2</v>
      </c>
      <c r="E689" s="2">
        <f>MACD!F689</f>
        <v>6.0205801569556988E-2</v>
      </c>
      <c r="F689" s="2">
        <f>'Moving Avg'!D689</f>
        <v>2.7</v>
      </c>
      <c r="G689" s="2">
        <f>'Moving Avg'!F689</f>
        <v>2.8215000000000008</v>
      </c>
      <c r="H689" s="2">
        <f>'Moving Avg'!G689</f>
        <v>2.8927999999999976</v>
      </c>
      <c r="I689" s="2">
        <f>'Moving Avg'!H689</f>
        <v>2.8343500000000024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2.7</v>
      </c>
      <c r="C690" s="2">
        <f>RSI!I690</f>
        <v>8.9774020101180696</v>
      </c>
      <c r="D690" s="2">
        <f>MACD!E690</f>
        <v>8.2575136805718596E-2</v>
      </c>
      <c r="E690" s="2">
        <f>MACD!F690</f>
        <v>6.467966861678931E-2</v>
      </c>
      <c r="F690" s="2">
        <f>'Moving Avg'!D690</f>
        <v>2.7</v>
      </c>
      <c r="G690" s="2">
        <f>'Moving Avg'!F690</f>
        <v>2.8110000000000008</v>
      </c>
      <c r="H690" s="2">
        <f>'Moving Avg'!G690</f>
        <v>2.8869999999999969</v>
      </c>
      <c r="I690" s="2">
        <f>'Moving Avg'!H690</f>
        <v>2.8338500000000026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2.7</v>
      </c>
      <c r="C691" s="2">
        <f>RSI!I691</f>
        <v>8.9774020101180696</v>
      </c>
      <c r="D691" s="2">
        <f>MACD!E691</f>
        <v>8.1446474888240417E-2</v>
      </c>
      <c r="E691" s="2">
        <f>MACD!F691</f>
        <v>6.8033029871079537E-2</v>
      </c>
      <c r="F691" s="2">
        <f>'Moving Avg'!D691</f>
        <v>2.7</v>
      </c>
      <c r="G691" s="2">
        <f>'Moving Avg'!F691</f>
        <v>2.8005000000000009</v>
      </c>
      <c r="H691" s="2">
        <f>'Moving Avg'!G691</f>
        <v>2.8811999999999971</v>
      </c>
      <c r="I691" s="2">
        <f>'Moving Avg'!H691</f>
        <v>2.8336000000000037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2.7</v>
      </c>
      <c r="C692" s="2">
        <f>RSI!I692</f>
        <v>8.9774020101180696</v>
      </c>
      <c r="D692" s="2">
        <f>MACD!E692</f>
        <v>6.8807819825962735E-2</v>
      </c>
      <c r="E692" s="2">
        <f>MACD!F692</f>
        <v>6.8187987862056182E-2</v>
      </c>
      <c r="F692" s="2">
        <f>'Moving Avg'!D692</f>
        <v>2.7</v>
      </c>
      <c r="G692" s="2">
        <f>'Moving Avg'!F692</f>
        <v>2.7900000000000009</v>
      </c>
      <c r="H692" s="2">
        <f>'Moving Avg'!G692</f>
        <v>2.8753999999999973</v>
      </c>
      <c r="I692" s="2">
        <f>'Moving Avg'!H692</f>
        <v>2.8333500000000038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2.7</v>
      </c>
      <c r="C693" s="2">
        <f>RSI!I693</f>
        <v>8.9774020101180696</v>
      </c>
      <c r="D693" s="2">
        <f>MACD!E693</f>
        <v>5.8691405519893713E-2</v>
      </c>
      <c r="E693" s="2">
        <f>MACD!F693</f>
        <v>6.6288671393623697E-2</v>
      </c>
      <c r="F693" s="2">
        <f>'Moving Avg'!D693</f>
        <v>2.7</v>
      </c>
      <c r="G693" s="2">
        <f>'Moving Avg'!F693</f>
        <v>2.7795000000000014</v>
      </c>
      <c r="H693" s="2">
        <f>'Moving Avg'!G693</f>
        <v>2.8693999999999971</v>
      </c>
      <c r="I693" s="2">
        <f>'Moving Avg'!H693</f>
        <v>2.8331000000000044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2.74</v>
      </c>
      <c r="C694" s="2">
        <f>RSI!I694</f>
        <v>33.958133007511165</v>
      </c>
      <c r="D694" s="2">
        <f>MACD!E694</f>
        <v>4.7703429576165579E-2</v>
      </c>
      <c r="E694" s="2">
        <f>MACD!F694</f>
        <v>6.257162303013207E-2</v>
      </c>
      <c r="F694" s="2">
        <f>'Moving Avg'!D694</f>
        <v>2.7080000000000002</v>
      </c>
      <c r="G694" s="2">
        <f>'Moving Avg'!F694</f>
        <v>2.7710000000000012</v>
      </c>
      <c r="H694" s="2">
        <f>'Moving Avg'!G694</f>
        <v>2.8641999999999981</v>
      </c>
      <c r="I694" s="2">
        <f>'Moving Avg'!H694</f>
        <v>2.8330500000000054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2.73</v>
      </c>
      <c r="C695" s="2">
        <f>RSI!I695</f>
        <v>31.621637434221498</v>
      </c>
      <c r="D695" s="2">
        <f>MACD!E695</f>
        <v>3.1713380850154405E-2</v>
      </c>
      <c r="E695" s="2">
        <f>MACD!F695</f>
        <v>5.6399974594136544E-2</v>
      </c>
      <c r="F695" s="2">
        <f>'Moving Avg'!D695</f>
        <v>2.7140000000000004</v>
      </c>
      <c r="G695" s="2">
        <f>'Moving Avg'!F695</f>
        <v>2.7620000000000009</v>
      </c>
      <c r="H695" s="2">
        <f>'Moving Avg'!G695</f>
        <v>2.8587999999999982</v>
      </c>
      <c r="I695" s="2">
        <f>'Moving Avg'!H695</f>
        <v>2.833000000000006</v>
      </c>
      <c r="J695" s="6" t="str">
        <f>OBV!F695</f>
        <v>BEARISH</v>
      </c>
      <c r="K695" s="6" t="str">
        <f>OBV!G695</f>
        <v>NEUTRAL</v>
      </c>
      <c r="L695" s="6" t="str">
        <f>OBV!H695</f>
        <v>BEARISH DIVERGENCE</v>
      </c>
    </row>
    <row r="696" spans="1:12" ht="13.5" x14ac:dyDescent="0.25">
      <c r="A696" s="3">
        <f>RSI!A696</f>
        <v>43018</v>
      </c>
      <c r="B696" s="2">
        <f>RSI!B696</f>
        <v>2.73</v>
      </c>
      <c r="C696" s="2">
        <f>RSI!I696</f>
        <v>31.621637434221498</v>
      </c>
      <c r="D696" s="2">
        <f>MACD!E696</f>
        <v>1.8482278505272287E-2</v>
      </c>
      <c r="E696" s="2">
        <f>MACD!F696</f>
        <v>4.8816435376363695E-2</v>
      </c>
      <c r="F696" s="2">
        <f>'Moving Avg'!D696</f>
        <v>2.72</v>
      </c>
      <c r="G696" s="2">
        <f>'Moving Avg'!F696</f>
        <v>2.7530000000000006</v>
      </c>
      <c r="H696" s="2">
        <f>'Moving Avg'!G696</f>
        <v>2.8533999999999979</v>
      </c>
      <c r="I696" s="2">
        <f>'Moving Avg'!H696</f>
        <v>2.8322500000000064</v>
      </c>
      <c r="J696" s="6" t="str">
        <f>OBV!F696</f>
        <v>BEARISH</v>
      </c>
      <c r="K696" s="6" t="str">
        <f>OBV!G696</f>
        <v>NEUTRAL</v>
      </c>
      <c r="L696" s="6" t="str">
        <f>OBV!H696</f>
        <v>BEARISH DIVERGENCE</v>
      </c>
    </row>
    <row r="697" spans="1:12" ht="13.5" x14ac:dyDescent="0.25">
      <c r="A697" s="3">
        <f>RSI!A697</f>
        <v>43019</v>
      </c>
      <c r="B697" s="2">
        <f>RSI!B697</f>
        <v>2.73</v>
      </c>
      <c r="C697" s="2">
        <f>RSI!I697</f>
        <v>31.621637434221498</v>
      </c>
      <c r="D697" s="2">
        <f>MACD!E697</f>
        <v>7.5635256310166987E-3</v>
      </c>
      <c r="E697" s="2">
        <f>MACD!F697</f>
        <v>4.0565853427294303E-2</v>
      </c>
      <c r="F697" s="2">
        <f>'Moving Avg'!D697</f>
        <v>2.726</v>
      </c>
      <c r="G697" s="2">
        <f>'Moving Avg'!F697</f>
        <v>2.7440000000000002</v>
      </c>
      <c r="H697" s="2">
        <f>'Moving Avg'!G697</f>
        <v>2.8497999999999983</v>
      </c>
      <c r="I697" s="2">
        <f>'Moving Avg'!H697</f>
        <v>2.830650000000007</v>
      </c>
      <c r="J697" s="6" t="str">
        <f>OBV!F697</f>
        <v>BEARISH</v>
      </c>
      <c r="K697" s="6" t="str">
        <f>OBV!G697</f>
        <v>NEUTRAL</v>
      </c>
      <c r="L697" s="6" t="str">
        <f>OBV!H697</f>
        <v>BEARISH DIVERGENCE</v>
      </c>
    </row>
    <row r="698" spans="1:12" ht="13.5" x14ac:dyDescent="0.25">
      <c r="A698" s="3">
        <f>RSI!A698</f>
        <v>43020</v>
      </c>
      <c r="B698" s="2">
        <f>RSI!B698</f>
        <v>2.73</v>
      </c>
      <c r="C698" s="2">
        <f>RSI!I698</f>
        <v>31.621637434221498</v>
      </c>
      <c r="D698" s="2">
        <f>MACD!E698</f>
        <v>-1.4191271978845066E-3</v>
      </c>
      <c r="E698" s="2">
        <f>MACD!F698</f>
        <v>3.216885730225854E-2</v>
      </c>
      <c r="F698" s="2">
        <f>'Moving Avg'!D698</f>
        <v>2.7320000000000002</v>
      </c>
      <c r="G698" s="2">
        <f>'Moving Avg'!F698</f>
        <v>2.7349999999999999</v>
      </c>
      <c r="H698" s="2">
        <f>'Moving Avg'!G698</f>
        <v>2.8461999999999983</v>
      </c>
      <c r="I698" s="2">
        <f>'Moving Avg'!H698</f>
        <v>2.828350000000007</v>
      </c>
      <c r="J698" s="6" t="str">
        <f>OBV!F698</f>
        <v>BEARISH</v>
      </c>
      <c r="K698" s="6" t="str">
        <f>OBV!G698</f>
        <v>NEUTRAL</v>
      </c>
      <c r="L698" s="6" t="str">
        <f>OBV!H698</f>
        <v>BEARISH DIVERGENCE</v>
      </c>
    </row>
    <row r="699" spans="1:12" ht="13.5" x14ac:dyDescent="0.25">
      <c r="A699" s="3">
        <f>RSI!A699</f>
        <v>43021</v>
      </c>
      <c r="B699" s="2">
        <f>RSI!B699</f>
        <v>2.73</v>
      </c>
      <c r="C699" s="2">
        <f>RSI!I699</f>
        <v>31.621637434221498</v>
      </c>
      <c r="D699" s="2">
        <f>MACD!E699</f>
        <v>-8.7825261128600118E-3</v>
      </c>
      <c r="E699" s="2">
        <f>MACD!F699</f>
        <v>2.3978580619234833E-2</v>
      </c>
      <c r="F699" s="2">
        <f>'Moving Avg'!D699</f>
        <v>2.73</v>
      </c>
      <c r="G699" s="2">
        <f>'Moving Avg'!F699</f>
        <v>2.7299999999999995</v>
      </c>
      <c r="H699" s="2">
        <f>'Moving Avg'!G699</f>
        <v>2.8425999999999982</v>
      </c>
      <c r="I699" s="2">
        <f>'Moving Avg'!H699</f>
        <v>2.8251000000000066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2.68</v>
      </c>
      <c r="C700" s="2">
        <f>RSI!I700</f>
        <v>21.104627730460763</v>
      </c>
      <c r="D700" s="2">
        <f>MACD!E700</f>
        <v>-1.1089661717323285E-2</v>
      </c>
      <c r="E700" s="2">
        <f>MACD!F700</f>
        <v>1.6964932151923209E-2</v>
      </c>
      <c r="F700" s="2">
        <f>'Moving Avg'!D700</f>
        <v>2.7199999999999998</v>
      </c>
      <c r="G700" s="2">
        <f>'Moving Avg'!F700</f>
        <v>2.7224999999999993</v>
      </c>
      <c r="H700" s="2">
        <f>'Moving Avg'!G700</f>
        <v>2.8379999999999983</v>
      </c>
      <c r="I700" s="2">
        <f>'Moving Avg'!H700</f>
        <v>2.8209500000000061</v>
      </c>
      <c r="J700" s="6" t="str">
        <f>OBV!F700</f>
        <v>BEARISH</v>
      </c>
      <c r="K700" s="6" t="str">
        <f>OBV!G700</f>
        <v>STRONG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2.68</v>
      </c>
      <c r="C701" s="2">
        <f>RSI!I701</f>
        <v>21.104627730460763</v>
      </c>
      <c r="D701" s="2">
        <f>MACD!E701</f>
        <v>-1.2542948453386327E-2</v>
      </c>
      <c r="E701" s="2">
        <f>MACD!F701</f>
        <v>1.1063356030861301E-2</v>
      </c>
      <c r="F701" s="2">
        <f>'Moving Avg'!D701</f>
        <v>2.71</v>
      </c>
      <c r="G701" s="2">
        <f>'Moving Avg'!F701</f>
        <v>2.714999999999999</v>
      </c>
      <c r="H701" s="2">
        <f>'Moving Avg'!G701</f>
        <v>2.8333999999999993</v>
      </c>
      <c r="I701" s="2">
        <f>'Moving Avg'!H701</f>
        <v>2.816800000000006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2.68</v>
      </c>
      <c r="C702" s="2">
        <f>RSI!I702</f>
        <v>21.104627730460763</v>
      </c>
      <c r="D702" s="2">
        <f>MACD!E702</f>
        <v>-1.3310703606103758E-2</v>
      </c>
      <c r="E702" s="2">
        <f>MACD!F702</f>
        <v>6.1885441034682902E-3</v>
      </c>
      <c r="F702" s="2">
        <f>'Moving Avg'!D702</f>
        <v>2.7</v>
      </c>
      <c r="G702" s="2">
        <f>'Moving Avg'!F702</f>
        <v>2.7114999999999987</v>
      </c>
      <c r="H702" s="2">
        <f>'Moving Avg'!G702</f>
        <v>2.8279999999999994</v>
      </c>
      <c r="I702" s="2">
        <f>'Moving Avg'!H702</f>
        <v>2.8126000000000055</v>
      </c>
      <c r="J702" s="6" t="str">
        <f>OBV!F702</f>
        <v>BEARISH</v>
      </c>
      <c r="K702" s="6" t="str">
        <f>OBV!G702</f>
        <v>STRONG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2.68</v>
      </c>
      <c r="C703" s="2">
        <f>RSI!I703</f>
        <v>21.104627730460763</v>
      </c>
      <c r="D703" s="2">
        <f>MACD!E703</f>
        <v>-1.3532612017992385E-2</v>
      </c>
      <c r="E703" s="2">
        <f>MACD!F703</f>
        <v>2.2443128791761555E-3</v>
      </c>
      <c r="F703" s="2">
        <f>'Moving Avg'!D703</f>
        <v>2.69</v>
      </c>
      <c r="G703" s="2">
        <f>'Moving Avg'!F703</f>
        <v>2.7079999999999993</v>
      </c>
      <c r="H703" s="2">
        <f>'Moving Avg'!G703</f>
        <v>2.8216000000000001</v>
      </c>
      <c r="I703" s="2">
        <f>'Moving Avg'!H703</f>
        <v>2.8084000000000047</v>
      </c>
      <c r="J703" s="6" t="str">
        <f>OBV!F703</f>
        <v>BEARISH</v>
      </c>
      <c r="K703" s="6" t="str">
        <f>OBV!G703</f>
        <v>STRONG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2.68</v>
      </c>
      <c r="C704" s="2">
        <f>RSI!I704</f>
        <v>21.104627730460763</v>
      </c>
      <c r="D704" s="2">
        <f>MACD!E704</f>
        <v>-7.1704877023153202E-3</v>
      </c>
      <c r="E704" s="2">
        <f>MACD!F704</f>
        <v>3.6135276287786039E-4</v>
      </c>
      <c r="F704" s="2">
        <f>'Moving Avg'!D704</f>
        <v>2.68</v>
      </c>
      <c r="G704" s="2">
        <f>'Moving Avg'!F704</f>
        <v>2.7044999999999995</v>
      </c>
      <c r="H704" s="2">
        <f>'Moving Avg'!G704</f>
        <v>2.8152000000000004</v>
      </c>
      <c r="I704" s="2">
        <f>'Moving Avg'!H704</f>
        <v>2.8049500000000038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2.6</v>
      </c>
      <c r="C705" s="2">
        <f>RSI!I705</f>
        <v>11.918016931795179</v>
      </c>
      <c r="D705" s="2">
        <f>MACD!E705</f>
        <v>2.9670226612754647E-3</v>
      </c>
      <c r="E705" s="2">
        <f>MACD!F705</f>
        <v>8.8248674255738129E-4</v>
      </c>
      <c r="F705" s="2">
        <f>'Moving Avg'!D705</f>
        <v>2.6640000000000001</v>
      </c>
      <c r="G705" s="2">
        <f>'Moving Avg'!F705</f>
        <v>2.6994999999999996</v>
      </c>
      <c r="H705" s="2">
        <f>'Moving Avg'!G705</f>
        <v>2.8084000000000002</v>
      </c>
      <c r="I705" s="2">
        <f>'Moving Avg'!H705</f>
        <v>2.8011000000000039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2.5499999999999998</v>
      </c>
      <c r="C706" s="2">
        <f>RSI!I706</f>
        <v>9.2174588145743286</v>
      </c>
      <c r="D706" s="2">
        <f>MACD!E706</f>
        <v>1.6060889497008901E-2</v>
      </c>
      <c r="E706" s="2">
        <f>MACD!F706</f>
        <v>3.9181672934476856E-3</v>
      </c>
      <c r="F706" s="2">
        <f>'Moving Avg'!D706</f>
        <v>2.6380000000000003</v>
      </c>
      <c r="G706" s="2">
        <f>'Moving Avg'!F706</f>
        <v>2.6919999999999997</v>
      </c>
      <c r="H706" s="2">
        <f>'Moving Avg'!G706</f>
        <v>2.8006000000000006</v>
      </c>
      <c r="I706" s="2">
        <f>'Moving Avg'!H706</f>
        <v>2.7970000000000033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2.5</v>
      </c>
      <c r="C707" s="2">
        <f>RSI!I707</f>
        <v>7.4093842689364351</v>
      </c>
      <c r="D707" s="2">
        <f>MACD!E707</f>
        <v>3.1891572750110342E-2</v>
      </c>
      <c r="E707" s="2">
        <f>MACD!F707</f>
        <v>9.5128483847802172E-3</v>
      </c>
      <c r="F707" s="2">
        <f>'Moving Avg'!D707</f>
        <v>2.6020000000000003</v>
      </c>
      <c r="G707" s="2">
        <f>'Moving Avg'!F707</f>
        <v>2.6819999999999995</v>
      </c>
      <c r="H707" s="2">
        <f>'Moving Avg'!G707</f>
        <v>2.7918000000000007</v>
      </c>
      <c r="I707" s="2">
        <f>'Moving Avg'!H707</f>
        <v>2.7926500000000027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2.5</v>
      </c>
      <c r="C708" s="2">
        <f>RSI!I708</f>
        <v>7.4093842689364351</v>
      </c>
      <c r="D708" s="2">
        <f>MACD!E708</f>
        <v>4.6552175609376523E-2</v>
      </c>
      <c r="E708" s="2">
        <f>MACD!F708</f>
        <v>1.692071382969948E-2</v>
      </c>
      <c r="F708" s="2">
        <f>'Moving Avg'!D708</f>
        <v>2.5659999999999998</v>
      </c>
      <c r="G708" s="2">
        <f>'Moving Avg'!F708</f>
        <v>2.6720000000000002</v>
      </c>
      <c r="H708" s="2">
        <f>'Moving Avg'!G708</f>
        <v>2.7836000000000007</v>
      </c>
      <c r="I708" s="2">
        <f>'Moving Avg'!H708</f>
        <v>2.7883000000000027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2.5</v>
      </c>
      <c r="C709" s="2">
        <f>RSI!I709</f>
        <v>7.4093842689364351</v>
      </c>
      <c r="D709" s="2">
        <f>MACD!E709</f>
        <v>6.0128976418096336E-2</v>
      </c>
      <c r="E709" s="2">
        <f>MACD!F709</f>
        <v>2.5562366347378851E-2</v>
      </c>
      <c r="F709" s="2">
        <f>'Moving Avg'!D709</f>
        <v>2.5300000000000002</v>
      </c>
      <c r="G709" s="2">
        <f>'Moving Avg'!F709</f>
        <v>2.6619999999999999</v>
      </c>
      <c r="H709" s="2">
        <f>'Moving Avg'!G709</f>
        <v>2.7754000000000012</v>
      </c>
      <c r="I709" s="2">
        <f>'Moving Avg'!H709</f>
        <v>2.7844500000000023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2.5</v>
      </c>
      <c r="C710" s="2">
        <f>RSI!I710</f>
        <v>7.4093842689364351</v>
      </c>
      <c r="D710" s="2">
        <f>MACD!E710</f>
        <v>6.5009615497086948E-2</v>
      </c>
      <c r="E710" s="2">
        <f>MACD!F710</f>
        <v>3.3451816177320473E-2</v>
      </c>
      <c r="F710" s="2">
        <f>'Moving Avg'!D710</f>
        <v>2.5100000000000002</v>
      </c>
      <c r="G710" s="2">
        <f>'Moving Avg'!F710</f>
        <v>2.6520000000000001</v>
      </c>
      <c r="H710" s="2">
        <f>'Moving Avg'!G710</f>
        <v>2.7672000000000008</v>
      </c>
      <c r="I710" s="2">
        <f>'Moving Avg'!H710</f>
        <v>2.7806500000000023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2.5</v>
      </c>
      <c r="C711" s="2">
        <f>RSI!I711</f>
        <v>7.4093842689364351</v>
      </c>
      <c r="D711" s="2">
        <f>MACD!E711</f>
        <v>7.0143909755588485E-2</v>
      </c>
      <c r="E711" s="2">
        <f>MACD!F711</f>
        <v>4.0790234892974078E-2</v>
      </c>
      <c r="F711" s="2">
        <f>'Moving Avg'!D711</f>
        <v>2.5</v>
      </c>
      <c r="G711" s="2">
        <f>'Moving Avg'!F711</f>
        <v>2.6420000000000003</v>
      </c>
      <c r="H711" s="2">
        <f>'Moving Avg'!G711</f>
        <v>2.7590000000000008</v>
      </c>
      <c r="I711" s="2">
        <f>'Moving Avg'!H711</f>
        <v>2.7774000000000023</v>
      </c>
      <c r="J711" s="6" t="str">
        <f>OBV!F711</f>
        <v>BEARISH</v>
      </c>
      <c r="K711" s="6" t="str">
        <f>OBV!G711</f>
        <v>NEUTRAL</v>
      </c>
      <c r="L711" s="6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2.5</v>
      </c>
      <c r="C712" s="2">
        <f>RSI!I712</f>
        <v>7.4093842689364351</v>
      </c>
      <c r="D712" s="2">
        <f>MACD!E712</f>
        <v>7.5418426228709645E-2</v>
      </c>
      <c r="E712" s="2">
        <f>MACD!F712</f>
        <v>4.77158731601212E-2</v>
      </c>
      <c r="F712" s="2">
        <f>'Moving Avg'!D712</f>
        <v>2.5</v>
      </c>
      <c r="G712" s="2">
        <f>'Moving Avg'!F712</f>
        <v>2.6320000000000001</v>
      </c>
      <c r="H712" s="2">
        <f>'Moving Avg'!G712</f>
        <v>2.7508000000000008</v>
      </c>
      <c r="I712" s="2">
        <f>'Moving Avg'!H712</f>
        <v>2.773900000000002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2.4300000000000002</v>
      </c>
      <c r="C713" s="2">
        <f>RSI!I713</f>
        <v>5.1872208245005282</v>
      </c>
      <c r="D713" s="2">
        <f>MACD!E713</f>
        <v>8.5927880146639879E-2</v>
      </c>
      <c r="E713" s="2">
        <f>MACD!F713</f>
        <v>5.5358274557424939E-2</v>
      </c>
      <c r="F713" s="2">
        <f>'Moving Avg'!D713</f>
        <v>2.4859999999999998</v>
      </c>
      <c r="G713" s="2">
        <f>'Moving Avg'!F713</f>
        <v>2.6185</v>
      </c>
      <c r="H713" s="2">
        <f>'Moving Avg'!G713</f>
        <v>2.741200000000001</v>
      </c>
      <c r="I713" s="2">
        <f>'Moving Avg'!H713</f>
        <v>2.7700500000000021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2.4</v>
      </c>
      <c r="C714" s="2">
        <f>RSI!I714</f>
        <v>4.5565051252525848</v>
      </c>
      <c r="D714" s="2">
        <f>MACD!E714</f>
        <v>9.8253772758731817E-2</v>
      </c>
      <c r="E714" s="2">
        <f>MACD!F714</f>
        <v>6.3937374197686317E-2</v>
      </c>
      <c r="F714" s="2">
        <f>'Moving Avg'!D714</f>
        <v>2.4660000000000002</v>
      </c>
      <c r="G714" s="2">
        <f>'Moving Avg'!F714</f>
        <v>2.6015000000000001</v>
      </c>
      <c r="H714" s="2">
        <f>'Moving Avg'!G714</f>
        <v>2.7310000000000012</v>
      </c>
      <c r="I714" s="2">
        <f>'Moving Avg'!H714</f>
        <v>2.7665000000000024</v>
      </c>
      <c r="J714" s="6" t="str">
        <f>OBV!F714</f>
        <v>BEARISH</v>
      </c>
      <c r="K714" s="6" t="str">
        <f>OBV!G714</f>
        <v>STRONG</v>
      </c>
      <c r="L714" s="6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2.4</v>
      </c>
      <c r="C715" s="2">
        <f>RSI!I715</f>
        <v>4.5565051252525848</v>
      </c>
      <c r="D715" s="2">
        <f>MACD!E715</f>
        <v>9.7674300899159849E-2</v>
      </c>
      <c r="E715" s="2">
        <f>MACD!F715</f>
        <v>7.0684759537981035E-2</v>
      </c>
      <c r="F715" s="2">
        <f>'Moving Avg'!D715</f>
        <v>2.4460000000000002</v>
      </c>
      <c r="G715" s="2">
        <f>'Moving Avg'!F715</f>
        <v>2.585</v>
      </c>
      <c r="H715" s="2">
        <f>'Moving Avg'!G715</f>
        <v>2.7208000000000014</v>
      </c>
      <c r="I715" s="2">
        <f>'Moving Avg'!H715</f>
        <v>2.7629500000000031</v>
      </c>
      <c r="J715" s="6" t="str">
        <f>OBV!F715</f>
        <v>BEARISH</v>
      </c>
      <c r="K715" s="6" t="str">
        <f>OBV!G715</f>
        <v>STRONG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2.4</v>
      </c>
      <c r="C716" s="2">
        <f>RSI!I716</f>
        <v>4.5565051252525848</v>
      </c>
      <c r="D716" s="2">
        <f>MACD!E716</f>
        <v>9.0694095870730074E-2</v>
      </c>
      <c r="E716" s="2">
        <f>MACD!F716</f>
        <v>7.4686626804530851E-2</v>
      </c>
      <c r="F716" s="2">
        <f>'Moving Avg'!D716</f>
        <v>2.4260000000000002</v>
      </c>
      <c r="G716" s="2">
        <f>'Moving Avg'!F716</f>
        <v>2.5684999999999998</v>
      </c>
      <c r="H716" s="2">
        <f>'Moving Avg'!G716</f>
        <v>2.7106000000000017</v>
      </c>
      <c r="I716" s="2">
        <f>'Moving Avg'!H716</f>
        <v>2.7589500000000031</v>
      </c>
      <c r="J716" s="6" t="str">
        <f>OBV!F716</f>
        <v>BEARISH</v>
      </c>
      <c r="K716" s="6" t="str">
        <f>OBV!G716</f>
        <v>STRONG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2.4</v>
      </c>
      <c r="C717" s="2">
        <f>RSI!I717</f>
        <v>4.5565051252525848</v>
      </c>
      <c r="D717" s="2">
        <f>MACD!E717</f>
        <v>7.8208817334259884E-2</v>
      </c>
      <c r="E717" s="2">
        <f>MACD!F717</f>
        <v>7.539106491047666E-2</v>
      </c>
      <c r="F717" s="2">
        <f>'Moving Avg'!D717</f>
        <v>2.4060000000000001</v>
      </c>
      <c r="G717" s="2">
        <f>'Moving Avg'!F717</f>
        <v>2.552</v>
      </c>
      <c r="H717" s="2">
        <f>'Moving Avg'!G717</f>
        <v>2.7004000000000019</v>
      </c>
      <c r="I717" s="2">
        <f>'Moving Avg'!H717</f>
        <v>2.7552000000000034</v>
      </c>
      <c r="J717" s="6" t="str">
        <f>OBV!F717</f>
        <v>BEARISH</v>
      </c>
      <c r="K717" s="6" t="str">
        <f>OBV!G717</f>
        <v>STRONG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2.36</v>
      </c>
      <c r="C718" s="2">
        <f>RSI!I718</f>
        <v>3.7407881681902211</v>
      </c>
      <c r="D718" s="2">
        <f>MACD!E718</f>
        <v>7.1638199479939768E-2</v>
      </c>
      <c r="E718" s="2">
        <f>MACD!F718</f>
        <v>7.4640491824369284E-2</v>
      </c>
      <c r="F718" s="2">
        <f>'Moving Avg'!D718</f>
        <v>2.3919999999999999</v>
      </c>
      <c r="G718" s="2">
        <f>'Moving Avg'!F718</f>
        <v>2.5334999999999996</v>
      </c>
      <c r="H718" s="2">
        <f>'Moving Avg'!G718</f>
        <v>2.6894000000000018</v>
      </c>
      <c r="I718" s="2">
        <f>'Moving Avg'!H718</f>
        <v>2.7517000000000036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2.4</v>
      </c>
      <c r="C719" s="2">
        <f>RSI!I719</f>
        <v>19.29934679634124</v>
      </c>
      <c r="D719" s="2">
        <f>MACD!E719</f>
        <v>6.4306368403422187E-2</v>
      </c>
      <c r="E719" s="2">
        <f>MACD!F719</f>
        <v>7.2573667140179876E-2</v>
      </c>
      <c r="F719" s="2">
        <f>'Moving Avg'!D719</f>
        <v>2.3919999999999999</v>
      </c>
      <c r="G719" s="2">
        <f>'Moving Avg'!F719</f>
        <v>2.5169999999999995</v>
      </c>
      <c r="H719" s="2">
        <f>'Moving Avg'!G719</f>
        <v>2.679200000000002</v>
      </c>
      <c r="I719" s="2">
        <f>'Moving Avg'!H719</f>
        <v>2.7484000000000037</v>
      </c>
      <c r="J719" s="6" t="str">
        <f>OBV!F719</f>
        <v>BULLISH</v>
      </c>
      <c r="K719" s="6" t="str">
        <f>OBV!G719</f>
        <v>WEAK</v>
      </c>
      <c r="L719" s="6" t="str">
        <f>OBV!H719</f>
        <v>NEUTRAL</v>
      </c>
    </row>
    <row r="720" spans="1:12" ht="13.5" x14ac:dyDescent="0.25">
      <c r="A720" s="3">
        <f>RSI!A720</f>
        <v>43052</v>
      </c>
      <c r="B720" s="2">
        <f>RSI!B720</f>
        <v>2.3199999999999998</v>
      </c>
      <c r="C720" s="2">
        <f>RSI!I720</f>
        <v>14.315639803267388</v>
      </c>
      <c r="D720" s="2">
        <f>MACD!E720</f>
        <v>6.489474726480049E-2</v>
      </c>
      <c r="E720" s="2">
        <f>MACD!F720</f>
        <v>7.103788316510401E-2</v>
      </c>
      <c r="F720" s="2">
        <f>'Moving Avg'!D720</f>
        <v>2.3760000000000003</v>
      </c>
      <c r="G720" s="2">
        <f>'Moving Avg'!F720</f>
        <v>2.4989999999999997</v>
      </c>
      <c r="H720" s="2">
        <f>'Moving Avg'!G720</f>
        <v>2.667400000000002</v>
      </c>
      <c r="I720" s="2">
        <f>'Moving Avg'!H720</f>
        <v>2.7451500000000038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2.29</v>
      </c>
      <c r="C721" s="2">
        <f>RSI!I721</f>
        <v>12.963707161464043</v>
      </c>
      <c r="D721" s="2">
        <f>MACD!E721</f>
        <v>6.8889690848332741E-2</v>
      </c>
      <c r="E721" s="2">
        <f>MACD!F721</f>
        <v>7.0608244701749756E-2</v>
      </c>
      <c r="F721" s="2">
        <f>'Moving Avg'!D721</f>
        <v>2.3540000000000001</v>
      </c>
      <c r="G721" s="2">
        <f>'Moving Avg'!F721</f>
        <v>2.4794999999999998</v>
      </c>
      <c r="H721" s="2">
        <f>'Moving Avg'!G721</f>
        <v>2.6550000000000016</v>
      </c>
      <c r="I721" s="2">
        <f>'Moving Avg'!H721</f>
        <v>2.7421500000000036</v>
      </c>
      <c r="J721" s="6" t="str">
        <f>OBV!F721</f>
        <v>BEARISH</v>
      </c>
      <c r="K721" s="6" t="str">
        <f>OBV!G721</f>
        <v>STRONG</v>
      </c>
      <c r="L721" s="6" t="str">
        <f>OBV!H721</f>
        <v>CONFIRMED BEARISH</v>
      </c>
    </row>
    <row r="722" spans="1:12" ht="13.5" x14ac:dyDescent="0.25">
      <c r="A722" s="3">
        <f>RSI!A722</f>
        <v>43054</v>
      </c>
      <c r="B722" s="2">
        <f>RSI!B722</f>
        <v>2.2999999999999998</v>
      </c>
      <c r="C722" s="2">
        <f>RSI!I722</f>
        <v>15.817545095904677</v>
      </c>
      <c r="D722" s="2">
        <f>MACD!E722</f>
        <v>7.2886986352828753E-2</v>
      </c>
      <c r="E722" s="2">
        <f>MACD!F722</f>
        <v>7.1063993031965561E-2</v>
      </c>
      <c r="F722" s="2">
        <f>'Moving Avg'!D722</f>
        <v>2.3340000000000005</v>
      </c>
      <c r="G722" s="2">
        <f>'Moving Avg'!F722</f>
        <v>2.4604999999999997</v>
      </c>
      <c r="H722" s="2">
        <f>'Moving Avg'!G722</f>
        <v>2.642800000000002</v>
      </c>
      <c r="I722" s="2">
        <f>'Moving Avg'!H722</f>
        <v>2.7390000000000043</v>
      </c>
      <c r="J722" s="6" t="str">
        <f>OBV!F722</f>
        <v>BEARISH</v>
      </c>
      <c r="K722" s="6" t="str">
        <f>OBV!G722</f>
        <v>STRONG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2.31</v>
      </c>
      <c r="C723" s="2">
        <f>RSI!I723</f>
        <v>18.688750354811702</v>
      </c>
      <c r="D723" s="2">
        <f>MACD!E723</f>
        <v>6.5957380422131173E-2</v>
      </c>
      <c r="E723" s="2">
        <f>MACD!F723</f>
        <v>7.0042670509998683E-2</v>
      </c>
      <c r="F723" s="2">
        <f>'Moving Avg'!D723</f>
        <v>2.3239999999999998</v>
      </c>
      <c r="G723" s="2">
        <f>'Moving Avg'!F723</f>
        <v>2.4419999999999993</v>
      </c>
      <c r="H723" s="2">
        <f>'Moving Avg'!G723</f>
        <v>2.630800000000002</v>
      </c>
      <c r="I723" s="2">
        <f>'Moving Avg'!H723</f>
        <v>2.7359000000000036</v>
      </c>
      <c r="J723" s="6" t="str">
        <f>OBV!F723</f>
        <v>BEARISH</v>
      </c>
      <c r="K723" s="6" t="str">
        <f>OBV!G723</f>
        <v>STRONG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2.29</v>
      </c>
      <c r="C724" s="2">
        <f>RSI!I724</f>
        <v>17.409807053771175</v>
      </c>
      <c r="D724" s="2">
        <f>MACD!E724</f>
        <v>5.8010169161075709E-2</v>
      </c>
      <c r="E724" s="2">
        <f>MACD!F724</f>
        <v>6.7636170240214094E-2</v>
      </c>
      <c r="F724" s="2">
        <f>'Moving Avg'!D724</f>
        <v>2.3019999999999996</v>
      </c>
      <c r="G724" s="2">
        <f>'Moving Avg'!F724</f>
        <v>2.4224999999999994</v>
      </c>
      <c r="H724" s="2">
        <f>'Moving Avg'!G724</f>
        <v>2.6184000000000016</v>
      </c>
      <c r="I724" s="2">
        <f>'Moving Avg'!H724</f>
        <v>2.732700000000003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2.29</v>
      </c>
      <c r="C725" s="2">
        <f>RSI!I725</f>
        <v>17.409807053771175</v>
      </c>
      <c r="D725" s="2">
        <f>MACD!E725</f>
        <v>5.2376198296589571E-2</v>
      </c>
      <c r="E725" s="2">
        <f>MACD!F725</f>
        <v>6.4584175851489192E-2</v>
      </c>
      <c r="F725" s="2">
        <f>'Moving Avg'!D725</f>
        <v>2.2960000000000003</v>
      </c>
      <c r="G725" s="2">
        <f>'Moving Avg'!F725</f>
        <v>2.4069999999999996</v>
      </c>
      <c r="H725" s="2">
        <f>'Moving Avg'!G725</f>
        <v>2.6060000000000012</v>
      </c>
      <c r="I725" s="2">
        <f>'Moving Avg'!H725</f>
        <v>2.7296500000000039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2.29</v>
      </c>
      <c r="C726" s="2">
        <f>RSI!I726</f>
        <v>17.409807053771175</v>
      </c>
      <c r="D726" s="2">
        <f>MACD!E726</f>
        <v>4.8618800060350242E-2</v>
      </c>
      <c r="E726" s="2">
        <f>MACD!F726</f>
        <v>6.1391100693261411E-2</v>
      </c>
      <c r="F726" s="2">
        <f>'Moving Avg'!D726</f>
        <v>2.2960000000000003</v>
      </c>
      <c r="G726" s="2">
        <f>'Moving Avg'!F726</f>
        <v>2.3939999999999992</v>
      </c>
      <c r="H726" s="2">
        <f>'Moving Avg'!G726</f>
        <v>2.5936000000000012</v>
      </c>
      <c r="I726" s="2">
        <f>'Moving Avg'!H726</f>
        <v>2.7270000000000034</v>
      </c>
      <c r="J726" s="6" t="str">
        <f>OBV!F726</f>
        <v>BULLISH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2.31</v>
      </c>
      <c r="C727" s="2">
        <f>RSI!I727</f>
        <v>23.913122780111337</v>
      </c>
      <c r="D727" s="2">
        <f>MACD!E727</f>
        <v>4.4892988905913533E-2</v>
      </c>
      <c r="E727" s="2">
        <f>MACD!F727</f>
        <v>5.8091478335791841E-2</v>
      </c>
      <c r="F727" s="2">
        <f>'Moving Avg'!D727</f>
        <v>2.298</v>
      </c>
      <c r="G727" s="2">
        <f>'Moving Avg'!F727</f>
        <v>2.3844999999999996</v>
      </c>
      <c r="H727" s="2">
        <f>'Moving Avg'!G727</f>
        <v>2.5816000000000012</v>
      </c>
      <c r="I727" s="2">
        <f>'Moving Avg'!H727</f>
        <v>2.7245500000000025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</row>
    <row r="728" spans="1:12" ht="13.5" x14ac:dyDescent="0.25">
      <c r="A728" s="3">
        <f>RSI!A728</f>
        <v>43062</v>
      </c>
      <c r="B728" s="2">
        <f>RSI!B728</f>
        <v>2.31</v>
      </c>
      <c r="C728" s="2">
        <f>RSI!I728</f>
        <v>23.913122780111337</v>
      </c>
      <c r="D728" s="2">
        <f>MACD!E728</f>
        <v>3.6334099951230936E-2</v>
      </c>
      <c r="E728" s="2">
        <f>MACD!F728</f>
        <v>5.3740002658879668E-2</v>
      </c>
      <c r="F728" s="2">
        <f>'Moving Avg'!D728</f>
        <v>2.298</v>
      </c>
      <c r="G728" s="2">
        <f>'Moving Avg'!F728</f>
        <v>2.375</v>
      </c>
      <c r="H728" s="2">
        <f>'Moving Avg'!G728</f>
        <v>2.5696000000000008</v>
      </c>
      <c r="I728" s="2">
        <f>'Moving Avg'!H728</f>
        <v>2.7224500000000029</v>
      </c>
      <c r="J728" s="6" t="str">
        <f>OBV!F728</f>
        <v>BEARISH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2.2999999999999998</v>
      </c>
      <c r="C729" s="2">
        <f>RSI!I729</f>
        <v>22.868904963507759</v>
      </c>
      <c r="D729" s="2">
        <f>MACD!E729</f>
        <v>3.6678741369057466E-2</v>
      </c>
      <c r="E729" s="2">
        <f>MACD!F729</f>
        <v>5.0327750400915236E-2</v>
      </c>
      <c r="F729" s="2">
        <f>'Moving Avg'!D729</f>
        <v>2.2999999999999998</v>
      </c>
      <c r="G729" s="2">
        <f>'Moving Avg'!F729</f>
        <v>2.3649999999999998</v>
      </c>
      <c r="H729" s="2">
        <f>'Moving Avg'!G729</f>
        <v>2.5590000000000011</v>
      </c>
      <c r="I729" s="2">
        <f>'Moving Avg'!H729</f>
        <v>2.7202000000000019</v>
      </c>
      <c r="J729" s="6" t="str">
        <f>OBV!F729</f>
        <v>BEARISH</v>
      </c>
      <c r="K729" s="6" t="str">
        <f>OBV!G729</f>
        <v>NEUTRAL</v>
      </c>
      <c r="L729" s="6" t="str">
        <f>OBV!H729</f>
        <v>BEARISH DIVERGENCE</v>
      </c>
    </row>
    <row r="730" spans="1:12" ht="13.5" x14ac:dyDescent="0.25">
      <c r="A730" s="3">
        <f>RSI!A730</f>
        <v>43066</v>
      </c>
      <c r="B730" s="2">
        <f>RSI!B730</f>
        <v>2.2999999999999998</v>
      </c>
      <c r="C730" s="2">
        <f>RSI!I730</f>
        <v>22.868904963507759</v>
      </c>
      <c r="D730" s="2">
        <f>MACD!E730</f>
        <v>2.5362677051183447E-2</v>
      </c>
      <c r="E730" s="2">
        <f>MACD!F730</f>
        <v>4.5334735730968877E-2</v>
      </c>
      <c r="F730" s="2">
        <f>'Moving Avg'!D730</f>
        <v>2.3020000000000005</v>
      </c>
      <c r="G730" s="2">
        <f>'Moving Avg'!F730</f>
        <v>2.3549999999999995</v>
      </c>
      <c r="H730" s="2">
        <f>'Moving Avg'!G730</f>
        <v>2.5484000000000004</v>
      </c>
      <c r="I730" s="2">
        <f>'Moving Avg'!H730</f>
        <v>2.7185500000000018</v>
      </c>
      <c r="J730" s="6" t="str">
        <f>OBV!F730</f>
        <v>BEARISH</v>
      </c>
      <c r="K730" s="6" t="str">
        <f>OBV!G730</f>
        <v>NEUTRAL</v>
      </c>
      <c r="L730" s="6" t="str">
        <f>OBV!H730</f>
        <v>BEARISH DIVERGENCE</v>
      </c>
    </row>
    <row r="731" spans="1:12" ht="13.5" x14ac:dyDescent="0.25">
      <c r="A731" s="3">
        <f>RSI!A731</f>
        <v>43067</v>
      </c>
      <c r="B731" s="2">
        <f>RSI!B731</f>
        <v>2.2999999999999998</v>
      </c>
      <c r="C731" s="2">
        <f>RSI!I731</f>
        <v>22.868904963507745</v>
      </c>
      <c r="D731" s="2">
        <f>MACD!E731</f>
        <v>1.1820316949701315E-2</v>
      </c>
      <c r="E731" s="2">
        <f>MACD!F731</f>
        <v>3.8631851974715366E-2</v>
      </c>
      <c r="F731" s="2">
        <f>'Moving Avg'!D731</f>
        <v>2.3039999999999998</v>
      </c>
      <c r="G731" s="2">
        <f>'Moving Avg'!F731</f>
        <v>2.3449999999999998</v>
      </c>
      <c r="H731" s="2">
        <f>'Moving Avg'!G731</f>
        <v>2.5378000000000007</v>
      </c>
      <c r="I731" s="2">
        <f>'Moving Avg'!H731</f>
        <v>2.7171500000000015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</row>
    <row r="732" spans="1:12" ht="13.5" x14ac:dyDescent="0.25">
      <c r="A732" s="3">
        <f>RSI!A732</f>
        <v>43068</v>
      </c>
      <c r="B732" s="2">
        <f>RSI!B732</f>
        <v>2.2999999999999998</v>
      </c>
      <c r="C732" s="2">
        <f>RSI!I732</f>
        <v>22.868904963507759</v>
      </c>
      <c r="D732" s="2">
        <f>MACD!E732</f>
        <v>2.5000027169195249E-3</v>
      </c>
      <c r="E732" s="2">
        <f>MACD!F732</f>
        <v>3.1405482123156199E-2</v>
      </c>
      <c r="F732" s="2">
        <f>'Moving Avg'!D732</f>
        <v>2.3019999999999996</v>
      </c>
      <c r="G732" s="2">
        <f>'Moving Avg'!F732</f>
        <v>2.3349999999999995</v>
      </c>
      <c r="H732" s="2">
        <f>'Moving Avg'!G732</f>
        <v>2.5288000000000004</v>
      </c>
      <c r="I732" s="2">
        <f>'Moving Avg'!H732</f>
        <v>2.7157000000000018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2.29</v>
      </c>
      <c r="C733" s="2">
        <f>RSI!I733</f>
        <v>21.600225737491982</v>
      </c>
      <c r="D733" s="2">
        <f>MACD!E733</f>
        <v>-2.5515255590993213E-3</v>
      </c>
      <c r="E733" s="2">
        <f>MACD!F733</f>
        <v>2.4614080586705094E-2</v>
      </c>
      <c r="F733" s="2">
        <f>'Moving Avg'!D733</f>
        <v>2.2979999999999996</v>
      </c>
      <c r="G733" s="2">
        <f>'Moving Avg'!F733</f>
        <v>2.3279999999999994</v>
      </c>
      <c r="H733" s="2">
        <f>'Moving Avg'!G733</f>
        <v>2.5196000000000005</v>
      </c>
      <c r="I733" s="2">
        <f>'Moving Avg'!H733</f>
        <v>2.7145500000000009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2.31</v>
      </c>
      <c r="C734" s="2">
        <f>RSI!I734</f>
        <v>29.968132723361109</v>
      </c>
      <c r="D734" s="2">
        <f>MACD!E734</f>
        <v>-1.0810682749039291E-2</v>
      </c>
      <c r="E734" s="2">
        <f>MACD!F734</f>
        <v>1.7529127919556218E-2</v>
      </c>
      <c r="F734" s="2">
        <f>'Moving Avg'!D734</f>
        <v>2.2999999999999998</v>
      </c>
      <c r="G734" s="2">
        <f>'Moving Avg'!F734</f>
        <v>2.3234999999999992</v>
      </c>
      <c r="H734" s="2">
        <f>'Moving Avg'!G734</f>
        <v>2.5108000000000006</v>
      </c>
      <c r="I734" s="2">
        <f>'Moving Avg'!H734</f>
        <v>2.7136000000000009</v>
      </c>
      <c r="J734" s="6" t="str">
        <f>OBV!F734</f>
        <v>BEARISH</v>
      </c>
      <c r="K734" s="6" t="str">
        <f>OBV!G734</f>
        <v>NEUTRAL</v>
      </c>
      <c r="L734" s="6" t="str">
        <f>OBV!H734</f>
        <v>BEARISH DIVERGENCE</v>
      </c>
    </row>
    <row r="735" spans="1:12" ht="13.5" x14ac:dyDescent="0.25">
      <c r="A735" s="3">
        <f>RSI!A735</f>
        <v>43074</v>
      </c>
      <c r="B735" s="2">
        <f>RSI!B735</f>
        <v>2.31</v>
      </c>
      <c r="C735" s="2">
        <f>RSI!I735</f>
        <v>29.968132723361109</v>
      </c>
      <c r="D735" s="2">
        <f>MACD!E735</f>
        <v>-1.7386253963390441E-2</v>
      </c>
      <c r="E735" s="2">
        <f>MACD!F735</f>
        <v>1.0546051542966887E-2</v>
      </c>
      <c r="F735" s="2">
        <f>'Moving Avg'!D735</f>
        <v>2.302</v>
      </c>
      <c r="G735" s="2">
        <f>'Moving Avg'!F735</f>
        <v>2.3189999999999995</v>
      </c>
      <c r="H735" s="2">
        <f>'Moving Avg'!G735</f>
        <v>2.503000000000001</v>
      </c>
      <c r="I735" s="2">
        <f>'Moving Avg'!H735</f>
        <v>2.7125000000000004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</row>
    <row r="736" spans="1:12" ht="13.5" x14ac:dyDescent="0.25">
      <c r="A736" s="3">
        <f>RSI!A736</f>
        <v>43075</v>
      </c>
      <c r="B736" s="2">
        <f>RSI!B736</f>
        <v>2.29</v>
      </c>
      <c r="C736" s="2">
        <f>RSI!I736</f>
        <v>26.667117865485025</v>
      </c>
      <c r="D736" s="2">
        <f>MACD!E736</f>
        <v>-2.1086359570492874E-2</v>
      </c>
      <c r="E736" s="2">
        <f>MACD!F736</f>
        <v>4.2195693202749353E-3</v>
      </c>
      <c r="F736" s="2">
        <f>'Moving Avg'!D736</f>
        <v>2.2999999999999998</v>
      </c>
      <c r="G736" s="2">
        <f>'Moving Avg'!F736</f>
        <v>2.3134999999999994</v>
      </c>
      <c r="H736" s="2">
        <f>'Moving Avg'!G736</f>
        <v>2.4948000000000015</v>
      </c>
      <c r="I736" s="2">
        <f>'Moving Avg'!H736</f>
        <v>2.7115500000000003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2.29</v>
      </c>
      <c r="C737" s="2">
        <f>RSI!I737</f>
        <v>26.667117865485025</v>
      </c>
      <c r="D737" s="2">
        <f>MACD!E737</f>
        <v>-2.0668079239071879E-2</v>
      </c>
      <c r="E737" s="2">
        <f>MACD!F737</f>
        <v>-7.5796039159442769E-4</v>
      </c>
      <c r="F737" s="2">
        <f>'Moving Avg'!D737</f>
        <v>2.2979999999999996</v>
      </c>
      <c r="G737" s="2">
        <f>'Moving Avg'!F737</f>
        <v>2.3079999999999998</v>
      </c>
      <c r="H737" s="2">
        <f>'Moving Avg'!G737</f>
        <v>2.486600000000001</v>
      </c>
      <c r="I737" s="2">
        <f>'Moving Avg'!H737</f>
        <v>2.7106500000000007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2.29</v>
      </c>
      <c r="C738" s="2">
        <f>RSI!I738</f>
        <v>26.667117865485025</v>
      </c>
      <c r="D738" s="2">
        <f>MACD!E738</f>
        <v>-1.9876912834237093E-2</v>
      </c>
      <c r="E738" s="2">
        <f>MACD!F738</f>
        <v>-4.5817508801229605E-3</v>
      </c>
      <c r="F738" s="2">
        <f>'Moving Avg'!D738</f>
        <v>2.2979999999999996</v>
      </c>
      <c r="G738" s="2">
        <f>'Moving Avg'!F738</f>
        <v>2.3045</v>
      </c>
      <c r="H738" s="2">
        <f>'Moving Avg'!G738</f>
        <v>2.4784000000000015</v>
      </c>
      <c r="I738" s="2">
        <f>'Moving Avg'!H738</f>
        <v>2.709750000000001</v>
      </c>
      <c r="J738" s="6" t="str">
        <f>OBV!F738</f>
        <v>BEARISH</v>
      </c>
      <c r="K738" s="6" t="str">
        <f>OBV!G738</f>
        <v>NEUTRAL</v>
      </c>
      <c r="L738" s="6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2.29</v>
      </c>
      <c r="C739" s="2">
        <f>RSI!I739</f>
        <v>26.667117865485025</v>
      </c>
      <c r="D739" s="2">
        <f>MACD!E739</f>
        <v>-2.0341076900713961E-2</v>
      </c>
      <c r="E739" s="2">
        <f>MACD!F739</f>
        <v>-7.7336160842411614E-3</v>
      </c>
      <c r="F739" s="2">
        <f>'Moving Avg'!D739</f>
        <v>2.2939999999999996</v>
      </c>
      <c r="G739" s="2">
        <f>'Moving Avg'!F739</f>
        <v>2.2989999999999999</v>
      </c>
      <c r="H739" s="2">
        <f>'Moving Avg'!G739</f>
        <v>2.4702000000000015</v>
      </c>
      <c r="I739" s="2">
        <f>'Moving Avg'!H739</f>
        <v>2.7086500000000004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2.2999999999999998</v>
      </c>
      <c r="C740" s="2">
        <f>RSI!I740</f>
        <v>31.724886558608745</v>
      </c>
      <c r="D740" s="2">
        <f>MACD!E740</f>
        <v>-2.109971168897129E-2</v>
      </c>
      <c r="E740" s="2">
        <f>MACD!F740</f>
        <v>-1.0406835205187186E-2</v>
      </c>
      <c r="F740" s="2">
        <f>'Moving Avg'!D740</f>
        <v>2.2920000000000003</v>
      </c>
      <c r="G740" s="2">
        <f>'Moving Avg'!F740</f>
        <v>2.2979999999999996</v>
      </c>
      <c r="H740" s="2">
        <f>'Moving Avg'!G740</f>
        <v>2.4622000000000011</v>
      </c>
      <c r="I740" s="2">
        <f>'Moving Avg'!H740</f>
        <v>2.7073500000000008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</row>
    <row r="741" spans="1:12" ht="13.5" x14ac:dyDescent="0.25">
      <c r="A741" s="3">
        <f>RSI!A741</f>
        <v>43082</v>
      </c>
      <c r="B741" s="2">
        <f>RSI!B741</f>
        <v>2.31</v>
      </c>
      <c r="C741" s="2">
        <f>RSI!I741</f>
        <v>36.445426755250139</v>
      </c>
      <c r="D741" s="2">
        <f>MACD!E741</f>
        <v>-2.2194371859954209E-2</v>
      </c>
      <c r="E741" s="2">
        <f>MACD!F741</f>
        <v>-1.2764342536140592E-2</v>
      </c>
      <c r="F741" s="2">
        <f>'Moving Avg'!D741</f>
        <v>2.2960000000000003</v>
      </c>
      <c r="G741" s="2">
        <f>'Moving Avg'!F741</f>
        <v>2.2989999999999999</v>
      </c>
      <c r="H741" s="2">
        <f>'Moving Avg'!G741</f>
        <v>2.454400000000001</v>
      </c>
      <c r="I741" s="2">
        <f>'Moving Avg'!H741</f>
        <v>2.7063500000000009</v>
      </c>
      <c r="J741" s="6" t="str">
        <f>OBV!F741</f>
        <v>BULLISH</v>
      </c>
      <c r="K741" s="6" t="str">
        <f>OBV!G741</f>
        <v>WEAK</v>
      </c>
      <c r="L741" s="6" t="str">
        <f>OBV!H741</f>
        <v>CONFIRMED BULLISH</v>
      </c>
    </row>
    <row r="742" spans="1:12" ht="13.5" x14ac:dyDescent="0.25">
      <c r="A742" s="3">
        <f>RSI!A742</f>
        <v>43083</v>
      </c>
      <c r="B742" s="2">
        <f>RSI!B742</f>
        <v>2.29</v>
      </c>
      <c r="C742" s="2">
        <f>RSI!I742</f>
        <v>31.721551985805803</v>
      </c>
      <c r="D742" s="2">
        <f>MACD!E742</f>
        <v>-2.1431562912889834E-2</v>
      </c>
      <c r="E742" s="2">
        <f>MACD!F742</f>
        <v>-1.4497786611490442E-2</v>
      </c>
      <c r="F742" s="2">
        <f>'Moving Avg'!D742</f>
        <v>2.2960000000000003</v>
      </c>
      <c r="G742" s="2">
        <f>'Moving Avg'!F742</f>
        <v>2.2984999999999998</v>
      </c>
      <c r="H742" s="2">
        <f>'Moving Avg'!G742</f>
        <v>2.446200000000001</v>
      </c>
      <c r="I742" s="2">
        <f>'Moving Avg'!H742</f>
        <v>2.7056000000000013</v>
      </c>
      <c r="J742" s="6" t="str">
        <f>OBV!F742</f>
        <v>BULLISH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2.35</v>
      </c>
      <c r="C743" s="2">
        <f>RSI!I743</f>
        <v>51.874432756412361</v>
      </c>
      <c r="D743" s="2">
        <f>MACD!E743</f>
        <v>-2.6458632109202185E-2</v>
      </c>
      <c r="E743" s="2">
        <f>MACD!F743</f>
        <v>-1.6889955711032793E-2</v>
      </c>
      <c r="F743" s="2">
        <f>'Moving Avg'!D743</f>
        <v>2.3080000000000003</v>
      </c>
      <c r="G743" s="2">
        <f>'Moving Avg'!F743</f>
        <v>2.3005</v>
      </c>
      <c r="H743" s="2">
        <f>'Moving Avg'!G743</f>
        <v>2.4392000000000009</v>
      </c>
      <c r="I743" s="2">
        <f>'Moving Avg'!H743</f>
        <v>2.7045000000000017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2.35</v>
      </c>
      <c r="C744" s="2">
        <f>RSI!I744</f>
        <v>51.874432756412354</v>
      </c>
      <c r="D744" s="2">
        <f>MACD!E744</f>
        <v>-2.7702533820168629E-2</v>
      </c>
      <c r="E744" s="2">
        <f>MACD!F744</f>
        <v>-1.9052471332859963E-2</v>
      </c>
      <c r="F744" s="2">
        <f>'Moving Avg'!D744</f>
        <v>2.3199999999999998</v>
      </c>
      <c r="G744" s="2">
        <f>'Moving Avg'!F744</f>
        <v>2.3035000000000001</v>
      </c>
      <c r="H744" s="2">
        <f>'Moving Avg'!G744</f>
        <v>2.4314000000000009</v>
      </c>
      <c r="I744" s="2">
        <f>'Moving Avg'!H744</f>
        <v>2.7033500000000021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2.42</v>
      </c>
      <c r="C745" s="2">
        <f>RSI!I745</f>
        <v>65.608988137848144</v>
      </c>
      <c r="D745" s="2">
        <f>MACD!E745</f>
        <v>-3.4002427937647184E-2</v>
      </c>
      <c r="E745" s="2">
        <f>MACD!F745</f>
        <v>-2.2042462653817409E-2</v>
      </c>
      <c r="F745" s="2">
        <f>'Moving Avg'!D745</f>
        <v>2.3439999999999999</v>
      </c>
      <c r="G745" s="2">
        <f>'Moving Avg'!F745</f>
        <v>2.31</v>
      </c>
      <c r="H745" s="2">
        <f>'Moving Avg'!G745</f>
        <v>2.4252000000000007</v>
      </c>
      <c r="I745" s="2">
        <f>'Moving Avg'!H745</f>
        <v>2.7024500000000016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2.42</v>
      </c>
      <c r="C746" s="2">
        <f>RSI!I746</f>
        <v>65.608988137848144</v>
      </c>
      <c r="D746" s="2">
        <f>MACD!E746</f>
        <v>-4.2881234691368064E-2</v>
      </c>
      <c r="E746" s="2">
        <f>MACD!F746</f>
        <v>-2.6210217061327541E-2</v>
      </c>
      <c r="F746" s="2">
        <f>'Moving Avg'!D746</f>
        <v>2.3660000000000001</v>
      </c>
      <c r="G746" s="2">
        <f>'Moving Avg'!F746</f>
        <v>2.3165</v>
      </c>
      <c r="H746" s="2">
        <f>'Moving Avg'!G746</f>
        <v>2.4190000000000009</v>
      </c>
      <c r="I746" s="2">
        <f>'Moving Avg'!H746</f>
        <v>2.7013500000000024</v>
      </c>
      <c r="J746" s="6" t="str">
        <f>OBV!F746</f>
        <v>BEARISH</v>
      </c>
      <c r="K746" s="6" t="str">
        <f>OBV!G746</f>
        <v>NEUTRAL</v>
      </c>
      <c r="L746" s="6" t="str">
        <f>OBV!H746</f>
        <v>BEARISH DIVERGENCE</v>
      </c>
    </row>
    <row r="747" spans="1:12" ht="13.5" x14ac:dyDescent="0.25">
      <c r="A747" s="3">
        <f>RSI!A747</f>
        <v>43090</v>
      </c>
      <c r="B747" s="2">
        <f>RSI!B747</f>
        <v>2.42</v>
      </c>
      <c r="C747" s="2">
        <f>RSI!I747</f>
        <v>65.608988137848144</v>
      </c>
      <c r="D747" s="2">
        <f>MACD!E747</f>
        <v>-5.0830371211333603E-2</v>
      </c>
      <c r="E747" s="2">
        <f>MACD!F747</f>
        <v>-3.1134247891328754E-2</v>
      </c>
      <c r="F747" s="2">
        <f>'Moving Avg'!D747</f>
        <v>2.3919999999999999</v>
      </c>
      <c r="G747" s="2">
        <f>'Moving Avg'!F747</f>
        <v>2.3220000000000001</v>
      </c>
      <c r="H747" s="2">
        <f>'Moving Avg'!G747</f>
        <v>2.4128000000000007</v>
      </c>
      <c r="I747" s="2">
        <f>'Moving Avg'!H747</f>
        <v>2.7003000000000021</v>
      </c>
      <c r="J747" s="6" t="str">
        <f>OBV!F747</f>
        <v>BULLISH</v>
      </c>
      <c r="K747" s="6" t="str">
        <f>OBV!G747</f>
        <v>NEUTRAL</v>
      </c>
      <c r="L747" s="6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2.42</v>
      </c>
      <c r="C748" s="2">
        <f>RSI!I748</f>
        <v>65.608988137848144</v>
      </c>
      <c r="D748" s="2">
        <f>MACD!E748</f>
        <v>-5.7960545166163335E-2</v>
      </c>
      <c r="E748" s="2">
        <f>MACD!F748</f>
        <v>-3.6499507346295673E-2</v>
      </c>
      <c r="F748" s="2">
        <f>'Moving Avg'!D748</f>
        <v>2.4059999999999997</v>
      </c>
      <c r="G748" s="2">
        <f>'Moving Avg'!F748</f>
        <v>2.3275000000000001</v>
      </c>
      <c r="H748" s="2">
        <f>'Moving Avg'!G748</f>
        <v>2.406600000000001</v>
      </c>
      <c r="I748" s="2">
        <f>'Moving Avg'!H748</f>
        <v>2.6994500000000028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2.42</v>
      </c>
      <c r="C749" s="2">
        <f>RSI!I749</f>
        <v>65.608988137848144</v>
      </c>
      <c r="D749" s="2">
        <f>MACD!E749</f>
        <v>-6.4367826239990933E-2</v>
      </c>
      <c r="E749" s="2">
        <f>MACD!F749</f>
        <v>-4.2073171125034725E-2</v>
      </c>
      <c r="F749" s="2">
        <f>'Moving Avg'!D749</f>
        <v>2.42</v>
      </c>
      <c r="G749" s="2">
        <f>'Moving Avg'!F749</f>
        <v>2.3335000000000004</v>
      </c>
      <c r="H749" s="2">
        <f>'Moving Avg'!G749</f>
        <v>2.4004000000000003</v>
      </c>
      <c r="I749" s="2">
        <f>'Moving Avg'!H749</f>
        <v>2.6983500000000027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2.42</v>
      </c>
      <c r="C750" s="2">
        <f>RSI!I750</f>
        <v>65.608988137848144</v>
      </c>
      <c r="D750" s="2">
        <f>MACD!E750</f>
        <v>-6.8597259260910093E-2</v>
      </c>
      <c r="E750" s="2">
        <f>MACD!F750</f>
        <v>-4.7377988752209804E-2</v>
      </c>
      <c r="F750" s="2">
        <f>'Moving Avg'!D750</f>
        <v>2.42</v>
      </c>
      <c r="G750" s="2">
        <f>'Moving Avg'!F750</f>
        <v>2.3395000000000001</v>
      </c>
      <c r="H750" s="2">
        <f>'Moving Avg'!G750</f>
        <v>2.3952000000000004</v>
      </c>
      <c r="I750" s="2">
        <f>'Moving Avg'!H750</f>
        <v>2.6974000000000031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2.42</v>
      </c>
      <c r="C751" s="2">
        <f>RSI!I751</f>
        <v>65.608988137848144</v>
      </c>
      <c r="D751" s="2">
        <f>MACD!E751</f>
        <v>-7.0958242291420781E-2</v>
      </c>
      <c r="E751" s="2">
        <f>MACD!F751</f>
        <v>-5.2094039460051998E-2</v>
      </c>
      <c r="F751" s="2">
        <f>'Moving Avg'!D751</f>
        <v>2.42</v>
      </c>
      <c r="G751" s="2">
        <f>'Moving Avg'!F751</f>
        <v>2.3455000000000004</v>
      </c>
      <c r="H751" s="2">
        <f>'Moving Avg'!G751</f>
        <v>2.3900000000000006</v>
      </c>
      <c r="I751" s="2">
        <f>'Moving Avg'!H751</f>
        <v>2.6958500000000032</v>
      </c>
      <c r="J751" s="6" t="str">
        <f>OBV!F751</f>
        <v>NEUTRAL</v>
      </c>
      <c r="K751" s="6" t="str">
        <f>OBV!G751</f>
        <v>NEUTRAL</v>
      </c>
      <c r="L751" s="6" t="str">
        <f>OBV!H751</f>
        <v>NEUTRAL</v>
      </c>
    </row>
    <row r="752" spans="1:12" ht="13.5" x14ac:dyDescent="0.25">
      <c r="A752" s="3">
        <f>RSI!A752</f>
        <v>43097</v>
      </c>
      <c r="B752" s="2">
        <f>RSI!B752</f>
        <v>2.4900000000000002</v>
      </c>
      <c r="C752" s="2">
        <f>RSI!I752</f>
        <v>76.753986564471205</v>
      </c>
      <c r="D752" s="2">
        <f>MACD!E752</f>
        <v>-8.1515043898898298E-2</v>
      </c>
      <c r="E752" s="2">
        <f>MACD!F752</f>
        <v>-5.7978240347821258E-2</v>
      </c>
      <c r="F752" s="2">
        <f>'Moving Avg'!D752</f>
        <v>2.4340000000000002</v>
      </c>
      <c r="G752" s="2">
        <f>'Moving Avg'!F752</f>
        <v>2.3550000000000004</v>
      </c>
      <c r="H752" s="2">
        <f>'Moving Avg'!G752</f>
        <v>2.3862000000000005</v>
      </c>
      <c r="I752" s="2">
        <f>'Moving Avg'!H752</f>
        <v>2.6943000000000037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2.4900000000000002</v>
      </c>
      <c r="C753" s="2">
        <f>RSI!I753</f>
        <v>76.753986564471205</v>
      </c>
      <c r="D753" s="2">
        <f>MACD!E753</f>
        <v>-8.1905528988530207E-2</v>
      </c>
      <c r="E753" s="2">
        <f>MACD!F753</f>
        <v>-6.2763698075963048E-2</v>
      </c>
      <c r="F753" s="2">
        <f>'Moving Avg'!D753</f>
        <v>2.448</v>
      </c>
      <c r="G753" s="2">
        <f>'Moving Avg'!F753</f>
        <v>2.3650000000000007</v>
      </c>
      <c r="H753" s="2">
        <f>'Moving Avg'!G753</f>
        <v>2.3824000000000005</v>
      </c>
      <c r="I753" s="2">
        <f>'Moving Avg'!H753</f>
        <v>2.6925500000000038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2.5</v>
      </c>
      <c r="C754" s="2">
        <f>RSI!I754</f>
        <v>77.938503703317281</v>
      </c>
      <c r="D754" s="2">
        <f>MACD!E754</f>
        <v>-8.3614250594497452E-2</v>
      </c>
      <c r="E754" s="2">
        <f>MACD!F754</f>
        <v>-6.6933808579669934E-2</v>
      </c>
      <c r="F754" s="2">
        <f>'Moving Avg'!D754</f>
        <v>2.464</v>
      </c>
      <c r="G754" s="2">
        <f>'Moving Avg'!F754</f>
        <v>2.3745000000000007</v>
      </c>
      <c r="H754" s="2">
        <f>'Moving Avg'!G754</f>
        <v>2.3788</v>
      </c>
      <c r="I754" s="2">
        <f>'Moving Avg'!H754</f>
        <v>2.6912000000000038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2.4900000000000002</v>
      </c>
      <c r="C755" s="2">
        <f>RSI!I755</f>
        <v>73.884086323386413</v>
      </c>
      <c r="D755" s="2">
        <f>MACD!E755</f>
        <v>-7.4199553840261334E-2</v>
      </c>
      <c r="E755" s="2">
        <f>MACD!F755</f>
        <v>-6.8386957631788217E-2</v>
      </c>
      <c r="F755" s="2">
        <f>'Moving Avg'!D755</f>
        <v>2.4780000000000002</v>
      </c>
      <c r="G755" s="2">
        <f>'Moving Avg'!F755</f>
        <v>2.3835000000000011</v>
      </c>
      <c r="H755" s="2">
        <f>'Moving Avg'!G755</f>
        <v>2.3766000000000003</v>
      </c>
      <c r="I755" s="2">
        <f>'Moving Avg'!H755</f>
        <v>2.6898500000000034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2.4900000000000002</v>
      </c>
      <c r="C756" s="2">
        <f>RSI!I756</f>
        <v>73.884086323386427</v>
      </c>
      <c r="D756" s="2">
        <f>MACD!E756</f>
        <v>-6.6775508761127256E-2</v>
      </c>
      <c r="E756" s="2">
        <f>MACD!F756</f>
        <v>-6.8064667857656025E-2</v>
      </c>
      <c r="F756" s="2">
        <f>'Moving Avg'!D756</f>
        <v>2.492</v>
      </c>
      <c r="G756" s="2">
        <f>'Moving Avg'!F756</f>
        <v>2.3935000000000008</v>
      </c>
      <c r="H756" s="2">
        <f>'Moving Avg'!G756</f>
        <v>2.3754</v>
      </c>
      <c r="I756" s="2">
        <f>'Moving Avg'!H756</f>
        <v>2.6881500000000038</v>
      </c>
      <c r="J756" s="6" t="str">
        <f>OBV!F756</f>
        <v>BULLISH</v>
      </c>
      <c r="K756" s="6" t="str">
        <f>OBV!G756</f>
        <v>NEUTRAL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2.4900000000000002</v>
      </c>
      <c r="C757" s="2">
        <f>RSI!I757</f>
        <v>73.884086323386427</v>
      </c>
      <c r="D757" s="2">
        <f>MACD!E757</f>
        <v>-6.0995695565097652E-2</v>
      </c>
      <c r="E757" s="2">
        <f>MACD!F757</f>
        <v>-6.6650873399144356E-2</v>
      </c>
      <c r="F757" s="2">
        <f>'Moving Avg'!D757</f>
        <v>2.492</v>
      </c>
      <c r="G757" s="2">
        <f>'Moving Avg'!F757</f>
        <v>2.4035000000000011</v>
      </c>
      <c r="H757" s="2">
        <f>'Moving Avg'!G757</f>
        <v>2.3752</v>
      </c>
      <c r="I757" s="2">
        <f>'Moving Avg'!H757</f>
        <v>2.6866500000000042</v>
      </c>
      <c r="J757" s="6" t="str">
        <f>OBV!F757</f>
        <v>BEARISH</v>
      </c>
      <c r="K757" s="6" t="str">
        <f>OBV!G757</f>
        <v>NEUTRAL</v>
      </c>
      <c r="L757" s="6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2.4900000000000002</v>
      </c>
      <c r="C758" s="2">
        <f>RSI!I758</f>
        <v>73.884086323386427</v>
      </c>
      <c r="D758" s="2">
        <f>MACD!E758</f>
        <v>-5.6569965048947957E-2</v>
      </c>
      <c r="E758" s="2">
        <f>MACD!F758</f>
        <v>-6.4634691729105076E-2</v>
      </c>
      <c r="F758" s="2">
        <f>'Moving Avg'!D758</f>
        <v>2.492</v>
      </c>
      <c r="G758" s="2">
        <f>'Moving Avg'!F758</f>
        <v>2.4135000000000013</v>
      </c>
      <c r="H758" s="2">
        <f>'Moving Avg'!G758</f>
        <v>2.3749999999999996</v>
      </c>
      <c r="I758" s="2">
        <f>'Moving Avg'!H758</f>
        <v>2.6849500000000042</v>
      </c>
      <c r="J758" s="6" t="str">
        <f>OBV!F758</f>
        <v>BEARISH</v>
      </c>
      <c r="K758" s="6" t="str">
        <f>OBV!G758</f>
        <v>NEUTRAL</v>
      </c>
      <c r="L758" s="6" t="str">
        <f>OBV!H758</f>
        <v>NEUTRAL</v>
      </c>
    </row>
    <row r="759" spans="1:12" ht="13.5" x14ac:dyDescent="0.25">
      <c r="A759" s="3">
        <f>RSI!A759</f>
        <v>43109</v>
      </c>
      <c r="B759" s="2">
        <f>RSI!B759</f>
        <v>2.4</v>
      </c>
      <c r="C759" s="2">
        <f>RSI!I759</f>
        <v>45.335038708759669</v>
      </c>
      <c r="D759" s="2">
        <f>MACD!E759</f>
        <v>-4.6588894530039227E-2</v>
      </c>
      <c r="E759" s="2">
        <f>MACD!F759</f>
        <v>-6.102553228929191E-2</v>
      </c>
      <c r="F759" s="2">
        <f>'Moving Avg'!D759</f>
        <v>2.4720000000000004</v>
      </c>
      <c r="G759" s="2">
        <f>'Moving Avg'!F759</f>
        <v>2.4190000000000009</v>
      </c>
      <c r="H759" s="2">
        <f>'Moving Avg'!G759</f>
        <v>2.3729999999999998</v>
      </c>
      <c r="I759" s="2">
        <f>'Moving Avg'!H759</f>
        <v>2.6831500000000044</v>
      </c>
      <c r="J759" s="6" t="str">
        <f>OBV!F759</f>
        <v>BEARISH</v>
      </c>
      <c r="K759" s="6" t="str">
        <f>OBV!G759</f>
        <v>STRONG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2.4</v>
      </c>
      <c r="C760" s="2">
        <f>RSI!I760</f>
        <v>45.335038708759669</v>
      </c>
      <c r="D760" s="2">
        <f>MACD!E760</f>
        <v>-3.8010119684397825E-2</v>
      </c>
      <c r="E760" s="2">
        <f>MACD!F760</f>
        <v>-5.64224497683131E-2</v>
      </c>
      <c r="F760" s="2">
        <f>'Moving Avg'!D760</f>
        <v>2.4540000000000002</v>
      </c>
      <c r="G760" s="2">
        <f>'Moving Avg'!F760</f>
        <v>2.4240000000000004</v>
      </c>
      <c r="H760" s="2">
        <f>'Moving Avg'!G760</f>
        <v>2.3709999999999996</v>
      </c>
      <c r="I760" s="2">
        <f>'Moving Avg'!H760</f>
        <v>2.6812500000000044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2.4</v>
      </c>
      <c r="C761" s="2">
        <f>RSI!I761</f>
        <v>45.335038708759662</v>
      </c>
      <c r="D761" s="2">
        <f>MACD!E761</f>
        <v>-3.0627773355939247E-2</v>
      </c>
      <c r="E761" s="2">
        <f>MACD!F761</f>
        <v>-5.1263514485838338E-2</v>
      </c>
      <c r="F761" s="2">
        <f>'Moving Avg'!D761</f>
        <v>2.4360000000000004</v>
      </c>
      <c r="G761" s="2">
        <f>'Moving Avg'!F761</f>
        <v>2.4285000000000005</v>
      </c>
      <c r="H761" s="2">
        <f>'Moving Avg'!G761</f>
        <v>2.3689999999999998</v>
      </c>
      <c r="I761" s="2">
        <f>'Moving Avg'!H761</f>
        <v>2.6792500000000041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2.4</v>
      </c>
      <c r="C762" s="2">
        <f>RSI!I762</f>
        <v>45.335038708759662</v>
      </c>
      <c r="D762" s="2">
        <f>MACD!E762</f>
        <v>-1.3497698331010444E-2</v>
      </c>
      <c r="E762" s="2">
        <f>MACD!F762</f>
        <v>-4.3710351254872763E-2</v>
      </c>
      <c r="F762" s="2">
        <f>'Moving Avg'!D762</f>
        <v>2.4180000000000001</v>
      </c>
      <c r="G762" s="2">
        <f>'Moving Avg'!F762</f>
        <v>2.4340000000000002</v>
      </c>
      <c r="H762" s="2">
        <f>'Moving Avg'!G762</f>
        <v>2.367</v>
      </c>
      <c r="I762" s="2">
        <f>'Moving Avg'!H762</f>
        <v>2.6771500000000041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2.4</v>
      </c>
      <c r="C763" s="2">
        <f>RSI!I763</f>
        <v>45.335038708759662</v>
      </c>
      <c r="D763" s="2">
        <f>MACD!E763</f>
        <v>1.1027615697858373E-3</v>
      </c>
      <c r="E763" s="2">
        <f>MACD!F763</f>
        <v>-3.4747728689941047E-2</v>
      </c>
      <c r="F763" s="2">
        <f>'Moving Avg'!D763</f>
        <v>2.4</v>
      </c>
      <c r="G763" s="2">
        <f>'Moving Avg'!F763</f>
        <v>2.4365000000000001</v>
      </c>
      <c r="H763" s="2">
        <f>'Moving Avg'!G763</f>
        <v>2.3664000000000001</v>
      </c>
      <c r="I763" s="2">
        <f>'Moving Avg'!H763</f>
        <v>2.6748000000000043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2.33</v>
      </c>
      <c r="C764" s="2">
        <f>RSI!I764</f>
        <v>31.585074429122088</v>
      </c>
      <c r="D764" s="2">
        <f>MACD!E764</f>
        <v>2.0278588995539693E-2</v>
      </c>
      <c r="E764" s="2">
        <f>MACD!F764</f>
        <v>-2.3742465152844901E-2</v>
      </c>
      <c r="F764" s="2">
        <f>'Moving Avg'!D764</f>
        <v>2.3860000000000001</v>
      </c>
      <c r="G764" s="2">
        <f>'Moving Avg'!F764</f>
        <v>2.4355000000000002</v>
      </c>
      <c r="H764" s="2">
        <f>'Moving Avg'!G764</f>
        <v>2.3649999999999998</v>
      </c>
      <c r="I764" s="2">
        <f>'Moving Avg'!H764</f>
        <v>2.6721000000000044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2.33</v>
      </c>
      <c r="C765" s="2">
        <f>RSI!I765</f>
        <v>31.585074429122074</v>
      </c>
      <c r="D765" s="2">
        <f>MACD!E765</f>
        <v>3.5470150779300713E-2</v>
      </c>
      <c r="E765" s="2">
        <f>MACD!F765</f>
        <v>-1.1899941966415781E-2</v>
      </c>
      <c r="F765" s="2">
        <f>'Moving Avg'!D765</f>
        <v>2.3719999999999999</v>
      </c>
      <c r="G765" s="2">
        <f>'Moving Avg'!F765</f>
        <v>2.431</v>
      </c>
      <c r="H765" s="2">
        <f>'Moving Avg'!G765</f>
        <v>2.3635999999999995</v>
      </c>
      <c r="I765" s="2">
        <f>'Moving Avg'!H765</f>
        <v>2.6693000000000047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2.33</v>
      </c>
      <c r="C766" s="2">
        <f>RSI!I766</f>
        <v>31.585074429122088</v>
      </c>
      <c r="D766" s="2">
        <f>MACD!E766</f>
        <v>4.8791515130916618E-2</v>
      </c>
      <c r="E766" s="2">
        <f>MACD!F766</f>
        <v>2.383494530506982E-4</v>
      </c>
      <c r="F766" s="2">
        <f>'Moving Avg'!D766</f>
        <v>2.3580000000000001</v>
      </c>
      <c r="G766" s="2">
        <f>'Moving Avg'!F766</f>
        <v>2.4264999999999999</v>
      </c>
      <c r="H766" s="2">
        <f>'Moving Avg'!G766</f>
        <v>2.3621999999999996</v>
      </c>
      <c r="I766" s="2">
        <f>'Moving Avg'!H766</f>
        <v>2.6664500000000042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2.27</v>
      </c>
      <c r="C767" s="2">
        <f>RSI!I767</f>
        <v>23.843290721374714</v>
      </c>
      <c r="D767" s="2">
        <f>MACD!E767</f>
        <v>6.4940259108611453E-2</v>
      </c>
      <c r="E767" s="2">
        <f>MACD!F767</f>
        <v>1.317873138416285E-2</v>
      </c>
      <c r="F767" s="2">
        <f>'Moving Avg'!D767</f>
        <v>2.3319999999999999</v>
      </c>
      <c r="G767" s="2">
        <f>'Moving Avg'!F767</f>
        <v>2.4189999999999996</v>
      </c>
      <c r="H767" s="2">
        <f>'Moving Avg'!G767</f>
        <v>2.3595999999999999</v>
      </c>
      <c r="I767" s="2">
        <f>'Moving Avg'!H767</f>
        <v>2.6633500000000043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2.27</v>
      </c>
      <c r="C768" s="2">
        <f>RSI!I768</f>
        <v>23.843290721374714</v>
      </c>
      <c r="D768" s="2">
        <f>MACD!E768</f>
        <v>7.9359471522946645E-2</v>
      </c>
      <c r="E768" s="2">
        <f>MACD!F768</f>
        <v>2.6414879411919612E-2</v>
      </c>
      <c r="F768" s="2">
        <f>'Moving Avg'!D768</f>
        <v>2.306</v>
      </c>
      <c r="G768" s="2">
        <f>'Moving Avg'!F768</f>
        <v>2.4114999999999998</v>
      </c>
      <c r="H768" s="2">
        <f>'Moving Avg'!G768</f>
        <v>2.3577999999999997</v>
      </c>
      <c r="I768" s="2">
        <f>'Moving Avg'!H768</f>
        <v>2.6602500000000044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2.21</v>
      </c>
      <c r="C769" s="2">
        <f>RSI!I769</f>
        <v>18.565661045834347</v>
      </c>
      <c r="D769" s="2">
        <f>MACD!E769</f>
        <v>8.2857606929927385E-2</v>
      </c>
      <c r="E769" s="2">
        <f>MACD!F769</f>
        <v>3.7703424915521172E-2</v>
      </c>
      <c r="F769" s="2">
        <f>'Moving Avg'!D769</f>
        <v>2.282</v>
      </c>
      <c r="G769" s="2">
        <f>'Moving Avg'!F769</f>
        <v>2.4009999999999998</v>
      </c>
      <c r="H769" s="2">
        <f>'Moving Avg'!G769</f>
        <v>2.3539999999999996</v>
      </c>
      <c r="I769" s="2">
        <f>'Moving Avg'!H769</f>
        <v>2.6569500000000046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2.21</v>
      </c>
      <c r="C770" s="2">
        <f>RSI!I770</f>
        <v>18.565661045834347</v>
      </c>
      <c r="D770" s="2">
        <f>MACD!E770</f>
        <v>8.6819307241038146E-2</v>
      </c>
      <c r="E770" s="2">
        <f>MACD!F770</f>
        <v>4.7526601380624568E-2</v>
      </c>
      <c r="F770" s="2">
        <f>'Moving Avg'!D770</f>
        <v>2.258</v>
      </c>
      <c r="G770" s="2">
        <f>'Moving Avg'!F770</f>
        <v>2.3904999999999998</v>
      </c>
      <c r="H770" s="2">
        <f>'Moving Avg'!G770</f>
        <v>2.3517999999999994</v>
      </c>
      <c r="I770" s="2">
        <f>'Moving Avg'!H770</f>
        <v>2.6535000000000042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2.21</v>
      </c>
      <c r="C771" s="2">
        <f>RSI!I771</f>
        <v>18.565661045834347</v>
      </c>
      <c r="D771" s="2">
        <f>MACD!E771</f>
        <v>9.1099051846711632E-2</v>
      </c>
      <c r="E771" s="2">
        <f>MACD!F771</f>
        <v>5.6241091473841986E-2</v>
      </c>
      <c r="F771" s="2">
        <f>'Moving Avg'!D771</f>
        <v>2.2340000000000004</v>
      </c>
      <c r="G771" s="2">
        <f>'Moving Avg'!F771</f>
        <v>2.38</v>
      </c>
      <c r="H771" s="2">
        <f>'Moving Avg'!G771</f>
        <v>2.3501999999999996</v>
      </c>
      <c r="I771" s="2">
        <f>'Moving Avg'!H771</f>
        <v>2.650150000000004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2.21</v>
      </c>
      <c r="C772" s="2">
        <f>RSI!I772</f>
        <v>18.565661045834347</v>
      </c>
      <c r="D772" s="2">
        <f>MACD!E772</f>
        <v>9.5579204436949006E-2</v>
      </c>
      <c r="E772" s="2">
        <f>MACD!F772</f>
        <v>6.4108714066463401E-2</v>
      </c>
      <c r="F772" s="2">
        <f>'Moving Avg'!D772</f>
        <v>2.222</v>
      </c>
      <c r="G772" s="2">
        <f>'Moving Avg'!F772</f>
        <v>2.3660000000000001</v>
      </c>
      <c r="H772" s="2">
        <f>'Moving Avg'!G772</f>
        <v>2.3483999999999994</v>
      </c>
      <c r="I772" s="2">
        <f>'Moving Avg'!H772</f>
        <v>2.6471000000000036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2.21</v>
      </c>
      <c r="C773" s="2">
        <f>RSI!I773</f>
        <v>18.565661045834347</v>
      </c>
      <c r="D773" s="2">
        <f>MACD!E773</f>
        <v>0.10016531595993339</v>
      </c>
      <c r="E773" s="2">
        <f>MACD!F773</f>
        <v>7.1320034445157401E-2</v>
      </c>
      <c r="F773" s="2">
        <f>'Moving Avg'!D773</f>
        <v>2.21</v>
      </c>
      <c r="G773" s="2">
        <f>'Moving Avg'!F773</f>
        <v>2.3520000000000003</v>
      </c>
      <c r="H773" s="2">
        <f>'Moving Avg'!G773</f>
        <v>2.3463999999999992</v>
      </c>
      <c r="I773" s="2">
        <f>'Moving Avg'!H773</f>
        <v>2.6444500000000035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2.15</v>
      </c>
      <c r="C774" s="2">
        <f>RSI!I774</f>
        <v>14.058248166550598</v>
      </c>
      <c r="D774" s="2">
        <f>MACD!E774</f>
        <v>9.8457394036802093E-2</v>
      </c>
      <c r="E774" s="2">
        <f>MACD!F774</f>
        <v>7.6747506363486345E-2</v>
      </c>
      <c r="F774" s="2">
        <f>'Moving Avg'!D774</f>
        <v>2.198</v>
      </c>
      <c r="G774" s="2">
        <f>'Moving Avg'!F774</f>
        <v>2.3344999999999998</v>
      </c>
      <c r="H774" s="2">
        <f>'Moving Avg'!G774</f>
        <v>2.3435999999999995</v>
      </c>
      <c r="I774" s="2">
        <f>'Moving Avg'!H774</f>
        <v>2.6415000000000033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2.15</v>
      </c>
      <c r="C775" s="2">
        <f>RSI!I775</f>
        <v>14.058248166550612</v>
      </c>
      <c r="D775" s="2">
        <f>MACD!E775</f>
        <v>9.8048539036778237E-2</v>
      </c>
      <c r="E775" s="2">
        <f>MACD!F775</f>
        <v>8.1007712898144721E-2</v>
      </c>
      <c r="F775" s="2">
        <f>'Moving Avg'!D775</f>
        <v>2.1859999999999999</v>
      </c>
      <c r="G775" s="2">
        <f>'Moving Avg'!F775</f>
        <v>2.3174999999999999</v>
      </c>
      <c r="H775" s="2">
        <f>'Moving Avg'!G775</f>
        <v>2.3407999999999998</v>
      </c>
      <c r="I775" s="2">
        <f>'Moving Avg'!H775</f>
        <v>2.6385500000000031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2.15</v>
      </c>
      <c r="C776" s="2">
        <f>RSI!I776</f>
        <v>14.058248166550612</v>
      </c>
      <c r="D776" s="2">
        <f>MACD!E776</f>
        <v>9.8662130828363281E-2</v>
      </c>
      <c r="E776" s="2">
        <f>MACD!F776</f>
        <v>8.4538596484188433E-2</v>
      </c>
      <c r="F776" s="2">
        <f>'Moving Avg'!D776</f>
        <v>2.1740000000000004</v>
      </c>
      <c r="G776" s="2">
        <f>'Moving Avg'!F776</f>
        <v>2.3005</v>
      </c>
      <c r="H776" s="2">
        <f>'Moving Avg'!G776</f>
        <v>2.3379999999999996</v>
      </c>
      <c r="I776" s="2">
        <f>'Moving Avg'!H776</f>
        <v>2.6356000000000024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2.15</v>
      </c>
      <c r="C777" s="2">
        <f>RSI!I777</f>
        <v>14.058248166550612</v>
      </c>
      <c r="D777" s="2">
        <f>MACD!E777</f>
        <v>9.0839023191247481E-2</v>
      </c>
      <c r="E777" s="2">
        <f>MACD!F777</f>
        <v>8.5798681825600243E-2</v>
      </c>
      <c r="F777" s="2">
        <f>'Moving Avg'!D777</f>
        <v>2.1619999999999999</v>
      </c>
      <c r="G777" s="2">
        <f>'Moving Avg'!F777</f>
        <v>2.2834999999999996</v>
      </c>
      <c r="H777" s="2">
        <f>'Moving Avg'!G777</f>
        <v>2.3348</v>
      </c>
      <c r="I777" s="2">
        <f>'Moving Avg'!H777</f>
        <v>2.6331000000000016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2.15</v>
      </c>
      <c r="C778" s="2">
        <f>RSI!I778</f>
        <v>14.058248166550612</v>
      </c>
      <c r="D778" s="2">
        <f>MACD!E778</f>
        <v>8.5042126630074044E-2</v>
      </c>
      <c r="E778" s="2">
        <f>MACD!F778</f>
        <v>8.5647370786495008E-2</v>
      </c>
      <c r="F778" s="2">
        <f>'Moving Avg'!D778</f>
        <v>2.15</v>
      </c>
      <c r="G778" s="2">
        <f>'Moving Avg'!F778</f>
        <v>2.2664999999999997</v>
      </c>
      <c r="H778" s="2">
        <f>'Moving Avg'!G778</f>
        <v>2.3316000000000003</v>
      </c>
      <c r="I778" s="2">
        <f>'Moving Avg'!H778</f>
        <v>2.6306000000000012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2.15</v>
      </c>
      <c r="C779" s="2">
        <f>RSI!I779</f>
        <v>14.058248166550612</v>
      </c>
      <c r="D779" s="2">
        <f>MACD!E779</f>
        <v>7.1668009647615438E-2</v>
      </c>
      <c r="E779" s="2">
        <f>MACD!F779</f>
        <v>8.2851498558719094E-2</v>
      </c>
      <c r="F779" s="2">
        <f>'Moving Avg'!D779</f>
        <v>2.15</v>
      </c>
      <c r="G779" s="2">
        <f>'Moving Avg'!F779</f>
        <v>2.2539999999999996</v>
      </c>
      <c r="H779" s="2">
        <f>'Moving Avg'!G779</f>
        <v>2.3286000000000007</v>
      </c>
      <c r="I779" s="2">
        <f>'Moving Avg'!H779</f>
        <v>2.6281000000000008</v>
      </c>
      <c r="J779" s="6" t="str">
        <f>OBV!F779</f>
        <v>NEUTRAL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2.15</v>
      </c>
      <c r="C780" s="2">
        <f>RSI!I780</f>
        <v>14.058248166550612</v>
      </c>
      <c r="D780" s="2">
        <f>MACD!E780</f>
        <v>6.1056744095573823E-2</v>
      </c>
      <c r="E780" s="2">
        <f>MACD!F780</f>
        <v>7.849254766609004E-2</v>
      </c>
      <c r="F780" s="2">
        <f>'Moving Avg'!D780</f>
        <v>2.15</v>
      </c>
      <c r="G780" s="2">
        <f>'Moving Avg'!F780</f>
        <v>2.2414999999999998</v>
      </c>
      <c r="H780" s="2">
        <f>'Moving Avg'!G780</f>
        <v>2.3256000000000006</v>
      </c>
      <c r="I780" s="2">
        <f>'Moving Avg'!H780</f>
        <v>2.6256000000000004</v>
      </c>
      <c r="J780" s="6" t="str">
        <f>OBV!F780</f>
        <v>NEUTRAL</v>
      </c>
      <c r="K780" s="6" t="str">
        <f>OBV!G780</f>
        <v>NEUTRAL</v>
      </c>
      <c r="L780" s="6" t="str">
        <f>OBV!H780</f>
        <v>NEUTRAL</v>
      </c>
    </row>
    <row r="781" spans="1:12" ht="13.5" x14ac:dyDescent="0.25">
      <c r="A781" s="3">
        <f>RSI!A781</f>
        <v>43139</v>
      </c>
      <c r="B781" s="2">
        <f>RSI!B781</f>
        <v>2.15</v>
      </c>
      <c r="C781" s="2">
        <f>RSI!I781</f>
        <v>14.058248166550612</v>
      </c>
      <c r="D781" s="2">
        <f>MACD!E781</f>
        <v>5.2731031835762998E-2</v>
      </c>
      <c r="E781" s="2">
        <f>MACD!F781</f>
        <v>7.3340244500024632E-2</v>
      </c>
      <c r="F781" s="2">
        <f>'Moving Avg'!D781</f>
        <v>2.15</v>
      </c>
      <c r="G781" s="2">
        <f>'Moving Avg'!F781</f>
        <v>2.2290000000000001</v>
      </c>
      <c r="H781" s="2">
        <f>'Moving Avg'!G781</f>
        <v>2.3226000000000009</v>
      </c>
      <c r="I781" s="2">
        <f>'Moving Avg'!H781</f>
        <v>2.6231</v>
      </c>
      <c r="J781" s="6" t="str">
        <f>OBV!F781</f>
        <v>NEUTRAL</v>
      </c>
      <c r="K781" s="6" t="str">
        <f>OBV!G781</f>
        <v>NEUTRAL</v>
      </c>
      <c r="L781" s="6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2.11</v>
      </c>
      <c r="C782" s="2">
        <f>RSI!I782</f>
        <v>10.874081931039399</v>
      </c>
      <c r="D782" s="2">
        <f>MACD!E782</f>
        <v>4.9253838107013781E-2</v>
      </c>
      <c r="E782" s="2">
        <f>MACD!F782</f>
        <v>6.852296322142247E-2</v>
      </c>
      <c r="F782" s="2">
        <f>'Moving Avg'!D782</f>
        <v>2.1419999999999999</v>
      </c>
      <c r="G782" s="2">
        <f>'Moving Avg'!F782</f>
        <v>2.2144999999999997</v>
      </c>
      <c r="H782" s="2">
        <f>'Moving Avg'!G782</f>
        <v>2.3188000000000009</v>
      </c>
      <c r="I782" s="2">
        <f>'Moving Avg'!H782</f>
        <v>2.6204000000000001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2.11</v>
      </c>
      <c r="C783" s="2">
        <f>RSI!I783</f>
        <v>10.874081931039399</v>
      </c>
      <c r="D783" s="2">
        <f>MACD!E783</f>
        <v>4.7107844865321269E-2</v>
      </c>
      <c r="E783" s="2">
        <f>MACD!F783</f>
        <v>6.4239939550202241E-2</v>
      </c>
      <c r="F783" s="2">
        <f>'Moving Avg'!D783</f>
        <v>2.1339999999999995</v>
      </c>
      <c r="G783" s="2">
        <f>'Moving Avg'!F783</f>
        <v>2.1999999999999997</v>
      </c>
      <c r="H783" s="2">
        <f>'Moving Avg'!G783</f>
        <v>2.3152000000000008</v>
      </c>
      <c r="I783" s="2">
        <f>'Moving Avg'!H783</f>
        <v>2.6177000000000006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2.1</v>
      </c>
      <c r="C784" s="2">
        <f>RSI!I784</f>
        <v>10.203976189190513</v>
      </c>
      <c r="D784" s="2">
        <f>MACD!E784</f>
        <v>3.7539242241598103E-2</v>
      </c>
      <c r="E784" s="2">
        <f>MACD!F784</f>
        <v>5.8899800088481419E-2</v>
      </c>
      <c r="F784" s="2">
        <f>'Moving Avg'!D784</f>
        <v>2.1239999999999997</v>
      </c>
      <c r="G784" s="2">
        <f>'Moving Avg'!F784</f>
        <v>2.1884999999999999</v>
      </c>
      <c r="H784" s="2">
        <f>'Moving Avg'!G784</f>
        <v>2.3110000000000004</v>
      </c>
      <c r="I784" s="2">
        <f>'Moving Avg'!H784</f>
        <v>2.6149499999999999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2.0099999999999998</v>
      </c>
      <c r="C785" s="2">
        <f>RSI!I785</f>
        <v>6.3883455330760768</v>
      </c>
      <c r="D785" s="2">
        <f>MACD!E785</f>
        <v>3.6851143408292319E-2</v>
      </c>
      <c r="E785" s="2">
        <f>MACD!F785</f>
        <v>5.4490068752443603E-2</v>
      </c>
      <c r="F785" s="2">
        <f>'Moving Avg'!D785</f>
        <v>2.0959999999999996</v>
      </c>
      <c r="G785" s="2">
        <f>'Moving Avg'!F785</f>
        <v>2.1724999999999994</v>
      </c>
      <c r="H785" s="2">
        <f>'Moving Avg'!G785</f>
        <v>2.3050000000000006</v>
      </c>
      <c r="I785" s="2">
        <f>'Moving Avg'!H785</f>
        <v>2.6117500000000002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2.0299999999999998</v>
      </c>
      <c r="C786" s="2">
        <f>RSI!I786</f>
        <v>14.077457451640299</v>
      </c>
      <c r="D786" s="2">
        <f>MACD!E786</f>
        <v>3.6006038699482712E-2</v>
      </c>
      <c r="E786" s="2">
        <f>MACD!F786</f>
        <v>5.0793262741851426E-2</v>
      </c>
      <c r="F786" s="2">
        <f>'Moving Avg'!D786</f>
        <v>2.0720000000000001</v>
      </c>
      <c r="G786" s="2">
        <f>'Moving Avg'!F786</f>
        <v>2.1574999999999998</v>
      </c>
      <c r="H786" s="2">
        <f>'Moving Avg'!G786</f>
        <v>2.2998000000000003</v>
      </c>
      <c r="I786" s="2">
        <f>'Moving Avg'!H786</f>
        <v>2.6086499999999995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2.0299999999999998</v>
      </c>
      <c r="C787" s="2">
        <f>RSI!I787</f>
        <v>14.077457451640299</v>
      </c>
      <c r="D787" s="2">
        <f>MACD!E787</f>
        <v>3.6301115765805747E-2</v>
      </c>
      <c r="E787" s="2">
        <f>MACD!F787</f>
        <v>4.7894833346642296E-2</v>
      </c>
      <c r="F787" s="2">
        <f>'Moving Avg'!D787</f>
        <v>2.056</v>
      </c>
      <c r="G787" s="2">
        <f>'Moving Avg'!F787</f>
        <v>2.1454999999999997</v>
      </c>
      <c r="H787" s="2">
        <f>'Moving Avg'!G787</f>
        <v>2.2946000000000004</v>
      </c>
      <c r="I787" s="2">
        <f>'Moving Avg'!H787</f>
        <v>2.6055499999999996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2.0299999999999998</v>
      </c>
      <c r="C788" s="2">
        <f>RSI!I788</f>
        <v>14.077457451640299</v>
      </c>
      <c r="D788" s="2">
        <f>MACD!E788</f>
        <v>3.7486134940095006E-2</v>
      </c>
      <c r="E788" s="2">
        <f>MACD!F788</f>
        <v>4.5813093665332844E-2</v>
      </c>
      <c r="F788" s="2">
        <f>'Moving Avg'!D788</f>
        <v>2.0399999999999996</v>
      </c>
      <c r="G788" s="2">
        <f>'Moving Avg'!F788</f>
        <v>2.1334999999999997</v>
      </c>
      <c r="H788" s="2">
        <f>'Moving Avg'!G788</f>
        <v>2.2894000000000005</v>
      </c>
      <c r="I788" s="2">
        <f>'Moving Avg'!H788</f>
        <v>2.6020999999999992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2.02</v>
      </c>
      <c r="C789" s="2">
        <f>RSI!I789</f>
        <v>13.39059437548238</v>
      </c>
      <c r="D789" s="2">
        <f>MACD!E789</f>
        <v>4.0095638453397697E-2</v>
      </c>
      <c r="E789" s="2">
        <f>MACD!F789</f>
        <v>4.4669602622945816E-2</v>
      </c>
      <c r="F789" s="2">
        <f>'Moving Avg'!D789</f>
        <v>2.0239999999999996</v>
      </c>
      <c r="G789" s="2">
        <f>'Moving Avg'!F789</f>
        <v>2.1239999999999997</v>
      </c>
      <c r="H789" s="2">
        <f>'Moving Avg'!G789</f>
        <v>2.2840000000000003</v>
      </c>
      <c r="I789" s="2">
        <f>'Moving Avg'!H789</f>
        <v>2.5989999999999998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2.02</v>
      </c>
      <c r="C790" s="2">
        <f>RSI!I790</f>
        <v>13.39059437548238</v>
      </c>
      <c r="D790" s="2">
        <f>MACD!E790</f>
        <v>4.3164672391701409E-2</v>
      </c>
      <c r="E790" s="2">
        <f>MACD!F790</f>
        <v>4.436861657669694E-2</v>
      </c>
      <c r="F790" s="2">
        <f>'Moving Avg'!D790</f>
        <v>2.0259999999999998</v>
      </c>
      <c r="G790" s="2">
        <f>'Moving Avg'!F790</f>
        <v>2.1145000000000005</v>
      </c>
      <c r="H790" s="2">
        <f>'Moving Avg'!G790</f>
        <v>2.2784</v>
      </c>
      <c r="I790" s="2">
        <f>'Moving Avg'!H790</f>
        <v>2.5958999999999999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2.02</v>
      </c>
      <c r="C791" s="2">
        <f>RSI!I791</f>
        <v>13.39059437548238</v>
      </c>
      <c r="D791" s="2">
        <f>MACD!E791</f>
        <v>4.6558762544028465E-2</v>
      </c>
      <c r="E791" s="2">
        <f>MACD!F791</f>
        <v>4.4806645770163245E-2</v>
      </c>
      <c r="F791" s="2">
        <f>'Moving Avg'!D791</f>
        <v>2.024</v>
      </c>
      <c r="G791" s="2">
        <f>'Moving Avg'!F791</f>
        <v>2.1050000000000004</v>
      </c>
      <c r="H791" s="2">
        <f>'Moving Avg'!G791</f>
        <v>2.2726000000000002</v>
      </c>
      <c r="I791" s="2">
        <f>'Moving Avg'!H791</f>
        <v>2.5923999999999996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2.02</v>
      </c>
      <c r="C792" s="2">
        <f>RSI!I792</f>
        <v>13.39059437548238</v>
      </c>
      <c r="D792" s="2">
        <f>MACD!E792</f>
        <v>4.401500112440937E-2</v>
      </c>
      <c r="E792" s="2">
        <f>MACD!F792</f>
        <v>4.4648316841012475E-2</v>
      </c>
      <c r="F792" s="2">
        <f>'Moving Avg'!D792</f>
        <v>2.0219999999999998</v>
      </c>
      <c r="G792" s="2">
        <f>'Moving Avg'!F792</f>
        <v>2.0955000000000008</v>
      </c>
      <c r="H792" s="2">
        <f>'Moving Avg'!G792</f>
        <v>2.2672000000000003</v>
      </c>
      <c r="I792" s="2">
        <f>'Moving Avg'!H792</f>
        <v>2.5889999999999991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2</v>
      </c>
      <c r="C793" s="2">
        <f>RSI!I793</f>
        <v>11.836940916818747</v>
      </c>
      <c r="D793" s="2">
        <f>MACD!E793</f>
        <v>4.4027552705911077E-2</v>
      </c>
      <c r="E793" s="2">
        <f>MACD!F793</f>
        <v>4.4524164013992201E-2</v>
      </c>
      <c r="F793" s="2">
        <f>'Moving Avg'!D793</f>
        <v>2.016</v>
      </c>
      <c r="G793" s="2">
        <f>'Moving Avg'!F793</f>
        <v>2.0850000000000009</v>
      </c>
      <c r="H793" s="2">
        <f>'Moving Avg'!G793</f>
        <v>2.2602000000000002</v>
      </c>
      <c r="I793" s="2">
        <f>'Moving Avg'!H793</f>
        <v>2.5854999999999988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2</v>
      </c>
      <c r="C794" s="2">
        <f>RSI!I794</f>
        <v>11.836940916818747</v>
      </c>
      <c r="D794" s="2">
        <f>MACD!E794</f>
        <v>4.3250747788786903E-2</v>
      </c>
      <c r="E794" s="2">
        <f>MACD!F794</f>
        <v>4.4269480768951139E-2</v>
      </c>
      <c r="F794" s="2">
        <f>'Moving Avg'!D794</f>
        <v>2.012</v>
      </c>
      <c r="G794" s="2">
        <f>'Moving Avg'!F794</f>
        <v>2.0775000000000006</v>
      </c>
      <c r="H794" s="2">
        <f>'Moving Avg'!G794</f>
        <v>2.2532000000000005</v>
      </c>
      <c r="I794" s="2">
        <f>'Moving Avg'!H794</f>
        <v>2.5819999999999994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1.96</v>
      </c>
      <c r="C795" s="2">
        <f>RSI!I795</f>
        <v>9.3268536251410126</v>
      </c>
      <c r="D795" s="2">
        <f>MACD!E795</f>
        <v>3.2405664189458339E-2</v>
      </c>
      <c r="E795" s="2">
        <f>MACD!F795</f>
        <v>4.1896717453052582E-2</v>
      </c>
      <c r="F795" s="2">
        <f>'Moving Avg'!D795</f>
        <v>2</v>
      </c>
      <c r="G795" s="2">
        <f>'Moving Avg'!F795</f>
        <v>2.0680000000000005</v>
      </c>
      <c r="H795" s="2">
        <f>'Moving Avg'!G795</f>
        <v>2.2440000000000002</v>
      </c>
      <c r="I795" s="2">
        <f>'Moving Avg'!H795</f>
        <v>2.5786999999999991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1.96</v>
      </c>
      <c r="C796" s="2">
        <f>RSI!I796</f>
        <v>9.3268536251410126</v>
      </c>
      <c r="D796" s="2">
        <f>MACD!E796</f>
        <v>2.7186232147939471E-2</v>
      </c>
      <c r="E796" s="2">
        <f>MACD!F796</f>
        <v>3.8954620392029959E-2</v>
      </c>
      <c r="F796" s="2">
        <f>'Moving Avg'!D796</f>
        <v>1.988</v>
      </c>
      <c r="G796" s="2">
        <f>'Moving Avg'!F796</f>
        <v>2.0585</v>
      </c>
      <c r="H796" s="2">
        <f>'Moving Avg'!G796</f>
        <v>2.2348000000000003</v>
      </c>
      <c r="I796" s="2">
        <f>'Moving Avg'!H796</f>
        <v>2.5753999999999992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1.95</v>
      </c>
      <c r="C797" s="2">
        <f>RSI!I797</f>
        <v>8.7866212268358908</v>
      </c>
      <c r="D797" s="2">
        <f>MACD!E797</f>
        <v>2.4325580467000396E-2</v>
      </c>
      <c r="E797" s="2">
        <f>MACD!F797</f>
        <v>3.6028812407024047E-2</v>
      </c>
      <c r="F797" s="2">
        <f>'Moving Avg'!D797</f>
        <v>1.9739999999999998</v>
      </c>
      <c r="G797" s="2">
        <f>'Moving Avg'!F797</f>
        <v>2.0485000000000002</v>
      </c>
      <c r="H797" s="2">
        <f>'Moving Avg'!G797</f>
        <v>2.2254</v>
      </c>
      <c r="I797" s="2">
        <f>'Moving Avg'!H797</f>
        <v>2.571699999999999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1.96</v>
      </c>
      <c r="C798" s="2">
        <f>RSI!I798</f>
        <v>14.142240540080365</v>
      </c>
      <c r="D798" s="2">
        <f>MACD!E798</f>
        <v>2.1978054728749363E-2</v>
      </c>
      <c r="E798" s="2">
        <f>MACD!F798</f>
        <v>3.3218660871369113E-2</v>
      </c>
      <c r="F798" s="2">
        <f>'Moving Avg'!D798</f>
        <v>1.966</v>
      </c>
      <c r="G798" s="2">
        <f>'Moving Avg'!F798</f>
        <v>2.0390000000000006</v>
      </c>
      <c r="H798" s="2">
        <f>'Moving Avg'!G798</f>
        <v>2.2162000000000002</v>
      </c>
      <c r="I798" s="2">
        <f>'Moving Avg'!H798</f>
        <v>2.5680499999999991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2</v>
      </c>
      <c r="C799" s="2">
        <f>RSI!I799</f>
        <v>31.474272629018671</v>
      </c>
      <c r="D799" s="2">
        <f>MACD!E799</f>
        <v>1.618465929588897E-2</v>
      </c>
      <c r="E799" s="2">
        <f>MACD!F799</f>
        <v>2.9811860556273086E-2</v>
      </c>
      <c r="F799" s="2">
        <f>'Moving Avg'!D799</f>
        <v>1.966</v>
      </c>
      <c r="G799" s="2">
        <f>'Moving Avg'!F799</f>
        <v>2.0315000000000003</v>
      </c>
      <c r="H799" s="2">
        <f>'Moving Avg'!G799</f>
        <v>2.2077999999999998</v>
      </c>
      <c r="I799" s="2">
        <f>'Moving Avg'!H799</f>
        <v>2.5645999999999987</v>
      </c>
      <c r="J799" s="6" t="str">
        <f>OBV!F799</f>
        <v>BEARISH</v>
      </c>
      <c r="K799" s="6" t="str">
        <f>OBV!G799</f>
        <v>NEUTRAL</v>
      </c>
      <c r="L799" s="6" t="str">
        <f>OBV!H799</f>
        <v>NEUTRAL</v>
      </c>
    </row>
    <row r="800" spans="1:12" ht="13.5" x14ac:dyDescent="0.25">
      <c r="A800" s="3">
        <f>RSI!A800</f>
        <v>43166</v>
      </c>
      <c r="B800" s="2">
        <f>RSI!B800</f>
        <v>2</v>
      </c>
      <c r="C800" s="2">
        <f>RSI!I800</f>
        <v>31.474272629018671</v>
      </c>
      <c r="D800" s="2">
        <f>MACD!E800</f>
        <v>1.1689153936286889E-2</v>
      </c>
      <c r="E800" s="2">
        <f>MACD!F800</f>
        <v>2.6187319232275845E-2</v>
      </c>
      <c r="F800" s="2">
        <f>'Moving Avg'!D800</f>
        <v>1.9740000000000002</v>
      </c>
      <c r="G800" s="2">
        <f>'Moving Avg'!F800</f>
        <v>2.024</v>
      </c>
      <c r="H800" s="2">
        <f>'Moving Avg'!G800</f>
        <v>2.1993999999999998</v>
      </c>
      <c r="I800" s="2">
        <f>'Moving Avg'!H800</f>
        <v>2.561199999999999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1.99</v>
      </c>
      <c r="C801" s="2">
        <f>RSI!I801</f>
        <v>29.733941866803804</v>
      </c>
      <c r="D801" s="2">
        <f>MACD!E801</f>
        <v>9.0024855897468115E-3</v>
      </c>
      <c r="E801" s="2">
        <f>MACD!F801</f>
        <v>2.2750352503770041E-2</v>
      </c>
      <c r="F801" s="2">
        <f>'Moving Avg'!D801</f>
        <v>1.98</v>
      </c>
      <c r="G801" s="2">
        <f>'Moving Avg'!F801</f>
        <v>2.016</v>
      </c>
      <c r="H801" s="2">
        <f>'Moving Avg'!G801</f>
        <v>2.1907999999999994</v>
      </c>
      <c r="I801" s="2">
        <f>'Moving Avg'!H801</f>
        <v>2.5578499999999984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1.99</v>
      </c>
      <c r="C802" s="2">
        <f>RSI!I802</f>
        <v>29.733941866803804</v>
      </c>
      <c r="D802" s="2">
        <f>MACD!E802</f>
        <v>7.136833915508678E-3</v>
      </c>
      <c r="E802" s="2">
        <f>MACD!F802</f>
        <v>1.9627648786117769E-2</v>
      </c>
      <c r="F802" s="2">
        <f>'Moving Avg'!D802</f>
        <v>1.988</v>
      </c>
      <c r="G802" s="2">
        <f>'Moving Avg'!F802</f>
        <v>2.0100000000000002</v>
      </c>
      <c r="H802" s="2">
        <f>'Moving Avg'!G802</f>
        <v>2.1807999999999992</v>
      </c>
      <c r="I802" s="2">
        <f>'Moving Avg'!H802</f>
        <v>2.5548499999999987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1.99</v>
      </c>
      <c r="C803" s="2">
        <f>RSI!I803</f>
        <v>29.733941866803804</v>
      </c>
      <c r="D803" s="2">
        <f>MACD!E803</f>
        <v>2.858766832666948E-3</v>
      </c>
      <c r="E803" s="2">
        <f>MACD!F803</f>
        <v>1.6273872395427606E-2</v>
      </c>
      <c r="F803" s="2">
        <f>'Moving Avg'!D803</f>
        <v>1.9940000000000002</v>
      </c>
      <c r="G803" s="2">
        <f>'Moving Avg'!F803</f>
        <v>2.0040000000000004</v>
      </c>
      <c r="H803" s="2">
        <f>'Moving Avg'!G803</f>
        <v>2.170799999999999</v>
      </c>
      <c r="I803" s="2">
        <f>'Moving Avg'!H803</f>
        <v>2.5518499999999986</v>
      </c>
      <c r="J803" s="6" t="str">
        <f>OBV!F803</f>
        <v>BULLISH</v>
      </c>
      <c r="K803" s="6" t="str">
        <f>OBV!G803</f>
        <v>NEUTRAL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1.95</v>
      </c>
      <c r="C804" s="2">
        <f>RSI!I804</f>
        <v>23.298038733331026</v>
      </c>
      <c r="D804" s="2">
        <f>MACD!E804</f>
        <v>2.5513494106950141E-3</v>
      </c>
      <c r="E804" s="2">
        <f>MACD!F804</f>
        <v>1.3529367798481089E-2</v>
      </c>
      <c r="F804" s="2">
        <f>'Moving Avg'!D804</f>
        <v>1.984</v>
      </c>
      <c r="G804" s="2">
        <f>'Moving Avg'!F804</f>
        <v>1.9965000000000004</v>
      </c>
      <c r="H804" s="2">
        <f>'Moving Avg'!G804</f>
        <v>2.1597999999999988</v>
      </c>
      <c r="I804" s="2">
        <f>'Moving Avg'!H804</f>
        <v>2.5486499999999985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1.97</v>
      </c>
      <c r="C805" s="2">
        <f>RSI!I805</f>
        <v>31.304489772143086</v>
      </c>
      <c r="D805" s="2">
        <f>MACD!E805</f>
        <v>-4.7841069673255632E-3</v>
      </c>
      <c r="E805" s="2">
        <f>MACD!F805</f>
        <v>9.8666728453197586E-3</v>
      </c>
      <c r="F805" s="2">
        <f>'Moving Avg'!D805</f>
        <v>1.9780000000000002</v>
      </c>
      <c r="G805" s="2">
        <f>'Moving Avg'!F805</f>
        <v>1.9944999999999999</v>
      </c>
      <c r="H805" s="2">
        <f>'Moving Avg'!G805</f>
        <v>2.1493999999999986</v>
      </c>
      <c r="I805" s="2">
        <f>'Moving Avg'!H805</f>
        <v>2.5455499999999986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1.97</v>
      </c>
      <c r="C806" s="2">
        <f>RSI!I806</f>
        <v>31.304489772143086</v>
      </c>
      <c r="D806" s="2">
        <f>MACD!E806</f>
        <v>-1.059069977668825E-2</v>
      </c>
      <c r="E806" s="2">
        <f>MACD!F806</f>
        <v>5.7751983209181571E-3</v>
      </c>
      <c r="F806" s="2">
        <f>'Moving Avg'!D806</f>
        <v>1.9739999999999998</v>
      </c>
      <c r="G806" s="2">
        <f>'Moving Avg'!F806</f>
        <v>1.9914999999999998</v>
      </c>
      <c r="H806" s="2">
        <f>'Moving Avg'!G806</f>
        <v>2.1389999999999989</v>
      </c>
      <c r="I806" s="2">
        <f>'Moving Avg'!H806</f>
        <v>2.5427999999999984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1.96</v>
      </c>
      <c r="C807" s="2">
        <f>RSI!I807</f>
        <v>29.517769785452131</v>
      </c>
      <c r="D807" s="2">
        <f>MACD!E807</f>
        <v>-1.5931013803662353E-2</v>
      </c>
      <c r="E807" s="2">
        <f>MACD!F807</f>
        <v>1.4339558960020553E-3</v>
      </c>
      <c r="F807" s="2">
        <f>'Moving Avg'!D807</f>
        <v>1.968</v>
      </c>
      <c r="G807" s="2">
        <f>'Moving Avg'!F807</f>
        <v>1.988</v>
      </c>
      <c r="H807" s="2">
        <f>'Moving Avg'!G807</f>
        <v>2.1283999999999987</v>
      </c>
      <c r="I807" s="2">
        <f>'Moving Avg'!H807</f>
        <v>2.5399999999999983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1.96</v>
      </c>
      <c r="C808" s="2">
        <f>RSI!I808</f>
        <v>29.517769785452131</v>
      </c>
      <c r="D808" s="2">
        <f>MACD!E808</f>
        <v>-1.850896908059485E-2</v>
      </c>
      <c r="E808" s="2">
        <f>MACD!F808</f>
        <v>-2.5546290993173262E-3</v>
      </c>
      <c r="F808" s="2">
        <f>'Moving Avg'!D808</f>
        <v>1.9619999999999997</v>
      </c>
      <c r="G808" s="2">
        <f>'Moving Avg'!F808</f>
        <v>1.9844999999999999</v>
      </c>
      <c r="H808" s="2">
        <f>'Moving Avg'!G808</f>
        <v>2.1177999999999986</v>
      </c>
      <c r="I808" s="2">
        <f>'Moving Avg'!H808</f>
        <v>2.5368499999999981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1.93</v>
      </c>
      <c r="C809" s="2">
        <f>RSI!I809</f>
        <v>24.627236976647197</v>
      </c>
      <c r="D809" s="2">
        <f>MACD!E809</f>
        <v>-1.1941737812315667E-2</v>
      </c>
      <c r="E809" s="2">
        <f>MACD!F809</f>
        <v>-4.4320508419169943E-3</v>
      </c>
      <c r="F809" s="2">
        <f>'Moving Avg'!D809</f>
        <v>1.9580000000000002</v>
      </c>
      <c r="G809" s="2">
        <f>'Moving Avg'!F809</f>
        <v>1.9799999999999998</v>
      </c>
      <c r="H809" s="2">
        <f>'Moving Avg'!G809</f>
        <v>2.1083999999999987</v>
      </c>
      <c r="I809" s="2">
        <f>'Moving Avg'!H809</f>
        <v>2.5335499999999982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1.93</v>
      </c>
      <c r="C810" s="2">
        <f>RSI!I810</f>
        <v>24.627236976647197</v>
      </c>
      <c r="D810" s="2">
        <f>MACD!E810</f>
        <v>-5.8626621712154492E-3</v>
      </c>
      <c r="E810" s="2">
        <f>MACD!F810</f>
        <v>-4.718173107776686E-3</v>
      </c>
      <c r="F810" s="2">
        <f>'Moving Avg'!D810</f>
        <v>1.95</v>
      </c>
      <c r="G810" s="2">
        <f>'Moving Avg'!F810</f>
        <v>1.9754999999999996</v>
      </c>
      <c r="H810" s="2">
        <f>'Moving Avg'!G810</f>
        <v>2.0989999999999993</v>
      </c>
      <c r="I810" s="2">
        <f>'Moving Avg'!H810</f>
        <v>2.5302499999999979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1.94</v>
      </c>
      <c r="C811" s="2">
        <f>RSI!I811</f>
        <v>29.164281595886521</v>
      </c>
      <c r="D811" s="2">
        <f>MACD!E811</f>
        <v>-2.5145241370634341E-3</v>
      </c>
      <c r="E811" s="2">
        <f>MACD!F811</f>
        <v>-4.277443313634036E-3</v>
      </c>
      <c r="F811" s="2">
        <f>'Moving Avg'!D811</f>
        <v>1.9439999999999997</v>
      </c>
      <c r="G811" s="2">
        <f>'Moving Avg'!F811</f>
        <v>1.9714999999999994</v>
      </c>
      <c r="H811" s="2">
        <f>'Moving Avg'!G811</f>
        <v>2.0897999999999994</v>
      </c>
      <c r="I811" s="2">
        <f>'Moving Avg'!H811</f>
        <v>2.5269999999999979</v>
      </c>
      <c r="J811" s="6" t="str">
        <f>OBV!F811</f>
        <v>BULLISH</v>
      </c>
      <c r="K811" s="6" t="str">
        <f>OBV!G811</f>
        <v>NEUTRAL</v>
      </c>
      <c r="L811" s="6" t="str">
        <f>OBV!H811</f>
        <v>BULLISH DIVERGENCE</v>
      </c>
    </row>
    <row r="812" spans="1:12" ht="13.5" x14ac:dyDescent="0.25">
      <c r="A812" s="3">
        <f>RSI!A812</f>
        <v>43185</v>
      </c>
      <c r="B812" s="2">
        <f>RSI!B812</f>
        <v>1.94</v>
      </c>
      <c r="C812" s="2">
        <f>RSI!I812</f>
        <v>29.164281595886521</v>
      </c>
      <c r="D812" s="2">
        <f>MACD!E812</f>
        <v>7.0711704795090036E-4</v>
      </c>
      <c r="E812" s="2">
        <f>MACD!F812</f>
        <v>-3.2805312413170485E-3</v>
      </c>
      <c r="F812" s="2">
        <f>'Moving Avg'!D812</f>
        <v>1.94</v>
      </c>
      <c r="G812" s="2">
        <f>'Moving Avg'!F812</f>
        <v>1.9674999999999994</v>
      </c>
      <c r="H812" s="2">
        <f>'Moving Avg'!G812</f>
        <v>2.0805999999999996</v>
      </c>
      <c r="I812" s="2">
        <f>'Moving Avg'!H812</f>
        <v>2.5236999999999981</v>
      </c>
      <c r="J812" s="6" t="str">
        <f>OBV!F812</f>
        <v>BULLISH</v>
      </c>
      <c r="K812" s="6" t="str">
        <f>OBV!G812</f>
        <v>NEUTRAL</v>
      </c>
      <c r="L812" s="6" t="str">
        <f>OBV!H812</f>
        <v>BULLISH DIVERGENCE</v>
      </c>
    </row>
    <row r="813" spans="1:12" ht="13.5" x14ac:dyDescent="0.25">
      <c r="A813" s="3">
        <f>RSI!A813</f>
        <v>43186</v>
      </c>
      <c r="B813" s="2">
        <f>RSI!B813</f>
        <v>1.95</v>
      </c>
      <c r="C813" s="2">
        <f>RSI!I813</f>
        <v>33.786739404396869</v>
      </c>
      <c r="D813" s="2">
        <f>MACD!E813</f>
        <v>3.0521964145810987E-3</v>
      </c>
      <c r="E813" s="2">
        <f>MACD!F813</f>
        <v>-2.0139857101374192E-3</v>
      </c>
      <c r="F813" s="2">
        <f>'Moving Avg'!D813</f>
        <v>1.9379999999999999</v>
      </c>
      <c r="G813" s="2">
        <f>'Moving Avg'!F813</f>
        <v>1.9649999999999999</v>
      </c>
      <c r="H813" s="2">
        <f>'Moving Avg'!G813</f>
        <v>2.0715999999999992</v>
      </c>
      <c r="I813" s="2">
        <f>'Moving Avg'!H813</f>
        <v>2.5206999999999979</v>
      </c>
      <c r="J813" s="6" t="str">
        <f>OBV!F813</f>
        <v>BULLISH</v>
      </c>
      <c r="K813" s="6" t="str">
        <f>OBV!G813</f>
        <v>NEUTRAL</v>
      </c>
      <c r="L813" s="6" t="str">
        <f>OBV!H813</f>
        <v>BULLISH DIVERGENCE</v>
      </c>
    </row>
    <row r="814" spans="1:12" ht="13.5" x14ac:dyDescent="0.25">
      <c r="A814" s="3">
        <f>RSI!A814</f>
        <v>43187</v>
      </c>
      <c r="B814" s="2">
        <f>RSI!B814</f>
        <v>1.95</v>
      </c>
      <c r="C814" s="2">
        <f>RSI!I814</f>
        <v>33.786739404396869</v>
      </c>
      <c r="D814" s="2">
        <f>MACD!E814</f>
        <v>-8.4327925446459062E-4</v>
      </c>
      <c r="E814" s="2">
        <f>MACD!F814</f>
        <v>-1.7798444190028535E-3</v>
      </c>
      <c r="F814" s="2">
        <f>'Moving Avg'!D814</f>
        <v>1.9420000000000002</v>
      </c>
      <c r="G814" s="2">
        <f>'Moving Avg'!F814</f>
        <v>1.9624999999999999</v>
      </c>
      <c r="H814" s="2">
        <f>'Moving Avg'!G814</f>
        <v>2.0639999999999996</v>
      </c>
      <c r="I814" s="2">
        <f>'Moving Avg'!H814</f>
        <v>2.5176999999999978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1.96</v>
      </c>
      <c r="C815" s="2">
        <f>RSI!I815</f>
        <v>38.445294913256269</v>
      </c>
      <c r="D815" s="2">
        <f>MACD!E815</f>
        <v>-1.5494977501049334E-3</v>
      </c>
      <c r="E815" s="2">
        <f>MACD!F815</f>
        <v>-1.7337750852232695E-3</v>
      </c>
      <c r="F815" s="2">
        <f>'Moving Avg'!D815</f>
        <v>1.948</v>
      </c>
      <c r="G815" s="2">
        <f>'Moving Avg'!F815</f>
        <v>1.9625000000000004</v>
      </c>
      <c r="H815" s="2">
        <f>'Moving Avg'!G815</f>
        <v>2.0565999999999995</v>
      </c>
      <c r="I815" s="2">
        <f>'Moving Avg'!H815</f>
        <v>2.5150499999999978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1.96</v>
      </c>
      <c r="C816" s="2">
        <f>RSI!I816</f>
        <v>38.445294913256269</v>
      </c>
      <c r="D816" s="2">
        <f>MACD!E816</f>
        <v>-1.9711846313035242E-3</v>
      </c>
      <c r="E816" s="2">
        <f>MACD!F816</f>
        <v>-1.7812569944393205E-3</v>
      </c>
      <c r="F816" s="2">
        <f>'Moving Avg'!D816</f>
        <v>1.952</v>
      </c>
      <c r="G816" s="2">
        <f>'Moving Avg'!F816</f>
        <v>1.9625000000000004</v>
      </c>
      <c r="H816" s="2">
        <f>'Moving Avg'!G816</f>
        <v>2.0491999999999995</v>
      </c>
      <c r="I816" s="2">
        <f>'Moving Avg'!H816</f>
        <v>2.5127499999999974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1.96</v>
      </c>
      <c r="C817" s="2">
        <f>RSI!I817</f>
        <v>38.445294913256269</v>
      </c>
      <c r="D817" s="2">
        <f>MACD!E817</f>
        <v>-3.703603872911243E-3</v>
      </c>
      <c r="E817" s="2">
        <f>MACD!F817</f>
        <v>-2.1657263701337051E-3</v>
      </c>
      <c r="F817" s="2">
        <f>'Moving Avg'!D817</f>
        <v>1.956</v>
      </c>
      <c r="G817" s="2">
        <f>'Moving Avg'!F817</f>
        <v>1.9630000000000003</v>
      </c>
      <c r="H817" s="2">
        <f>'Moving Avg'!G817</f>
        <v>2.0429999999999997</v>
      </c>
      <c r="I817" s="2">
        <f>'Moving Avg'!H817</f>
        <v>2.5100999999999978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2</v>
      </c>
      <c r="C818" s="2">
        <f>RSI!I818</f>
        <v>54.454392189357321</v>
      </c>
      <c r="D818" s="2">
        <f>MACD!E818</f>
        <v>-7.981669046559503E-3</v>
      </c>
      <c r="E818" s="2">
        <f>MACD!F818</f>
        <v>-3.3289149054188645E-3</v>
      </c>
      <c r="F818" s="2">
        <f>'Moving Avg'!D818</f>
        <v>1.966</v>
      </c>
      <c r="G818" s="2">
        <f>'Moving Avg'!F818</f>
        <v>1.9650000000000003</v>
      </c>
      <c r="H818" s="2">
        <f>'Moving Avg'!G818</f>
        <v>2.0375999999999994</v>
      </c>
      <c r="I818" s="2">
        <f>'Moving Avg'!H818</f>
        <v>2.5070999999999977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2.12</v>
      </c>
      <c r="C819" s="2">
        <f>RSI!I819</f>
        <v>75.250393212462669</v>
      </c>
      <c r="D819" s="2">
        <f>MACD!E819</f>
        <v>-2.5202584278944284E-2</v>
      </c>
      <c r="E819" s="2">
        <f>MACD!F819</f>
        <v>-7.7036487801239494E-3</v>
      </c>
      <c r="F819" s="2">
        <f>'Moving Avg'!D819</f>
        <v>2</v>
      </c>
      <c r="G819" s="2">
        <f>'Moving Avg'!F819</f>
        <v>1.9710000000000001</v>
      </c>
      <c r="H819" s="2">
        <f>'Moving Avg'!G819</f>
        <v>2.0357999999999996</v>
      </c>
      <c r="I819" s="2">
        <f>'Moving Avg'!H819</f>
        <v>2.5046999999999979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2.21</v>
      </c>
      <c r="C820" s="2">
        <f>RSI!I820</f>
        <v>81.918625455644886</v>
      </c>
      <c r="D820" s="2">
        <f>MACD!E820</f>
        <v>-4.7239454227063771E-2</v>
      </c>
      <c r="E820" s="2">
        <f>MACD!F820</f>
        <v>-1.5610809869511914E-2</v>
      </c>
      <c r="F820" s="2">
        <f>'Moving Avg'!D820</f>
        <v>2.0499999999999998</v>
      </c>
      <c r="G820" s="2">
        <f>'Moving Avg'!F820</f>
        <v>1.9815</v>
      </c>
      <c r="H820" s="2">
        <f>'Moving Avg'!G820</f>
        <v>2.0358000000000001</v>
      </c>
      <c r="I820" s="2">
        <f>'Moving Avg'!H820</f>
        <v>2.5024999999999977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2.2999999999999998</v>
      </c>
      <c r="C821" s="2">
        <f>RSI!I821</f>
        <v>85.985093050143249</v>
      </c>
      <c r="D821" s="2">
        <f>MACD!E821</f>
        <v>-7.2285555135396251E-2</v>
      </c>
      <c r="E821" s="2">
        <f>MACD!F821</f>
        <v>-2.694575892268878E-2</v>
      </c>
      <c r="F821" s="2">
        <f>'Moving Avg'!D821</f>
        <v>2.1179999999999999</v>
      </c>
      <c r="G821" s="2">
        <f>'Moving Avg'!F821</f>
        <v>1.9969999999999999</v>
      </c>
      <c r="H821" s="2">
        <f>'Moving Avg'!G821</f>
        <v>2.0375999999999999</v>
      </c>
      <c r="I821" s="2">
        <f>'Moving Avg'!H821</f>
        <v>2.500099999999998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2.4300000000000002</v>
      </c>
      <c r="C822" s="2">
        <f>RSI!I822</f>
        <v>89.617368899935599</v>
      </c>
      <c r="D822" s="2">
        <f>MACD!E822</f>
        <v>-0.10481699538966938</v>
      </c>
      <c r="E822" s="2">
        <f>MACD!F822</f>
        <v>-4.2520006216084899E-2</v>
      </c>
      <c r="F822" s="2">
        <f>'Moving Avg'!D822</f>
        <v>2.2119999999999997</v>
      </c>
      <c r="G822" s="2">
        <f>'Moving Avg'!F822</f>
        <v>2.0190000000000001</v>
      </c>
      <c r="H822" s="2">
        <f>'Moving Avg'!G822</f>
        <v>2.0420000000000003</v>
      </c>
      <c r="I822" s="2">
        <f>'Moving Avg'!H822</f>
        <v>2.4975499999999977</v>
      </c>
      <c r="J822" s="6" t="str">
        <f>OBV!F822</f>
        <v>BULLISH</v>
      </c>
      <c r="K822" s="6" t="str">
        <f>OBV!G822</f>
        <v>NEUTRAL</v>
      </c>
      <c r="L822" s="6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2.5299999999999998</v>
      </c>
      <c r="C823" s="2">
        <f>RSI!I823</f>
        <v>91.452506782625207</v>
      </c>
      <c r="D823" s="2">
        <f>MACD!E823</f>
        <v>-0.14056308680951646</v>
      </c>
      <c r="E823" s="2">
        <f>MACD!F823</f>
        <v>-6.2128622334771212E-2</v>
      </c>
      <c r="F823" s="2">
        <f>'Moving Avg'!D823</f>
        <v>2.3180000000000001</v>
      </c>
      <c r="G823" s="2">
        <f>'Moving Avg'!F823</f>
        <v>2.0459999999999998</v>
      </c>
      <c r="H823" s="2">
        <f>'Moving Avg'!G823</f>
        <v>2.0484000000000004</v>
      </c>
      <c r="I823" s="2">
        <f>'Moving Avg'!H823</f>
        <v>2.4952499999999977</v>
      </c>
      <c r="J823" s="6" t="str">
        <f>OBV!F823</f>
        <v>BULLISH</v>
      </c>
      <c r="K823" s="6" t="str">
        <f>OBV!G823</f>
        <v>WEAK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2.64</v>
      </c>
      <c r="C824" s="2">
        <f>RSI!I824</f>
        <v>92.932344290429285</v>
      </c>
      <c r="D824" s="2">
        <f>MACD!E824</f>
        <v>-0.18172526000957334</v>
      </c>
      <c r="E824" s="2">
        <f>MACD!F824</f>
        <v>-8.6047949869731646E-2</v>
      </c>
      <c r="F824" s="2">
        <f>'Moving Avg'!D824</f>
        <v>2.4219999999999997</v>
      </c>
      <c r="G824" s="2">
        <f>'Moving Avg'!F824</f>
        <v>2.0805000000000002</v>
      </c>
      <c r="H824" s="2">
        <f>'Moving Avg'!G824</f>
        <v>2.0582000000000003</v>
      </c>
      <c r="I824" s="2">
        <f>'Moving Avg'!H824</f>
        <v>2.493249999999998</v>
      </c>
      <c r="J824" s="6" t="str">
        <f>OBV!F824</f>
        <v>BULLISH</v>
      </c>
      <c r="K824" s="6" t="str">
        <f>OBV!G824</f>
        <v>WEAK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2.75</v>
      </c>
      <c r="C825" s="2">
        <f>RSI!I825</f>
        <v>94.043017450573274</v>
      </c>
      <c r="D825" s="2">
        <f>MACD!E825</f>
        <v>-0.22637681724597591</v>
      </c>
      <c r="E825" s="2">
        <f>MACD!F825</f>
        <v>-0.11411372334498052</v>
      </c>
      <c r="F825" s="2">
        <f>'Moving Avg'!D825</f>
        <v>2.5300000000000002</v>
      </c>
      <c r="G825" s="2">
        <f>'Moving Avg'!F825</f>
        <v>2.1194999999999999</v>
      </c>
      <c r="H825" s="2">
        <f>'Moving Avg'!G825</f>
        <v>2.0702000000000003</v>
      </c>
      <c r="I825" s="2">
        <f>'Moving Avg'!H825</f>
        <v>2.4917999999999978</v>
      </c>
      <c r="J825" s="6" t="str">
        <f>OBV!F825</f>
        <v>BULLISH</v>
      </c>
      <c r="K825" s="6" t="str">
        <f>OBV!G825</f>
        <v>WEAK</v>
      </c>
      <c r="L825" s="6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2.71</v>
      </c>
      <c r="C826" s="2">
        <f>RSI!I826</f>
        <v>88.591056196374922</v>
      </c>
      <c r="D826" s="2">
        <f>MACD!E826</f>
        <v>-0.2648203242859386</v>
      </c>
      <c r="E826" s="2">
        <f>MACD!F826</f>
        <v>-0.14425504353317214</v>
      </c>
      <c r="F826" s="2">
        <f>'Moving Avg'!D826</f>
        <v>2.6119999999999997</v>
      </c>
      <c r="G826" s="2">
        <f>'Moving Avg'!F826</f>
        <v>2.1565000000000003</v>
      </c>
      <c r="H826" s="2">
        <f>'Moving Avg'!G826</f>
        <v>2.0814000000000004</v>
      </c>
      <c r="I826" s="2">
        <f>'Moving Avg'!H826</f>
        <v>2.4901499999999981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2.65</v>
      </c>
      <c r="C827" s="2">
        <f>RSI!I827</f>
        <v>81.005033244082483</v>
      </c>
      <c r="D827" s="2">
        <f>MACD!E827</f>
        <v>-0.29602454975273584</v>
      </c>
      <c r="E827" s="2">
        <f>MACD!F827</f>
        <v>-0.17460894477708488</v>
      </c>
      <c r="F827" s="2">
        <f>'Moving Avg'!D827</f>
        <v>2.6559999999999997</v>
      </c>
      <c r="G827" s="2">
        <f>'Moving Avg'!F827</f>
        <v>2.1909999999999998</v>
      </c>
      <c r="H827" s="2">
        <f>'Moving Avg'!G827</f>
        <v>2.0914000000000001</v>
      </c>
      <c r="I827" s="2">
        <f>'Moving Avg'!H827</f>
        <v>2.4881499999999979</v>
      </c>
      <c r="J827" s="6" t="str">
        <f>OBV!F827</f>
        <v>BEARISH</v>
      </c>
      <c r="K827" s="6" t="str">
        <f>OBV!G827</f>
        <v>NEUTRAL</v>
      </c>
      <c r="L827" s="6" t="str">
        <f>OBV!H827</f>
        <v>BEARISH DIVERGENCE</v>
      </c>
    </row>
    <row r="828" spans="1:12" ht="13.5" x14ac:dyDescent="0.25">
      <c r="A828" s="3">
        <f>RSI!A828</f>
        <v>43208</v>
      </c>
      <c r="B828" s="2">
        <f>RSI!B828</f>
        <v>2.6</v>
      </c>
      <c r="C828" s="2">
        <f>RSI!I828</f>
        <v>75.224263704589006</v>
      </c>
      <c r="D828" s="2">
        <f>MACD!E828</f>
        <v>-0.31510450361130693</v>
      </c>
      <c r="E828" s="2">
        <f>MACD!F828</f>
        <v>-0.20270805654392932</v>
      </c>
      <c r="F828" s="2">
        <f>'Moving Avg'!D828</f>
        <v>2.6700000000000004</v>
      </c>
      <c r="G828" s="2">
        <f>'Moving Avg'!F828</f>
        <v>2.2229999999999999</v>
      </c>
      <c r="H828" s="2">
        <f>'Moving Avg'!G828</f>
        <v>2.1004</v>
      </c>
      <c r="I828" s="2">
        <f>'Moving Avg'!H828</f>
        <v>2.4858999999999982</v>
      </c>
      <c r="J828" s="6" t="str">
        <f>OBV!F828</f>
        <v>BEARISH</v>
      </c>
      <c r="K828" s="6" t="str">
        <f>OBV!G828</f>
        <v>STRONG</v>
      </c>
      <c r="L828" s="6" t="str">
        <f>OBV!H828</f>
        <v>BEARISH DIVERGENCE</v>
      </c>
    </row>
    <row r="829" spans="1:12" ht="13.5" x14ac:dyDescent="0.25">
      <c r="A829" s="3">
        <f>RSI!A829</f>
        <v>43209</v>
      </c>
      <c r="B829" s="2">
        <f>RSI!B829</f>
        <v>2.5499999999999998</v>
      </c>
      <c r="C829" s="2">
        <f>RSI!I829</f>
        <v>69.855676207717323</v>
      </c>
      <c r="D829" s="2">
        <f>MACD!E829</f>
        <v>-0.31113461556760802</v>
      </c>
      <c r="E829" s="2">
        <f>MACD!F829</f>
        <v>-0.22439336834866505</v>
      </c>
      <c r="F829" s="2">
        <f>'Moving Avg'!D829</f>
        <v>2.6519999999999997</v>
      </c>
      <c r="G829" s="2">
        <f>'Moving Avg'!F829</f>
        <v>2.2540000000000004</v>
      </c>
      <c r="H829" s="2">
        <f>'Moving Avg'!G829</f>
        <v>2.1083999999999996</v>
      </c>
      <c r="I829" s="2">
        <f>'Moving Avg'!H829</f>
        <v>2.4833999999999978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2.5299999999999998</v>
      </c>
      <c r="C830" s="2">
        <f>RSI!I830</f>
        <v>67.772154372703469</v>
      </c>
      <c r="D830" s="2">
        <f>MACD!E830</f>
        <v>-0.29405126037020723</v>
      </c>
      <c r="E830" s="2">
        <f>MACD!F830</f>
        <v>-0.2383249467529735</v>
      </c>
      <c r="F830" s="2">
        <f>'Moving Avg'!D830</f>
        <v>2.6079999999999997</v>
      </c>
      <c r="G830" s="2">
        <f>'Moving Avg'!F830</f>
        <v>2.2839999999999998</v>
      </c>
      <c r="H830" s="2">
        <f>'Moving Avg'!G830</f>
        <v>2.1159999999999997</v>
      </c>
      <c r="I830" s="2">
        <f>'Moving Avg'!H830</f>
        <v>2.4814499999999979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2.4500000000000002</v>
      </c>
      <c r="C831" s="2">
        <f>RSI!I831</f>
        <v>60.056054711545457</v>
      </c>
      <c r="D831" s="2">
        <f>MACD!E831</f>
        <v>-0.26119049763298241</v>
      </c>
      <c r="E831" s="2">
        <f>MACD!F831</f>
        <v>-0.24289805692897531</v>
      </c>
      <c r="F831" s="2">
        <f>'Moving Avg'!D831</f>
        <v>2.556</v>
      </c>
      <c r="G831" s="2">
        <f>'Moving Avg'!F831</f>
        <v>2.3095000000000003</v>
      </c>
      <c r="H831" s="2">
        <f>'Moving Avg'!G831</f>
        <v>2.1219999999999994</v>
      </c>
      <c r="I831" s="2">
        <f>'Moving Avg'!H831</f>
        <v>2.4790999999999976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2.4500000000000002</v>
      </c>
      <c r="C832" s="2">
        <f>RSI!I832</f>
        <v>60.05605471154545</v>
      </c>
      <c r="D832" s="2">
        <f>MACD!E832</f>
        <v>-0.21417775762366986</v>
      </c>
      <c r="E832" s="2">
        <f>MACD!F832</f>
        <v>-0.23715399706791424</v>
      </c>
      <c r="F832" s="2">
        <f>'Moving Avg'!D832</f>
        <v>2.5159999999999996</v>
      </c>
      <c r="G832" s="2">
        <f>'Moving Avg'!F832</f>
        <v>2.3350000000000004</v>
      </c>
      <c r="H832" s="2">
        <f>'Moving Avg'!G832</f>
        <v>2.1288</v>
      </c>
      <c r="I832" s="2">
        <f>'Moving Avg'!H832</f>
        <v>2.4767499999999973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2.46</v>
      </c>
      <c r="C833" s="2">
        <f>RSI!I833</f>
        <v>60.70464013957595</v>
      </c>
      <c r="D833" s="2">
        <f>MACD!E833</f>
        <v>-0.16048768772892474</v>
      </c>
      <c r="E833" s="2">
        <f>MACD!F833</f>
        <v>-0.22182073520011636</v>
      </c>
      <c r="F833" s="2">
        <f>'Moving Avg'!D833</f>
        <v>2.4880000000000004</v>
      </c>
      <c r="G833" s="2">
        <f>'Moving Avg'!F833</f>
        <v>2.3605000000000005</v>
      </c>
      <c r="H833" s="2">
        <f>'Moving Avg'!G833</f>
        <v>2.1357999999999997</v>
      </c>
      <c r="I833" s="2">
        <f>'Moving Avg'!H833</f>
        <v>2.4740499999999974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2.46</v>
      </c>
      <c r="C834" s="2">
        <f>RSI!I834</f>
        <v>60.70464013957595</v>
      </c>
      <c r="D834" s="2">
        <f>MACD!E834</f>
        <v>-9.8873100914193213E-2</v>
      </c>
      <c r="E834" s="2">
        <f>MACD!F834</f>
        <v>-0.19723120834293176</v>
      </c>
      <c r="F834" s="2">
        <f>'Moving Avg'!D834</f>
        <v>2.4700000000000002</v>
      </c>
      <c r="G834" s="2">
        <f>'Moving Avg'!F834</f>
        <v>2.3860000000000001</v>
      </c>
      <c r="H834" s="2">
        <f>'Moving Avg'!G834</f>
        <v>2.1429999999999998</v>
      </c>
      <c r="I834" s="2">
        <f>'Moving Avg'!H834</f>
        <v>2.4717999999999969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2.4900000000000002</v>
      </c>
      <c r="C835" s="2">
        <f>RSI!I835</f>
        <v>62.805905221842217</v>
      </c>
      <c r="D835" s="2">
        <f>MACD!E835</f>
        <v>-3.2720668499071071E-2</v>
      </c>
      <c r="E835" s="2">
        <f>MACD!F835</f>
        <v>-0.16432910037415963</v>
      </c>
      <c r="F835" s="2">
        <f>'Moving Avg'!D835</f>
        <v>2.4620000000000002</v>
      </c>
      <c r="G835" s="2">
        <f>'Moving Avg'!F835</f>
        <v>2.4125000000000005</v>
      </c>
      <c r="H835" s="2">
        <f>'Moving Avg'!G835</f>
        <v>2.1526000000000001</v>
      </c>
      <c r="I835" s="2">
        <f>'Moving Avg'!H835</f>
        <v>2.4692499999999971</v>
      </c>
      <c r="J835" s="6" t="str">
        <f>OBV!F835</f>
        <v>BULLISH</v>
      </c>
      <c r="K835" s="6" t="str">
        <f>OBV!G835</f>
        <v>NEUTRAL</v>
      </c>
      <c r="L835" s="6" t="str">
        <f>OBV!H835</f>
        <v>BULLISH DIVERGENCE</v>
      </c>
    </row>
    <row r="836" spans="1:12" ht="13.5" x14ac:dyDescent="0.25">
      <c r="A836" s="3">
        <f>RSI!A836</f>
        <v>43220</v>
      </c>
      <c r="B836" s="2">
        <f>RSI!B836</f>
        <v>2.4900000000000002</v>
      </c>
      <c r="C836" s="2">
        <f>RSI!I836</f>
        <v>62.805905221842217</v>
      </c>
      <c r="D836" s="2">
        <f>MACD!E836</f>
        <v>1.6290162236412886E-2</v>
      </c>
      <c r="E836" s="2">
        <f>MACD!F836</f>
        <v>-0.12820524785204515</v>
      </c>
      <c r="F836" s="2">
        <f>'Moving Avg'!D836</f>
        <v>2.4699999999999998</v>
      </c>
      <c r="G836" s="2">
        <f>'Moving Avg'!F836</f>
        <v>2.4390000000000005</v>
      </c>
      <c r="H836" s="2">
        <f>'Moving Avg'!G836</f>
        <v>2.1617999999999995</v>
      </c>
      <c r="I836" s="2">
        <f>'Moving Avg'!H836</f>
        <v>2.4666999999999972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2.5</v>
      </c>
      <c r="C837" s="2">
        <f>RSI!I837</f>
        <v>63.559218066721151</v>
      </c>
      <c r="D837" s="2">
        <f>MACD!E837</f>
        <v>4.7038930906818432E-2</v>
      </c>
      <c r="E837" s="2">
        <f>MACD!F837</f>
        <v>-9.3156412100272437E-2</v>
      </c>
      <c r="F837" s="2">
        <f>'Moving Avg'!D837</f>
        <v>2.48</v>
      </c>
      <c r="G837" s="2">
        <f>'Moving Avg'!F837</f>
        <v>2.4660000000000002</v>
      </c>
      <c r="H837" s="2">
        <f>'Moving Avg'!G837</f>
        <v>2.1711999999999994</v>
      </c>
      <c r="I837" s="2">
        <f>'Moving Avg'!H837</f>
        <v>2.4641999999999968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2.5</v>
      </c>
      <c r="C838" s="2">
        <f>RSI!I838</f>
        <v>63.559218066721151</v>
      </c>
      <c r="D838" s="2">
        <f>MACD!E838</f>
        <v>6.4610884356204323E-2</v>
      </c>
      <c r="E838" s="2">
        <f>MACD!F838</f>
        <v>-6.1602952808977082E-2</v>
      </c>
      <c r="F838" s="2">
        <f>'Moving Avg'!D838</f>
        <v>2.4880000000000004</v>
      </c>
      <c r="G838" s="2">
        <f>'Moving Avg'!F838</f>
        <v>2.4910000000000005</v>
      </c>
      <c r="H838" s="2">
        <f>'Moving Avg'!G838</f>
        <v>2.1805999999999996</v>
      </c>
      <c r="I838" s="2">
        <f>'Moving Avg'!H838</f>
        <v>2.4617499999999968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2.5</v>
      </c>
      <c r="C839" s="2">
        <f>RSI!I839</f>
        <v>63.559218066721151</v>
      </c>
      <c r="D839" s="2">
        <f>MACD!E839</f>
        <v>7.1089071425025629E-2</v>
      </c>
      <c r="E839" s="2">
        <f>MACD!F839</f>
        <v>-3.5064547962176541E-2</v>
      </c>
      <c r="F839" s="2">
        <f>'Moving Avg'!D839</f>
        <v>2.496</v>
      </c>
      <c r="G839" s="2">
        <f>'Moving Avg'!F839</f>
        <v>2.5100000000000007</v>
      </c>
      <c r="H839" s="2">
        <f>'Moving Avg'!G839</f>
        <v>2.1901999999999995</v>
      </c>
      <c r="I839" s="2">
        <f>'Moving Avg'!H839</f>
        <v>2.4592999999999972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2.5</v>
      </c>
      <c r="C840" s="2">
        <f>RSI!I840</f>
        <v>63.559218066721151</v>
      </c>
      <c r="D840" s="2">
        <f>MACD!E840</f>
        <v>7.2847319739059113E-2</v>
      </c>
      <c r="E840" s="2">
        <f>MACD!F840</f>
        <v>-1.3482174421929411E-2</v>
      </c>
      <c r="F840" s="2">
        <f>'Moving Avg'!D840</f>
        <v>2.4980000000000002</v>
      </c>
      <c r="G840" s="2">
        <f>'Moving Avg'!F840</f>
        <v>2.5245000000000002</v>
      </c>
      <c r="H840" s="2">
        <f>'Moving Avg'!G840</f>
        <v>2.1997999999999993</v>
      </c>
      <c r="I840" s="2">
        <f>'Moving Avg'!H840</f>
        <v>2.4568499999999971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2.5</v>
      </c>
      <c r="C841" s="2">
        <f>RSI!I841</f>
        <v>63.559218066721151</v>
      </c>
      <c r="D841" s="2">
        <f>MACD!E841</f>
        <v>6.1428883862713946E-2</v>
      </c>
      <c r="E841" s="2">
        <f>MACD!F841</f>
        <v>1.5000372349992606E-3</v>
      </c>
      <c r="F841" s="2">
        <f>'Moving Avg'!D841</f>
        <v>2.5</v>
      </c>
      <c r="G841" s="2">
        <f>'Moving Avg'!F841</f>
        <v>2.5345000000000004</v>
      </c>
      <c r="H841" s="2">
        <f>'Moving Avg'!G841</f>
        <v>2.2093999999999991</v>
      </c>
      <c r="I841" s="2">
        <f>'Moving Avg'!H841</f>
        <v>2.454399999999997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2.54</v>
      </c>
      <c r="C842" s="2">
        <f>RSI!I842</f>
        <v>67.386434860437959</v>
      </c>
      <c r="D842" s="2">
        <f>MACD!E842</f>
        <v>4.8250008075119144E-2</v>
      </c>
      <c r="E842" s="2">
        <f>MACD!F842</f>
        <v>1.0850031403023238E-2</v>
      </c>
      <c r="F842" s="2">
        <f>'Moving Avg'!D842</f>
        <v>2.508</v>
      </c>
      <c r="G842" s="2">
        <f>'Moving Avg'!F842</f>
        <v>2.54</v>
      </c>
      <c r="H842" s="2">
        <f>'Moving Avg'!G842</f>
        <v>2.2197999999999993</v>
      </c>
      <c r="I842" s="2">
        <f>'Moving Avg'!H842</f>
        <v>2.4521499999999969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2.6</v>
      </c>
      <c r="C843" s="2">
        <f>RSI!I843</f>
        <v>72.1169794231065</v>
      </c>
      <c r="D843" s="2">
        <f>MACD!E843</f>
        <v>3.3443196468597947E-2</v>
      </c>
      <c r="E843" s="2">
        <f>MACD!F843</f>
        <v>1.536866441613818E-2</v>
      </c>
      <c r="F843" s="2">
        <f>'Moving Avg'!D843</f>
        <v>2.5279999999999996</v>
      </c>
      <c r="G843" s="2">
        <f>'Moving Avg'!F843</f>
        <v>2.5435000000000003</v>
      </c>
      <c r="H843" s="2">
        <f>'Moving Avg'!G843</f>
        <v>2.2317999999999993</v>
      </c>
      <c r="I843" s="2">
        <f>'Moving Avg'!H843</f>
        <v>2.4501499999999967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2.6</v>
      </c>
      <c r="C844" s="2">
        <f>RSI!I844</f>
        <v>72.1169794231065</v>
      </c>
      <c r="D844" s="2">
        <f>MACD!E844</f>
        <v>1.9865857500883433E-2</v>
      </c>
      <c r="E844" s="2">
        <f>MACD!F844</f>
        <v>1.626810303308723E-2</v>
      </c>
      <c r="F844" s="2">
        <f>'Moving Avg'!D844</f>
        <v>2.548</v>
      </c>
      <c r="G844" s="2">
        <f>'Moving Avg'!F844</f>
        <v>2.5415000000000001</v>
      </c>
      <c r="H844" s="2">
        <f>'Moving Avg'!G844</f>
        <v>2.2437999999999994</v>
      </c>
      <c r="I844" s="2">
        <f>'Moving Avg'!H844</f>
        <v>2.4481499999999969</v>
      </c>
      <c r="J844" s="6" t="str">
        <f>OBV!F844</f>
        <v>BULLISH</v>
      </c>
      <c r="K844" s="6" t="str">
        <f>OBV!G844</f>
        <v>NEUTRAL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2.7</v>
      </c>
      <c r="C845" s="2">
        <f>RSI!I845</f>
        <v>78.222678992640638</v>
      </c>
      <c r="D845" s="2">
        <f>MACD!E845</f>
        <v>4.614485289701431E-3</v>
      </c>
      <c r="E845" s="2">
        <f>MACD!F845</f>
        <v>1.3937379484410071E-2</v>
      </c>
      <c r="F845" s="2">
        <f>'Moving Avg'!D845</f>
        <v>2.5880000000000001</v>
      </c>
      <c r="G845" s="2">
        <f>'Moving Avg'!F845</f>
        <v>2.5390000000000006</v>
      </c>
      <c r="H845" s="2">
        <f>'Moving Avg'!G845</f>
        <v>2.2585999999999995</v>
      </c>
      <c r="I845" s="2">
        <f>'Moving Avg'!H845</f>
        <v>2.4466499999999969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2.72</v>
      </c>
      <c r="C846" s="2">
        <f>RSI!I846</f>
        <v>79.203523254357549</v>
      </c>
      <c r="D846" s="2">
        <f>MACD!E846</f>
        <v>-1.1261826104127515E-2</v>
      </c>
      <c r="E846" s="2">
        <f>MACD!F846</f>
        <v>8.8975383667025537E-3</v>
      </c>
      <c r="F846" s="2">
        <f>'Moving Avg'!D846</f>
        <v>2.6320000000000006</v>
      </c>
      <c r="G846" s="2">
        <f>'Moving Avg'!F846</f>
        <v>2.5395000000000003</v>
      </c>
      <c r="H846" s="2">
        <f>'Moving Avg'!G846</f>
        <v>2.2737999999999996</v>
      </c>
      <c r="I846" s="2">
        <f>'Moving Avg'!H846</f>
        <v>2.445249999999997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2.78</v>
      </c>
      <c r="C847" s="2">
        <f>RSI!I847</f>
        <v>81.84527081877053</v>
      </c>
      <c r="D847" s="2">
        <f>MACD!E847</f>
        <v>-2.9099257240556398E-2</v>
      </c>
      <c r="E847" s="2">
        <f>MACD!F847</f>
        <v>1.2981792452507633E-3</v>
      </c>
      <c r="F847" s="2">
        <f>'Moving Avg'!D847</f>
        <v>2.68</v>
      </c>
      <c r="G847" s="2">
        <f>'Moving Avg'!F847</f>
        <v>2.5460000000000003</v>
      </c>
      <c r="H847" s="2">
        <f>'Moving Avg'!G847</f>
        <v>2.2903999999999995</v>
      </c>
      <c r="I847" s="2">
        <f>'Moving Avg'!H847</f>
        <v>2.4445999999999968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2.62</v>
      </c>
      <c r="C848" s="2">
        <f>RSI!I848</f>
        <v>59.968686930959301</v>
      </c>
      <c r="D848" s="2">
        <f>MACD!E848</f>
        <v>-3.408186844726746E-2</v>
      </c>
      <c r="E848" s="2">
        <f>MACD!F848</f>
        <v>-5.7778302932528815E-3</v>
      </c>
      <c r="F848" s="2">
        <f>'Moving Avg'!D848</f>
        <v>2.6840000000000002</v>
      </c>
      <c r="G848" s="2">
        <f>'Moving Avg'!F848</f>
        <v>2.5470000000000002</v>
      </c>
      <c r="H848" s="2">
        <f>'Moving Avg'!G848</f>
        <v>2.3035999999999994</v>
      </c>
      <c r="I848" s="2">
        <f>'Moving Avg'!H848</f>
        <v>2.4431499999999966</v>
      </c>
      <c r="J848" s="6" t="str">
        <f>OBV!F848</f>
        <v>BULLISH</v>
      </c>
      <c r="K848" s="6" t="str">
        <f>OBV!G848</f>
        <v>WEAK</v>
      </c>
      <c r="L848" s="6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2.61</v>
      </c>
      <c r="C849" s="2">
        <f>RSI!I849</f>
        <v>58.908868907583262</v>
      </c>
      <c r="D849" s="2">
        <f>MACD!E849</f>
        <v>-3.8224006931759202E-2</v>
      </c>
      <c r="E849" s="2">
        <f>MACD!F849</f>
        <v>-1.2267065620954146E-2</v>
      </c>
      <c r="F849" s="2">
        <f>'Moving Avg'!D849</f>
        <v>2.6859999999999999</v>
      </c>
      <c r="G849" s="2">
        <f>'Moving Avg'!F849</f>
        <v>2.5500000000000003</v>
      </c>
      <c r="H849" s="2">
        <f>'Moving Avg'!G849</f>
        <v>2.3157999999999999</v>
      </c>
      <c r="I849" s="2">
        <f>'Moving Avg'!H849</f>
        <v>2.4416499999999965</v>
      </c>
      <c r="J849" s="6" t="str">
        <f>OBV!F849</f>
        <v>BULLISH</v>
      </c>
      <c r="K849" s="6" t="str">
        <f>OBV!G849</f>
        <v>WEAK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2.54</v>
      </c>
      <c r="C850" s="2">
        <f>RSI!I850</f>
        <v>51.983329892116046</v>
      </c>
      <c r="D850" s="2">
        <f>MACD!E850</f>
        <v>-3.7102046975941771E-2</v>
      </c>
      <c r="E850" s="2">
        <f>MACD!F850</f>
        <v>-1.7234061891951671E-2</v>
      </c>
      <c r="F850" s="2">
        <f>'Moving Avg'!D850</f>
        <v>2.6539999999999999</v>
      </c>
      <c r="G850" s="2">
        <f>'Moving Avg'!F850</f>
        <v>2.5505</v>
      </c>
      <c r="H850" s="2">
        <f>'Moving Avg'!G850</f>
        <v>2.3265999999999996</v>
      </c>
      <c r="I850" s="2">
        <f>'Moving Avg'!H850</f>
        <v>2.4397999999999964</v>
      </c>
      <c r="J850" s="6" t="str">
        <f>OBV!F850</f>
        <v>BULLISH</v>
      </c>
      <c r="K850" s="6" t="str">
        <f>OBV!G850</f>
        <v>WEAK</v>
      </c>
      <c r="L850" s="6" t="str">
        <f>OBV!H850</f>
        <v>BULLISH DIVERGENCE</v>
      </c>
    </row>
    <row r="851" spans="1:12" ht="13.5" x14ac:dyDescent="0.25">
      <c r="A851" s="3">
        <f>RSI!A851</f>
        <v>43242</v>
      </c>
      <c r="B851" s="2">
        <f>RSI!B851</f>
        <v>2.61</v>
      </c>
      <c r="C851" s="2">
        <f>RSI!I851</f>
        <v>57.379395095415468</v>
      </c>
      <c r="D851" s="2">
        <f>MACD!E851</f>
        <v>-4.1441228811402109E-2</v>
      </c>
      <c r="E851" s="2">
        <f>MACD!F851</f>
        <v>-2.207549527584176E-2</v>
      </c>
      <c r="F851" s="2">
        <f>'Moving Avg'!D851</f>
        <v>2.6320000000000001</v>
      </c>
      <c r="G851" s="2">
        <f>'Moving Avg'!F851</f>
        <v>2.5585</v>
      </c>
      <c r="H851" s="2">
        <f>'Moving Avg'!G851</f>
        <v>2.339</v>
      </c>
      <c r="I851" s="2">
        <f>'Moving Avg'!H851</f>
        <v>2.4382999999999968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43243</v>
      </c>
      <c r="B852" s="2">
        <f>RSI!B852</f>
        <v>2.61</v>
      </c>
      <c r="C852" s="2">
        <f>RSI!I852</f>
        <v>57.379395095415468</v>
      </c>
      <c r="D852" s="2">
        <f>MACD!E852</f>
        <v>-3.9468323083498458E-2</v>
      </c>
      <c r="E852" s="2">
        <f>MACD!F852</f>
        <v>-2.5554060837373098E-2</v>
      </c>
      <c r="F852" s="2">
        <f>'Moving Avg'!D852</f>
        <v>2.5979999999999999</v>
      </c>
      <c r="G852" s="2">
        <f>'Moving Avg'!F852</f>
        <v>2.5665</v>
      </c>
      <c r="H852" s="2">
        <f>'Moving Avg'!G852</f>
        <v>2.3513999999999999</v>
      </c>
      <c r="I852" s="2">
        <f>'Moving Avg'!H852</f>
        <v>2.4365999999999968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2.54</v>
      </c>
      <c r="C853" s="2">
        <f>RSI!I853</f>
        <v>50.763264628435309</v>
      </c>
      <c r="D853" s="2">
        <f>MACD!E853</f>
        <v>-2.385458414473085E-2</v>
      </c>
      <c r="E853" s="2">
        <f>MACD!F853</f>
        <v>-2.521416549884465E-2</v>
      </c>
      <c r="F853" s="2">
        <f>'Moving Avg'!D853</f>
        <v>2.5819999999999999</v>
      </c>
      <c r="G853" s="2">
        <f>'Moving Avg'!F853</f>
        <v>2.5705</v>
      </c>
      <c r="H853" s="2">
        <f>'Moving Avg'!G853</f>
        <v>2.3623999999999996</v>
      </c>
      <c r="I853" s="2">
        <f>'Moving Avg'!H853</f>
        <v>2.4342999999999968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2.6</v>
      </c>
      <c r="C854" s="2">
        <f>RSI!I854</f>
        <v>55.499673504473805</v>
      </c>
      <c r="D854" s="2">
        <f>MACD!E854</f>
        <v>-1.5110434444617127E-2</v>
      </c>
      <c r="E854" s="2">
        <f>MACD!F854</f>
        <v>-2.3193419287999145E-2</v>
      </c>
      <c r="F854" s="2">
        <f>'Moving Avg'!D854</f>
        <v>2.58</v>
      </c>
      <c r="G854" s="2">
        <f>'Moving Avg'!F854</f>
        <v>2.5774999999999997</v>
      </c>
      <c r="H854" s="2">
        <f>'Moving Avg'!G854</f>
        <v>2.3754</v>
      </c>
      <c r="I854" s="2">
        <f>'Moving Avg'!H854</f>
        <v>2.4322999999999966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</row>
    <row r="855" spans="1:12" ht="13.5" x14ac:dyDescent="0.25">
      <c r="A855" s="3">
        <f>RSI!A855</f>
        <v>43248</v>
      </c>
      <c r="B855" s="2">
        <f>RSI!B855</f>
        <v>2.62</v>
      </c>
      <c r="C855" s="2">
        <f>RSI!I855</f>
        <v>56.985070631674212</v>
      </c>
      <c r="D855" s="2">
        <f>MACD!E855</f>
        <v>5.8157276787724754E-3</v>
      </c>
      <c r="E855" s="2">
        <f>MACD!F855</f>
        <v>-1.7391589894644822E-2</v>
      </c>
      <c r="F855" s="2">
        <f>'Moving Avg'!D855</f>
        <v>2.5960000000000001</v>
      </c>
      <c r="G855" s="2">
        <f>'Moving Avg'!F855</f>
        <v>2.5840000000000001</v>
      </c>
      <c r="H855" s="2">
        <f>'Moving Avg'!G855</f>
        <v>2.3883999999999999</v>
      </c>
      <c r="I855" s="2">
        <f>'Moving Avg'!H855</f>
        <v>2.4306999999999968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2.69</v>
      </c>
      <c r="C856" s="2">
        <f>RSI!I856</f>
        <v>61.792183599160097</v>
      </c>
      <c r="D856" s="2">
        <f>MACD!E856</f>
        <v>2.0948011648052489E-2</v>
      </c>
      <c r="E856" s="2">
        <f>MACD!F856</f>
        <v>-9.7236695861053594E-3</v>
      </c>
      <c r="F856" s="2">
        <f>'Moving Avg'!D856</f>
        <v>2.6120000000000001</v>
      </c>
      <c r="G856" s="2">
        <f>'Moving Avg'!F856</f>
        <v>2.5939999999999999</v>
      </c>
      <c r="H856" s="2">
        <f>'Moving Avg'!G856</f>
        <v>2.4028000000000005</v>
      </c>
      <c r="I856" s="2">
        <f>'Moving Avg'!H856</f>
        <v>2.429449999999997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2.69</v>
      </c>
      <c r="C857" s="2">
        <f>RSI!I857</f>
        <v>61.792183599160097</v>
      </c>
      <c r="D857" s="2">
        <f>MACD!E857</f>
        <v>4.2137715479846793E-2</v>
      </c>
      <c r="E857" s="2">
        <f>MACD!F857</f>
        <v>6.4860742708507026E-4</v>
      </c>
      <c r="F857" s="2">
        <f>'Moving Avg'!D857</f>
        <v>2.6280000000000001</v>
      </c>
      <c r="G857" s="2">
        <f>'Moving Avg'!F857</f>
        <v>2.6034999999999995</v>
      </c>
      <c r="H857" s="2">
        <f>'Moving Avg'!G857</f>
        <v>2.4174000000000002</v>
      </c>
      <c r="I857" s="2">
        <f>'Moving Avg'!H857</f>
        <v>2.4281999999999968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2.85</v>
      </c>
      <c r="C858" s="2">
        <f>RSI!I858</f>
        <v>70.524316051688459</v>
      </c>
      <c r="D858" s="2">
        <f>MACD!E858</f>
        <v>2.281753796367525E-2</v>
      </c>
      <c r="E858" s="2">
        <f>MACD!F858</f>
        <v>5.0823935344031061E-3</v>
      </c>
      <c r="F858" s="2">
        <f>'Moving Avg'!D858</f>
        <v>2.69</v>
      </c>
      <c r="G858" s="2">
        <f>'Moving Avg'!F858</f>
        <v>2.6209999999999996</v>
      </c>
      <c r="H858" s="2">
        <f>'Moving Avg'!G858</f>
        <v>2.4352</v>
      </c>
      <c r="I858" s="2">
        <f>'Moving Avg'!H858</f>
        <v>2.4278999999999966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2.85</v>
      </c>
      <c r="C859" s="2">
        <f>RSI!I859</f>
        <v>70.524316051688459</v>
      </c>
      <c r="D859" s="2">
        <f>MACD!E859</f>
        <v>3.2610736650946492E-3</v>
      </c>
      <c r="E859" s="2">
        <f>MACD!F859</f>
        <v>4.7181295605414151E-3</v>
      </c>
      <c r="F859" s="2">
        <f>'Moving Avg'!D859</f>
        <v>2.7399999999999998</v>
      </c>
      <c r="G859" s="2">
        <f>'Moving Avg'!F859</f>
        <v>2.6384999999999996</v>
      </c>
      <c r="H859" s="2">
        <f>'Moving Avg'!G859</f>
        <v>2.4536000000000002</v>
      </c>
      <c r="I859" s="2">
        <f>'Moving Avg'!H859</f>
        <v>2.4275999999999973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2.86</v>
      </c>
      <c r="C860" s="2">
        <f>RSI!I860</f>
        <v>71.004652778539736</v>
      </c>
      <c r="D860" s="2">
        <f>MACD!E860</f>
        <v>-2.6343120000916542E-2</v>
      </c>
      <c r="E860" s="2">
        <f>MACD!F860</f>
        <v>-1.4941203517501766E-3</v>
      </c>
      <c r="F860" s="2">
        <f>'Moving Avg'!D860</f>
        <v>2.7879999999999998</v>
      </c>
      <c r="G860" s="2">
        <f>'Moving Avg'!F860</f>
        <v>2.6564999999999999</v>
      </c>
      <c r="H860" s="2">
        <f>'Moving Avg'!G860</f>
        <v>2.4722000000000004</v>
      </c>
      <c r="I860" s="2">
        <f>'Moving Avg'!H860</f>
        <v>2.4273499999999975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2.88</v>
      </c>
      <c r="C861" s="2">
        <f>RSI!I861</f>
        <v>71.987855211725048</v>
      </c>
      <c r="D861" s="2">
        <f>MACD!E861</f>
        <v>-4.3596056690800911E-2</v>
      </c>
      <c r="E861" s="2">
        <f>MACD!F861</f>
        <v>-9.9145076195603244E-3</v>
      </c>
      <c r="F861" s="2">
        <f>'Moving Avg'!D861</f>
        <v>2.8259999999999996</v>
      </c>
      <c r="G861" s="2">
        <f>'Moving Avg'!F861</f>
        <v>2.6755</v>
      </c>
      <c r="H861" s="2">
        <f>'Moving Avg'!G861</f>
        <v>2.4910000000000001</v>
      </c>
      <c r="I861" s="2">
        <f>'Moving Avg'!H861</f>
        <v>2.4271999999999974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2.88</v>
      </c>
      <c r="C862" s="2">
        <f>RSI!I862</f>
        <v>71.987855211725048</v>
      </c>
      <c r="D862" s="2">
        <f>MACD!E862</f>
        <v>-5.9693416699219792E-2</v>
      </c>
      <c r="E862" s="2">
        <f>MACD!F862</f>
        <v>-1.9870289435492218E-2</v>
      </c>
      <c r="F862" s="2">
        <f>'Moving Avg'!D862</f>
        <v>2.8639999999999999</v>
      </c>
      <c r="G862" s="2">
        <f>'Moving Avg'!F862</f>
        <v>2.6924999999999999</v>
      </c>
      <c r="H862" s="2">
        <f>'Moving Avg'!G862</f>
        <v>2.5098000000000003</v>
      </c>
      <c r="I862" s="2">
        <f>'Moving Avg'!H862</f>
        <v>2.4270499999999977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2.94</v>
      </c>
      <c r="C863" s="2">
        <f>RSI!I863</f>
        <v>74.943946977468102</v>
      </c>
      <c r="D863" s="2">
        <f>MACD!E863</f>
        <v>-8.9915639877334641E-2</v>
      </c>
      <c r="E863" s="2">
        <f>MACD!F863</f>
        <v>-3.3879359523860703E-2</v>
      </c>
      <c r="F863" s="2">
        <f>'Moving Avg'!D863</f>
        <v>2.8819999999999997</v>
      </c>
      <c r="G863" s="2">
        <f>'Moving Avg'!F863</f>
        <v>2.7095000000000002</v>
      </c>
      <c r="H863" s="2">
        <f>'Moving Avg'!G863</f>
        <v>2.5295999999999998</v>
      </c>
      <c r="I863" s="2">
        <f>'Moving Avg'!H863</f>
        <v>2.4271999999999978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2.94</v>
      </c>
      <c r="C864" s="2">
        <f>RSI!I864</f>
        <v>74.943946977468102</v>
      </c>
      <c r="D864" s="2">
        <f>MACD!E864</f>
        <v>-0.10789697553110189</v>
      </c>
      <c r="E864" s="2">
        <f>MACD!F864</f>
        <v>-4.8682882725308949E-2</v>
      </c>
      <c r="F864" s="2">
        <f>'Moving Avg'!D864</f>
        <v>2.9</v>
      </c>
      <c r="G864" s="2">
        <f>'Moving Avg'!F864</f>
        <v>2.7265000000000001</v>
      </c>
      <c r="H864" s="2">
        <f>'Moving Avg'!G864</f>
        <v>2.5493999999999999</v>
      </c>
      <c r="I864" s="2">
        <f>'Moving Avg'!H864</f>
        <v>2.4273499999999983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2.9</v>
      </c>
      <c r="C865" s="2">
        <f>RSI!I865</f>
        <v>69.290379296758616</v>
      </c>
      <c r="D865" s="2">
        <f>MACD!E865</f>
        <v>-0.11859007924238885</v>
      </c>
      <c r="E865" s="2">
        <f>MACD!F865</f>
        <v>-6.2664322028724934E-2</v>
      </c>
      <c r="F865" s="2">
        <f>'Moving Avg'!D865</f>
        <v>2.9079999999999999</v>
      </c>
      <c r="G865" s="2">
        <f>'Moving Avg'!F865</f>
        <v>2.7365000000000004</v>
      </c>
      <c r="H865" s="2">
        <f>'Moving Avg'!G865</f>
        <v>2.5682</v>
      </c>
      <c r="I865" s="2">
        <f>'Moving Avg'!H865</f>
        <v>2.427299999999998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2.89</v>
      </c>
      <c r="C866" s="2">
        <f>RSI!I866</f>
        <v>67.911102261294005</v>
      </c>
      <c r="D866" s="2">
        <f>MACD!E866</f>
        <v>-0.11729732483678834</v>
      </c>
      <c r="E866" s="2">
        <f>MACD!F866</f>
        <v>-7.3590922590337615E-2</v>
      </c>
      <c r="F866" s="2">
        <f>'Moving Avg'!D866</f>
        <v>2.91</v>
      </c>
      <c r="G866" s="2">
        <f>'Moving Avg'!F866</f>
        <v>2.7450000000000001</v>
      </c>
      <c r="H866" s="2">
        <f>'Moving Avg'!G866</f>
        <v>2.5867999999999993</v>
      </c>
      <c r="I866" s="2">
        <f>'Moving Avg'!H866</f>
        <v>2.4271999999999982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</row>
    <row r="867" spans="1:12" ht="13.5" x14ac:dyDescent="0.25">
      <c r="A867" s="3">
        <f>RSI!A867</f>
        <v>43264</v>
      </c>
      <c r="B867" s="2">
        <f>RSI!B867</f>
        <v>2.93</v>
      </c>
      <c r="C867" s="2">
        <f>RSI!I867</f>
        <v>70.445349969752343</v>
      </c>
      <c r="D867" s="2">
        <f>MACD!E867</f>
        <v>-0.12018992665762207</v>
      </c>
      <c r="E867" s="2">
        <f>MACD!F867</f>
        <v>-8.2910723403794517E-2</v>
      </c>
      <c r="F867" s="2">
        <f>'Moving Avg'!D867</f>
        <v>2.92</v>
      </c>
      <c r="G867" s="2">
        <f>'Moving Avg'!F867</f>
        <v>2.7525000000000004</v>
      </c>
      <c r="H867" s="2">
        <f>'Moving Avg'!G867</f>
        <v>2.6061999999999999</v>
      </c>
      <c r="I867" s="2">
        <f>'Moving Avg'!H867</f>
        <v>2.4272999999999985</v>
      </c>
      <c r="J867" s="6" t="str">
        <f>OBV!F867</f>
        <v>BEARISH</v>
      </c>
      <c r="K867" s="6" t="str">
        <f>OBV!G867</f>
        <v>NEUTRAL</v>
      </c>
      <c r="L867" s="6" t="str">
        <f>OBV!H867</f>
        <v>BEARISH DIVERGENCE</v>
      </c>
    </row>
    <row r="868" spans="1:12" ht="13.5" x14ac:dyDescent="0.25">
      <c r="A868" s="3">
        <f>RSI!A868</f>
        <v>43265</v>
      </c>
      <c r="B868" s="2">
        <f>RSI!B868</f>
        <v>2.95</v>
      </c>
      <c r="C868" s="2">
        <f>RSI!I868</f>
        <v>71.650907957475098</v>
      </c>
      <c r="D868" s="2">
        <f>MACD!E868</f>
        <v>-0.10068766396274675</v>
      </c>
      <c r="E868" s="2">
        <f>MACD!F868</f>
        <v>-8.6466111515584976E-2</v>
      </c>
      <c r="F868" s="2">
        <f>'Moving Avg'!D868</f>
        <v>2.9219999999999997</v>
      </c>
      <c r="G868" s="2">
        <f>'Moving Avg'!F868</f>
        <v>2.7690000000000006</v>
      </c>
      <c r="H868" s="2">
        <f>'Moving Avg'!G868</f>
        <v>2.6252</v>
      </c>
      <c r="I868" s="2">
        <f>'Moving Avg'!H868</f>
        <v>2.4274999999999984</v>
      </c>
      <c r="J868" s="6" t="str">
        <f>OBV!F868</f>
        <v>BEARISH</v>
      </c>
      <c r="K868" s="6" t="str">
        <f>OBV!G868</f>
        <v>NEUTRAL</v>
      </c>
      <c r="L868" s="6" t="str">
        <f>OBV!H868</f>
        <v>BEARISH DIVERGENCE</v>
      </c>
    </row>
    <row r="869" spans="1:12" ht="13.5" x14ac:dyDescent="0.25">
      <c r="A869" s="3">
        <f>RSI!A869</f>
        <v>43269</v>
      </c>
      <c r="B869" s="2">
        <f>RSI!B869</f>
        <v>2.95</v>
      </c>
      <c r="C869" s="2">
        <f>RSI!I869</f>
        <v>71.650907957475098</v>
      </c>
      <c r="D869" s="2">
        <f>MACD!E869</f>
        <v>-8.5400276791972374E-2</v>
      </c>
      <c r="E869" s="2">
        <f>MACD!F869</f>
        <v>-8.6252944570862466E-2</v>
      </c>
      <c r="F869" s="2">
        <f>'Moving Avg'!D869</f>
        <v>2.9240000000000004</v>
      </c>
      <c r="G869" s="2">
        <f>'Moving Avg'!F869</f>
        <v>2.7860000000000005</v>
      </c>
      <c r="H869" s="2">
        <f>'Moving Avg'!G869</f>
        <v>2.6417999999999999</v>
      </c>
      <c r="I869" s="2">
        <f>'Moving Avg'!H869</f>
        <v>2.4276999999999989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</row>
    <row r="870" spans="1:12" ht="13.5" x14ac:dyDescent="0.25">
      <c r="A870" s="3">
        <f>RSI!A870</f>
        <v>43270</v>
      </c>
      <c r="B870" s="2">
        <f>RSI!B870</f>
        <v>2.94</v>
      </c>
      <c r="C870" s="2">
        <f>RSI!I870</f>
        <v>69.995251477731983</v>
      </c>
      <c r="D870" s="2">
        <f>MACD!E870</f>
        <v>-7.1310155483907511E-2</v>
      </c>
      <c r="E870" s="2">
        <f>MACD!F870</f>
        <v>-8.3264386753471489E-2</v>
      </c>
      <c r="F870" s="2">
        <f>'Moving Avg'!D870</f>
        <v>2.9319999999999995</v>
      </c>
      <c r="G870" s="2">
        <f>'Moving Avg'!F870</f>
        <v>2.806</v>
      </c>
      <c r="H870" s="2">
        <f>'Moving Avg'!G870</f>
        <v>2.6563999999999997</v>
      </c>
      <c r="I870" s="2">
        <f>'Moving Avg'!H870</f>
        <v>2.427849999999999</v>
      </c>
      <c r="J870" s="6" t="str">
        <f>OBV!F870</f>
        <v>BEARISH</v>
      </c>
      <c r="K870" s="6" t="str">
        <f>OBV!G870</f>
        <v>NEUTRAL</v>
      </c>
      <c r="L870" s="6" t="str">
        <f>OBV!H870</f>
        <v>BEARISH DIVERGENCE</v>
      </c>
    </row>
    <row r="871" spans="1:12" ht="13.5" x14ac:dyDescent="0.25">
      <c r="A871" s="3">
        <f>RSI!A871</f>
        <v>43271</v>
      </c>
      <c r="B871" s="2">
        <f>RSI!B871</f>
        <v>2.94</v>
      </c>
      <c r="C871" s="2">
        <f>RSI!I871</f>
        <v>69.995251477731983</v>
      </c>
      <c r="D871" s="2">
        <f>MACD!E871</f>
        <v>-5.7292993143014836E-2</v>
      </c>
      <c r="E871" s="2">
        <f>MACD!F871</f>
        <v>-7.8070108031380175E-2</v>
      </c>
      <c r="F871" s="2">
        <f>'Moving Avg'!D871</f>
        <v>2.9420000000000002</v>
      </c>
      <c r="G871" s="2">
        <f>'Moving Avg'!F871</f>
        <v>2.8224999999999998</v>
      </c>
      <c r="H871" s="2">
        <f>'Moving Avg'!G871</f>
        <v>2.6692</v>
      </c>
      <c r="I871" s="2">
        <f>'Moving Avg'!H871</f>
        <v>2.427999999999999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2.94</v>
      </c>
      <c r="C872" s="2">
        <f>RSI!I872</f>
        <v>69.995251477731983</v>
      </c>
      <c r="D872" s="2">
        <f>MACD!E872</f>
        <v>-4.6341734976867777E-2</v>
      </c>
      <c r="E872" s="2">
        <f>MACD!F872</f>
        <v>-7.1724433420477698E-2</v>
      </c>
      <c r="F872" s="2">
        <f>'Moving Avg'!D872</f>
        <v>2.944</v>
      </c>
      <c r="G872" s="2">
        <f>'Moving Avg'!F872</f>
        <v>2.8389999999999995</v>
      </c>
      <c r="H872" s="2">
        <f>'Moving Avg'!G872</f>
        <v>2.6793999999999998</v>
      </c>
      <c r="I872" s="2">
        <f>'Moving Avg'!H872</f>
        <v>2.4281499999999991</v>
      </c>
      <c r="J872" s="6" t="str">
        <f>OBV!F872</f>
        <v>BULLISH</v>
      </c>
      <c r="K872" s="6" t="str">
        <f>OBV!G872</f>
        <v>NEUTRAL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2.94</v>
      </c>
      <c r="C873" s="2">
        <f>RSI!I873</f>
        <v>69.995251477731983</v>
      </c>
      <c r="D873" s="2">
        <f>MACD!E873</f>
        <v>-2.868656991818419E-2</v>
      </c>
      <c r="E873" s="2">
        <f>MACD!F873</f>
        <v>-6.3116860720019E-2</v>
      </c>
      <c r="F873" s="2">
        <f>'Moving Avg'!D873</f>
        <v>2.9419999999999997</v>
      </c>
      <c r="G873" s="2">
        <f>'Moving Avg'!F873</f>
        <v>2.859</v>
      </c>
      <c r="H873" s="2">
        <f>'Moving Avg'!G873</f>
        <v>2.6875999999999998</v>
      </c>
      <c r="I873" s="2">
        <f>'Moving Avg'!H873</f>
        <v>2.4282999999999997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2.88</v>
      </c>
      <c r="C874" s="2">
        <f>RSI!I874</f>
        <v>58.99390882651516</v>
      </c>
      <c r="D874" s="2">
        <f>MACD!E874</f>
        <v>-1.0082818719293396E-2</v>
      </c>
      <c r="E874" s="2">
        <f>MACD!F874</f>
        <v>-5.2510052319873886E-2</v>
      </c>
      <c r="F874" s="2">
        <f>'Moving Avg'!D874</f>
        <v>2.9279999999999999</v>
      </c>
      <c r="G874" s="2">
        <f>'Moving Avg'!F874</f>
        <v>2.8729999999999998</v>
      </c>
      <c r="H874" s="2">
        <f>'Moving Avg'!G874</f>
        <v>2.6924000000000001</v>
      </c>
      <c r="I874" s="2">
        <f>'Moving Avg'!H874</f>
        <v>2.4281499999999996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2.77</v>
      </c>
      <c r="C875" s="2">
        <f>RSI!I875</f>
        <v>45.022680766081585</v>
      </c>
      <c r="D875" s="2">
        <f>MACD!E875</f>
        <v>7.2857364219380827E-3</v>
      </c>
      <c r="E875" s="2">
        <f>MACD!F875</f>
        <v>-4.0550894571511495E-2</v>
      </c>
      <c r="F875" s="2">
        <f>'Moving Avg'!D875</f>
        <v>2.8939999999999997</v>
      </c>
      <c r="G875" s="2">
        <f>'Moving Avg'!F875</f>
        <v>2.8805000000000005</v>
      </c>
      <c r="H875" s="2">
        <f>'Moving Avg'!G875</f>
        <v>2.6928000000000001</v>
      </c>
      <c r="I875" s="2">
        <f>'Moving Avg'!H875</f>
        <v>2.4274499999999999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2.85</v>
      </c>
      <c r="C876" s="2">
        <f>RSI!I876</f>
        <v>53.624628445143095</v>
      </c>
      <c r="D876" s="2">
        <f>MACD!E876</f>
        <v>1.4827644450857491E-2</v>
      </c>
      <c r="E876" s="2">
        <f>MACD!F876</f>
        <v>-2.9475186767037701E-2</v>
      </c>
      <c r="F876" s="2">
        <f>'Moving Avg'!D876</f>
        <v>2.8759999999999999</v>
      </c>
      <c r="G876" s="2">
        <f>'Moving Avg'!F876</f>
        <v>2.8885000000000001</v>
      </c>
      <c r="H876" s="2">
        <f>'Moving Avg'!G876</f>
        <v>2.6956000000000002</v>
      </c>
      <c r="I876" s="2">
        <f>'Moving Avg'!H876</f>
        <v>2.4271500000000001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2.85</v>
      </c>
      <c r="C877" s="2">
        <f>RSI!I877</f>
        <v>53.624628445143088</v>
      </c>
      <c r="D877" s="2">
        <f>MACD!E877</f>
        <v>2.7177257357266171E-2</v>
      </c>
      <c r="E877" s="2">
        <f>MACD!F877</f>
        <v>-1.8144697942176928E-2</v>
      </c>
      <c r="F877" s="2">
        <f>'Moving Avg'!D877</f>
        <v>2.8579999999999997</v>
      </c>
      <c r="G877" s="2">
        <f>'Moving Avg'!F877</f>
        <v>2.8965000000000001</v>
      </c>
      <c r="H877" s="2">
        <f>'Moving Avg'!G877</f>
        <v>2.6995999999999993</v>
      </c>
      <c r="I877" s="2">
        <f>'Moving Avg'!H877</f>
        <v>2.42685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2.85</v>
      </c>
      <c r="C878" s="2">
        <f>RSI!I878</f>
        <v>53.624628445143088</v>
      </c>
      <c r="D878" s="2">
        <f>MACD!E878</f>
        <v>4.0531771658785853E-2</v>
      </c>
      <c r="E878" s="2">
        <f>MACD!F878</f>
        <v>-6.4094040219843714E-3</v>
      </c>
      <c r="F878" s="2">
        <f>'Moving Avg'!D878</f>
        <v>2.84</v>
      </c>
      <c r="G878" s="2">
        <f>'Moving Avg'!F878</f>
        <v>2.8965000000000001</v>
      </c>
      <c r="H878" s="2">
        <f>'Moving Avg'!G878</f>
        <v>2.7045999999999992</v>
      </c>
      <c r="I878" s="2">
        <f>'Moving Avg'!H878</f>
        <v>2.4265500000000002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2.85</v>
      </c>
      <c r="C879" s="2">
        <f>RSI!I879</f>
        <v>53.624628445143088</v>
      </c>
      <c r="D879" s="2">
        <f>MACD!E879</f>
        <v>5.1672410821984815E-2</v>
      </c>
      <c r="E879" s="2">
        <f>MACD!F879</f>
        <v>5.2069589468094661E-3</v>
      </c>
      <c r="F879" s="2">
        <f>'Moving Avg'!D879</f>
        <v>2.8340000000000001</v>
      </c>
      <c r="G879" s="2">
        <f>'Moving Avg'!F879</f>
        <v>2.8965000000000001</v>
      </c>
      <c r="H879" s="2">
        <f>'Moving Avg'!G879</f>
        <v>2.7105999999999995</v>
      </c>
      <c r="I879" s="2">
        <f>'Moving Avg'!H879</f>
        <v>2.4266500000000004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2.73</v>
      </c>
      <c r="C880" s="2">
        <f>RSI!I880</f>
        <v>40.758195115556802</v>
      </c>
      <c r="D880" s="2">
        <f>MACD!E880</f>
        <v>6.8302000926234729E-2</v>
      </c>
      <c r="E880" s="2">
        <f>MACD!F880</f>
        <v>1.782596734269452E-2</v>
      </c>
      <c r="F880" s="2">
        <f>'Moving Avg'!D880</f>
        <v>2.8260000000000001</v>
      </c>
      <c r="G880" s="2">
        <f>'Moving Avg'!F880</f>
        <v>2.89</v>
      </c>
      <c r="H880" s="2">
        <f>'Moving Avg'!G880</f>
        <v>2.7145999999999986</v>
      </c>
      <c r="I880" s="2">
        <f>'Moving Avg'!H880</f>
        <v>2.4261500000000003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</row>
    <row r="881" spans="1:12" ht="13.5" x14ac:dyDescent="0.25">
      <c r="A881" s="3">
        <f>RSI!A881</f>
        <v>43285</v>
      </c>
      <c r="B881" s="2">
        <f>RSI!B881</f>
        <v>2.65</v>
      </c>
      <c r="C881" s="2">
        <f>RSI!I881</f>
        <v>34.768870116655705</v>
      </c>
      <c r="D881" s="2">
        <f>MACD!E881</f>
        <v>8.8871600000205664E-2</v>
      </c>
      <c r="E881" s="2">
        <f>MACD!F881</f>
        <v>3.203509387419675E-2</v>
      </c>
      <c r="F881" s="2">
        <f>'Moving Avg'!D881</f>
        <v>2.7860000000000005</v>
      </c>
      <c r="G881" s="2">
        <f>'Moving Avg'!F881</f>
        <v>2.8785000000000003</v>
      </c>
      <c r="H881" s="2">
        <f>'Moving Avg'!G881</f>
        <v>2.718599999999999</v>
      </c>
      <c r="I881" s="2">
        <f>'Moving Avg'!H881</f>
        <v>2.4252500000000001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2.72</v>
      </c>
      <c r="C882" s="2">
        <f>RSI!I882</f>
        <v>42.702811450382519</v>
      </c>
      <c r="D882" s="2">
        <f>MACD!E882</f>
        <v>0.10209425910374126</v>
      </c>
      <c r="E882" s="2">
        <f>MACD!F882</f>
        <v>4.6046926920105653E-2</v>
      </c>
      <c r="F882" s="2">
        <f>'Moving Avg'!D882</f>
        <v>2.7600000000000002</v>
      </c>
      <c r="G882" s="2">
        <f>'Moving Avg'!F882</f>
        <v>2.8705000000000007</v>
      </c>
      <c r="H882" s="2">
        <f>'Moving Avg'!G882</f>
        <v>2.7239999999999993</v>
      </c>
      <c r="I882" s="2">
        <f>'Moving Avg'!H882</f>
        <v>2.4251000000000005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2.77</v>
      </c>
      <c r="C883" s="2">
        <f>RSI!I883</f>
        <v>47.60490261209479</v>
      </c>
      <c r="D883" s="2">
        <f>MACD!E883</f>
        <v>0.1100938437677228</v>
      </c>
      <c r="E883" s="2">
        <f>MACD!F883</f>
        <v>5.8856310289629087E-2</v>
      </c>
      <c r="F883" s="2">
        <f>'Moving Avg'!D883</f>
        <v>2.7440000000000002</v>
      </c>
      <c r="G883" s="2">
        <f>'Moving Avg'!F883</f>
        <v>2.8620000000000005</v>
      </c>
      <c r="H883" s="2">
        <f>'Moving Avg'!G883</f>
        <v>2.7301999999999991</v>
      </c>
      <c r="I883" s="2">
        <f>'Moving Avg'!H883</f>
        <v>2.4252000000000007</v>
      </c>
      <c r="J883" s="6" t="str">
        <f>OBV!F883</f>
        <v>BULLISH</v>
      </c>
      <c r="K883" s="6" t="str">
        <f>OBV!G883</f>
        <v>NEUTRAL</v>
      </c>
      <c r="L883" s="6" t="str">
        <f>OBV!H883</f>
        <v>BULLISH DIVERGENCE</v>
      </c>
    </row>
    <row r="884" spans="1:12" ht="13.5" x14ac:dyDescent="0.25">
      <c r="A884" s="3">
        <f>RSI!A884</f>
        <v>43290</v>
      </c>
      <c r="B884" s="2">
        <f>RSI!B884</f>
        <v>2.77</v>
      </c>
      <c r="C884" s="2">
        <f>RSI!I884</f>
        <v>47.60490261209479</v>
      </c>
      <c r="D884" s="2">
        <f>MACD!E884</f>
        <v>0.10781324663816116</v>
      </c>
      <c r="E884" s="2">
        <f>MACD!F884</f>
        <v>6.8647697559335502E-2</v>
      </c>
      <c r="F884" s="2">
        <f>'Moving Avg'!D884</f>
        <v>2.7279999999999998</v>
      </c>
      <c r="G884" s="2">
        <f>'Moving Avg'!F884</f>
        <v>2.8535000000000008</v>
      </c>
      <c r="H884" s="2">
        <f>'Moving Avg'!G884</f>
        <v>2.7363999999999993</v>
      </c>
      <c r="I884" s="2">
        <f>'Moving Avg'!H884</f>
        <v>2.4253000000000009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</row>
    <row r="885" spans="1:12" ht="13.5" x14ac:dyDescent="0.25">
      <c r="A885" s="3">
        <f>RSI!A885</f>
        <v>43291</v>
      </c>
      <c r="B885" s="2">
        <f>RSI!B885</f>
        <v>2.76</v>
      </c>
      <c r="C885" s="2">
        <f>RSI!I885</f>
        <v>46.678574136486695</v>
      </c>
      <c r="D885" s="2">
        <f>MACD!E885</f>
        <v>8.9869038099181342E-2</v>
      </c>
      <c r="E885" s="2">
        <f>MACD!F885</f>
        <v>7.2891965667304673E-2</v>
      </c>
      <c r="F885" s="2">
        <f>'Moving Avg'!D885</f>
        <v>2.734</v>
      </c>
      <c r="G885" s="2">
        <f>'Moving Avg'!F885</f>
        <v>2.8464999999999998</v>
      </c>
      <c r="H885" s="2">
        <f>'Moving Avg'!G885</f>
        <v>2.7418</v>
      </c>
      <c r="I885" s="2">
        <f>'Moving Avg'!H885</f>
        <v>2.4256000000000011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</row>
    <row r="886" spans="1:12" ht="13.5" x14ac:dyDescent="0.25">
      <c r="A886" s="3">
        <f>RSI!A886</f>
        <v>43292</v>
      </c>
      <c r="B886" s="2">
        <f>RSI!B886</f>
        <v>2.75</v>
      </c>
      <c r="C886" s="2">
        <f>RSI!I886</f>
        <v>45.720478669257908</v>
      </c>
      <c r="D886" s="2">
        <f>MACD!E886</f>
        <v>8.7948429835317476E-2</v>
      </c>
      <c r="E886" s="2">
        <f>MACD!F886</f>
        <v>7.5903258500907234E-2</v>
      </c>
      <c r="F886" s="2">
        <f>'Moving Avg'!D886</f>
        <v>2.754</v>
      </c>
      <c r="G886" s="2">
        <f>'Moving Avg'!F886</f>
        <v>2.8395000000000001</v>
      </c>
      <c r="H886" s="2">
        <f>'Moving Avg'!G886</f>
        <v>2.7469999999999994</v>
      </c>
      <c r="I886" s="2">
        <f>'Moving Avg'!H886</f>
        <v>2.4258500000000014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</row>
    <row r="887" spans="1:12" ht="13.5" x14ac:dyDescent="0.25">
      <c r="A887" s="3">
        <f>RSI!A887</f>
        <v>43293</v>
      </c>
      <c r="B887" s="2">
        <f>RSI!B887</f>
        <v>2.75</v>
      </c>
      <c r="C887" s="2">
        <f>RSI!I887</f>
        <v>45.720478669257922</v>
      </c>
      <c r="D887" s="2">
        <f>MACD!E887</f>
        <v>8.6581019601973175E-2</v>
      </c>
      <c r="E887" s="2">
        <f>MACD!F887</f>
        <v>7.8038810721120427E-2</v>
      </c>
      <c r="F887" s="2">
        <f>'Moving Avg'!D887</f>
        <v>2.7600000000000002</v>
      </c>
      <c r="G887" s="2">
        <f>'Moving Avg'!F887</f>
        <v>2.8304999999999998</v>
      </c>
      <c r="H887" s="2">
        <f>'Moving Avg'!G887</f>
        <v>2.7519999999999993</v>
      </c>
      <c r="I887" s="2">
        <f>'Moving Avg'!H887</f>
        <v>2.4261000000000013</v>
      </c>
      <c r="J887" s="6" t="str">
        <f>OBV!F887</f>
        <v>BEARISH</v>
      </c>
      <c r="K887" s="6" t="str">
        <f>OBV!G887</f>
        <v>NEUTRAL</v>
      </c>
      <c r="L887" s="6" t="str">
        <f>OBV!H887</f>
        <v>BEARISH DIVERGENCE</v>
      </c>
    </row>
    <row r="888" spans="1:12" ht="13.5" x14ac:dyDescent="0.25">
      <c r="A888" s="3">
        <f>RSI!A888</f>
        <v>43294</v>
      </c>
      <c r="B888" s="2">
        <f>RSI!B888</f>
        <v>2.75</v>
      </c>
      <c r="C888" s="2">
        <f>RSI!I888</f>
        <v>45.720478669257922</v>
      </c>
      <c r="D888" s="2">
        <f>MACD!E888</f>
        <v>8.5662609651609767E-2</v>
      </c>
      <c r="E888" s="2">
        <f>MACD!F888</f>
        <v>7.9563570507218295E-2</v>
      </c>
      <c r="F888" s="2">
        <f>'Moving Avg'!D888</f>
        <v>2.7559999999999998</v>
      </c>
      <c r="G888" s="2">
        <f>'Moving Avg'!F888</f>
        <v>2.8205</v>
      </c>
      <c r="H888" s="2">
        <f>'Moving Avg'!G888</f>
        <v>2.7569999999999992</v>
      </c>
      <c r="I888" s="2">
        <f>'Moving Avg'!H888</f>
        <v>2.4263500000000011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2.77</v>
      </c>
      <c r="C889" s="2">
        <f>RSI!I889</f>
        <v>48.367737501099306</v>
      </c>
      <c r="D889" s="2">
        <f>MACD!E889</f>
        <v>8.3624965278514818E-2</v>
      </c>
      <c r="E889" s="2">
        <f>MACD!F889</f>
        <v>8.0375849461477605E-2</v>
      </c>
      <c r="F889" s="2">
        <f>'Moving Avg'!D889</f>
        <v>2.7559999999999998</v>
      </c>
      <c r="G889" s="2">
        <f>'Moving Avg'!F889</f>
        <v>2.8115000000000006</v>
      </c>
      <c r="H889" s="2">
        <f>'Moving Avg'!G889</f>
        <v>2.7623999999999995</v>
      </c>
      <c r="I889" s="2">
        <f>'Moving Avg'!H889</f>
        <v>2.4267000000000012</v>
      </c>
      <c r="J889" s="6" t="str">
        <f>OBV!F889</f>
        <v>BEARISH</v>
      </c>
      <c r="K889" s="6" t="str">
        <f>OBV!G889</f>
        <v>NEUTRAL</v>
      </c>
      <c r="L889" s="6" t="str">
        <f>OBV!H889</f>
        <v>NEUTRAL</v>
      </c>
    </row>
    <row r="890" spans="1:12" ht="13.5" x14ac:dyDescent="0.25">
      <c r="A890" s="3">
        <f>RSI!A890</f>
        <v>43298</v>
      </c>
      <c r="B890" s="2">
        <f>RSI!B890</f>
        <v>2.77</v>
      </c>
      <c r="C890" s="2">
        <f>RSI!I890</f>
        <v>48.367737501099306</v>
      </c>
      <c r="D890" s="2">
        <f>MACD!E890</f>
        <v>6.3525671649696136E-2</v>
      </c>
      <c r="E890" s="2">
        <f>MACD!F890</f>
        <v>7.7005813899121311E-2</v>
      </c>
      <c r="F890" s="2">
        <f>'Moving Avg'!D890</f>
        <v>2.758</v>
      </c>
      <c r="G890" s="2">
        <f>'Moving Avg'!F890</f>
        <v>2.8030000000000008</v>
      </c>
      <c r="H890" s="2">
        <f>'Moving Avg'!G890</f>
        <v>2.7677999999999998</v>
      </c>
      <c r="I890" s="2">
        <f>'Moving Avg'!H890</f>
        <v>2.4270500000000013</v>
      </c>
      <c r="J890" s="6" t="str">
        <f>OBV!F890</f>
        <v>BEARISH</v>
      </c>
      <c r="K890" s="6" t="str">
        <f>OBV!G890</f>
        <v>NEUTRAL</v>
      </c>
      <c r="L890" s="6" t="str">
        <f>OBV!H890</f>
        <v>BEARISH DIVERGENCE</v>
      </c>
    </row>
    <row r="891" spans="1:12" ht="13.5" x14ac:dyDescent="0.25">
      <c r="A891" s="3">
        <f>RSI!A891</f>
        <v>43299</v>
      </c>
      <c r="B891" s="2">
        <f>RSI!B891</f>
        <v>2.77</v>
      </c>
      <c r="C891" s="2">
        <f>RSI!I891</f>
        <v>48.367737501099299</v>
      </c>
      <c r="D891" s="2">
        <f>MACD!E891</f>
        <v>3.4290889784955869E-2</v>
      </c>
      <c r="E891" s="2">
        <f>MACD!F891</f>
        <v>6.8462829076288229E-2</v>
      </c>
      <c r="F891" s="2">
        <f>'Moving Avg'!D891</f>
        <v>2.7619999999999996</v>
      </c>
      <c r="G891" s="2">
        <f>'Moving Avg'!F891</f>
        <v>2.7945000000000007</v>
      </c>
      <c r="H891" s="2">
        <f>'Moving Avg'!G891</f>
        <v>2.7732000000000001</v>
      </c>
      <c r="I891" s="2">
        <f>'Moving Avg'!H891</f>
        <v>2.4274000000000013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2.77</v>
      </c>
      <c r="C892" s="2">
        <f>RSI!I892</f>
        <v>48.367737501099306</v>
      </c>
      <c r="D892" s="2">
        <f>MACD!E892</f>
        <v>2.03970761896759E-2</v>
      </c>
      <c r="E892" s="2">
        <f>MACD!F892</f>
        <v>5.8849678498965767E-2</v>
      </c>
      <c r="F892" s="2">
        <f>'Moving Avg'!D892</f>
        <v>2.7659999999999996</v>
      </c>
      <c r="G892" s="2">
        <f>'Moving Avg'!F892</f>
        <v>2.7860000000000005</v>
      </c>
      <c r="H892" s="2">
        <f>'Moving Avg'!G892</f>
        <v>2.7778000000000005</v>
      </c>
      <c r="I892" s="2">
        <f>'Moving Avg'!H892</f>
        <v>2.427750000000001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2.75</v>
      </c>
      <c r="C893" s="2">
        <f>RSI!I893</f>
        <v>45.390174350228847</v>
      </c>
      <c r="D893" s="2">
        <f>MACD!E893</f>
        <v>1.7883152988932949E-2</v>
      </c>
      <c r="E893" s="2">
        <f>MACD!F893</f>
        <v>5.0656373396959206E-2</v>
      </c>
      <c r="F893" s="2">
        <f>'Moving Avg'!D893</f>
        <v>2.766</v>
      </c>
      <c r="G893" s="2">
        <f>'Moving Avg'!F893</f>
        <v>2.7765000000000004</v>
      </c>
      <c r="H893" s="2">
        <f>'Moving Avg'!G893</f>
        <v>2.7807999999999997</v>
      </c>
      <c r="I893" s="2">
        <f>'Moving Avg'!H893</f>
        <v>2.4280000000000013</v>
      </c>
      <c r="J893" s="6" t="str">
        <f>OBV!F893</f>
        <v>BEARISH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2.75</v>
      </c>
      <c r="C894" s="2">
        <f>RSI!I894</f>
        <v>45.390174350228847</v>
      </c>
      <c r="D894" s="2">
        <f>MACD!E894</f>
        <v>1.5937678652294451E-2</v>
      </c>
      <c r="E894" s="2">
        <f>MACD!F894</f>
        <v>4.3712634448026262E-2</v>
      </c>
      <c r="F894" s="2">
        <f>'Moving Avg'!D894</f>
        <v>2.762</v>
      </c>
      <c r="G894" s="2">
        <f>'Moving Avg'!F894</f>
        <v>2.7700000000000005</v>
      </c>
      <c r="H894" s="2">
        <f>'Moving Avg'!G894</f>
        <v>2.7837999999999998</v>
      </c>
      <c r="I894" s="2">
        <f>'Moving Avg'!H894</f>
        <v>2.4280500000000007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2.75</v>
      </c>
      <c r="C895" s="2">
        <f>RSI!I895</f>
        <v>45.390174350228847</v>
      </c>
      <c r="D895" s="2">
        <f>MACD!E895</f>
        <v>1.2921279344075831E-2</v>
      </c>
      <c r="E895" s="2">
        <f>MACD!F895</f>
        <v>3.7554363427236177E-2</v>
      </c>
      <c r="F895" s="2">
        <f>'Moving Avg'!D895</f>
        <v>2.758</v>
      </c>
      <c r="G895" s="2">
        <f>'Moving Avg'!F895</f>
        <v>2.7690000000000006</v>
      </c>
      <c r="H895" s="2">
        <f>'Moving Avg'!G895</f>
        <v>2.7847999999999997</v>
      </c>
      <c r="I895" s="2">
        <f>'Moving Avg'!H895</f>
        <v>2.4281500000000009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2.75</v>
      </c>
      <c r="C896" s="2">
        <f>RSI!I896</f>
        <v>45.390174350228847</v>
      </c>
      <c r="D896" s="2">
        <f>MACD!E896</f>
        <v>8.9862510616360858E-3</v>
      </c>
      <c r="E896" s="2">
        <f>MACD!F896</f>
        <v>3.184074095411616E-2</v>
      </c>
      <c r="F896" s="2">
        <f>'Moving Avg'!D896</f>
        <v>2.754</v>
      </c>
      <c r="G896" s="2">
        <f>'Moving Avg'!F896</f>
        <v>2.7640000000000007</v>
      </c>
      <c r="H896" s="2">
        <f>'Moving Avg'!G896</f>
        <v>2.7853999999999997</v>
      </c>
      <c r="I896" s="2">
        <f>'Moving Avg'!H896</f>
        <v>2.4282500000000011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2.75</v>
      </c>
      <c r="C897" s="2">
        <f>RSI!I897</f>
        <v>45.390174350228847</v>
      </c>
      <c r="D897" s="2">
        <f>MACD!E897</f>
        <v>5.8008442755457246E-3</v>
      </c>
      <c r="E897" s="2">
        <f>MACD!F897</f>
        <v>2.6632761618402077E-2</v>
      </c>
      <c r="F897" s="2">
        <f>'Moving Avg'!D897</f>
        <v>2.75</v>
      </c>
      <c r="G897" s="2">
        <f>'Moving Avg'!F897</f>
        <v>2.7590000000000008</v>
      </c>
      <c r="H897" s="2">
        <f>'Moving Avg'!G897</f>
        <v>2.7847999999999988</v>
      </c>
      <c r="I897" s="2">
        <f>'Moving Avg'!H897</f>
        <v>2.4283500000000013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2.75</v>
      </c>
      <c r="C898" s="2">
        <f>RSI!I898</f>
        <v>45.390174350228854</v>
      </c>
      <c r="D898" s="2">
        <f>MACD!E898</f>
        <v>3.2390487106543908E-3</v>
      </c>
      <c r="E898" s="2">
        <f>MACD!F898</f>
        <v>2.195401903685254E-2</v>
      </c>
      <c r="F898" s="2">
        <f>'Moving Avg'!D898</f>
        <v>2.75</v>
      </c>
      <c r="G898" s="2">
        <f>'Moving Avg'!F898</f>
        <v>2.7540000000000004</v>
      </c>
      <c r="H898" s="2">
        <f>'Moving Avg'!G898</f>
        <v>2.787399999999999</v>
      </c>
      <c r="I898" s="2">
        <f>'Moving Avg'!H898</f>
        <v>2.4284500000000016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</row>
    <row r="899" spans="1:12" ht="13.5" x14ac:dyDescent="0.25">
      <c r="A899" s="3">
        <f>RSI!A899</f>
        <v>43312</v>
      </c>
      <c r="B899" s="2">
        <f>RSI!B899</f>
        <v>2.75</v>
      </c>
      <c r="C899" s="2">
        <f>RSI!I899</f>
        <v>45.390174350228854</v>
      </c>
      <c r="D899" s="2">
        <f>MACD!E899</f>
        <v>4.2719547642504629E-3</v>
      </c>
      <c r="E899" s="2">
        <f>MACD!F899</f>
        <v>1.8417606182332128E-2</v>
      </c>
      <c r="F899" s="2">
        <f>'Moving Avg'!D899</f>
        <v>2.75</v>
      </c>
      <c r="G899" s="2">
        <f>'Moving Avg'!F899</f>
        <v>2.7490000000000001</v>
      </c>
      <c r="H899" s="2">
        <f>'Moving Avg'!G899</f>
        <v>2.7901999999999991</v>
      </c>
      <c r="I899" s="2">
        <f>'Moving Avg'!H899</f>
        <v>2.4285500000000013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2.67</v>
      </c>
      <c r="C900" s="2">
        <f>RSI!I900</f>
        <v>32.107955417232105</v>
      </c>
      <c r="D900" s="2">
        <f>MACD!E900</f>
        <v>1.1186374552518252E-2</v>
      </c>
      <c r="E900" s="2">
        <f>MACD!F900</f>
        <v>1.6971359856369352E-2</v>
      </c>
      <c r="F900" s="2">
        <f>'Moving Avg'!D900</f>
        <v>2.734</v>
      </c>
      <c r="G900" s="2">
        <f>'Moving Avg'!F900</f>
        <v>2.746</v>
      </c>
      <c r="H900" s="2">
        <f>'Moving Avg'!G900</f>
        <v>2.7927999999999993</v>
      </c>
      <c r="I900" s="2">
        <f>'Moving Avg'!H900</f>
        <v>2.4285000000000014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2.73</v>
      </c>
      <c r="C901" s="2">
        <f>RSI!I901</f>
        <v>45.086690038640512</v>
      </c>
      <c r="D901" s="2">
        <f>MACD!E901</f>
        <v>1.3171331656687713E-2</v>
      </c>
      <c r="E901" s="2">
        <f>MACD!F901</f>
        <v>1.6211354216433025E-2</v>
      </c>
      <c r="F901" s="2">
        <f>'Moving Avg'!D901</f>
        <v>2.73</v>
      </c>
      <c r="G901" s="2">
        <f>'Moving Avg'!F901</f>
        <v>2.7499999999999996</v>
      </c>
      <c r="H901" s="2">
        <f>'Moving Avg'!G901</f>
        <v>2.7951999999999986</v>
      </c>
      <c r="I901" s="2">
        <f>'Moving Avg'!H901</f>
        <v>2.4287500000000013</v>
      </c>
      <c r="J901" s="6" t="str">
        <f>OBV!F901</f>
        <v>BULLISH</v>
      </c>
      <c r="K901" s="6" t="str">
        <f>OBV!G901</f>
        <v>NEUTRAL</v>
      </c>
      <c r="L901" s="6" t="str">
        <f>OBV!H901</f>
        <v>BULLISH DIVERGENCE</v>
      </c>
    </row>
    <row r="902" spans="1:12" ht="13.5" x14ac:dyDescent="0.25">
      <c r="A902" s="3">
        <f>RSI!A902</f>
        <v>43315</v>
      </c>
      <c r="B902" s="2">
        <f>RSI!B902</f>
        <v>2.7</v>
      </c>
      <c r="C902" s="2">
        <f>RSI!I902</f>
        <v>40.87878323222187</v>
      </c>
      <c r="D902" s="2">
        <f>MACD!E902</f>
        <v>1.7254459511445219E-2</v>
      </c>
      <c r="E902" s="2">
        <f>MACD!F902</f>
        <v>1.6419975275435466E-2</v>
      </c>
      <c r="F902" s="2">
        <f>'Moving Avg'!D902</f>
        <v>2.72</v>
      </c>
      <c r="G902" s="2">
        <f>'Moving Avg'!F902</f>
        <v>2.7489999999999997</v>
      </c>
      <c r="H902" s="2">
        <f>'Moving Avg'!G902</f>
        <v>2.7969999999999984</v>
      </c>
      <c r="I902" s="2">
        <f>'Moving Avg'!H902</f>
        <v>2.4288500000000015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2.7</v>
      </c>
      <c r="C903" s="2">
        <f>RSI!I903</f>
        <v>40.87878323222187</v>
      </c>
      <c r="D903" s="2">
        <f>MACD!E903</f>
        <v>1.7977657010056269E-2</v>
      </c>
      <c r="E903" s="2">
        <f>MACD!F903</f>
        <v>1.6731511622359627E-2</v>
      </c>
      <c r="F903" s="2">
        <f>'Moving Avg'!D903</f>
        <v>2.71</v>
      </c>
      <c r="G903" s="2">
        <f>'Moving Avg'!F903</f>
        <v>2.7455000000000003</v>
      </c>
      <c r="H903" s="2">
        <f>'Moving Avg'!G903</f>
        <v>2.8001999999999985</v>
      </c>
      <c r="I903" s="2">
        <f>'Moving Avg'!H903</f>
        <v>2.4289500000000017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2.7</v>
      </c>
      <c r="C904" s="2">
        <f>RSI!I904</f>
        <v>40.87878323222187</v>
      </c>
      <c r="D904" s="2">
        <f>MACD!E904</f>
        <v>1.8909191722528362E-2</v>
      </c>
      <c r="E904" s="2">
        <f>MACD!F904</f>
        <v>1.7167047642393376E-2</v>
      </c>
      <c r="F904" s="2">
        <f>'Moving Avg'!D904</f>
        <v>2.7</v>
      </c>
      <c r="G904" s="2">
        <f>'Moving Avg'!F904</f>
        <v>2.7420000000000004</v>
      </c>
      <c r="H904" s="2">
        <f>'Moving Avg'!G904</f>
        <v>2.8021999999999987</v>
      </c>
      <c r="I904" s="2">
        <f>'Moving Avg'!H904</f>
        <v>2.4290500000000015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2.7</v>
      </c>
      <c r="C905" s="2">
        <f>RSI!I905</f>
        <v>40.87878323222187</v>
      </c>
      <c r="D905" s="2">
        <f>MACD!E905</f>
        <v>1.9993337816658574E-2</v>
      </c>
      <c r="E905" s="2">
        <f>MACD!F905</f>
        <v>1.7732305677246415E-2</v>
      </c>
      <c r="F905" s="2">
        <f>'Moving Avg'!D905</f>
        <v>2.7059999999999995</v>
      </c>
      <c r="G905" s="2">
        <f>'Moving Avg'!F905</f>
        <v>2.7390000000000003</v>
      </c>
      <c r="H905" s="2">
        <f>'Moving Avg'!G905</f>
        <v>2.803799999999999</v>
      </c>
      <c r="I905" s="2">
        <f>'Moving Avg'!H905</f>
        <v>2.4295500000000012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</row>
    <row r="906" spans="1:12" ht="13.5" x14ac:dyDescent="0.25">
      <c r="A906" s="3">
        <f>RSI!A906</f>
        <v>43321</v>
      </c>
      <c r="B906" s="2">
        <f>RSI!B906</f>
        <v>2.7</v>
      </c>
      <c r="C906" s="2">
        <f>RSI!I906</f>
        <v>40.87878323222187</v>
      </c>
      <c r="D906" s="2">
        <f>MACD!E906</f>
        <v>2.118469629135733E-2</v>
      </c>
      <c r="E906" s="2">
        <f>MACD!F906</f>
        <v>1.84227838000686E-2</v>
      </c>
      <c r="F906" s="2">
        <f>'Moving Avg'!D906</f>
        <v>2.7</v>
      </c>
      <c r="G906" s="2">
        <f>'Moving Avg'!F906</f>
        <v>2.7365000000000004</v>
      </c>
      <c r="H906" s="2">
        <f>'Moving Avg'!G906</f>
        <v>2.8039999999999994</v>
      </c>
      <c r="I906" s="2">
        <f>'Moving Avg'!H906</f>
        <v>2.4303000000000012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2.7</v>
      </c>
      <c r="C907" s="2">
        <f>RSI!I907</f>
        <v>40.87878323222187</v>
      </c>
      <c r="D907" s="2">
        <f>MACD!E907</f>
        <v>2.2446476335165499E-2</v>
      </c>
      <c r="E907" s="2">
        <f>MACD!F907</f>
        <v>1.922752230708798E-2</v>
      </c>
      <c r="F907" s="2">
        <f>'Moving Avg'!D907</f>
        <v>2.7</v>
      </c>
      <c r="G907" s="2">
        <f>'Moving Avg'!F907</f>
        <v>2.7340000000000009</v>
      </c>
      <c r="H907" s="2">
        <f>'Moving Avg'!G907</f>
        <v>2.8041999999999989</v>
      </c>
      <c r="I907" s="2">
        <f>'Moving Avg'!H907</f>
        <v>2.4313000000000016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2.7</v>
      </c>
      <c r="C908" s="2">
        <f>RSI!I908</f>
        <v>40.87878323222187</v>
      </c>
      <c r="D908" s="2">
        <f>MACD!E908</f>
        <v>2.3749050713246511E-2</v>
      </c>
      <c r="E908" s="2">
        <f>MACD!F908</f>
        <v>2.0131827988319688E-2</v>
      </c>
      <c r="F908" s="2">
        <f>'Moving Avg'!D908</f>
        <v>2.7</v>
      </c>
      <c r="G908" s="2">
        <f>'Moving Avg'!F908</f>
        <v>2.7315000000000009</v>
      </c>
      <c r="H908" s="2">
        <f>'Moving Avg'!G908</f>
        <v>2.8011999999999988</v>
      </c>
      <c r="I908" s="2">
        <f>'Moving Avg'!H908</f>
        <v>2.4323000000000015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2.7</v>
      </c>
      <c r="C909" s="2">
        <f>RSI!I909</f>
        <v>40.87878323222187</v>
      </c>
      <c r="D909" s="2">
        <f>MACD!E909</f>
        <v>2.506874231187739E-2</v>
      </c>
      <c r="E909" s="2">
        <f>MACD!F909</f>
        <v>2.1119210853031228E-2</v>
      </c>
      <c r="F909" s="2">
        <f>'Moving Avg'!D909</f>
        <v>2.7</v>
      </c>
      <c r="G909" s="2">
        <f>'Moving Avg'!F909</f>
        <v>2.7280000000000011</v>
      </c>
      <c r="H909" s="2">
        <f>'Moving Avg'!G909</f>
        <v>2.7981999999999987</v>
      </c>
      <c r="I909" s="2">
        <f>'Moving Avg'!H909</f>
        <v>2.4333000000000014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43328</v>
      </c>
      <c r="B910" s="2">
        <f>RSI!B910</f>
        <v>2.7</v>
      </c>
      <c r="C910" s="2">
        <f>RSI!I910</f>
        <v>40.87878323222187</v>
      </c>
      <c r="D910" s="2">
        <f>MACD!E910</f>
        <v>1.4079113310099256E-2</v>
      </c>
      <c r="E910" s="2">
        <f>MACD!F910</f>
        <v>1.9711191344444833E-2</v>
      </c>
      <c r="F910" s="2">
        <f>'Moving Avg'!D910</f>
        <v>2.7</v>
      </c>
      <c r="G910" s="2">
        <f>'Moving Avg'!F910</f>
        <v>2.7245000000000013</v>
      </c>
      <c r="H910" s="2">
        <f>'Moving Avg'!G910</f>
        <v>2.794999999999999</v>
      </c>
      <c r="I910" s="2">
        <f>'Moving Avg'!H910</f>
        <v>2.4343000000000012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2.7</v>
      </c>
      <c r="C911" s="2">
        <f>RSI!I911</f>
        <v>40.87878323222187</v>
      </c>
      <c r="D911" s="2">
        <f>MACD!E911</f>
        <v>1.4197448270984125E-2</v>
      </c>
      <c r="E911" s="2">
        <f>MACD!F911</f>
        <v>1.8608442729752692E-2</v>
      </c>
      <c r="F911" s="2">
        <f>'Moving Avg'!D911</f>
        <v>2.7</v>
      </c>
      <c r="G911" s="2">
        <f>'Moving Avg'!F911</f>
        <v>2.721000000000001</v>
      </c>
      <c r="H911" s="2">
        <f>'Moving Avg'!G911</f>
        <v>2.7913999999999994</v>
      </c>
      <c r="I911" s="2">
        <f>'Moving Avg'!H911</f>
        <v>2.4353000000000011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</row>
    <row r="912" spans="1:12" ht="13.5" x14ac:dyDescent="0.25">
      <c r="A912" s="3">
        <f>RSI!A912</f>
        <v>43332</v>
      </c>
      <c r="B912" s="2">
        <f>RSI!B912</f>
        <v>2.7</v>
      </c>
      <c r="C912" s="2">
        <f>RSI!I912</f>
        <v>40.87878323222187</v>
      </c>
      <c r="D912" s="2">
        <f>MACD!E912</f>
        <v>9.8548622913816608E-3</v>
      </c>
      <c r="E912" s="2">
        <f>MACD!F912</f>
        <v>1.6857726642078488E-2</v>
      </c>
      <c r="F912" s="2">
        <f>'Moving Avg'!D912</f>
        <v>2.7</v>
      </c>
      <c r="G912" s="2">
        <f>'Moving Avg'!F912</f>
        <v>2.7175000000000011</v>
      </c>
      <c r="H912" s="2">
        <f>'Moving Avg'!G912</f>
        <v>2.7877999999999998</v>
      </c>
      <c r="I912" s="2">
        <f>'Moving Avg'!H912</f>
        <v>2.436300000000001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2.7</v>
      </c>
      <c r="C913" s="2">
        <f>RSI!I913</f>
        <v>40.87878323222187</v>
      </c>
      <c r="D913" s="2">
        <f>MACD!E913</f>
        <v>6.3402452157226286E-3</v>
      </c>
      <c r="E913" s="2">
        <f>MACD!F913</f>
        <v>1.4754230356807316E-2</v>
      </c>
      <c r="F913" s="2">
        <f>'Moving Avg'!D913</f>
        <v>2.7</v>
      </c>
      <c r="G913" s="2">
        <f>'Moving Avg'!F913</f>
        <v>2.7150000000000012</v>
      </c>
      <c r="H913" s="2">
        <f>'Moving Avg'!G913</f>
        <v>2.7829999999999995</v>
      </c>
      <c r="I913" s="2">
        <f>'Moving Avg'!H913</f>
        <v>2.437650000000001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2.7</v>
      </c>
      <c r="C914" s="2">
        <f>RSI!I914</f>
        <v>40.87878323222187</v>
      </c>
      <c r="D914" s="2">
        <f>MACD!E914</f>
        <v>3.5143743420209539E-3</v>
      </c>
      <c r="E914" s="2">
        <f>MACD!F914</f>
        <v>1.2506259153850046E-2</v>
      </c>
      <c r="F914" s="2">
        <f>'Moving Avg'!D914</f>
        <v>2.7</v>
      </c>
      <c r="G914" s="2">
        <f>'Moving Avg'!F914</f>
        <v>2.7125000000000012</v>
      </c>
      <c r="H914" s="2">
        <f>'Moving Avg'!G914</f>
        <v>2.7781999999999996</v>
      </c>
      <c r="I914" s="2">
        <f>'Moving Avg'!H914</f>
        <v>2.4391500000000006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</row>
    <row r="915" spans="1:12" ht="13.5" x14ac:dyDescent="0.25">
      <c r="A915" s="3">
        <f>RSI!A915</f>
        <v>43339</v>
      </c>
      <c r="B915" s="2">
        <f>RSI!B915</f>
        <v>2.7</v>
      </c>
      <c r="C915" s="2">
        <f>RSI!I915</f>
        <v>40.87878323222187</v>
      </c>
      <c r="D915" s="2">
        <f>MACD!E915</f>
        <v>1.2603230951948596E-3</v>
      </c>
      <c r="E915" s="2">
        <f>MACD!F915</f>
        <v>1.0257071942119011E-2</v>
      </c>
      <c r="F915" s="2">
        <f>'Moving Avg'!D915</f>
        <v>2.7</v>
      </c>
      <c r="G915" s="2">
        <f>'Moving Avg'!F915</f>
        <v>2.7100000000000009</v>
      </c>
      <c r="H915" s="2">
        <f>'Moving Avg'!G915</f>
        <v>2.7741999999999996</v>
      </c>
      <c r="I915" s="2">
        <f>'Moving Avg'!H915</f>
        <v>2.4406500000000007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2.7</v>
      </c>
      <c r="C916" s="2">
        <f>RSI!I916</f>
        <v>40.87878323222187</v>
      </c>
      <c r="D916" s="2">
        <f>MACD!E916</f>
        <v>-5.2003412776224778E-4</v>
      </c>
      <c r="E916" s="2">
        <f>MACD!F916</f>
        <v>8.1016507281427598E-3</v>
      </c>
      <c r="F916" s="2">
        <f>'Moving Avg'!D916</f>
        <v>2.7</v>
      </c>
      <c r="G916" s="2">
        <f>'Moving Avg'!F916</f>
        <v>2.7075000000000009</v>
      </c>
      <c r="H916" s="2">
        <f>'Moving Avg'!G916</f>
        <v>2.7703999999999995</v>
      </c>
      <c r="I916" s="2">
        <f>'Moving Avg'!H916</f>
        <v>2.4421500000000007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2.7</v>
      </c>
      <c r="C917" s="2">
        <f>RSI!I917</f>
        <v>40.87878323222187</v>
      </c>
      <c r="D917" s="2">
        <f>MACD!E917</f>
        <v>-1.9089745830389582E-3</v>
      </c>
      <c r="E917" s="2">
        <f>MACD!F917</f>
        <v>6.0995256659064166E-3</v>
      </c>
      <c r="F917" s="2">
        <f>'Moving Avg'!D917</f>
        <v>2.7</v>
      </c>
      <c r="G917" s="2">
        <f>'Moving Avg'!F917</f>
        <v>2.705000000000001</v>
      </c>
      <c r="H917" s="2">
        <f>'Moving Avg'!G917</f>
        <v>2.7658</v>
      </c>
      <c r="I917" s="2">
        <f>'Moving Avg'!H917</f>
        <v>2.4436500000000008</v>
      </c>
      <c r="J917" s="6" t="str">
        <f>OBV!F917</f>
        <v>NEUTRAL</v>
      </c>
      <c r="K917" s="6" t="str">
        <f>OBV!G917</f>
        <v>NEUTRAL</v>
      </c>
      <c r="L917" s="6" t="str">
        <f>OBV!H917</f>
        <v>NEUTRAL</v>
      </c>
    </row>
    <row r="918" spans="1:12" ht="13.5" x14ac:dyDescent="0.25">
      <c r="A918" s="3">
        <f>RSI!A918</f>
        <v>43342</v>
      </c>
      <c r="B918" s="2">
        <f>RSI!B918</f>
        <v>2.7</v>
      </c>
      <c r="C918" s="2">
        <f>RSI!I918</f>
        <v>40.878783232221878</v>
      </c>
      <c r="D918" s="2">
        <f>MACD!E918</f>
        <v>-2.9754210983350404E-3</v>
      </c>
      <c r="E918" s="2">
        <f>MACD!F918</f>
        <v>4.2845363130581248E-3</v>
      </c>
      <c r="F918" s="2">
        <f>'Moving Avg'!D918</f>
        <v>2.7</v>
      </c>
      <c r="G918" s="2">
        <f>'Moving Avg'!F918</f>
        <v>2.702500000000001</v>
      </c>
      <c r="H918" s="2">
        <f>'Moving Avg'!G918</f>
        <v>2.7608000000000006</v>
      </c>
      <c r="I918" s="2">
        <f>'Moving Avg'!H918</f>
        <v>2.4453500000000004</v>
      </c>
      <c r="J918" s="6" t="str">
        <f>OBV!F918</f>
        <v>NEUTRAL</v>
      </c>
      <c r="K918" s="6" t="str">
        <f>OBV!G918</f>
        <v>NEUTRAL</v>
      </c>
      <c r="L918" s="6" t="str">
        <f>OBV!H918</f>
        <v>NEUTRAL</v>
      </c>
    </row>
    <row r="919" spans="1:12" ht="13.5" x14ac:dyDescent="0.25">
      <c r="A919" s="3">
        <f>RSI!A919</f>
        <v>43343</v>
      </c>
      <c r="B919" s="2">
        <f>RSI!B919</f>
        <v>2.7</v>
      </c>
      <c r="C919" s="2">
        <f>RSI!I919</f>
        <v>40.878783232221878</v>
      </c>
      <c r="D919" s="2">
        <f>MACD!E919</f>
        <v>-3.7770481846970405E-3</v>
      </c>
      <c r="E919" s="2">
        <f>MACD!F919</f>
        <v>2.6722194135070918E-3</v>
      </c>
      <c r="F919" s="2">
        <f>'Moving Avg'!D919</f>
        <v>2.7</v>
      </c>
      <c r="G919" s="2">
        <f>'Moving Avg'!F919</f>
        <v>2.7000000000000011</v>
      </c>
      <c r="H919" s="2">
        <f>'Moving Avg'!G919</f>
        <v>2.7558000000000002</v>
      </c>
      <c r="I919" s="2">
        <f>'Moving Avg'!H919</f>
        <v>2.4468500000000004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</row>
    <row r="920" spans="1:12" ht="13.5" x14ac:dyDescent="0.25">
      <c r="A920" s="3">
        <f>RSI!A920</f>
        <v>43346</v>
      </c>
      <c r="B920" s="2">
        <f>RSI!B920</f>
        <v>2.7</v>
      </c>
      <c r="C920" s="2">
        <f>RSI!I920</f>
        <v>40.878783232221878</v>
      </c>
      <c r="D920" s="2">
        <f>MACD!E920</f>
        <v>-4.362060310084459E-3</v>
      </c>
      <c r="E920" s="2">
        <f>MACD!F920</f>
        <v>1.2653634687887815E-3</v>
      </c>
      <c r="F920" s="2">
        <f>'Moving Avg'!D920</f>
        <v>2.7</v>
      </c>
      <c r="G920" s="2">
        <f>'Moving Avg'!F920</f>
        <v>2.7015000000000007</v>
      </c>
      <c r="H920" s="2">
        <f>'Moving Avg'!G920</f>
        <v>2.7510000000000008</v>
      </c>
      <c r="I920" s="2">
        <f>'Moving Avg'!H920</f>
        <v>2.4487500000000004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</row>
    <row r="921" spans="1:12" ht="13.5" x14ac:dyDescent="0.25">
      <c r="A921" s="3">
        <f>RSI!A921</f>
        <v>43347</v>
      </c>
      <c r="B921" s="2">
        <f>RSI!B921</f>
        <v>2.7</v>
      </c>
      <c r="C921" s="2">
        <f>RSI!I921</f>
        <v>40.87878323222187</v>
      </c>
      <c r="D921" s="2">
        <f>MACD!E921</f>
        <v>-4.7706930543611747E-3</v>
      </c>
      <c r="E921" s="2">
        <f>MACD!F921</f>
        <v>5.8152164158790194E-5</v>
      </c>
      <c r="F921" s="2">
        <f>'Moving Avg'!D921</f>
        <v>2.7</v>
      </c>
      <c r="G921" s="2">
        <f>'Moving Avg'!F921</f>
        <v>2.7000000000000011</v>
      </c>
      <c r="H921" s="2">
        <f>'Moving Avg'!G921</f>
        <v>2.7462000000000004</v>
      </c>
      <c r="I921" s="2">
        <f>'Moving Avg'!H921</f>
        <v>2.4508000000000005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</row>
    <row r="922" spans="1:12" ht="13.5" x14ac:dyDescent="0.25">
      <c r="A922" s="3">
        <f>RSI!A922</f>
        <v>43348</v>
      </c>
      <c r="B922" s="2">
        <f>RSI!B922</f>
        <v>2.7</v>
      </c>
      <c r="C922" s="2">
        <f>RSI!I922</f>
        <v>40.87878323222187</v>
      </c>
      <c r="D922" s="2">
        <f>MACD!E922</f>
        <v>-5.036480041423097E-3</v>
      </c>
      <c r="E922" s="2">
        <f>MACD!F922</f>
        <v>-9.6077427695758736E-4</v>
      </c>
      <c r="F922" s="2">
        <f>'Moving Avg'!D922</f>
        <v>2.7</v>
      </c>
      <c r="G922" s="2">
        <f>'Moving Avg'!F922</f>
        <v>2.7000000000000011</v>
      </c>
      <c r="H922" s="2">
        <f>'Moving Avg'!G922</f>
        <v>2.7414000000000005</v>
      </c>
      <c r="I922" s="2">
        <f>'Moving Avg'!H922</f>
        <v>2.4528000000000008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43349</v>
      </c>
      <c r="B923" s="2">
        <f>RSI!B923</f>
        <v>2.7</v>
      </c>
      <c r="C923" s="2">
        <f>RSI!I923</f>
        <v>40.87878323222187</v>
      </c>
      <c r="D923" s="2">
        <f>MACD!E923</f>
        <v>-5.1873219254012781E-3</v>
      </c>
      <c r="E923" s="2">
        <f>MACD!F923</f>
        <v>-1.8060838066463257E-3</v>
      </c>
      <c r="F923" s="2">
        <f>'Moving Avg'!D923</f>
        <v>2.7</v>
      </c>
      <c r="G923" s="2">
        <f>'Moving Avg'!F923</f>
        <v>2.7000000000000011</v>
      </c>
      <c r="H923" s="2">
        <f>'Moving Avg'!G923</f>
        <v>2.7366000000000001</v>
      </c>
      <c r="I923" s="2">
        <f>'Moving Avg'!H923</f>
        <v>2.4547500000000002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</row>
    <row r="924" spans="1:12" ht="13.5" x14ac:dyDescent="0.25">
      <c r="A924" s="3">
        <f>RSI!A924</f>
        <v>43350</v>
      </c>
      <c r="B924" s="2">
        <f>RSI!B924</f>
        <v>2.7</v>
      </c>
      <c r="C924" s="2">
        <f>RSI!I924</f>
        <v>40.87878323222187</v>
      </c>
      <c r="D924" s="2">
        <f>MACD!E924</f>
        <v>-5.2463881088553599E-3</v>
      </c>
      <c r="E924" s="2">
        <f>MACD!F924</f>
        <v>-2.4941446670881328E-3</v>
      </c>
      <c r="F924" s="2">
        <f>'Moving Avg'!D924</f>
        <v>2.7</v>
      </c>
      <c r="G924" s="2">
        <f>'Moving Avg'!F924</f>
        <v>2.7000000000000011</v>
      </c>
      <c r="H924" s="2">
        <f>'Moving Avg'!G924</f>
        <v>2.7330000000000005</v>
      </c>
      <c r="I924" s="2">
        <f>'Moving Avg'!H924</f>
        <v>2.4568000000000003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</row>
    <row r="925" spans="1:12" ht="13.5" x14ac:dyDescent="0.25">
      <c r="A925" s="3">
        <f>RSI!A925</f>
        <v>43353</v>
      </c>
      <c r="B925" s="2">
        <f>RSI!B925</f>
        <v>2.7</v>
      </c>
      <c r="C925" s="2">
        <f>RSI!I925</f>
        <v>40.87878323222187</v>
      </c>
      <c r="D925" s="2">
        <f>MACD!E925</f>
        <v>-5.2328771345373504E-3</v>
      </c>
      <c r="E925" s="2">
        <f>MACD!F925</f>
        <v>-3.0418911605779768E-3</v>
      </c>
      <c r="F925" s="2">
        <f>'Moving Avg'!D925</f>
        <v>2.7</v>
      </c>
      <c r="G925" s="2">
        <f>'Moving Avg'!F925</f>
        <v>2.7000000000000011</v>
      </c>
      <c r="H925" s="2">
        <f>'Moving Avg'!G925</f>
        <v>2.7316000000000007</v>
      </c>
      <c r="I925" s="2">
        <f>'Moving Avg'!H925</f>
        <v>2.4588500000000004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2.7</v>
      </c>
      <c r="C926" s="2">
        <f>RSI!I926</f>
        <v>40.87878323222187</v>
      </c>
      <c r="D926" s="2">
        <f>MACD!E926</f>
        <v>-5.1626576858891937E-3</v>
      </c>
      <c r="E926" s="2">
        <f>MACD!F926</f>
        <v>-3.4660444656402205E-3</v>
      </c>
      <c r="F926" s="2">
        <f>'Moving Avg'!D926</f>
        <v>2.7</v>
      </c>
      <c r="G926" s="2">
        <f>'Moving Avg'!F926</f>
        <v>2.7000000000000011</v>
      </c>
      <c r="H926" s="2">
        <f>'Moving Avg'!G926</f>
        <v>2.7286000000000006</v>
      </c>
      <c r="I926" s="2">
        <f>'Moving Avg'!H926</f>
        <v>2.4609000000000001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</row>
    <row r="927" spans="1:12" ht="13.5" x14ac:dyDescent="0.25">
      <c r="A927" s="3">
        <f>RSI!A927</f>
        <v>43356</v>
      </c>
      <c r="B927" s="2">
        <f>RSI!B927</f>
        <v>2.7</v>
      </c>
      <c r="C927" s="2">
        <f>RSI!I927</f>
        <v>40.87878323222187</v>
      </c>
      <c r="D927" s="2">
        <f>MACD!E927</f>
        <v>-5.0488087425222261E-3</v>
      </c>
      <c r="E927" s="2">
        <f>MACD!F927</f>
        <v>-3.7825973210166217E-3</v>
      </c>
      <c r="F927" s="2">
        <f>'Moving Avg'!D927</f>
        <v>2.7</v>
      </c>
      <c r="G927" s="2">
        <f>'Moving Avg'!F927</f>
        <v>2.7000000000000011</v>
      </c>
      <c r="H927" s="2">
        <f>'Moving Avg'!G927</f>
        <v>2.7256000000000005</v>
      </c>
      <c r="I927" s="2">
        <f>'Moving Avg'!H927</f>
        <v>2.4628500000000004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2.7</v>
      </c>
      <c r="C928" s="2">
        <f>RSI!I928</f>
        <v>40.87878323222187</v>
      </c>
      <c r="D928" s="2">
        <f>MACD!E928</f>
        <v>-4.9020745704542179E-3</v>
      </c>
      <c r="E928" s="2">
        <f>MACD!F928</f>
        <v>-4.0064927709041413E-3</v>
      </c>
      <c r="F928" s="2">
        <f>'Moving Avg'!D928</f>
        <v>2.7</v>
      </c>
      <c r="G928" s="2">
        <f>'Moving Avg'!F928</f>
        <v>2.7000000000000011</v>
      </c>
      <c r="H928" s="2">
        <f>'Moving Avg'!G928</f>
        <v>2.7226000000000004</v>
      </c>
      <c r="I928" s="2">
        <f>'Moving Avg'!H928</f>
        <v>2.4647999999999999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</row>
    <row r="929" spans="1:12" ht="13.5" x14ac:dyDescent="0.25">
      <c r="A929" s="3">
        <f>RSI!A929</f>
        <v>43360</v>
      </c>
      <c r="B929" s="2">
        <f>RSI!B929</f>
        <v>2.7</v>
      </c>
      <c r="C929" s="2">
        <f>RSI!I929</f>
        <v>40.87878323222187</v>
      </c>
      <c r="D929" s="2">
        <f>MACD!E929</f>
        <v>-4.731247802361338E-3</v>
      </c>
      <c r="E929" s="2">
        <f>MACD!F929</f>
        <v>-4.1514437771955808E-3</v>
      </c>
      <c r="F929" s="2">
        <f>'Moving Avg'!D929</f>
        <v>2.7</v>
      </c>
      <c r="G929" s="2">
        <f>'Moving Avg'!F929</f>
        <v>2.7000000000000011</v>
      </c>
      <c r="H929" s="2">
        <f>'Moving Avg'!G929</f>
        <v>2.7196000000000011</v>
      </c>
      <c r="I929" s="2">
        <f>'Moving Avg'!H929</f>
        <v>2.4667999999999997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</row>
    <row r="930" spans="1:12" ht="13.5" x14ac:dyDescent="0.25">
      <c r="A930" s="3">
        <f>RSI!A930</f>
        <v>43361</v>
      </c>
      <c r="B930" s="2">
        <f>RSI!B930</f>
        <v>2.7</v>
      </c>
      <c r="C930" s="2">
        <f>RSI!I930</f>
        <v>40.87878323222187</v>
      </c>
      <c r="D930" s="2">
        <f>MACD!E930</f>
        <v>-4.54349181251823E-3</v>
      </c>
      <c r="E930" s="2">
        <f>MACD!F930</f>
        <v>-4.2298533842601111E-3</v>
      </c>
      <c r="F930" s="2">
        <f>'Moving Avg'!D930</f>
        <v>2.7</v>
      </c>
      <c r="G930" s="2">
        <f>'Moving Avg'!F930</f>
        <v>2.7000000000000011</v>
      </c>
      <c r="H930" s="2">
        <f>'Moving Avg'!G930</f>
        <v>2.7190000000000007</v>
      </c>
      <c r="I930" s="2">
        <f>'Moving Avg'!H930</f>
        <v>2.4687999999999999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</row>
    <row r="931" spans="1:12" ht="13.5" x14ac:dyDescent="0.25">
      <c r="A931" s="3">
        <f>RSI!A931</f>
        <v>43362</v>
      </c>
      <c r="B931" s="2">
        <f>RSI!B931</f>
        <v>2.7</v>
      </c>
      <c r="C931" s="2">
        <f>RSI!I931</f>
        <v>40.87878323222187</v>
      </c>
      <c r="D931" s="2">
        <f>MACD!E931</f>
        <v>-4.3446118568004621E-3</v>
      </c>
      <c r="E931" s="2">
        <f>MACD!F931</f>
        <v>-4.2528050787681813E-3</v>
      </c>
      <c r="F931" s="2">
        <f>'Moving Avg'!D931</f>
        <v>2.7</v>
      </c>
      <c r="G931" s="2">
        <f>'Moving Avg'!F931</f>
        <v>2.7000000000000011</v>
      </c>
      <c r="H931" s="2">
        <f>'Moving Avg'!G931</f>
        <v>2.7200000000000006</v>
      </c>
      <c r="I931" s="2">
        <f>'Moving Avg'!H931</f>
        <v>2.4707999999999997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</row>
    <row r="932" spans="1:12" ht="13.5" x14ac:dyDescent="0.25">
      <c r="A932" s="3">
        <f>RSI!A932</f>
        <v>43363</v>
      </c>
      <c r="B932" s="2">
        <f>RSI!B932</f>
        <v>2.7</v>
      </c>
      <c r="C932" s="2">
        <f>RSI!I932</f>
        <v>40.878783232221878</v>
      </c>
      <c r="D932" s="2">
        <f>MACD!E932</f>
        <v>-4.1392829814452803E-3</v>
      </c>
      <c r="E932" s="2">
        <f>MACD!F932</f>
        <v>-4.2301006593036018E-3</v>
      </c>
      <c r="F932" s="2">
        <f>'Moving Avg'!D932</f>
        <v>2.7</v>
      </c>
      <c r="G932" s="2">
        <f>'Moving Avg'!F932</f>
        <v>2.7000000000000011</v>
      </c>
      <c r="H932" s="2">
        <f>'Moving Avg'!G932</f>
        <v>2.7196000000000011</v>
      </c>
      <c r="I932" s="2">
        <f>'Moving Avg'!H932</f>
        <v>2.4727999999999994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2.7</v>
      </c>
      <c r="C933" s="2">
        <f>RSI!I933</f>
        <v>40.878783232221878</v>
      </c>
      <c r="D933" s="2">
        <f>MACD!E933</f>
        <v>-3.9312414639285365E-3</v>
      </c>
      <c r="E933" s="2">
        <f>MACD!F933</f>
        <v>-4.1703288202285891E-3</v>
      </c>
      <c r="F933" s="2">
        <f>'Moving Avg'!D933</f>
        <v>2.7</v>
      </c>
      <c r="G933" s="2">
        <f>'Moving Avg'!F933</f>
        <v>2.7000000000000011</v>
      </c>
      <c r="H933" s="2">
        <f>'Moving Avg'!G933</f>
        <v>2.7182000000000013</v>
      </c>
      <c r="I933" s="2">
        <f>'Moving Avg'!H933</f>
        <v>2.4748499999999991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</row>
    <row r="934" spans="1:12" ht="13.5" x14ac:dyDescent="0.25">
      <c r="A934" s="3">
        <f>RSI!A934</f>
        <v>43367</v>
      </c>
      <c r="B934" s="2">
        <f>RSI!B934</f>
        <v>2.58</v>
      </c>
      <c r="C934" s="2">
        <f>RSI!I934</f>
        <v>8.1768466569147336</v>
      </c>
      <c r="D934" s="2">
        <f>MACD!E934</f>
        <v>5.1654433884156248E-3</v>
      </c>
      <c r="E934" s="2">
        <f>MACD!F934</f>
        <v>-2.3031743784997466E-3</v>
      </c>
      <c r="F934" s="2">
        <f>'Moving Avg'!D934</f>
        <v>2.6760000000000002</v>
      </c>
      <c r="G934" s="2">
        <f>'Moving Avg'!F934</f>
        <v>2.6940000000000008</v>
      </c>
      <c r="H934" s="2">
        <f>'Moving Avg'!G934</f>
        <v>2.7144000000000017</v>
      </c>
      <c r="I934" s="2">
        <f>'Moving Avg'!H934</f>
        <v>2.4761999999999991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2.5099999999999998</v>
      </c>
      <c r="C935" s="2">
        <f>RSI!I935</f>
        <v>5.4419893303379894</v>
      </c>
      <c r="D935" s="2">
        <f>MACD!E935</f>
        <v>1.8786316781125301E-2</v>
      </c>
      <c r="E935" s="2">
        <f>MACD!F935</f>
        <v>1.9147238534252629E-3</v>
      </c>
      <c r="F935" s="2">
        <f>'Moving Avg'!D935</f>
        <v>2.6380000000000003</v>
      </c>
      <c r="G935" s="2">
        <f>'Moving Avg'!F935</f>
        <v>2.6845000000000008</v>
      </c>
      <c r="H935" s="2">
        <f>'Moving Avg'!G935</f>
        <v>2.7094000000000018</v>
      </c>
      <c r="I935" s="2">
        <f>'Moving Avg'!H935</f>
        <v>2.477199999999999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2.44</v>
      </c>
      <c r="C936" s="2">
        <f>RSI!I936</f>
        <v>4.0008992714390814</v>
      </c>
      <c r="D936" s="2">
        <f>MACD!E936</f>
        <v>3.6594279504403193E-2</v>
      </c>
      <c r="E936" s="2">
        <f>MACD!F936</f>
        <v>8.8506349836208493E-3</v>
      </c>
      <c r="F936" s="2">
        <f>'Moving Avg'!D936</f>
        <v>2.5859999999999999</v>
      </c>
      <c r="G936" s="2">
        <f>'Moving Avg'!F936</f>
        <v>2.6715000000000004</v>
      </c>
      <c r="H936" s="2">
        <f>'Moving Avg'!G936</f>
        <v>2.7032000000000016</v>
      </c>
      <c r="I936" s="2">
        <f>'Moving Avg'!H936</f>
        <v>2.4779499999999985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2.2999999999999998</v>
      </c>
      <c r="C937" s="2">
        <f>RSI!I937</f>
        <v>2.5477612988881617</v>
      </c>
      <c r="D937" s="2">
        <f>MACD!E937</f>
        <v>6.3462691558203055E-2</v>
      </c>
      <c r="E937" s="2">
        <f>MACD!F937</f>
        <v>1.9773046298537291E-2</v>
      </c>
      <c r="F937" s="2">
        <f>'Moving Avg'!D937</f>
        <v>2.5060000000000002</v>
      </c>
      <c r="G937" s="2">
        <f>'Moving Avg'!F937</f>
        <v>2.6515</v>
      </c>
      <c r="H937" s="2">
        <f>'Moving Avg'!G937</f>
        <v>2.6942000000000017</v>
      </c>
      <c r="I937" s="2">
        <f>'Moving Avg'!H937</f>
        <v>2.4779999999999989</v>
      </c>
      <c r="J937" s="6" t="str">
        <f>OBV!F937</f>
        <v>BEARISH</v>
      </c>
      <c r="K937" s="6" t="str">
        <f>OBV!G937</f>
        <v>STRONG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2.25</v>
      </c>
      <c r="C938" s="2">
        <f>RSI!I938</f>
        <v>2.2354795597187973</v>
      </c>
      <c r="D938" s="2">
        <f>MACD!E938</f>
        <v>9.2052328448693821E-2</v>
      </c>
      <c r="E938" s="2">
        <f>MACD!F938</f>
        <v>3.42289027285686E-2</v>
      </c>
      <c r="F938" s="2">
        <f>'Moving Avg'!D938</f>
        <v>2.4159999999999995</v>
      </c>
      <c r="G938" s="2">
        <f>'Moving Avg'!F938</f>
        <v>2.629</v>
      </c>
      <c r="H938" s="2">
        <f>'Moving Avg'!G938</f>
        <v>2.6842000000000019</v>
      </c>
      <c r="I938" s="2">
        <f>'Moving Avg'!H938</f>
        <v>2.4777999999999989</v>
      </c>
      <c r="J938" s="6" t="str">
        <f>OBV!F938</f>
        <v>BEARISH</v>
      </c>
      <c r="K938" s="6" t="str">
        <f>OBV!G938</f>
        <v>STRONG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2.15</v>
      </c>
      <c r="C939" s="2">
        <f>RSI!I939</f>
        <v>1.7685767873254434</v>
      </c>
      <c r="D939" s="2">
        <f>MACD!E939</f>
        <v>0.125938199762341</v>
      </c>
      <c r="E939" s="2">
        <f>MACD!F939</f>
        <v>5.2570762135323079E-2</v>
      </c>
      <c r="F939" s="2">
        <f>'Moving Avg'!D939</f>
        <v>2.33</v>
      </c>
      <c r="G939" s="2">
        <f>'Moving Avg'!F939</f>
        <v>2.6014999999999997</v>
      </c>
      <c r="H939" s="2">
        <f>'Moving Avg'!G939</f>
        <v>2.671800000000002</v>
      </c>
      <c r="I939" s="2">
        <f>'Moving Avg'!H939</f>
        <v>2.4770999999999987</v>
      </c>
      <c r="J939" s="6" t="str">
        <f>OBV!F939</f>
        <v>BEARISH</v>
      </c>
      <c r="K939" s="6" t="str">
        <f>OBV!G939</f>
        <v>STRONG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2.15</v>
      </c>
      <c r="C940" s="2">
        <f>RSI!I940</f>
        <v>1.7685767873254434</v>
      </c>
      <c r="D940" s="2">
        <f>MACD!E940</f>
        <v>0.15731957244668182</v>
      </c>
      <c r="E940" s="2">
        <f>MACD!F940</f>
        <v>7.3520524197594833E-2</v>
      </c>
      <c r="F940" s="2">
        <f>'Moving Avg'!D940</f>
        <v>2.258</v>
      </c>
      <c r="G940" s="2">
        <f>'Moving Avg'!F940</f>
        <v>2.5739999999999994</v>
      </c>
      <c r="H940" s="2">
        <f>'Moving Avg'!G940</f>
        <v>2.6594000000000015</v>
      </c>
      <c r="I940" s="2">
        <f>'Moving Avg'!H940</f>
        <v>2.4763499999999983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2.09</v>
      </c>
      <c r="C941" s="2">
        <f>RSI!I941</f>
        <v>1.5441539885389659</v>
      </c>
      <c r="D941" s="2">
        <f>MACD!E941</f>
        <v>0.19082555306892379</v>
      </c>
      <c r="E941" s="2">
        <f>MACD!F941</f>
        <v>9.6981529971860631E-2</v>
      </c>
      <c r="F941" s="2">
        <f>'Moving Avg'!D941</f>
        <v>2.1879999999999997</v>
      </c>
      <c r="G941" s="2">
        <f>'Moving Avg'!F941</f>
        <v>2.5434999999999994</v>
      </c>
      <c r="H941" s="2">
        <f>'Moving Avg'!G941</f>
        <v>2.6458000000000017</v>
      </c>
      <c r="I941" s="2">
        <f>'Moving Avg'!H941</f>
        <v>2.4752499999999982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2.0299999999999998</v>
      </c>
      <c r="C942" s="2">
        <f>RSI!I942</f>
        <v>1.3585063573674319</v>
      </c>
      <c r="D942" s="2">
        <f>MACD!E942</f>
        <v>0.22629803870664711</v>
      </c>
      <c r="E942" s="2">
        <f>MACD!F942</f>
        <v>0.12284483171881794</v>
      </c>
      <c r="F942" s="2">
        <f>'Moving Avg'!D942</f>
        <v>2.1339999999999999</v>
      </c>
      <c r="G942" s="2">
        <f>'Moving Avg'!F942</f>
        <v>2.5099999999999993</v>
      </c>
      <c r="H942" s="2">
        <f>'Moving Avg'!G942</f>
        <v>2.631000000000002</v>
      </c>
      <c r="I942" s="2">
        <f>'Moving Avg'!H942</f>
        <v>2.4739499999999977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2</v>
      </c>
      <c r="C943" s="2">
        <f>RSI!I943</f>
        <v>1.2759077423980045</v>
      </c>
      <c r="D943" s="2">
        <f>MACD!E943</f>
        <v>0.26136852701304925</v>
      </c>
      <c r="E943" s="2">
        <f>MACD!F943</f>
        <v>0.1505495707776642</v>
      </c>
      <c r="F943" s="2">
        <f>'Moving Avg'!D943</f>
        <v>2.0840000000000001</v>
      </c>
      <c r="G943" s="2">
        <f>'Moving Avg'!F943</f>
        <v>2.4749999999999992</v>
      </c>
      <c r="H943" s="2">
        <f>'Moving Avg'!G943</f>
        <v>2.6160000000000019</v>
      </c>
      <c r="I943" s="2">
        <f>'Moving Avg'!H943</f>
        <v>2.4721999999999982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2</v>
      </c>
      <c r="C944" s="2">
        <f>RSI!I944</f>
        <v>1.2759077423980045</v>
      </c>
      <c r="D944" s="2">
        <f>MACD!E944</f>
        <v>0.27538251611905684</v>
      </c>
      <c r="E944" s="2">
        <f>MACD!F944</f>
        <v>0.17551615984594274</v>
      </c>
      <c r="F944" s="2">
        <f>'Moving Avg'!D944</f>
        <v>2.0539999999999998</v>
      </c>
      <c r="G944" s="2">
        <f>'Moving Avg'!F944</f>
        <v>2.44</v>
      </c>
      <c r="H944" s="2">
        <f>'Moving Avg'!G944</f>
        <v>2.6010000000000013</v>
      </c>
      <c r="I944" s="2">
        <f>'Moving Avg'!H944</f>
        <v>2.4704499999999978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1.94</v>
      </c>
      <c r="C945" s="2">
        <f>RSI!I945</f>
        <v>1.1182073433396766</v>
      </c>
      <c r="D945" s="2">
        <f>MACD!E945</f>
        <v>0.28350877520645223</v>
      </c>
      <c r="E945" s="2">
        <f>MACD!F945</f>
        <v>0.19711468291804463</v>
      </c>
      <c r="F945" s="2">
        <f>'Moving Avg'!D945</f>
        <v>2.0119999999999996</v>
      </c>
      <c r="G945" s="2">
        <f>'Moving Avg'!F945</f>
        <v>2.4019999999999997</v>
      </c>
      <c r="H945" s="2">
        <f>'Moving Avg'!G945</f>
        <v>2.5848000000000018</v>
      </c>
      <c r="I945" s="2">
        <f>'Moving Avg'!H945</f>
        <v>2.4680499999999976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1.9</v>
      </c>
      <c r="C946" s="2">
        <f>RSI!I946</f>
        <v>1.0270679524047921</v>
      </c>
      <c r="D946" s="2">
        <f>MACD!E946</f>
        <v>0.28533409186801295</v>
      </c>
      <c r="E946" s="2">
        <f>MACD!F946</f>
        <v>0.21475856470803831</v>
      </c>
      <c r="F946" s="2">
        <f>'Moving Avg'!D946</f>
        <v>1.9739999999999998</v>
      </c>
      <c r="G946" s="2">
        <f>'Moving Avg'!F946</f>
        <v>2.3619999999999992</v>
      </c>
      <c r="H946" s="2">
        <f>'Moving Avg'!G946</f>
        <v>2.5678000000000014</v>
      </c>
      <c r="I946" s="2">
        <f>'Moving Avg'!H946</f>
        <v>2.4654499999999979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1.9</v>
      </c>
      <c r="C947" s="2">
        <f>RSI!I947</f>
        <v>1.0270679524047921</v>
      </c>
      <c r="D947" s="2">
        <f>MACD!E947</f>
        <v>0.26812789732230691</v>
      </c>
      <c r="E947" s="2">
        <f>MACD!F947</f>
        <v>0.22543243123089204</v>
      </c>
      <c r="F947" s="2">
        <f>'Moving Avg'!D947</f>
        <v>1.948</v>
      </c>
      <c r="G947" s="2">
        <f>'Moving Avg'!F947</f>
        <v>2.3220000000000001</v>
      </c>
      <c r="H947" s="2">
        <f>'Moving Avg'!G947</f>
        <v>2.550800000000002</v>
      </c>
      <c r="I947" s="2">
        <f>'Moving Avg'!H947</f>
        <v>2.4628499999999973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1.82</v>
      </c>
      <c r="C948" s="2">
        <f>RSI!I948</f>
        <v>0.86376983507763327</v>
      </c>
      <c r="D948" s="2">
        <f>MACD!E948</f>
        <v>0.25438369478852252</v>
      </c>
      <c r="E948" s="2">
        <f>MACD!F948</f>
        <v>0.23122268394241816</v>
      </c>
      <c r="F948" s="2">
        <f>'Moving Avg'!D948</f>
        <v>1.9120000000000001</v>
      </c>
      <c r="G948" s="2">
        <f>'Moving Avg'!F948</f>
        <v>2.2779999999999996</v>
      </c>
      <c r="H948" s="2">
        <f>'Moving Avg'!G948</f>
        <v>2.5322000000000013</v>
      </c>
      <c r="I948" s="2">
        <f>'Moving Avg'!H948</f>
        <v>2.4598499999999972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1.79</v>
      </c>
      <c r="C949" s="2">
        <f>RSI!I949</f>
        <v>0.81165409213313922</v>
      </c>
      <c r="D949" s="2">
        <f>MACD!E949</f>
        <v>0.23245437719323814</v>
      </c>
      <c r="E949" s="2">
        <f>MACD!F949</f>
        <v>0.23146902259258217</v>
      </c>
      <c r="F949" s="2">
        <f>'Moving Avg'!D949</f>
        <v>1.8700000000000003</v>
      </c>
      <c r="G949" s="2">
        <f>'Moving Avg'!F949</f>
        <v>2.2324999999999995</v>
      </c>
      <c r="H949" s="2">
        <f>'Moving Avg'!G949</f>
        <v>2.5130000000000017</v>
      </c>
      <c r="I949" s="2">
        <f>'Moving Avg'!H949</f>
        <v>2.4566999999999974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1.71</v>
      </c>
      <c r="C950" s="2">
        <f>RSI!I950</f>
        <v>0.69178776636280759</v>
      </c>
      <c r="D950" s="2">
        <f>MACD!E950</f>
        <v>0.22265272520612678</v>
      </c>
      <c r="E950" s="2">
        <f>MACD!F950</f>
        <v>0.22970576311529112</v>
      </c>
      <c r="F950" s="2">
        <f>'Moving Avg'!D950</f>
        <v>1.8240000000000003</v>
      </c>
      <c r="G950" s="2">
        <f>'Moving Avg'!F950</f>
        <v>2.1829999999999994</v>
      </c>
      <c r="H950" s="2">
        <f>'Moving Avg'!G950</f>
        <v>2.4938000000000016</v>
      </c>
      <c r="I950" s="2">
        <f>'Moving Avg'!H950</f>
        <v>2.4531499999999973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1.71</v>
      </c>
      <c r="C951" s="2">
        <f>RSI!I951</f>
        <v>0.69178776636280759</v>
      </c>
      <c r="D951" s="2">
        <f>MACD!E951</f>
        <v>0.20821949102584147</v>
      </c>
      <c r="E951" s="2">
        <f>MACD!F951</f>
        <v>0.2254085086974012</v>
      </c>
      <c r="F951" s="2">
        <f>'Moving Avg'!D951</f>
        <v>1.786</v>
      </c>
      <c r="G951" s="2">
        <f>'Moving Avg'!F951</f>
        <v>2.1335000000000002</v>
      </c>
      <c r="H951" s="2">
        <f>'Moving Avg'!G951</f>
        <v>2.4734000000000012</v>
      </c>
      <c r="I951" s="2">
        <f>'Moving Avg'!H951</f>
        <v>2.4495999999999971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1.67</v>
      </c>
      <c r="C952" s="2">
        <f>RSI!I952</f>
        <v>0.63721782378624425</v>
      </c>
      <c r="D952" s="2">
        <f>MACD!E952</f>
        <v>0.1926012079384285</v>
      </c>
      <c r="E952" s="2">
        <f>MACD!F952</f>
        <v>0.21884704854560666</v>
      </c>
      <c r="F952" s="2">
        <f>'Moving Avg'!D952</f>
        <v>1.7399999999999998</v>
      </c>
      <c r="G952" s="2">
        <f>'Moving Avg'!F952</f>
        <v>2.0819999999999999</v>
      </c>
      <c r="H952" s="2">
        <f>'Moving Avg'!G952</f>
        <v>2.4528000000000012</v>
      </c>
      <c r="I952" s="2">
        <f>'Moving Avg'!H952</f>
        <v>2.4454999999999969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1.71</v>
      </c>
      <c r="C953" s="2">
        <f>RSI!I953</f>
        <v>8.4172101997997686</v>
      </c>
      <c r="D953" s="2">
        <f>MACD!E953</f>
        <v>0.17469399232363614</v>
      </c>
      <c r="E953" s="2">
        <f>MACD!F953</f>
        <v>0.21001643730121256</v>
      </c>
      <c r="F953" s="2">
        <f>'Moving Avg'!D953</f>
        <v>1.718</v>
      </c>
      <c r="G953" s="2">
        <f>'Moving Avg'!F953</f>
        <v>2.0324999999999998</v>
      </c>
      <c r="H953" s="2">
        <f>'Moving Avg'!G953</f>
        <v>2.4330000000000012</v>
      </c>
      <c r="I953" s="2">
        <f>'Moving Avg'!H953</f>
        <v>2.4415999999999967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1.71</v>
      </c>
      <c r="C954" s="2">
        <f>RSI!I954</f>
        <v>8.4172101997997686</v>
      </c>
      <c r="D954" s="2">
        <f>MACD!E954</f>
        <v>0.16197815111747538</v>
      </c>
      <c r="E954" s="2">
        <f>MACD!F954</f>
        <v>0.20040878006446511</v>
      </c>
      <c r="F954" s="2">
        <f>'Moving Avg'!D954</f>
        <v>1.702</v>
      </c>
      <c r="G954" s="2">
        <f>'Moving Avg'!F954</f>
        <v>1.9890000000000001</v>
      </c>
      <c r="H954" s="2">
        <f>'Moving Avg'!G954</f>
        <v>2.4132000000000007</v>
      </c>
      <c r="I954" s="2">
        <f>'Moving Avg'!H954</f>
        <v>2.437649999999997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1.74</v>
      </c>
      <c r="C955" s="2">
        <f>RSI!I955</f>
        <v>14.256842859295944</v>
      </c>
      <c r="D955" s="2">
        <f>MACD!E955</f>
        <v>0.1420215444617372</v>
      </c>
      <c r="E955" s="2">
        <f>MACD!F955</f>
        <v>0.18873133294391953</v>
      </c>
      <c r="F955" s="2">
        <f>'Moving Avg'!D955</f>
        <v>1.7079999999999997</v>
      </c>
      <c r="G955" s="2">
        <f>'Moving Avg'!F955</f>
        <v>1.9505000000000003</v>
      </c>
      <c r="H955" s="2">
        <f>'Moving Avg'!G955</f>
        <v>2.3940000000000006</v>
      </c>
      <c r="I955" s="2">
        <f>'Moving Avg'!H955</f>
        <v>2.4338999999999968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1.74</v>
      </c>
      <c r="C956" s="2">
        <f>RSI!I956</f>
        <v>14.256842859295944</v>
      </c>
      <c r="D956" s="2">
        <f>MACD!E956</f>
        <v>0.12089290341280545</v>
      </c>
      <c r="E956" s="2">
        <f>MACD!F956</f>
        <v>0.17516364703769674</v>
      </c>
      <c r="F956" s="2">
        <f>'Moving Avg'!D956</f>
        <v>1.714</v>
      </c>
      <c r="G956" s="2">
        <f>'Moving Avg'!F956</f>
        <v>1.9155000000000002</v>
      </c>
      <c r="H956" s="2">
        <f>'Moving Avg'!G956</f>
        <v>2.3748000000000005</v>
      </c>
      <c r="I956" s="2">
        <f>'Moving Avg'!H956</f>
        <v>2.4301499999999967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1.74</v>
      </c>
      <c r="C957" s="2">
        <f>RSI!I957</f>
        <v>14.256842859295944</v>
      </c>
      <c r="D957" s="2">
        <f>MACD!E957</f>
        <v>0.10478478973158767</v>
      </c>
      <c r="E957" s="2">
        <f>MACD!F957</f>
        <v>0.16108787557647491</v>
      </c>
      <c r="F957" s="2">
        <f>'Moving Avg'!D957</f>
        <v>1.7280000000000002</v>
      </c>
      <c r="G957" s="2">
        <f>'Moving Avg'!F957</f>
        <v>1.8875000000000004</v>
      </c>
      <c r="H957" s="2">
        <f>'Moving Avg'!G957</f>
        <v>2.3556000000000004</v>
      </c>
      <c r="I957" s="2">
        <f>'Moving Avg'!H957</f>
        <v>2.4263999999999966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1.7</v>
      </c>
      <c r="C958" s="2">
        <f>RSI!I958</f>
        <v>12.888295213530427</v>
      </c>
      <c r="D958" s="2">
        <f>MACD!E958</f>
        <v>8.3448976565601241E-2</v>
      </c>
      <c r="E958" s="2">
        <f>MACD!F958</f>
        <v>0.14556009577430021</v>
      </c>
      <c r="F958" s="2">
        <f>'Moving Avg'!D958</f>
        <v>1.7260000000000002</v>
      </c>
      <c r="G958" s="2">
        <f>'Moving Avg'!F958</f>
        <v>1.8600000000000005</v>
      </c>
      <c r="H958" s="2">
        <f>'Moving Avg'!G958</f>
        <v>2.3356000000000003</v>
      </c>
      <c r="I958" s="2">
        <f>'Moving Avg'!H958</f>
        <v>2.4224499999999969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1.61</v>
      </c>
      <c r="C959" s="2">
        <f>RSI!I959</f>
        <v>10.456213315779053</v>
      </c>
      <c r="D959" s="2">
        <f>MACD!E959</f>
        <v>6.9200701560163669E-2</v>
      </c>
      <c r="E959" s="2">
        <f>MACD!F959</f>
        <v>0.13028821693147291</v>
      </c>
      <c r="F959" s="2">
        <f>'Moving Avg'!D959</f>
        <v>1.706</v>
      </c>
      <c r="G959" s="2">
        <f>'Moving Avg'!F959</f>
        <v>1.8330000000000002</v>
      </c>
      <c r="H959" s="2">
        <f>'Moving Avg'!G959</f>
        <v>2.3138000000000001</v>
      </c>
      <c r="I959" s="2">
        <f>'Moving Avg'!H959</f>
        <v>2.4184999999999968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1.61</v>
      </c>
      <c r="C960" s="2">
        <f>RSI!I960</f>
        <v>10.456213315779053</v>
      </c>
      <c r="D960" s="2">
        <f>MACD!E960</f>
        <v>4.6992500897098166E-2</v>
      </c>
      <c r="E960" s="2">
        <f>MACD!F960</f>
        <v>0.11362907372459798</v>
      </c>
      <c r="F960" s="2">
        <f>'Moving Avg'!D960</f>
        <v>1.6800000000000002</v>
      </c>
      <c r="G960" s="2">
        <f>'Moving Avg'!F960</f>
        <v>1.8059999999999998</v>
      </c>
      <c r="H960" s="2">
        <f>'Moving Avg'!G960</f>
        <v>2.2920000000000003</v>
      </c>
      <c r="I960" s="2">
        <f>'Moving Avg'!H960</f>
        <v>2.4145499999999971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1.61</v>
      </c>
      <c r="C961" s="2">
        <f>RSI!I961</f>
        <v>10.456213315779053</v>
      </c>
      <c r="D961" s="2">
        <f>MACD!E961</f>
        <v>3.0196987546866172E-2</v>
      </c>
      <c r="E961" s="2">
        <f>MACD!F961</f>
        <v>9.6942656489051621E-2</v>
      </c>
      <c r="F961" s="2">
        <f>'Moving Avg'!D961</f>
        <v>1.6539999999999999</v>
      </c>
      <c r="G961" s="2">
        <f>'Moving Avg'!F961</f>
        <v>1.7819999999999996</v>
      </c>
      <c r="H961" s="2">
        <f>'Moving Avg'!G961</f>
        <v>2.2702</v>
      </c>
      <c r="I961" s="2">
        <f>'Moving Avg'!H961</f>
        <v>2.410599999999997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1.6</v>
      </c>
      <c r="C962" s="2">
        <f>RSI!I962</f>
        <v>10.189378822490951</v>
      </c>
      <c r="D962" s="2">
        <f>MACD!E962</f>
        <v>1.2420480078201512E-2</v>
      </c>
      <c r="E962" s="2">
        <f>MACD!F962</f>
        <v>8.0038221206881602E-2</v>
      </c>
      <c r="F962" s="2">
        <f>'Moving Avg'!D962</f>
        <v>1.6260000000000001</v>
      </c>
      <c r="G962" s="2">
        <f>'Moving Avg'!F962</f>
        <v>1.7605</v>
      </c>
      <c r="H962" s="2">
        <f>'Moving Avg'!G962</f>
        <v>2.2481999999999998</v>
      </c>
      <c r="I962" s="2">
        <f>'Moving Avg'!H962</f>
        <v>2.4065999999999974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1.53</v>
      </c>
      <c r="C963" s="2">
        <f>RSI!I963</f>
        <v>8.5454430611382861</v>
      </c>
      <c r="D963" s="2">
        <f>MACD!E963</f>
        <v>1.0488225165963483E-2</v>
      </c>
      <c r="E963" s="2">
        <f>MACD!F963</f>
        <v>6.6128221998697972E-2</v>
      </c>
      <c r="F963" s="2">
        <f>'Moving Avg'!D963</f>
        <v>1.5920000000000001</v>
      </c>
      <c r="G963" s="2">
        <f>'Moving Avg'!F963</f>
        <v>1.7370000000000001</v>
      </c>
      <c r="H963" s="2">
        <f>'Moving Avg'!G963</f>
        <v>2.2248000000000001</v>
      </c>
      <c r="I963" s="2">
        <f>'Moving Avg'!H963</f>
        <v>2.4022499999999969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1.5</v>
      </c>
      <c r="C964" s="2">
        <f>RSI!I964</f>
        <v>7.9532165562762458</v>
      </c>
      <c r="D964" s="2">
        <f>MACD!E964</f>
        <v>1.3128330574711855E-2</v>
      </c>
      <c r="E964" s="2">
        <f>MACD!F964</f>
        <v>5.5528243713900756E-2</v>
      </c>
      <c r="F964" s="2">
        <f>'Moving Avg'!D964</f>
        <v>1.57</v>
      </c>
      <c r="G964" s="2">
        <f>'Moving Avg'!F964</f>
        <v>1.7119999999999997</v>
      </c>
      <c r="H964" s="2">
        <f>'Moving Avg'!G964</f>
        <v>2.2007999999999996</v>
      </c>
      <c r="I964" s="2">
        <f>'Moving Avg'!H964</f>
        <v>2.3980999999999972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1.5</v>
      </c>
      <c r="C965" s="2">
        <f>RSI!I965</f>
        <v>7.9532165562762458</v>
      </c>
      <c r="D965" s="2">
        <f>MACD!E965</f>
        <v>2.2055725631996426E-2</v>
      </c>
      <c r="E965" s="2">
        <f>MACD!F965</f>
        <v>4.8833740097519895E-2</v>
      </c>
      <c r="F965" s="2">
        <f>'Moving Avg'!D965</f>
        <v>1.548</v>
      </c>
      <c r="G965" s="2">
        <f>'Moving Avg'!F965</f>
        <v>1.69</v>
      </c>
      <c r="H965" s="2">
        <f>'Moving Avg'!G965</f>
        <v>2.1767999999999996</v>
      </c>
      <c r="I965" s="2">
        <f>'Moving Avg'!H965</f>
        <v>2.3939499999999971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1.5</v>
      </c>
      <c r="C966" s="2">
        <f>RSI!I966</f>
        <v>7.9532165562762458</v>
      </c>
      <c r="D966" s="2">
        <f>MACD!E966</f>
        <v>3.1533818903293431E-2</v>
      </c>
      <c r="E966" s="2">
        <f>MACD!F966</f>
        <v>4.5373755858674605E-2</v>
      </c>
      <c r="F966" s="2">
        <f>'Moving Avg'!D966</f>
        <v>1.526</v>
      </c>
      <c r="G966" s="2">
        <f>'Moving Avg'!F966</f>
        <v>1.67</v>
      </c>
      <c r="H966" s="2">
        <f>'Moving Avg'!G966</f>
        <v>2.1527999999999996</v>
      </c>
      <c r="I966" s="2">
        <f>'Moving Avg'!H966</f>
        <v>2.389799999999997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1.49</v>
      </c>
      <c r="C967" s="2">
        <f>RSI!I967</f>
        <v>7.7301801963574661</v>
      </c>
      <c r="D967" s="2">
        <f>MACD!E967</f>
        <v>4.2076099171081349E-2</v>
      </c>
      <c r="E967" s="2">
        <f>MACD!F967</f>
        <v>4.4714224521155962E-2</v>
      </c>
      <c r="F967" s="2">
        <f>'Moving Avg'!D967</f>
        <v>1.504</v>
      </c>
      <c r="G967" s="2">
        <f>'Moving Avg'!F967</f>
        <v>1.6495000000000002</v>
      </c>
      <c r="H967" s="2">
        <f>'Moving Avg'!G967</f>
        <v>2.1285999999999992</v>
      </c>
      <c r="I967" s="2">
        <f>'Moving Avg'!H967</f>
        <v>2.3858999999999972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1.48</v>
      </c>
      <c r="C968" s="2">
        <f>RSI!I968</f>
        <v>7.5035669431589724</v>
      </c>
      <c r="D968" s="2">
        <f>MACD!E968</f>
        <v>4.7292118193752009E-2</v>
      </c>
      <c r="E968" s="2">
        <f>MACD!F968</f>
        <v>4.5229803255675174E-2</v>
      </c>
      <c r="F968" s="2">
        <f>'Moving Avg'!D968</f>
        <v>1.4940000000000002</v>
      </c>
      <c r="G968" s="2">
        <f>'Moving Avg'!F968</f>
        <v>1.6324999999999998</v>
      </c>
      <c r="H968" s="2">
        <f>'Moving Avg'!G968</f>
        <v>2.1041999999999992</v>
      </c>
      <c r="I968" s="2">
        <f>'Moving Avg'!H968</f>
        <v>2.3819499999999976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1.42</v>
      </c>
      <c r="C969" s="2">
        <f>RSI!I969</f>
        <v>6.3085798238183486</v>
      </c>
      <c r="D969" s="2">
        <f>MACD!E969</f>
        <v>4.394521437169896E-2</v>
      </c>
      <c r="E969" s="2">
        <f>MACD!F969</f>
        <v>4.4972885478879933E-2</v>
      </c>
      <c r="F969" s="2">
        <f>'Moving Avg'!D969</f>
        <v>1.4780000000000002</v>
      </c>
      <c r="G969" s="2">
        <f>'Moving Avg'!F969</f>
        <v>1.6140000000000001</v>
      </c>
      <c r="H969" s="2">
        <f>'Moving Avg'!G969</f>
        <v>2.0785999999999993</v>
      </c>
      <c r="I969" s="2">
        <f>'Moving Avg'!H969</f>
        <v>2.3779999999999974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1.5</v>
      </c>
      <c r="C970" s="2">
        <f>RSI!I970</f>
        <v>23.745976476667238</v>
      </c>
      <c r="D970" s="2">
        <f>MACD!E970</f>
        <v>3.706151235303401E-2</v>
      </c>
      <c r="E970" s="2">
        <f>MACD!F970</f>
        <v>4.3390610853710751E-2</v>
      </c>
      <c r="F970" s="2">
        <f>'Moving Avg'!D970</f>
        <v>1.4780000000000002</v>
      </c>
      <c r="G970" s="2">
        <f>'Moving Avg'!F970</f>
        <v>1.6034999999999999</v>
      </c>
      <c r="H970" s="2">
        <f>'Moving Avg'!G970</f>
        <v>2.0545999999999989</v>
      </c>
      <c r="I970" s="2">
        <f>'Moving Avg'!H970</f>
        <v>2.3744499999999973</v>
      </c>
      <c r="J970" s="6" t="str">
        <f>OBV!F970</f>
        <v>BULLISH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1.56</v>
      </c>
      <c r="C971" s="2">
        <f>RSI!I971</f>
        <v>33.710818699075247</v>
      </c>
      <c r="D971" s="2">
        <f>MACD!E971</f>
        <v>2.805506191273488E-2</v>
      </c>
      <c r="E971" s="2">
        <f>MACD!F971</f>
        <v>4.0323501065515584E-2</v>
      </c>
      <c r="F971" s="2">
        <f>'Moving Avg'!D971</f>
        <v>1.4899999999999998</v>
      </c>
      <c r="G971" s="2">
        <f>'Moving Avg'!F971</f>
        <v>1.5959999999999999</v>
      </c>
      <c r="H971" s="2">
        <f>'Moving Avg'!G971</f>
        <v>2.0317999999999987</v>
      </c>
      <c r="I971" s="2">
        <f>'Moving Avg'!H971</f>
        <v>2.3711999999999973</v>
      </c>
      <c r="J971" s="6" t="str">
        <f>OBV!F971</f>
        <v>BULLISH</v>
      </c>
      <c r="K971" s="6" t="str">
        <f>OBV!G971</f>
        <v>WEAK</v>
      </c>
      <c r="L971" s="6" t="str">
        <f>OBV!H971</f>
        <v>CONFIRMED BULLISH</v>
      </c>
    </row>
    <row r="972" spans="1:12" ht="13.5" x14ac:dyDescent="0.25">
      <c r="A972" s="3">
        <f>RSI!A972</f>
        <v>43420</v>
      </c>
      <c r="B972" s="2">
        <f>RSI!B972</f>
        <v>1.57</v>
      </c>
      <c r="C972" s="2">
        <f>RSI!I972</f>
        <v>35.230018410592052</v>
      </c>
      <c r="D972" s="2">
        <f>MACD!E972</f>
        <v>1.8969608583010666E-2</v>
      </c>
      <c r="E972" s="2">
        <f>MACD!F972</f>
        <v>3.6052722569014602E-2</v>
      </c>
      <c r="F972" s="2">
        <f>'Moving Avg'!D972</f>
        <v>1.5060000000000002</v>
      </c>
      <c r="G972" s="2">
        <f>'Moving Avg'!F972</f>
        <v>1.5909999999999997</v>
      </c>
      <c r="H972" s="2">
        <f>'Moving Avg'!G972</f>
        <v>2.0091999999999985</v>
      </c>
      <c r="I972" s="2">
        <f>'Moving Avg'!H972</f>
        <v>2.3679999999999972</v>
      </c>
      <c r="J972" s="6" t="str">
        <f>OBV!F972</f>
        <v>BULLISH</v>
      </c>
      <c r="K972" s="6" t="str">
        <f>OBV!G972</f>
        <v>WEAK</v>
      </c>
      <c r="L972" s="6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1.6</v>
      </c>
      <c r="C973" s="2">
        <f>RSI!I973</f>
        <v>39.695112966815422</v>
      </c>
      <c r="D973" s="2">
        <f>MACD!E973</f>
        <v>-1.0143746078901117E-3</v>
      </c>
      <c r="E973" s="2">
        <f>MACD!F973</f>
        <v>2.8639303133633661E-2</v>
      </c>
      <c r="F973" s="2">
        <f>'Moving Avg'!D973</f>
        <v>1.53</v>
      </c>
      <c r="G973" s="2">
        <f>'Moving Avg'!F973</f>
        <v>1.5854999999999999</v>
      </c>
      <c r="H973" s="2">
        <f>'Moving Avg'!G973</f>
        <v>1.9871999999999987</v>
      </c>
      <c r="I973" s="2">
        <f>'Moving Avg'!H973</f>
        <v>2.3649499999999972</v>
      </c>
      <c r="J973" s="6" t="str">
        <f>OBV!F973</f>
        <v>BULLISH</v>
      </c>
      <c r="K973" s="6" t="str">
        <f>OBV!G973</f>
        <v>WEAK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1.6</v>
      </c>
      <c r="C974" s="2">
        <f>RSI!I974</f>
        <v>39.695112966815422</v>
      </c>
      <c r="D974" s="2">
        <f>MACD!E974</f>
        <v>-2.2072887083862014E-2</v>
      </c>
      <c r="E974" s="2">
        <f>MACD!F974</f>
        <v>1.8496865090134526E-2</v>
      </c>
      <c r="F974" s="2">
        <f>'Moving Avg'!D974</f>
        <v>1.5660000000000001</v>
      </c>
      <c r="G974" s="2">
        <f>'Moving Avg'!F974</f>
        <v>1.5799999999999998</v>
      </c>
      <c r="H974" s="2">
        <f>'Moving Avg'!G974</f>
        <v>1.9651999999999989</v>
      </c>
      <c r="I974" s="2">
        <f>'Moving Avg'!H974</f>
        <v>2.362199999999997</v>
      </c>
      <c r="J974" s="6" t="str">
        <f>OBV!F974</f>
        <v>BULLISH</v>
      </c>
      <c r="K974" s="6" t="str">
        <f>OBV!G974</f>
        <v>WEAK</v>
      </c>
      <c r="L974" s="6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1.64</v>
      </c>
      <c r="C975" s="2">
        <f>RSI!I975</f>
        <v>45.504443435832108</v>
      </c>
      <c r="D975" s="2">
        <f>MACD!E975</f>
        <v>-4.2422742874622221E-2</v>
      </c>
      <c r="E975" s="2">
        <f>MACD!F975</f>
        <v>6.3129434971831763E-3</v>
      </c>
      <c r="F975" s="2">
        <f>'Moving Avg'!D975</f>
        <v>1.5939999999999999</v>
      </c>
      <c r="G975" s="2">
        <f>'Moving Avg'!F975</f>
        <v>1.5750000000000002</v>
      </c>
      <c r="H975" s="2">
        <f>'Moving Avg'!G975</f>
        <v>1.9439999999999993</v>
      </c>
      <c r="I975" s="2">
        <f>'Moving Avg'!H975</f>
        <v>2.3596499999999971</v>
      </c>
      <c r="J975" s="6" t="str">
        <f>OBV!F975</f>
        <v>BULLISH</v>
      </c>
      <c r="K975" s="6" t="str">
        <f>OBV!G975</f>
        <v>WEAK</v>
      </c>
      <c r="L975" s="6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1.6</v>
      </c>
      <c r="C976" s="2">
        <f>RSI!I976</f>
        <v>41.227395148867842</v>
      </c>
      <c r="D976" s="2">
        <f>MACD!E976</f>
        <v>-5.6515390655136555E-2</v>
      </c>
      <c r="E976" s="2">
        <f>MACD!F976</f>
        <v>-6.2527233332807701E-3</v>
      </c>
      <c r="F976" s="2">
        <f>'Moving Avg'!D976</f>
        <v>1.6019999999999999</v>
      </c>
      <c r="G976" s="2">
        <f>'Moving Avg'!F976</f>
        <v>1.5680000000000001</v>
      </c>
      <c r="H976" s="2">
        <f>'Moving Avg'!G976</f>
        <v>1.9219999999999993</v>
      </c>
      <c r="I976" s="2">
        <f>'Moving Avg'!H976</f>
        <v>2.3568999999999973</v>
      </c>
      <c r="J976" s="6" t="str">
        <f>OBV!F976</f>
        <v>BULLISH</v>
      </c>
      <c r="K976" s="6" t="str">
        <f>OBV!G976</f>
        <v>WEAK</v>
      </c>
      <c r="L976" s="6" t="str">
        <f>OBV!H976</f>
        <v>CONFIRMED BULLISH</v>
      </c>
    </row>
    <row r="977" spans="1:12" ht="13.5" x14ac:dyDescent="0.25">
      <c r="A977" s="3">
        <f>RSI!A977</f>
        <v>43430</v>
      </c>
      <c r="B977" s="2">
        <f>RSI!B977</f>
        <v>1.68</v>
      </c>
      <c r="C977" s="2">
        <f>RSI!I977</f>
        <v>51.122378910518137</v>
      </c>
      <c r="D977" s="2">
        <f>MACD!E977</f>
        <v>-7.5516577484255887E-2</v>
      </c>
      <c r="E977" s="2">
        <f>MACD!F977</f>
        <v>-2.0105494163475793E-2</v>
      </c>
      <c r="F977" s="2">
        <f>'Moving Avg'!D977</f>
        <v>1.6239999999999999</v>
      </c>
      <c r="G977" s="2">
        <f>'Moving Avg'!F977</f>
        <v>1.5649999999999999</v>
      </c>
      <c r="H977" s="2">
        <f>'Moving Avg'!G977</f>
        <v>1.9015999999999997</v>
      </c>
      <c r="I977" s="2">
        <f>'Moving Avg'!H977</f>
        <v>2.354549999999997</v>
      </c>
      <c r="J977" s="6" t="str">
        <f>OBV!F977</f>
        <v>BULLISH</v>
      </c>
      <c r="K977" s="6" t="str">
        <f>OBV!G977</f>
        <v>WEAK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1.75</v>
      </c>
      <c r="C978" s="2">
        <f>RSI!I978</f>
        <v>57.814929490658635</v>
      </c>
      <c r="D978" s="2">
        <f>MACD!E978</f>
        <v>-9.8431848333460525E-2</v>
      </c>
      <c r="E978" s="2">
        <f>MACD!F978</f>
        <v>-3.577076499747274E-2</v>
      </c>
      <c r="F978" s="2">
        <f>'Moving Avg'!D978</f>
        <v>1.6539999999999999</v>
      </c>
      <c r="G978" s="2">
        <f>'Moving Avg'!F978</f>
        <v>1.5675000000000003</v>
      </c>
      <c r="H978" s="2">
        <f>'Moving Avg'!G978</f>
        <v>1.8825999999999996</v>
      </c>
      <c r="I978" s="2">
        <f>'Moving Avg'!H978</f>
        <v>2.3525499999999973</v>
      </c>
      <c r="J978" s="6" t="str">
        <f>OBV!F978</f>
        <v>BULLISH</v>
      </c>
      <c r="K978" s="6" t="str">
        <f>OBV!G978</f>
        <v>WEAK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1.78</v>
      </c>
      <c r="C979" s="2">
        <f>RSI!I979</f>
        <v>60.322394899907543</v>
      </c>
      <c r="D979" s="2">
        <f>MACD!E979</f>
        <v>-0.12979359218017694</v>
      </c>
      <c r="E979" s="2">
        <f>MACD!F979</f>
        <v>-5.457533043401358E-2</v>
      </c>
      <c r="F979" s="2">
        <f>'Moving Avg'!D979</f>
        <v>1.69</v>
      </c>
      <c r="G979" s="2">
        <f>'Moving Avg'!F979</f>
        <v>1.5760000000000003</v>
      </c>
      <c r="H979" s="2">
        <f>'Moving Avg'!G979</f>
        <v>1.8641999999999999</v>
      </c>
      <c r="I979" s="2">
        <f>'Moving Avg'!H979</f>
        <v>2.3506999999999971</v>
      </c>
      <c r="J979" s="6" t="str">
        <f>OBV!F979</f>
        <v>BULLISH</v>
      </c>
      <c r="K979" s="6" t="str">
        <f>OBV!G979</f>
        <v>WEAK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1.78</v>
      </c>
      <c r="C980" s="2">
        <f>RSI!I980</f>
        <v>60.322394899907543</v>
      </c>
      <c r="D980" s="2">
        <f>MACD!E980</f>
        <v>-0.14468050155090717</v>
      </c>
      <c r="E980" s="2">
        <f>MACD!F980</f>
        <v>-7.2596364657392304E-2</v>
      </c>
      <c r="F980" s="2">
        <f>'Moving Avg'!D980</f>
        <v>1.718</v>
      </c>
      <c r="G980" s="2">
        <f>'Moving Avg'!F980</f>
        <v>1.5845000000000005</v>
      </c>
      <c r="H980" s="2">
        <f>'Moving Avg'!G980</f>
        <v>1.8457999999999999</v>
      </c>
      <c r="I980" s="2">
        <f>'Moving Avg'!H980</f>
        <v>2.348849999999997</v>
      </c>
      <c r="J980" s="6" t="str">
        <f>OBV!F980</f>
        <v>BULLISH</v>
      </c>
      <c r="K980" s="6" t="str">
        <f>OBV!G980</f>
        <v>WEAK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1.86</v>
      </c>
      <c r="C981" s="2">
        <f>RSI!I981</f>
        <v>66.483671529965463</v>
      </c>
      <c r="D981" s="2">
        <f>MACD!E981</f>
        <v>-0.1545812937752582</v>
      </c>
      <c r="E981" s="2">
        <f>MACD!F981</f>
        <v>-8.8993350480965489E-2</v>
      </c>
      <c r="F981" s="2">
        <f>'Moving Avg'!D981</f>
        <v>1.77</v>
      </c>
      <c r="G981" s="2">
        <f>'Moving Avg'!F981</f>
        <v>1.5970000000000002</v>
      </c>
      <c r="H981" s="2">
        <f>'Moving Avg'!G981</f>
        <v>1.829</v>
      </c>
      <c r="I981" s="2">
        <f>'Moving Avg'!H981</f>
        <v>2.3473999999999968</v>
      </c>
      <c r="J981" s="6" t="str">
        <f>OBV!F981</f>
        <v>BULLISH</v>
      </c>
      <c r="K981" s="6" t="str">
        <f>OBV!G981</f>
        <v>WEAK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1.84</v>
      </c>
      <c r="C982" s="2">
        <f>RSI!I982</f>
        <v>63.815721840593611</v>
      </c>
      <c r="D982" s="2">
        <f>MACD!E982</f>
        <v>-0.16097557493365011</v>
      </c>
      <c r="E982" s="2">
        <f>MACD!F982</f>
        <v>-0.10338979537150242</v>
      </c>
      <c r="F982" s="2">
        <f>'Moving Avg'!D982</f>
        <v>1.8020000000000003</v>
      </c>
      <c r="G982" s="2">
        <f>'Moving Avg'!F982</f>
        <v>1.6090000000000004</v>
      </c>
      <c r="H982" s="2">
        <f>'Moving Avg'!G982</f>
        <v>1.8118000000000001</v>
      </c>
      <c r="I982" s="2">
        <f>'Moving Avg'!H982</f>
        <v>2.3460499999999969</v>
      </c>
      <c r="J982" s="6" t="str">
        <f>OBV!F982</f>
        <v>BULLISH</v>
      </c>
      <c r="K982" s="6" t="str">
        <f>OBV!G982</f>
        <v>WEAK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1.84</v>
      </c>
      <c r="C983" s="2">
        <f>RSI!I983</f>
        <v>63.815721840593604</v>
      </c>
      <c r="D983" s="2">
        <f>MACD!E983</f>
        <v>-0.16261239834910057</v>
      </c>
      <c r="E983" s="2">
        <f>MACD!F983</f>
        <v>-0.11523431596702205</v>
      </c>
      <c r="F983" s="2">
        <f>'Moving Avg'!D983</f>
        <v>1.8199999999999998</v>
      </c>
      <c r="G983" s="2">
        <f>'Moving Avg'!F983</f>
        <v>1.6245000000000005</v>
      </c>
      <c r="H983" s="2">
        <f>'Moving Avg'!G983</f>
        <v>1.7946</v>
      </c>
      <c r="I983" s="2">
        <f>'Moving Avg'!H983</f>
        <v>2.3446999999999969</v>
      </c>
      <c r="J983" s="6" t="str">
        <f>OBV!F983</f>
        <v>BULLISH</v>
      </c>
      <c r="K983" s="6" t="str">
        <f>OBV!G983</f>
        <v>WEAK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1.84</v>
      </c>
      <c r="C984" s="2">
        <f>RSI!I984</f>
        <v>63.815721840593604</v>
      </c>
      <c r="D984" s="2">
        <f>MACD!E984</f>
        <v>-0.16477671984725584</v>
      </c>
      <c r="E984" s="2">
        <f>MACD!F984</f>
        <v>-0.12514279674306883</v>
      </c>
      <c r="F984" s="2">
        <f>'Moving Avg'!D984</f>
        <v>1.8320000000000001</v>
      </c>
      <c r="G984" s="2">
        <f>'Moving Avg'!F984</f>
        <v>1.6415000000000002</v>
      </c>
      <c r="H984" s="2">
        <f>'Moving Avg'!G984</f>
        <v>1.7798000000000003</v>
      </c>
      <c r="I984" s="2">
        <f>'Moving Avg'!H984</f>
        <v>2.3433999999999968</v>
      </c>
      <c r="J984" s="6" t="str">
        <f>OBV!F984</f>
        <v>BEARISH</v>
      </c>
      <c r="K984" s="6" t="str">
        <f>OBV!G984</f>
        <v>STRONG</v>
      </c>
      <c r="L984" s="6" t="str">
        <f>OBV!H984</f>
        <v>BEARISH DIVERGENCE</v>
      </c>
    </row>
    <row r="985" spans="1:12" ht="13.5" x14ac:dyDescent="0.25">
      <c r="A985" s="3">
        <f>RSI!A985</f>
        <v>43440</v>
      </c>
      <c r="B985" s="2">
        <f>RSI!B985</f>
        <v>1.84</v>
      </c>
      <c r="C985" s="2">
        <f>RSI!I985</f>
        <v>63.815721840593596</v>
      </c>
      <c r="D985" s="2">
        <f>MACD!E985</f>
        <v>-0.1611758125327365</v>
      </c>
      <c r="E985" s="2">
        <f>MACD!F985</f>
        <v>-0.13234939990100236</v>
      </c>
      <c r="F985" s="2">
        <f>'Moving Avg'!D985</f>
        <v>1.8440000000000001</v>
      </c>
      <c r="G985" s="2">
        <f>'Moving Avg'!F985</f>
        <v>1.6585000000000001</v>
      </c>
      <c r="H985" s="2">
        <f>'Moving Avg'!G985</f>
        <v>1.7664000000000002</v>
      </c>
      <c r="I985" s="2">
        <f>'Moving Avg'!H985</f>
        <v>2.342549999999997</v>
      </c>
      <c r="J985" s="6" t="str">
        <f>OBV!F985</f>
        <v>BEARISH</v>
      </c>
      <c r="K985" s="6" t="str">
        <f>OBV!G985</f>
        <v>STRONG</v>
      </c>
      <c r="L985" s="6" t="str">
        <f>OBV!H985</f>
        <v>BEARISH DIVERGENCE</v>
      </c>
    </row>
    <row r="986" spans="1:12" ht="13.5" x14ac:dyDescent="0.25">
      <c r="A986" s="3">
        <f>RSI!A986</f>
        <v>43441</v>
      </c>
      <c r="B986" s="2">
        <f>RSI!B986</f>
        <v>1.84</v>
      </c>
      <c r="C986" s="2">
        <f>RSI!I986</f>
        <v>63.815721840593596</v>
      </c>
      <c r="D986" s="2">
        <f>MACD!E986</f>
        <v>-0.16495087588993362</v>
      </c>
      <c r="E986" s="2">
        <f>MACD!F986</f>
        <v>-0.13886969509878863</v>
      </c>
      <c r="F986" s="2">
        <f>'Moving Avg'!D986</f>
        <v>1.8400000000000003</v>
      </c>
      <c r="G986" s="2">
        <f>'Moving Avg'!F986</f>
        <v>1.6755000000000002</v>
      </c>
      <c r="H986" s="2">
        <f>'Moving Avg'!G986</f>
        <v>1.7544000000000006</v>
      </c>
      <c r="I986" s="2">
        <f>'Moving Avg'!H986</f>
        <v>2.341599999999997</v>
      </c>
      <c r="J986" s="6" t="str">
        <f>OBV!F986</f>
        <v>BEARISH</v>
      </c>
      <c r="K986" s="6" t="str">
        <f>OBV!G986</f>
        <v>STRONG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1.84</v>
      </c>
      <c r="C987" s="2">
        <f>RSI!I987</f>
        <v>63.815721840593596</v>
      </c>
      <c r="D987" s="2">
        <f>MACD!E987</f>
        <v>-0.15645611497731093</v>
      </c>
      <c r="E987" s="2">
        <f>MACD!F987</f>
        <v>-0.1423869790744931</v>
      </c>
      <c r="F987" s="2">
        <f>'Moving Avg'!D987</f>
        <v>1.8400000000000003</v>
      </c>
      <c r="G987" s="2">
        <f>'Moving Avg'!F987</f>
        <v>1.6930000000000003</v>
      </c>
      <c r="H987" s="2">
        <f>'Moving Avg'!G987</f>
        <v>1.7452000000000008</v>
      </c>
      <c r="I987" s="2">
        <f>'Moving Avg'!H987</f>
        <v>2.340649999999997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1.79</v>
      </c>
      <c r="C988" s="2">
        <f>RSI!I988</f>
        <v>55.18010659284819</v>
      </c>
      <c r="D988" s="2">
        <f>MACD!E988</f>
        <v>-0.13536812719702462</v>
      </c>
      <c r="E988" s="2">
        <f>MACD!F988</f>
        <v>-0.14098320869899941</v>
      </c>
      <c r="F988" s="2">
        <f>'Moving Avg'!D988</f>
        <v>1.83</v>
      </c>
      <c r="G988" s="2">
        <f>'Moving Avg'!F988</f>
        <v>1.7085000000000001</v>
      </c>
      <c r="H988" s="2">
        <f>'Moving Avg'!G988</f>
        <v>1.7360000000000011</v>
      </c>
      <c r="I988" s="2">
        <f>'Moving Avg'!H988</f>
        <v>2.3394499999999971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1.79</v>
      </c>
      <c r="C989" s="2">
        <f>RSI!I989</f>
        <v>55.18010659284819</v>
      </c>
      <c r="D989" s="2">
        <f>MACD!E989</f>
        <v>-0.11314399856919888</v>
      </c>
      <c r="E989" s="2">
        <f>MACD!F989</f>
        <v>-0.1354153666730393</v>
      </c>
      <c r="F989" s="2">
        <f>'Moving Avg'!D989</f>
        <v>1.8200000000000003</v>
      </c>
      <c r="G989" s="2">
        <f>'Moving Avg'!F989</f>
        <v>1.7269999999999999</v>
      </c>
      <c r="H989" s="2">
        <f>'Moving Avg'!G989</f>
        <v>1.728800000000001</v>
      </c>
      <c r="I989" s="2">
        <f>'Moving Avg'!H989</f>
        <v>2.3382999999999972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1.79</v>
      </c>
      <c r="C990" s="2">
        <f>RSI!I990</f>
        <v>55.18010659284819</v>
      </c>
      <c r="D990" s="2">
        <f>MACD!E990</f>
        <v>-9.4556501797321779E-2</v>
      </c>
      <c r="E990" s="2">
        <f>MACD!F990</f>
        <v>-0.12724359369789581</v>
      </c>
      <c r="F990" s="2">
        <f>'Moving Avg'!D990</f>
        <v>1.81</v>
      </c>
      <c r="G990" s="2">
        <f>'Moving Avg'!F990</f>
        <v>1.7414999999999998</v>
      </c>
      <c r="H990" s="2">
        <f>'Moving Avg'!G990</f>
        <v>1.7216000000000009</v>
      </c>
      <c r="I990" s="2">
        <f>'Moving Avg'!H990</f>
        <v>2.3371499999999972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1.78</v>
      </c>
      <c r="C991" s="2">
        <f>RSI!I991</f>
        <v>53.375865481848663</v>
      </c>
      <c r="D991" s="2">
        <f>MACD!E991</f>
        <v>-6.5981608294599647E-2</v>
      </c>
      <c r="E991" s="2">
        <f>MACD!F991</f>
        <v>-0.11499119661723659</v>
      </c>
      <c r="F991" s="2">
        <f>'Moving Avg'!D991</f>
        <v>1.798</v>
      </c>
      <c r="G991" s="2">
        <f>'Moving Avg'!F991</f>
        <v>1.7524999999999999</v>
      </c>
      <c r="H991" s="2">
        <f>'Moving Avg'!G991</f>
        <v>1.7154000000000007</v>
      </c>
      <c r="I991" s="2">
        <f>'Moving Avg'!H991</f>
        <v>2.3359499999999973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1.78</v>
      </c>
      <c r="C992" s="2">
        <f>RSI!I992</f>
        <v>53.375865481848663</v>
      </c>
      <c r="D992" s="2">
        <f>MACD!E992</f>
        <v>-4.5007186225007212E-2</v>
      </c>
      <c r="E992" s="2">
        <f>MACD!F992</f>
        <v>-0.10099439453879071</v>
      </c>
      <c r="F992" s="2">
        <f>'Moving Avg'!D992</f>
        <v>1.786</v>
      </c>
      <c r="G992" s="2">
        <f>'Moving Avg'!F992</f>
        <v>1.7629999999999999</v>
      </c>
      <c r="H992" s="2">
        <f>'Moving Avg'!G992</f>
        <v>1.710400000000001</v>
      </c>
      <c r="I992" s="2">
        <f>'Moving Avg'!H992</f>
        <v>2.334749999999997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1.78</v>
      </c>
      <c r="C993" s="2">
        <f>RSI!I993</f>
        <v>53.375865481848663</v>
      </c>
      <c r="D993" s="2">
        <f>MACD!E993</f>
        <v>-2.737757137019825E-2</v>
      </c>
      <c r="E993" s="2">
        <f>MACD!F993</f>
        <v>-8.6271029905072225E-2</v>
      </c>
      <c r="F993" s="2">
        <f>'Moving Avg'!D993</f>
        <v>1.784</v>
      </c>
      <c r="G993" s="2">
        <f>'Moving Avg'!F993</f>
        <v>1.7719999999999998</v>
      </c>
      <c r="H993" s="2">
        <f>'Moving Avg'!G993</f>
        <v>1.7060000000000011</v>
      </c>
      <c r="I993" s="2">
        <f>'Moving Avg'!H993</f>
        <v>2.3336499999999969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1.79</v>
      </c>
      <c r="C994" s="2">
        <f>RSI!I994</f>
        <v>55.205202274324982</v>
      </c>
      <c r="D994" s="2">
        <f>MACD!E994</f>
        <v>-1.3310180001100624E-2</v>
      </c>
      <c r="E994" s="2">
        <f>MACD!F994</f>
        <v>-7.1678859924277902E-2</v>
      </c>
      <c r="F994" s="2">
        <f>'Moving Avg'!D994</f>
        <v>1.7840000000000003</v>
      </c>
      <c r="G994" s="2">
        <f>'Moving Avg'!F994</f>
        <v>1.7814999999999999</v>
      </c>
      <c r="H994" s="2">
        <f>'Moving Avg'!G994</f>
        <v>1.7018000000000009</v>
      </c>
      <c r="I994" s="2">
        <f>'Moving Avg'!H994</f>
        <v>2.3325999999999971</v>
      </c>
      <c r="J994" s="6" t="str">
        <f>OBV!F994</f>
        <v>BEARISH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43454</v>
      </c>
      <c r="B995" s="2">
        <f>RSI!B995</f>
        <v>1.74</v>
      </c>
      <c r="C995" s="2">
        <f>RSI!I995</f>
        <v>45.576302563254508</v>
      </c>
      <c r="D995" s="2">
        <f>MACD!E995</f>
        <v>2.136467709743517E-3</v>
      </c>
      <c r="E995" s="2">
        <f>MACD!F995</f>
        <v>-5.6915794397473622E-2</v>
      </c>
      <c r="F995" s="2">
        <f>'Moving Avg'!D995</f>
        <v>1.7739999999999998</v>
      </c>
      <c r="G995" s="2">
        <f>'Moving Avg'!F995</f>
        <v>1.7864999999999998</v>
      </c>
      <c r="H995" s="2">
        <f>'Moving Avg'!G995</f>
        <v>1.6978000000000009</v>
      </c>
      <c r="I995" s="2">
        <f>'Moving Avg'!H995</f>
        <v>2.331499999999997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1.73</v>
      </c>
      <c r="C996" s="2">
        <f>RSI!I996</f>
        <v>43.92611199174987</v>
      </c>
      <c r="D996" s="2">
        <f>MACD!E996</f>
        <v>1.6094536797045755E-2</v>
      </c>
      <c r="E996" s="2">
        <f>MACD!F996</f>
        <v>-4.2313728158569749E-2</v>
      </c>
      <c r="F996" s="2">
        <f>'Moving Avg'!D996</f>
        <v>1.764</v>
      </c>
      <c r="G996" s="2">
        <f>'Moving Avg'!F996</f>
        <v>1.7929999999999999</v>
      </c>
      <c r="H996" s="2">
        <f>'Moving Avg'!G996</f>
        <v>1.694400000000001</v>
      </c>
      <c r="I996" s="2">
        <f>'Moving Avg'!H996</f>
        <v>2.330349999999997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1.68</v>
      </c>
      <c r="C997" s="2">
        <f>RSI!I997</f>
        <v>36.759425385353765</v>
      </c>
      <c r="D997" s="2">
        <f>MACD!E997</f>
        <v>3.1804197343541452E-2</v>
      </c>
      <c r="E997" s="2">
        <f>MACD!F997</f>
        <v>-2.7490143058147513E-2</v>
      </c>
      <c r="F997" s="2">
        <f>'Moving Avg'!D997</f>
        <v>1.7440000000000002</v>
      </c>
      <c r="G997" s="2">
        <f>'Moving Avg'!F997</f>
        <v>1.7929999999999999</v>
      </c>
      <c r="H997" s="2">
        <f>'Moving Avg'!G997</f>
        <v>1.6900000000000011</v>
      </c>
      <c r="I997" s="2">
        <f>'Moving Avg'!H997</f>
        <v>2.3289999999999971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1.73</v>
      </c>
      <c r="C998" s="2">
        <f>RSI!I998</f>
        <v>46.210437953211255</v>
      </c>
      <c r="D998" s="2">
        <f>MACD!E998</f>
        <v>3.4177245380328181E-2</v>
      </c>
      <c r="E998" s="2">
        <f>MACD!F998</f>
        <v>-1.5156665370452373E-2</v>
      </c>
      <c r="F998" s="2">
        <f>'Moving Avg'!D998</f>
        <v>1.734</v>
      </c>
      <c r="G998" s="2">
        <f>'Moving Avg'!F998</f>
        <v>1.7919999999999998</v>
      </c>
      <c r="H998" s="2">
        <f>'Moving Avg'!G998</f>
        <v>1.6882000000000013</v>
      </c>
      <c r="I998" s="2">
        <f>'Moving Avg'!H998</f>
        <v>2.3278499999999971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1.78</v>
      </c>
      <c r="C999" s="2">
        <f>RSI!I999</f>
        <v>53.667281027069428</v>
      </c>
      <c r="D999" s="2">
        <f>MACD!E999</f>
        <v>3.262704375239367E-2</v>
      </c>
      <c r="E999" s="2">
        <f>MACD!F999</f>
        <v>-5.5999235458831648E-3</v>
      </c>
      <c r="F999" s="2">
        <f>'Moving Avg'!D999</f>
        <v>1.7319999999999998</v>
      </c>
      <c r="G999" s="2">
        <f>'Moving Avg'!F999</f>
        <v>1.7919999999999998</v>
      </c>
      <c r="H999" s="2">
        <f>'Moving Avg'!G999</f>
        <v>1.6880000000000013</v>
      </c>
      <c r="I999" s="2">
        <f>'Moving Avg'!H999</f>
        <v>2.326749999999997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1.88</v>
      </c>
      <c r="C1000" s="2">
        <f>RSI!I1000</f>
        <v>64.320680969530343</v>
      </c>
      <c r="D1000" s="2">
        <f>MACD!E1000</f>
        <v>2.3747232861534462E-2</v>
      </c>
      <c r="E1000" s="2">
        <f>MACD!F1000</f>
        <v>2.6950773560036057E-4</v>
      </c>
      <c r="F1000" s="2">
        <f>'Moving Avg'!D1000</f>
        <v>1.7600000000000002</v>
      </c>
      <c r="G1000" s="2">
        <f>'Moving Avg'!F1000</f>
        <v>1.7970000000000002</v>
      </c>
      <c r="H1000" s="2">
        <f>'Moving Avg'!G1000</f>
        <v>1.6914000000000009</v>
      </c>
      <c r="I1000" s="2">
        <f>'Moving Avg'!H1000</f>
        <v>2.3261499999999966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1.96</v>
      </c>
      <c r="C1001" s="2">
        <f>RSI!I1001</f>
        <v>70.219976474798912</v>
      </c>
      <c r="D1001" s="2">
        <f>MACD!E1001</f>
        <v>8.0294638403597407E-3</v>
      </c>
      <c r="E1001" s="2">
        <f>MACD!F1001</f>
        <v>1.8214989565522367E-3</v>
      </c>
      <c r="F1001" s="2">
        <f>'Moving Avg'!D1001</f>
        <v>1.8060000000000003</v>
      </c>
      <c r="G1001" s="2">
        <f>'Moving Avg'!F1001</f>
        <v>1.8020000000000003</v>
      </c>
      <c r="H1001" s="2">
        <f>'Moving Avg'!G1001</f>
        <v>1.6964000000000008</v>
      </c>
      <c r="I1001" s="2">
        <f>'Moving Avg'!H1001</f>
        <v>2.325999999999997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2.0699999999999998</v>
      </c>
      <c r="C1002" s="2">
        <f>RSI!I1002</f>
        <v>76.077104522733521</v>
      </c>
      <c r="D1002" s="2">
        <f>MACD!E1002</f>
        <v>-1.4575961618855438E-2</v>
      </c>
      <c r="E1002" s="2">
        <f>MACD!F1002</f>
        <v>-1.4579931585292983E-3</v>
      </c>
      <c r="F1002" s="2">
        <f>'Moving Avg'!D1002</f>
        <v>1.8839999999999999</v>
      </c>
      <c r="G1002" s="2">
        <f>'Moving Avg'!F1002</f>
        <v>1.8135000000000001</v>
      </c>
      <c r="H1002" s="2">
        <f>'Moving Avg'!G1002</f>
        <v>1.7044000000000004</v>
      </c>
      <c r="I1002" s="2">
        <f>'Moving Avg'!H1002</f>
        <v>2.3263999999999969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2.0699999999999998</v>
      </c>
      <c r="C1003" s="2">
        <f>RSI!I1003</f>
        <v>76.077104522733521</v>
      </c>
      <c r="D1003" s="2">
        <f>MACD!E1003</f>
        <v>-3.5425500521444331E-2</v>
      </c>
      <c r="E1003" s="2">
        <f>MACD!F1003</f>
        <v>-8.2514946311123046E-3</v>
      </c>
      <c r="F1003" s="2">
        <f>'Moving Avg'!D1003</f>
        <v>1.952</v>
      </c>
      <c r="G1003" s="2">
        <f>'Moving Avg'!F1003</f>
        <v>1.825</v>
      </c>
      <c r="H1003" s="2">
        <f>'Moving Avg'!G1003</f>
        <v>1.7116000000000002</v>
      </c>
      <c r="I1003" s="2">
        <f>'Moving Avg'!H1003</f>
        <v>2.3267999999999969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1.98</v>
      </c>
      <c r="C1004" s="2">
        <f>RSI!I1004</f>
        <v>64.111960496352992</v>
      </c>
      <c r="D1004" s="2">
        <f>MACD!E1004</f>
        <v>-4.6456615040322502E-2</v>
      </c>
      <c r="E1004" s="2">
        <f>MACD!F1004</f>
        <v>-1.5892518712954346E-2</v>
      </c>
      <c r="F1004" s="2">
        <f>'Moving Avg'!D1004</f>
        <v>1.9920000000000002</v>
      </c>
      <c r="G1004" s="2">
        <f>'Moving Avg'!F1004</f>
        <v>1.8319999999999996</v>
      </c>
      <c r="H1004" s="2">
        <f>'Moving Avg'!G1004</f>
        <v>1.7170000000000001</v>
      </c>
      <c r="I1004" s="2">
        <f>'Moving Avg'!H1004</f>
        <v>2.326949999999997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2.0299999999999998</v>
      </c>
      <c r="C1005" s="2">
        <f>RSI!I1005</f>
        <v>67.198486997910067</v>
      </c>
      <c r="D1005" s="2">
        <f>MACD!E1005</f>
        <v>-6.8131059577445363E-2</v>
      </c>
      <c r="E1005" s="2">
        <f>MACD!F1005</f>
        <v>-2.6340226885852552E-2</v>
      </c>
      <c r="F1005" s="2">
        <f>'Moving Avg'!D1005</f>
        <v>2.0219999999999998</v>
      </c>
      <c r="G1005" s="2">
        <f>'Moving Avg'!F1005</f>
        <v>1.8414999999999999</v>
      </c>
      <c r="H1005" s="2">
        <f>'Moving Avg'!G1005</f>
        <v>1.7228000000000003</v>
      </c>
      <c r="I1005" s="2">
        <f>'Moving Avg'!H1005</f>
        <v>2.3272499999999967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2.02</v>
      </c>
      <c r="C1006" s="2">
        <f>RSI!I1006</f>
        <v>65.976340747797138</v>
      </c>
      <c r="D1006" s="2">
        <f>MACD!E1006</f>
        <v>-8.8438603763767221E-2</v>
      </c>
      <c r="E1006" s="2">
        <f>MACD!F1006</f>
        <v>-3.8759902261435483E-2</v>
      </c>
      <c r="F1006" s="2">
        <f>'Moving Avg'!D1006</f>
        <v>2.0339999999999998</v>
      </c>
      <c r="G1006" s="2">
        <f>'Moving Avg'!F1006</f>
        <v>1.8505000000000003</v>
      </c>
      <c r="H1006" s="2">
        <f>'Moving Avg'!G1006</f>
        <v>1.7284000000000004</v>
      </c>
      <c r="I1006" s="2">
        <f>'Moving Avg'!H1006</f>
        <v>2.3274999999999966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2.0099999999999998</v>
      </c>
      <c r="C1007" s="2">
        <f>RSI!I1007</f>
        <v>64.708943735932166</v>
      </c>
      <c r="D1007" s="2">
        <f>MACD!E1007</f>
        <v>-0.11359763577568582</v>
      </c>
      <c r="E1007" s="2">
        <f>MACD!F1007</f>
        <v>-5.3727448964285551E-2</v>
      </c>
      <c r="F1007" s="2">
        <f>'Moving Avg'!D1007</f>
        <v>2.0219999999999998</v>
      </c>
      <c r="G1007" s="2">
        <f>'Moving Avg'!F1007</f>
        <v>1.8590000000000004</v>
      </c>
      <c r="H1007" s="2">
        <f>'Moving Avg'!G1007</f>
        <v>1.7338000000000002</v>
      </c>
      <c r="I1007" s="2">
        <f>'Moving Avg'!H1007</f>
        <v>2.3277499999999964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</row>
    <row r="1008" spans="1:12" ht="13.5" x14ac:dyDescent="0.25">
      <c r="A1008" s="3">
        <f>RSI!A1008</f>
        <v>43474</v>
      </c>
      <c r="B1008" s="2">
        <f>RSI!B1008</f>
        <v>1.95</v>
      </c>
      <c r="C1008" s="2">
        <f>RSI!I1008</f>
        <v>57.563816480987484</v>
      </c>
      <c r="D1008" s="2">
        <f>MACD!E1008</f>
        <v>-0.12363849976478813</v>
      </c>
      <c r="E1008" s="2">
        <f>MACD!F1008</f>
        <v>-6.7709659124386062E-2</v>
      </c>
      <c r="F1008" s="2">
        <f>'Moving Avg'!D1008</f>
        <v>1.9979999999999998</v>
      </c>
      <c r="G1008" s="2">
        <f>'Moving Avg'!F1008</f>
        <v>1.8670000000000002</v>
      </c>
      <c r="H1008" s="2">
        <f>'Moving Avg'!G1008</f>
        <v>1.7388000000000003</v>
      </c>
      <c r="I1008" s="2">
        <f>'Moving Avg'!H1008</f>
        <v>2.3276999999999965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</row>
    <row r="1009" spans="1:12" ht="13.5" x14ac:dyDescent="0.25">
      <c r="A1009" s="3">
        <f>RSI!A1009</f>
        <v>43475</v>
      </c>
      <c r="B1009" s="2">
        <f>RSI!B1009</f>
        <v>1.92</v>
      </c>
      <c r="C1009" s="2">
        <f>RSI!I1009</f>
        <v>54.333338846122075</v>
      </c>
      <c r="D1009" s="2">
        <f>MACD!E1009</f>
        <v>-0.12268888038571135</v>
      </c>
      <c r="E1009" s="2">
        <f>MACD!F1009</f>
        <v>-7.8705503376651123E-2</v>
      </c>
      <c r="F1009" s="2">
        <f>'Moving Avg'!D1009</f>
        <v>1.986</v>
      </c>
      <c r="G1009" s="2">
        <f>'Moving Avg'!F1009</f>
        <v>1.8735000000000004</v>
      </c>
      <c r="H1009" s="2">
        <f>'Moving Avg'!G1009</f>
        <v>1.7450000000000003</v>
      </c>
      <c r="I1009" s="2">
        <f>'Moving Avg'!H1009</f>
        <v>2.3276499999999967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1.84</v>
      </c>
      <c r="C1010" s="2">
        <f>RSI!I1010</f>
        <v>46.792093795395317</v>
      </c>
      <c r="D1010" s="2">
        <f>MACD!E1010</f>
        <v>-0.10083161300454635</v>
      </c>
      <c r="E1010" s="2">
        <f>MACD!F1010</f>
        <v>-8.3130725302230174E-2</v>
      </c>
      <c r="F1010" s="2">
        <f>'Moving Avg'!D1010</f>
        <v>1.948</v>
      </c>
      <c r="G1010" s="2">
        <f>'Moving Avg'!F1010</f>
        <v>1.8760000000000006</v>
      </c>
      <c r="H1010" s="2">
        <f>'Moving Avg'!G1010</f>
        <v>1.7496000000000003</v>
      </c>
      <c r="I1010" s="2">
        <f>'Moving Avg'!H1010</f>
        <v>2.3271999999999964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1.76</v>
      </c>
      <c r="C1011" s="2">
        <f>RSI!I1011</f>
        <v>40.707449000442296</v>
      </c>
      <c r="D1011" s="2">
        <f>MACD!E1011</f>
        <v>-6.3868436418111463E-2</v>
      </c>
      <c r="E1011" s="2">
        <f>MACD!F1011</f>
        <v>-7.927826752540644E-2</v>
      </c>
      <c r="F1011" s="2">
        <f>'Moving Avg'!D1011</f>
        <v>1.8960000000000001</v>
      </c>
      <c r="G1011" s="2">
        <f>'Moving Avg'!F1011</f>
        <v>1.875</v>
      </c>
      <c r="H1011" s="2">
        <f>'Moving Avg'!G1011</f>
        <v>1.7526000000000002</v>
      </c>
      <c r="I1011" s="2">
        <f>'Moving Avg'!H1011</f>
        <v>2.3262999999999967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1.69</v>
      </c>
      <c r="C1012" s="2">
        <f>RSI!I1012</f>
        <v>36.263899793243219</v>
      </c>
      <c r="D1012" s="2">
        <f>MACD!E1012</f>
        <v>-9.793372865570138E-3</v>
      </c>
      <c r="E1012" s="2">
        <f>MACD!F1012</f>
        <v>-6.5381288593439182E-2</v>
      </c>
      <c r="F1012" s="2">
        <f>'Moving Avg'!D1012</f>
        <v>1.8320000000000001</v>
      </c>
      <c r="G1012" s="2">
        <f>'Moving Avg'!F1012</f>
        <v>1.8704999999999998</v>
      </c>
      <c r="H1012" s="2">
        <f>'Moving Avg'!G1012</f>
        <v>1.7544000000000002</v>
      </c>
      <c r="I1012" s="2">
        <f>'Moving Avg'!H1012</f>
        <v>2.3250499999999965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1.62</v>
      </c>
      <c r="C1013" s="2">
        <f>RSI!I1013</f>
        <v>32.449322466743624</v>
      </c>
      <c r="D1013" s="2">
        <f>MACD!E1013</f>
        <v>4.2200404822211102E-2</v>
      </c>
      <c r="E1013" s="2">
        <f>MACD!F1013</f>
        <v>-4.3864949910309127E-2</v>
      </c>
      <c r="F1013" s="2">
        <f>'Moving Avg'!D1013</f>
        <v>1.7659999999999996</v>
      </c>
      <c r="G1013" s="2">
        <f>'Moving Avg'!F1013</f>
        <v>1.8624999999999996</v>
      </c>
      <c r="H1013" s="2">
        <f>'Moving Avg'!G1013</f>
        <v>1.7562000000000006</v>
      </c>
      <c r="I1013" s="2">
        <f>'Moving Avg'!H1013</f>
        <v>2.3233999999999964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1.61</v>
      </c>
      <c r="C1014" s="2">
        <f>RSI!I1014</f>
        <v>31.932558437221417</v>
      </c>
      <c r="D1014" s="2">
        <f>MACD!E1014</f>
        <v>7.4478146260533062E-2</v>
      </c>
      <c r="E1014" s="2">
        <f>MACD!F1014</f>
        <v>-2.019633067614069E-2</v>
      </c>
      <c r="F1014" s="2">
        <f>'Moving Avg'!D1014</f>
        <v>1.704</v>
      </c>
      <c r="G1014" s="2">
        <f>'Moving Avg'!F1014</f>
        <v>1.8534999999999997</v>
      </c>
      <c r="H1014" s="2">
        <f>'Moving Avg'!G1014</f>
        <v>1.7584000000000006</v>
      </c>
      <c r="I1014" s="2">
        <f>'Moving Avg'!H1014</f>
        <v>2.3216999999999963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1.6</v>
      </c>
      <c r="C1015" s="2">
        <f>RSI!I1015</f>
        <v>31.394140007764861</v>
      </c>
      <c r="D1015" s="2">
        <f>MACD!E1015</f>
        <v>0.1115677938687849</v>
      </c>
      <c r="E1015" s="2">
        <f>MACD!F1015</f>
        <v>6.1564942328444297E-3</v>
      </c>
      <c r="F1015" s="2">
        <f>'Moving Avg'!D1015</f>
        <v>1.6560000000000001</v>
      </c>
      <c r="G1015" s="2">
        <f>'Moving Avg'!F1015</f>
        <v>1.8465</v>
      </c>
      <c r="H1015" s="2">
        <f>'Moving Avg'!G1015</f>
        <v>1.7604000000000004</v>
      </c>
      <c r="I1015" s="2">
        <f>'Moving Avg'!H1015</f>
        <v>2.3198999999999965</v>
      </c>
      <c r="J1015" s="6" t="str">
        <f>OBV!F1015</f>
        <v>BEARISH</v>
      </c>
      <c r="K1015" s="6" t="str">
        <f>OBV!G1015</f>
        <v>STRONG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1.6</v>
      </c>
      <c r="C1016" s="2">
        <f>RSI!I1016</f>
        <v>31.394140007764861</v>
      </c>
      <c r="D1016" s="2">
        <f>MACD!E1016</f>
        <v>0.14271703009896752</v>
      </c>
      <c r="E1016" s="2">
        <f>MACD!F1016</f>
        <v>3.3468601406069054E-2</v>
      </c>
      <c r="F1016" s="2">
        <f>'Moving Avg'!D1016</f>
        <v>1.6239999999999999</v>
      </c>
      <c r="G1016" s="2">
        <f>'Moving Avg'!F1016</f>
        <v>1.8400000000000003</v>
      </c>
      <c r="H1016" s="2">
        <f>'Moving Avg'!G1016</f>
        <v>1.7624000000000004</v>
      </c>
      <c r="I1016" s="2">
        <f>'Moving Avg'!H1016</f>
        <v>2.3180999999999967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1.64</v>
      </c>
      <c r="C1017" s="2">
        <f>RSI!I1017</f>
        <v>36.371161911792292</v>
      </c>
      <c r="D1017" s="2">
        <f>MACD!E1017</f>
        <v>0.16578019774256969</v>
      </c>
      <c r="E1017" s="2">
        <f>MACD!F1017</f>
        <v>5.9930920673369185E-2</v>
      </c>
      <c r="F1017" s="2">
        <f>'Moving Avg'!D1017</f>
        <v>1.6140000000000001</v>
      </c>
      <c r="G1017" s="2">
        <f>'Moving Avg'!F1017</f>
        <v>1.8380000000000003</v>
      </c>
      <c r="H1017" s="2">
        <f>'Moving Avg'!G1017</f>
        <v>1.7654000000000003</v>
      </c>
      <c r="I1017" s="2">
        <f>'Moving Avg'!H1017</f>
        <v>2.3164999999999965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1.62</v>
      </c>
      <c r="C1018" s="2">
        <f>RSI!I1018</f>
        <v>35.003815930630353</v>
      </c>
      <c r="D1018" s="2">
        <f>MACD!E1018</f>
        <v>0.17842763452610333</v>
      </c>
      <c r="E1018" s="2">
        <f>MACD!F1018</f>
        <v>8.3630263443916025E-2</v>
      </c>
      <c r="F1018" s="2">
        <f>'Moving Avg'!D1018</f>
        <v>1.6140000000000001</v>
      </c>
      <c r="G1018" s="2">
        <f>'Moving Avg'!F1018</f>
        <v>1.8325</v>
      </c>
      <c r="H1018" s="2">
        <f>'Moving Avg'!G1018</f>
        <v>1.7682000000000002</v>
      </c>
      <c r="I1018" s="2">
        <f>'Moving Avg'!H1018</f>
        <v>2.3145999999999969</v>
      </c>
      <c r="J1018" s="6" t="str">
        <f>OBV!F1018</f>
        <v>BEARISH</v>
      </c>
      <c r="K1018" s="6" t="str">
        <f>OBV!G1018</f>
        <v>NEUTRAL</v>
      </c>
      <c r="L1018" s="6" t="str">
        <f>OBV!H1018</f>
        <v>NEUTRAL</v>
      </c>
    </row>
    <row r="1019" spans="1:12" ht="13.5" x14ac:dyDescent="0.25">
      <c r="A1019" s="3">
        <f>RSI!A1019</f>
        <v>43490</v>
      </c>
      <c r="B1019" s="2">
        <f>RSI!B1019</f>
        <v>1.65</v>
      </c>
      <c r="C1019" s="2">
        <f>RSI!I1019</f>
        <v>38.72499477036375</v>
      </c>
      <c r="D1019" s="2">
        <f>MACD!E1019</f>
        <v>0.18322630853569688</v>
      </c>
      <c r="E1019" s="2">
        <f>MACD!F1019</f>
        <v>0.1035494724622722</v>
      </c>
      <c r="F1019" s="2">
        <f>'Moving Avg'!D1019</f>
        <v>1.6219999999999999</v>
      </c>
      <c r="G1019" s="2">
        <f>'Moving Avg'!F1019</f>
        <v>1.8260000000000001</v>
      </c>
      <c r="H1019" s="2">
        <f>'Moving Avg'!G1019</f>
        <v>1.7728000000000004</v>
      </c>
      <c r="I1019" s="2">
        <f>'Moving Avg'!H1019</f>
        <v>2.312249999999997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43493</v>
      </c>
      <c r="B1020" s="2">
        <f>RSI!B1020</f>
        <v>1.65</v>
      </c>
      <c r="C1020" s="2">
        <f>RSI!I1020</f>
        <v>38.72499477036375</v>
      </c>
      <c r="D1020" s="2">
        <f>MACD!E1020</f>
        <v>0.1756671350841168</v>
      </c>
      <c r="E1020" s="2">
        <f>MACD!F1020</f>
        <v>0.11797300498664112</v>
      </c>
      <c r="F1020" s="2">
        <f>'Moving Avg'!D1020</f>
        <v>1.6320000000000001</v>
      </c>
      <c r="G1020" s="2">
        <f>'Moving Avg'!F1020</f>
        <v>1.8145</v>
      </c>
      <c r="H1020" s="2">
        <f>'Moving Avg'!G1020</f>
        <v>1.7758000000000005</v>
      </c>
      <c r="I1020" s="2">
        <f>'Moving Avg'!H1020</f>
        <v>2.3094499999999965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</row>
    <row r="1021" spans="1:12" ht="13.5" x14ac:dyDescent="0.25">
      <c r="A1021" s="3">
        <f>RSI!A1021</f>
        <v>43494</v>
      </c>
      <c r="B1021" s="2">
        <f>RSI!B1021</f>
        <v>1.65</v>
      </c>
      <c r="C1021" s="2">
        <f>RSI!I1021</f>
        <v>38.72499477036375</v>
      </c>
      <c r="D1021" s="2">
        <f>MACD!E1021</f>
        <v>0.15760035092593738</v>
      </c>
      <c r="E1021" s="2">
        <f>MACD!F1021</f>
        <v>0.1258984741745004</v>
      </c>
      <c r="F1021" s="2">
        <f>'Moving Avg'!D1021</f>
        <v>1.6420000000000001</v>
      </c>
      <c r="G1021" s="2">
        <f>'Moving Avg'!F1021</f>
        <v>1.7990000000000002</v>
      </c>
      <c r="H1021" s="2">
        <f>'Moving Avg'!G1021</f>
        <v>1.7776000000000005</v>
      </c>
      <c r="I1021" s="2">
        <f>'Moving Avg'!H1021</f>
        <v>2.3061999999999965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1.65</v>
      </c>
      <c r="C1022" s="2">
        <f>RSI!I1022</f>
        <v>38.724994770363743</v>
      </c>
      <c r="D1022" s="2">
        <f>MACD!E1022</f>
        <v>0.13213377814188298</v>
      </c>
      <c r="E1022" s="2">
        <f>MACD!F1022</f>
        <v>0.12714553496797693</v>
      </c>
      <c r="F1022" s="2">
        <f>'Moving Avg'!D1022</f>
        <v>1.6440000000000001</v>
      </c>
      <c r="G1022" s="2">
        <f>'Moving Avg'!F1022</f>
        <v>1.778</v>
      </c>
      <c r="H1022" s="2">
        <f>'Moving Avg'!G1022</f>
        <v>1.7792000000000003</v>
      </c>
      <c r="I1022" s="2">
        <f>'Moving Avg'!H1022</f>
        <v>2.3022999999999967</v>
      </c>
      <c r="J1022" s="6" t="str">
        <f>OBV!F1022</f>
        <v>BEARISH</v>
      </c>
      <c r="K1022" s="6" t="str">
        <f>OBV!G1022</f>
        <v>NEUTRAL</v>
      </c>
      <c r="L1022" s="6" t="str">
        <f>OBV!H1022</f>
        <v>BEARISH DIVERGENCE</v>
      </c>
    </row>
    <row r="1023" spans="1:12" ht="13.5" x14ac:dyDescent="0.25">
      <c r="A1023" s="3">
        <f>RSI!A1023</f>
        <v>43496</v>
      </c>
      <c r="B1023" s="2">
        <f>RSI!B1023</f>
        <v>1.65</v>
      </c>
      <c r="C1023" s="2">
        <f>RSI!I1023</f>
        <v>38.724994770363743</v>
      </c>
      <c r="D1023" s="2">
        <f>MACD!E1023</f>
        <v>0.10036214672255972</v>
      </c>
      <c r="E1023" s="2">
        <f>MACD!F1023</f>
        <v>0.1217888573188935</v>
      </c>
      <c r="F1023" s="2">
        <f>'Moving Avg'!D1023</f>
        <v>1.65</v>
      </c>
      <c r="G1023" s="2">
        <f>'Moving Avg'!F1023</f>
        <v>1.7570000000000001</v>
      </c>
      <c r="H1023" s="2">
        <f>'Moving Avg'!G1023</f>
        <v>1.7802000000000007</v>
      </c>
      <c r="I1023" s="2">
        <f>'Moving Avg'!H1023</f>
        <v>2.2978999999999963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1.65</v>
      </c>
      <c r="C1024" s="2">
        <f>RSI!I1024</f>
        <v>38.724994770363743</v>
      </c>
      <c r="D1024" s="2">
        <f>MACD!E1024</f>
        <v>7.2445772855881163E-2</v>
      </c>
      <c r="E1024" s="2">
        <f>MACD!F1024</f>
        <v>0.11192024042629103</v>
      </c>
      <c r="F1024" s="2">
        <f>'Moving Avg'!D1024</f>
        <v>1.65</v>
      </c>
      <c r="G1024" s="2">
        <f>'Moving Avg'!F1024</f>
        <v>1.7404999999999997</v>
      </c>
      <c r="H1024" s="2">
        <f>'Moving Avg'!G1024</f>
        <v>1.7812000000000006</v>
      </c>
      <c r="I1024" s="2">
        <f>'Moving Avg'!H1024</f>
        <v>2.2929499999999963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1.65</v>
      </c>
      <c r="C1025" s="2">
        <f>RSI!I1025</f>
        <v>38.724994770363743</v>
      </c>
      <c r="D1025" s="2">
        <f>MACD!E1025</f>
        <v>4.7754075121521966E-2</v>
      </c>
      <c r="E1025" s="2">
        <f>MACD!F1025</f>
        <v>9.9087007365337224E-2</v>
      </c>
      <c r="F1025" s="2">
        <f>'Moving Avg'!D1025</f>
        <v>1.65</v>
      </c>
      <c r="G1025" s="2">
        <f>'Moving Avg'!F1025</f>
        <v>1.7214999999999996</v>
      </c>
      <c r="H1025" s="2">
        <f>'Moving Avg'!G1025</f>
        <v>1.7814000000000008</v>
      </c>
      <c r="I1025" s="2">
        <f>'Moving Avg'!H1025</f>
        <v>2.2874499999999962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1.65</v>
      </c>
      <c r="C1026" s="2">
        <f>RSI!I1026</f>
        <v>38.724994770363743</v>
      </c>
      <c r="D1026" s="2">
        <f>MACD!E1026</f>
        <v>2.7294721339656158E-2</v>
      </c>
      <c r="E1026" s="2">
        <f>MACD!F1026</f>
        <v>8.4728550160201005E-2</v>
      </c>
      <c r="F1026" s="2">
        <f>'Moving Avg'!D1026</f>
        <v>1.65</v>
      </c>
      <c r="G1026" s="2">
        <f>'Moving Avg'!F1026</f>
        <v>1.7029999999999994</v>
      </c>
      <c r="H1026" s="2">
        <f>'Moving Avg'!G1026</f>
        <v>1.7824000000000009</v>
      </c>
      <c r="I1026" s="2">
        <f>'Moving Avg'!H1026</f>
        <v>2.2821499999999961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1.65</v>
      </c>
      <c r="C1027" s="2">
        <f>RSI!I1027</f>
        <v>38.724994770363743</v>
      </c>
      <c r="D1027" s="2">
        <f>MACD!E1027</f>
        <v>1.6538307734608626E-2</v>
      </c>
      <c r="E1027" s="2">
        <f>MACD!F1027</f>
        <v>7.1090501675082532E-2</v>
      </c>
      <c r="F1027" s="2">
        <f>'Moving Avg'!D1027</f>
        <v>1.65</v>
      </c>
      <c r="G1027" s="2">
        <f>'Moving Avg'!F1027</f>
        <v>1.6849999999999994</v>
      </c>
      <c r="H1027" s="2">
        <f>'Moving Avg'!G1027</f>
        <v>1.7818000000000012</v>
      </c>
      <c r="I1027" s="2">
        <f>'Moving Avg'!H1027</f>
        <v>2.2771499999999958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1.61</v>
      </c>
      <c r="C1028" s="2">
        <f>RSI!I1028</f>
        <v>33.711187649975955</v>
      </c>
      <c r="D1028" s="2">
        <f>MACD!E1028</f>
        <v>7.6945271866699638E-3</v>
      </c>
      <c r="E1028" s="2">
        <f>MACD!F1028</f>
        <v>5.8411306777400022E-2</v>
      </c>
      <c r="F1028" s="2">
        <f>'Moving Avg'!D1028</f>
        <v>1.6419999999999999</v>
      </c>
      <c r="G1028" s="2">
        <f>'Moving Avg'!F1028</f>
        <v>1.6679999999999993</v>
      </c>
      <c r="H1028" s="2">
        <f>'Moving Avg'!G1028</f>
        <v>1.7790000000000008</v>
      </c>
      <c r="I1028" s="2">
        <f>'Moving Avg'!H1028</f>
        <v>2.2721999999999958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1.57</v>
      </c>
      <c r="C1029" s="2">
        <f>RSI!I1029</f>
        <v>29.585970969793067</v>
      </c>
      <c r="D1029" s="2">
        <f>MACD!E1029</f>
        <v>8.3702600657871162E-3</v>
      </c>
      <c r="E1029" s="2">
        <f>MACD!F1029</f>
        <v>4.8403097435077445E-2</v>
      </c>
      <c r="F1029" s="2">
        <f>'Moving Avg'!D1029</f>
        <v>1.6259999999999999</v>
      </c>
      <c r="G1029" s="2">
        <f>'Moving Avg'!F1029</f>
        <v>1.6504999999999992</v>
      </c>
      <c r="H1029" s="2">
        <f>'Moving Avg'!G1029</f>
        <v>1.7748000000000008</v>
      </c>
      <c r="I1029" s="2">
        <f>'Moving Avg'!H1029</f>
        <v>2.2672999999999961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1.58</v>
      </c>
      <c r="C1030" s="2">
        <f>RSI!I1030</f>
        <v>31.831812712344799</v>
      </c>
      <c r="D1030" s="2">
        <f>MACD!E1030</f>
        <v>8.9752330045165252E-3</v>
      </c>
      <c r="E1030" s="2">
        <f>MACD!F1030</f>
        <v>4.0517524548965268E-2</v>
      </c>
      <c r="F1030" s="2">
        <f>'Moving Avg'!D1030</f>
        <v>1.6120000000000001</v>
      </c>
      <c r="G1030" s="2">
        <f>'Moving Avg'!F1030</f>
        <v>1.6374999999999997</v>
      </c>
      <c r="H1030" s="2">
        <f>'Moving Avg'!G1030</f>
        <v>1.770800000000001</v>
      </c>
      <c r="I1030" s="2">
        <f>'Moving Avg'!H1030</f>
        <v>2.2625499999999956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1.58</v>
      </c>
      <c r="C1031" s="2">
        <f>RSI!I1031</f>
        <v>31.831812712344799</v>
      </c>
      <c r="D1031" s="2">
        <f>MACD!E1031</f>
        <v>1.0144653591788844E-2</v>
      </c>
      <c r="E1031" s="2">
        <f>MACD!F1031</f>
        <v>3.4442950357529985E-2</v>
      </c>
      <c r="F1031" s="2">
        <f>'Moving Avg'!D1031</f>
        <v>1.5980000000000001</v>
      </c>
      <c r="G1031" s="2">
        <f>'Moving Avg'!F1031</f>
        <v>1.6284999999999994</v>
      </c>
      <c r="H1031" s="2">
        <f>'Moving Avg'!G1031</f>
        <v>1.765200000000001</v>
      </c>
      <c r="I1031" s="2">
        <f>'Moving Avg'!H1031</f>
        <v>2.2581999999999955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1.53</v>
      </c>
      <c r="C1032" s="2">
        <f>RSI!I1032</f>
        <v>26.863374509484615</v>
      </c>
      <c r="D1032" s="2">
        <f>MACD!E1032</f>
        <v>1.5446682216098573E-2</v>
      </c>
      <c r="E1032" s="2">
        <f>MACD!F1032</f>
        <v>3.0643696729243705E-2</v>
      </c>
      <c r="F1032" s="2">
        <f>'Moving Avg'!D1032</f>
        <v>1.5740000000000001</v>
      </c>
      <c r="G1032" s="2">
        <f>'Moving Avg'!F1032</f>
        <v>1.6204999999999998</v>
      </c>
      <c r="H1032" s="2">
        <f>'Moving Avg'!G1032</f>
        <v>1.759000000000001</v>
      </c>
      <c r="I1032" s="2">
        <f>'Moving Avg'!H1032</f>
        <v>2.2535999999999956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1.57</v>
      </c>
      <c r="C1033" s="2">
        <f>RSI!I1033</f>
        <v>35.532477675033618</v>
      </c>
      <c r="D1033" s="2">
        <f>MACD!E1033</f>
        <v>1.7829221084533664E-2</v>
      </c>
      <c r="E1033" s="2">
        <f>MACD!F1033</f>
        <v>2.80808016003017E-2</v>
      </c>
      <c r="F1033" s="2">
        <f>'Moving Avg'!D1033</f>
        <v>1.5660000000000003</v>
      </c>
      <c r="G1033" s="2">
        <f>'Moving Avg'!F1033</f>
        <v>1.6179999999999997</v>
      </c>
      <c r="H1033" s="2">
        <f>'Moving Avg'!G1033</f>
        <v>1.7536000000000007</v>
      </c>
      <c r="I1033" s="2">
        <f>'Moving Avg'!H1033</f>
        <v>2.2491499999999953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1.55</v>
      </c>
      <c r="C1034" s="2">
        <f>RSI!I1034</f>
        <v>33.40066493396445</v>
      </c>
      <c r="D1034" s="2">
        <f>MACD!E1034</f>
        <v>2.18858629776435E-2</v>
      </c>
      <c r="E1034" s="2">
        <f>MACD!F1034</f>
        <v>2.6841813875770063E-2</v>
      </c>
      <c r="F1034" s="2">
        <f>'Moving Avg'!D1034</f>
        <v>1.5620000000000001</v>
      </c>
      <c r="G1034" s="2">
        <f>'Moving Avg'!F1034</f>
        <v>1.6149999999999995</v>
      </c>
      <c r="H1034" s="2">
        <f>'Moving Avg'!G1034</f>
        <v>1.7478000000000002</v>
      </c>
      <c r="I1034" s="2">
        <f>'Moving Avg'!H1034</f>
        <v>2.2445999999999957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1.55</v>
      </c>
      <c r="C1035" s="2">
        <f>RSI!I1035</f>
        <v>33.40066493396445</v>
      </c>
      <c r="D1035" s="2">
        <f>MACD!E1035</f>
        <v>2.5954333258824791E-2</v>
      </c>
      <c r="E1035" s="2">
        <f>MACD!F1035</f>
        <v>2.6664317752381012E-2</v>
      </c>
      <c r="F1035" s="2">
        <f>'Moving Avg'!D1035</f>
        <v>1.556</v>
      </c>
      <c r="G1035" s="2">
        <f>'Moving Avg'!F1035</f>
        <v>1.6125</v>
      </c>
      <c r="H1035" s="2">
        <f>'Moving Avg'!G1035</f>
        <v>1.7420000000000002</v>
      </c>
      <c r="I1035" s="2">
        <f>'Moving Avg'!H1035</f>
        <v>2.239899999999996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1.55</v>
      </c>
      <c r="C1036" s="2">
        <f>RSI!I1036</f>
        <v>33.40066493396445</v>
      </c>
      <c r="D1036" s="2">
        <f>MACD!E1036</f>
        <v>2.9985706461929107E-2</v>
      </c>
      <c r="E1036" s="2">
        <f>MACD!F1036</f>
        <v>2.7328595494290633E-2</v>
      </c>
      <c r="F1036" s="2">
        <f>'Moving Avg'!D1036</f>
        <v>1.55</v>
      </c>
      <c r="G1036" s="2">
        <f>'Moving Avg'!F1036</f>
        <v>1.6099999999999999</v>
      </c>
      <c r="H1036" s="2">
        <f>'Moving Avg'!G1036</f>
        <v>1.7362</v>
      </c>
      <c r="I1036" s="2">
        <f>'Moving Avg'!H1036</f>
        <v>2.2351999999999954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1.53</v>
      </c>
      <c r="C1037" s="2">
        <f>RSI!I1037</f>
        <v>31.072300184218818</v>
      </c>
      <c r="D1037" s="2">
        <f>MACD!E1037</f>
        <v>3.5423554909239652E-2</v>
      </c>
      <c r="E1037" s="2">
        <f>MACD!F1037</f>
        <v>2.894758737728044E-2</v>
      </c>
      <c r="F1037" s="2">
        <f>'Moving Avg'!D1037</f>
        <v>1.55</v>
      </c>
      <c r="G1037" s="2">
        <f>'Moving Avg'!F1037</f>
        <v>1.6045000000000003</v>
      </c>
      <c r="H1037" s="2">
        <f>'Moving Avg'!G1037</f>
        <v>1.73</v>
      </c>
      <c r="I1037" s="2">
        <f>'Moving Avg'!H1037</f>
        <v>2.2303499999999956</v>
      </c>
      <c r="J1037" s="6" t="str">
        <f>OBV!F1037</f>
        <v>BEARISH</v>
      </c>
      <c r="K1037" s="6" t="str">
        <f>OBV!G1037</f>
        <v>NEUTRAL</v>
      </c>
      <c r="L1037" s="6" t="str">
        <f>OBV!H1037</f>
        <v>NEUTRAL</v>
      </c>
    </row>
    <row r="1038" spans="1:12" ht="13.5" x14ac:dyDescent="0.25">
      <c r="A1038" s="3">
        <f>RSI!A1038</f>
        <v>43517</v>
      </c>
      <c r="B1038" s="2">
        <f>RSI!B1038</f>
        <v>1.5</v>
      </c>
      <c r="C1038" s="2">
        <f>RSI!I1038</f>
        <v>27.927429387022741</v>
      </c>
      <c r="D1038" s="2">
        <f>MACD!E1038</f>
        <v>3.6716187682382939E-2</v>
      </c>
      <c r="E1038" s="2">
        <f>MACD!F1038</f>
        <v>3.0501307438300942E-2</v>
      </c>
      <c r="F1038" s="2">
        <f>'Moving Avg'!D1038</f>
        <v>1.536</v>
      </c>
      <c r="G1038" s="2">
        <f>'Moving Avg'!F1038</f>
        <v>1.5985</v>
      </c>
      <c r="H1038" s="2">
        <f>'Moving Avg'!G1038</f>
        <v>1.7242</v>
      </c>
      <c r="I1038" s="2">
        <f>'Moving Avg'!H1038</f>
        <v>2.2253499999999953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1.51</v>
      </c>
      <c r="C1039" s="2">
        <f>RSI!I1039</f>
        <v>30.454188336554409</v>
      </c>
      <c r="D1039" s="2">
        <f>MACD!E1039</f>
        <v>3.1669490422795876E-2</v>
      </c>
      <c r="E1039" s="2">
        <f>MACD!F1039</f>
        <v>3.0734944035199933E-2</v>
      </c>
      <c r="F1039" s="2">
        <f>'Moving Avg'!D1039</f>
        <v>1.528</v>
      </c>
      <c r="G1039" s="2">
        <f>'Moving Avg'!F1039</f>
        <v>1.5915000000000004</v>
      </c>
      <c r="H1039" s="2">
        <f>'Moving Avg'!G1039</f>
        <v>1.7185999999999995</v>
      </c>
      <c r="I1039" s="2">
        <f>'Moving Avg'!H1039</f>
        <v>2.2203999999999953</v>
      </c>
      <c r="J1039" s="6" t="str">
        <f>OBV!F1039</f>
        <v>BULLISH</v>
      </c>
      <c r="K1039" s="6" t="str">
        <f>OBV!G1039</f>
        <v>NEUTRAL</v>
      </c>
      <c r="L1039" s="6" t="str">
        <f>OBV!H1039</f>
        <v>BULLISH DIVERGENCE</v>
      </c>
    </row>
    <row r="1040" spans="1:12" ht="13.5" x14ac:dyDescent="0.25">
      <c r="A1040" s="3">
        <f>RSI!A1040</f>
        <v>43521</v>
      </c>
      <c r="B1040" s="2">
        <f>RSI!B1040</f>
        <v>1.5</v>
      </c>
      <c r="C1040" s="2">
        <f>RSI!I1040</f>
        <v>29.346211879173055</v>
      </c>
      <c r="D1040" s="2">
        <f>MACD!E1040</f>
        <v>3.0317582422574763E-2</v>
      </c>
      <c r="E1040" s="2">
        <f>MACD!F1040</f>
        <v>3.0651471712674901E-2</v>
      </c>
      <c r="F1040" s="2">
        <f>'Moving Avg'!D1040</f>
        <v>1.518</v>
      </c>
      <c r="G1040" s="2">
        <f>'Moving Avg'!F1040</f>
        <v>1.5840000000000003</v>
      </c>
      <c r="H1040" s="2">
        <f>'Moving Avg'!G1040</f>
        <v>1.7127999999999994</v>
      </c>
      <c r="I1040" s="2">
        <f>'Moving Avg'!H1040</f>
        <v>2.2153999999999954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1.5</v>
      </c>
      <c r="C1041" s="2">
        <f>RSI!I1041</f>
        <v>29.346211879173055</v>
      </c>
      <c r="D1041" s="2">
        <f>MACD!E1041</f>
        <v>2.9824576639808198E-2</v>
      </c>
      <c r="E1041" s="2">
        <f>MACD!F1041</f>
        <v>3.0486092698101562E-2</v>
      </c>
      <c r="F1041" s="2">
        <f>'Moving Avg'!D1041</f>
        <v>1.508</v>
      </c>
      <c r="G1041" s="2">
        <f>'Moving Avg'!F1041</f>
        <v>1.5765000000000005</v>
      </c>
      <c r="H1041" s="2">
        <f>'Moving Avg'!G1041</f>
        <v>1.7071999999999994</v>
      </c>
      <c r="I1041" s="2">
        <f>'Moving Avg'!H1041</f>
        <v>2.2103999999999955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1.5</v>
      </c>
      <c r="C1042" s="2">
        <f>RSI!I1042</f>
        <v>29.346211879173055</v>
      </c>
      <c r="D1042" s="2">
        <f>MACD!E1042</f>
        <v>2.231781055200166E-2</v>
      </c>
      <c r="E1042" s="2">
        <f>MACD!F1042</f>
        <v>2.8852436268881582E-2</v>
      </c>
      <c r="F1042" s="2">
        <f>'Moving Avg'!D1042</f>
        <v>1.502</v>
      </c>
      <c r="G1042" s="2">
        <f>'Moving Avg'!F1042</f>
        <v>1.5690000000000004</v>
      </c>
      <c r="H1042" s="2">
        <f>'Moving Avg'!G1042</f>
        <v>1.7015999999999993</v>
      </c>
      <c r="I1042" s="2">
        <f>'Moving Avg'!H1042</f>
        <v>2.2051999999999956</v>
      </c>
      <c r="J1042" s="6" t="str">
        <f>OBV!F1042</f>
        <v>BULLISH</v>
      </c>
      <c r="K1042" s="6" t="str">
        <f>OBV!G1042</f>
        <v>NEUTRAL</v>
      </c>
      <c r="L1042" s="6" t="str">
        <f>OBV!H1042</f>
        <v>BULLISH DIVERGENCE</v>
      </c>
    </row>
    <row r="1043" spans="1:12" ht="13.5" x14ac:dyDescent="0.25">
      <c r="A1043" s="3">
        <f>RSI!A1043</f>
        <v>43524</v>
      </c>
      <c r="B1043" s="2">
        <f>RSI!B1043</f>
        <v>1.55</v>
      </c>
      <c r="C1043" s="2">
        <f>RSI!I1043</f>
        <v>42.42681609187882</v>
      </c>
      <c r="D1043" s="2">
        <f>MACD!E1043</f>
        <v>1.8974129878625901E-2</v>
      </c>
      <c r="E1043" s="2">
        <f>MACD!F1043</f>
        <v>2.6876774990830448E-2</v>
      </c>
      <c r="F1043" s="2">
        <f>'Moving Avg'!D1043</f>
        <v>1.512</v>
      </c>
      <c r="G1043" s="2">
        <f>'Moving Avg'!F1043</f>
        <v>1.5640000000000003</v>
      </c>
      <c r="H1043" s="2">
        <f>'Moving Avg'!G1043</f>
        <v>1.6969999999999994</v>
      </c>
      <c r="I1043" s="2">
        <f>'Moving Avg'!H1043</f>
        <v>2.1999499999999954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1.49</v>
      </c>
      <c r="C1044" s="2">
        <f>RSI!I1044</f>
        <v>34.235785017219015</v>
      </c>
      <c r="D1044" s="2">
        <f>MACD!E1044</f>
        <v>1.7733649238475424E-2</v>
      </c>
      <c r="E1044" s="2">
        <f>MACD!F1044</f>
        <v>2.5048149840359447E-2</v>
      </c>
      <c r="F1044" s="2">
        <f>'Moving Avg'!D1044</f>
        <v>1.508</v>
      </c>
      <c r="G1044" s="2">
        <f>'Moving Avg'!F1044</f>
        <v>1.556</v>
      </c>
      <c r="H1044" s="2">
        <f>'Moving Avg'!G1044</f>
        <v>1.6909999999999994</v>
      </c>
      <c r="I1044" s="2">
        <f>'Moving Avg'!H1044</f>
        <v>2.1943999999999955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1.43</v>
      </c>
      <c r="C1045" s="2">
        <f>RSI!I1045</f>
        <v>28.342909742001893</v>
      </c>
      <c r="D1045" s="2">
        <f>MACD!E1045</f>
        <v>2.1687874956437536E-2</v>
      </c>
      <c r="E1045" s="2">
        <f>MACD!F1045</f>
        <v>2.4376094863575067E-2</v>
      </c>
      <c r="F1045" s="2">
        <f>'Moving Avg'!D1045</f>
        <v>1.494</v>
      </c>
      <c r="G1045" s="2">
        <f>'Moving Avg'!F1045</f>
        <v>1.5450000000000002</v>
      </c>
      <c r="H1045" s="2">
        <f>'Moving Avg'!G1045</f>
        <v>1.6847999999999994</v>
      </c>
      <c r="I1045" s="2">
        <f>'Moving Avg'!H1045</f>
        <v>2.1880499999999956</v>
      </c>
      <c r="J1045" s="6" t="str">
        <f>OBV!F1045</f>
        <v>BULLISH</v>
      </c>
      <c r="K1045" s="6" t="str">
        <f>OBV!G1045</f>
        <v>NEUTRAL</v>
      </c>
      <c r="L1045" s="6" t="str">
        <f>OBV!H1045</f>
        <v>BULLISH DIVERGENCE</v>
      </c>
    </row>
    <row r="1046" spans="1:12" ht="13.5" x14ac:dyDescent="0.25">
      <c r="A1046" s="3">
        <f>RSI!A1046</f>
        <v>43529</v>
      </c>
      <c r="B1046" s="2">
        <f>RSI!B1046</f>
        <v>1.47</v>
      </c>
      <c r="C1046" s="2">
        <f>RSI!I1046</f>
        <v>36.224183456194744</v>
      </c>
      <c r="D1046" s="2">
        <f>MACD!E1046</f>
        <v>2.2943318183257899E-2</v>
      </c>
      <c r="E1046" s="2">
        <f>MACD!F1046</f>
        <v>2.4089539527511632E-2</v>
      </c>
      <c r="F1046" s="2">
        <f>'Moving Avg'!D1046</f>
        <v>1.488</v>
      </c>
      <c r="G1046" s="2">
        <f>'Moving Avg'!F1046</f>
        <v>1.536</v>
      </c>
      <c r="H1046" s="2">
        <f>'Moving Avg'!G1046</f>
        <v>1.6795999999999995</v>
      </c>
      <c r="I1046" s="2">
        <f>'Moving Avg'!H1046</f>
        <v>2.181799999999996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1.47</v>
      </c>
      <c r="C1047" s="2">
        <f>RSI!I1047</f>
        <v>36.224183456194744</v>
      </c>
      <c r="D1047" s="2">
        <f>MACD!E1047</f>
        <v>2.1500223068279256E-2</v>
      </c>
      <c r="E1047" s="2">
        <f>MACD!F1047</f>
        <v>2.3571676235665157E-2</v>
      </c>
      <c r="F1047" s="2">
        <f>'Moving Avg'!D1047</f>
        <v>1.4819999999999998</v>
      </c>
      <c r="G1047" s="2">
        <f>'Moving Avg'!F1047</f>
        <v>1.5269999999999999</v>
      </c>
      <c r="H1047" s="2">
        <f>'Moving Avg'!G1047</f>
        <v>1.6753999999999996</v>
      </c>
      <c r="I1047" s="2">
        <f>'Moving Avg'!H1047</f>
        <v>2.1752499999999961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</row>
    <row r="1048" spans="1:12" ht="13.5" x14ac:dyDescent="0.25">
      <c r="A1048" s="3">
        <f>RSI!A1048</f>
        <v>43531</v>
      </c>
      <c r="B1048" s="2">
        <f>RSI!B1048</f>
        <v>1.47</v>
      </c>
      <c r="C1048" s="2">
        <f>RSI!I1048</f>
        <v>36.224183456194744</v>
      </c>
      <c r="D1048" s="2">
        <f>MACD!E1048</f>
        <v>1.6192952273714534E-2</v>
      </c>
      <c r="E1048" s="2">
        <f>MACD!F1048</f>
        <v>2.2095931443275034E-2</v>
      </c>
      <c r="F1048" s="2">
        <f>'Moving Avg'!D1048</f>
        <v>1.4659999999999997</v>
      </c>
      <c r="G1048" s="2">
        <f>'Moving Avg'!F1048</f>
        <v>1.52</v>
      </c>
      <c r="H1048" s="2">
        <f>'Moving Avg'!G1048</f>
        <v>1.6701999999999995</v>
      </c>
      <c r="I1048" s="2">
        <f>'Moving Avg'!H1048</f>
        <v>2.1694999999999967</v>
      </c>
      <c r="J1048" s="6" t="str">
        <f>OBV!F1048</f>
        <v>BULLISH</v>
      </c>
      <c r="K1048" s="6" t="str">
        <f>OBV!G1048</f>
        <v>NEUTRAL</v>
      </c>
      <c r="L1048" s="6" t="str">
        <f>OBV!H1048</f>
        <v>BULLISH DIVERGENCE</v>
      </c>
    </row>
    <row r="1049" spans="1:12" ht="13.5" x14ac:dyDescent="0.25">
      <c r="A1049" s="3">
        <f>RSI!A1049</f>
        <v>43532</v>
      </c>
      <c r="B1049" s="2">
        <f>RSI!B1049</f>
        <v>1.45</v>
      </c>
      <c r="C1049" s="2">
        <f>RSI!I1049</f>
        <v>33.896037379905351</v>
      </c>
      <c r="D1049" s="2">
        <f>MACD!E1049</f>
        <v>1.5212122423001739E-2</v>
      </c>
      <c r="E1049" s="2">
        <f>MACD!F1049</f>
        <v>2.0719169639220377E-2</v>
      </c>
      <c r="F1049" s="2">
        <f>'Moving Avg'!D1049</f>
        <v>1.458</v>
      </c>
      <c r="G1049" s="2">
        <f>'Moving Avg'!F1049</f>
        <v>1.5139999999999998</v>
      </c>
      <c r="H1049" s="2">
        <f>'Moving Avg'!G1049</f>
        <v>1.6635999999999995</v>
      </c>
      <c r="I1049" s="2">
        <f>'Moving Avg'!H1049</f>
        <v>2.1636999999999964</v>
      </c>
      <c r="J1049" s="6" t="str">
        <f>OBV!F1049</f>
        <v>BULLISH</v>
      </c>
      <c r="K1049" s="6" t="str">
        <f>OBV!G1049</f>
        <v>NEUTRAL</v>
      </c>
      <c r="L1049" s="6" t="str">
        <f>OBV!H1049</f>
        <v>BULLISH DIVERGENCE</v>
      </c>
    </row>
    <row r="1050" spans="1:12" ht="13.5" x14ac:dyDescent="0.25">
      <c r="A1050" s="3">
        <f>RSI!A1050</f>
        <v>43535</v>
      </c>
      <c r="B1050" s="2">
        <f>RSI!B1050</f>
        <v>1.45</v>
      </c>
      <c r="C1050" s="2">
        <f>RSI!I1050</f>
        <v>33.896037379905351</v>
      </c>
      <c r="D1050" s="2">
        <f>MACD!E1050</f>
        <v>1.3415607612067282E-2</v>
      </c>
      <c r="E1050" s="2">
        <f>MACD!F1050</f>
        <v>1.9258457233789758E-2</v>
      </c>
      <c r="F1050" s="2">
        <f>'Moving Avg'!D1050</f>
        <v>1.4620000000000002</v>
      </c>
      <c r="G1050" s="2">
        <f>'Moving Avg'!F1050</f>
        <v>1.5074999999999996</v>
      </c>
      <c r="H1050" s="2">
        <f>'Moving Avg'!G1050</f>
        <v>1.6549999999999998</v>
      </c>
      <c r="I1050" s="2">
        <f>'Moving Avg'!H1050</f>
        <v>2.1582499999999967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1.45</v>
      </c>
      <c r="C1051" s="2">
        <f>RSI!I1051</f>
        <v>33.896037379905337</v>
      </c>
      <c r="D1051" s="2">
        <f>MACD!E1051</f>
        <v>1.2424997915613689E-2</v>
      </c>
      <c r="E1051" s="2">
        <f>MACD!F1051</f>
        <v>1.7891765370154546E-2</v>
      </c>
      <c r="F1051" s="2">
        <f>'Moving Avg'!D1051</f>
        <v>1.458</v>
      </c>
      <c r="G1051" s="2">
        <f>'Moving Avg'!F1051</f>
        <v>1.5009999999999997</v>
      </c>
      <c r="H1051" s="2">
        <f>'Moving Avg'!G1051</f>
        <v>1.6447999999999998</v>
      </c>
      <c r="I1051" s="2">
        <f>'Moving Avg'!H1051</f>
        <v>2.1524499999999964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1.45</v>
      </c>
      <c r="C1052" s="2">
        <f>RSI!I1052</f>
        <v>33.896037379905337</v>
      </c>
      <c r="D1052" s="2">
        <f>MACD!E1052</f>
        <v>1.2077084359524592E-2</v>
      </c>
      <c r="E1052" s="2">
        <f>MACD!F1052</f>
        <v>1.6728829168028557E-2</v>
      </c>
      <c r="F1052" s="2">
        <f>'Moving Avg'!D1052</f>
        <v>1.4540000000000002</v>
      </c>
      <c r="G1052" s="2">
        <f>'Moving Avg'!F1052</f>
        <v>1.4969999999999994</v>
      </c>
      <c r="H1052" s="2">
        <f>'Moving Avg'!G1052</f>
        <v>1.6323999999999999</v>
      </c>
      <c r="I1052" s="2">
        <f>'Moving Avg'!H1052</f>
        <v>2.1466499999999962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1.45</v>
      </c>
      <c r="C1053" s="2">
        <f>RSI!I1053</f>
        <v>33.896037379905337</v>
      </c>
      <c r="D1053" s="2">
        <f>MACD!E1053</f>
        <v>1.9928980184702461E-2</v>
      </c>
      <c r="E1053" s="2">
        <f>MACD!F1053</f>
        <v>1.7368859371363336E-2</v>
      </c>
      <c r="F1053" s="2">
        <f>'Moving Avg'!D1053</f>
        <v>1.45</v>
      </c>
      <c r="G1053" s="2">
        <f>'Moving Avg'!F1053</f>
        <v>1.4909999999999997</v>
      </c>
      <c r="H1053" s="2">
        <f>'Moving Avg'!G1053</f>
        <v>1.6199999999999997</v>
      </c>
      <c r="I1053" s="2">
        <f>'Moving Avg'!H1053</f>
        <v>2.1411999999999964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1.45</v>
      </c>
      <c r="C1054" s="2">
        <f>RSI!I1054</f>
        <v>33.896037379905337</v>
      </c>
      <c r="D1054" s="2">
        <f>MACD!E1054</f>
        <v>1.7762471441640004E-2</v>
      </c>
      <c r="E1054" s="2">
        <f>MACD!F1054</f>
        <v>1.7447581785418671E-2</v>
      </c>
      <c r="F1054" s="2">
        <f>'Moving Avg'!D1054</f>
        <v>1.45</v>
      </c>
      <c r="G1054" s="2">
        <f>'Moving Avg'!F1054</f>
        <v>1.4859999999999998</v>
      </c>
      <c r="H1054" s="2">
        <f>'Moving Avg'!G1054</f>
        <v>1.6093999999999999</v>
      </c>
      <c r="I1054" s="2">
        <f>'Moving Avg'!H1054</f>
        <v>2.1354499999999965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43542</v>
      </c>
      <c r="B1055" s="2">
        <f>RSI!B1055</f>
        <v>1.45</v>
      </c>
      <c r="C1055" s="2">
        <f>RSI!I1055</f>
        <v>33.896037379905337</v>
      </c>
      <c r="D1055" s="2">
        <f>MACD!E1055</f>
        <v>7.0877142048628716E-3</v>
      </c>
      <c r="E1055" s="2">
        <f>MACD!F1055</f>
        <v>1.5375608269307513E-2</v>
      </c>
      <c r="F1055" s="2">
        <f>'Moving Avg'!D1055</f>
        <v>1.45</v>
      </c>
      <c r="G1055" s="2">
        <f>'Moving Avg'!F1055</f>
        <v>1.4809999999999997</v>
      </c>
      <c r="H1055" s="2">
        <f>'Moving Avg'!G1055</f>
        <v>1.5978000000000001</v>
      </c>
      <c r="I1055" s="2">
        <f>'Moving Avg'!H1055</f>
        <v>2.1295999999999968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1.45</v>
      </c>
      <c r="C1056" s="2">
        <f>RSI!I1056</f>
        <v>33.896037379905337</v>
      </c>
      <c r="D1056" s="2">
        <f>MACD!E1056</f>
        <v>4.5694546694408089E-3</v>
      </c>
      <c r="E1056" s="2">
        <f>MACD!F1056</f>
        <v>1.3214377549334173E-2</v>
      </c>
      <c r="F1056" s="2">
        <f>'Moving Avg'!D1056</f>
        <v>1.45</v>
      </c>
      <c r="G1056" s="2">
        <f>'Moving Avg'!F1056</f>
        <v>1.4759999999999995</v>
      </c>
      <c r="H1056" s="2">
        <f>'Moving Avg'!G1056</f>
        <v>1.5863999999999998</v>
      </c>
      <c r="I1056" s="2">
        <f>'Moving Avg'!H1056</f>
        <v>2.1233999999999971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1.41</v>
      </c>
      <c r="C1057" s="2">
        <f>RSI!I1057</f>
        <v>27.500707499713926</v>
      </c>
      <c r="D1057" s="2">
        <f>MACD!E1057</f>
        <v>5.7352689403276091E-3</v>
      </c>
      <c r="E1057" s="2">
        <f>MACD!F1057</f>
        <v>1.171855582753286E-2</v>
      </c>
      <c r="F1057" s="2">
        <f>'Moving Avg'!D1057</f>
        <v>1.4419999999999999</v>
      </c>
      <c r="G1057" s="2">
        <f>'Moving Avg'!F1057</f>
        <v>1.4699999999999998</v>
      </c>
      <c r="H1057" s="2">
        <f>'Moving Avg'!G1057</f>
        <v>1.5744</v>
      </c>
      <c r="I1057" s="2">
        <f>'Moving Avg'!H1057</f>
        <v>2.1169999999999969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1.37</v>
      </c>
      <c r="C1058" s="2">
        <f>RSI!I1058</f>
        <v>22.856528291060172</v>
      </c>
      <c r="D1058" s="2">
        <f>MACD!E1058</f>
        <v>1.023002064611811E-2</v>
      </c>
      <c r="E1058" s="2">
        <f>MACD!F1058</f>
        <v>1.142084879124991E-2</v>
      </c>
      <c r="F1058" s="2">
        <f>'Moving Avg'!D1058</f>
        <v>1.4259999999999999</v>
      </c>
      <c r="G1058" s="2">
        <f>'Moving Avg'!F1058</f>
        <v>1.4634999999999998</v>
      </c>
      <c r="H1058" s="2">
        <f>'Moving Avg'!G1058</f>
        <v>1.5627999999999997</v>
      </c>
      <c r="I1058" s="2">
        <f>'Moving Avg'!H1058</f>
        <v>2.1095999999999973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1.3</v>
      </c>
      <c r="C1059" s="2">
        <f>RSI!I1059</f>
        <v>17.33835123110714</v>
      </c>
      <c r="D1059" s="2">
        <f>MACD!E1059</f>
        <v>1.6882831576340074E-2</v>
      </c>
      <c r="E1059" s="2">
        <f>MACD!F1059</f>
        <v>1.2513245348267945E-2</v>
      </c>
      <c r="F1059" s="2">
        <f>'Moving Avg'!D1059</f>
        <v>1.3959999999999999</v>
      </c>
      <c r="G1059" s="2">
        <f>'Moving Avg'!F1059</f>
        <v>1.4529999999999998</v>
      </c>
      <c r="H1059" s="2">
        <f>'Moving Avg'!G1059</f>
        <v>1.5503999999999996</v>
      </c>
      <c r="I1059" s="2">
        <f>'Moving Avg'!H1059</f>
        <v>2.1018499999999971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1.3</v>
      </c>
      <c r="C1060" s="2">
        <f>RSI!I1060</f>
        <v>17.33835123110714</v>
      </c>
      <c r="D1060" s="2">
        <f>MACD!E1060</f>
        <v>2.3612152600572811E-2</v>
      </c>
      <c r="E1060" s="2">
        <f>MACD!F1060</f>
        <v>1.473302679872892E-2</v>
      </c>
      <c r="F1060" s="2">
        <f>'Moving Avg'!D1060</f>
        <v>1.3660000000000001</v>
      </c>
      <c r="G1060" s="2">
        <f>'Moving Avg'!F1060</f>
        <v>1.4430000000000001</v>
      </c>
      <c r="H1060" s="2">
        <f>'Moving Avg'!G1060</f>
        <v>1.5395999999999999</v>
      </c>
      <c r="I1060" s="2">
        <f>'Moving Avg'!H1060</f>
        <v>2.0940499999999971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1.3</v>
      </c>
      <c r="C1061" s="2">
        <f>RSI!I1061</f>
        <v>17.33835123110714</v>
      </c>
      <c r="D1061" s="2">
        <f>MACD!E1061</f>
        <v>3.0324730011574985E-2</v>
      </c>
      <c r="E1061" s="2">
        <f>MACD!F1061</f>
        <v>1.7851367441298133E-2</v>
      </c>
      <c r="F1061" s="2">
        <f>'Moving Avg'!D1061</f>
        <v>1.3359999999999999</v>
      </c>
      <c r="G1061" s="2">
        <f>'Moving Avg'!F1061</f>
        <v>1.4330000000000001</v>
      </c>
      <c r="H1061" s="2">
        <f>'Moving Avg'!G1061</f>
        <v>1.5303999999999995</v>
      </c>
      <c r="I1061" s="2">
        <f>'Moving Avg'!H1061</f>
        <v>2.0861499999999977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1.27</v>
      </c>
      <c r="C1062" s="2">
        <f>RSI!I1062</f>
        <v>15.354139095900763</v>
      </c>
      <c r="D1062" s="2">
        <f>MACD!E1062</f>
        <v>3.9169914820632812E-2</v>
      </c>
      <c r="E1062" s="2">
        <f>MACD!F1062</f>
        <v>2.211507691716507E-2</v>
      </c>
      <c r="F1062" s="2">
        <f>'Moving Avg'!D1062</f>
        <v>1.3079999999999998</v>
      </c>
      <c r="G1062" s="2">
        <f>'Moving Avg'!F1062</f>
        <v>1.4214999999999998</v>
      </c>
      <c r="H1062" s="2">
        <f>'Moving Avg'!G1062</f>
        <v>1.5219999999999998</v>
      </c>
      <c r="I1062" s="2">
        <f>'Moving Avg'!H1062</f>
        <v>2.0780999999999974</v>
      </c>
      <c r="J1062" s="6" t="str">
        <f>OBV!F1062</f>
        <v>BEARISH</v>
      </c>
      <c r="K1062" s="6" t="str">
        <f>OBV!G1062</f>
        <v>STRONG</v>
      </c>
      <c r="L1062" s="6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1.27</v>
      </c>
      <c r="C1063" s="2">
        <f>RSI!I1063</f>
        <v>15.354139095900763</v>
      </c>
      <c r="D1063" s="2">
        <f>MACD!E1063</f>
        <v>4.7704804174502957E-2</v>
      </c>
      <c r="E1063" s="2">
        <f>MACD!F1063</f>
        <v>2.7233022368632648E-2</v>
      </c>
      <c r="F1063" s="2">
        <f>'Moving Avg'!D1063</f>
        <v>1.2879999999999998</v>
      </c>
      <c r="G1063" s="2">
        <f>'Moving Avg'!F1063</f>
        <v>1.4075</v>
      </c>
      <c r="H1063" s="2">
        <f>'Moving Avg'!G1063</f>
        <v>1.5149999999999997</v>
      </c>
      <c r="I1063" s="2">
        <f>'Moving Avg'!H1063</f>
        <v>2.0697499999999973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1.25</v>
      </c>
      <c r="C1064" s="2">
        <f>RSI!I1064</f>
        <v>14.106001834438302</v>
      </c>
      <c r="D1064" s="2">
        <f>MACD!E1064</f>
        <v>5.7380802338651726E-2</v>
      </c>
      <c r="E1064" s="2">
        <f>MACD!F1064</f>
        <v>3.3262578362636464E-2</v>
      </c>
      <c r="F1064" s="2">
        <f>'Moving Avg'!D1064</f>
        <v>1.278</v>
      </c>
      <c r="G1064" s="2">
        <f>'Moving Avg'!F1064</f>
        <v>1.3955</v>
      </c>
      <c r="H1064" s="2">
        <f>'Moving Avg'!G1064</f>
        <v>1.5077999999999998</v>
      </c>
      <c r="I1064" s="2">
        <f>'Moving Avg'!H1064</f>
        <v>2.0612999999999975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1.24</v>
      </c>
      <c r="C1065" s="2">
        <f>RSI!I1065</f>
        <v>13.514453737324274</v>
      </c>
      <c r="D1065" s="2">
        <f>MACD!E1065</f>
        <v>6.7327743323797984E-2</v>
      </c>
      <c r="E1065" s="2">
        <f>MACD!F1065</f>
        <v>4.007561135486877E-2</v>
      </c>
      <c r="F1065" s="2">
        <f>'Moving Avg'!D1065</f>
        <v>1.266</v>
      </c>
      <c r="G1065" s="2">
        <f>'Moving Avg'!F1065</f>
        <v>1.3859999999999999</v>
      </c>
      <c r="H1065" s="2">
        <f>'Moving Avg'!G1065</f>
        <v>1.5005999999999999</v>
      </c>
      <c r="I1065" s="2">
        <f>'Moving Avg'!H1065</f>
        <v>2.0529999999999973</v>
      </c>
      <c r="J1065" s="6" t="str">
        <f>OBV!F1065</f>
        <v>BEARISH</v>
      </c>
      <c r="K1065" s="6" t="str">
        <f>OBV!G1065</f>
        <v>STRONG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1.25</v>
      </c>
      <c r="C1066" s="2">
        <f>RSI!I1066</f>
        <v>17.251520292840496</v>
      </c>
      <c r="D1066" s="2">
        <f>MACD!E1066</f>
        <v>7.6006084627558756E-2</v>
      </c>
      <c r="E1066" s="2">
        <f>MACD!F1066</f>
        <v>4.7261706009406775E-2</v>
      </c>
      <c r="F1066" s="2">
        <f>'Moving Avg'!D1066</f>
        <v>1.256</v>
      </c>
      <c r="G1066" s="2">
        <f>'Moving Avg'!F1066</f>
        <v>1.3749999999999998</v>
      </c>
      <c r="H1066" s="2">
        <f>'Moving Avg'!G1066</f>
        <v>1.4935999999999998</v>
      </c>
      <c r="I1066" s="2">
        <f>'Moving Avg'!H1066</f>
        <v>2.0447999999999973</v>
      </c>
      <c r="J1066" s="6" t="str">
        <f>OBV!F1066</f>
        <v>BEARISH</v>
      </c>
      <c r="K1066" s="6" t="str">
        <f>OBV!G1066</f>
        <v>STRONG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1.24</v>
      </c>
      <c r="C1067" s="2">
        <f>RSI!I1067</f>
        <v>16.484430960846566</v>
      </c>
      <c r="D1067" s="2">
        <f>MACD!E1067</f>
        <v>7.880528553930799E-2</v>
      </c>
      <c r="E1067" s="2">
        <f>MACD!F1067</f>
        <v>5.3570421915387023E-2</v>
      </c>
      <c r="F1067" s="2">
        <f>'Moving Avg'!D1067</f>
        <v>1.25</v>
      </c>
      <c r="G1067" s="2">
        <f>'Moving Avg'!F1067</f>
        <v>1.3634999999999997</v>
      </c>
      <c r="H1067" s="2">
        <f>'Moving Avg'!G1067</f>
        <v>1.4855999999999998</v>
      </c>
      <c r="I1067" s="2">
        <f>'Moving Avg'!H1067</f>
        <v>2.0363499999999974</v>
      </c>
      <c r="J1067" s="6" t="str">
        <f>OBV!F1067</f>
        <v>BEARISH</v>
      </c>
      <c r="K1067" s="6" t="str">
        <f>OBV!G1067</f>
        <v>STRONG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1.24</v>
      </c>
      <c r="C1068" s="2">
        <f>RSI!I1068</f>
        <v>16.484430960846566</v>
      </c>
      <c r="D1068" s="2">
        <f>MACD!E1068</f>
        <v>7.5883801518150662E-2</v>
      </c>
      <c r="E1068" s="2">
        <f>MACD!F1068</f>
        <v>5.8033097835939754E-2</v>
      </c>
      <c r="F1068" s="2">
        <f>'Moving Avg'!D1068</f>
        <v>1.2440000000000002</v>
      </c>
      <c r="G1068" s="2">
        <f>'Moving Avg'!F1068</f>
        <v>1.3519999999999999</v>
      </c>
      <c r="H1068" s="2">
        <f>'Moving Avg'!G1068</f>
        <v>1.4779999999999998</v>
      </c>
      <c r="I1068" s="2">
        <f>'Moving Avg'!H1068</f>
        <v>2.0277999999999974</v>
      </c>
      <c r="J1068" s="6" t="str">
        <f>OBV!F1068</f>
        <v>BEARISH</v>
      </c>
      <c r="K1068" s="6" t="str">
        <f>OBV!G1068</f>
        <v>STRONG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1.24</v>
      </c>
      <c r="C1069" s="2">
        <f>RSI!I1069</f>
        <v>16.484430960846581</v>
      </c>
      <c r="D1069" s="2">
        <f>MACD!E1069</f>
        <v>6.3442367581139525E-2</v>
      </c>
      <c r="E1069" s="2">
        <f>MACD!F1069</f>
        <v>5.9114951784979712E-2</v>
      </c>
      <c r="F1069" s="2">
        <f>'Moving Avg'!D1069</f>
        <v>1.2420000000000002</v>
      </c>
      <c r="G1069" s="2">
        <f>'Moving Avg'!F1069</f>
        <v>1.3414999999999997</v>
      </c>
      <c r="H1069" s="2">
        <f>'Moving Avg'!G1069</f>
        <v>1.4697999999999996</v>
      </c>
      <c r="I1069" s="2">
        <f>'Moving Avg'!H1069</f>
        <v>2.0192499999999978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1.24</v>
      </c>
      <c r="C1070" s="2">
        <f>RSI!I1070</f>
        <v>16.484430960846566</v>
      </c>
      <c r="D1070" s="2">
        <f>MACD!E1070</f>
        <v>5.3655576119593595E-2</v>
      </c>
      <c r="E1070" s="2">
        <f>MACD!F1070</f>
        <v>5.8023076651902497E-2</v>
      </c>
      <c r="F1070" s="2">
        <f>'Moving Avg'!D1070</f>
        <v>1.2420000000000002</v>
      </c>
      <c r="G1070" s="2">
        <f>'Moving Avg'!F1070</f>
        <v>1.3309999999999997</v>
      </c>
      <c r="H1070" s="2">
        <f>'Moving Avg'!G1070</f>
        <v>1.4615999999999998</v>
      </c>
      <c r="I1070" s="2">
        <f>'Moving Avg'!H1070</f>
        <v>2.010749999999998</v>
      </c>
      <c r="J1070" s="6" t="str">
        <f>OBV!F1070</f>
        <v>BEARISH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1.24</v>
      </c>
      <c r="C1071" s="2">
        <f>RSI!I1071</f>
        <v>16.484430960846566</v>
      </c>
      <c r="D1071" s="2">
        <f>MACD!E1071</f>
        <v>4.6060163138387011E-2</v>
      </c>
      <c r="E1071" s="2">
        <f>MACD!F1071</f>
        <v>5.5630493949199403E-2</v>
      </c>
      <c r="F1071" s="2">
        <f>'Moving Avg'!D1071</f>
        <v>1.24</v>
      </c>
      <c r="G1071" s="2">
        <f>'Moving Avg'!F1071</f>
        <v>1.3204999999999996</v>
      </c>
      <c r="H1071" s="2">
        <f>'Moving Avg'!G1071</f>
        <v>1.4533999999999998</v>
      </c>
      <c r="I1071" s="2">
        <f>'Moving Avg'!H1071</f>
        <v>2.0022499999999983</v>
      </c>
      <c r="J1071" s="6" t="str">
        <f>OBV!F1071</f>
        <v>BEARISH</v>
      </c>
      <c r="K1071" s="6" t="str">
        <f>OBV!G1071</f>
        <v>STRONG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1.24</v>
      </c>
      <c r="C1072" s="2">
        <f>RSI!I1072</f>
        <v>16.484430960846581</v>
      </c>
      <c r="D1072" s="2">
        <f>MACD!E1072</f>
        <v>3.5652814926462995E-2</v>
      </c>
      <c r="E1072" s="2">
        <f>MACD!F1072</f>
        <v>5.1634958144652125E-2</v>
      </c>
      <c r="F1072" s="2">
        <f>'Moving Avg'!D1072</f>
        <v>1.24</v>
      </c>
      <c r="G1072" s="2">
        <f>'Moving Avg'!F1072</f>
        <v>1.3099999999999996</v>
      </c>
      <c r="H1072" s="2">
        <f>'Moving Avg'!G1072</f>
        <v>1.4451999999999998</v>
      </c>
      <c r="I1072" s="2">
        <f>'Moving Avg'!H1072</f>
        <v>1.9937499999999984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43570</v>
      </c>
      <c r="B1073" s="2">
        <f>RSI!B1073</f>
        <v>1.24</v>
      </c>
      <c r="C1073" s="2">
        <f>RSI!I1073</f>
        <v>16.484430960846581</v>
      </c>
      <c r="D1073" s="2">
        <f>MACD!E1073</f>
        <v>2.7434490088899199E-2</v>
      </c>
      <c r="E1073" s="2">
        <f>MACD!F1073</f>
        <v>4.679486453350154E-2</v>
      </c>
      <c r="F1073" s="2">
        <f>'Moving Avg'!D1073</f>
        <v>1.24</v>
      </c>
      <c r="G1073" s="2">
        <f>'Moving Avg'!F1073</f>
        <v>1.2994999999999994</v>
      </c>
      <c r="H1073" s="2">
        <f>'Moving Avg'!G1073</f>
        <v>1.4369999999999996</v>
      </c>
      <c r="I1073" s="2">
        <f>'Moving Avg'!H1073</f>
        <v>1.9852499999999986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1.24</v>
      </c>
      <c r="C1074" s="2">
        <f>RSI!I1074</f>
        <v>16.484430960846566</v>
      </c>
      <c r="D1074" s="2">
        <f>MACD!E1074</f>
        <v>1.7947945101190799E-2</v>
      </c>
      <c r="E1074" s="2">
        <f>MACD!F1074</f>
        <v>4.1025480647039397E-2</v>
      </c>
      <c r="F1074" s="2">
        <f>'Moving Avg'!D1074</f>
        <v>1.24</v>
      </c>
      <c r="G1074" s="2">
        <f>'Moving Avg'!F1074</f>
        <v>1.2889999999999993</v>
      </c>
      <c r="H1074" s="2">
        <f>'Moving Avg'!G1074</f>
        <v>1.4287999999999996</v>
      </c>
      <c r="I1074" s="2">
        <f>'Moving Avg'!H1074</f>
        <v>1.9770499999999991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1.24</v>
      </c>
      <c r="C1075" s="2">
        <f>RSI!I1075</f>
        <v>16.484430960846566</v>
      </c>
      <c r="D1075" s="2">
        <f>MACD!E1075</f>
        <v>8.8864304230580338E-3</v>
      </c>
      <c r="E1075" s="2">
        <f>MACD!F1075</f>
        <v>3.4597670602243127E-2</v>
      </c>
      <c r="F1075" s="2">
        <f>'Moving Avg'!D1075</f>
        <v>1.24</v>
      </c>
      <c r="G1075" s="2">
        <f>'Moving Avg'!F1075</f>
        <v>1.2784999999999995</v>
      </c>
      <c r="H1075" s="2">
        <f>'Moving Avg'!G1075</f>
        <v>1.4206000000000001</v>
      </c>
      <c r="I1075" s="2">
        <f>'Moving Avg'!H1075</f>
        <v>1.9693999999999994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43573</v>
      </c>
      <c r="B1076" s="2">
        <f>RSI!B1076</f>
        <v>1.24</v>
      </c>
      <c r="C1076" s="2">
        <f>RSI!I1076</f>
        <v>16.484430960846566</v>
      </c>
      <c r="D1076" s="2">
        <f>MACD!E1076</f>
        <v>3.224144787220995E-3</v>
      </c>
      <c r="E1076" s="2">
        <f>MACD!F1076</f>
        <v>2.8322965439238703E-2</v>
      </c>
      <c r="F1076" s="2">
        <f>'Moving Avg'!D1076</f>
        <v>1.24</v>
      </c>
      <c r="G1076" s="2">
        <f>'Moving Avg'!F1076</f>
        <v>1.2679999999999993</v>
      </c>
      <c r="H1076" s="2">
        <f>'Moving Avg'!G1076</f>
        <v>1.4124000000000001</v>
      </c>
      <c r="I1076" s="2">
        <f>'Moving Avg'!H1076</f>
        <v>1.9613499999999993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43574</v>
      </c>
      <c r="B1077" s="2">
        <f>RSI!B1077</f>
        <v>1.21</v>
      </c>
      <c r="C1077" s="2">
        <f>RSI!I1077</f>
        <v>12.879573221833766</v>
      </c>
      <c r="D1077" s="2">
        <f>MACD!E1077</f>
        <v>-4.5114048059691214E-4</v>
      </c>
      <c r="E1077" s="2">
        <f>MACD!F1077</f>
        <v>2.2568144255271583E-2</v>
      </c>
      <c r="F1077" s="2">
        <f>'Moving Avg'!D1077</f>
        <v>1.234</v>
      </c>
      <c r="G1077" s="2">
        <f>'Moving Avg'!F1077</f>
        <v>1.2579999999999996</v>
      </c>
      <c r="H1077" s="2">
        <f>'Moving Avg'!G1077</f>
        <v>1.4036</v>
      </c>
      <c r="I1077" s="2">
        <f>'Moving Avg'!H1077</f>
        <v>1.9531499999999991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1.21</v>
      </c>
      <c r="C1078" s="2">
        <f>RSI!I1078</f>
        <v>12.879573221833766</v>
      </c>
      <c r="D1078" s="2">
        <f>MACD!E1078</f>
        <v>-2.9836159413592078E-3</v>
      </c>
      <c r="E1078" s="2">
        <f>MACD!F1078</f>
        <v>1.7457792215945424E-2</v>
      </c>
      <c r="F1078" s="2">
        <f>'Moving Avg'!D1078</f>
        <v>1.228</v>
      </c>
      <c r="G1078" s="2">
        <f>'Moving Avg'!F1078</f>
        <v>1.2499999999999996</v>
      </c>
      <c r="H1078" s="2">
        <f>'Moving Avg'!G1078</f>
        <v>1.3956</v>
      </c>
      <c r="I1078" s="2">
        <f>'Moving Avg'!H1078</f>
        <v>1.9449499999999993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1.18</v>
      </c>
      <c r="C1079" s="2">
        <f>RSI!I1079</f>
        <v>10.273905160549873</v>
      </c>
      <c r="D1079" s="2">
        <f>MACD!E1079</f>
        <v>-2.3696452517414368E-3</v>
      </c>
      <c r="E1079" s="2">
        <f>MACD!F1079</f>
        <v>1.3492304722408052E-2</v>
      </c>
      <c r="F1079" s="2">
        <f>'Moving Avg'!D1079</f>
        <v>1.216</v>
      </c>
      <c r="G1079" s="2">
        <f>'Moving Avg'!F1079</f>
        <v>1.2439999999999998</v>
      </c>
      <c r="H1079" s="2">
        <f>'Moving Avg'!G1079</f>
        <v>1.3878000000000004</v>
      </c>
      <c r="I1079" s="2">
        <f>'Moving Avg'!H1079</f>
        <v>1.9365999999999994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1.19</v>
      </c>
      <c r="C1080" s="2">
        <f>RSI!I1080</f>
        <v>16.348988533717772</v>
      </c>
      <c r="D1080" s="2">
        <f>MACD!E1080</f>
        <v>-1.9185896373485889E-3</v>
      </c>
      <c r="E1080" s="2">
        <f>MACD!F1080</f>
        <v>1.0410125850456725E-2</v>
      </c>
      <c r="F1080" s="2">
        <f>'Moving Avg'!D1080</f>
        <v>1.206</v>
      </c>
      <c r="G1080" s="2">
        <f>'Moving Avg'!F1080</f>
        <v>1.2384999999999999</v>
      </c>
      <c r="H1080" s="2">
        <f>'Moving Avg'!G1080</f>
        <v>1.38</v>
      </c>
      <c r="I1080" s="2">
        <f>'Moving Avg'!H1080</f>
        <v>1.9288999999999994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1.19</v>
      </c>
      <c r="C1081" s="2">
        <f>RSI!I1081</f>
        <v>16.348988533717772</v>
      </c>
      <c r="D1081" s="2">
        <f>MACD!E1081</f>
        <v>-9.7353364729890757E-4</v>
      </c>
      <c r="E1081" s="2">
        <f>MACD!F1081</f>
        <v>8.1333939509055982E-3</v>
      </c>
      <c r="F1081" s="2">
        <f>'Moving Avg'!D1081</f>
        <v>1.1959999999999997</v>
      </c>
      <c r="G1081" s="2">
        <f>'Moving Avg'!F1081</f>
        <v>1.2330000000000001</v>
      </c>
      <c r="H1081" s="2">
        <f>'Moving Avg'!G1081</f>
        <v>1.3722000000000003</v>
      </c>
      <c r="I1081" s="2">
        <f>'Moving Avg'!H1081</f>
        <v>1.9215999999999991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1.18</v>
      </c>
      <c r="C1082" s="2">
        <f>RSI!I1082</f>
        <v>15.158668104924658</v>
      </c>
      <c r="D1082" s="2">
        <f>MACD!E1082</f>
        <v>1.0885305460142103E-3</v>
      </c>
      <c r="E1082" s="2">
        <f>MACD!F1082</f>
        <v>6.7244212699273205E-3</v>
      </c>
      <c r="F1082" s="2">
        <f>'Moving Avg'!D1082</f>
        <v>1.19</v>
      </c>
      <c r="G1082" s="2">
        <f>'Moving Avg'!F1082</f>
        <v>1.2285000000000001</v>
      </c>
      <c r="H1082" s="2">
        <f>'Moving Avg'!G1082</f>
        <v>1.3652000000000004</v>
      </c>
      <c r="I1082" s="2">
        <f>'Moving Avg'!H1082</f>
        <v>1.9138999999999993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1.18</v>
      </c>
      <c r="C1083" s="2">
        <f>RSI!I1083</f>
        <v>15.158668104924658</v>
      </c>
      <c r="D1083" s="2">
        <f>MACD!E1083</f>
        <v>3.3754636827008078E-3</v>
      </c>
      <c r="E1083" s="2">
        <f>MACD!F1083</f>
        <v>6.0546297524820183E-3</v>
      </c>
      <c r="F1083" s="2">
        <f>'Moving Avg'!D1083</f>
        <v>1.1839999999999999</v>
      </c>
      <c r="G1083" s="2">
        <f>'Moving Avg'!F1083</f>
        <v>1.2240000000000002</v>
      </c>
      <c r="H1083" s="2">
        <f>'Moving Avg'!G1083</f>
        <v>1.3574000000000004</v>
      </c>
      <c r="I1083" s="2">
        <f>'Moving Avg'!H1083</f>
        <v>1.9059499999999998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1.18</v>
      </c>
      <c r="C1084" s="2">
        <f>RSI!I1084</f>
        <v>15.158668104924658</v>
      </c>
      <c r="D1084" s="2">
        <f>MACD!E1084</f>
        <v>5.8125142748888248E-3</v>
      </c>
      <c r="E1084" s="2">
        <f>MACD!F1084</f>
        <v>6.0062066569633796E-3</v>
      </c>
      <c r="F1084" s="2">
        <f>'Moving Avg'!D1084</f>
        <v>1.1839999999999997</v>
      </c>
      <c r="G1084" s="2">
        <f>'Moving Avg'!F1084</f>
        <v>1.2205000000000001</v>
      </c>
      <c r="H1084" s="2">
        <f>'Moving Avg'!G1084</f>
        <v>1.3500000000000005</v>
      </c>
      <c r="I1084" s="2">
        <f>'Moving Avg'!H1084</f>
        <v>1.8979999999999999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1.18</v>
      </c>
      <c r="C1085" s="2">
        <f>RSI!I1085</f>
        <v>15.158668104924658</v>
      </c>
      <c r="D1085" s="2">
        <f>MACD!E1085</f>
        <v>8.3394056018182283E-3</v>
      </c>
      <c r="E1085" s="2">
        <f>MACD!F1085</f>
        <v>6.4728464459343493E-3</v>
      </c>
      <c r="F1085" s="2">
        <f>'Moving Avg'!D1085</f>
        <v>1.1819999999999999</v>
      </c>
      <c r="G1085" s="2">
        <f>'Moving Avg'!F1085</f>
        <v>1.2175000000000002</v>
      </c>
      <c r="H1085" s="2">
        <f>'Moving Avg'!G1085</f>
        <v>1.3426000000000005</v>
      </c>
      <c r="I1085" s="2">
        <f>'Moving Avg'!H1085</f>
        <v>1.8900999999999999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1.18</v>
      </c>
      <c r="C1086" s="2">
        <f>RSI!I1086</f>
        <v>15.158668104924658</v>
      </c>
      <c r="D1086" s="2">
        <f>MACD!E1086</f>
        <v>1.0907888486428652E-2</v>
      </c>
      <c r="E1086" s="2">
        <f>MACD!F1086</f>
        <v>7.3598548540332103E-3</v>
      </c>
      <c r="F1086" s="2">
        <f>'Moving Avg'!D1086</f>
        <v>1.18</v>
      </c>
      <c r="G1086" s="2">
        <f>'Moving Avg'!F1086</f>
        <v>1.214</v>
      </c>
      <c r="H1086" s="2">
        <f>'Moving Avg'!G1086</f>
        <v>1.3352000000000004</v>
      </c>
      <c r="I1086" s="2">
        <f>'Moving Avg'!H1086</f>
        <v>1.88225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1.17</v>
      </c>
      <c r="C1087" s="2">
        <f>RSI!I1087</f>
        <v>13.712517240713638</v>
      </c>
      <c r="D1087" s="2">
        <f>MACD!E1087</f>
        <v>9.6050430144118959E-3</v>
      </c>
      <c r="E1087" s="2">
        <f>MACD!F1087</f>
        <v>7.8088924861089478E-3</v>
      </c>
      <c r="F1087" s="2">
        <f>'Moving Avg'!D1087</f>
        <v>1.1779999999999999</v>
      </c>
      <c r="G1087" s="2">
        <f>'Moving Avg'!F1087</f>
        <v>1.2105000000000001</v>
      </c>
      <c r="H1087" s="2">
        <f>'Moving Avg'!G1087</f>
        <v>1.3280000000000003</v>
      </c>
      <c r="I1087" s="2">
        <f>'Moving Avg'!H1087</f>
        <v>1.87435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1.1499999999999999</v>
      </c>
      <c r="C1088" s="2">
        <f>RSI!I1088</f>
        <v>11.375161538604203</v>
      </c>
      <c r="D1088" s="2">
        <f>MACD!E1088</f>
        <v>1.0412157895146157E-2</v>
      </c>
      <c r="E1088" s="2">
        <f>MACD!F1088</f>
        <v>8.32954556791639E-3</v>
      </c>
      <c r="F1088" s="2">
        <f>'Moving Avg'!D1088</f>
        <v>1.1719999999999999</v>
      </c>
      <c r="G1088" s="2">
        <f>'Moving Avg'!F1088</f>
        <v>1.206</v>
      </c>
      <c r="H1088" s="2">
        <f>'Moving Avg'!G1088</f>
        <v>1.3210000000000006</v>
      </c>
      <c r="I1088" s="2">
        <f>'Moving Avg'!H1088</f>
        <v>1.8663500000000002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1.1499999999999999</v>
      </c>
      <c r="C1089" s="2">
        <f>RSI!I1089</f>
        <v>11.375161538604203</v>
      </c>
      <c r="D1089" s="2">
        <f>MACD!E1089</f>
        <v>6.9942318570304085E-3</v>
      </c>
      <c r="E1089" s="2">
        <f>MACD!F1089</f>
        <v>8.0624828257391951E-3</v>
      </c>
      <c r="F1089" s="2">
        <f>'Moving Avg'!D1089</f>
        <v>1.1659999999999999</v>
      </c>
      <c r="G1089" s="2">
        <f>'Moving Avg'!F1089</f>
        <v>1.2014999999999998</v>
      </c>
      <c r="H1089" s="2">
        <f>'Moving Avg'!G1089</f>
        <v>1.3138000000000005</v>
      </c>
      <c r="I1089" s="2">
        <f>'Moving Avg'!H1089</f>
        <v>1.85825</v>
      </c>
      <c r="J1089" s="6" t="str">
        <f>OBV!F1089</f>
        <v>BEARISH</v>
      </c>
      <c r="K1089" s="6" t="str">
        <f>OBV!G1089</f>
        <v>STRONG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1.1200000000000001</v>
      </c>
      <c r="C1090" s="2">
        <f>RSI!I1090</f>
        <v>8.7735446703750313</v>
      </c>
      <c r="D1090" s="2">
        <f>MACD!E1090</f>
        <v>8.3392273330704647E-3</v>
      </c>
      <c r="E1090" s="2">
        <f>MACD!F1090</f>
        <v>8.1178317272054493E-3</v>
      </c>
      <c r="F1090" s="2">
        <f>'Moving Avg'!D1090</f>
        <v>1.1539999999999999</v>
      </c>
      <c r="G1090" s="2">
        <f>'Moving Avg'!F1090</f>
        <v>1.1954999999999996</v>
      </c>
      <c r="H1090" s="2">
        <f>'Moving Avg'!G1090</f>
        <v>1.3062000000000007</v>
      </c>
      <c r="I1090" s="2">
        <f>'Moving Avg'!H1090</f>
        <v>1.8499999999999996</v>
      </c>
      <c r="J1090" s="6" t="str">
        <f>OBV!F1090</f>
        <v>BEARISH</v>
      </c>
      <c r="K1090" s="6" t="str">
        <f>OBV!G1090</f>
        <v>STRONG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1.1000000000000001</v>
      </c>
      <c r="C1091" s="2">
        <f>RSI!I1091</f>
        <v>7.536099866683017</v>
      </c>
      <c r="D1091" s="2">
        <f>MACD!E1091</f>
        <v>1.1577167066912919E-2</v>
      </c>
      <c r="E1091" s="2">
        <f>MACD!F1091</f>
        <v>8.8096987951469426E-3</v>
      </c>
      <c r="F1091" s="2">
        <f>'Moving Avg'!D1091</f>
        <v>1.1379999999999999</v>
      </c>
      <c r="G1091" s="2">
        <f>'Moving Avg'!F1091</f>
        <v>1.1884999999999999</v>
      </c>
      <c r="H1091" s="2">
        <f>'Moving Avg'!G1091</f>
        <v>1.2982000000000002</v>
      </c>
      <c r="I1091" s="2">
        <f>'Moving Avg'!H1091</f>
        <v>1.84165</v>
      </c>
      <c r="J1091" s="6" t="str">
        <f>OBV!F1091</f>
        <v>BEARISH</v>
      </c>
      <c r="K1091" s="6" t="str">
        <f>OBV!G1091</f>
        <v>STRONG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1.1000000000000001</v>
      </c>
      <c r="C1092" s="2">
        <f>RSI!I1092</f>
        <v>7.536099866683017</v>
      </c>
      <c r="D1092" s="2">
        <f>MACD!E1092</f>
        <v>1.3469260396083982E-2</v>
      </c>
      <c r="E1092" s="2">
        <f>MACD!F1092</f>
        <v>9.7416111153343504E-3</v>
      </c>
      <c r="F1092" s="2">
        <f>'Moving Avg'!D1092</f>
        <v>1.1239999999999999</v>
      </c>
      <c r="G1092" s="2">
        <f>'Moving Avg'!F1092</f>
        <v>1.1815</v>
      </c>
      <c r="H1092" s="2">
        <f>'Moving Avg'!G1092</f>
        <v>1.2902</v>
      </c>
      <c r="I1092" s="2">
        <f>'Moving Avg'!H1092</f>
        <v>1.8333000000000002</v>
      </c>
      <c r="J1092" s="6" t="str">
        <f>OBV!F1092</f>
        <v>BEARISH</v>
      </c>
      <c r="K1092" s="6" t="str">
        <f>OBV!G1092</f>
        <v>STRONG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1.1000000000000001</v>
      </c>
      <c r="C1093" s="2">
        <f>RSI!I1093</f>
        <v>7.536099866683017</v>
      </c>
      <c r="D1093" s="2">
        <f>MACD!E1093</f>
        <v>1.5709854766276843E-2</v>
      </c>
      <c r="E1093" s="2">
        <f>MACD!F1093</f>
        <v>1.0935259845522849E-2</v>
      </c>
      <c r="F1093" s="2">
        <f>'Moving Avg'!D1093</f>
        <v>1.1140000000000001</v>
      </c>
      <c r="G1093" s="2">
        <f>'Moving Avg'!F1093</f>
        <v>1.1744999999999999</v>
      </c>
      <c r="H1093" s="2">
        <f>'Moving Avg'!G1093</f>
        <v>1.2812000000000001</v>
      </c>
      <c r="I1093" s="2">
        <f>'Moving Avg'!H1093</f>
        <v>1.8250500000000003</v>
      </c>
      <c r="J1093" s="6" t="str">
        <f>OBV!F1093</f>
        <v>BEARISH</v>
      </c>
      <c r="K1093" s="6" t="str">
        <f>OBV!G1093</f>
        <v>STRONG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1.0900000000000001</v>
      </c>
      <c r="C1094" s="2">
        <f>RSI!I1094</f>
        <v>6.9260563451146311</v>
      </c>
      <c r="D1094" s="2">
        <f>MACD!E1094</f>
        <v>1.8938698164390866E-2</v>
      </c>
      <c r="E1094" s="2">
        <f>MACD!F1094</f>
        <v>1.2535947509296453E-2</v>
      </c>
      <c r="F1094" s="2">
        <f>'Moving Avg'!D1094</f>
        <v>1.1019999999999999</v>
      </c>
      <c r="G1094" s="2">
        <f>'Moving Avg'!F1094</f>
        <v>1.167</v>
      </c>
      <c r="H1094" s="2">
        <f>'Moving Avg'!G1094</f>
        <v>1.2732000000000001</v>
      </c>
      <c r="I1094" s="2">
        <f>'Moving Avg'!H1094</f>
        <v>1.8167499999999999</v>
      </c>
      <c r="J1094" s="6" t="str">
        <f>OBV!F1094</f>
        <v>BEARISH</v>
      </c>
      <c r="K1094" s="6" t="str">
        <f>OBV!G1094</f>
        <v>STRONG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1.0900000000000001</v>
      </c>
      <c r="C1095" s="2">
        <f>RSI!I1095</f>
        <v>6.9260563451146311</v>
      </c>
      <c r="D1095" s="2">
        <f>MACD!E1095</f>
        <v>2.2278234180982626E-2</v>
      </c>
      <c r="E1095" s="2">
        <f>MACD!F1095</f>
        <v>1.4484404843633687E-2</v>
      </c>
      <c r="F1095" s="2">
        <f>'Moving Avg'!D1095</f>
        <v>1.0960000000000001</v>
      </c>
      <c r="G1095" s="2">
        <f>'Moving Avg'!F1095</f>
        <v>1.1595</v>
      </c>
      <c r="H1095" s="2">
        <f>'Moving Avg'!G1095</f>
        <v>1.2664000000000002</v>
      </c>
      <c r="I1095" s="2">
        <f>'Moving Avg'!H1095</f>
        <v>1.8084499999999997</v>
      </c>
      <c r="J1095" s="6" t="str">
        <f>OBV!F1095</f>
        <v>BEARISH</v>
      </c>
      <c r="K1095" s="6" t="str">
        <f>OBV!G1095</f>
        <v>STRONG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1.0900000000000001</v>
      </c>
      <c r="C1096" s="2">
        <f>RSI!I1096</f>
        <v>6.9260563451146311</v>
      </c>
      <c r="D1096" s="2">
        <f>MACD!E1096</f>
        <v>2.5666437793058883E-2</v>
      </c>
      <c r="E1096" s="2">
        <f>MACD!F1096</f>
        <v>1.6720811433518726E-2</v>
      </c>
      <c r="F1096" s="2">
        <f>'Moving Avg'!D1096</f>
        <v>1.0939999999999999</v>
      </c>
      <c r="G1096" s="2">
        <f>'Moving Avg'!F1096</f>
        <v>1.1520000000000001</v>
      </c>
      <c r="H1096" s="2">
        <f>'Moving Avg'!G1096</f>
        <v>1.2588000000000001</v>
      </c>
      <c r="I1096" s="2">
        <f>'Moving Avg'!H1096</f>
        <v>1.8001499999999995</v>
      </c>
      <c r="J1096" s="6" t="str">
        <f>OBV!F1096</f>
        <v>BEARISH</v>
      </c>
      <c r="K1096" s="6" t="str">
        <f>OBV!G1096</f>
        <v>STRONG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1.0900000000000001</v>
      </c>
      <c r="C1097" s="2">
        <f>RSI!I1097</f>
        <v>6.9260563451146311</v>
      </c>
      <c r="D1097" s="2">
        <f>MACD!E1097</f>
        <v>2.751569774220064E-2</v>
      </c>
      <c r="E1097" s="2">
        <f>MACD!F1097</f>
        <v>1.8879788695255108E-2</v>
      </c>
      <c r="F1097" s="2">
        <f>'Moving Avg'!D1097</f>
        <v>1.0920000000000001</v>
      </c>
      <c r="G1097" s="2">
        <f>'Moving Avg'!F1097</f>
        <v>1.1460000000000001</v>
      </c>
      <c r="H1097" s="2">
        <f>'Moving Avg'!G1097</f>
        <v>1.2512000000000001</v>
      </c>
      <c r="I1097" s="2">
        <f>'Moving Avg'!H1097</f>
        <v>1.7918499999999999</v>
      </c>
      <c r="J1097" s="6" t="str">
        <f>OBV!F1097</f>
        <v>BEARISH</v>
      </c>
      <c r="K1097" s="6" t="str">
        <f>OBV!G1097</f>
        <v>STRONG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1.0900000000000001</v>
      </c>
      <c r="C1098" s="2">
        <f>RSI!I1098</f>
        <v>6.9260563451146311</v>
      </c>
      <c r="D1098" s="2">
        <f>MACD!E1098</f>
        <v>2.6485736759423562E-2</v>
      </c>
      <c r="E1098" s="2">
        <f>MACD!F1098</f>
        <v>2.0400978308088798E-2</v>
      </c>
      <c r="F1098" s="2">
        <f>'Moving Avg'!D1098</f>
        <v>1.0900000000000001</v>
      </c>
      <c r="G1098" s="2">
        <f>'Moving Avg'!F1098</f>
        <v>1.1400000000000001</v>
      </c>
      <c r="H1098" s="2">
        <f>'Moving Avg'!G1098</f>
        <v>1.2436</v>
      </c>
      <c r="I1098" s="2">
        <f>'Moving Avg'!H1098</f>
        <v>1.78355</v>
      </c>
      <c r="J1098" s="6" t="str">
        <f>OBV!F1098</f>
        <v>BEARISH</v>
      </c>
      <c r="K1098" s="6" t="str">
        <f>OBV!G1098</f>
        <v>STRONG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1.0900000000000001</v>
      </c>
      <c r="C1099" s="2">
        <f>RSI!I1099</f>
        <v>6.9260563451146311</v>
      </c>
      <c r="D1099" s="2">
        <f>MACD!E1099</f>
        <v>2.6060716197311207E-2</v>
      </c>
      <c r="E1099" s="2">
        <f>MACD!F1099</f>
        <v>2.1532925885933279E-2</v>
      </c>
      <c r="F1099" s="2">
        <f>'Moving Avg'!D1099</f>
        <v>1.0900000000000001</v>
      </c>
      <c r="G1099" s="2">
        <f>'Moving Avg'!F1099</f>
        <v>1.1355</v>
      </c>
      <c r="H1099" s="2">
        <f>'Moving Avg'!G1099</f>
        <v>1.2364000000000002</v>
      </c>
      <c r="I1099" s="2">
        <f>'Moving Avg'!H1099</f>
        <v>1.77525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1.08</v>
      </c>
      <c r="C1100" s="2">
        <f>RSI!I1100</f>
        <v>6.1495172921525096</v>
      </c>
      <c r="D1100" s="2">
        <f>MACD!E1100</f>
        <v>2.2239851469760819E-2</v>
      </c>
      <c r="E1100" s="2">
        <f>MACD!F1100</f>
        <v>2.1674311002698787E-2</v>
      </c>
      <c r="F1100" s="2">
        <f>'Moving Avg'!D1100</f>
        <v>1.0880000000000001</v>
      </c>
      <c r="G1100" s="2">
        <f>'Moving Avg'!F1100</f>
        <v>1.1300000000000001</v>
      </c>
      <c r="H1100" s="2">
        <f>'Moving Avg'!G1100</f>
        <v>1.2290000000000001</v>
      </c>
      <c r="I1100" s="2">
        <f>'Moving Avg'!H1100</f>
        <v>1.7673000000000001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1.1000000000000001</v>
      </c>
      <c r="C1101" s="2">
        <f>RSI!I1101</f>
        <v>24.404719345246264</v>
      </c>
      <c r="D1101" s="2">
        <f>MACD!E1101</f>
        <v>1.4890286780429252E-2</v>
      </c>
      <c r="E1101" s="2">
        <f>MACD!F1101</f>
        <v>2.0317506158244882E-2</v>
      </c>
      <c r="F1101" s="2">
        <f>'Moving Avg'!D1101</f>
        <v>1.0900000000000003</v>
      </c>
      <c r="G1101" s="2">
        <f>'Moving Avg'!F1101</f>
        <v>1.1254999999999999</v>
      </c>
      <c r="H1101" s="2">
        <f>'Moving Avg'!G1101</f>
        <v>1.222</v>
      </c>
      <c r="I1101" s="2">
        <f>'Moving Avg'!H1101</f>
        <v>1.7591500000000002</v>
      </c>
      <c r="J1101" s="6" t="str">
        <f>OBV!F1101</f>
        <v>BEARISH</v>
      </c>
      <c r="K1101" s="6" t="str">
        <f>OBV!G1101</f>
        <v>NEUTRAL</v>
      </c>
      <c r="L1101" s="6" t="str">
        <f>OBV!H1101</f>
        <v>BEARISH DIVERGENCE</v>
      </c>
    </row>
    <row r="1102" spans="1:12" ht="13.5" x14ac:dyDescent="0.25">
      <c r="A1102" s="3">
        <f>RSI!A1102</f>
        <v>43612</v>
      </c>
      <c r="B1102" s="2">
        <f>RSI!B1102</f>
        <v>1.1299999999999999</v>
      </c>
      <c r="C1102" s="2">
        <f>RSI!I1102</f>
        <v>42.4787302574574</v>
      </c>
      <c r="D1102" s="2">
        <f>MACD!E1102</f>
        <v>6.7401687271875232E-3</v>
      </c>
      <c r="E1102" s="2">
        <f>MACD!F1102</f>
        <v>1.7602038672033412E-2</v>
      </c>
      <c r="F1102" s="2">
        <f>'Moving Avg'!D1102</f>
        <v>1.0980000000000001</v>
      </c>
      <c r="G1102" s="2">
        <f>'Moving Avg'!F1102</f>
        <v>1.1229999999999998</v>
      </c>
      <c r="H1102" s="2">
        <f>'Moving Avg'!G1102</f>
        <v>1.2156</v>
      </c>
      <c r="I1102" s="2">
        <f>'Moving Avg'!H1102</f>
        <v>1.7513000000000003</v>
      </c>
      <c r="J1102" s="6" t="str">
        <f>OBV!F1102</f>
        <v>BEARISH</v>
      </c>
      <c r="K1102" s="6" t="str">
        <f>OBV!G1102</f>
        <v>NEUTRAL</v>
      </c>
      <c r="L1102" s="6" t="str">
        <f>OBV!H1102</f>
        <v>BEARISH DIVERGENCE</v>
      </c>
    </row>
    <row r="1103" spans="1:12" ht="13.5" x14ac:dyDescent="0.25">
      <c r="A1103" s="3">
        <f>RSI!A1103</f>
        <v>43613</v>
      </c>
      <c r="B1103" s="2">
        <f>RSI!B1103</f>
        <v>1.1299999999999999</v>
      </c>
      <c r="C1103" s="2">
        <f>RSI!I1103</f>
        <v>42.4787302574574</v>
      </c>
      <c r="D1103" s="2">
        <f>MACD!E1103</f>
        <v>-6.394278150256838E-5</v>
      </c>
      <c r="E1103" s="2">
        <f>MACD!F1103</f>
        <v>1.4068842381326217E-2</v>
      </c>
      <c r="F1103" s="2">
        <f>'Moving Avg'!D1103</f>
        <v>1.1060000000000001</v>
      </c>
      <c r="G1103" s="2">
        <f>'Moving Avg'!F1103</f>
        <v>1.1204999999999998</v>
      </c>
      <c r="H1103" s="2">
        <f>'Moving Avg'!G1103</f>
        <v>1.2092000000000001</v>
      </c>
      <c r="I1103" s="2">
        <f>'Moving Avg'!H1103</f>
        <v>1.7434500000000002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</row>
    <row r="1104" spans="1:12" ht="13.5" x14ac:dyDescent="0.25">
      <c r="A1104" s="3">
        <f>RSI!A1104</f>
        <v>43614</v>
      </c>
      <c r="B1104" s="2">
        <f>RSI!B1104</f>
        <v>1.1599999999999999</v>
      </c>
      <c r="C1104" s="2">
        <f>RSI!I1104</f>
        <v>54.966050727654327</v>
      </c>
      <c r="D1104" s="2">
        <f>MACD!E1104</f>
        <v>-9.4966347865275136E-3</v>
      </c>
      <c r="E1104" s="2">
        <f>MACD!F1104</f>
        <v>9.3557469477554729E-3</v>
      </c>
      <c r="F1104" s="2">
        <f>'Moving Avg'!D1104</f>
        <v>1.1199999999999999</v>
      </c>
      <c r="G1104" s="2">
        <f>'Moving Avg'!F1104</f>
        <v>1.1194999999999999</v>
      </c>
      <c r="H1104" s="2">
        <f>'Moving Avg'!G1104</f>
        <v>1.2034</v>
      </c>
      <c r="I1104" s="2">
        <f>'Moving Avg'!H1104</f>
        <v>1.7357500000000003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1.1599999999999999</v>
      </c>
      <c r="C1105" s="2">
        <f>RSI!I1105</f>
        <v>54.966050727654327</v>
      </c>
      <c r="D1105" s="2">
        <f>MACD!E1105</f>
        <v>-1.7576417584920012E-2</v>
      </c>
      <c r="E1105" s="2">
        <f>MACD!F1105</f>
        <v>3.9693140412203759E-3</v>
      </c>
      <c r="F1105" s="2">
        <f>'Moving Avg'!D1105</f>
        <v>1.1359999999999999</v>
      </c>
      <c r="G1105" s="2">
        <f>'Moving Avg'!F1105</f>
        <v>1.1184999999999998</v>
      </c>
      <c r="H1105" s="2">
        <f>'Moving Avg'!G1105</f>
        <v>1.1976000000000002</v>
      </c>
      <c r="I1105" s="2">
        <f>'Moving Avg'!H1105</f>
        <v>1.7280500000000003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1.19</v>
      </c>
      <c r="C1106" s="2">
        <f>RSI!I1106</f>
        <v>64.023885874068696</v>
      </c>
      <c r="D1106" s="2">
        <f>MACD!E1106</f>
        <v>-2.6726373708048978E-2</v>
      </c>
      <c r="E1106" s="2">
        <f>MACD!F1106</f>
        <v>-2.1698235086334951E-3</v>
      </c>
      <c r="F1106" s="2">
        <f>'Moving Avg'!D1106</f>
        <v>1.1539999999999999</v>
      </c>
      <c r="G1106" s="2">
        <f>'Moving Avg'!F1106</f>
        <v>1.119</v>
      </c>
      <c r="H1106" s="2">
        <f>'Moving Avg'!G1106</f>
        <v>1.1924000000000001</v>
      </c>
      <c r="I1106" s="2">
        <f>'Moving Avg'!H1106</f>
        <v>1.7205000000000004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1.19</v>
      </c>
      <c r="C1107" s="2">
        <f>RSI!I1107</f>
        <v>64.023885874068711</v>
      </c>
      <c r="D1107" s="2">
        <f>MACD!E1107</f>
        <v>-3.473016983063637E-2</v>
      </c>
      <c r="E1107" s="2">
        <f>MACD!F1107</f>
        <v>-8.6818927730340709E-3</v>
      </c>
      <c r="F1107" s="2">
        <f>'Moving Avg'!D1107</f>
        <v>1.1659999999999999</v>
      </c>
      <c r="G1107" s="2">
        <f>'Moving Avg'!F1107</f>
        <v>1.1199999999999999</v>
      </c>
      <c r="H1107" s="2">
        <f>'Moving Avg'!G1107</f>
        <v>1.1880000000000002</v>
      </c>
      <c r="I1107" s="2">
        <f>'Moving Avg'!H1107</f>
        <v>1.7129500000000004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1.19</v>
      </c>
      <c r="C1108" s="2">
        <f>RSI!I1108</f>
        <v>64.023885874068696</v>
      </c>
      <c r="D1108" s="2">
        <f>MACD!E1108</f>
        <v>-4.1744765996986954E-2</v>
      </c>
      <c r="E1108" s="2">
        <f>MACD!F1108</f>
        <v>-1.5294467417824649E-2</v>
      </c>
      <c r="F1108" s="2">
        <f>'Moving Avg'!D1108</f>
        <v>1.1779999999999997</v>
      </c>
      <c r="G1108" s="2">
        <f>'Moving Avg'!F1108</f>
        <v>1.1220000000000001</v>
      </c>
      <c r="H1108" s="2">
        <f>'Moving Avg'!G1108</f>
        <v>1.1844000000000001</v>
      </c>
      <c r="I1108" s="2">
        <f>'Moving Avg'!H1108</f>
        <v>1.7054000000000005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1.19</v>
      </c>
      <c r="C1109" s="2">
        <f>RSI!I1109</f>
        <v>64.023885874068725</v>
      </c>
      <c r="D1109" s="2">
        <f>MACD!E1109</f>
        <v>-4.7904409534760495E-2</v>
      </c>
      <c r="E1109" s="2">
        <f>MACD!F1109</f>
        <v>-2.1816455841211821E-2</v>
      </c>
      <c r="F1109" s="2">
        <f>'Moving Avg'!D1109</f>
        <v>1.1839999999999999</v>
      </c>
      <c r="G1109" s="2">
        <f>'Moving Avg'!F1109</f>
        <v>1.1240000000000001</v>
      </c>
      <c r="H1109" s="2">
        <f>'Moving Avg'!G1109</f>
        <v>1.1822000000000001</v>
      </c>
      <c r="I1109" s="2">
        <f>'Moving Avg'!H1109</f>
        <v>1.6978500000000003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1.1599999999999999</v>
      </c>
      <c r="C1110" s="2">
        <f>RSI!I1110</f>
        <v>50.391289331207574</v>
      </c>
      <c r="D1110" s="2">
        <f>MACD!E1110</f>
        <v>-5.2640262340312161E-2</v>
      </c>
      <c r="E1110" s="2">
        <f>MACD!F1110</f>
        <v>-2.798121714103189E-2</v>
      </c>
      <c r="F1110" s="2">
        <f>'Moving Avg'!D1110</f>
        <v>1.1839999999999999</v>
      </c>
      <c r="G1110" s="2">
        <f>'Moving Avg'!F1110</f>
        <v>1.1260000000000001</v>
      </c>
      <c r="H1110" s="2">
        <f>'Moving Avg'!G1110</f>
        <v>1.1794000000000002</v>
      </c>
      <c r="I1110" s="2">
        <f>'Moving Avg'!H1110</f>
        <v>1.6901500000000007</v>
      </c>
      <c r="J1110" s="6" t="str">
        <f>OBV!F1110</f>
        <v>BEARISH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1.1100000000000001</v>
      </c>
      <c r="C1111" s="2">
        <f>RSI!I1111</f>
        <v>36.457787141669975</v>
      </c>
      <c r="D1111" s="2">
        <f>MACD!E1111</f>
        <v>-4.9881853429102785E-2</v>
      </c>
      <c r="E1111" s="2">
        <f>MACD!F1111</f>
        <v>-3.2361344398646075E-2</v>
      </c>
      <c r="F1111" s="2">
        <f>'Moving Avg'!D1111</f>
        <v>1.1679999999999999</v>
      </c>
      <c r="G1111" s="2">
        <f>'Moving Avg'!F1111</f>
        <v>1.1265000000000003</v>
      </c>
      <c r="H1111" s="2">
        <f>'Moving Avg'!G1111</f>
        <v>1.1756</v>
      </c>
      <c r="I1111" s="2">
        <f>'Moving Avg'!H1111</f>
        <v>1.6822000000000006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1.1399999999999999</v>
      </c>
      <c r="C1112" s="2">
        <f>RSI!I1112</f>
        <v>46.089699194955351</v>
      </c>
      <c r="D1112" s="2">
        <f>MACD!E1112</f>
        <v>-4.4873050396911918E-2</v>
      </c>
      <c r="E1112" s="2">
        <f>MACD!F1112</f>
        <v>-3.4863685598299249E-2</v>
      </c>
      <c r="F1112" s="2">
        <f>'Moving Avg'!D1112</f>
        <v>1.1579999999999999</v>
      </c>
      <c r="G1112" s="2">
        <f>'Moving Avg'!F1112</f>
        <v>1.1285000000000001</v>
      </c>
      <c r="H1112" s="2">
        <f>'Moving Avg'!G1112</f>
        <v>1.173</v>
      </c>
      <c r="I1112" s="2">
        <f>'Moving Avg'!H1112</f>
        <v>1.6744000000000003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1.1399999999999999</v>
      </c>
      <c r="C1113" s="2">
        <f>RSI!I1113</f>
        <v>46.089699194955358</v>
      </c>
      <c r="D1113" s="2">
        <f>MACD!E1113</f>
        <v>-4.0551360837253414E-2</v>
      </c>
      <c r="E1113" s="2">
        <f>MACD!F1113</f>
        <v>-3.6001220646090085E-2</v>
      </c>
      <c r="F1113" s="2">
        <f>'Moving Avg'!D1113</f>
        <v>1.1479999999999999</v>
      </c>
      <c r="G1113" s="2">
        <f>'Moving Avg'!F1113</f>
        <v>1.1305000000000001</v>
      </c>
      <c r="H1113" s="2">
        <f>'Moving Avg'!G1113</f>
        <v>1.1704000000000001</v>
      </c>
      <c r="I1113" s="2">
        <f>'Moving Avg'!H1113</f>
        <v>1.6666000000000003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1.1399999999999999</v>
      </c>
      <c r="C1114" s="2">
        <f>RSI!I1114</f>
        <v>46.089699194955358</v>
      </c>
      <c r="D1114" s="2">
        <f>MACD!E1114</f>
        <v>-3.2201873451911389E-2</v>
      </c>
      <c r="E1114" s="2">
        <f>MACD!F1114</f>
        <v>-3.5241351207254343E-2</v>
      </c>
      <c r="F1114" s="2">
        <f>'Moving Avg'!D1114</f>
        <v>1.1379999999999999</v>
      </c>
      <c r="G1114" s="2">
        <f>'Moving Avg'!F1114</f>
        <v>1.133</v>
      </c>
      <c r="H1114" s="2">
        <f>'Moving Avg'!G1114</f>
        <v>1.1682000000000001</v>
      </c>
      <c r="I1114" s="2">
        <f>'Moving Avg'!H1114</f>
        <v>1.6588000000000003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1.1399999999999999</v>
      </c>
      <c r="C1115" s="2">
        <f>RSI!I1115</f>
        <v>46.089699194955365</v>
      </c>
      <c r="D1115" s="2">
        <f>MACD!E1115</f>
        <v>-2.5065359136307919E-2</v>
      </c>
      <c r="E1115" s="2">
        <f>MACD!F1115</f>
        <v>-3.3206152793065061E-2</v>
      </c>
      <c r="F1115" s="2">
        <f>'Moving Avg'!D1115</f>
        <v>1.1339999999999999</v>
      </c>
      <c r="G1115" s="2">
        <f>'Moving Avg'!F1115</f>
        <v>1.1355</v>
      </c>
      <c r="H1115" s="2">
        <f>'Moving Avg'!G1115</f>
        <v>1.1662000000000001</v>
      </c>
      <c r="I1115" s="2">
        <f>'Moving Avg'!H1115</f>
        <v>1.651</v>
      </c>
      <c r="J1115" s="6" t="str">
        <f>OBV!F1115</f>
        <v>BULLISH</v>
      </c>
      <c r="K1115" s="6" t="str">
        <f>OBV!G1115</f>
        <v>NEUTRAL</v>
      </c>
      <c r="L1115" s="6" t="str">
        <f>OBV!H1115</f>
        <v>BULLISH DIVERGENCE</v>
      </c>
    </row>
    <row r="1116" spans="1:12" ht="13.5" x14ac:dyDescent="0.25">
      <c r="A1116" s="3">
        <f>RSI!A1116</f>
        <v>43635</v>
      </c>
      <c r="B1116" s="2">
        <f>RSI!B1116</f>
        <v>1.1100000000000001</v>
      </c>
      <c r="C1116" s="2">
        <f>RSI!I1116</f>
        <v>38.284083552785852</v>
      </c>
      <c r="D1116" s="2">
        <f>MACD!E1116</f>
        <v>-1.2122900807715054E-2</v>
      </c>
      <c r="E1116" s="2">
        <f>MACD!F1116</f>
        <v>-2.898950239599506E-2</v>
      </c>
      <c r="F1116" s="2">
        <f>'Moving Avg'!D1116</f>
        <v>1.1339999999999999</v>
      </c>
      <c r="G1116" s="2">
        <f>'Moving Avg'!F1116</f>
        <v>1.1365000000000001</v>
      </c>
      <c r="H1116" s="2">
        <f>'Moving Avg'!G1116</f>
        <v>1.1634000000000002</v>
      </c>
      <c r="I1116" s="2">
        <f>'Moving Avg'!H1116</f>
        <v>1.6430500000000001</v>
      </c>
      <c r="J1116" s="6" t="str">
        <f>OBV!F1116</f>
        <v>BULLISH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43636</v>
      </c>
      <c r="B1117" s="2">
        <f>RSI!B1117</f>
        <v>1.1399999999999999</v>
      </c>
      <c r="C1117" s="2">
        <f>RSI!I1117</f>
        <v>47.803852756963337</v>
      </c>
      <c r="D1117" s="2">
        <f>MACD!E1117</f>
        <v>-3.1551867234018705E-3</v>
      </c>
      <c r="E1117" s="2">
        <f>MACD!F1117</f>
        <v>-2.3822639261476423E-2</v>
      </c>
      <c r="F1117" s="2">
        <f>'Moving Avg'!D1117</f>
        <v>1.1339999999999999</v>
      </c>
      <c r="G1117" s="2">
        <f>'Moving Avg'!F1117</f>
        <v>1.1389999999999998</v>
      </c>
      <c r="H1117" s="2">
        <f>'Moving Avg'!G1117</f>
        <v>1.1614000000000002</v>
      </c>
      <c r="I1117" s="2">
        <f>'Moving Avg'!H1117</f>
        <v>1.6352499999999999</v>
      </c>
      <c r="J1117" s="6" t="str">
        <f>OBV!F1117</f>
        <v>BULLISH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1.1399999999999999</v>
      </c>
      <c r="C1118" s="2">
        <f>RSI!I1118</f>
        <v>47.803852756963337</v>
      </c>
      <c r="D1118" s="2">
        <f>MACD!E1118</f>
        <v>4.4765572084493055E-3</v>
      </c>
      <c r="E1118" s="2">
        <f>MACD!F1118</f>
        <v>-1.8162799967491278E-2</v>
      </c>
      <c r="F1118" s="2">
        <f>'Moving Avg'!D1118</f>
        <v>1.1339999999999999</v>
      </c>
      <c r="G1118" s="2">
        <f>'Moving Avg'!F1118</f>
        <v>1.1415000000000002</v>
      </c>
      <c r="H1118" s="2">
        <f>'Moving Avg'!G1118</f>
        <v>1.1594</v>
      </c>
      <c r="I1118" s="2">
        <f>'Moving Avg'!H1118</f>
        <v>1.6274499999999994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43640</v>
      </c>
      <c r="B1119" s="2">
        <f>RSI!B1119</f>
        <v>1.1399999999999999</v>
      </c>
      <c r="C1119" s="2">
        <f>RSI!I1119</f>
        <v>47.803852756963344</v>
      </c>
      <c r="D1119" s="2">
        <f>MACD!E1119</f>
        <v>1.0974629437580985E-2</v>
      </c>
      <c r="E1119" s="2">
        <f>MACD!F1119</f>
        <v>-1.2335314086476826E-2</v>
      </c>
      <c r="F1119" s="2">
        <f>'Moving Avg'!D1119</f>
        <v>1.1339999999999999</v>
      </c>
      <c r="G1119" s="2">
        <f>'Moving Avg'!F1119</f>
        <v>1.1439999999999999</v>
      </c>
      <c r="H1119" s="2">
        <f>'Moving Avg'!G1119</f>
        <v>1.1574</v>
      </c>
      <c r="I1119" s="2">
        <f>'Moving Avg'!H1119</f>
        <v>1.6196499999999994</v>
      </c>
      <c r="J1119" s="6" t="str">
        <f>OBV!F1119</f>
        <v>BULLISH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1.1399999999999999</v>
      </c>
      <c r="C1120" s="2">
        <f>RSI!I1120</f>
        <v>47.803852756963344</v>
      </c>
      <c r="D1120" s="2">
        <f>MACD!E1120</f>
        <v>1.189506062066048E-2</v>
      </c>
      <c r="E1120" s="2">
        <f>MACD!F1120</f>
        <v>-7.4892391450493648E-3</v>
      </c>
      <c r="F1120" s="2">
        <f>'Moving Avg'!D1120</f>
        <v>1.1339999999999999</v>
      </c>
      <c r="G1120" s="2">
        <f>'Moving Avg'!F1120</f>
        <v>1.147</v>
      </c>
      <c r="H1120" s="2">
        <f>'Moving Avg'!G1120</f>
        <v>1.1553999999999998</v>
      </c>
      <c r="I1120" s="2">
        <f>'Moving Avg'!H1120</f>
        <v>1.6118499999999998</v>
      </c>
      <c r="J1120" s="6" t="str">
        <f>OBV!F1120</f>
        <v>BULLISH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1.1100000000000001</v>
      </c>
      <c r="C1121" s="2">
        <f>RSI!I1121</f>
        <v>39.589897263010947</v>
      </c>
      <c r="D1121" s="2">
        <f>MACD!E1121</f>
        <v>7.2384746744049711E-3</v>
      </c>
      <c r="E1121" s="2">
        <f>MACD!F1121</f>
        <v>-4.5436963811584978E-3</v>
      </c>
      <c r="F1121" s="2">
        <f>'Moving Avg'!D1121</f>
        <v>1.1339999999999999</v>
      </c>
      <c r="G1121" s="2">
        <f>'Moving Avg'!F1121</f>
        <v>1.1475</v>
      </c>
      <c r="H1121" s="2">
        <f>'Moving Avg'!G1121</f>
        <v>1.1527999999999998</v>
      </c>
      <c r="I1121" s="2">
        <f>'Moving Avg'!H1121</f>
        <v>1.6038999999999997</v>
      </c>
      <c r="J1121" s="6" t="str">
        <f>OBV!F1121</f>
        <v>BEARISH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1.1100000000000001</v>
      </c>
      <c r="C1122" s="2">
        <f>RSI!I1122</f>
        <v>39.589897263010947</v>
      </c>
      <c r="D1122" s="2">
        <f>MACD!E1122</f>
        <v>8.1230472273452481E-3</v>
      </c>
      <c r="E1122" s="2">
        <f>MACD!F1122</f>
        <v>-2.0103476594577488E-3</v>
      </c>
      <c r="F1122" s="2">
        <f>'Moving Avg'!D1122</f>
        <v>1.1280000000000001</v>
      </c>
      <c r="G1122" s="2">
        <f>'Moving Avg'!F1122</f>
        <v>1.1465000000000001</v>
      </c>
      <c r="H1122" s="2">
        <f>'Moving Avg'!G1122</f>
        <v>1.1501999999999999</v>
      </c>
      <c r="I1122" s="2">
        <f>'Moving Avg'!H1122</f>
        <v>1.5959499999999998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1.1100000000000001</v>
      </c>
      <c r="C1123" s="2">
        <f>RSI!I1123</f>
        <v>39.589897263010947</v>
      </c>
      <c r="D1123" s="2">
        <f>MACD!E1123</f>
        <v>9.0653984044086755E-3</v>
      </c>
      <c r="E1123" s="2">
        <f>MACD!F1123</f>
        <v>2.0480155331553587E-4</v>
      </c>
      <c r="F1123" s="2">
        <f>'Moving Avg'!D1123</f>
        <v>1.1220000000000001</v>
      </c>
      <c r="G1123" s="2">
        <f>'Moving Avg'!F1123</f>
        <v>1.1455</v>
      </c>
      <c r="H1123" s="2">
        <f>'Moving Avg'!G1123</f>
        <v>1.1475999999999997</v>
      </c>
      <c r="I1123" s="2">
        <f>'Moving Avg'!H1123</f>
        <v>1.5880000000000001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1.1100000000000001</v>
      </c>
      <c r="C1124" s="2">
        <f>RSI!I1124</f>
        <v>39.589897263010947</v>
      </c>
      <c r="D1124" s="2">
        <f>MACD!E1124</f>
        <v>1.0042278689522011E-2</v>
      </c>
      <c r="E1124" s="2">
        <f>MACD!F1124</f>
        <v>2.1722969805568308E-3</v>
      </c>
      <c r="F1124" s="2">
        <f>'Moving Avg'!D1124</f>
        <v>1.1160000000000001</v>
      </c>
      <c r="G1124" s="2">
        <f>'Moving Avg'!F1124</f>
        <v>1.143</v>
      </c>
      <c r="H1124" s="2">
        <f>'Moving Avg'!G1124</f>
        <v>1.1449999999999998</v>
      </c>
      <c r="I1124" s="2">
        <f>'Moving Avg'!H1124</f>
        <v>1.5800500000000002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1.1100000000000001</v>
      </c>
      <c r="C1125" s="2">
        <f>RSI!I1125</f>
        <v>39.589897263010947</v>
      </c>
      <c r="D1125" s="2">
        <f>MACD!E1125</f>
        <v>1.1035079155755856E-2</v>
      </c>
      <c r="E1125" s="2">
        <f>MACD!F1125</f>
        <v>3.944853415596636E-3</v>
      </c>
      <c r="F1125" s="2">
        <f>'Moving Avg'!D1125</f>
        <v>1.1100000000000001</v>
      </c>
      <c r="G1125" s="2">
        <f>'Moving Avg'!F1125</f>
        <v>1.1404999999999998</v>
      </c>
      <c r="H1125" s="2">
        <f>'Moving Avg'!G1125</f>
        <v>1.1423999999999996</v>
      </c>
      <c r="I1125" s="2">
        <f>'Moving Avg'!H1125</f>
        <v>1.5721000000000003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1.08</v>
      </c>
      <c r="C1126" s="2">
        <f>RSI!I1126</f>
        <v>31.699988708145924</v>
      </c>
      <c r="D1126" s="2">
        <f>MACD!E1126</f>
        <v>9.6358763397763614E-3</v>
      </c>
      <c r="E1126" s="2">
        <f>MACD!F1126</f>
        <v>5.0830580004325807E-3</v>
      </c>
      <c r="F1126" s="2">
        <f>'Moving Avg'!D1126</f>
        <v>1.1040000000000001</v>
      </c>
      <c r="G1126" s="2">
        <f>'Moving Avg'!F1126</f>
        <v>1.1349999999999998</v>
      </c>
      <c r="H1126" s="2">
        <f>'Moving Avg'!G1126</f>
        <v>1.1391999999999998</v>
      </c>
      <c r="I1126" s="2">
        <f>'Moving Avg'!H1126</f>
        <v>1.5640000000000003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1.08</v>
      </c>
      <c r="C1127" s="2">
        <f>RSI!I1127</f>
        <v>31.699988708145924</v>
      </c>
      <c r="D1127" s="2">
        <f>MACD!E1127</f>
        <v>1.3387089217971715E-2</v>
      </c>
      <c r="E1127" s="2">
        <f>MACD!F1127</f>
        <v>6.7438642439404083E-3</v>
      </c>
      <c r="F1127" s="2">
        <f>'Moving Avg'!D1127</f>
        <v>1.0980000000000001</v>
      </c>
      <c r="G1127" s="2">
        <f>'Moving Avg'!F1127</f>
        <v>1.1294999999999997</v>
      </c>
      <c r="H1127" s="2">
        <f>'Moving Avg'!G1127</f>
        <v>1.1365999999999996</v>
      </c>
      <c r="I1127" s="2">
        <f>'Moving Avg'!H1127</f>
        <v>1.5559000000000005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43651</v>
      </c>
      <c r="B1128" s="2">
        <f>RSI!B1128</f>
        <v>1.08</v>
      </c>
      <c r="C1128" s="2">
        <f>RSI!I1128</f>
        <v>31.699988708145924</v>
      </c>
      <c r="D1128" s="2">
        <f>MACD!E1128</f>
        <v>1.6857274929173549E-2</v>
      </c>
      <c r="E1128" s="2">
        <f>MACD!F1128</f>
        <v>8.7665463809870371E-3</v>
      </c>
      <c r="F1128" s="2">
        <f>'Moving Avg'!D1128</f>
        <v>1.0920000000000001</v>
      </c>
      <c r="G1128" s="2">
        <f>'Moving Avg'!F1128</f>
        <v>1.1239999999999999</v>
      </c>
      <c r="H1128" s="2">
        <f>'Moving Avg'!G1128</f>
        <v>1.1339999999999997</v>
      </c>
      <c r="I1128" s="2">
        <f>'Moving Avg'!H1128</f>
        <v>1.5478000000000005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1.08</v>
      </c>
      <c r="C1129" s="2">
        <f>RSI!I1129</f>
        <v>31.699988708145924</v>
      </c>
      <c r="D1129" s="2">
        <f>MACD!E1129</f>
        <v>2.0067736384626E-2</v>
      </c>
      <c r="E1129" s="2">
        <f>MACD!F1129</f>
        <v>1.1026784381714831E-2</v>
      </c>
      <c r="F1129" s="2">
        <f>'Moving Avg'!D1129</f>
        <v>1.0860000000000001</v>
      </c>
      <c r="G1129" s="2">
        <f>'Moving Avg'!F1129</f>
        <v>1.1184999999999998</v>
      </c>
      <c r="H1129" s="2">
        <f>'Moving Avg'!G1129</f>
        <v>1.1319999999999997</v>
      </c>
      <c r="I1129" s="2">
        <f>'Moving Avg'!H1129</f>
        <v>1.5397000000000005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1.08</v>
      </c>
      <c r="C1130" s="2">
        <f>RSI!I1130</f>
        <v>31.699988708145924</v>
      </c>
      <c r="D1130" s="2">
        <f>MACD!E1130</f>
        <v>2.3038123719984593E-2</v>
      </c>
      <c r="E1130" s="2">
        <f>MACD!F1130</f>
        <v>1.3429052249368785E-2</v>
      </c>
      <c r="F1130" s="2">
        <f>'Moving Avg'!D1130</f>
        <v>1.08</v>
      </c>
      <c r="G1130" s="2">
        <f>'Moving Avg'!F1130</f>
        <v>1.1144999999999996</v>
      </c>
      <c r="H1130" s="2">
        <f>'Moving Avg'!G1130</f>
        <v>1.1297999999999999</v>
      </c>
      <c r="I1130" s="2">
        <f>'Moving Avg'!H1130</f>
        <v>1.5316000000000005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1.08</v>
      </c>
      <c r="C1131" s="2">
        <f>RSI!I1131</f>
        <v>31.699988708145924</v>
      </c>
      <c r="D1131" s="2">
        <f>MACD!E1131</f>
        <v>2.1171183612701761E-2</v>
      </c>
      <c r="E1131" s="2">
        <f>MACD!F1131</f>
        <v>1.4977478522035379E-2</v>
      </c>
      <c r="F1131" s="2">
        <f>'Moving Avg'!D1131</f>
        <v>1.08</v>
      </c>
      <c r="G1131" s="2">
        <f>'Moving Avg'!F1131</f>
        <v>1.1129999999999995</v>
      </c>
      <c r="H1131" s="2">
        <f>'Moving Avg'!G1131</f>
        <v>1.1275999999999997</v>
      </c>
      <c r="I1131" s="2">
        <f>'Moving Avg'!H1131</f>
        <v>1.5235000000000005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43657</v>
      </c>
      <c r="B1132" s="2">
        <f>RSI!B1132</f>
        <v>1.1000000000000001</v>
      </c>
      <c r="C1132" s="2">
        <f>RSI!I1132</f>
        <v>43.425351756684478</v>
      </c>
      <c r="D1132" s="2">
        <f>MACD!E1132</f>
        <v>1.8327613060127312E-2</v>
      </c>
      <c r="E1132" s="2">
        <f>MACD!F1132</f>
        <v>1.5647505429653766E-2</v>
      </c>
      <c r="F1132" s="2">
        <f>'Moving Avg'!D1132</f>
        <v>1.0840000000000001</v>
      </c>
      <c r="G1132" s="2">
        <f>'Moving Avg'!F1132</f>
        <v>1.1109999999999995</v>
      </c>
      <c r="H1132" s="2">
        <f>'Moving Avg'!G1132</f>
        <v>1.1259999999999999</v>
      </c>
      <c r="I1132" s="2">
        <f>'Moving Avg'!H1132</f>
        <v>1.5155000000000007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1.1000000000000001</v>
      </c>
      <c r="C1133" s="2">
        <f>RSI!I1133</f>
        <v>43.425351756684485</v>
      </c>
      <c r="D1133" s="2">
        <f>MACD!E1133</f>
        <v>1.6004842820245724E-2</v>
      </c>
      <c r="E1133" s="2">
        <f>MACD!F1133</f>
        <v>1.5718972907772161E-2</v>
      </c>
      <c r="F1133" s="2">
        <f>'Moving Avg'!D1133</f>
        <v>1.0879999999999999</v>
      </c>
      <c r="G1133" s="2">
        <f>'Moving Avg'!F1133</f>
        <v>1.1089999999999995</v>
      </c>
      <c r="H1133" s="2">
        <f>'Moving Avg'!G1133</f>
        <v>1.1243999999999998</v>
      </c>
      <c r="I1133" s="2">
        <f>'Moving Avg'!H1133</f>
        <v>1.5075000000000005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1.1000000000000001</v>
      </c>
      <c r="C1134" s="2">
        <f>RSI!I1134</f>
        <v>43.425351756684485</v>
      </c>
      <c r="D1134" s="2">
        <f>MACD!E1134</f>
        <v>1.411657732950955E-2</v>
      </c>
      <c r="E1134" s="2">
        <f>MACD!F1134</f>
        <v>1.539849379211964E-2</v>
      </c>
      <c r="F1134" s="2">
        <f>'Moving Avg'!D1134</f>
        <v>1.0920000000000001</v>
      </c>
      <c r="G1134" s="2">
        <f>'Moving Avg'!F1134</f>
        <v>1.107</v>
      </c>
      <c r="H1134" s="2">
        <f>'Moving Avg'!G1134</f>
        <v>1.1227999999999998</v>
      </c>
      <c r="I1134" s="2">
        <f>'Moving Avg'!H1134</f>
        <v>1.5001000000000007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1.1000000000000001</v>
      </c>
      <c r="C1135" s="2">
        <f>RSI!I1135</f>
        <v>43.425351756684485</v>
      </c>
      <c r="D1135" s="2">
        <f>MACD!E1135</f>
        <v>1.2590254482585106E-2</v>
      </c>
      <c r="E1135" s="2">
        <f>MACD!F1135</f>
        <v>1.4836845930212735E-2</v>
      </c>
      <c r="F1135" s="2">
        <f>'Moving Avg'!D1135</f>
        <v>1.0960000000000001</v>
      </c>
      <c r="G1135" s="2">
        <f>'Moving Avg'!F1135</f>
        <v>1.105</v>
      </c>
      <c r="H1135" s="2">
        <f>'Moving Avg'!G1135</f>
        <v>1.1212</v>
      </c>
      <c r="I1135" s="2">
        <f>'Moving Avg'!H1135</f>
        <v>1.4930500000000011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1.1000000000000001</v>
      </c>
      <c r="C1136" s="2">
        <f>RSI!I1136</f>
        <v>43.425351756684485</v>
      </c>
      <c r="D1136" s="2">
        <f>MACD!E1136</f>
        <v>6.7495143092672905E-3</v>
      </c>
      <c r="E1136" s="2">
        <f>MACD!F1136</f>
        <v>1.3219379606023646E-2</v>
      </c>
      <c r="F1136" s="2">
        <f>'Moving Avg'!D1136</f>
        <v>1.1000000000000001</v>
      </c>
      <c r="G1136" s="2">
        <f>'Moving Avg'!F1136</f>
        <v>1.1045000000000003</v>
      </c>
      <c r="H1136" s="2">
        <f>'Moving Avg'!G1136</f>
        <v>1.1195999999999999</v>
      </c>
      <c r="I1136" s="2">
        <f>'Moving Avg'!H1136</f>
        <v>1.4863500000000018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1.1000000000000001</v>
      </c>
      <c r="C1137" s="2">
        <f>RSI!I1137</f>
        <v>43.425351756684485</v>
      </c>
      <c r="D1137" s="2">
        <f>MACD!E1137</f>
        <v>1.8685980559922655E-3</v>
      </c>
      <c r="E1137" s="2">
        <f>MACD!F1137</f>
        <v>1.094922329601737E-2</v>
      </c>
      <c r="F1137" s="2">
        <f>'Moving Avg'!D1137</f>
        <v>1.1000000000000001</v>
      </c>
      <c r="G1137" s="2">
        <f>'Moving Avg'!F1137</f>
        <v>1.1025000000000005</v>
      </c>
      <c r="H1137" s="2">
        <f>'Moving Avg'!G1137</f>
        <v>1.1182000000000001</v>
      </c>
      <c r="I1137" s="2">
        <f>'Moving Avg'!H1137</f>
        <v>1.4803500000000021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43665</v>
      </c>
      <c r="B1138" s="2">
        <f>RSI!B1138</f>
        <v>1.1000000000000001</v>
      </c>
      <c r="C1138" s="2">
        <f>RSI!I1138</f>
        <v>43.425351756684492</v>
      </c>
      <c r="D1138" s="2">
        <f>MACD!E1138</f>
        <v>-2.2046964222828258E-3</v>
      </c>
      <c r="E1138" s="2">
        <f>MACD!F1138</f>
        <v>8.3184393523573312E-3</v>
      </c>
      <c r="F1138" s="2">
        <f>'Moving Avg'!D1138</f>
        <v>1.1000000000000001</v>
      </c>
      <c r="G1138" s="2">
        <f>'Moving Avg'!F1138</f>
        <v>1.1005000000000005</v>
      </c>
      <c r="H1138" s="2">
        <f>'Moving Avg'!G1138</f>
        <v>1.1172</v>
      </c>
      <c r="I1138" s="2">
        <f>'Moving Avg'!H1138</f>
        <v>1.4746000000000021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1.1000000000000001</v>
      </c>
      <c r="C1139" s="2">
        <f>RSI!I1139</f>
        <v>43.425351756684492</v>
      </c>
      <c r="D1139" s="2">
        <f>MACD!E1139</f>
        <v>-5.5988194873441977E-3</v>
      </c>
      <c r="E1139" s="2">
        <f>MACD!F1139</f>
        <v>5.5349875844170251E-3</v>
      </c>
      <c r="F1139" s="2">
        <f>'Moving Avg'!D1139</f>
        <v>1.1000000000000001</v>
      </c>
      <c r="G1139" s="2">
        <f>'Moving Avg'!F1139</f>
        <v>1.0985000000000005</v>
      </c>
      <c r="H1139" s="2">
        <f>'Moving Avg'!G1139</f>
        <v>1.1162000000000001</v>
      </c>
      <c r="I1139" s="2">
        <f>'Moving Avg'!H1139</f>
        <v>1.4693500000000019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1.1000000000000001</v>
      </c>
      <c r="C1140" s="2">
        <f>RSI!I1140</f>
        <v>43.425351756684492</v>
      </c>
      <c r="D1140" s="2">
        <f>MACD!E1140</f>
        <v>-8.4221487321947119E-3</v>
      </c>
      <c r="E1140" s="2">
        <f>MACD!F1140</f>
        <v>2.7435603210946777E-3</v>
      </c>
      <c r="F1140" s="2">
        <f>'Moving Avg'!D1140</f>
        <v>1.1000000000000001</v>
      </c>
      <c r="G1140" s="2">
        <f>'Moving Avg'!F1140</f>
        <v>1.0965000000000003</v>
      </c>
      <c r="H1140" s="2">
        <f>'Moving Avg'!G1140</f>
        <v>1.1158000000000001</v>
      </c>
      <c r="I1140" s="2">
        <f>'Moving Avg'!H1140</f>
        <v>1.464100000000002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1.1000000000000001</v>
      </c>
      <c r="C1141" s="2">
        <f>RSI!I1141</f>
        <v>43.425351756684485</v>
      </c>
      <c r="D1141" s="2">
        <f>MACD!E1141</f>
        <v>-1.0766100149303348E-2</v>
      </c>
      <c r="E1141" s="2">
        <f>MACD!F1141</f>
        <v>4.1628227015072256E-5</v>
      </c>
      <c r="F1141" s="2">
        <f>'Moving Avg'!D1141</f>
        <v>1.1000000000000001</v>
      </c>
      <c r="G1141" s="2">
        <f>'Moving Avg'!F1141</f>
        <v>1.0960000000000005</v>
      </c>
      <c r="H1141" s="2">
        <f>'Moving Avg'!G1141</f>
        <v>1.1158000000000001</v>
      </c>
      <c r="I1141" s="2">
        <f>'Moving Avg'!H1141</f>
        <v>1.4591500000000022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1.1000000000000001</v>
      </c>
      <c r="C1142" s="2">
        <f>RSI!I1142</f>
        <v>43.425351756684485</v>
      </c>
      <c r="D1142" s="2">
        <f>MACD!E1142</f>
        <v>-9.63083587325686E-3</v>
      </c>
      <c r="E1142" s="2">
        <f>MACD!F1142</f>
        <v>-1.8928645930393142E-3</v>
      </c>
      <c r="F1142" s="2">
        <f>'Moving Avg'!D1142</f>
        <v>1.1000000000000001</v>
      </c>
      <c r="G1142" s="2">
        <f>'Moving Avg'!F1142</f>
        <v>1.0955000000000004</v>
      </c>
      <c r="H1142" s="2">
        <f>'Moving Avg'!G1142</f>
        <v>1.1158000000000001</v>
      </c>
      <c r="I1142" s="2">
        <f>'Moving Avg'!H1142</f>
        <v>1.4545000000000021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1.1000000000000001</v>
      </c>
      <c r="C1143" s="2">
        <f>RSI!I1143</f>
        <v>43.425351756684485</v>
      </c>
      <c r="D1143" s="2">
        <f>MACD!E1143</f>
        <v>-8.631630689764247E-3</v>
      </c>
      <c r="E1143" s="2">
        <f>MACD!F1143</f>
        <v>-3.2406178123843008E-3</v>
      </c>
      <c r="F1143" s="2">
        <f>'Moving Avg'!D1143</f>
        <v>1.1000000000000001</v>
      </c>
      <c r="G1143" s="2">
        <f>'Moving Avg'!F1143</f>
        <v>1.0950000000000002</v>
      </c>
      <c r="H1143" s="2">
        <f>'Moving Avg'!G1143</f>
        <v>1.1158000000000003</v>
      </c>
      <c r="I1143" s="2">
        <f>'Moving Avg'!H1143</f>
        <v>1.4500000000000022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1.06</v>
      </c>
      <c r="C1144" s="2">
        <f>RSI!I1144</f>
        <v>23.658464791928154</v>
      </c>
      <c r="D1144" s="2">
        <f>MACD!E1144</f>
        <v>-4.7874485011045742E-3</v>
      </c>
      <c r="E1144" s="2">
        <f>MACD!F1144</f>
        <v>-3.5499839501283558E-3</v>
      </c>
      <c r="F1144" s="2">
        <f>'Moving Avg'!D1144</f>
        <v>1.0920000000000001</v>
      </c>
      <c r="G1144" s="2">
        <f>'Moving Avg'!F1144</f>
        <v>1.0925000000000002</v>
      </c>
      <c r="H1144" s="2">
        <f>'Moving Avg'!G1144</f>
        <v>1.1152000000000002</v>
      </c>
      <c r="I1144" s="2">
        <f>'Moving Avg'!H1144</f>
        <v>1.4453000000000022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1.05</v>
      </c>
      <c r="C1145" s="2">
        <f>RSI!I1145</f>
        <v>21.07561112092489</v>
      </c>
      <c r="D1145" s="2">
        <f>MACD!E1145</f>
        <v>-5.2448583476327748E-4</v>
      </c>
      <c r="E1145" s="2">
        <f>MACD!F1145</f>
        <v>-2.9448843270553403E-3</v>
      </c>
      <c r="F1145" s="2">
        <f>'Moving Avg'!D1145</f>
        <v>1.0820000000000001</v>
      </c>
      <c r="G1145" s="2">
        <f>'Moving Avg'!F1145</f>
        <v>1.0895000000000001</v>
      </c>
      <c r="H1145" s="2">
        <f>'Moving Avg'!G1145</f>
        <v>1.1144000000000001</v>
      </c>
      <c r="I1145" s="2">
        <f>'Moving Avg'!H1145</f>
        <v>1.440850000000002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1.05</v>
      </c>
      <c r="C1146" s="2">
        <f>RSI!I1146</f>
        <v>21.07561112092489</v>
      </c>
      <c r="D1146" s="2">
        <f>MACD!E1146</f>
        <v>3.3912197965271229E-3</v>
      </c>
      <c r="E1146" s="2">
        <f>MACD!F1146</f>
        <v>-1.6776635023388476E-3</v>
      </c>
      <c r="F1146" s="2">
        <f>'Moving Avg'!D1146</f>
        <v>1.0720000000000001</v>
      </c>
      <c r="G1146" s="2">
        <f>'Moving Avg'!F1146</f>
        <v>1.0880000000000001</v>
      </c>
      <c r="H1146" s="2">
        <f>'Moving Avg'!G1146</f>
        <v>1.1136000000000001</v>
      </c>
      <c r="I1146" s="2">
        <f>'Moving Avg'!H1146</f>
        <v>1.4366000000000025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1.05</v>
      </c>
      <c r="C1147" s="2">
        <f>RSI!I1147</f>
        <v>21.07561112092489</v>
      </c>
      <c r="D1147" s="2">
        <f>MACD!E1147</f>
        <v>6.990234524215877E-3</v>
      </c>
      <c r="E1147" s="2">
        <f>MACD!F1147</f>
        <v>5.591610297209725E-5</v>
      </c>
      <c r="F1147" s="2">
        <f>'Moving Avg'!D1147</f>
        <v>1.0619999999999998</v>
      </c>
      <c r="G1147" s="2">
        <f>'Moving Avg'!F1147</f>
        <v>1.0865</v>
      </c>
      <c r="H1147" s="2">
        <f>'Moving Avg'!G1147</f>
        <v>1.1128</v>
      </c>
      <c r="I1147" s="2">
        <f>'Moving Avg'!H1147</f>
        <v>1.4323500000000025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1.05</v>
      </c>
      <c r="C1148" s="2">
        <f>RSI!I1148</f>
        <v>21.075611120924876</v>
      </c>
      <c r="D1148" s="2">
        <f>MACD!E1148</f>
        <v>1.0300115185234437E-2</v>
      </c>
      <c r="E1148" s="2">
        <f>MACD!F1148</f>
        <v>2.1047559194245654E-3</v>
      </c>
      <c r="F1148" s="2">
        <f>'Moving Avg'!D1148</f>
        <v>1.052</v>
      </c>
      <c r="G1148" s="2">
        <f>'Moving Avg'!F1148</f>
        <v>1.085</v>
      </c>
      <c r="H1148" s="2">
        <f>'Moving Avg'!G1148</f>
        <v>1.1120000000000001</v>
      </c>
      <c r="I1148" s="2">
        <f>'Moving Avg'!H1148</f>
        <v>1.4285000000000025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1.05</v>
      </c>
      <c r="C1149" s="2">
        <f>RSI!I1149</f>
        <v>21.075611120924876</v>
      </c>
      <c r="D1149" s="2">
        <f>MACD!E1149</f>
        <v>1.3345746869106945E-2</v>
      </c>
      <c r="E1149" s="2">
        <f>MACD!F1149</f>
        <v>4.3529541093610419E-3</v>
      </c>
      <c r="F1149" s="2">
        <f>'Moving Avg'!D1149</f>
        <v>1.05</v>
      </c>
      <c r="G1149" s="2">
        <f>'Moving Avg'!F1149</f>
        <v>1.0835000000000001</v>
      </c>
      <c r="H1149" s="2">
        <f>'Moving Avg'!G1149</f>
        <v>1.1112</v>
      </c>
      <c r="I1149" s="2">
        <f>'Moving Avg'!H1149</f>
        <v>1.4248000000000025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1.07</v>
      </c>
      <c r="C1150" s="2">
        <f>RSI!I1150</f>
        <v>40.039649251933859</v>
      </c>
      <c r="D1150" s="2">
        <f>MACD!E1150</f>
        <v>1.4668156343717875E-2</v>
      </c>
      <c r="E1150" s="2">
        <f>MACD!F1150</f>
        <v>6.4159945562324086E-3</v>
      </c>
      <c r="F1150" s="2">
        <f>'Moving Avg'!D1150</f>
        <v>1.054</v>
      </c>
      <c r="G1150" s="2">
        <f>'Moving Avg'!F1150</f>
        <v>1.083</v>
      </c>
      <c r="H1150" s="2">
        <f>'Moving Avg'!G1150</f>
        <v>1.111</v>
      </c>
      <c r="I1150" s="2">
        <f>'Moving Avg'!H1150</f>
        <v>1.4216000000000022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1.07</v>
      </c>
      <c r="C1151" s="2">
        <f>RSI!I1151</f>
        <v>40.039649251933859</v>
      </c>
      <c r="D1151" s="2">
        <f>MACD!E1151</f>
        <v>1.5878954007943369E-2</v>
      </c>
      <c r="E1151" s="2">
        <f>MACD!F1151</f>
        <v>8.3085864465746017E-3</v>
      </c>
      <c r="F1151" s="2">
        <f>'Moving Avg'!D1151</f>
        <v>1.0580000000000003</v>
      </c>
      <c r="G1151" s="2">
        <f>'Moving Avg'!F1151</f>
        <v>1.0825</v>
      </c>
      <c r="H1151" s="2">
        <f>'Moving Avg'!G1151</f>
        <v>1.1103999999999998</v>
      </c>
      <c r="I1151" s="2">
        <f>'Moving Avg'!H1151</f>
        <v>1.4184000000000023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1.07</v>
      </c>
      <c r="C1152" s="2">
        <f>RSI!I1152</f>
        <v>40.039649251933859</v>
      </c>
      <c r="D1152" s="2">
        <f>MACD!E1152</f>
        <v>1.6988508257602009E-2</v>
      </c>
      <c r="E1152" s="2">
        <f>MACD!F1152</f>
        <v>1.0044570808780084E-2</v>
      </c>
      <c r="F1152" s="2">
        <f>'Moving Avg'!D1152</f>
        <v>1.0620000000000001</v>
      </c>
      <c r="G1152" s="2">
        <f>'Moving Avg'!F1152</f>
        <v>1.081</v>
      </c>
      <c r="H1152" s="2">
        <f>'Moving Avg'!G1152</f>
        <v>1.1092</v>
      </c>
      <c r="I1152" s="2">
        <f>'Moving Avg'!H1152</f>
        <v>1.4154000000000024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1.08</v>
      </c>
      <c r="C1153" s="2">
        <f>RSI!I1153</f>
        <v>47.862951174824794</v>
      </c>
      <c r="D1153" s="2">
        <f>MACD!E1153</f>
        <v>1.7265355510097002E-2</v>
      </c>
      <c r="E1153" s="2">
        <f>MACD!F1153</f>
        <v>1.1488727749043467E-2</v>
      </c>
      <c r="F1153" s="2">
        <f>'Moving Avg'!D1153</f>
        <v>1.0680000000000001</v>
      </c>
      <c r="G1153" s="2">
        <f>'Moving Avg'!F1153</f>
        <v>1.08</v>
      </c>
      <c r="H1153" s="2">
        <f>'Moving Avg'!G1153</f>
        <v>1.1081999999999999</v>
      </c>
      <c r="I1153" s="2">
        <f>'Moving Avg'!H1153</f>
        <v>1.4122500000000029</v>
      </c>
      <c r="J1153" s="6" t="str">
        <f>OBV!F1153</f>
        <v>BULLISH</v>
      </c>
      <c r="K1153" s="6" t="str">
        <f>OBV!G1153</f>
        <v>NEUTRAL</v>
      </c>
      <c r="L1153" s="6" t="str">
        <f>OBV!H1153</f>
        <v>CONFIRMED BULLISH</v>
      </c>
    </row>
    <row r="1154" spans="1:12" ht="13.5" x14ac:dyDescent="0.25">
      <c r="A1154" s="3">
        <f>RSI!A1154</f>
        <v>43692</v>
      </c>
      <c r="B1154" s="2">
        <f>RSI!B1154</f>
        <v>1.08</v>
      </c>
      <c r="C1154" s="2">
        <f>RSI!I1154</f>
        <v>47.862951174824794</v>
      </c>
      <c r="D1154" s="2">
        <f>MACD!E1154</f>
        <v>1.1359576514073266E-2</v>
      </c>
      <c r="E1154" s="2">
        <f>MACD!F1154</f>
        <v>1.1462897502049426E-2</v>
      </c>
      <c r="F1154" s="2">
        <f>'Moving Avg'!D1154</f>
        <v>1.0740000000000001</v>
      </c>
      <c r="G1154" s="2">
        <f>'Moving Avg'!F1154</f>
        <v>1.079</v>
      </c>
      <c r="H1154" s="2">
        <f>'Moving Avg'!G1154</f>
        <v>1.1065999999999998</v>
      </c>
      <c r="I1154" s="2">
        <f>'Moving Avg'!H1154</f>
        <v>1.4091000000000029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1.08</v>
      </c>
      <c r="C1155" s="2">
        <f>RSI!I1155</f>
        <v>47.862951174824794</v>
      </c>
      <c r="D1155" s="2">
        <f>MACD!E1155</f>
        <v>4.8367060583389687E-3</v>
      </c>
      <c r="E1155" s="2">
        <f>MACD!F1155</f>
        <v>1.0137659213307336E-2</v>
      </c>
      <c r="F1155" s="2">
        <f>'Moving Avg'!D1155</f>
        <v>1.0760000000000001</v>
      </c>
      <c r="G1155" s="2">
        <f>'Moving Avg'!F1155</f>
        <v>1.0780000000000001</v>
      </c>
      <c r="H1155" s="2">
        <f>'Moving Avg'!G1155</f>
        <v>1.1049999999999998</v>
      </c>
      <c r="I1155" s="2">
        <f>'Moving Avg'!H1155</f>
        <v>1.4058000000000026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1.08</v>
      </c>
      <c r="C1156" s="2">
        <f>RSI!I1156</f>
        <v>47.862951174824794</v>
      </c>
      <c r="D1156" s="2">
        <f>MACD!E1156</f>
        <v>-6.7080448171896734E-4</v>
      </c>
      <c r="E1156" s="2">
        <f>MACD!F1156</f>
        <v>7.9759664743020743E-3</v>
      </c>
      <c r="F1156" s="2">
        <f>'Moving Avg'!D1156</f>
        <v>1.0780000000000001</v>
      </c>
      <c r="G1156" s="2">
        <f>'Moving Avg'!F1156</f>
        <v>1.077</v>
      </c>
      <c r="H1156" s="2">
        <f>'Moving Avg'!G1156</f>
        <v>1.1027999999999998</v>
      </c>
      <c r="I1156" s="2">
        <f>'Moving Avg'!H1156</f>
        <v>1.4025000000000023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1.1100000000000001</v>
      </c>
      <c r="C1157" s="2">
        <f>RSI!I1157</f>
        <v>65.845027989193426</v>
      </c>
      <c r="D1157" s="2">
        <f>MACD!E1157</f>
        <v>-7.5422636856761205E-3</v>
      </c>
      <c r="E1157" s="2">
        <f>MACD!F1157</f>
        <v>4.8723204423064357E-3</v>
      </c>
      <c r="F1157" s="2">
        <f>'Moving Avg'!D1157</f>
        <v>1.0860000000000001</v>
      </c>
      <c r="G1157" s="2">
        <f>'Moving Avg'!F1157</f>
        <v>1.0774999999999999</v>
      </c>
      <c r="H1157" s="2">
        <f>'Moving Avg'!G1157</f>
        <v>1.1011999999999997</v>
      </c>
      <c r="I1157" s="2">
        <f>'Moving Avg'!H1157</f>
        <v>1.3993500000000021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1.1499999999999999</v>
      </c>
      <c r="C1158" s="2">
        <f>RSI!I1158</f>
        <v>77.157551212189759</v>
      </c>
      <c r="D1158" s="2">
        <f>MACD!E1158</f>
        <v>-1.6486657492928547E-2</v>
      </c>
      <c r="E1158" s="2">
        <f>MACD!F1158</f>
        <v>6.0052485525943907E-4</v>
      </c>
      <c r="F1158" s="2">
        <f>'Moving Avg'!D1158</f>
        <v>1.1000000000000001</v>
      </c>
      <c r="G1158" s="2">
        <f>'Moving Avg'!F1158</f>
        <v>1.0799999999999996</v>
      </c>
      <c r="H1158" s="2">
        <f>'Moving Avg'!G1158</f>
        <v>1.1003999999999998</v>
      </c>
      <c r="I1158" s="2">
        <f>'Moving Avg'!H1158</f>
        <v>1.3966000000000016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1.1200000000000001</v>
      </c>
      <c r="C1159" s="2">
        <f>RSI!I1159</f>
        <v>60.87298792916409</v>
      </c>
      <c r="D1159" s="2">
        <f>MACD!E1159</f>
        <v>-2.2223870219488795E-2</v>
      </c>
      <c r="E1159" s="2">
        <f>MACD!F1159</f>
        <v>-3.9643541596902079E-3</v>
      </c>
      <c r="F1159" s="2">
        <f>'Moving Avg'!D1159</f>
        <v>1.1080000000000001</v>
      </c>
      <c r="G1159" s="2">
        <f>'Moving Avg'!F1159</f>
        <v>1.081</v>
      </c>
      <c r="H1159" s="2">
        <f>'Moving Avg'!G1159</f>
        <v>1.0989999999999998</v>
      </c>
      <c r="I1159" s="2">
        <f>'Moving Avg'!H1159</f>
        <v>1.3941500000000016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1.0900000000000001</v>
      </c>
      <c r="C1160" s="2">
        <f>RSI!I1160</f>
        <v>49.59947127390646</v>
      </c>
      <c r="D1160" s="2">
        <f>MACD!E1160</f>
        <v>-2.196414947568881E-2</v>
      </c>
      <c r="E1160" s="2">
        <f>MACD!F1160</f>
        <v>-7.5643132228899292E-3</v>
      </c>
      <c r="F1160" s="2">
        <f>'Moving Avg'!D1160</f>
        <v>1.1100000000000001</v>
      </c>
      <c r="G1160" s="2">
        <f>'Moving Avg'!F1160</f>
        <v>1.0805</v>
      </c>
      <c r="H1160" s="2">
        <f>'Moving Avg'!G1160</f>
        <v>1.0975999999999997</v>
      </c>
      <c r="I1160" s="2">
        <f>'Moving Avg'!H1160</f>
        <v>1.3915500000000012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1.07</v>
      </c>
      <c r="C1161" s="2">
        <f>RSI!I1161</f>
        <v>43.778575279864171</v>
      </c>
      <c r="D1161" s="2">
        <f>MACD!E1161</f>
        <v>-2.0256799611165333E-2</v>
      </c>
      <c r="E1161" s="2">
        <f>MACD!F1161</f>
        <v>-1.010281050054501E-2</v>
      </c>
      <c r="F1161" s="2">
        <f>'Moving Avg'!D1161</f>
        <v>1.1080000000000001</v>
      </c>
      <c r="G1161" s="2">
        <f>'Moving Avg'!F1161</f>
        <v>1.079</v>
      </c>
      <c r="H1161" s="2">
        <f>'Moving Avg'!G1161</f>
        <v>1.0967999999999998</v>
      </c>
      <c r="I1161" s="2">
        <f>'Moving Avg'!H1161</f>
        <v>1.3888500000000008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1.05</v>
      </c>
      <c r="C1162" s="2">
        <f>RSI!I1162</f>
        <v>38.866420719172915</v>
      </c>
      <c r="D1162" s="2">
        <f>MACD!E1162</f>
        <v>-1.7206804137693155E-2</v>
      </c>
      <c r="E1162" s="2">
        <f>MACD!F1162</f>
        <v>-1.152360922797464E-2</v>
      </c>
      <c r="F1162" s="2">
        <f>'Moving Avg'!D1162</f>
        <v>1.0960000000000001</v>
      </c>
      <c r="G1162" s="2">
        <f>'Moving Avg'!F1162</f>
        <v>1.0765</v>
      </c>
      <c r="H1162" s="2">
        <f>'Moving Avg'!G1162</f>
        <v>1.0949999999999998</v>
      </c>
      <c r="I1162" s="2">
        <f>'Moving Avg'!H1162</f>
        <v>1.3861000000000008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1.05</v>
      </c>
      <c r="C1163" s="2">
        <f>RSI!I1163</f>
        <v>38.866420719172901</v>
      </c>
      <c r="D1163" s="2">
        <f>MACD!E1163</f>
        <v>-1.2854735842093179E-2</v>
      </c>
      <c r="E1163" s="2">
        <f>MACD!F1163</f>
        <v>-1.1789834550798347E-2</v>
      </c>
      <c r="F1163" s="2">
        <f>'Moving Avg'!D1163</f>
        <v>1.0760000000000001</v>
      </c>
      <c r="G1163" s="2">
        <f>'Moving Avg'!F1163</f>
        <v>1.0740000000000001</v>
      </c>
      <c r="H1163" s="2">
        <f>'Moving Avg'!G1163</f>
        <v>1.0931999999999997</v>
      </c>
      <c r="I1163" s="2">
        <f>'Moving Avg'!H1163</f>
        <v>1.3837000000000006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1.05</v>
      </c>
      <c r="C1164" s="2">
        <f>RSI!I1164</f>
        <v>38.866420719172901</v>
      </c>
      <c r="D1164" s="2">
        <f>MACD!E1164</f>
        <v>-8.9566226664283821E-3</v>
      </c>
      <c r="E1164" s="2">
        <f>MACD!F1164</f>
        <v>-1.1223192173924354E-2</v>
      </c>
      <c r="F1164" s="2">
        <f>'Moving Avg'!D1164</f>
        <v>1.0619999999999998</v>
      </c>
      <c r="G1164" s="2">
        <f>'Moving Avg'!F1164</f>
        <v>1.0735000000000001</v>
      </c>
      <c r="H1164" s="2">
        <f>'Moving Avg'!G1164</f>
        <v>1.0913999999999997</v>
      </c>
      <c r="I1164" s="2">
        <f>'Moving Avg'!H1164</f>
        <v>1.3814500000000007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1.05</v>
      </c>
      <c r="C1165" s="2">
        <f>RSI!I1165</f>
        <v>38.866420719172893</v>
      </c>
      <c r="D1165" s="2">
        <f>MACD!E1165</f>
        <v>-5.4585952761903034E-3</v>
      </c>
      <c r="E1165" s="2">
        <f>MACD!F1165</f>
        <v>-1.0070272794377545E-2</v>
      </c>
      <c r="F1165" s="2">
        <f>'Moving Avg'!D1165</f>
        <v>1.0539999999999998</v>
      </c>
      <c r="G1165" s="2">
        <f>'Moving Avg'!F1165</f>
        <v>1.0735000000000003</v>
      </c>
      <c r="H1165" s="2">
        <f>'Moving Avg'!G1165</f>
        <v>1.0895999999999997</v>
      </c>
      <c r="I1165" s="2">
        <f>'Moving Avg'!H1165</f>
        <v>1.3792000000000006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1.05</v>
      </c>
      <c r="C1166" s="2">
        <f>RSI!I1166</f>
        <v>38.866420719172893</v>
      </c>
      <c r="D1166" s="2">
        <f>MACD!E1166</f>
        <v>-2.3138889701499465E-3</v>
      </c>
      <c r="E1166" s="2">
        <f>MACD!F1166</f>
        <v>-8.5189960295320253E-3</v>
      </c>
      <c r="F1166" s="2">
        <f>'Moving Avg'!D1166</f>
        <v>1.05</v>
      </c>
      <c r="G1166" s="2">
        <f>'Moving Avg'!F1166</f>
        <v>1.0735000000000003</v>
      </c>
      <c r="H1166" s="2">
        <f>'Moving Avg'!G1166</f>
        <v>1.0883999999999998</v>
      </c>
      <c r="I1166" s="2">
        <f>'Moving Avg'!H1166</f>
        <v>1.3769500000000008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1.05</v>
      </c>
      <c r="C1167" s="2">
        <f>RSI!I1167</f>
        <v>38.866420719172901</v>
      </c>
      <c r="D1167" s="2">
        <f>MACD!E1167</f>
        <v>5.1335463291142247E-3</v>
      </c>
      <c r="E1167" s="2">
        <f>MACD!F1167</f>
        <v>-5.7884875578027755E-3</v>
      </c>
      <c r="F1167" s="2">
        <f>'Moving Avg'!D1167</f>
        <v>1.05</v>
      </c>
      <c r="G1167" s="2">
        <f>'Moving Avg'!F1167</f>
        <v>1.0735000000000003</v>
      </c>
      <c r="H1167" s="2">
        <f>'Moving Avg'!G1167</f>
        <v>1.0865999999999998</v>
      </c>
      <c r="I1167" s="2">
        <f>'Moving Avg'!H1167</f>
        <v>1.3747500000000008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43712</v>
      </c>
      <c r="B1168" s="2">
        <f>RSI!B1168</f>
        <v>1.05</v>
      </c>
      <c r="C1168" s="2">
        <f>RSI!I1168</f>
        <v>38.866420719172901</v>
      </c>
      <c r="D1168" s="2">
        <f>MACD!E1168</f>
        <v>1.7747536420228638E-2</v>
      </c>
      <c r="E1168" s="2">
        <f>MACD!F1168</f>
        <v>-1.0812827621964924E-3</v>
      </c>
      <c r="F1168" s="2">
        <f>'Moving Avg'!D1168</f>
        <v>1.05</v>
      </c>
      <c r="G1168" s="2">
        <f>'Moving Avg'!F1168</f>
        <v>1.0735000000000003</v>
      </c>
      <c r="H1168" s="2">
        <f>'Moving Avg'!G1168</f>
        <v>1.0847999999999998</v>
      </c>
      <c r="I1168" s="2">
        <f>'Moving Avg'!H1168</f>
        <v>1.3726000000000007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1.05</v>
      </c>
      <c r="C1169" s="2">
        <f>RSI!I1169</f>
        <v>38.866420719172915</v>
      </c>
      <c r="D1169" s="2">
        <f>MACD!E1169</f>
        <v>2.3952257586540959E-2</v>
      </c>
      <c r="E1169" s="2">
        <f>MACD!F1169</f>
        <v>3.9254253075509983E-3</v>
      </c>
      <c r="F1169" s="2">
        <f>'Moving Avg'!D1169</f>
        <v>1.05</v>
      </c>
      <c r="G1169" s="2">
        <f>'Moving Avg'!F1169</f>
        <v>1.0735000000000003</v>
      </c>
      <c r="H1169" s="2">
        <f>'Moving Avg'!G1169</f>
        <v>1.0829999999999997</v>
      </c>
      <c r="I1169" s="2">
        <f>'Moving Avg'!H1169</f>
        <v>1.370750000000001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43714</v>
      </c>
      <c r="B1170" s="2">
        <f>RSI!B1170</f>
        <v>1.05</v>
      </c>
      <c r="C1170" s="2">
        <f>RSI!I1170</f>
        <v>38.866420719172901</v>
      </c>
      <c r="D1170" s="2">
        <f>MACD!E1170</f>
        <v>2.4722882345486141E-2</v>
      </c>
      <c r="E1170" s="2">
        <f>MACD!F1170</f>
        <v>8.0849167151380279E-3</v>
      </c>
      <c r="F1170" s="2">
        <f>'Moving Avg'!D1170</f>
        <v>1.05</v>
      </c>
      <c r="G1170" s="2">
        <f>'Moving Avg'!F1170</f>
        <v>1.0725000000000002</v>
      </c>
      <c r="H1170" s="2">
        <f>'Moving Avg'!G1170</f>
        <v>1.0811999999999997</v>
      </c>
      <c r="I1170" s="2">
        <f>'Moving Avg'!H1170</f>
        <v>1.3685000000000012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</row>
    <row r="1171" spans="1:12" ht="13.5" x14ac:dyDescent="0.25">
      <c r="A1171" s="3">
        <f>RSI!A1171</f>
        <v>43717</v>
      </c>
      <c r="B1171" s="2">
        <f>RSI!B1171</f>
        <v>1.05</v>
      </c>
      <c r="C1171" s="2">
        <f>RSI!I1171</f>
        <v>38.866420719172915</v>
      </c>
      <c r="D1171" s="2">
        <f>MACD!E1171</f>
        <v>2.2423823312232471E-2</v>
      </c>
      <c r="E1171" s="2">
        <f>MACD!F1171</f>
        <v>1.0952698034556917E-2</v>
      </c>
      <c r="F1171" s="2">
        <f>'Moving Avg'!D1171</f>
        <v>1.05</v>
      </c>
      <c r="G1171" s="2">
        <f>'Moving Avg'!F1171</f>
        <v>1.0715000000000003</v>
      </c>
      <c r="H1171" s="2">
        <f>'Moving Avg'!G1171</f>
        <v>1.0799999999999996</v>
      </c>
      <c r="I1171" s="2">
        <f>'Moving Avg'!H1171</f>
        <v>1.3659500000000013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1.03</v>
      </c>
      <c r="C1172" s="2">
        <f>RSI!I1172</f>
        <v>31.459895458730017</v>
      </c>
      <c r="D1172" s="2">
        <f>MACD!E1172</f>
        <v>1.899950272136719E-2</v>
      </c>
      <c r="E1172" s="2">
        <f>MACD!F1172</f>
        <v>1.2562058971918973E-2</v>
      </c>
      <c r="F1172" s="2">
        <f>'Moving Avg'!D1172</f>
        <v>1.046</v>
      </c>
      <c r="G1172" s="2">
        <f>'Moving Avg'!F1172</f>
        <v>1.0695000000000003</v>
      </c>
      <c r="H1172" s="2">
        <f>'Moving Avg'!G1172</f>
        <v>1.0783999999999994</v>
      </c>
      <c r="I1172" s="2">
        <f>'Moving Avg'!H1172</f>
        <v>1.3632500000000014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1.03</v>
      </c>
      <c r="C1173" s="2">
        <f>RSI!I1173</f>
        <v>31.459895458730017</v>
      </c>
      <c r="D1173" s="2">
        <f>MACD!E1173</f>
        <v>1.6328032141955662E-2</v>
      </c>
      <c r="E1173" s="2">
        <f>MACD!F1173</f>
        <v>1.3315253605926312E-2</v>
      </c>
      <c r="F1173" s="2">
        <f>'Moving Avg'!D1173</f>
        <v>1.0420000000000003</v>
      </c>
      <c r="G1173" s="2">
        <f>'Moving Avg'!F1173</f>
        <v>1.0670000000000004</v>
      </c>
      <c r="H1173" s="2">
        <f>'Moving Avg'!G1173</f>
        <v>1.0767999999999995</v>
      </c>
      <c r="I1173" s="2">
        <f>'Moving Avg'!H1173</f>
        <v>1.3604000000000014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1.03</v>
      </c>
      <c r="C1174" s="2">
        <f>RSI!I1174</f>
        <v>31.459895458730017</v>
      </c>
      <c r="D1174" s="2">
        <f>MACD!E1174</f>
        <v>1.4276845424274986E-2</v>
      </c>
      <c r="E1174" s="2">
        <f>MACD!F1174</f>
        <v>1.3507571969596049E-2</v>
      </c>
      <c r="F1174" s="2">
        <f>'Moving Avg'!D1174</f>
        <v>1.038</v>
      </c>
      <c r="G1174" s="2">
        <f>'Moving Avg'!F1174</f>
        <v>1.0645000000000004</v>
      </c>
      <c r="H1174" s="2">
        <f>'Moving Avg'!G1174</f>
        <v>1.0751999999999995</v>
      </c>
      <c r="I1174" s="2">
        <f>'Moving Avg'!H1174</f>
        <v>1.3575500000000014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1.03</v>
      </c>
      <c r="C1175" s="2">
        <f>RSI!I1175</f>
        <v>31.459895458730017</v>
      </c>
      <c r="D1175" s="2">
        <f>MACD!E1175</f>
        <v>1.2735011438351096E-2</v>
      </c>
      <c r="E1175" s="2">
        <f>MACD!F1175</f>
        <v>1.3353059863347059E-2</v>
      </c>
      <c r="F1175" s="2">
        <f>'Moving Avg'!D1175</f>
        <v>1.0340000000000003</v>
      </c>
      <c r="G1175" s="2">
        <f>'Moving Avg'!F1175</f>
        <v>1.0620000000000005</v>
      </c>
      <c r="H1175" s="2">
        <f>'Moving Avg'!G1175</f>
        <v>1.0735999999999997</v>
      </c>
      <c r="I1175" s="2">
        <f>'Moving Avg'!H1175</f>
        <v>1.3545000000000014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1.03</v>
      </c>
      <c r="C1176" s="2">
        <f>RSI!I1176</f>
        <v>31.459895458730017</v>
      </c>
      <c r="D1176" s="2">
        <f>MACD!E1176</f>
        <v>1.1609813740680153E-2</v>
      </c>
      <c r="E1176" s="2">
        <f>MACD!F1176</f>
        <v>1.3004410638813678E-2</v>
      </c>
      <c r="F1176" s="2">
        <f>'Moving Avg'!D1176</f>
        <v>1.03</v>
      </c>
      <c r="G1176" s="2">
        <f>'Moving Avg'!F1176</f>
        <v>1.0595000000000003</v>
      </c>
      <c r="H1176" s="2">
        <f>'Moving Avg'!G1176</f>
        <v>1.0725999999999996</v>
      </c>
      <c r="I1176" s="2">
        <f>'Moving Avg'!H1176</f>
        <v>1.3516500000000014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1.03</v>
      </c>
      <c r="C1177" s="2">
        <f>RSI!I1177</f>
        <v>31.459895458730017</v>
      </c>
      <c r="D1177" s="2">
        <f>MACD!E1177</f>
        <v>1.0823863251158139E-2</v>
      </c>
      <c r="E1177" s="2">
        <f>MACD!F1177</f>
        <v>1.2568301161282571E-2</v>
      </c>
      <c r="F1177" s="2">
        <f>'Moving Avg'!D1177</f>
        <v>1.03</v>
      </c>
      <c r="G1177" s="2">
        <f>'Moving Avg'!F1177</f>
        <v>1.0555000000000005</v>
      </c>
      <c r="H1177" s="2">
        <f>'Moving Avg'!G1177</f>
        <v>1.0715999999999994</v>
      </c>
      <c r="I1177" s="2">
        <f>'Moving Avg'!H1177</f>
        <v>1.3484000000000012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1.05</v>
      </c>
      <c r="C1178" s="2">
        <f>RSI!I1178</f>
        <v>47.165806785960918</v>
      </c>
      <c r="D1178" s="2">
        <f>MACD!E1178</f>
        <v>8.8311799530862434E-3</v>
      </c>
      <c r="E1178" s="2">
        <f>MACD!F1178</f>
        <v>1.1820876919643307E-2</v>
      </c>
      <c r="F1178" s="2">
        <f>'Moving Avg'!D1178</f>
        <v>1.034</v>
      </c>
      <c r="G1178" s="2">
        <f>'Moving Avg'!F1178</f>
        <v>1.0505000000000002</v>
      </c>
      <c r="H1178" s="2">
        <f>'Moving Avg'!G1178</f>
        <v>1.0709999999999993</v>
      </c>
      <c r="I1178" s="2">
        <f>'Moving Avg'!H1178</f>
        <v>1.3449000000000013</v>
      </c>
      <c r="J1178" s="6" t="str">
        <f>OBV!F1178</f>
        <v>BULLISH</v>
      </c>
      <c r="K1178" s="6" t="str">
        <f>OBV!G1178</f>
        <v>NEUTRAL</v>
      </c>
      <c r="L1178" s="6" t="str">
        <f>OBV!H1178</f>
        <v>CONFIRMED BULLISH</v>
      </c>
    </row>
    <row r="1179" spans="1:12" ht="13.5" x14ac:dyDescent="0.25">
      <c r="A1179" s="3">
        <f>RSI!A1179</f>
        <v>43727</v>
      </c>
      <c r="B1179" s="2">
        <f>RSI!B1179</f>
        <v>1.05</v>
      </c>
      <c r="C1179" s="2">
        <f>RSI!I1179</f>
        <v>47.165806785960925</v>
      </c>
      <c r="D1179" s="2">
        <f>MACD!E1179</f>
        <v>7.1693206175247326E-3</v>
      </c>
      <c r="E1179" s="2">
        <f>MACD!F1179</f>
        <v>1.0890565659219593E-2</v>
      </c>
      <c r="F1179" s="2">
        <f>'Moving Avg'!D1179</f>
        <v>1.0379999999999998</v>
      </c>
      <c r="G1179" s="2">
        <f>'Moving Avg'!F1179</f>
        <v>1.0470000000000002</v>
      </c>
      <c r="H1179" s="2">
        <f>'Moving Avg'!G1179</f>
        <v>1.0703999999999994</v>
      </c>
      <c r="I1179" s="2">
        <f>'Moving Avg'!H1179</f>
        <v>1.3412500000000014</v>
      </c>
      <c r="J1179" s="6" t="str">
        <f>OBV!F1179</f>
        <v>BULLISH</v>
      </c>
      <c r="K1179" s="6" t="str">
        <f>OBV!G1179</f>
        <v>NEUTRAL</v>
      </c>
      <c r="L1179" s="6" t="str">
        <f>OBV!H1179</f>
        <v>CONFIRMED BULLISH</v>
      </c>
    </row>
    <row r="1180" spans="1:12" ht="13.5" x14ac:dyDescent="0.25">
      <c r="A1180" s="3">
        <f>RSI!A1180</f>
        <v>43728</v>
      </c>
      <c r="B1180" s="2">
        <f>RSI!B1180</f>
        <v>1.05</v>
      </c>
      <c r="C1180" s="2">
        <f>RSI!I1180</f>
        <v>47.165806785960925</v>
      </c>
      <c r="D1180" s="2">
        <f>MACD!E1180</f>
        <v>5.7855924131100522E-3</v>
      </c>
      <c r="E1180" s="2">
        <f>MACD!F1180</f>
        <v>9.8695710099976856E-3</v>
      </c>
      <c r="F1180" s="2">
        <f>'Moving Avg'!D1180</f>
        <v>1.042</v>
      </c>
      <c r="G1180" s="2">
        <f>'Moving Avg'!F1180</f>
        <v>1.0450000000000002</v>
      </c>
      <c r="H1180" s="2">
        <f>'Moving Avg'!G1180</f>
        <v>1.0697999999999994</v>
      </c>
      <c r="I1180" s="2">
        <f>'Moving Avg'!H1180</f>
        <v>1.3376000000000017</v>
      </c>
      <c r="J1180" s="6" t="str">
        <f>OBV!F1180</f>
        <v>BULLISH</v>
      </c>
      <c r="K1180" s="6" t="str">
        <f>OBV!G1180</f>
        <v>NEUTRAL</v>
      </c>
      <c r="L1180" s="6" t="str">
        <f>OBV!H1180</f>
        <v>CONFIRMED BULLISH</v>
      </c>
    </row>
    <row r="1181" spans="1:12" ht="13.5" x14ac:dyDescent="0.25">
      <c r="A1181" s="3">
        <f>RSI!A1181</f>
        <v>43731</v>
      </c>
      <c r="B1181" s="2">
        <f>RSI!B1181</f>
        <v>1.05</v>
      </c>
      <c r="C1181" s="2">
        <f>RSI!I1181</f>
        <v>47.165806785960925</v>
      </c>
      <c r="D1181" s="2">
        <f>MACD!E1181</f>
        <v>4.6355421969663801E-3</v>
      </c>
      <c r="E1181" s="2">
        <f>MACD!F1181</f>
        <v>8.8227652473914248E-3</v>
      </c>
      <c r="F1181" s="2">
        <f>'Moving Avg'!D1181</f>
        <v>1.0459999999999998</v>
      </c>
      <c r="G1181" s="2">
        <f>'Moving Avg'!F1181</f>
        <v>1.044</v>
      </c>
      <c r="H1181" s="2">
        <f>'Moving Avg'!G1181</f>
        <v>1.0691999999999993</v>
      </c>
      <c r="I1181" s="2">
        <f>'Moving Avg'!H1181</f>
        <v>1.3335500000000016</v>
      </c>
      <c r="J1181" s="6" t="str">
        <f>OBV!F1181</f>
        <v>BULLISH</v>
      </c>
      <c r="K1181" s="6" t="str">
        <f>OBV!G1181</f>
        <v>NEUTRAL</v>
      </c>
      <c r="L1181" s="6" t="str">
        <f>OBV!H1181</f>
        <v>CONFIRMED BULLISH</v>
      </c>
    </row>
    <row r="1182" spans="1:12" ht="13.5" x14ac:dyDescent="0.25">
      <c r="A1182" s="3">
        <f>RSI!A1182</f>
        <v>43732</v>
      </c>
      <c r="B1182" s="2">
        <f>RSI!B1182</f>
        <v>1.05</v>
      </c>
      <c r="C1182" s="2">
        <f>RSI!I1182</f>
        <v>47.165806785960925</v>
      </c>
      <c r="D1182" s="2">
        <f>MACD!E1182</f>
        <v>6.0475593421016605E-4</v>
      </c>
      <c r="E1182" s="2">
        <f>MACD!F1182</f>
        <v>7.1791633847551736E-3</v>
      </c>
      <c r="F1182" s="2">
        <f>'Moving Avg'!D1182</f>
        <v>1.05</v>
      </c>
      <c r="G1182" s="2">
        <f>'Moving Avg'!F1182</f>
        <v>1.044</v>
      </c>
      <c r="H1182" s="2">
        <f>'Moving Avg'!G1182</f>
        <v>1.0681999999999992</v>
      </c>
      <c r="I1182" s="2">
        <f>'Moving Avg'!H1182</f>
        <v>1.3296000000000019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1.05</v>
      </c>
      <c r="C1183" s="2">
        <f>RSI!I1183</f>
        <v>47.165806785960925</v>
      </c>
      <c r="D1183" s="2">
        <f>MACD!E1183</f>
        <v>-2.7880795244643597E-3</v>
      </c>
      <c r="E1183" s="2">
        <f>MACD!F1183</f>
        <v>5.185714802911268E-3</v>
      </c>
      <c r="F1183" s="2">
        <f>'Moving Avg'!D1183</f>
        <v>1.05</v>
      </c>
      <c r="G1183" s="2">
        <f>'Moving Avg'!F1183</f>
        <v>1.044</v>
      </c>
      <c r="H1183" s="2">
        <f>'Moving Avg'!G1183</f>
        <v>1.0671999999999993</v>
      </c>
      <c r="I1183" s="2">
        <f>'Moving Avg'!H1183</f>
        <v>1.3256500000000022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1.02</v>
      </c>
      <c r="C1184" s="2">
        <f>RSI!I1184</f>
        <v>30.703131537311094</v>
      </c>
      <c r="D1184" s="2">
        <f>MACD!E1184</f>
        <v>-3.4202089633179611E-3</v>
      </c>
      <c r="E1184" s="2">
        <f>MACD!F1184</f>
        <v>3.4645300496654228E-3</v>
      </c>
      <c r="F1184" s="2">
        <f>'Moving Avg'!D1184</f>
        <v>1.044</v>
      </c>
      <c r="G1184" s="2">
        <f>'Moving Avg'!F1184</f>
        <v>1.0425</v>
      </c>
      <c r="H1184" s="2">
        <f>'Moving Avg'!G1184</f>
        <v>1.0655999999999992</v>
      </c>
      <c r="I1184" s="2">
        <f>'Moving Avg'!H1184</f>
        <v>1.321550000000002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1.02</v>
      </c>
      <c r="C1185" s="2">
        <f>RSI!I1185</f>
        <v>30.703131537311094</v>
      </c>
      <c r="D1185" s="2">
        <f>MACD!E1185</f>
        <v>-3.7625302163990515E-3</v>
      </c>
      <c r="E1185" s="2">
        <f>MACD!F1185</f>
        <v>2.0191179964525281E-3</v>
      </c>
      <c r="F1185" s="2">
        <f>'Moving Avg'!D1185</f>
        <v>1.0379999999999998</v>
      </c>
      <c r="G1185" s="2">
        <f>'Moving Avg'!F1185</f>
        <v>1.0409999999999999</v>
      </c>
      <c r="H1185" s="2">
        <f>'Moving Avg'!G1185</f>
        <v>1.0639999999999996</v>
      </c>
      <c r="I1185" s="2">
        <f>'Moving Avg'!H1185</f>
        <v>1.317450000000002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1</v>
      </c>
      <c r="C1186" s="2">
        <f>RSI!I1186</f>
        <v>24.178208781745866</v>
      </c>
      <c r="D1186" s="2">
        <f>MACD!E1186</f>
        <v>-2.3924111956918903E-3</v>
      </c>
      <c r="E1186" s="2">
        <f>MACD!F1186</f>
        <v>1.1368121580236446E-3</v>
      </c>
      <c r="F1186" s="2">
        <f>'Moving Avg'!D1186</f>
        <v>1.028</v>
      </c>
      <c r="G1186" s="2">
        <f>'Moving Avg'!F1186</f>
        <v>1.0385</v>
      </c>
      <c r="H1186" s="2">
        <f>'Moving Avg'!G1186</f>
        <v>1.0619999999999996</v>
      </c>
      <c r="I1186" s="2">
        <f>'Moving Avg'!H1186</f>
        <v>1.3132500000000018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1.02</v>
      </c>
      <c r="C1187" s="2">
        <f>RSI!I1187</f>
        <v>38.299279297997984</v>
      </c>
      <c r="D1187" s="2">
        <f>MACD!E1187</f>
        <v>-2.4312933168391115E-3</v>
      </c>
      <c r="E1187" s="2">
        <f>MACD!F1187</f>
        <v>4.2319106305109338E-4</v>
      </c>
      <c r="F1187" s="2">
        <f>'Moving Avg'!D1187</f>
        <v>1.0219999999999998</v>
      </c>
      <c r="G1187" s="2">
        <f>'Moving Avg'!F1187</f>
        <v>1.0370000000000001</v>
      </c>
      <c r="H1187" s="2">
        <f>'Moving Avg'!G1187</f>
        <v>1.0603999999999998</v>
      </c>
      <c r="I1187" s="2">
        <f>'Moving Avg'!H1187</f>
        <v>1.3091500000000016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1.02</v>
      </c>
      <c r="C1188" s="2">
        <f>RSI!I1188</f>
        <v>38.299279297997984</v>
      </c>
      <c r="D1188" s="2">
        <f>MACD!E1188</f>
        <v>7.5683372006074556E-4</v>
      </c>
      <c r="E1188" s="2">
        <f>MACD!F1188</f>
        <v>4.8991959445302382E-4</v>
      </c>
      <c r="F1188" s="2">
        <f>'Moving Avg'!D1188</f>
        <v>1.016</v>
      </c>
      <c r="G1188" s="2">
        <f>'Moving Avg'!F1188</f>
        <v>1.0355000000000003</v>
      </c>
      <c r="H1188" s="2">
        <f>'Moving Avg'!G1188</f>
        <v>1.0587999999999997</v>
      </c>
      <c r="I1188" s="2">
        <f>'Moving Avg'!H1188</f>
        <v>1.3053000000000017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1.02</v>
      </c>
      <c r="C1189" s="2">
        <f>RSI!I1189</f>
        <v>38.299279297997984</v>
      </c>
      <c r="D1189" s="2">
        <f>MACD!E1189</f>
        <v>3.5879095042978815E-3</v>
      </c>
      <c r="E1189" s="2">
        <f>MACD!F1189</f>
        <v>1.1095175764219954E-3</v>
      </c>
      <c r="F1189" s="2">
        <f>'Moving Avg'!D1189</f>
        <v>1.016</v>
      </c>
      <c r="G1189" s="2">
        <f>'Moving Avg'!F1189</f>
        <v>1.0340000000000003</v>
      </c>
      <c r="H1189" s="2">
        <f>'Moving Avg'!G1189</f>
        <v>1.0572000000000001</v>
      </c>
      <c r="I1189" s="2">
        <f>'Moving Avg'!H1189</f>
        <v>1.3014500000000016</v>
      </c>
      <c r="J1189" s="6" t="str">
        <f>OBV!F1189</f>
        <v>BEARISH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1.02</v>
      </c>
      <c r="C1190" s="2">
        <f>RSI!I1190</f>
        <v>38.299279297997984</v>
      </c>
      <c r="D1190" s="2">
        <f>MACD!E1190</f>
        <v>6.1069813067138323E-3</v>
      </c>
      <c r="E1190" s="2">
        <f>MACD!F1190</f>
        <v>2.1090103224803629E-3</v>
      </c>
      <c r="F1190" s="2">
        <f>'Moving Avg'!D1190</f>
        <v>1.016</v>
      </c>
      <c r="G1190" s="2">
        <f>'Moving Avg'!F1190</f>
        <v>1.0325000000000002</v>
      </c>
      <c r="H1190" s="2">
        <f>'Moving Avg'!G1190</f>
        <v>1.0556000000000001</v>
      </c>
      <c r="I1190" s="2">
        <f>'Moving Avg'!H1190</f>
        <v>1.2976000000000014</v>
      </c>
      <c r="J1190" s="6" t="str">
        <f>OBV!F1190</f>
        <v>BEARISH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1.02</v>
      </c>
      <c r="C1191" s="2">
        <f>RSI!I1191</f>
        <v>38.299279297997984</v>
      </c>
      <c r="D1191" s="2">
        <f>MACD!E1191</f>
        <v>8.3528981740572661E-3</v>
      </c>
      <c r="E1191" s="2">
        <f>MACD!F1191</f>
        <v>3.3577878927957437E-3</v>
      </c>
      <c r="F1191" s="2">
        <f>'Moving Avg'!D1191</f>
        <v>1.02</v>
      </c>
      <c r="G1191" s="2">
        <f>'Moving Avg'!F1191</f>
        <v>1.0310000000000001</v>
      </c>
      <c r="H1191" s="2">
        <f>'Moving Avg'!G1191</f>
        <v>1.0540000000000003</v>
      </c>
      <c r="I1191" s="2">
        <f>'Moving Avg'!H1191</f>
        <v>1.2938000000000014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1.02</v>
      </c>
      <c r="C1192" s="2">
        <f>RSI!I1192</f>
        <v>38.299279297997984</v>
      </c>
      <c r="D1192" s="2">
        <f>MACD!E1192</f>
        <v>1.035921027041975E-2</v>
      </c>
      <c r="E1192" s="2">
        <f>MACD!F1192</f>
        <v>4.7580723683205445E-3</v>
      </c>
      <c r="F1192" s="2">
        <f>'Moving Avg'!D1192</f>
        <v>1.02</v>
      </c>
      <c r="G1192" s="2">
        <f>'Moving Avg'!F1192</f>
        <v>1.0305</v>
      </c>
      <c r="H1192" s="2">
        <f>'Moving Avg'!G1192</f>
        <v>1.0524000000000004</v>
      </c>
      <c r="I1192" s="2">
        <f>'Moving Avg'!H1192</f>
        <v>1.2900000000000018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1</v>
      </c>
      <c r="C1193" s="2">
        <f>RSI!I1193</f>
        <v>29.677313950934774</v>
      </c>
      <c r="D1193" s="2">
        <f>MACD!E1193</f>
        <v>1.3636415357080711E-2</v>
      </c>
      <c r="E1193" s="2">
        <f>MACD!F1193</f>
        <v>6.5337409660725784E-3</v>
      </c>
      <c r="F1193" s="2">
        <f>'Moving Avg'!D1193</f>
        <v>1.016</v>
      </c>
      <c r="G1193" s="2">
        <f>'Moving Avg'!F1193</f>
        <v>1.0289999999999999</v>
      </c>
      <c r="H1193" s="2">
        <f>'Moving Avg'!G1193</f>
        <v>1.0504000000000004</v>
      </c>
      <c r="I1193" s="2">
        <f>'Moving Avg'!H1193</f>
        <v>1.2861000000000016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1</v>
      </c>
      <c r="C1194" s="2">
        <f>RSI!I1194</f>
        <v>29.677313950934774</v>
      </c>
      <c r="D1194" s="2">
        <f>MACD!E1194</f>
        <v>1.2003041389569091E-2</v>
      </c>
      <c r="E1194" s="2">
        <f>MACD!F1194</f>
        <v>7.627601050771881E-3</v>
      </c>
      <c r="F1194" s="2">
        <f>'Moving Avg'!D1194</f>
        <v>1.012</v>
      </c>
      <c r="G1194" s="2">
        <f>'Moving Avg'!F1194</f>
        <v>1.0274999999999999</v>
      </c>
      <c r="H1194" s="2">
        <f>'Moving Avg'!G1194</f>
        <v>1.0492000000000004</v>
      </c>
      <c r="I1194" s="2">
        <f>'Moving Avg'!H1194</f>
        <v>1.2821500000000015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1.02</v>
      </c>
      <c r="C1195" s="2">
        <f>RSI!I1195</f>
        <v>44.236445949895611</v>
      </c>
      <c r="D1195" s="2">
        <f>MACD!E1195</f>
        <v>9.332984390640453E-3</v>
      </c>
      <c r="E1195" s="2">
        <f>MACD!F1195</f>
        <v>7.9686777187455964E-3</v>
      </c>
      <c r="F1195" s="2">
        <f>'Moving Avg'!D1195</f>
        <v>1.012</v>
      </c>
      <c r="G1195" s="2">
        <f>'Moving Avg'!F1195</f>
        <v>1.0269999999999997</v>
      </c>
      <c r="H1195" s="2">
        <f>'Moving Avg'!G1195</f>
        <v>1.0486000000000006</v>
      </c>
      <c r="I1195" s="2">
        <f>'Moving Avg'!H1195</f>
        <v>1.2785500000000016</v>
      </c>
      <c r="J1195" s="6" t="str">
        <f>OBV!F1195</f>
        <v>BEARISH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1.02</v>
      </c>
      <c r="C1196" s="2">
        <f>RSI!I1196</f>
        <v>44.236445949895611</v>
      </c>
      <c r="D1196" s="2">
        <f>MACD!E1196</f>
        <v>4.0577775180821174E-3</v>
      </c>
      <c r="E1196" s="2">
        <f>MACD!F1196</f>
        <v>7.1864976786129003E-3</v>
      </c>
      <c r="F1196" s="2">
        <f>'Moving Avg'!D1196</f>
        <v>1.012</v>
      </c>
      <c r="G1196" s="2">
        <f>'Moving Avg'!F1196</f>
        <v>1.0265</v>
      </c>
      <c r="H1196" s="2">
        <f>'Moving Avg'!G1196</f>
        <v>1.0480000000000005</v>
      </c>
      <c r="I1196" s="2">
        <f>'Moving Avg'!H1196</f>
        <v>1.2750000000000017</v>
      </c>
      <c r="J1196" s="6" t="str">
        <f>OBV!F1196</f>
        <v>BEARISH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1.02</v>
      </c>
      <c r="C1197" s="2">
        <f>RSI!I1197</f>
        <v>44.236445949895611</v>
      </c>
      <c r="D1197" s="2">
        <f>MACD!E1197</f>
        <v>2.7275410507718867E-3</v>
      </c>
      <c r="E1197" s="2">
        <f>MACD!F1197</f>
        <v>6.2947063530446982E-3</v>
      </c>
      <c r="F1197" s="2">
        <f>'Moving Avg'!D1197</f>
        <v>1.012</v>
      </c>
      <c r="G1197" s="2">
        <f>'Moving Avg'!F1197</f>
        <v>1.0259999999999998</v>
      </c>
      <c r="H1197" s="2">
        <f>'Moving Avg'!G1197</f>
        <v>1.0474000000000006</v>
      </c>
      <c r="I1197" s="2">
        <f>'Moving Avg'!H1197</f>
        <v>1.2717000000000018</v>
      </c>
      <c r="J1197" s="6" t="str">
        <f>OBV!F1197</f>
        <v>BEARISH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1.02</v>
      </c>
      <c r="C1198" s="2">
        <f>RSI!I1198</f>
        <v>44.236445949895611</v>
      </c>
      <c r="D1198" s="2">
        <f>MACD!E1198</f>
        <v>1.6542499034402081E-3</v>
      </c>
      <c r="E1198" s="2">
        <f>MACD!F1198</f>
        <v>5.3666150631238004E-3</v>
      </c>
      <c r="F1198" s="2">
        <f>'Moving Avg'!D1198</f>
        <v>1.016</v>
      </c>
      <c r="G1198" s="2">
        <f>'Moving Avg'!F1198</f>
        <v>1.0244999999999997</v>
      </c>
      <c r="H1198" s="2">
        <f>'Moving Avg'!G1198</f>
        <v>1.0468000000000008</v>
      </c>
      <c r="I1198" s="2">
        <f>'Moving Avg'!H1198</f>
        <v>1.2681500000000017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1.02</v>
      </c>
      <c r="C1199" s="2">
        <f>RSI!I1199</f>
        <v>44.236445949895611</v>
      </c>
      <c r="D1199" s="2">
        <f>MACD!E1199</f>
        <v>7.9450043013551408E-4</v>
      </c>
      <c r="E1199" s="2">
        <f>MACD!F1199</f>
        <v>4.4521921365261435E-3</v>
      </c>
      <c r="F1199" s="2">
        <f>'Moving Avg'!D1199</f>
        <v>1.02</v>
      </c>
      <c r="G1199" s="2">
        <f>'Moving Avg'!F1199</f>
        <v>1.0229999999999999</v>
      </c>
      <c r="H1199" s="2">
        <f>'Moving Avg'!G1199</f>
        <v>1.0462000000000009</v>
      </c>
      <c r="I1199" s="2">
        <f>'Moving Avg'!H1199</f>
        <v>1.2643500000000016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1.02</v>
      </c>
      <c r="C1200" s="2">
        <f>RSI!I1200</f>
        <v>44.236445949895604</v>
      </c>
      <c r="D1200" s="2">
        <f>MACD!E1200</f>
        <v>1.118534019892703E-4</v>
      </c>
      <c r="E1200" s="2">
        <f>MACD!F1200</f>
        <v>3.5841243896187693E-3</v>
      </c>
      <c r="F1200" s="2">
        <f>'Moving Avg'!D1200</f>
        <v>1.02</v>
      </c>
      <c r="G1200" s="2">
        <f>'Moving Avg'!F1200</f>
        <v>1.0214999999999999</v>
      </c>
      <c r="H1200" s="2">
        <f>'Moving Avg'!G1200</f>
        <v>1.045200000000001</v>
      </c>
      <c r="I1200" s="2">
        <f>'Moving Avg'!H1200</f>
        <v>1.2600500000000019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43760</v>
      </c>
      <c r="B1201" s="2">
        <f>RSI!B1201</f>
        <v>1.02</v>
      </c>
      <c r="C1201" s="2">
        <f>RSI!I1201</f>
        <v>44.236445949895604</v>
      </c>
      <c r="D1201" s="2">
        <f>MACD!E1201</f>
        <v>-4.2425869586848464E-4</v>
      </c>
      <c r="E1201" s="2">
        <f>MACD!F1201</f>
        <v>2.7824477725213186E-3</v>
      </c>
      <c r="F1201" s="2">
        <f>'Moving Avg'!D1201</f>
        <v>1.02</v>
      </c>
      <c r="G1201" s="2">
        <f>'Moving Avg'!F1201</f>
        <v>1.0199999999999998</v>
      </c>
      <c r="H1201" s="2">
        <f>'Moving Avg'!G1201</f>
        <v>1.0442000000000011</v>
      </c>
      <c r="I1201" s="2">
        <f>'Moving Avg'!H1201</f>
        <v>1.255350000000002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43761</v>
      </c>
      <c r="B1202" s="2">
        <f>RSI!B1202</f>
        <v>1.02</v>
      </c>
      <c r="C1202" s="2">
        <f>RSI!I1202</f>
        <v>44.236445949895604</v>
      </c>
      <c r="D1202" s="2">
        <f>MACD!E1202</f>
        <v>-8.3945468483559438E-4</v>
      </c>
      <c r="E1202" s="2">
        <f>MACD!F1202</f>
        <v>2.0580672810499362E-3</v>
      </c>
      <c r="F1202" s="2">
        <f>'Moving Avg'!D1202</f>
        <v>1.02</v>
      </c>
      <c r="G1202" s="2">
        <f>'Moving Avg'!F1202</f>
        <v>1.0184999999999997</v>
      </c>
      <c r="H1202" s="2">
        <f>'Moving Avg'!G1202</f>
        <v>1.0432000000000015</v>
      </c>
      <c r="I1202" s="2">
        <f>'Moving Avg'!H1202</f>
        <v>1.250100000000002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1.02</v>
      </c>
      <c r="C1203" s="2">
        <f>RSI!I1203</f>
        <v>44.236445949895611</v>
      </c>
      <c r="D1203" s="2">
        <f>MACD!E1203</f>
        <v>-4.2321073293560829E-3</v>
      </c>
      <c r="E1203" s="2">
        <f>MACD!F1203</f>
        <v>8.0003235896873234E-4</v>
      </c>
      <c r="F1203" s="2">
        <f>'Moving Avg'!D1203</f>
        <v>1.02</v>
      </c>
      <c r="G1203" s="2">
        <f>'Moving Avg'!F1203</f>
        <v>1.0169999999999999</v>
      </c>
      <c r="H1203" s="2">
        <f>'Moving Avg'!G1203</f>
        <v>1.0420000000000014</v>
      </c>
      <c r="I1203" s="2">
        <f>'Moving Avg'!H1203</f>
        <v>1.2448500000000022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43763</v>
      </c>
      <c r="B1204" s="2">
        <f>RSI!B1204</f>
        <v>1.01</v>
      </c>
      <c r="C1204" s="2">
        <f>RSI!I1204</f>
        <v>36.812034840857905</v>
      </c>
      <c r="D1204" s="2">
        <f>MACD!E1204</f>
        <v>-6.3291188619079009E-3</v>
      </c>
      <c r="E1204" s="2">
        <f>MACD!F1204</f>
        <v>-6.2579788520659432E-4</v>
      </c>
      <c r="F1204" s="2">
        <f>'Moving Avg'!D1204</f>
        <v>1.018</v>
      </c>
      <c r="G1204" s="2">
        <f>'Moving Avg'!F1204</f>
        <v>1.0165</v>
      </c>
      <c r="H1204" s="2">
        <f>'Moving Avg'!G1204</f>
        <v>1.0406000000000013</v>
      </c>
      <c r="I1204" s="2">
        <f>'Moving Avg'!H1204</f>
        <v>1.2400000000000022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1.01</v>
      </c>
      <c r="C1205" s="2">
        <f>RSI!I1205</f>
        <v>36.812034840857905</v>
      </c>
      <c r="D1205" s="2">
        <f>MACD!E1205</f>
        <v>-4.9369869416917567E-3</v>
      </c>
      <c r="E1205" s="2">
        <f>MACD!F1205</f>
        <v>-1.4880356965036269E-3</v>
      </c>
      <c r="F1205" s="2">
        <f>'Moving Avg'!D1205</f>
        <v>1.016</v>
      </c>
      <c r="G1205" s="2">
        <f>'Moving Avg'!F1205</f>
        <v>1.016</v>
      </c>
      <c r="H1205" s="2">
        <f>'Moving Avg'!G1205</f>
        <v>1.0392000000000012</v>
      </c>
      <c r="I1205" s="2">
        <f>'Moving Avg'!H1205</f>
        <v>1.2349000000000019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1.02</v>
      </c>
      <c r="C1206" s="2">
        <f>RSI!I1206</f>
        <v>47.107485565075983</v>
      </c>
      <c r="D1206" s="2">
        <f>MACD!E1206</f>
        <v>-4.4168039621297339E-3</v>
      </c>
      <c r="E1206" s="2">
        <f>MACD!F1206</f>
        <v>-2.0737893496288484E-3</v>
      </c>
      <c r="F1206" s="2">
        <f>'Moving Avg'!D1206</f>
        <v>1.016</v>
      </c>
      <c r="G1206" s="2">
        <f>'Moving Avg'!F1206</f>
        <v>1.0169999999999999</v>
      </c>
      <c r="H1206" s="2">
        <f>'Moving Avg'!G1206</f>
        <v>1.0380000000000011</v>
      </c>
      <c r="I1206" s="2">
        <f>'Moving Avg'!H1206</f>
        <v>1.229900000000002</v>
      </c>
      <c r="J1206" s="6" t="str">
        <f>OBV!F1206</f>
        <v>BULLISH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1.02</v>
      </c>
      <c r="C1207" s="2">
        <f>RSI!I1207</f>
        <v>47.107485565075983</v>
      </c>
      <c r="D1207" s="2">
        <f>MACD!E1207</f>
        <v>-3.9589192463802547E-3</v>
      </c>
      <c r="E1207" s="2">
        <f>MACD!F1207</f>
        <v>-2.4508153289791298E-3</v>
      </c>
      <c r="F1207" s="2">
        <f>'Moving Avg'!D1207</f>
        <v>1.016</v>
      </c>
      <c r="G1207" s="2">
        <f>'Moving Avg'!F1207</f>
        <v>1.0169999999999999</v>
      </c>
      <c r="H1207" s="2">
        <f>'Moving Avg'!G1207</f>
        <v>1.0362000000000011</v>
      </c>
      <c r="I1207" s="2">
        <f>'Moving Avg'!H1207</f>
        <v>1.224950000000002</v>
      </c>
      <c r="J1207" s="6" t="str">
        <f>OBV!F1207</f>
        <v>BULLISH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43769</v>
      </c>
      <c r="B1208" s="2">
        <f>RSI!B1208</f>
        <v>1.02</v>
      </c>
      <c r="C1208" s="2">
        <f>RSI!I1208</f>
        <v>47.107485565075983</v>
      </c>
      <c r="D1208" s="2">
        <f>MACD!E1208</f>
        <v>-3.5550617711193055E-3</v>
      </c>
      <c r="E1208" s="2">
        <f>MACD!F1208</f>
        <v>-2.6716646174071651E-3</v>
      </c>
      <c r="F1208" s="2">
        <f>'Moving Avg'!D1208</f>
        <v>1.016</v>
      </c>
      <c r="G1208" s="2">
        <f>'Moving Avg'!F1208</f>
        <v>1.0169999999999999</v>
      </c>
      <c r="H1208" s="2">
        <f>'Moving Avg'!G1208</f>
        <v>1.033600000000001</v>
      </c>
      <c r="I1208" s="2">
        <f>'Moving Avg'!H1208</f>
        <v>1.2203000000000019</v>
      </c>
      <c r="J1208" s="6" t="str">
        <f>OBV!F1208</f>
        <v>BULLISH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43770</v>
      </c>
      <c r="B1209" s="2">
        <f>RSI!B1209</f>
        <v>1.01</v>
      </c>
      <c r="C1209" s="2">
        <f>RSI!I1209</f>
        <v>39.142063975200308</v>
      </c>
      <c r="D1209" s="2">
        <f>MACD!E1209</f>
        <v>-2.4573949540784845E-3</v>
      </c>
      <c r="E1209" s="2">
        <f>MACD!F1209</f>
        <v>-2.628810684741429E-3</v>
      </c>
      <c r="F1209" s="2">
        <f>'Moving Avg'!D1209</f>
        <v>1.016</v>
      </c>
      <c r="G1209" s="2">
        <f>'Moving Avg'!F1209</f>
        <v>1.0165</v>
      </c>
      <c r="H1209" s="2">
        <f>'Moving Avg'!G1209</f>
        <v>1.0314000000000008</v>
      </c>
      <c r="I1209" s="2">
        <f>'Moving Avg'!H1209</f>
        <v>1.2157500000000021</v>
      </c>
      <c r="J1209" s="6" t="str">
        <f>OBV!F1209</f>
        <v>BEARISH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43773</v>
      </c>
      <c r="B1210" s="2">
        <f>RSI!B1210</f>
        <v>1.01</v>
      </c>
      <c r="C1210" s="2">
        <f>RSI!I1210</f>
        <v>39.142063975200308</v>
      </c>
      <c r="D1210" s="2">
        <f>MACD!E1210</f>
        <v>-1.4554349697410984E-3</v>
      </c>
      <c r="E1210" s="2">
        <f>MACD!F1210</f>
        <v>-2.3941355417413631E-3</v>
      </c>
      <c r="F1210" s="2">
        <f>'Moving Avg'!D1210</f>
        <v>1.016</v>
      </c>
      <c r="G1210" s="2">
        <f>'Moving Avg'!F1210</f>
        <v>1.016</v>
      </c>
      <c r="H1210" s="2">
        <f>'Moving Avg'!G1210</f>
        <v>1.0298000000000007</v>
      </c>
      <c r="I1210" s="2">
        <f>'Moving Avg'!H1210</f>
        <v>1.211600000000002</v>
      </c>
      <c r="J1210" s="6" t="str">
        <f>OBV!F1210</f>
        <v>BEARISH</v>
      </c>
      <c r="K1210" s="6" t="str">
        <f>OBV!G1210</f>
        <v>NEUTRAL</v>
      </c>
      <c r="L1210" s="6" t="str">
        <f>OBV!H1210</f>
        <v>NEUTRAL</v>
      </c>
    </row>
    <row r="1211" spans="1:12" ht="13.5" x14ac:dyDescent="0.25">
      <c r="A1211" s="3">
        <f>RSI!A1211</f>
        <v>43774</v>
      </c>
      <c r="B1211" s="2">
        <f>RSI!B1211</f>
        <v>1</v>
      </c>
      <c r="C1211" s="2">
        <f>RSI!I1211</f>
        <v>32.724610905437018</v>
      </c>
      <c r="D1211" s="2">
        <f>MACD!E1211</f>
        <v>2.0086342220126951E-4</v>
      </c>
      <c r="E1211" s="2">
        <f>MACD!F1211</f>
        <v>-1.8751357489528368E-3</v>
      </c>
      <c r="F1211" s="2">
        <f>'Moving Avg'!D1211</f>
        <v>1.012</v>
      </c>
      <c r="G1211" s="2">
        <f>'Moving Avg'!F1211</f>
        <v>1.0150000000000001</v>
      </c>
      <c r="H1211" s="2">
        <f>'Moving Avg'!G1211</f>
        <v>1.0284000000000006</v>
      </c>
      <c r="I1211" s="2">
        <f>'Moving Avg'!H1211</f>
        <v>1.207800000000002</v>
      </c>
      <c r="J1211" s="6" t="str">
        <f>OBV!F1211</f>
        <v>BEARISH</v>
      </c>
      <c r="K1211" s="6" t="str">
        <f>OBV!G1211</f>
        <v>STRONG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1</v>
      </c>
      <c r="C1212" s="2">
        <f>RSI!I1212</f>
        <v>32.724610905437018</v>
      </c>
      <c r="D1212" s="2">
        <f>MACD!E1212</f>
        <v>1.7241642885696962E-3</v>
      </c>
      <c r="E1212" s="2">
        <f>MACD!F1212</f>
        <v>-1.1552757414483301E-3</v>
      </c>
      <c r="F1212" s="2">
        <f>'Moving Avg'!D1212</f>
        <v>1.008</v>
      </c>
      <c r="G1212" s="2">
        <f>'Moving Avg'!F1212</f>
        <v>1.014</v>
      </c>
      <c r="H1212" s="2">
        <f>'Moving Avg'!G1212</f>
        <v>1.0274000000000005</v>
      </c>
      <c r="I1212" s="2">
        <f>'Moving Avg'!H1212</f>
        <v>1.204350000000002</v>
      </c>
      <c r="J1212" s="6" t="str">
        <f>OBV!F1212</f>
        <v>BEARISH</v>
      </c>
      <c r="K1212" s="6" t="str">
        <f>OBV!G1212</f>
        <v>STRONG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1</v>
      </c>
      <c r="C1213" s="2">
        <f>RSI!I1213</f>
        <v>32.724610905437032</v>
      </c>
      <c r="D1213" s="2">
        <f>MACD!E1213</f>
        <v>3.1259052603562765E-3</v>
      </c>
      <c r="E1213" s="2">
        <f>MACD!F1213</f>
        <v>-2.9903954108740879E-4</v>
      </c>
      <c r="F1213" s="2">
        <f>'Moving Avg'!D1213</f>
        <v>1.004</v>
      </c>
      <c r="G1213" s="2">
        <f>'Moving Avg'!F1213</f>
        <v>1.0139999999999998</v>
      </c>
      <c r="H1213" s="2">
        <f>'Moving Avg'!G1213</f>
        <v>1.0264000000000004</v>
      </c>
      <c r="I1213" s="2">
        <f>'Moving Avg'!H1213</f>
        <v>1.2012500000000019</v>
      </c>
      <c r="J1213" s="6" t="str">
        <f>OBV!F1213</f>
        <v>BEARISH</v>
      </c>
      <c r="K1213" s="6" t="str">
        <f>OBV!G1213</f>
        <v>STRONG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1</v>
      </c>
      <c r="C1214" s="2">
        <f>RSI!I1214</f>
        <v>32.724610905437018</v>
      </c>
      <c r="D1214" s="2">
        <f>MACD!E1214</f>
        <v>2.8779712039457284E-3</v>
      </c>
      <c r="E1214" s="2">
        <f>MACD!F1214</f>
        <v>3.3636260791921864E-4</v>
      </c>
      <c r="F1214" s="2">
        <f>'Moving Avg'!D1214</f>
        <v>1.002</v>
      </c>
      <c r="G1214" s="2">
        <f>'Moving Avg'!F1214</f>
        <v>1.0139999999999998</v>
      </c>
      <c r="H1214" s="2">
        <f>'Moving Avg'!G1214</f>
        <v>1.0254000000000005</v>
      </c>
      <c r="I1214" s="2">
        <f>'Moving Avg'!H1214</f>
        <v>1.1982000000000022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1</v>
      </c>
      <c r="C1215" s="2">
        <f>RSI!I1215</f>
        <v>32.724610905437018</v>
      </c>
      <c r="D1215" s="2">
        <f>MACD!E1215</f>
        <v>2.7648835961717744E-3</v>
      </c>
      <c r="E1215" s="2">
        <f>MACD!F1215</f>
        <v>8.2206680556972983E-4</v>
      </c>
      <c r="F1215" s="2">
        <f>'Moving Avg'!D1215</f>
        <v>1</v>
      </c>
      <c r="G1215" s="2">
        <f>'Moving Avg'!F1215</f>
        <v>1.0129999999999999</v>
      </c>
      <c r="H1215" s="2">
        <f>'Moving Avg'!G1215</f>
        <v>1.0244000000000004</v>
      </c>
      <c r="I1215" s="2">
        <f>'Moving Avg'!H1215</f>
        <v>1.195200000000002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1</v>
      </c>
      <c r="C1216" s="2">
        <f>RSI!I1216</f>
        <v>32.724610905437018</v>
      </c>
      <c r="D1216" s="2">
        <f>MACD!E1216</f>
        <v>4.2971952015204984E-3</v>
      </c>
      <c r="E1216" s="2">
        <f>MACD!F1216</f>
        <v>1.5170924847598835E-3</v>
      </c>
      <c r="F1216" s="2">
        <f>'Moving Avg'!D1216</f>
        <v>1</v>
      </c>
      <c r="G1216" s="2">
        <f>'Moving Avg'!F1216</f>
        <v>1.0119999999999998</v>
      </c>
      <c r="H1216" s="2">
        <f>'Moving Avg'!G1216</f>
        <v>1.0234000000000003</v>
      </c>
      <c r="I1216" s="2">
        <f>'Moving Avg'!H1216</f>
        <v>1.1922000000000019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1.02</v>
      </c>
      <c r="C1217" s="2">
        <f>RSI!I1217</f>
        <v>55.491373101437027</v>
      </c>
      <c r="D1217" s="2">
        <f>MACD!E1217</f>
        <v>4.1951920980016766E-3</v>
      </c>
      <c r="E1217" s="2">
        <f>MACD!F1217</f>
        <v>2.0527124074082421E-3</v>
      </c>
      <c r="F1217" s="2">
        <f>'Moving Avg'!D1217</f>
        <v>1.004</v>
      </c>
      <c r="G1217" s="2">
        <f>'Moving Avg'!F1217</f>
        <v>1.012</v>
      </c>
      <c r="H1217" s="2">
        <f>'Moving Avg'!G1217</f>
        <v>1.0228000000000004</v>
      </c>
      <c r="I1217" s="2">
        <f>'Moving Avg'!H1217</f>
        <v>1.1891000000000023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1.02</v>
      </c>
      <c r="C1218" s="2">
        <f>RSI!I1218</f>
        <v>55.491373101437027</v>
      </c>
      <c r="D1218" s="2">
        <f>MACD!E1218</f>
        <v>4.0674666795978975E-3</v>
      </c>
      <c r="E1218" s="2">
        <f>MACD!F1218</f>
        <v>2.4556632618461735E-3</v>
      </c>
      <c r="F1218" s="2">
        <f>'Moving Avg'!D1218</f>
        <v>1.0079999999999998</v>
      </c>
      <c r="G1218" s="2">
        <f>'Moving Avg'!F1218</f>
        <v>1.0119999999999998</v>
      </c>
      <c r="H1218" s="2">
        <f>'Moving Avg'!G1218</f>
        <v>1.0222000000000004</v>
      </c>
      <c r="I1218" s="2">
        <f>'Moving Avg'!H1218</f>
        <v>1.1861000000000024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</row>
    <row r="1219" spans="1:12" ht="13.5" x14ac:dyDescent="0.25">
      <c r="A1219" s="3">
        <f>RSI!A1219</f>
        <v>43784</v>
      </c>
      <c r="B1219" s="2">
        <f>RSI!B1219</f>
        <v>1.02</v>
      </c>
      <c r="C1219" s="2">
        <f>RSI!I1219</f>
        <v>55.491373101437027</v>
      </c>
      <c r="D1219" s="2">
        <f>MACD!E1219</f>
        <v>2.3825824722489841E-3</v>
      </c>
      <c r="E1219" s="2">
        <f>MACD!F1219</f>
        <v>2.4410471039267357E-3</v>
      </c>
      <c r="F1219" s="2">
        <f>'Moving Avg'!D1219</f>
        <v>1.012</v>
      </c>
      <c r="G1219" s="2">
        <f>'Moving Avg'!F1219</f>
        <v>1.012</v>
      </c>
      <c r="H1219" s="2">
        <f>'Moving Avg'!G1219</f>
        <v>1.0216000000000003</v>
      </c>
      <c r="I1219" s="2">
        <f>'Moving Avg'!H1219</f>
        <v>1.1829500000000024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1.02</v>
      </c>
      <c r="C1220" s="2">
        <f>RSI!I1220</f>
        <v>55.491373101437027</v>
      </c>
      <c r="D1220" s="2">
        <f>MACD!E1220</f>
        <v>9.2140444686461542E-4</v>
      </c>
      <c r="E1220" s="2">
        <f>MACD!F1220</f>
        <v>2.1371185725143119E-3</v>
      </c>
      <c r="F1220" s="2">
        <f>'Moving Avg'!D1220</f>
        <v>1.016</v>
      </c>
      <c r="G1220" s="2">
        <f>'Moving Avg'!F1220</f>
        <v>1.0119999999999998</v>
      </c>
      <c r="H1220" s="2">
        <f>'Moving Avg'!G1220</f>
        <v>1.0210000000000004</v>
      </c>
      <c r="I1220" s="2">
        <f>'Moving Avg'!H1220</f>
        <v>1.1798000000000026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1.02</v>
      </c>
      <c r="C1221" s="2">
        <f>RSI!I1221</f>
        <v>55.491373101437027</v>
      </c>
      <c r="D1221" s="2">
        <f>MACD!E1221</f>
        <v>-1.8863151393693212E-3</v>
      </c>
      <c r="E1221" s="2">
        <f>MACD!F1221</f>
        <v>1.3324318301375852E-3</v>
      </c>
      <c r="F1221" s="2">
        <f>'Moving Avg'!D1221</f>
        <v>1.02</v>
      </c>
      <c r="G1221" s="2">
        <f>'Moving Avg'!F1221</f>
        <v>1.012</v>
      </c>
      <c r="H1221" s="2">
        <f>'Moving Avg'!G1221</f>
        <v>1.0204000000000004</v>
      </c>
      <c r="I1221" s="2">
        <f>'Moving Avg'!H1221</f>
        <v>1.1766500000000029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1.02</v>
      </c>
      <c r="C1222" s="2">
        <f>RSI!I1222</f>
        <v>55.491373101437027</v>
      </c>
      <c r="D1222" s="2">
        <f>MACD!E1222</f>
        <v>-4.2925192010696556E-3</v>
      </c>
      <c r="E1222" s="2">
        <f>MACD!F1222</f>
        <v>2.0744162389613717E-4</v>
      </c>
      <c r="F1222" s="2">
        <f>'Moving Avg'!D1222</f>
        <v>1.02</v>
      </c>
      <c r="G1222" s="2">
        <f>'Moving Avg'!F1222</f>
        <v>1.012</v>
      </c>
      <c r="H1222" s="2">
        <f>'Moving Avg'!G1222</f>
        <v>1.0202000000000004</v>
      </c>
      <c r="I1222" s="2">
        <f>'Moving Avg'!H1222</f>
        <v>1.1735000000000029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43790</v>
      </c>
      <c r="B1223" s="2">
        <f>RSI!B1223</f>
        <v>1.02</v>
      </c>
      <c r="C1223" s="2">
        <f>RSI!I1223</f>
        <v>55.491373101437027</v>
      </c>
      <c r="D1223" s="2">
        <f>MACD!E1223</f>
        <v>-6.356724443700168E-3</v>
      </c>
      <c r="E1223" s="2">
        <f>MACD!F1223</f>
        <v>-1.1053915896231238E-3</v>
      </c>
      <c r="F1223" s="2">
        <f>'Moving Avg'!D1223</f>
        <v>1.02</v>
      </c>
      <c r="G1223" s="2">
        <f>'Moving Avg'!F1223</f>
        <v>1.012</v>
      </c>
      <c r="H1223" s="2">
        <f>'Moving Avg'!G1223</f>
        <v>1.0200000000000005</v>
      </c>
      <c r="I1223" s="2">
        <f>'Moving Avg'!H1223</f>
        <v>1.1703500000000029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1.06</v>
      </c>
      <c r="C1224" s="2">
        <f>RSI!I1224</f>
        <v>79.172566606797915</v>
      </c>
      <c r="D1224" s="2">
        <f>MACD!E1224</f>
        <v>-1.1092421150106668E-2</v>
      </c>
      <c r="E1224" s="2">
        <f>MACD!F1224</f>
        <v>-3.1027975017198328E-3</v>
      </c>
      <c r="F1224" s="2">
        <f>'Moving Avg'!D1224</f>
        <v>1.028</v>
      </c>
      <c r="G1224" s="2">
        <f>'Moving Avg'!F1224</f>
        <v>1.0144999999999997</v>
      </c>
      <c r="H1224" s="2">
        <f>'Moving Avg'!G1224</f>
        <v>1.0206000000000004</v>
      </c>
      <c r="I1224" s="2">
        <f>'Moving Avg'!H1224</f>
        <v>1.1674000000000029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1.03</v>
      </c>
      <c r="C1225" s="2">
        <f>RSI!I1225</f>
        <v>55.375516428151705</v>
      </c>
      <c r="D1225" s="2">
        <f>MACD!E1225</f>
        <v>-1.3137853941164623E-2</v>
      </c>
      <c r="E1225" s="2">
        <f>MACD!F1225</f>
        <v>-5.1098087896087911E-3</v>
      </c>
      <c r="F1225" s="2">
        <f>'Moving Avg'!D1225</f>
        <v>1.03</v>
      </c>
      <c r="G1225" s="2">
        <f>'Moving Avg'!F1225</f>
        <v>1.0154999999999998</v>
      </c>
      <c r="H1225" s="2">
        <f>'Moving Avg'!G1225</f>
        <v>1.0206000000000004</v>
      </c>
      <c r="I1225" s="2">
        <f>'Moving Avg'!H1225</f>
        <v>1.1643000000000028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1.02</v>
      </c>
      <c r="C1226" s="2">
        <f>RSI!I1226</f>
        <v>49.982521717937125</v>
      </c>
      <c r="D1226" s="2">
        <f>MACD!E1226</f>
        <v>-1.419182146759268E-2</v>
      </c>
      <c r="E1226" s="2">
        <f>MACD!F1226</f>
        <v>-6.9262113252055689E-3</v>
      </c>
      <c r="F1226" s="2">
        <f>'Moving Avg'!D1226</f>
        <v>1.03</v>
      </c>
      <c r="G1226" s="2">
        <f>'Moving Avg'!F1226</f>
        <v>1.0154999999999998</v>
      </c>
      <c r="H1226" s="2">
        <f>'Moving Avg'!G1226</f>
        <v>1.0204000000000004</v>
      </c>
      <c r="I1226" s="2">
        <f>'Moving Avg'!H1226</f>
        <v>1.1611500000000028</v>
      </c>
      <c r="J1226" s="6" t="str">
        <f>OBV!F1226</f>
        <v>BULLISH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1.02</v>
      </c>
      <c r="C1227" s="2">
        <f>RSI!I1227</f>
        <v>49.982521717937125</v>
      </c>
      <c r="D1227" s="2">
        <f>MACD!E1227</f>
        <v>-1.2006846492941259E-2</v>
      </c>
      <c r="E1227" s="2">
        <f>MACD!F1227</f>
        <v>-7.9423383587527083E-3</v>
      </c>
      <c r="F1227" s="2">
        <f>'Moving Avg'!D1227</f>
        <v>1.03</v>
      </c>
      <c r="G1227" s="2">
        <f>'Moving Avg'!F1227</f>
        <v>1.0154999999999998</v>
      </c>
      <c r="H1227" s="2">
        <f>'Moving Avg'!G1227</f>
        <v>1.0202000000000004</v>
      </c>
      <c r="I1227" s="2">
        <f>'Moving Avg'!H1227</f>
        <v>1.1580000000000026</v>
      </c>
      <c r="J1227" s="6" t="str">
        <f>OBV!F1227</f>
        <v>BULLISH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1.02</v>
      </c>
      <c r="C1228" s="2">
        <f>RSI!I1228</f>
        <v>49.982521717937125</v>
      </c>
      <c r="D1228" s="2">
        <f>MACD!E1228</f>
        <v>-1.0158141353337369E-2</v>
      </c>
      <c r="E1228" s="2">
        <f>MACD!F1228</f>
        <v>-8.3854989576696414E-3</v>
      </c>
      <c r="F1228" s="2">
        <f>'Moving Avg'!D1228</f>
        <v>1.03</v>
      </c>
      <c r="G1228" s="2">
        <f>'Moving Avg'!F1228</f>
        <v>1.0154999999999998</v>
      </c>
      <c r="H1228" s="2">
        <f>'Moving Avg'!G1228</f>
        <v>1.0196000000000007</v>
      </c>
      <c r="I1228" s="2">
        <f>'Moving Avg'!H1228</f>
        <v>1.1550500000000026</v>
      </c>
      <c r="J1228" s="6" t="str">
        <f>OBV!F1228</f>
        <v>BULLISH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1.02</v>
      </c>
      <c r="C1229" s="2">
        <f>RSI!I1229</f>
        <v>49.982521717937125</v>
      </c>
      <c r="D1229" s="2">
        <f>MACD!E1229</f>
        <v>-8.5939633510456748E-3</v>
      </c>
      <c r="E1229" s="2">
        <f>MACD!F1229</f>
        <v>-8.4271918363448481E-3</v>
      </c>
      <c r="F1229" s="2">
        <f>'Moving Avg'!D1229</f>
        <v>1.0219999999999998</v>
      </c>
      <c r="G1229" s="2">
        <f>'Moving Avg'!F1229</f>
        <v>1.0159999999999998</v>
      </c>
      <c r="H1229" s="2">
        <f>'Moving Avg'!G1229</f>
        <v>1.0190000000000008</v>
      </c>
      <c r="I1229" s="2">
        <f>'Moving Avg'!H1229</f>
        <v>1.1523000000000028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1.05</v>
      </c>
      <c r="C1230" s="2">
        <f>RSI!I1230</f>
        <v>64.093223453744429</v>
      </c>
      <c r="D1230" s="2">
        <f>MACD!E1230</f>
        <v>-9.4927530831414586E-3</v>
      </c>
      <c r="E1230" s="2">
        <f>MACD!F1230</f>
        <v>-8.6403040857041709E-3</v>
      </c>
      <c r="F1230" s="2">
        <f>'Moving Avg'!D1230</f>
        <v>1.026</v>
      </c>
      <c r="G1230" s="2">
        <f>'Moving Avg'!F1230</f>
        <v>1.0179999999999998</v>
      </c>
      <c r="H1230" s="2">
        <f>'Moving Avg'!G1230</f>
        <v>1.0190000000000008</v>
      </c>
      <c r="I1230" s="2">
        <f>'Moving Avg'!H1230</f>
        <v>1.1496500000000027</v>
      </c>
      <c r="J1230" s="6" t="str">
        <f>OBV!F1230</f>
        <v>BEARISH</v>
      </c>
      <c r="K1230" s="6" t="str">
        <f>OBV!G1230</f>
        <v>NEUTRAL</v>
      </c>
      <c r="L1230" s="6" t="str">
        <f>OBV!H1230</f>
        <v>BEARISH DIVERGENCE</v>
      </c>
    </row>
    <row r="1231" spans="1:12" ht="13.5" x14ac:dyDescent="0.25">
      <c r="A1231" s="3">
        <f>RSI!A1231</f>
        <v>43802</v>
      </c>
      <c r="B1231" s="2">
        <f>RSI!B1231</f>
        <v>1.0900000000000001</v>
      </c>
      <c r="C1231" s="2">
        <f>RSI!I1231</f>
        <v>74.445190615844851</v>
      </c>
      <c r="D1231" s="2">
        <f>MACD!E1231</f>
        <v>-1.3393596855203471E-2</v>
      </c>
      <c r="E1231" s="2">
        <f>MACD!F1231</f>
        <v>-9.5909626396040309E-3</v>
      </c>
      <c r="F1231" s="2">
        <f>'Moving Avg'!D1231</f>
        <v>1.04</v>
      </c>
      <c r="G1231" s="2">
        <f>'Moving Avg'!F1231</f>
        <v>1.0224999999999997</v>
      </c>
      <c r="H1231" s="2">
        <f>'Moving Avg'!G1231</f>
        <v>1.0198000000000007</v>
      </c>
      <c r="I1231" s="2">
        <f>'Moving Avg'!H1231</f>
        <v>1.1472000000000029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1.1200000000000001</v>
      </c>
      <c r="C1232" s="2">
        <f>RSI!I1232</f>
        <v>79.271906831741546</v>
      </c>
      <c r="D1232" s="2">
        <f>MACD!E1232</f>
        <v>-1.9317122923284025E-2</v>
      </c>
      <c r="E1232" s="2">
        <f>MACD!F1232</f>
        <v>-1.153619469634003E-2</v>
      </c>
      <c r="F1232" s="2">
        <f>'Moving Avg'!D1232</f>
        <v>1.06</v>
      </c>
      <c r="G1232" s="2">
        <f>'Moving Avg'!F1232</f>
        <v>1.0284999999999997</v>
      </c>
      <c r="H1232" s="2">
        <f>'Moving Avg'!G1232</f>
        <v>1.0212000000000006</v>
      </c>
      <c r="I1232" s="2">
        <f>'Moving Avg'!H1232</f>
        <v>1.1451500000000028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1.1599999999999999</v>
      </c>
      <c r="C1233" s="2">
        <f>RSI!I1233</f>
        <v>83.694176936460565</v>
      </c>
      <c r="D1233" s="2">
        <f>MACD!E1233</f>
        <v>-2.7840488100004723E-2</v>
      </c>
      <c r="E1233" s="2">
        <f>MACD!F1233</f>
        <v>-1.4797053377072971E-2</v>
      </c>
      <c r="F1233" s="2">
        <f>'Moving Avg'!D1233</f>
        <v>1.0880000000000001</v>
      </c>
      <c r="G1233" s="2">
        <f>'Moving Avg'!F1233</f>
        <v>1.0364999999999998</v>
      </c>
      <c r="H1233" s="2">
        <f>'Moving Avg'!G1233</f>
        <v>1.0234000000000005</v>
      </c>
      <c r="I1233" s="2">
        <f>'Moving Avg'!H1233</f>
        <v>1.1431000000000027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1.22</v>
      </c>
      <c r="C1234" s="2">
        <f>RSI!I1234</f>
        <v>87.873438330150265</v>
      </c>
      <c r="D1234" s="2">
        <f>MACD!E1234</f>
        <v>-3.408710767606804E-2</v>
      </c>
      <c r="E1234" s="2">
        <f>MACD!F1234</f>
        <v>-1.8655064236871986E-2</v>
      </c>
      <c r="F1234" s="2">
        <f>'Moving Avg'!D1234</f>
        <v>1.1279999999999999</v>
      </c>
      <c r="G1234" s="2">
        <f>'Moving Avg'!F1234</f>
        <v>1.0474999999999999</v>
      </c>
      <c r="H1234" s="2">
        <f>'Moving Avg'!G1234</f>
        <v>1.0274000000000008</v>
      </c>
      <c r="I1234" s="2">
        <f>'Moving Avg'!H1234</f>
        <v>1.1414500000000027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1.27</v>
      </c>
      <c r="C1235" s="2">
        <f>RSI!I1235</f>
        <v>90.141144358269258</v>
      </c>
      <c r="D1235" s="2">
        <f>MACD!E1235</f>
        <v>-4.873517591741594E-2</v>
      </c>
      <c r="E1235" s="2">
        <f>MACD!F1235</f>
        <v>-2.4671086572980776E-2</v>
      </c>
      <c r="F1235" s="2">
        <f>'Moving Avg'!D1235</f>
        <v>1.1719999999999999</v>
      </c>
      <c r="G1235" s="2">
        <f>'Moving Avg'!F1235</f>
        <v>1.0609999999999999</v>
      </c>
      <c r="H1235" s="2">
        <f>'Moving Avg'!G1235</f>
        <v>1.0324000000000007</v>
      </c>
      <c r="I1235" s="2">
        <f>'Moving Avg'!H1235</f>
        <v>1.1400500000000029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1.27</v>
      </c>
      <c r="C1236" s="2">
        <f>RSI!I1236</f>
        <v>90.141144358269273</v>
      </c>
      <c r="D1236" s="2">
        <f>MACD!E1236</f>
        <v>-6.3929700312575388E-2</v>
      </c>
      <c r="E1236" s="2">
        <f>MACD!F1236</f>
        <v>-3.2522809320899702E-2</v>
      </c>
      <c r="F1236" s="2">
        <f>'Moving Avg'!D1236</f>
        <v>1.2079999999999997</v>
      </c>
      <c r="G1236" s="2">
        <f>'Moving Avg'!F1236</f>
        <v>1.0744999999999998</v>
      </c>
      <c r="H1236" s="2">
        <f>'Moving Avg'!G1236</f>
        <v>1.0378000000000007</v>
      </c>
      <c r="I1236" s="2">
        <f>'Moving Avg'!H1236</f>
        <v>1.1386500000000028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1.33</v>
      </c>
      <c r="C1237" s="2">
        <f>RSI!I1237</f>
        <v>92.177096855590989</v>
      </c>
      <c r="D1237" s="2">
        <f>MACD!E1237</f>
        <v>-8.2399145917756433E-2</v>
      </c>
      <c r="E1237" s="2">
        <f>MACD!F1237</f>
        <v>-4.2498076640271054E-2</v>
      </c>
      <c r="F1237" s="2">
        <f>'Moving Avg'!D1237</f>
        <v>1.25</v>
      </c>
      <c r="G1237" s="2">
        <f>'Moving Avg'!F1237</f>
        <v>1.0899999999999999</v>
      </c>
      <c r="H1237" s="2">
        <f>'Moving Avg'!G1237</f>
        <v>1.0440000000000007</v>
      </c>
      <c r="I1237" s="2">
        <f>'Moving Avg'!H1237</f>
        <v>1.1376500000000029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1.39</v>
      </c>
      <c r="C1238" s="2">
        <f>RSI!I1238</f>
        <v>93.600349698675842</v>
      </c>
      <c r="D1238" s="2">
        <f>MACD!E1238</f>
        <v>-0.10390769565494673</v>
      </c>
      <c r="E1238" s="2">
        <f>MACD!F1238</f>
        <v>-5.4780000443206189E-2</v>
      </c>
      <c r="F1238" s="2">
        <f>'Moving Avg'!D1238</f>
        <v>1.2959999999999998</v>
      </c>
      <c r="G1238" s="2">
        <f>'Moving Avg'!F1238</f>
        <v>1.1085</v>
      </c>
      <c r="H1238" s="2">
        <f>'Moving Avg'!G1238</f>
        <v>1.0514000000000003</v>
      </c>
      <c r="I1238" s="2">
        <f>'Moving Avg'!H1238</f>
        <v>1.1371000000000027</v>
      </c>
      <c r="J1238" s="6" t="str">
        <f>OBV!F1238</f>
        <v>BULLISH</v>
      </c>
      <c r="K1238" s="6" t="str">
        <f>OBV!G1238</f>
        <v>WEAK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1.45</v>
      </c>
      <c r="C1239" s="2">
        <f>RSI!I1239</f>
        <v>94.648804288060688</v>
      </c>
      <c r="D1239" s="2">
        <f>MACD!E1239</f>
        <v>-0.12823595888887152</v>
      </c>
      <c r="E1239" s="2">
        <f>MACD!F1239</f>
        <v>-6.9471192132339266E-2</v>
      </c>
      <c r="F1239" s="2">
        <f>'Moving Avg'!D1239</f>
        <v>1.3420000000000001</v>
      </c>
      <c r="G1239" s="2">
        <f>'Moving Avg'!F1239</f>
        <v>1.1300000000000003</v>
      </c>
      <c r="H1239" s="2">
        <f>'Moving Avg'!G1239</f>
        <v>1.0600000000000005</v>
      </c>
      <c r="I1239" s="2">
        <f>'Moving Avg'!H1239</f>
        <v>1.1368000000000027</v>
      </c>
      <c r="J1239" s="6" t="str">
        <f>OBV!F1239</f>
        <v>BULLISH</v>
      </c>
      <c r="K1239" s="6" t="str">
        <f>OBV!G1239</f>
        <v>WEAK</v>
      </c>
      <c r="L1239" s="6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1.51</v>
      </c>
      <c r="C1240" s="2">
        <f>RSI!I1240</f>
        <v>95.451335560571209</v>
      </c>
      <c r="D1240" s="2">
        <f>MACD!E1240</f>
        <v>-0.15056453026714456</v>
      </c>
      <c r="E1240" s="2">
        <f>MACD!F1240</f>
        <v>-8.5689859759300324E-2</v>
      </c>
      <c r="F1240" s="2">
        <f>'Moving Avg'!D1240</f>
        <v>1.3900000000000001</v>
      </c>
      <c r="G1240" s="2">
        <f>'Moving Avg'!F1240</f>
        <v>1.1545000000000001</v>
      </c>
      <c r="H1240" s="2">
        <f>'Moving Avg'!G1240</f>
        <v>1.0698000000000003</v>
      </c>
      <c r="I1240" s="2">
        <f>'Moving Avg'!H1240</f>
        <v>1.1368500000000024</v>
      </c>
      <c r="J1240" s="6" t="str">
        <f>OBV!F1240</f>
        <v>BULLISH</v>
      </c>
      <c r="K1240" s="6" t="str">
        <f>OBV!G1240</f>
        <v>WEAK</v>
      </c>
      <c r="L1240" s="6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1.54</v>
      </c>
      <c r="C1241" s="2">
        <f>RSI!I1241</f>
        <v>95.791213309296467</v>
      </c>
      <c r="D1241" s="2">
        <f>MACD!E1241</f>
        <v>-0.1676531314294134</v>
      </c>
      <c r="E1241" s="2">
        <f>MACD!F1241</f>
        <v>-0.10208251409332295</v>
      </c>
      <c r="F1241" s="2">
        <f>'Moving Avg'!D1241</f>
        <v>1.444</v>
      </c>
      <c r="G1241" s="2">
        <f>'Moving Avg'!F1241</f>
        <v>1.1804999999999999</v>
      </c>
      <c r="H1241" s="2">
        <f>'Moving Avg'!G1241</f>
        <v>1.0802000000000003</v>
      </c>
      <c r="I1241" s="2">
        <f>'Moving Avg'!H1241</f>
        <v>1.1370500000000023</v>
      </c>
      <c r="J1241" s="6" t="str">
        <f>OBV!F1241</f>
        <v>BULLISH</v>
      </c>
      <c r="K1241" s="6" t="str">
        <f>OBV!G1241</f>
        <v>WEAK</v>
      </c>
      <c r="L1241" s="6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1.59</v>
      </c>
      <c r="C1242" s="2">
        <f>RSI!I1242</f>
        <v>96.288919094466351</v>
      </c>
      <c r="D1242" s="2">
        <f>MACD!E1242</f>
        <v>-0.18334758383370509</v>
      </c>
      <c r="E1242" s="2">
        <f>MACD!F1242</f>
        <v>-0.11833552804139938</v>
      </c>
      <c r="F1242" s="2">
        <f>'Moving Avg'!D1242</f>
        <v>1.496</v>
      </c>
      <c r="G1242" s="2">
        <f>'Moving Avg'!F1242</f>
        <v>1.2090000000000001</v>
      </c>
      <c r="H1242" s="2">
        <f>'Moving Avg'!G1242</f>
        <v>1.0916000000000003</v>
      </c>
      <c r="I1242" s="2">
        <f>'Moving Avg'!H1242</f>
        <v>1.1375000000000022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1.6</v>
      </c>
      <c r="C1243" s="2">
        <f>RSI!I1243</f>
        <v>96.381092976309432</v>
      </c>
      <c r="D1243" s="2">
        <f>MACD!E1243</f>
        <v>-0.19349739601560079</v>
      </c>
      <c r="E1243" s="2">
        <f>MACD!F1243</f>
        <v>-0.13336790163623968</v>
      </c>
      <c r="F1243" s="2">
        <f>'Moving Avg'!D1243</f>
        <v>1.5379999999999998</v>
      </c>
      <c r="G1243" s="2">
        <f>'Moving Avg'!F1243</f>
        <v>1.238</v>
      </c>
      <c r="H1243" s="2">
        <f>'Moving Avg'!G1243</f>
        <v>1.1036000000000001</v>
      </c>
      <c r="I1243" s="2">
        <f>'Moving Avg'!H1243</f>
        <v>1.1377500000000023</v>
      </c>
      <c r="J1243" s="6" t="str">
        <f>OBV!F1243</f>
        <v>BULLISH</v>
      </c>
      <c r="K1243" s="6" t="str">
        <f>OBV!G1243</f>
        <v>WEAK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1.63</v>
      </c>
      <c r="C1244" s="2">
        <f>RSI!I1244</f>
        <v>96.649917506127338</v>
      </c>
      <c r="D1244" s="2">
        <f>MACD!E1244</f>
        <v>-0.19725012754254934</v>
      </c>
      <c r="E1244" s="2">
        <f>MACD!F1244</f>
        <v>-0.14614434681750163</v>
      </c>
      <c r="F1244" s="2">
        <f>'Moving Avg'!D1244</f>
        <v>1.5740000000000001</v>
      </c>
      <c r="G1244" s="2">
        <f>'Moving Avg'!F1244</f>
        <v>1.2665</v>
      </c>
      <c r="H1244" s="2">
        <f>'Moving Avg'!G1244</f>
        <v>1.1162000000000001</v>
      </c>
      <c r="I1244" s="2">
        <f>'Moving Avg'!H1244</f>
        <v>1.1384500000000022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1.7</v>
      </c>
      <c r="C1245" s="2">
        <f>RSI!I1245</f>
        <v>97.176882628978959</v>
      </c>
      <c r="D1245" s="2">
        <f>MACD!E1245</f>
        <v>-0.2001076792797023</v>
      </c>
      <c r="E1245" s="2">
        <f>MACD!F1245</f>
        <v>-0.15693701330994178</v>
      </c>
      <c r="F1245" s="2">
        <f>'Moving Avg'!D1245</f>
        <v>1.6120000000000001</v>
      </c>
      <c r="G1245" s="2">
        <f>'Moving Avg'!F1245</f>
        <v>1.3</v>
      </c>
      <c r="H1245" s="2">
        <f>'Moving Avg'!G1245</f>
        <v>1.1298000000000001</v>
      </c>
      <c r="I1245" s="2">
        <f>'Moving Avg'!H1245</f>
        <v>1.1398000000000019</v>
      </c>
      <c r="J1245" s="6" t="str">
        <f>OBV!F1245</f>
        <v>BULLISH</v>
      </c>
      <c r="K1245" s="6" t="str">
        <f>OBV!G1245</f>
        <v>WEAK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1.77</v>
      </c>
      <c r="C1246" s="2">
        <f>RSI!I1246</f>
        <v>97.585839246230705</v>
      </c>
      <c r="D1246" s="2">
        <f>MACD!E1246</f>
        <v>-0.21015154255775981</v>
      </c>
      <c r="E1246" s="2">
        <f>MACD!F1246</f>
        <v>-0.16757991915950537</v>
      </c>
      <c r="F1246" s="2">
        <f>'Moving Avg'!D1246</f>
        <v>1.6580000000000001</v>
      </c>
      <c r="G1246" s="2">
        <f>'Moving Avg'!F1246</f>
        <v>1.3374999999999999</v>
      </c>
      <c r="H1246" s="2">
        <f>'Moving Avg'!G1246</f>
        <v>1.1448000000000003</v>
      </c>
      <c r="I1246" s="2">
        <f>'Moving Avg'!H1246</f>
        <v>1.141300000000002</v>
      </c>
      <c r="J1246" s="6" t="str">
        <f>OBV!F1246</f>
        <v>BULLISH</v>
      </c>
      <c r="K1246" s="6" t="str">
        <f>OBV!G1246</f>
        <v>WEAK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1.8</v>
      </c>
      <c r="C1247" s="2">
        <f>RSI!I1247</f>
        <v>97.737131117307385</v>
      </c>
      <c r="D1247" s="2">
        <f>MACD!E1247</f>
        <v>-0.21431523552424081</v>
      </c>
      <c r="E1247" s="2">
        <f>MACD!F1247</f>
        <v>-0.17692698243245247</v>
      </c>
      <c r="F1247" s="2">
        <f>'Moving Avg'!D1247</f>
        <v>1.7</v>
      </c>
      <c r="G1247" s="2">
        <f>'Moving Avg'!F1247</f>
        <v>1.3764999999999998</v>
      </c>
      <c r="H1247" s="2">
        <f>'Moving Avg'!G1247</f>
        <v>1.1604000000000001</v>
      </c>
      <c r="I1247" s="2">
        <f>'Moving Avg'!H1247</f>
        <v>1.1429500000000017</v>
      </c>
      <c r="J1247" s="6" t="str">
        <f>OBV!F1247</f>
        <v>BULLISH</v>
      </c>
      <c r="K1247" s="6" t="str">
        <f>OBV!G1247</f>
        <v>WEAK</v>
      </c>
      <c r="L1247" s="6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1.81</v>
      </c>
      <c r="C1248" s="2">
        <f>RSI!I1248</f>
        <v>97.786917485210736</v>
      </c>
      <c r="D1248" s="2">
        <f>MACD!E1248</f>
        <v>-0.21200114613303089</v>
      </c>
      <c r="E1248" s="2">
        <f>MACD!F1248</f>
        <v>-0.18394181517256816</v>
      </c>
      <c r="F1248" s="2">
        <f>'Moving Avg'!D1248</f>
        <v>1.7419999999999998</v>
      </c>
      <c r="G1248" s="2">
        <f>'Moving Avg'!F1248</f>
        <v>1.4159999999999999</v>
      </c>
      <c r="H1248" s="2">
        <f>'Moving Avg'!G1248</f>
        <v>1.1762000000000001</v>
      </c>
      <c r="I1248" s="2">
        <f>'Moving Avg'!H1248</f>
        <v>1.1446500000000017</v>
      </c>
      <c r="J1248" s="6" t="str">
        <f>OBV!F1248</f>
        <v>BULLISH</v>
      </c>
      <c r="K1248" s="6" t="str">
        <f>OBV!G1248</f>
        <v>WEAK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1.8</v>
      </c>
      <c r="C1249" s="2">
        <f>RSI!I1249</f>
        <v>95.523595215345622</v>
      </c>
      <c r="D1249" s="2">
        <f>MACD!E1249</f>
        <v>-0.20258696047173474</v>
      </c>
      <c r="E1249" s="2">
        <f>MACD!F1249</f>
        <v>-0.18767084423240149</v>
      </c>
      <c r="F1249" s="2">
        <f>'Moving Avg'!D1249</f>
        <v>1.7760000000000002</v>
      </c>
      <c r="G1249" s="2">
        <f>'Moving Avg'!F1249</f>
        <v>1.4549999999999998</v>
      </c>
      <c r="H1249" s="2">
        <f>'Moving Avg'!G1249</f>
        <v>1.1918</v>
      </c>
      <c r="I1249" s="2">
        <f>'Moving Avg'!H1249</f>
        <v>1.1464000000000016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1.84</v>
      </c>
      <c r="C1250" s="2">
        <f>RSI!I1250</f>
        <v>95.929443829421771</v>
      </c>
      <c r="D1250" s="2">
        <f>MACD!E1250</f>
        <v>-0.19062328839554299</v>
      </c>
      <c r="E1250" s="2">
        <f>MACD!F1250</f>
        <v>-0.18826133306502982</v>
      </c>
      <c r="F1250" s="2">
        <f>'Moving Avg'!D1250</f>
        <v>1.8040000000000003</v>
      </c>
      <c r="G1250" s="2">
        <f>'Moving Avg'!F1250</f>
        <v>1.4944999999999999</v>
      </c>
      <c r="H1250" s="2">
        <f>'Moving Avg'!G1250</f>
        <v>1.2082000000000002</v>
      </c>
      <c r="I1250" s="2">
        <f>'Moving Avg'!H1250</f>
        <v>1.148350000000002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1.84</v>
      </c>
      <c r="C1251" s="2">
        <f>RSI!I1251</f>
        <v>95.929443829421771</v>
      </c>
      <c r="D1251" s="2">
        <f>MACD!E1251</f>
        <v>-0.17822299502079963</v>
      </c>
      <c r="E1251" s="2">
        <f>MACD!F1251</f>
        <v>-0.1862536654561838</v>
      </c>
      <c r="F1251" s="2">
        <f>'Moving Avg'!D1251</f>
        <v>1.8180000000000001</v>
      </c>
      <c r="G1251" s="2">
        <f>'Moving Avg'!F1251</f>
        <v>1.5319999999999998</v>
      </c>
      <c r="H1251" s="2">
        <f>'Moving Avg'!G1251</f>
        <v>1.2246000000000004</v>
      </c>
      <c r="I1251" s="2">
        <f>'Moving Avg'!H1251</f>
        <v>1.1503000000000019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1.81</v>
      </c>
      <c r="C1252" s="2">
        <f>RSI!I1252</f>
        <v>88.9172880674071</v>
      </c>
      <c r="D1252" s="2">
        <f>MACD!E1252</f>
        <v>-0.15998090767567819</v>
      </c>
      <c r="E1252" s="2">
        <f>MACD!F1252</f>
        <v>-0.18099911390008269</v>
      </c>
      <c r="F1252" s="2">
        <f>'Moving Avg'!D1252</f>
        <v>1.8199999999999998</v>
      </c>
      <c r="G1252" s="2">
        <f>'Moving Avg'!F1252</f>
        <v>1.5665</v>
      </c>
      <c r="H1252" s="2">
        <f>'Moving Avg'!G1252</f>
        <v>1.2404000000000004</v>
      </c>
      <c r="I1252" s="2">
        <f>'Moving Avg'!H1252</f>
        <v>1.1521000000000017</v>
      </c>
      <c r="J1252" s="6" t="str">
        <f>OBV!F1252</f>
        <v>BEARISH</v>
      </c>
      <c r="K1252" s="6" t="str">
        <f>OBV!G1252</f>
        <v>NEUTRAL</v>
      </c>
      <c r="L1252" s="6" t="str">
        <f>OBV!H1252</f>
        <v>BEARISH DIVERGENCE</v>
      </c>
    </row>
    <row r="1253" spans="1:12" ht="13.5" x14ac:dyDescent="0.25">
      <c r="A1253" s="3">
        <f>RSI!A1253</f>
        <v>43833</v>
      </c>
      <c r="B1253" s="2">
        <f>RSI!B1253</f>
        <v>1.78</v>
      </c>
      <c r="C1253" s="2">
        <f>RSI!I1253</f>
        <v>82.428526060841847</v>
      </c>
      <c r="D1253" s="2">
        <f>MACD!E1253</f>
        <v>-0.1426119685001479</v>
      </c>
      <c r="E1253" s="2">
        <f>MACD!F1253</f>
        <v>-0.17332168482009574</v>
      </c>
      <c r="F1253" s="2">
        <f>'Moving Avg'!D1253</f>
        <v>1.8140000000000001</v>
      </c>
      <c r="G1253" s="2">
        <f>'Moving Avg'!F1253</f>
        <v>1.5974999999999999</v>
      </c>
      <c r="H1253" s="2">
        <f>'Moving Avg'!G1253</f>
        <v>1.2556000000000005</v>
      </c>
      <c r="I1253" s="2">
        <f>'Moving Avg'!H1253</f>
        <v>1.1537500000000016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1.7</v>
      </c>
      <c r="C1254" s="2">
        <f>RSI!I1254</f>
        <v>68.146967978493294</v>
      </c>
      <c r="D1254" s="2">
        <f>MACD!E1254</f>
        <v>-0.11888858916319256</v>
      </c>
      <c r="E1254" s="2">
        <f>MACD!F1254</f>
        <v>-0.16243506568871513</v>
      </c>
      <c r="F1254" s="2">
        <f>'Moving Avg'!D1254</f>
        <v>1.794</v>
      </c>
      <c r="G1254" s="2">
        <f>'Moving Avg'!F1254</f>
        <v>1.6214999999999999</v>
      </c>
      <c r="H1254" s="2">
        <f>'Moving Avg'!G1254</f>
        <v>1.2694000000000003</v>
      </c>
      <c r="I1254" s="2">
        <f>'Moving Avg'!H1254</f>
        <v>1.1550000000000016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1.7</v>
      </c>
      <c r="C1255" s="2">
        <f>RSI!I1255</f>
        <v>68.146967978493294</v>
      </c>
      <c r="D1255" s="2">
        <f>MACD!E1255</f>
        <v>-8.8975530262008773E-2</v>
      </c>
      <c r="E1255" s="2">
        <f>MACD!F1255</f>
        <v>-0.14774315860337386</v>
      </c>
      <c r="F1255" s="2">
        <f>'Moving Avg'!D1255</f>
        <v>1.766</v>
      </c>
      <c r="G1255" s="2">
        <f>'Moving Avg'!F1255</f>
        <v>1.643</v>
      </c>
      <c r="H1255" s="2">
        <f>'Moving Avg'!G1255</f>
        <v>1.2832000000000006</v>
      </c>
      <c r="I1255" s="2">
        <f>'Moving Avg'!H1255</f>
        <v>1.1562500000000013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1.63</v>
      </c>
      <c r="C1256" s="2">
        <f>RSI!I1256</f>
        <v>57.956829303828059</v>
      </c>
      <c r="D1256" s="2">
        <f>MACD!E1256</f>
        <v>-4.8570990891998456E-2</v>
      </c>
      <c r="E1256" s="2">
        <f>MACD!F1256</f>
        <v>-0.12790872506109879</v>
      </c>
      <c r="F1256" s="2">
        <f>'Moving Avg'!D1256</f>
        <v>1.7240000000000002</v>
      </c>
      <c r="G1256" s="2">
        <f>'Moving Avg'!F1256</f>
        <v>1.661</v>
      </c>
      <c r="H1256" s="2">
        <f>'Moving Avg'!G1256</f>
        <v>1.2954000000000006</v>
      </c>
      <c r="I1256" s="2">
        <f>'Moving Avg'!H1256</f>
        <v>1.1571500000000012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1.61</v>
      </c>
      <c r="C1257" s="2">
        <f>RSI!I1257</f>
        <v>55.407540334895828</v>
      </c>
      <c r="D1257" s="2">
        <f>MACD!E1257</f>
        <v>-8.6691894950727821E-3</v>
      </c>
      <c r="E1257" s="2">
        <f>MACD!F1257</f>
        <v>-0.1040608179478936</v>
      </c>
      <c r="F1257" s="2">
        <f>'Moving Avg'!D1257</f>
        <v>1.6839999999999999</v>
      </c>
      <c r="G1257" s="2">
        <f>'Moving Avg'!F1257</f>
        <v>1.675</v>
      </c>
      <c r="H1257" s="2">
        <f>'Moving Avg'!G1257</f>
        <v>1.3072000000000006</v>
      </c>
      <c r="I1257" s="2">
        <f>'Moving Avg'!H1257</f>
        <v>1.1581500000000013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1.6</v>
      </c>
      <c r="C1258" s="2">
        <f>RSI!I1258</f>
        <v>54.125588328623543</v>
      </c>
      <c r="D1258" s="2">
        <f>MACD!E1258</f>
        <v>2.7136144243202986E-2</v>
      </c>
      <c r="E1258" s="2">
        <f>MACD!F1258</f>
        <v>-7.7821425509674289E-2</v>
      </c>
      <c r="F1258" s="2">
        <f>'Moving Avg'!D1258</f>
        <v>1.6480000000000001</v>
      </c>
      <c r="G1258" s="2">
        <f>'Moving Avg'!F1258</f>
        <v>1.6855</v>
      </c>
      <c r="H1258" s="2">
        <f>'Moving Avg'!G1258</f>
        <v>1.3188000000000004</v>
      </c>
      <c r="I1258" s="2">
        <f>'Moving Avg'!H1258</f>
        <v>1.1593000000000011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1.57</v>
      </c>
      <c r="C1259" s="2">
        <f>RSI!I1259</f>
        <v>50.361115439223425</v>
      </c>
      <c r="D1259" s="2">
        <f>MACD!E1259</f>
        <v>5.7956435414294294E-2</v>
      </c>
      <c r="E1259" s="2">
        <f>MACD!F1259</f>
        <v>-5.0665853324880578E-2</v>
      </c>
      <c r="F1259" s="2">
        <f>'Moving Avg'!D1259</f>
        <v>1.6220000000000003</v>
      </c>
      <c r="G1259" s="2">
        <f>'Moving Avg'!F1259</f>
        <v>1.6915</v>
      </c>
      <c r="H1259" s="2">
        <f>'Moving Avg'!G1259</f>
        <v>1.3300000000000003</v>
      </c>
      <c r="I1259" s="2">
        <f>'Moving Avg'!H1259</f>
        <v>1.1606500000000011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1.56</v>
      </c>
      <c r="C1260" s="2">
        <f>RSI!I1260</f>
        <v>49.134381265125064</v>
      </c>
      <c r="D1260" s="2">
        <f>MACD!E1260</f>
        <v>9.0958584503732842E-2</v>
      </c>
      <c r="E1260" s="2">
        <f>MACD!F1260</f>
        <v>-2.2340965759157897E-2</v>
      </c>
      <c r="F1260" s="2">
        <f>'Moving Avg'!D1260</f>
        <v>1.5940000000000001</v>
      </c>
      <c r="G1260" s="2">
        <f>'Moving Avg'!F1260</f>
        <v>1.6940000000000002</v>
      </c>
      <c r="H1260" s="2">
        <f>'Moving Avg'!G1260</f>
        <v>1.3410000000000004</v>
      </c>
      <c r="I1260" s="2">
        <f>'Moving Avg'!H1260</f>
        <v>1.1619500000000011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1.56</v>
      </c>
      <c r="C1261" s="2">
        <f>RSI!I1261</f>
        <v>49.134381265125072</v>
      </c>
      <c r="D1261" s="2">
        <f>MACD!E1261</f>
        <v>0.11896928724327904</v>
      </c>
      <c r="E1261" s="2">
        <f>MACD!F1261</f>
        <v>5.9210848413294888E-3</v>
      </c>
      <c r="F1261" s="2">
        <f>'Moving Avg'!D1261</f>
        <v>1.58</v>
      </c>
      <c r="G1261" s="2">
        <f>'Moving Avg'!F1261</f>
        <v>1.6950000000000003</v>
      </c>
      <c r="H1261" s="2">
        <f>'Moving Avg'!G1261</f>
        <v>1.3522000000000005</v>
      </c>
      <c r="I1261" s="2">
        <f>'Moving Avg'!H1261</f>
        <v>1.1632500000000012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1.56</v>
      </c>
      <c r="C1262" s="2">
        <f>RSI!I1262</f>
        <v>49.134381265125057</v>
      </c>
      <c r="D1262" s="2">
        <f>MACD!E1262</f>
        <v>0.13813471774015085</v>
      </c>
      <c r="E1262" s="2">
        <f>MACD!F1262</f>
        <v>3.2363811421093763E-2</v>
      </c>
      <c r="F1262" s="2">
        <f>'Moving Avg'!D1262</f>
        <v>1.5700000000000003</v>
      </c>
      <c r="G1262" s="2">
        <f>'Moving Avg'!F1262</f>
        <v>1.6935000000000002</v>
      </c>
      <c r="H1262" s="2">
        <f>'Moving Avg'!G1262</f>
        <v>1.3634000000000006</v>
      </c>
      <c r="I1262" s="2">
        <f>'Moving Avg'!H1262</f>
        <v>1.1647000000000012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1.51</v>
      </c>
      <c r="C1263" s="2">
        <f>RSI!I1263</f>
        <v>42.64702279835997</v>
      </c>
      <c r="D1263" s="2">
        <f>MACD!E1263</f>
        <v>0.15351350553410836</v>
      </c>
      <c r="E1263" s="2">
        <f>MACD!F1263</f>
        <v>5.6593750243696686E-2</v>
      </c>
      <c r="F1263" s="2">
        <f>'Moving Avg'!D1263</f>
        <v>1.552</v>
      </c>
      <c r="G1263" s="2">
        <f>'Moving Avg'!F1263</f>
        <v>1.6889999999999996</v>
      </c>
      <c r="H1263" s="2">
        <f>'Moving Avg'!G1263</f>
        <v>1.3736000000000006</v>
      </c>
      <c r="I1263" s="2">
        <f>'Moving Avg'!H1263</f>
        <v>1.1659000000000013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1.49</v>
      </c>
      <c r="C1264" s="2">
        <f>RSI!I1264</f>
        <v>40.351974298993277</v>
      </c>
      <c r="D1264" s="2">
        <f>MACD!E1264</f>
        <v>0.15606368394209102</v>
      </c>
      <c r="E1264" s="2">
        <f>MACD!F1264</f>
        <v>7.6487736983375562E-2</v>
      </c>
      <c r="F1264" s="2">
        <f>'Moving Avg'!D1264</f>
        <v>1.536</v>
      </c>
      <c r="G1264" s="2">
        <f>'Moving Avg'!F1264</f>
        <v>1.6819999999999999</v>
      </c>
      <c r="H1264" s="2">
        <f>'Moving Avg'!G1264</f>
        <v>1.3834000000000006</v>
      </c>
      <c r="I1264" s="2">
        <f>'Moving Avg'!H1264</f>
        <v>1.1671000000000011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1.43</v>
      </c>
      <c r="C1265" s="2">
        <f>RSI!I1265</f>
        <v>34.375346953610546</v>
      </c>
      <c r="D1265" s="2">
        <f>MACD!E1265</f>
        <v>0.16312079028518744</v>
      </c>
      <c r="E1265" s="2">
        <f>MACD!F1265</f>
        <v>9.3814347643737944E-2</v>
      </c>
      <c r="F1265" s="2">
        <f>'Moving Avg'!D1265</f>
        <v>1.51</v>
      </c>
      <c r="G1265" s="2">
        <f>'Moving Avg'!F1265</f>
        <v>1.6684999999999999</v>
      </c>
      <c r="H1265" s="2">
        <f>'Moving Avg'!G1265</f>
        <v>1.3920000000000008</v>
      </c>
      <c r="I1265" s="2">
        <f>'Moving Avg'!H1265</f>
        <v>1.1680500000000011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1.47</v>
      </c>
      <c r="C1266" s="2">
        <f>RSI!I1266</f>
        <v>40.682950046832033</v>
      </c>
      <c r="D1266" s="2">
        <f>MACD!E1266</f>
        <v>0.15613566516612987</v>
      </c>
      <c r="E1266" s="2">
        <f>MACD!F1266</f>
        <v>0.10627861114821632</v>
      </c>
      <c r="F1266" s="2">
        <f>'Moving Avg'!D1266</f>
        <v>1.492</v>
      </c>
      <c r="G1266" s="2">
        <f>'Moving Avg'!F1266</f>
        <v>1.6534999999999997</v>
      </c>
      <c r="H1266" s="2">
        <f>'Moving Avg'!G1266</f>
        <v>1.4014000000000004</v>
      </c>
      <c r="I1266" s="2">
        <f>'Moving Avg'!H1266</f>
        <v>1.169150000000001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1.5</v>
      </c>
      <c r="C1267" s="2">
        <f>RSI!I1267</f>
        <v>44.956139697367149</v>
      </c>
      <c r="D1267" s="2">
        <f>MACD!E1267</f>
        <v>0.14540788149545913</v>
      </c>
      <c r="E1267" s="2">
        <f>MACD!F1267</f>
        <v>0.1141044652176649</v>
      </c>
      <c r="F1267" s="2">
        <f>'Moving Avg'!D1267</f>
        <v>1.48</v>
      </c>
      <c r="G1267" s="2">
        <f>'Moving Avg'!F1267</f>
        <v>1.6384999999999998</v>
      </c>
      <c r="H1267" s="2">
        <f>'Moving Avg'!G1267</f>
        <v>1.4110000000000005</v>
      </c>
      <c r="I1267" s="2">
        <f>'Moving Avg'!H1267</f>
        <v>1.1704500000000009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1.49</v>
      </c>
      <c r="C1268" s="2">
        <f>RSI!I1268</f>
        <v>43.82286086088444</v>
      </c>
      <c r="D1268" s="2">
        <f>MACD!E1268</f>
        <v>0.13580169336037007</v>
      </c>
      <c r="E1268" s="2">
        <f>MACD!F1268</f>
        <v>0.11844391084620594</v>
      </c>
      <c r="F1268" s="2">
        <f>'Moving Avg'!D1268</f>
        <v>1.476</v>
      </c>
      <c r="G1268" s="2">
        <f>'Moving Avg'!F1268</f>
        <v>1.6224999999999998</v>
      </c>
      <c r="H1268" s="2">
        <f>'Moving Avg'!G1268</f>
        <v>1.4204000000000006</v>
      </c>
      <c r="I1268" s="2">
        <f>'Moving Avg'!H1268</f>
        <v>1.1717000000000006</v>
      </c>
      <c r="J1268" s="6" t="str">
        <f>OBV!F1268</f>
        <v>BULLISH</v>
      </c>
      <c r="K1268" s="6" t="str">
        <f>OBV!G1268</f>
        <v>NEUTRAL</v>
      </c>
      <c r="L1268" s="6" t="str">
        <f>OBV!H1268</f>
        <v>BULLISH DIVERGENCE</v>
      </c>
    </row>
    <row r="1269" spans="1:12" ht="13.5" x14ac:dyDescent="0.25">
      <c r="A1269" s="3">
        <f>RSI!A1269</f>
        <v>43858</v>
      </c>
      <c r="B1269" s="2">
        <f>RSI!B1269</f>
        <v>1.49</v>
      </c>
      <c r="C1269" s="2">
        <f>RSI!I1269</f>
        <v>43.82286086088444</v>
      </c>
      <c r="D1269" s="2">
        <f>MACD!E1269</f>
        <v>0.12336605657805944</v>
      </c>
      <c r="E1269" s="2">
        <f>MACD!F1269</f>
        <v>0.11942833999257664</v>
      </c>
      <c r="F1269" s="2">
        <f>'Moving Avg'!D1269</f>
        <v>1.4760000000000002</v>
      </c>
      <c r="G1269" s="2">
        <f>'Moving Avg'!F1269</f>
        <v>1.6069999999999998</v>
      </c>
      <c r="H1269" s="2">
        <f>'Moving Avg'!G1269</f>
        <v>1.4298000000000004</v>
      </c>
      <c r="I1269" s="2">
        <f>'Moving Avg'!H1269</f>
        <v>1.1729500000000008</v>
      </c>
      <c r="J1269" s="6" t="str">
        <f>OBV!F1269</f>
        <v>BULLISH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1.48</v>
      </c>
      <c r="C1270" s="2">
        <f>RSI!I1270</f>
        <v>42.578051303262889</v>
      </c>
      <c r="D1270" s="2">
        <f>MACD!E1270</f>
        <v>0.11233111543433427</v>
      </c>
      <c r="E1270" s="2">
        <f>MACD!F1270</f>
        <v>0.11800889508092817</v>
      </c>
      <c r="F1270" s="2">
        <f>'Moving Avg'!D1270</f>
        <v>1.486</v>
      </c>
      <c r="G1270" s="2">
        <f>'Moving Avg'!F1270</f>
        <v>1.5889999999999997</v>
      </c>
      <c r="H1270" s="2">
        <f>'Moving Avg'!G1270</f>
        <v>1.4390000000000003</v>
      </c>
      <c r="I1270" s="2">
        <f>'Moving Avg'!H1270</f>
        <v>1.1741500000000007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1.48</v>
      </c>
      <c r="C1271" s="2">
        <f>RSI!I1271</f>
        <v>42.578051303262889</v>
      </c>
      <c r="D1271" s="2">
        <f>MACD!E1271</f>
        <v>0.10331706051620948</v>
      </c>
      <c r="E1271" s="2">
        <f>MACD!F1271</f>
        <v>0.11507052816798444</v>
      </c>
      <c r="F1271" s="2">
        <f>'Moving Avg'!D1271</f>
        <v>1.4880000000000002</v>
      </c>
      <c r="G1271" s="2">
        <f>'Moving Avg'!F1271</f>
        <v>1.5709999999999997</v>
      </c>
      <c r="H1271" s="2">
        <f>'Moving Avg'!G1271</f>
        <v>1.4482000000000006</v>
      </c>
      <c r="I1271" s="2">
        <f>'Moving Avg'!H1271</f>
        <v>1.1753500000000006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1.48</v>
      </c>
      <c r="C1272" s="2">
        <f>RSI!I1272</f>
        <v>42.578051303262889</v>
      </c>
      <c r="D1272" s="2">
        <f>MACD!E1272</f>
        <v>9.5989045289573971E-2</v>
      </c>
      <c r="E1272" s="2">
        <f>MACD!F1272</f>
        <v>0.11125423159230236</v>
      </c>
      <c r="F1272" s="2">
        <f>'Moving Avg'!D1272</f>
        <v>1.484</v>
      </c>
      <c r="G1272" s="2">
        <f>'Moving Avg'!F1272</f>
        <v>1.5544999999999998</v>
      </c>
      <c r="H1272" s="2">
        <f>'Moving Avg'!G1272</f>
        <v>1.4574000000000005</v>
      </c>
      <c r="I1272" s="2">
        <f>'Moving Avg'!H1272</f>
        <v>1.1765500000000002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1.48</v>
      </c>
      <c r="C1273" s="2">
        <f>RSI!I1273</f>
        <v>42.578051303262889</v>
      </c>
      <c r="D1273" s="2">
        <f>MACD!E1273</f>
        <v>8.2373203783924209E-2</v>
      </c>
      <c r="E1273" s="2">
        <f>MACD!F1273</f>
        <v>0.10547802603062673</v>
      </c>
      <c r="F1273" s="2">
        <f>'Moving Avg'!D1273</f>
        <v>1.482</v>
      </c>
      <c r="G1273" s="2">
        <f>'Moving Avg'!F1273</f>
        <v>1.5394999999999999</v>
      </c>
      <c r="H1273" s="2">
        <f>'Moving Avg'!G1273</f>
        <v>1.4666000000000006</v>
      </c>
      <c r="I1273" s="2">
        <f>'Moving Avg'!H1273</f>
        <v>1.1777500000000003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1.5</v>
      </c>
      <c r="C1274" s="2">
        <f>RSI!I1274</f>
        <v>46.654384256082267</v>
      </c>
      <c r="D1274" s="2">
        <f>MACD!E1274</f>
        <v>6.6550271507030967E-2</v>
      </c>
      <c r="E1274" s="2">
        <f>MACD!F1274</f>
        <v>9.7692475125907577E-2</v>
      </c>
      <c r="F1274" s="2">
        <f>'Moving Avg'!D1274</f>
        <v>1.484</v>
      </c>
      <c r="G1274" s="2">
        <f>'Moving Avg'!F1274</f>
        <v>1.5295000000000001</v>
      </c>
      <c r="H1274" s="2">
        <f>'Moving Avg'!G1274</f>
        <v>1.4754000000000005</v>
      </c>
      <c r="I1274" s="2">
        <f>'Moving Avg'!H1274</f>
        <v>1.1790500000000002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1.5</v>
      </c>
      <c r="C1275" s="2">
        <f>RSI!I1275</f>
        <v>46.654384256082267</v>
      </c>
      <c r="D1275" s="2">
        <f>MACD!E1275</f>
        <v>4.4050250247276823E-2</v>
      </c>
      <c r="E1275" s="2">
        <f>MACD!F1275</f>
        <v>8.6964030150181434E-2</v>
      </c>
      <c r="F1275" s="2">
        <f>'Moving Avg'!D1275</f>
        <v>1.488</v>
      </c>
      <c r="G1275" s="2">
        <f>'Moving Avg'!F1275</f>
        <v>1.5195000000000001</v>
      </c>
      <c r="H1275" s="2">
        <f>'Moving Avg'!G1275</f>
        <v>1.4848000000000008</v>
      </c>
      <c r="I1275" s="2">
        <f>'Moving Avg'!H1275</f>
        <v>1.18035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1.5</v>
      </c>
      <c r="C1276" s="2">
        <f>RSI!I1276</f>
        <v>46.654384256082274</v>
      </c>
      <c r="D1276" s="2">
        <f>MACD!E1276</f>
        <v>3.1276156664879373E-2</v>
      </c>
      <c r="E1276" s="2">
        <f>MACD!F1276</f>
        <v>7.5826455453121014E-2</v>
      </c>
      <c r="F1276" s="2">
        <f>'Moving Avg'!D1276</f>
        <v>1.492</v>
      </c>
      <c r="G1276" s="2">
        <f>'Moving Avg'!F1276</f>
        <v>1.5129999999999999</v>
      </c>
      <c r="H1276" s="2">
        <f>'Moving Avg'!G1276</f>
        <v>1.4944000000000008</v>
      </c>
      <c r="I1276" s="2">
        <f>'Moving Avg'!H1276</f>
        <v>1.1816500000000001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1.5</v>
      </c>
      <c r="C1277" s="2">
        <f>RSI!I1277</f>
        <v>46.654384256082274</v>
      </c>
      <c r="D1277" s="2">
        <f>MACD!E1277</f>
        <v>2.5185044522945566E-2</v>
      </c>
      <c r="E1277" s="2">
        <f>MACD!F1277</f>
        <v>6.5698173267085921E-2</v>
      </c>
      <c r="F1277" s="2">
        <f>'Moving Avg'!D1277</f>
        <v>1.496</v>
      </c>
      <c r="G1277" s="2">
        <f>'Moving Avg'!F1277</f>
        <v>1.5075000000000001</v>
      </c>
      <c r="H1277" s="2">
        <f>'Moving Avg'!G1277</f>
        <v>1.5040000000000007</v>
      </c>
      <c r="I1277" s="2">
        <f>'Moving Avg'!H1277</f>
        <v>1.1831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1.5</v>
      </c>
      <c r="C1278" s="2">
        <f>RSI!I1278</f>
        <v>46.654384256082274</v>
      </c>
      <c r="D1278" s="2">
        <f>MACD!E1278</f>
        <v>1.8587335072450806E-2</v>
      </c>
      <c r="E1278" s="2">
        <f>MACD!F1278</f>
        <v>5.6276005628158904E-2</v>
      </c>
      <c r="F1278" s="2">
        <f>'Moving Avg'!D1278</f>
        <v>1.5</v>
      </c>
      <c r="G1278" s="2">
        <f>'Moving Avg'!F1278</f>
        <v>1.5024999999999999</v>
      </c>
      <c r="H1278" s="2">
        <f>'Moving Avg'!G1278</f>
        <v>1.5136000000000005</v>
      </c>
      <c r="I1278" s="2">
        <f>'Moving Avg'!H1278</f>
        <v>1.1845500000000002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1.5</v>
      </c>
      <c r="C1279" s="2">
        <f>RSI!I1279</f>
        <v>46.654384256082281</v>
      </c>
      <c r="D1279" s="2">
        <f>MACD!E1279</f>
        <v>1.3092407895311853E-2</v>
      </c>
      <c r="E1279" s="2">
        <f>MACD!F1279</f>
        <v>4.7639286081589502E-2</v>
      </c>
      <c r="F1279" s="2">
        <f>'Moving Avg'!D1279</f>
        <v>1.5</v>
      </c>
      <c r="G1279" s="2">
        <f>'Moving Avg'!F1279</f>
        <v>1.4990000000000001</v>
      </c>
      <c r="H1279" s="2">
        <f>'Moving Avg'!G1279</f>
        <v>1.5232000000000006</v>
      </c>
      <c r="I1279" s="2">
        <f>'Moving Avg'!H1279</f>
        <v>1.18615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1.46</v>
      </c>
      <c r="C1280" s="2">
        <f>RSI!I1280</f>
        <v>38.195038582354435</v>
      </c>
      <c r="D1280" s="2">
        <f>MACD!E1280</f>
        <v>9.9486056010253954E-3</v>
      </c>
      <c r="E1280" s="2">
        <f>MACD!F1280</f>
        <v>4.0101149985476689E-2</v>
      </c>
      <c r="F1280" s="2">
        <f>'Moving Avg'!D1280</f>
        <v>1.492</v>
      </c>
      <c r="G1280" s="2">
        <f>'Moving Avg'!F1280</f>
        <v>1.4940000000000002</v>
      </c>
      <c r="H1280" s="2">
        <f>'Moving Avg'!G1280</f>
        <v>1.5314000000000001</v>
      </c>
      <c r="I1280" s="2">
        <f>'Moving Avg'!H1280</f>
        <v>1.1875000000000002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1.4</v>
      </c>
      <c r="C1281" s="2">
        <f>RSI!I1281</f>
        <v>29.542130896978492</v>
      </c>
      <c r="D1281" s="2">
        <f>MACD!E1281</f>
        <v>1.2044502884977382E-2</v>
      </c>
      <c r="E1281" s="2">
        <f>MACD!F1281</f>
        <v>3.4489820565376833E-2</v>
      </c>
      <c r="F1281" s="2">
        <f>'Moving Avg'!D1281</f>
        <v>1.472</v>
      </c>
      <c r="G1281" s="2">
        <f>'Moving Avg'!F1281</f>
        <v>1.4860000000000002</v>
      </c>
      <c r="H1281" s="2">
        <f>'Moving Avg'!G1281</f>
        <v>1.5376000000000003</v>
      </c>
      <c r="I1281" s="2">
        <f>'Moving Avg'!H1281</f>
        <v>1.18855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1.38</v>
      </c>
      <c r="C1282" s="2">
        <f>RSI!I1282</f>
        <v>27.320333079550636</v>
      </c>
      <c r="D1282" s="2">
        <f>MACD!E1282</f>
        <v>1.5942490752632432E-2</v>
      </c>
      <c r="E1282" s="2">
        <f>MACD!F1282</f>
        <v>3.0780354602827957E-2</v>
      </c>
      <c r="F1282" s="2">
        <f>'Moving Avg'!D1282</f>
        <v>1.448</v>
      </c>
      <c r="G1282" s="2">
        <f>'Moving Avg'!F1282</f>
        <v>1.4769999999999999</v>
      </c>
      <c r="H1282" s="2">
        <f>'Moving Avg'!G1282</f>
        <v>1.5427999999999999</v>
      </c>
      <c r="I1282" s="2">
        <f>'Moving Avg'!H1282</f>
        <v>1.1895499999999999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1.38</v>
      </c>
      <c r="C1283" s="2">
        <f>RSI!I1283</f>
        <v>27.320333079550636</v>
      </c>
      <c r="D1283" s="2">
        <f>MACD!E1283</f>
        <v>1.9954390184525828E-2</v>
      </c>
      <c r="E1283" s="2">
        <f>MACD!F1283</f>
        <v>2.8615161719167535E-2</v>
      </c>
      <c r="F1283" s="2">
        <f>'Moving Avg'!D1283</f>
        <v>1.4239999999999999</v>
      </c>
      <c r="G1283" s="2">
        <f>'Moving Avg'!F1283</f>
        <v>1.4704999999999999</v>
      </c>
      <c r="H1283" s="2">
        <f>'Moving Avg'!G1283</f>
        <v>1.5471999999999999</v>
      </c>
      <c r="I1283" s="2">
        <f>'Moving Avg'!H1283</f>
        <v>1.19055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1.38</v>
      </c>
      <c r="C1284" s="2">
        <f>RSI!I1284</f>
        <v>27.320333079550636</v>
      </c>
      <c r="D1284" s="2">
        <f>MACD!E1284</f>
        <v>2.7086739993735565E-2</v>
      </c>
      <c r="E1284" s="2">
        <f>MACD!F1284</f>
        <v>2.8309477374081141E-2</v>
      </c>
      <c r="F1284" s="2">
        <f>'Moving Avg'!D1284</f>
        <v>1.4</v>
      </c>
      <c r="G1284" s="2">
        <f>'Moving Avg'!F1284</f>
        <v>1.4650000000000001</v>
      </c>
      <c r="H1284" s="2">
        <f>'Moving Avg'!G1284</f>
        <v>1.5504</v>
      </c>
      <c r="I1284" s="2">
        <f>'Moving Avg'!H1284</f>
        <v>1.1915499999999999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1.34</v>
      </c>
      <c r="C1285" s="2">
        <f>RSI!I1285</f>
        <v>22.999519523139597</v>
      </c>
      <c r="D1285" s="2">
        <f>MACD!E1285</f>
        <v>3.6696566881364356E-2</v>
      </c>
      <c r="E1285" s="2">
        <f>MACD!F1285</f>
        <v>2.9986895275537783E-2</v>
      </c>
      <c r="F1285" s="2">
        <f>'Moving Avg'!D1285</f>
        <v>1.3759999999999999</v>
      </c>
      <c r="G1285" s="2">
        <f>'Moving Avg'!F1285</f>
        <v>1.4604999999999999</v>
      </c>
      <c r="H1285" s="2">
        <f>'Moving Avg'!G1285</f>
        <v>1.5517999999999998</v>
      </c>
      <c r="I1285" s="2">
        <f>'Moving Avg'!H1285</f>
        <v>1.1923499999999998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1.4</v>
      </c>
      <c r="C1286" s="2">
        <f>RSI!I1286</f>
        <v>38.668451908547034</v>
      </c>
      <c r="D1286" s="2">
        <f>MACD!E1286</f>
        <v>4.1186356415759073E-2</v>
      </c>
      <c r="E1286" s="2">
        <f>MACD!F1286</f>
        <v>3.2226787503582044E-2</v>
      </c>
      <c r="F1286" s="2">
        <f>'Moving Avg'!D1286</f>
        <v>1.3759999999999999</v>
      </c>
      <c r="G1286" s="2">
        <f>'Moving Avg'!F1286</f>
        <v>1.4569999999999999</v>
      </c>
      <c r="H1286" s="2">
        <f>'Moving Avg'!G1286</f>
        <v>1.5543999999999998</v>
      </c>
      <c r="I1286" s="2">
        <f>'Moving Avg'!H1286</f>
        <v>1.1934499999999999</v>
      </c>
      <c r="J1286" s="6" t="str">
        <f>OBV!F1286</f>
        <v>BEARISH</v>
      </c>
      <c r="K1286" s="6" t="str">
        <f>OBV!G1286</f>
        <v>NEUTRAL</v>
      </c>
      <c r="L1286" s="6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1.4</v>
      </c>
      <c r="C1287" s="2">
        <f>RSI!I1287</f>
        <v>38.668451908547034</v>
      </c>
      <c r="D1287" s="2">
        <f>MACD!E1287</f>
        <v>4.537423874138713E-2</v>
      </c>
      <c r="E1287" s="2">
        <f>MACD!F1287</f>
        <v>3.4856277751143062E-2</v>
      </c>
      <c r="F1287" s="2">
        <f>'Moving Avg'!D1287</f>
        <v>1.3800000000000001</v>
      </c>
      <c r="G1287" s="2">
        <f>'Moving Avg'!F1287</f>
        <v>1.4519999999999995</v>
      </c>
      <c r="H1287" s="2">
        <f>'Moving Avg'!G1287</f>
        <v>1.5558000000000001</v>
      </c>
      <c r="I1287" s="2">
        <f>'Moving Avg'!H1287</f>
        <v>1.1946000000000001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1.4</v>
      </c>
      <c r="C1288" s="2">
        <f>RSI!I1288</f>
        <v>38.668451908547034</v>
      </c>
      <c r="D1288" s="2">
        <f>MACD!E1288</f>
        <v>4.9277858925381945E-2</v>
      </c>
      <c r="E1288" s="2">
        <f>MACD!F1288</f>
        <v>3.774059398599084E-2</v>
      </c>
      <c r="F1288" s="2">
        <f>'Moving Avg'!D1288</f>
        <v>1.3839999999999999</v>
      </c>
      <c r="G1288" s="2">
        <f>'Moving Avg'!F1288</f>
        <v>1.4474999999999996</v>
      </c>
      <c r="H1288" s="2">
        <f>'Moving Avg'!G1288</f>
        <v>1.556</v>
      </c>
      <c r="I1288" s="2">
        <f>'Moving Avg'!H1288</f>
        <v>1.1958500000000001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</row>
    <row r="1289" spans="1:12" ht="13.5" x14ac:dyDescent="0.25">
      <c r="A1289" s="3">
        <f>RSI!A1289</f>
        <v>43886</v>
      </c>
      <c r="B1289" s="2">
        <f>RSI!B1289</f>
        <v>1.4</v>
      </c>
      <c r="C1289" s="2">
        <f>RSI!I1289</f>
        <v>38.668451908547034</v>
      </c>
      <c r="D1289" s="2">
        <f>MACD!E1289</f>
        <v>5.2914280905145716E-2</v>
      </c>
      <c r="E1289" s="2">
        <f>MACD!F1289</f>
        <v>4.0775331369821817E-2</v>
      </c>
      <c r="F1289" s="2">
        <f>'Moving Avg'!D1289</f>
        <v>1.3880000000000003</v>
      </c>
      <c r="G1289" s="2">
        <f>'Moving Avg'!F1289</f>
        <v>1.4429999999999994</v>
      </c>
      <c r="H1289" s="2">
        <f>'Moving Avg'!G1289</f>
        <v>1.5550000000000004</v>
      </c>
      <c r="I1289" s="2">
        <f>'Moving Avg'!H1289</f>
        <v>1.1970999999999998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</row>
    <row r="1290" spans="1:12" ht="13.5" x14ac:dyDescent="0.25">
      <c r="A1290" s="3">
        <f>RSI!A1290</f>
        <v>43887</v>
      </c>
      <c r="B1290" s="2">
        <f>RSI!B1290</f>
        <v>1.4</v>
      </c>
      <c r="C1290" s="2">
        <f>RSI!I1290</f>
        <v>38.668451908547034</v>
      </c>
      <c r="D1290" s="2">
        <f>MACD!E1290</f>
        <v>5.0146072702337952E-2</v>
      </c>
      <c r="E1290" s="2">
        <f>MACD!F1290</f>
        <v>4.2649479636325045E-2</v>
      </c>
      <c r="F1290" s="2">
        <f>'Moving Avg'!D1290</f>
        <v>1.4</v>
      </c>
      <c r="G1290" s="2">
        <f>'Moving Avg'!F1290</f>
        <v>1.4389999999999994</v>
      </c>
      <c r="H1290" s="2">
        <f>'Moving Avg'!G1290</f>
        <v>1.5528000000000004</v>
      </c>
      <c r="I1290" s="2">
        <f>'Moving Avg'!H1290</f>
        <v>1.1985000000000001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1.4</v>
      </c>
      <c r="C1291" s="2">
        <f>RSI!I1291</f>
        <v>38.668451908547034</v>
      </c>
      <c r="D1291" s="2">
        <f>MACD!E1291</f>
        <v>3.885877484882938E-2</v>
      </c>
      <c r="E1291" s="2">
        <f>MACD!F1291</f>
        <v>4.1891338678825912E-2</v>
      </c>
      <c r="F1291" s="2">
        <f>'Moving Avg'!D1291</f>
        <v>1.4</v>
      </c>
      <c r="G1291" s="2">
        <f>'Moving Avg'!F1291</f>
        <v>1.4349999999999996</v>
      </c>
      <c r="H1291" s="2">
        <f>'Moving Avg'!G1291</f>
        <v>1.5500000000000005</v>
      </c>
      <c r="I1291" s="2">
        <f>'Moving Avg'!H1291</f>
        <v>1.2000000000000002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1.4</v>
      </c>
      <c r="C1292" s="2">
        <f>RSI!I1292</f>
        <v>38.668451908547034</v>
      </c>
      <c r="D1292" s="2">
        <f>MACD!E1292</f>
        <v>2.6495692201791821E-2</v>
      </c>
      <c r="E1292" s="2">
        <f>MACD!F1292</f>
        <v>3.8812209383419095E-2</v>
      </c>
      <c r="F1292" s="2">
        <f>'Moving Avg'!D1292</f>
        <v>1.4</v>
      </c>
      <c r="G1292" s="2">
        <f>'Moving Avg'!F1292</f>
        <v>1.4309999999999996</v>
      </c>
      <c r="H1292" s="2">
        <f>'Moving Avg'!G1292</f>
        <v>1.5462000000000007</v>
      </c>
      <c r="I1292" s="2">
        <f>'Moving Avg'!H1292</f>
        <v>1.2015000000000002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1.4</v>
      </c>
      <c r="C1293" s="2">
        <f>RSI!I1293</f>
        <v>38.668451908547034</v>
      </c>
      <c r="D1293" s="2">
        <f>MACD!E1293</f>
        <v>1.6279650900530962E-2</v>
      </c>
      <c r="E1293" s="2">
        <f>MACD!F1293</f>
        <v>3.4305697686841469E-2</v>
      </c>
      <c r="F1293" s="2">
        <f>'Moving Avg'!D1293</f>
        <v>1.4</v>
      </c>
      <c r="G1293" s="2">
        <f>'Moving Avg'!F1293</f>
        <v>1.4269999999999994</v>
      </c>
      <c r="H1293" s="2">
        <f>'Moving Avg'!G1293</f>
        <v>1.5422000000000009</v>
      </c>
      <c r="I1293" s="2">
        <f>'Moving Avg'!H1293</f>
        <v>1.2030000000000003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1.4</v>
      </c>
      <c r="C1294" s="2">
        <f>RSI!I1294</f>
        <v>38.668451908547034</v>
      </c>
      <c r="D1294" s="2">
        <f>MACD!E1294</f>
        <v>7.8621866228991699E-3</v>
      </c>
      <c r="E1294" s="2">
        <f>MACD!F1294</f>
        <v>2.9016995474053012E-2</v>
      </c>
      <c r="F1294" s="2">
        <f>'Moving Avg'!D1294</f>
        <v>1.4</v>
      </c>
      <c r="G1294" s="2">
        <f>'Moving Avg'!F1294</f>
        <v>1.4219999999999993</v>
      </c>
      <c r="H1294" s="2">
        <f>'Moving Avg'!G1294</f>
        <v>1.537600000000001</v>
      </c>
      <c r="I1294" s="2">
        <f>'Moving Avg'!H1294</f>
        <v>1.2045500000000002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1.36</v>
      </c>
      <c r="C1295" s="2">
        <f>RSI!I1295</f>
        <v>30.584580585464778</v>
      </c>
      <c r="D1295" s="2">
        <f>MACD!E1295</f>
        <v>-2.2410937840535716E-3</v>
      </c>
      <c r="E1295" s="2">
        <f>MACD!F1295</f>
        <v>2.2765377622431696E-2</v>
      </c>
      <c r="F1295" s="2">
        <f>'Moving Avg'!D1295</f>
        <v>1.3919999999999999</v>
      </c>
      <c r="G1295" s="2">
        <f>'Moving Avg'!F1295</f>
        <v>1.4149999999999994</v>
      </c>
      <c r="H1295" s="2">
        <f>'Moving Avg'!G1295</f>
        <v>1.5308000000000006</v>
      </c>
      <c r="I1295" s="2">
        <f>'Moving Avg'!H1295</f>
        <v>1.2059000000000004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1.3</v>
      </c>
      <c r="C1296" s="2">
        <f>RSI!I1296</f>
        <v>22.863457767956234</v>
      </c>
      <c r="D1296" s="2">
        <f>MACD!E1296</f>
        <v>3.3160636610296557E-3</v>
      </c>
      <c r="E1296" s="2">
        <f>MACD!F1296</f>
        <v>1.8875514830151287E-2</v>
      </c>
      <c r="F1296" s="2">
        <f>'Moving Avg'!D1296</f>
        <v>1.3719999999999999</v>
      </c>
      <c r="G1296" s="2">
        <f>'Moving Avg'!F1296</f>
        <v>1.4049999999999994</v>
      </c>
      <c r="H1296" s="2">
        <f>'Moving Avg'!G1296</f>
        <v>1.5214000000000005</v>
      </c>
      <c r="I1296" s="2">
        <f>'Moving Avg'!H1296</f>
        <v>1.2069500000000004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1.3</v>
      </c>
      <c r="C1297" s="2">
        <f>RSI!I1297</f>
        <v>22.863457767956234</v>
      </c>
      <c r="D1297" s="2">
        <f>MACD!E1297</f>
        <v>8.7717731845449176E-3</v>
      </c>
      <c r="E1297" s="2">
        <f>MACD!F1297</f>
        <v>1.6854766501030016E-2</v>
      </c>
      <c r="F1297" s="2">
        <f>'Moving Avg'!D1297</f>
        <v>1.3519999999999999</v>
      </c>
      <c r="G1297" s="2">
        <f>'Moving Avg'!F1297</f>
        <v>1.3949999999999998</v>
      </c>
      <c r="H1297" s="2">
        <f>'Moving Avg'!G1297</f>
        <v>1.5114000000000005</v>
      </c>
      <c r="I1297" s="2">
        <f>'Moving Avg'!H1297</f>
        <v>1.2080000000000006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1.24</v>
      </c>
      <c r="C1298" s="2">
        <f>RSI!I1298</f>
        <v>17.685443403066714</v>
      </c>
      <c r="D1298" s="2">
        <f>MACD!E1298</f>
        <v>1.853027183476863E-2</v>
      </c>
      <c r="E1298" s="2">
        <f>MACD!F1298</f>
        <v>1.7189867567777739E-2</v>
      </c>
      <c r="F1298" s="2">
        <f>'Moving Avg'!D1298</f>
        <v>1.3199999999999998</v>
      </c>
      <c r="G1298" s="2">
        <f>'Moving Avg'!F1298</f>
        <v>1.3819999999999997</v>
      </c>
      <c r="H1298" s="2">
        <f>'Moving Avg'!G1298</f>
        <v>1.5</v>
      </c>
      <c r="I1298" s="2">
        <f>'Moving Avg'!H1298</f>
        <v>1.2087500000000004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1.24</v>
      </c>
      <c r="C1299" s="2">
        <f>RSI!I1299</f>
        <v>17.685443403066714</v>
      </c>
      <c r="D1299" s="2">
        <f>MACD!E1299</f>
        <v>2.7788009844661232E-2</v>
      </c>
      <c r="E1299" s="2">
        <f>MACD!F1299</f>
        <v>1.9309496023154439E-2</v>
      </c>
      <c r="F1299" s="2">
        <f>'Moving Avg'!D1299</f>
        <v>1.288</v>
      </c>
      <c r="G1299" s="2">
        <f>'Moving Avg'!F1299</f>
        <v>1.3689999999999998</v>
      </c>
      <c r="H1299" s="2">
        <f>'Moving Avg'!G1299</f>
        <v>1.4887999999999997</v>
      </c>
      <c r="I1299" s="2">
        <f>'Moving Avg'!H1299</f>
        <v>1.2095000000000005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1.24</v>
      </c>
      <c r="C1300" s="2">
        <f>RSI!I1300</f>
        <v>17.685443403066714</v>
      </c>
      <c r="D1300" s="2">
        <f>MACD!E1300</f>
        <v>3.6547912731675014E-2</v>
      </c>
      <c r="E1300" s="2">
        <f>MACD!F1300</f>
        <v>2.2757179364858555E-2</v>
      </c>
      <c r="F1300" s="2">
        <f>'Moving Avg'!D1300</f>
        <v>1.264</v>
      </c>
      <c r="G1300" s="2">
        <f>'Moving Avg'!F1300</f>
        <v>1.3579999999999997</v>
      </c>
      <c r="H1300" s="2">
        <f>'Moving Avg'!G1300</f>
        <v>1.4767999999999994</v>
      </c>
      <c r="I1300" s="2">
        <f>'Moving Avg'!H1300</f>
        <v>1.2103000000000004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1.21</v>
      </c>
      <c r="C1301" s="2">
        <f>RSI!I1301</f>
        <v>15.49409422026298</v>
      </c>
      <c r="D1301" s="2">
        <f>MACD!E1301</f>
        <v>4.7040168124843351E-2</v>
      </c>
      <c r="E1301" s="2">
        <f>MACD!F1301</f>
        <v>2.7613777116855514E-2</v>
      </c>
      <c r="F1301" s="2">
        <f>'Moving Avg'!D1301</f>
        <v>1.246</v>
      </c>
      <c r="G1301" s="2">
        <f>'Moving Avg'!F1301</f>
        <v>1.3484999999999998</v>
      </c>
      <c r="H1301" s="2">
        <f>'Moving Avg'!G1301</f>
        <v>1.4641999999999993</v>
      </c>
      <c r="I1301" s="2">
        <f>'Moving Avg'!H1301</f>
        <v>1.2108500000000002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1.24</v>
      </c>
      <c r="C1302" s="2">
        <f>RSI!I1302</f>
        <v>25.442867082759349</v>
      </c>
      <c r="D1302" s="2">
        <f>MACD!E1302</f>
        <v>5.466754579043287E-2</v>
      </c>
      <c r="E1302" s="2">
        <f>MACD!F1302</f>
        <v>3.3024530851570984E-2</v>
      </c>
      <c r="F1302" s="2">
        <f>'Moving Avg'!D1302</f>
        <v>1.234</v>
      </c>
      <c r="G1302" s="2">
        <f>'Moving Avg'!F1302</f>
        <v>1.3414999999999999</v>
      </c>
      <c r="H1302" s="2">
        <f>'Moving Avg'!G1302</f>
        <v>1.4527999999999992</v>
      </c>
      <c r="I1302" s="2">
        <f>'Moving Avg'!H1302</f>
        <v>1.2114000000000003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1.24</v>
      </c>
      <c r="C1303" s="2">
        <f>RSI!I1303</f>
        <v>25.442867082759349</v>
      </c>
      <c r="D1303" s="2">
        <f>MACD!E1303</f>
        <v>6.1843781331388348E-2</v>
      </c>
      <c r="E1303" s="2">
        <f>MACD!F1303</f>
        <v>3.8788380947534458E-2</v>
      </c>
      <c r="F1303" s="2">
        <f>'Moving Avg'!D1303</f>
        <v>1.234</v>
      </c>
      <c r="G1303" s="2">
        <f>'Moving Avg'!F1303</f>
        <v>1.3344999999999998</v>
      </c>
      <c r="H1303" s="2">
        <f>'Moving Avg'!G1303</f>
        <v>1.4419999999999993</v>
      </c>
      <c r="I1303" s="2">
        <f>'Moving Avg'!H1303</f>
        <v>1.2119500000000003</v>
      </c>
      <c r="J1303" s="6" t="str">
        <f>OBV!F1303</f>
        <v>BEARISH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1.24</v>
      </c>
      <c r="C1304" s="2">
        <f>RSI!I1304</f>
        <v>25.442867082759349</v>
      </c>
      <c r="D1304" s="2">
        <f>MACD!E1304</f>
        <v>6.85847774807824E-2</v>
      </c>
      <c r="E1304" s="2">
        <f>MACD!F1304</f>
        <v>4.4747660254184043E-2</v>
      </c>
      <c r="F1304" s="2">
        <f>'Moving Avg'!D1304</f>
        <v>1.2340000000000002</v>
      </c>
      <c r="G1304" s="2">
        <f>'Moving Avg'!F1304</f>
        <v>1.3274999999999997</v>
      </c>
      <c r="H1304" s="2">
        <f>'Moving Avg'!G1304</f>
        <v>1.4327999999999992</v>
      </c>
      <c r="I1304" s="2">
        <f>'Moving Avg'!H1304</f>
        <v>1.2123500000000003</v>
      </c>
      <c r="J1304" s="6" t="str">
        <f>OBV!F1304</f>
        <v>BEARISH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43908</v>
      </c>
      <c r="B1305" s="2">
        <f>RSI!B1305</f>
        <v>1.21</v>
      </c>
      <c r="C1305" s="2">
        <f>RSI!I1305</f>
        <v>22.181318430495296</v>
      </c>
      <c r="D1305" s="2">
        <f>MACD!E1305</f>
        <v>7.097632970630996E-2</v>
      </c>
      <c r="E1305" s="2">
        <f>MACD!F1305</f>
        <v>4.9993394144609224E-2</v>
      </c>
      <c r="F1305" s="2">
        <f>'Moving Avg'!D1305</f>
        <v>1.2280000000000002</v>
      </c>
      <c r="G1305" s="2">
        <f>'Moving Avg'!F1305</f>
        <v>1.3209999999999997</v>
      </c>
      <c r="H1305" s="2">
        <f>'Moving Avg'!G1305</f>
        <v>1.4229999999999992</v>
      </c>
      <c r="I1305" s="2">
        <f>'Moving Avg'!H1305</f>
        <v>1.2126000000000003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1.24</v>
      </c>
      <c r="C1306" s="2">
        <f>RSI!I1306</f>
        <v>31.621150813102119</v>
      </c>
      <c r="D1306" s="2">
        <f>MACD!E1306</f>
        <v>6.229761615415863E-2</v>
      </c>
      <c r="E1306" s="2">
        <f>MACD!F1306</f>
        <v>5.2454238546519108E-2</v>
      </c>
      <c r="F1306" s="2">
        <f>'Moving Avg'!D1306</f>
        <v>1.234</v>
      </c>
      <c r="G1306" s="2">
        <f>'Moving Avg'!F1306</f>
        <v>1.3129999999999997</v>
      </c>
      <c r="H1306" s="2">
        <f>'Moving Avg'!G1306</f>
        <v>1.4151999999999993</v>
      </c>
      <c r="I1306" s="2">
        <f>'Moving Avg'!H1306</f>
        <v>1.2128500000000002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</row>
    <row r="1307" spans="1:12" ht="13.5" x14ac:dyDescent="0.25">
      <c r="A1307" s="3">
        <f>RSI!A1307</f>
        <v>43913</v>
      </c>
      <c r="B1307" s="2">
        <f>RSI!B1307</f>
        <v>1.24</v>
      </c>
      <c r="C1307" s="2">
        <f>RSI!I1307</f>
        <v>31.621150813102119</v>
      </c>
      <c r="D1307" s="2">
        <f>MACD!E1307</f>
        <v>5.5471870594448358E-2</v>
      </c>
      <c r="E1307" s="2">
        <f>MACD!F1307</f>
        <v>5.3057764956104959E-2</v>
      </c>
      <c r="F1307" s="2">
        <f>'Moving Avg'!D1307</f>
        <v>1.234</v>
      </c>
      <c r="G1307" s="2">
        <f>'Moving Avg'!F1307</f>
        <v>1.3049999999999997</v>
      </c>
      <c r="H1307" s="2">
        <f>'Moving Avg'!G1307</f>
        <v>1.4077999999999995</v>
      </c>
      <c r="I1307" s="2">
        <f>'Moving Avg'!H1307</f>
        <v>1.2131000000000003</v>
      </c>
      <c r="J1307" s="6" t="str">
        <f>OBV!F1307</f>
        <v>BULLISH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1.24</v>
      </c>
      <c r="C1308" s="2">
        <f>RSI!I1308</f>
        <v>31.621150813102133</v>
      </c>
      <c r="D1308" s="2">
        <f>MACD!E1308</f>
        <v>4.094489762778708E-2</v>
      </c>
      <c r="E1308" s="2">
        <f>MACD!F1308</f>
        <v>5.0635191490441385E-2</v>
      </c>
      <c r="F1308" s="2">
        <f>'Moving Avg'!D1308</f>
        <v>1.2340000000000002</v>
      </c>
      <c r="G1308" s="2">
        <f>'Moving Avg'!F1308</f>
        <v>1.2969999999999997</v>
      </c>
      <c r="H1308" s="2">
        <f>'Moving Avg'!G1308</f>
        <v>1.4005999999999994</v>
      </c>
      <c r="I1308" s="2">
        <f>'Moving Avg'!H1308</f>
        <v>1.2133500000000002</v>
      </c>
      <c r="J1308" s="6" t="str">
        <f>OBV!F1308</f>
        <v>BULLISH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1.24</v>
      </c>
      <c r="C1309" s="2">
        <f>RSI!I1309</f>
        <v>31.621150813102119</v>
      </c>
      <c r="D1309" s="2">
        <f>MACD!E1309</f>
        <v>2.9096757581225985E-2</v>
      </c>
      <c r="E1309" s="2">
        <f>MACD!F1309</f>
        <v>4.632750470859831E-2</v>
      </c>
      <c r="F1309" s="2">
        <f>'Moving Avg'!D1309</f>
        <v>1.2340000000000002</v>
      </c>
      <c r="G1309" s="2">
        <f>'Moving Avg'!F1309</f>
        <v>1.2889999999999995</v>
      </c>
      <c r="H1309" s="2">
        <f>'Moving Avg'!G1309</f>
        <v>1.3939999999999997</v>
      </c>
      <c r="I1309" s="2">
        <f>'Moving Avg'!H1309</f>
        <v>1.2136000000000002</v>
      </c>
      <c r="J1309" s="6" t="str">
        <f>OBV!F1309</f>
        <v>BULLISH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1.24</v>
      </c>
      <c r="C1310" s="2">
        <f>RSI!I1310</f>
        <v>31.621150813102119</v>
      </c>
      <c r="D1310" s="2">
        <f>MACD!E1310</f>
        <v>1.9482439794533013E-2</v>
      </c>
      <c r="E1310" s="2">
        <f>MACD!F1310</f>
        <v>4.0958491725785251E-2</v>
      </c>
      <c r="F1310" s="2">
        <f>'Moving Avg'!D1310</f>
        <v>1.24</v>
      </c>
      <c r="G1310" s="2">
        <f>'Moving Avg'!F1310</f>
        <v>1.2809999999999997</v>
      </c>
      <c r="H1310" s="2">
        <f>'Moving Avg'!G1310</f>
        <v>1.3875999999999997</v>
      </c>
      <c r="I1310" s="2">
        <f>'Moving Avg'!H1310</f>
        <v>1.2140000000000002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1.24</v>
      </c>
      <c r="C1311" s="2">
        <f>RSI!I1311</f>
        <v>31.621150813102119</v>
      </c>
      <c r="D1311" s="2">
        <f>MACD!E1311</f>
        <v>7.1124479127133711E-3</v>
      </c>
      <c r="E1311" s="2">
        <f>MACD!F1311</f>
        <v>3.4189282963170878E-2</v>
      </c>
      <c r="F1311" s="2">
        <f>'Moving Avg'!D1311</f>
        <v>1.24</v>
      </c>
      <c r="G1311" s="2">
        <f>'Moving Avg'!F1311</f>
        <v>1.2729999999999995</v>
      </c>
      <c r="H1311" s="2">
        <f>'Moving Avg'!G1311</f>
        <v>1.3811999999999998</v>
      </c>
      <c r="I1311" s="2">
        <f>'Moving Avg'!H1311</f>
        <v>1.2146500000000002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43920</v>
      </c>
      <c r="B1312" s="2">
        <f>RSI!B1312</f>
        <v>1.24</v>
      </c>
      <c r="C1312" s="2">
        <f>RSI!I1312</f>
        <v>31.621150813102119</v>
      </c>
      <c r="D1312" s="2">
        <f>MACD!E1312</f>
        <v>1.6133095675530118E-3</v>
      </c>
      <c r="E1312" s="2">
        <f>MACD!F1312</f>
        <v>2.7674088284047306E-2</v>
      </c>
      <c r="F1312" s="2">
        <f>'Moving Avg'!D1312</f>
        <v>1.24</v>
      </c>
      <c r="G1312" s="2">
        <f>'Moving Avg'!F1312</f>
        <v>1.2649999999999995</v>
      </c>
      <c r="H1312" s="2">
        <f>'Moving Avg'!G1312</f>
        <v>1.3747999999999996</v>
      </c>
      <c r="I1312" s="2">
        <f>'Moving Avg'!H1312</f>
        <v>1.2151500000000004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1.24</v>
      </c>
      <c r="C1313" s="2">
        <f>RSI!I1313</f>
        <v>31.621150813102133</v>
      </c>
      <c r="D1313" s="2">
        <f>MACD!E1313</f>
        <v>-2.713517450080305E-3</v>
      </c>
      <c r="E1313" s="2">
        <f>MACD!F1313</f>
        <v>2.1596567137221787E-2</v>
      </c>
      <c r="F1313" s="2">
        <f>'Moving Avg'!D1313</f>
        <v>1.24</v>
      </c>
      <c r="G1313" s="2">
        <f>'Moving Avg'!F1313</f>
        <v>1.2569999999999992</v>
      </c>
      <c r="H1313" s="2">
        <f>'Moving Avg'!G1313</f>
        <v>1.3693999999999997</v>
      </c>
      <c r="I1313" s="2">
        <f>'Moving Avg'!H1313</f>
        <v>1.2156500000000003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1.27</v>
      </c>
      <c r="C1314" s="2">
        <f>RSI!I1314</f>
        <v>43.927001978358945</v>
      </c>
      <c r="D1314" s="2">
        <f>MACD!E1314</f>
        <v>-8.2947805841226963E-3</v>
      </c>
      <c r="E1314" s="2">
        <f>MACD!F1314</f>
        <v>1.5618297592952891E-2</v>
      </c>
      <c r="F1314" s="2">
        <f>'Moving Avg'!D1314</f>
        <v>1.246</v>
      </c>
      <c r="G1314" s="2">
        <f>'Moving Avg'!F1314</f>
        <v>1.2504999999999995</v>
      </c>
      <c r="H1314" s="2">
        <f>'Moving Avg'!G1314</f>
        <v>1.3649999999999998</v>
      </c>
      <c r="I1314" s="2">
        <f>'Moving Avg'!H1314</f>
        <v>1.2163000000000004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1.27</v>
      </c>
      <c r="C1315" s="2">
        <f>RSI!I1315</f>
        <v>43.927001978358945</v>
      </c>
      <c r="D1315" s="2">
        <f>MACD!E1315</f>
        <v>-1.7530302634051642E-2</v>
      </c>
      <c r="E1315" s="2">
        <f>MACD!F1315</f>
        <v>8.9885775475519857E-3</v>
      </c>
      <c r="F1315" s="2">
        <f>'Moving Avg'!D1315</f>
        <v>1.252</v>
      </c>
      <c r="G1315" s="2">
        <f>'Moving Avg'!F1315</f>
        <v>1.2459999999999996</v>
      </c>
      <c r="H1315" s="2">
        <f>'Moving Avg'!G1315</f>
        <v>1.3617999999999997</v>
      </c>
      <c r="I1315" s="2">
        <f>'Moving Avg'!H1315</f>
        <v>1.2169500000000004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1.3</v>
      </c>
      <c r="C1316" s="2">
        <f>RSI!I1316</f>
        <v>53.609516121079814</v>
      </c>
      <c r="D1316" s="2">
        <f>MACD!E1316</f>
        <v>-2.2856933269932878E-2</v>
      </c>
      <c r="E1316" s="2">
        <f>MACD!F1316</f>
        <v>2.6194753840550131E-3</v>
      </c>
      <c r="F1316" s="2">
        <f>'Moving Avg'!D1316</f>
        <v>1.2639999999999998</v>
      </c>
      <c r="G1316" s="2">
        <f>'Moving Avg'!F1316</f>
        <v>1.2459999999999998</v>
      </c>
      <c r="H1316" s="2">
        <f>'Moving Avg'!G1316</f>
        <v>1.3584000000000001</v>
      </c>
      <c r="I1316" s="2">
        <f>'Moving Avg'!H1316</f>
        <v>1.2179000000000004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1.3</v>
      </c>
      <c r="C1317" s="2">
        <f>RSI!I1317</f>
        <v>53.609516121079814</v>
      </c>
      <c r="D1317" s="2">
        <f>MACD!E1317</f>
        <v>-2.7453502192404722E-2</v>
      </c>
      <c r="E1317" s="2">
        <f>MACD!F1317</f>
        <v>-3.3951201312369338E-3</v>
      </c>
      <c r="F1317" s="2">
        <f>'Moving Avg'!D1317</f>
        <v>1.276</v>
      </c>
      <c r="G1317" s="2">
        <f>'Moving Avg'!F1317</f>
        <v>1.2459999999999998</v>
      </c>
      <c r="H1317" s="2">
        <f>'Moving Avg'!G1317</f>
        <v>1.3544</v>
      </c>
      <c r="I1317" s="2">
        <f>'Moving Avg'!H1317</f>
        <v>1.2187000000000006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1.33</v>
      </c>
      <c r="C1318" s="2">
        <f>RSI!I1318</f>
        <v>61.349779010832705</v>
      </c>
      <c r="D1318" s="2">
        <f>MACD!E1318</f>
        <v>-3.3647925112376686E-2</v>
      </c>
      <c r="E1318" s="2">
        <f>MACD!F1318</f>
        <v>-9.445681127464885E-3</v>
      </c>
      <c r="F1318" s="2">
        <f>'Moving Avg'!D1318</f>
        <v>1.294</v>
      </c>
      <c r="G1318" s="2">
        <f>'Moving Avg'!F1318</f>
        <v>1.2504999999999999</v>
      </c>
      <c r="H1318" s="2">
        <f>'Moving Avg'!G1318</f>
        <v>1.3512000000000004</v>
      </c>
      <c r="I1318" s="2">
        <f>'Moving Avg'!H1318</f>
        <v>1.2196500000000006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1.35</v>
      </c>
      <c r="C1319" s="2">
        <f>RSI!I1319</f>
        <v>65.484399621383005</v>
      </c>
      <c r="D1319" s="2">
        <f>MACD!E1319</f>
        <v>-4.0624775831871851E-2</v>
      </c>
      <c r="E1319" s="2">
        <f>MACD!F1319</f>
        <v>-1.5681500068346281E-2</v>
      </c>
      <c r="F1319" s="2">
        <f>'Moving Avg'!D1319</f>
        <v>1.31</v>
      </c>
      <c r="G1319" s="2">
        <f>'Moving Avg'!F1319</f>
        <v>1.2560000000000002</v>
      </c>
      <c r="H1319" s="2">
        <f>'Moving Avg'!G1319</f>
        <v>1.3484</v>
      </c>
      <c r="I1319" s="2">
        <f>'Moving Avg'!H1319</f>
        <v>1.2207000000000006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</row>
    <row r="1320" spans="1:12" ht="13.5" x14ac:dyDescent="0.25">
      <c r="A1320" s="3">
        <f>RSI!A1320</f>
        <v>43934</v>
      </c>
      <c r="B1320" s="2">
        <f>RSI!B1320</f>
        <v>1.35</v>
      </c>
      <c r="C1320" s="2">
        <f>RSI!I1320</f>
        <v>65.484399621383005</v>
      </c>
      <c r="D1320" s="2">
        <f>MACD!E1320</f>
        <v>-4.6881570260742578E-2</v>
      </c>
      <c r="E1320" s="2">
        <f>MACD!F1320</f>
        <v>-2.1921514106825545E-2</v>
      </c>
      <c r="F1320" s="2">
        <f>'Moving Avg'!D1320</f>
        <v>1.3260000000000001</v>
      </c>
      <c r="G1320" s="2">
        <f>'Moving Avg'!F1320</f>
        <v>1.2615000000000003</v>
      </c>
      <c r="H1320" s="2">
        <f>'Moving Avg'!G1320</f>
        <v>1.3457999999999999</v>
      </c>
      <c r="I1320" s="2">
        <f>'Moving Avg'!H1320</f>
        <v>1.2217500000000008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1.35</v>
      </c>
      <c r="C1321" s="2">
        <f>RSI!I1321</f>
        <v>65.484399621383005</v>
      </c>
      <c r="D1321" s="2">
        <f>MACD!E1321</f>
        <v>-5.2502915522556037E-2</v>
      </c>
      <c r="E1321" s="2">
        <f>MACD!F1321</f>
        <v>-2.8037794389971643E-2</v>
      </c>
      <c r="F1321" s="2">
        <f>'Moving Avg'!D1321</f>
        <v>1.3359999999999999</v>
      </c>
      <c r="G1321" s="2">
        <f>'Moving Avg'!F1321</f>
        <v>1.2685000000000002</v>
      </c>
      <c r="H1321" s="2">
        <f>'Moving Avg'!G1321</f>
        <v>1.3431999999999999</v>
      </c>
      <c r="I1321" s="2">
        <f>'Moving Avg'!H1321</f>
        <v>1.2229500000000006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1.35</v>
      </c>
      <c r="C1322" s="2">
        <f>RSI!I1322</f>
        <v>65.484399621383005</v>
      </c>
      <c r="D1322" s="2">
        <f>MACD!E1322</f>
        <v>-5.7562340835685566E-2</v>
      </c>
      <c r="E1322" s="2">
        <f>MACD!F1322</f>
        <v>-3.3942703679114429E-2</v>
      </c>
      <c r="F1322" s="2">
        <f>'Moving Avg'!D1322</f>
        <v>1.3460000000000001</v>
      </c>
      <c r="G1322" s="2">
        <f>'Moving Avg'!F1322</f>
        <v>1.2740000000000005</v>
      </c>
      <c r="H1322" s="2">
        <f>'Moving Avg'!G1322</f>
        <v>1.3406</v>
      </c>
      <c r="I1322" s="2">
        <f>'Moving Avg'!H1322</f>
        <v>1.2241500000000007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1.35</v>
      </c>
      <c r="C1323" s="2">
        <f>RSI!I1323</f>
        <v>65.484399621383005</v>
      </c>
      <c r="D1323" s="2">
        <f>MACD!E1323</f>
        <v>-6.2123858208243732E-2</v>
      </c>
      <c r="E1323" s="2">
        <f>MACD!F1323</f>
        <v>-3.9578934584940294E-2</v>
      </c>
      <c r="F1323" s="2">
        <f>'Moving Avg'!D1323</f>
        <v>1.35</v>
      </c>
      <c r="G1323" s="2">
        <f>'Moving Avg'!F1323</f>
        <v>1.2795000000000005</v>
      </c>
      <c r="H1323" s="2">
        <f>'Moving Avg'!G1323</f>
        <v>1.3380000000000001</v>
      </c>
      <c r="I1323" s="2">
        <f>'Moving Avg'!H1323</f>
        <v>1.2253500000000006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1.35</v>
      </c>
      <c r="C1324" s="2">
        <f>RSI!I1324</f>
        <v>65.48439962138302</v>
      </c>
      <c r="D1324" s="2">
        <f>MACD!E1324</f>
        <v>-6.162790904761839E-2</v>
      </c>
      <c r="E1324" s="2">
        <f>MACD!F1324</f>
        <v>-4.3988729477475917E-2</v>
      </c>
      <c r="F1324" s="2">
        <f>'Moving Avg'!D1324</f>
        <v>1.35</v>
      </c>
      <c r="G1324" s="2">
        <f>'Moving Avg'!F1324</f>
        <v>1.2850000000000006</v>
      </c>
      <c r="H1324" s="2">
        <f>'Moving Avg'!G1324</f>
        <v>1.335</v>
      </c>
      <c r="I1324" s="2">
        <f>'Moving Avg'!H1324</f>
        <v>1.2265500000000005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1.35</v>
      </c>
      <c r="C1325" s="2">
        <f>RSI!I1325</f>
        <v>65.48439962138302</v>
      </c>
      <c r="D1325" s="2">
        <f>MACD!E1325</f>
        <v>-6.1448713448295278E-2</v>
      </c>
      <c r="E1325" s="2">
        <f>MACD!F1325</f>
        <v>-4.7480726271639795E-2</v>
      </c>
      <c r="F1325" s="2">
        <f>'Moving Avg'!D1325</f>
        <v>1.35</v>
      </c>
      <c r="G1325" s="2">
        <f>'Moving Avg'!F1325</f>
        <v>1.2920000000000005</v>
      </c>
      <c r="H1325" s="2">
        <f>'Moving Avg'!G1325</f>
        <v>1.3320000000000001</v>
      </c>
      <c r="I1325" s="2">
        <f>'Moving Avg'!H1325</f>
        <v>1.2277500000000006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1.39</v>
      </c>
      <c r="C1326" s="2">
        <f>RSI!I1326</f>
        <v>74.610119287694886</v>
      </c>
      <c r="D1326" s="2">
        <f>MACD!E1326</f>
        <v>-5.9867307056252317E-2</v>
      </c>
      <c r="E1326" s="2">
        <f>MACD!F1326</f>
        <v>-4.9958042428562298E-2</v>
      </c>
      <c r="F1326" s="2">
        <f>'Moving Avg'!D1326</f>
        <v>1.3580000000000001</v>
      </c>
      <c r="G1326" s="2">
        <f>'Moving Avg'!F1326</f>
        <v>1.2995000000000005</v>
      </c>
      <c r="H1326" s="2">
        <f>'Moving Avg'!G1326</f>
        <v>1.3298000000000001</v>
      </c>
      <c r="I1326" s="2">
        <f>'Moving Avg'!H1326</f>
        <v>1.2293000000000007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1.39</v>
      </c>
      <c r="C1327" s="2">
        <f>RSI!I1327</f>
        <v>74.610119287694886</v>
      </c>
      <c r="D1327" s="2">
        <f>MACD!E1327</f>
        <v>-5.8971705956432308E-2</v>
      </c>
      <c r="E1327" s="2">
        <f>MACD!F1327</f>
        <v>-5.1760775134136308E-2</v>
      </c>
      <c r="F1327" s="2">
        <f>'Moving Avg'!D1327</f>
        <v>1.3660000000000001</v>
      </c>
      <c r="G1327" s="2">
        <f>'Moving Avg'!F1327</f>
        <v>1.3070000000000006</v>
      </c>
      <c r="H1327" s="2">
        <f>'Moving Avg'!G1327</f>
        <v>1.3276000000000006</v>
      </c>
      <c r="I1327" s="2">
        <f>'Moving Avg'!H1327</f>
        <v>1.2308500000000004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1.4</v>
      </c>
      <c r="C1328" s="2">
        <f>RSI!I1328</f>
        <v>76.4178914751744</v>
      </c>
      <c r="D1328" s="2">
        <f>MACD!E1328</f>
        <v>-5.4748979100944339E-2</v>
      </c>
      <c r="E1328" s="2">
        <f>MACD!F1328</f>
        <v>-5.2358415927497917E-2</v>
      </c>
      <c r="F1328" s="2">
        <f>'Moving Avg'!D1328</f>
        <v>1.3759999999999999</v>
      </c>
      <c r="G1328" s="2">
        <f>'Moving Avg'!F1328</f>
        <v>1.3150000000000004</v>
      </c>
      <c r="H1328" s="2">
        <f>'Moving Avg'!G1328</f>
        <v>1.3256000000000006</v>
      </c>
      <c r="I1328" s="2">
        <f>'Moving Avg'!H1328</f>
        <v>1.2324500000000007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1.4</v>
      </c>
      <c r="C1329" s="2">
        <f>RSI!I1329</f>
        <v>76.4178914751744</v>
      </c>
      <c r="D1329" s="2">
        <f>MACD!E1329</f>
        <v>-4.8537452600480258E-2</v>
      </c>
      <c r="E1329" s="2">
        <f>MACD!F1329</f>
        <v>-5.1594223262094382E-2</v>
      </c>
      <c r="F1329" s="2">
        <f>'Moving Avg'!D1329</f>
        <v>1.3859999999999999</v>
      </c>
      <c r="G1329" s="2">
        <f>'Moving Avg'!F1329</f>
        <v>1.3230000000000002</v>
      </c>
      <c r="H1329" s="2">
        <f>'Moving Avg'!G1329</f>
        <v>1.3236000000000008</v>
      </c>
      <c r="I1329" s="2">
        <f>'Moving Avg'!H1329</f>
        <v>1.2340500000000008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1.4</v>
      </c>
      <c r="C1330" s="2">
        <f>RSI!I1330</f>
        <v>76.4178914751744</v>
      </c>
      <c r="D1330" s="2">
        <f>MACD!E1330</f>
        <v>-4.3687539215780502E-2</v>
      </c>
      <c r="E1330" s="2">
        <f>MACD!F1330</f>
        <v>-5.0012886452831605E-2</v>
      </c>
      <c r="F1330" s="2">
        <f>'Moving Avg'!D1330</f>
        <v>1.3960000000000001</v>
      </c>
      <c r="G1330" s="2">
        <f>'Moving Avg'!F1330</f>
        <v>1.331</v>
      </c>
      <c r="H1330" s="2">
        <f>'Moving Avg'!G1330</f>
        <v>1.3224000000000005</v>
      </c>
      <c r="I1330" s="2">
        <f>'Moving Avg'!H1330</f>
        <v>1.2356500000000006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1.44</v>
      </c>
      <c r="C1331" s="2">
        <f>RSI!I1331</f>
        <v>82.60535499522841</v>
      </c>
      <c r="D1331" s="2">
        <f>MACD!E1331</f>
        <v>-4.2922649364910193E-2</v>
      </c>
      <c r="E1331" s="2">
        <f>MACD!F1331</f>
        <v>-4.8594839035247327E-2</v>
      </c>
      <c r="F1331" s="2">
        <f>'Moving Avg'!D1331</f>
        <v>1.4059999999999999</v>
      </c>
      <c r="G1331" s="2">
        <f>'Moving Avg'!F1331</f>
        <v>1.3409999999999997</v>
      </c>
      <c r="H1331" s="2">
        <f>'Moving Avg'!G1331</f>
        <v>1.3232000000000002</v>
      </c>
      <c r="I1331" s="2">
        <f>'Moving Avg'!H1331</f>
        <v>1.2374500000000006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1.44</v>
      </c>
      <c r="C1332" s="2">
        <f>RSI!I1332</f>
        <v>82.60535499522841</v>
      </c>
      <c r="D1332" s="2">
        <f>MACD!E1332</f>
        <v>-4.285987071405839E-2</v>
      </c>
      <c r="E1332" s="2">
        <f>MACD!F1332</f>
        <v>-4.7447845371009545E-2</v>
      </c>
      <c r="F1332" s="2">
        <f>'Moving Avg'!D1332</f>
        <v>1.4159999999999997</v>
      </c>
      <c r="G1332" s="2">
        <f>'Moving Avg'!F1332</f>
        <v>1.351</v>
      </c>
      <c r="H1332" s="2">
        <f>'Moving Avg'!G1332</f>
        <v>1.3244000000000002</v>
      </c>
      <c r="I1332" s="2">
        <f>'Moving Avg'!H1332</f>
        <v>1.2391500000000006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</row>
    <row r="1333" spans="1:12" ht="13.5" x14ac:dyDescent="0.25">
      <c r="A1333" s="3">
        <f>RSI!A1333</f>
        <v>43951</v>
      </c>
      <c r="B1333" s="2">
        <f>RSI!B1333</f>
        <v>1.48</v>
      </c>
      <c r="C1333" s="2">
        <f>RSI!I1333</f>
        <v>86.663598098745354</v>
      </c>
      <c r="D1333" s="2">
        <f>MACD!E1333</f>
        <v>-4.6310857574911601E-2</v>
      </c>
      <c r="E1333" s="2">
        <f>MACD!F1333</f>
        <v>-4.722044781178996E-2</v>
      </c>
      <c r="F1333" s="2">
        <f>'Moving Avg'!D1333</f>
        <v>1.4319999999999999</v>
      </c>
      <c r="G1333" s="2">
        <f>'Moving Avg'!F1333</f>
        <v>1.363</v>
      </c>
      <c r="H1333" s="2">
        <f>'Moving Avg'!G1333</f>
        <v>1.3264000000000002</v>
      </c>
      <c r="I1333" s="2">
        <f>'Moving Avg'!H1333</f>
        <v>1.2410500000000007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</row>
    <row r="1334" spans="1:12" ht="13.5" x14ac:dyDescent="0.25">
      <c r="A1334" s="3">
        <f>RSI!A1334</f>
        <v>43955</v>
      </c>
      <c r="B1334" s="2">
        <f>RSI!B1334</f>
        <v>1.51</v>
      </c>
      <c r="C1334" s="2">
        <f>RSI!I1334</f>
        <v>88.778209595213895</v>
      </c>
      <c r="D1334" s="2">
        <f>MACD!E1334</f>
        <v>-5.2190566852504228E-2</v>
      </c>
      <c r="E1334" s="2">
        <f>MACD!F1334</f>
        <v>-4.8214471619932815E-2</v>
      </c>
      <c r="F1334" s="2">
        <f>'Moving Avg'!D1334</f>
        <v>1.454</v>
      </c>
      <c r="G1334" s="2">
        <f>'Moving Avg'!F1334</f>
        <v>1.375</v>
      </c>
      <c r="H1334" s="2">
        <f>'Moving Avg'!G1334</f>
        <v>1.329</v>
      </c>
      <c r="I1334" s="2">
        <f>'Moving Avg'!H1334</f>
        <v>1.2431000000000005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</row>
    <row r="1335" spans="1:12" ht="13.5" x14ac:dyDescent="0.25">
      <c r="A1335" s="3">
        <f>RSI!A1335</f>
        <v>43956</v>
      </c>
      <c r="B1335" s="2">
        <f>RSI!B1335</f>
        <v>1.51</v>
      </c>
      <c r="C1335" s="2">
        <f>RSI!I1335</f>
        <v>88.778209595213895</v>
      </c>
      <c r="D1335" s="2">
        <f>MACD!E1335</f>
        <v>-5.8025774214122361E-2</v>
      </c>
      <c r="E1335" s="2">
        <f>MACD!F1335</f>
        <v>-5.0176732138770733E-2</v>
      </c>
      <c r="F1335" s="2">
        <f>'Moving Avg'!D1335</f>
        <v>1.4759999999999998</v>
      </c>
      <c r="G1335" s="2">
        <f>'Moving Avg'!F1335</f>
        <v>1.387</v>
      </c>
      <c r="H1335" s="2">
        <f>'Moving Avg'!G1335</f>
        <v>1.3324</v>
      </c>
      <c r="I1335" s="2">
        <f>'Moving Avg'!H1335</f>
        <v>1.2451500000000006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</row>
    <row r="1336" spans="1:12" ht="13.5" x14ac:dyDescent="0.25">
      <c r="A1336" s="3">
        <f>RSI!A1336</f>
        <v>43957</v>
      </c>
      <c r="B1336" s="2">
        <f>RSI!B1336</f>
        <v>1.52</v>
      </c>
      <c r="C1336" s="2">
        <f>RSI!I1336</f>
        <v>89.426344179601614</v>
      </c>
      <c r="D1336" s="2">
        <f>MACD!E1336</f>
        <v>-5.8346511899559861E-2</v>
      </c>
      <c r="E1336" s="2">
        <f>MACD!F1336</f>
        <v>-5.1810688090928564E-2</v>
      </c>
      <c r="F1336" s="2">
        <f>'Moving Avg'!D1336</f>
        <v>1.4919999999999998</v>
      </c>
      <c r="G1336" s="2">
        <f>'Moving Avg'!F1336</f>
        <v>1.3980000000000001</v>
      </c>
      <c r="H1336" s="2">
        <f>'Moving Avg'!G1336</f>
        <v>1.3347999999999995</v>
      </c>
      <c r="I1336" s="2">
        <f>'Moving Avg'!H1336</f>
        <v>1.2472500000000006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43958</v>
      </c>
      <c r="B1337" s="2">
        <f>RSI!B1337</f>
        <v>1.55</v>
      </c>
      <c r="C1337" s="2">
        <f>RSI!I1337</f>
        <v>91.089106693141787</v>
      </c>
      <c r="D1337" s="2">
        <f>MACD!E1337</f>
        <v>-6.1636588298126682E-2</v>
      </c>
      <c r="E1337" s="2">
        <f>MACD!F1337</f>
        <v>-5.377586813236819E-2</v>
      </c>
      <c r="F1337" s="2">
        <f>'Moving Avg'!D1337</f>
        <v>1.5139999999999998</v>
      </c>
      <c r="G1337" s="2">
        <f>'Moving Avg'!F1337</f>
        <v>1.4105000000000003</v>
      </c>
      <c r="H1337" s="2">
        <f>'Moving Avg'!G1337</f>
        <v>1.3377999999999997</v>
      </c>
      <c r="I1337" s="2">
        <f>'Moving Avg'!H1337</f>
        <v>1.2495000000000007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</row>
    <row r="1338" spans="1:12" ht="13.5" x14ac:dyDescent="0.25">
      <c r="A1338" s="3">
        <f>RSI!A1338</f>
        <v>43959</v>
      </c>
      <c r="B1338" s="2">
        <f>RSI!B1338</f>
        <v>1.55</v>
      </c>
      <c r="C1338" s="2">
        <f>RSI!I1338</f>
        <v>91.089106693141787</v>
      </c>
      <c r="D1338" s="2">
        <f>MACD!E1338</f>
        <v>-6.379677250443283E-2</v>
      </c>
      <c r="E1338" s="2">
        <f>MACD!F1338</f>
        <v>-5.5780049006781122E-2</v>
      </c>
      <c r="F1338" s="2">
        <f>'Moving Avg'!D1338</f>
        <v>1.528</v>
      </c>
      <c r="G1338" s="2">
        <f>'Moving Avg'!F1338</f>
        <v>1.4215000000000004</v>
      </c>
      <c r="H1338" s="2">
        <f>'Moving Avg'!G1338</f>
        <v>1.3407999999999995</v>
      </c>
      <c r="I1338" s="2">
        <f>'Moving Avg'!H1338</f>
        <v>1.2517500000000008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1.58</v>
      </c>
      <c r="C1339" s="2">
        <f>RSI!I1339</f>
        <v>92.463588579747494</v>
      </c>
      <c r="D1339" s="2">
        <f>MACD!E1339</f>
        <v>-6.8693819703055103E-2</v>
      </c>
      <c r="E1339" s="2">
        <f>MACD!F1339</f>
        <v>-5.8362803146035924E-2</v>
      </c>
      <c r="F1339" s="2">
        <f>'Moving Avg'!D1339</f>
        <v>1.542</v>
      </c>
      <c r="G1339" s="2">
        <f>'Moving Avg'!F1339</f>
        <v>1.4330000000000005</v>
      </c>
      <c r="H1339" s="2">
        <f>'Moving Avg'!G1339</f>
        <v>1.3443999999999994</v>
      </c>
      <c r="I1339" s="2">
        <f>'Moving Avg'!H1339</f>
        <v>1.254150000000001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1.62</v>
      </c>
      <c r="C1340" s="2">
        <f>RSI!I1340</f>
        <v>93.830115602252334</v>
      </c>
      <c r="D1340" s="2">
        <f>MACD!E1340</f>
        <v>-7.6761947055786983E-2</v>
      </c>
      <c r="E1340" s="2">
        <f>MACD!F1340</f>
        <v>-6.2042631927986133E-2</v>
      </c>
      <c r="F1340" s="2">
        <f>'Moving Avg'!D1340</f>
        <v>1.5640000000000001</v>
      </c>
      <c r="G1340" s="2">
        <f>'Moving Avg'!F1340</f>
        <v>1.4465000000000006</v>
      </c>
      <c r="H1340" s="2">
        <f>'Moving Avg'!G1340</f>
        <v>1.3487999999999998</v>
      </c>
      <c r="I1340" s="2">
        <f>'Moving Avg'!H1340</f>
        <v>1.2567500000000011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1.66</v>
      </c>
      <c r="C1341" s="2">
        <f>RSI!I1341</f>
        <v>94.838088515224172</v>
      </c>
      <c r="D1341" s="2">
        <f>MACD!E1341</f>
        <v>-8.152458874746249E-2</v>
      </c>
      <c r="E1341" s="2">
        <f>MACD!F1341</f>
        <v>-6.5939023291881407E-2</v>
      </c>
      <c r="F1341" s="2">
        <f>'Moving Avg'!D1341</f>
        <v>1.5920000000000001</v>
      </c>
      <c r="G1341" s="2">
        <f>'Moving Avg'!F1341</f>
        <v>1.4620000000000002</v>
      </c>
      <c r="H1341" s="2">
        <f>'Moving Avg'!G1341</f>
        <v>1.3539999999999994</v>
      </c>
      <c r="I1341" s="2">
        <f>'Moving Avg'!H1341</f>
        <v>1.2595500000000013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1.66</v>
      </c>
      <c r="C1342" s="2">
        <f>RSI!I1342</f>
        <v>94.838088515224172</v>
      </c>
      <c r="D1342" s="2">
        <f>MACD!E1342</f>
        <v>-8.683407054296377E-2</v>
      </c>
      <c r="E1342" s="2">
        <f>MACD!F1342</f>
        <v>-7.011803274209788E-2</v>
      </c>
      <c r="F1342" s="2">
        <f>'Moving Avg'!D1342</f>
        <v>1.6140000000000001</v>
      </c>
      <c r="G1342" s="2">
        <f>'Moving Avg'!F1342</f>
        <v>1.4775000000000005</v>
      </c>
      <c r="H1342" s="2">
        <f>'Moving Avg'!G1342</f>
        <v>1.3591999999999995</v>
      </c>
      <c r="I1342" s="2">
        <f>'Moving Avg'!H1342</f>
        <v>1.2623500000000012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1.7</v>
      </c>
      <c r="C1343" s="2">
        <f>RSI!I1343</f>
        <v>95.660327648528948</v>
      </c>
      <c r="D1343" s="2">
        <f>MACD!E1343</f>
        <v>-8.9320598211314328E-2</v>
      </c>
      <c r="E1343" s="2">
        <f>MACD!F1343</f>
        <v>-7.3958545835941164E-2</v>
      </c>
      <c r="F1343" s="2">
        <f>'Moving Avg'!D1343</f>
        <v>1.6440000000000001</v>
      </c>
      <c r="G1343" s="2">
        <f>'Moving Avg'!F1343</f>
        <v>1.4949999999999999</v>
      </c>
      <c r="H1343" s="2">
        <f>'Moving Avg'!G1343</f>
        <v>1.3651999999999995</v>
      </c>
      <c r="I1343" s="2">
        <f>'Moving Avg'!H1343</f>
        <v>1.2653500000000011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1.67</v>
      </c>
      <c r="C1344" s="2">
        <f>RSI!I1344</f>
        <v>84.755886633142552</v>
      </c>
      <c r="D1344" s="2">
        <f>MACD!E1344</f>
        <v>-8.5920349538810337E-2</v>
      </c>
      <c r="E1344" s="2">
        <f>MACD!F1344</f>
        <v>-7.6350906576514999E-2</v>
      </c>
      <c r="F1344" s="2">
        <f>'Moving Avg'!D1344</f>
        <v>1.6620000000000001</v>
      </c>
      <c r="G1344" s="2">
        <f>'Moving Avg'!F1344</f>
        <v>1.5110000000000003</v>
      </c>
      <c r="H1344" s="2">
        <f>'Moving Avg'!G1344</f>
        <v>1.3705999999999998</v>
      </c>
      <c r="I1344" s="2">
        <f>'Moving Avg'!H1344</f>
        <v>1.2684000000000011</v>
      </c>
      <c r="J1344" s="6" t="str">
        <f>OBV!F1344</f>
        <v>BEARISH</v>
      </c>
      <c r="K1344" s="6" t="str">
        <f>OBV!G1344</f>
        <v>NEUTRAL</v>
      </c>
      <c r="L1344" s="6" t="str">
        <f>OBV!H1344</f>
        <v>BEARISH DIVERGENCE</v>
      </c>
    </row>
    <row r="1345" spans="1:12" ht="13.5" x14ac:dyDescent="0.25">
      <c r="A1345" s="3">
        <f>RSI!A1345</f>
        <v>43970</v>
      </c>
      <c r="B1345" s="2">
        <f>RSI!B1345</f>
        <v>1.69</v>
      </c>
      <c r="C1345" s="2">
        <f>RSI!I1345</f>
        <v>85.909085354327502</v>
      </c>
      <c r="D1345" s="2">
        <f>MACD!E1345</f>
        <v>-8.5582031068457409E-2</v>
      </c>
      <c r="E1345" s="2">
        <f>MACD!F1345</f>
        <v>-7.8197131474903481E-2</v>
      </c>
      <c r="F1345" s="2">
        <f>'Moving Avg'!D1345</f>
        <v>1.6759999999999997</v>
      </c>
      <c r="G1345" s="2">
        <f>'Moving Avg'!F1345</f>
        <v>1.5280000000000002</v>
      </c>
      <c r="H1345" s="2">
        <f>'Moving Avg'!G1345</f>
        <v>1.3771999999999993</v>
      </c>
      <c r="I1345" s="2">
        <f>'Moving Avg'!H1345</f>
        <v>1.2716000000000012</v>
      </c>
      <c r="J1345" s="6" t="str">
        <f>OBV!F1345</f>
        <v>BEARISH</v>
      </c>
      <c r="K1345" s="6" t="str">
        <f>OBV!G1345</f>
        <v>NEUTRAL</v>
      </c>
      <c r="L1345" s="6" t="str">
        <f>OBV!H1345</f>
        <v>BEARISH DIVERGENCE</v>
      </c>
    </row>
    <row r="1346" spans="1:12" ht="13.5" x14ac:dyDescent="0.25">
      <c r="A1346" s="3">
        <f>RSI!A1346</f>
        <v>43971</v>
      </c>
      <c r="B1346" s="2">
        <f>RSI!B1346</f>
        <v>1.74</v>
      </c>
      <c r="C1346" s="2">
        <f>RSI!I1346</f>
        <v>88.29337211876755</v>
      </c>
      <c r="D1346" s="2">
        <f>MACD!E1346</f>
        <v>-8.855819715500779E-2</v>
      </c>
      <c r="E1346" s="2">
        <f>MACD!F1346</f>
        <v>-8.0269344610924345E-2</v>
      </c>
      <c r="F1346" s="2">
        <f>'Moving Avg'!D1346</f>
        <v>1.6919999999999997</v>
      </c>
      <c r="G1346" s="2">
        <f>'Moving Avg'!F1346</f>
        <v>1.5455000000000001</v>
      </c>
      <c r="H1346" s="2">
        <f>'Moving Avg'!G1346</f>
        <v>1.3859999999999995</v>
      </c>
      <c r="I1346" s="2">
        <f>'Moving Avg'!H1346</f>
        <v>1.2750500000000011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1.7</v>
      </c>
      <c r="C1347" s="2">
        <f>RSI!I1347</f>
        <v>77.059710289514527</v>
      </c>
      <c r="D1347" s="2">
        <f>MACD!E1347</f>
        <v>-8.4809515916208111E-2</v>
      </c>
      <c r="E1347" s="2">
        <f>MACD!F1347</f>
        <v>-8.1177378871981093E-2</v>
      </c>
      <c r="F1347" s="2">
        <f>'Moving Avg'!D1347</f>
        <v>1.7</v>
      </c>
      <c r="G1347" s="2">
        <f>'Moving Avg'!F1347</f>
        <v>1.5610000000000002</v>
      </c>
      <c r="H1347" s="2">
        <f>'Moving Avg'!G1347</f>
        <v>1.3939999999999995</v>
      </c>
      <c r="I1347" s="2">
        <f>'Moving Avg'!H1347</f>
        <v>1.2783000000000011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1.67</v>
      </c>
      <c r="C1348" s="2">
        <f>RSI!I1348</f>
        <v>69.878723137537705</v>
      </c>
      <c r="D1348" s="2">
        <f>MACD!E1348</f>
        <v>-8.0393204222946713E-2</v>
      </c>
      <c r="E1348" s="2">
        <f>MACD!F1348</f>
        <v>-8.1020543942174228E-2</v>
      </c>
      <c r="F1348" s="2">
        <f>'Moving Avg'!D1348</f>
        <v>1.6939999999999997</v>
      </c>
      <c r="G1348" s="2">
        <f>'Moving Avg'!F1348</f>
        <v>1.5745</v>
      </c>
      <c r="H1348" s="2">
        <f>'Moving Avg'!G1348</f>
        <v>1.4025999999999996</v>
      </c>
      <c r="I1348" s="2">
        <f>'Moving Avg'!H1348</f>
        <v>1.2814000000000012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1.67</v>
      </c>
      <c r="C1349" s="2">
        <f>RSI!I1349</f>
        <v>69.878723137537705</v>
      </c>
      <c r="D1349" s="2">
        <f>MACD!E1349</f>
        <v>-7.2769105839645354E-2</v>
      </c>
      <c r="E1349" s="2">
        <f>MACD!F1349</f>
        <v>-7.9370256321668456E-2</v>
      </c>
      <c r="F1349" s="2">
        <f>'Moving Avg'!D1349</f>
        <v>1.6939999999999997</v>
      </c>
      <c r="G1349" s="2">
        <f>'Moving Avg'!F1349</f>
        <v>1.5879999999999999</v>
      </c>
      <c r="H1349" s="2">
        <f>'Moving Avg'!G1349</f>
        <v>1.4111999999999998</v>
      </c>
      <c r="I1349" s="2">
        <f>'Moving Avg'!H1349</f>
        <v>1.2845000000000011</v>
      </c>
      <c r="J1349" s="6" t="str">
        <f>OBV!F1349</f>
        <v>BEARISH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43978</v>
      </c>
      <c r="B1350" s="2">
        <f>RSI!B1350</f>
        <v>1.62</v>
      </c>
      <c r="C1350" s="2">
        <f>RSI!I1350</f>
        <v>59.212965598514188</v>
      </c>
      <c r="D1350" s="2">
        <f>MACD!E1350</f>
        <v>-5.7134622994157169E-2</v>
      </c>
      <c r="E1350" s="2">
        <f>MACD!F1350</f>
        <v>-7.4923129656166196E-2</v>
      </c>
      <c r="F1350" s="2">
        <f>'Moving Avg'!D1350</f>
        <v>1.6799999999999997</v>
      </c>
      <c r="G1350" s="2">
        <f>'Moving Avg'!F1350</f>
        <v>1.599</v>
      </c>
      <c r="H1350" s="2">
        <f>'Moving Avg'!G1350</f>
        <v>1.4188000000000001</v>
      </c>
      <c r="I1350" s="2">
        <f>'Moving Avg'!H1350</f>
        <v>1.2872500000000011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1.58</v>
      </c>
      <c r="C1351" s="2">
        <f>RSI!I1351</f>
        <v>52.331448793714955</v>
      </c>
      <c r="D1351" s="2">
        <f>MACD!E1351</f>
        <v>-3.5117468365992277E-2</v>
      </c>
      <c r="E1351" s="2">
        <f>MACD!F1351</f>
        <v>-6.6961997398131412E-2</v>
      </c>
      <c r="F1351" s="2">
        <f>'Moving Avg'!D1351</f>
        <v>1.6480000000000001</v>
      </c>
      <c r="G1351" s="2">
        <f>'Moving Avg'!F1351</f>
        <v>1.6060000000000003</v>
      </c>
      <c r="H1351" s="2">
        <f>'Moving Avg'!G1351</f>
        <v>1.4261999999999997</v>
      </c>
      <c r="I1351" s="2">
        <f>'Moving Avg'!H1351</f>
        <v>1.2898000000000007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1.58</v>
      </c>
      <c r="C1352" s="2">
        <f>RSI!I1352</f>
        <v>52.331448793714955</v>
      </c>
      <c r="D1352" s="2">
        <f>MACD!E1352</f>
        <v>-1.6555680912404336E-2</v>
      </c>
      <c r="E1352" s="2">
        <f>MACD!F1352</f>
        <v>-5.6880734100986E-2</v>
      </c>
      <c r="F1352" s="2">
        <f>'Moving Avg'!D1352</f>
        <v>1.6240000000000001</v>
      </c>
      <c r="G1352" s="2">
        <f>'Moving Avg'!F1352</f>
        <v>1.613</v>
      </c>
      <c r="H1352" s="2">
        <f>'Moving Avg'!G1352</f>
        <v>1.4329999999999998</v>
      </c>
      <c r="I1352" s="2">
        <f>'Moving Avg'!H1352</f>
        <v>1.292350000000001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1.54</v>
      </c>
      <c r="C1353" s="2">
        <f>RSI!I1353</f>
        <v>46.115799891880279</v>
      </c>
      <c r="D1353" s="2">
        <f>MACD!E1353</f>
        <v>8.2041888123429718E-3</v>
      </c>
      <c r="E1353" s="2">
        <f>MACD!F1353</f>
        <v>-4.3863749518320207E-2</v>
      </c>
      <c r="F1353" s="2">
        <f>'Moving Avg'!D1353</f>
        <v>1.5980000000000001</v>
      </c>
      <c r="G1353" s="2">
        <f>'Moving Avg'!F1353</f>
        <v>1.6160000000000001</v>
      </c>
      <c r="H1353" s="2">
        <f>'Moving Avg'!G1353</f>
        <v>1.4390000000000001</v>
      </c>
      <c r="I1353" s="2">
        <f>'Moving Avg'!H1353</f>
        <v>1.2946500000000012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</row>
    <row r="1354" spans="1:12" ht="13.5" x14ac:dyDescent="0.25">
      <c r="A1354" s="3">
        <f>RSI!A1354</f>
        <v>43984</v>
      </c>
      <c r="B1354" s="2">
        <f>RSI!B1354</f>
        <v>1.54</v>
      </c>
      <c r="C1354" s="2">
        <f>RSI!I1354</f>
        <v>46.115799891880279</v>
      </c>
      <c r="D1354" s="2">
        <f>MACD!E1354</f>
        <v>2.471742932247456E-2</v>
      </c>
      <c r="E1354" s="2">
        <f>MACD!F1354</f>
        <v>-3.0147513750161253E-2</v>
      </c>
      <c r="F1354" s="2">
        <f>'Moving Avg'!D1354</f>
        <v>1.5720000000000001</v>
      </c>
      <c r="G1354" s="2">
        <f>'Moving Avg'!F1354</f>
        <v>1.6175000000000002</v>
      </c>
      <c r="H1354" s="2">
        <f>'Moving Avg'!G1354</f>
        <v>1.4450000000000001</v>
      </c>
      <c r="I1354" s="2">
        <f>'Moving Avg'!H1354</f>
        <v>1.2969500000000014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1.5</v>
      </c>
      <c r="C1355" s="2">
        <f>RSI!I1355</f>
        <v>40.532437635216603</v>
      </c>
      <c r="D1355" s="2">
        <f>MACD!E1355</f>
        <v>4.4894840784002188E-2</v>
      </c>
      <c r="E1355" s="2">
        <f>MACD!F1355</f>
        <v>-1.5139042843328565E-2</v>
      </c>
      <c r="F1355" s="2">
        <f>'Moving Avg'!D1355</f>
        <v>1.548</v>
      </c>
      <c r="G1355" s="2">
        <f>'Moving Avg'!F1355</f>
        <v>1.6169999999999998</v>
      </c>
      <c r="H1355" s="2">
        <f>'Moving Avg'!G1355</f>
        <v>1.4508000000000001</v>
      </c>
      <c r="I1355" s="2">
        <f>'Moving Avg'!H1355</f>
        <v>1.2990500000000014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1.54</v>
      </c>
      <c r="C1356" s="2">
        <f>RSI!I1356</f>
        <v>47.391806149270025</v>
      </c>
      <c r="D1356" s="2">
        <f>MACD!E1356</f>
        <v>6.7086318814726154E-2</v>
      </c>
      <c r="E1356" s="2">
        <f>MACD!F1356</f>
        <v>1.3060294882823783E-3</v>
      </c>
      <c r="F1356" s="2">
        <f>'Moving Avg'!D1356</f>
        <v>1.54</v>
      </c>
      <c r="G1356" s="2">
        <f>'Moving Avg'!F1356</f>
        <v>1.6179999999999999</v>
      </c>
      <c r="H1356" s="2">
        <f>'Moving Avg'!G1356</f>
        <v>1.4568000000000001</v>
      </c>
      <c r="I1356" s="2">
        <f>'Moving Avg'!H1356</f>
        <v>1.3013500000000013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</row>
    <row r="1357" spans="1:12" ht="13.5" x14ac:dyDescent="0.25">
      <c r="A1357" s="3">
        <f>RSI!A1357</f>
        <v>43987</v>
      </c>
      <c r="B1357" s="2">
        <f>RSI!B1357</f>
        <v>1.5</v>
      </c>
      <c r="C1357" s="2">
        <f>RSI!I1357</f>
        <v>42.155308057422346</v>
      </c>
      <c r="D1357" s="2">
        <f>MACD!E1357</f>
        <v>8.279660708592318E-2</v>
      </c>
      <c r="E1357" s="2">
        <f>MACD!F1357</f>
        <v>1.7604145007810539E-2</v>
      </c>
      <c r="F1357" s="2">
        <f>'Moving Avg'!D1357</f>
        <v>1.524</v>
      </c>
      <c r="G1357" s="2">
        <f>'Moving Avg'!F1357</f>
        <v>1.6155000000000002</v>
      </c>
      <c r="H1357" s="2">
        <f>'Moving Avg'!G1357</f>
        <v>1.4620000000000002</v>
      </c>
      <c r="I1357" s="2">
        <f>'Moving Avg'!H1357</f>
        <v>1.3033000000000012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1.46</v>
      </c>
      <c r="C1358" s="2">
        <f>RSI!I1358</f>
        <v>37.672530714757862</v>
      </c>
      <c r="D1358" s="2">
        <f>MACD!E1358</f>
        <v>9.4788467046708291E-2</v>
      </c>
      <c r="E1358" s="2">
        <f>MACD!F1358</f>
        <v>3.3041009415590086E-2</v>
      </c>
      <c r="F1358" s="2">
        <f>'Moving Avg'!D1358</f>
        <v>1.508</v>
      </c>
      <c r="G1358" s="2">
        <f>'Moving Avg'!F1358</f>
        <v>1.611</v>
      </c>
      <c r="H1358" s="2">
        <f>'Moving Avg'!G1358</f>
        <v>1.4664000000000001</v>
      </c>
      <c r="I1358" s="2">
        <f>'Moving Avg'!H1358</f>
        <v>1.3048500000000012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1.4</v>
      </c>
      <c r="C1359" s="2">
        <f>RSI!I1359</f>
        <v>32.14985153651277</v>
      </c>
      <c r="D1359" s="2">
        <f>MACD!E1359</f>
        <v>0.1099411953117484</v>
      </c>
      <c r="E1359" s="2">
        <f>MACD!F1359</f>
        <v>4.842104659482175E-2</v>
      </c>
      <c r="F1359" s="2">
        <f>'Moving Avg'!D1359</f>
        <v>1.48</v>
      </c>
      <c r="G1359" s="2">
        <f>'Moving Avg'!F1359</f>
        <v>1.6019999999999999</v>
      </c>
      <c r="H1359" s="2">
        <f>'Moving Avg'!G1359</f>
        <v>1.4696</v>
      </c>
      <c r="I1359" s="2">
        <f>'Moving Avg'!H1359</f>
        <v>1.3062500000000012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1.32</v>
      </c>
      <c r="C1360" s="2">
        <f>RSI!I1360</f>
        <v>26.55918931162536</v>
      </c>
      <c r="D1360" s="2">
        <f>MACD!E1360</f>
        <v>0.12187064115687374</v>
      </c>
      <c r="E1360" s="2">
        <f>MACD!F1360</f>
        <v>6.311096550723215E-2</v>
      </c>
      <c r="F1360" s="2">
        <f>'Moving Avg'!D1360</f>
        <v>1.4440000000000002</v>
      </c>
      <c r="G1360" s="2">
        <f>'Moving Avg'!F1360</f>
        <v>1.5869999999999997</v>
      </c>
      <c r="H1360" s="2">
        <f>'Moving Avg'!G1360</f>
        <v>1.4711999999999998</v>
      </c>
      <c r="I1360" s="2">
        <f>'Moving Avg'!H1360</f>
        <v>1.307400000000001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1.35</v>
      </c>
      <c r="C1361" s="2">
        <f>RSI!I1361</f>
        <v>31.37824613287583</v>
      </c>
      <c r="D1361" s="2">
        <f>MACD!E1361</f>
        <v>0.12487096891408722</v>
      </c>
      <c r="E1361" s="2">
        <f>MACD!F1361</f>
        <v>7.5462966188603167E-2</v>
      </c>
      <c r="F1361" s="2">
        <f>'Moving Avg'!D1361</f>
        <v>1.4059999999999999</v>
      </c>
      <c r="G1361" s="2">
        <f>'Moving Avg'!F1361</f>
        <v>1.5714999999999997</v>
      </c>
      <c r="H1361" s="2">
        <f>'Moving Avg'!G1361</f>
        <v>1.4733999999999998</v>
      </c>
      <c r="I1361" s="2">
        <f>'Moving Avg'!H1361</f>
        <v>1.3088000000000011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1.35</v>
      </c>
      <c r="C1362" s="2">
        <f>RSI!I1362</f>
        <v>31.37824613287583</v>
      </c>
      <c r="D1362" s="2">
        <f>MACD!E1362</f>
        <v>0.128419704690661</v>
      </c>
      <c r="E1362" s="2">
        <f>MACD!F1362</f>
        <v>8.6054313889014744E-2</v>
      </c>
      <c r="F1362" s="2">
        <f>'Moving Avg'!D1362</f>
        <v>1.3759999999999999</v>
      </c>
      <c r="G1362" s="2">
        <f>'Moving Avg'!F1362</f>
        <v>1.556</v>
      </c>
      <c r="H1362" s="2">
        <f>'Moving Avg'!G1362</f>
        <v>1.4755999999999994</v>
      </c>
      <c r="I1362" s="2">
        <f>'Moving Avg'!H1362</f>
        <v>1.3103000000000011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1.39</v>
      </c>
      <c r="C1363" s="2">
        <f>RSI!I1363</f>
        <v>37.699777350105265</v>
      </c>
      <c r="D1363" s="2">
        <f>MACD!E1363</f>
        <v>0.12324085431970699</v>
      </c>
      <c r="E1363" s="2">
        <f>MACD!F1363</f>
        <v>9.3491621975153205E-2</v>
      </c>
      <c r="F1363" s="2">
        <f>'Moving Avg'!D1363</f>
        <v>1.3619999999999999</v>
      </c>
      <c r="G1363" s="2">
        <f>'Moving Avg'!F1363</f>
        <v>1.5405</v>
      </c>
      <c r="H1363" s="2">
        <f>'Moving Avg'!G1363</f>
        <v>1.4785999999999995</v>
      </c>
      <c r="I1363" s="2">
        <f>'Moving Avg'!H1363</f>
        <v>1.3120000000000009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1.33</v>
      </c>
      <c r="C1364" s="2">
        <f>RSI!I1364</f>
        <v>32.816330821535033</v>
      </c>
      <c r="D1364" s="2">
        <f>MACD!E1364</f>
        <v>0.12393274244138452</v>
      </c>
      <c r="E1364" s="2">
        <f>MACD!F1364</f>
        <v>9.957984606839948E-2</v>
      </c>
      <c r="F1364" s="2">
        <f>'Moving Avg'!D1364</f>
        <v>1.3479999999999999</v>
      </c>
      <c r="G1364" s="2">
        <f>'Moving Avg'!F1364</f>
        <v>1.5234999999999999</v>
      </c>
      <c r="H1364" s="2">
        <f>'Moving Avg'!G1364</f>
        <v>1.4797999999999993</v>
      </c>
      <c r="I1364" s="2">
        <f>'Moving Avg'!H1364</f>
        <v>1.3134000000000012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1.28</v>
      </c>
      <c r="C1365" s="2">
        <f>RSI!I1365</f>
        <v>29.398741822356257</v>
      </c>
      <c r="D1365" s="2">
        <f>MACD!E1365</f>
        <v>0.12300550102741248</v>
      </c>
      <c r="E1365" s="2">
        <f>MACD!F1365</f>
        <v>0.10426497706020209</v>
      </c>
      <c r="F1365" s="2">
        <f>'Moving Avg'!D1365</f>
        <v>1.34</v>
      </c>
      <c r="G1365" s="2">
        <f>'Moving Avg'!F1365</f>
        <v>1.5030000000000001</v>
      </c>
      <c r="H1365" s="2">
        <f>'Moving Avg'!G1365</f>
        <v>1.4799999999999995</v>
      </c>
      <c r="I1365" s="2">
        <f>'Moving Avg'!H1365</f>
        <v>1.314550000000001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1.23</v>
      </c>
      <c r="C1366" s="2">
        <f>RSI!I1366</f>
        <v>26.434058304982784</v>
      </c>
      <c r="D1366" s="2">
        <f>MACD!E1366</f>
        <v>0.13324193010732133</v>
      </c>
      <c r="E1366" s="2">
        <f>MACD!F1366</f>
        <v>0.11006036766962594</v>
      </c>
      <c r="F1366" s="2">
        <f>'Moving Avg'!D1366</f>
        <v>1.3160000000000001</v>
      </c>
      <c r="G1366" s="2">
        <f>'Moving Avg'!F1366</f>
        <v>1.4775</v>
      </c>
      <c r="H1366" s="2">
        <f>'Moving Avg'!G1366</f>
        <v>1.4785999999999995</v>
      </c>
      <c r="I1366" s="2">
        <f>'Moving Avg'!H1366</f>
        <v>1.3154500000000011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1.23</v>
      </c>
      <c r="C1367" s="2">
        <f>RSI!I1367</f>
        <v>26.434058304982784</v>
      </c>
      <c r="D1367" s="2">
        <f>MACD!E1367</f>
        <v>0.13712241522568513</v>
      </c>
      <c r="E1367" s="2">
        <f>MACD!F1367</f>
        <v>0.11547277718083779</v>
      </c>
      <c r="F1367" s="2">
        <f>'Moving Avg'!D1367</f>
        <v>1.2920000000000003</v>
      </c>
      <c r="G1367" s="2">
        <f>'Moving Avg'!F1367</f>
        <v>1.4540000000000002</v>
      </c>
      <c r="H1367" s="2">
        <f>'Moving Avg'!G1367</f>
        <v>1.4771999999999996</v>
      </c>
      <c r="I1367" s="2">
        <f>'Moving Avg'!H1367</f>
        <v>1.316350000000001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1.23</v>
      </c>
      <c r="C1368" s="2">
        <f>RSI!I1368</f>
        <v>26.434058304982784</v>
      </c>
      <c r="D1368" s="2">
        <f>MACD!E1368</f>
        <v>0.13552310966057757</v>
      </c>
      <c r="E1368" s="2">
        <f>MACD!F1368</f>
        <v>0.11948284367678576</v>
      </c>
      <c r="F1368" s="2">
        <f>'Moving Avg'!D1368</f>
        <v>1.2600000000000002</v>
      </c>
      <c r="G1368" s="2">
        <f>'Moving Avg'!F1368</f>
        <v>1.4320000000000002</v>
      </c>
      <c r="H1368" s="2">
        <f>'Moving Avg'!G1368</f>
        <v>1.4752000000000001</v>
      </c>
      <c r="I1368" s="2">
        <f>'Moving Avg'!H1368</f>
        <v>1.3172500000000014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1.23</v>
      </c>
      <c r="C1369" s="2">
        <f>RSI!I1369</f>
        <v>26.434058304982784</v>
      </c>
      <c r="D1369" s="2">
        <f>MACD!E1369</f>
        <v>0.1261159829681362</v>
      </c>
      <c r="E1369" s="2">
        <f>MACD!F1369</f>
        <v>0.12080947153505586</v>
      </c>
      <c r="F1369" s="2">
        <f>'Moving Avg'!D1369</f>
        <v>1.2399999999999998</v>
      </c>
      <c r="G1369" s="2">
        <f>'Moving Avg'!F1369</f>
        <v>1.4100000000000001</v>
      </c>
      <c r="H1369" s="2">
        <f>'Moving Avg'!G1369</f>
        <v>1.4728000000000006</v>
      </c>
      <c r="I1369" s="2">
        <f>'Moving Avg'!H1369</f>
        <v>1.3181500000000015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1.21</v>
      </c>
      <c r="C1370" s="2">
        <f>RSI!I1370</f>
        <v>25.073660089968286</v>
      </c>
      <c r="D1370" s="2">
        <f>MACD!E1370</f>
        <v>0.1084196189445068</v>
      </c>
      <c r="E1370" s="2">
        <f>MACD!F1370</f>
        <v>0.11833150101694606</v>
      </c>
      <c r="F1370" s="2">
        <f>'Moving Avg'!D1370</f>
        <v>1.226</v>
      </c>
      <c r="G1370" s="2">
        <f>'Moving Avg'!F1370</f>
        <v>1.3895000000000004</v>
      </c>
      <c r="H1370" s="2">
        <f>'Moving Avg'!G1370</f>
        <v>1.4700000000000002</v>
      </c>
      <c r="I1370" s="2">
        <f>'Moving Avg'!H1370</f>
        <v>1.3189500000000012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1.21</v>
      </c>
      <c r="C1371" s="2">
        <f>RSI!I1371</f>
        <v>25.073660089968286</v>
      </c>
      <c r="D1371" s="2">
        <f>MACD!E1371</f>
        <v>9.9188340932323982E-2</v>
      </c>
      <c r="E1371" s="2">
        <f>MACD!F1371</f>
        <v>0.11450286900002166</v>
      </c>
      <c r="F1371" s="2">
        <f>'Moving Avg'!D1371</f>
        <v>1.222</v>
      </c>
      <c r="G1371" s="2">
        <f>'Moving Avg'!F1371</f>
        <v>1.3710000000000004</v>
      </c>
      <c r="H1371" s="2">
        <f>'Moving Avg'!G1371</f>
        <v>1.4672000000000003</v>
      </c>
      <c r="I1371" s="2">
        <f>'Moving Avg'!H1371</f>
        <v>1.3197500000000013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1.21</v>
      </c>
      <c r="C1372" s="2">
        <f>RSI!I1372</f>
        <v>25.073660089968286</v>
      </c>
      <c r="D1372" s="2">
        <f>MACD!E1372</f>
        <v>9.2420948291071614E-2</v>
      </c>
      <c r="E1372" s="2">
        <f>MACD!F1372</f>
        <v>0.11008648485823166</v>
      </c>
      <c r="F1372" s="2">
        <f>'Moving Avg'!D1372</f>
        <v>1.218</v>
      </c>
      <c r="G1372" s="2">
        <f>'Moving Avg'!F1372</f>
        <v>1.3525000000000003</v>
      </c>
      <c r="H1372" s="2">
        <f>'Moving Avg'!G1372</f>
        <v>1.4643999999999999</v>
      </c>
      <c r="I1372" s="2">
        <f>'Moving Avg'!H1372</f>
        <v>1.3206500000000012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1.21</v>
      </c>
      <c r="C1373" s="2">
        <f>RSI!I1373</f>
        <v>25.073660089968286</v>
      </c>
      <c r="D1373" s="2">
        <f>MACD!E1373</f>
        <v>9.3814917608710635E-2</v>
      </c>
      <c r="E1373" s="2">
        <f>MACD!F1373</f>
        <v>0.10683217140832747</v>
      </c>
      <c r="F1373" s="2">
        <f>'Moving Avg'!D1373</f>
        <v>1.214</v>
      </c>
      <c r="G1373" s="2">
        <f>'Moving Avg'!F1373</f>
        <v>1.3360000000000003</v>
      </c>
      <c r="H1373" s="2">
        <f>'Moving Avg'!G1373</f>
        <v>1.4615999999999998</v>
      </c>
      <c r="I1373" s="2">
        <f>'Moving Avg'!H1373</f>
        <v>1.3215500000000009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1.24</v>
      </c>
      <c r="C1374" s="2">
        <f>RSI!I1374</f>
        <v>32.12162361842266</v>
      </c>
      <c r="D1374" s="2">
        <f>MACD!E1374</f>
        <v>8.4436233540095218E-2</v>
      </c>
      <c r="E1374" s="2">
        <f>MACD!F1374</f>
        <v>0.10235298383468103</v>
      </c>
      <c r="F1374" s="2">
        <f>'Moving Avg'!D1374</f>
        <v>1.216</v>
      </c>
      <c r="G1374" s="2">
        <f>'Moving Avg'!F1374</f>
        <v>1.3210000000000002</v>
      </c>
      <c r="H1374" s="2">
        <f>'Moving Avg'!G1374</f>
        <v>1.4593999999999996</v>
      </c>
      <c r="I1374" s="2">
        <f>'Moving Avg'!H1374</f>
        <v>1.3226000000000011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1.24</v>
      </c>
      <c r="C1375" s="2">
        <f>RSI!I1375</f>
        <v>32.12162361842266</v>
      </c>
      <c r="D1375" s="2">
        <f>MACD!E1375</f>
        <v>6.9459358745138866E-2</v>
      </c>
      <c r="E1375" s="2">
        <f>MACD!F1375</f>
        <v>9.5774258816772595E-2</v>
      </c>
      <c r="F1375" s="2">
        <f>'Moving Avg'!D1375</f>
        <v>1.222</v>
      </c>
      <c r="G1375" s="2">
        <f>'Moving Avg'!F1375</f>
        <v>1.3080000000000001</v>
      </c>
      <c r="H1375" s="2">
        <f>'Moving Avg'!G1375</f>
        <v>1.4571999999999994</v>
      </c>
      <c r="I1375" s="2">
        <f>'Moving Avg'!H1375</f>
        <v>1.3236500000000009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1.21</v>
      </c>
      <c r="C1376" s="2">
        <f>RSI!I1376</f>
        <v>28.962054482604088</v>
      </c>
      <c r="D1376" s="2">
        <f>MACD!E1376</f>
        <v>5.1919535373077474E-2</v>
      </c>
      <c r="E1376" s="2">
        <f>MACD!F1376</f>
        <v>8.7003314128033568E-2</v>
      </c>
      <c r="F1376" s="2">
        <f>'Moving Avg'!D1376</f>
        <v>1.222</v>
      </c>
      <c r="G1376" s="2">
        <f>'Moving Avg'!F1376</f>
        <v>1.2915000000000001</v>
      </c>
      <c r="H1376" s="2">
        <f>'Moving Avg'!G1376</f>
        <v>1.4535999999999989</v>
      </c>
      <c r="I1376" s="2">
        <f>'Moving Avg'!H1376</f>
        <v>1.3245500000000008</v>
      </c>
      <c r="J1376" s="6" t="str">
        <f>OBV!F1376</f>
        <v>BEARISH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1.21</v>
      </c>
      <c r="C1377" s="2">
        <f>RSI!I1377</f>
        <v>28.962054482604088</v>
      </c>
      <c r="D1377" s="2">
        <f>MACD!E1377</f>
        <v>3.7813753125757854E-2</v>
      </c>
      <c r="E1377" s="2">
        <f>MACD!F1377</f>
        <v>7.7165401927578439E-2</v>
      </c>
      <c r="F1377" s="2">
        <f>'Moving Avg'!D1377</f>
        <v>1.222</v>
      </c>
      <c r="G1377" s="2">
        <f>'Moving Avg'!F1377</f>
        <v>1.2770000000000001</v>
      </c>
      <c r="H1377" s="2">
        <f>'Moving Avg'!G1377</f>
        <v>1.4499999999999988</v>
      </c>
      <c r="I1377" s="2">
        <f>'Moving Avg'!H1377</f>
        <v>1.3254500000000005</v>
      </c>
      <c r="J1377" s="6" t="str">
        <f>OBV!F1377</f>
        <v>BEARISH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1.21</v>
      </c>
      <c r="C1378" s="2">
        <f>RSI!I1378</f>
        <v>28.962054482604074</v>
      </c>
      <c r="D1378" s="2">
        <f>MACD!E1378</f>
        <v>2.6559208594373551E-2</v>
      </c>
      <c r="E1378" s="2">
        <f>MACD!F1378</f>
        <v>6.704416326093747E-2</v>
      </c>
      <c r="F1378" s="2">
        <f>'Moving Avg'!D1378</f>
        <v>1.222</v>
      </c>
      <c r="G1378" s="2">
        <f>'Moving Avg'!F1378</f>
        <v>1.2645000000000002</v>
      </c>
      <c r="H1378" s="2">
        <f>'Moving Avg'!G1378</f>
        <v>1.4461999999999988</v>
      </c>
      <c r="I1378" s="2">
        <f>'Moving Avg'!H1378</f>
        <v>1.3262500000000006</v>
      </c>
      <c r="J1378" s="6" t="str">
        <f>OBV!F1378</f>
        <v>BEARISH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1.24</v>
      </c>
      <c r="C1379" s="2">
        <f>RSI!I1379</f>
        <v>36.734399303063448</v>
      </c>
      <c r="D1379" s="2">
        <f>MACD!E1379</f>
        <v>1.5444574461871641E-2</v>
      </c>
      <c r="E1379" s="2">
        <f>MACD!F1379</f>
        <v>5.6724245501124301E-2</v>
      </c>
      <c r="F1379" s="2">
        <f>'Moving Avg'!D1379</f>
        <v>1.222</v>
      </c>
      <c r="G1379" s="2">
        <f>'Moving Avg'!F1379</f>
        <v>1.2565000000000002</v>
      </c>
      <c r="H1379" s="2">
        <f>'Moving Avg'!G1379</f>
        <v>1.442999999999999</v>
      </c>
      <c r="I1379" s="2">
        <f>'Moving Avg'!H1379</f>
        <v>1.3272000000000008</v>
      </c>
      <c r="J1379" s="6" t="str">
        <f>OBV!F1379</f>
        <v>BEARISH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1.24</v>
      </c>
      <c r="C1380" s="2">
        <f>RSI!I1380</f>
        <v>36.734399303063448</v>
      </c>
      <c r="D1380" s="2">
        <f>MACD!E1380</f>
        <v>3.3696380394057091E-3</v>
      </c>
      <c r="E1380" s="2">
        <f>MACD!F1380</f>
        <v>4.605332400878058E-2</v>
      </c>
      <c r="F1380" s="2">
        <f>'Moving Avg'!D1380</f>
        <v>1.222</v>
      </c>
      <c r="G1380" s="2">
        <f>'Moving Avg'!F1380</f>
        <v>1.2524999999999999</v>
      </c>
      <c r="H1380" s="2">
        <f>'Moving Avg'!G1380</f>
        <v>1.4397999999999991</v>
      </c>
      <c r="I1380" s="2">
        <f>'Moving Avg'!H1380</f>
        <v>1.3281500000000008</v>
      </c>
      <c r="J1380" s="6" t="str">
        <f>OBV!F1380</f>
        <v>BEARISH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1.25</v>
      </c>
      <c r="C1381" s="2">
        <f>RSI!I1381</f>
        <v>39.301754267082615</v>
      </c>
      <c r="D1381" s="2">
        <f>MACD!E1381</f>
        <v>-7.2118037507247212E-3</v>
      </c>
      <c r="E1381" s="2">
        <f>MACD!F1381</f>
        <v>3.5400298456879524E-2</v>
      </c>
      <c r="F1381" s="2">
        <f>'Moving Avg'!D1381</f>
        <v>1.23</v>
      </c>
      <c r="G1381" s="2">
        <f>'Moving Avg'!F1381</f>
        <v>1.2475000000000001</v>
      </c>
      <c r="H1381" s="2">
        <f>'Moving Avg'!G1381</f>
        <v>1.4359999999999993</v>
      </c>
      <c r="I1381" s="2">
        <f>'Moving Avg'!H1381</f>
        <v>1.3291500000000012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1.25</v>
      </c>
      <c r="C1382" s="2">
        <f>RSI!I1382</f>
        <v>39.301754267082622</v>
      </c>
      <c r="D1382" s="2">
        <f>MACD!E1382</f>
        <v>-1.587576180566197E-2</v>
      </c>
      <c r="E1382" s="2">
        <f>MACD!F1382</f>
        <v>2.5145086404371225E-2</v>
      </c>
      <c r="F1382" s="2">
        <f>'Moving Avg'!D1382</f>
        <v>1.238</v>
      </c>
      <c r="G1382" s="2">
        <f>'Moving Avg'!F1382</f>
        <v>1.2425000000000002</v>
      </c>
      <c r="H1382" s="2">
        <f>'Moving Avg'!G1382</f>
        <v>1.4321999999999995</v>
      </c>
      <c r="I1382" s="2">
        <f>'Moving Avg'!H1382</f>
        <v>1.3301500000000011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1.25</v>
      </c>
      <c r="C1383" s="2">
        <f>RSI!I1383</f>
        <v>39.301754267082622</v>
      </c>
      <c r="D1383" s="2">
        <f>MACD!E1383</f>
        <v>-2.2938683224138057E-2</v>
      </c>
      <c r="E1383" s="2">
        <f>MACD!F1383</f>
        <v>1.5528332478669369E-2</v>
      </c>
      <c r="F1383" s="2">
        <f>'Moving Avg'!D1383</f>
        <v>1.246</v>
      </c>
      <c r="G1383" s="2">
        <f>'Moving Avg'!F1383</f>
        <v>1.2355000000000003</v>
      </c>
      <c r="H1383" s="2">
        <f>'Moving Avg'!G1383</f>
        <v>1.4275999999999995</v>
      </c>
      <c r="I1383" s="2">
        <f>'Moving Avg'!H1383</f>
        <v>1.3311500000000009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1.25</v>
      </c>
      <c r="C1384" s="2">
        <f>RSI!I1384</f>
        <v>39.301754267082622</v>
      </c>
      <c r="D1384" s="2">
        <f>MACD!E1384</f>
        <v>-2.4051357461130296E-2</v>
      </c>
      <c r="E1384" s="2">
        <f>MACD!F1384</f>
        <v>7.6123944907094364E-3</v>
      </c>
      <c r="F1384" s="2">
        <f>'Moving Avg'!D1384</f>
        <v>1.248</v>
      </c>
      <c r="G1384" s="2">
        <f>'Moving Avg'!F1384</f>
        <v>1.2315</v>
      </c>
      <c r="H1384" s="2">
        <f>'Moving Avg'!G1384</f>
        <v>1.4223999999999999</v>
      </c>
      <c r="I1384" s="2">
        <f>'Moving Avg'!H1384</f>
        <v>1.3323000000000009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1.25</v>
      </c>
      <c r="C1385" s="2">
        <f>RSI!I1385</f>
        <v>39.301754267082622</v>
      </c>
      <c r="D1385" s="2">
        <f>MACD!E1385</f>
        <v>-2.4762981350954671E-2</v>
      </c>
      <c r="E1385" s="2">
        <f>MACD!F1385</f>
        <v>1.1373193223766145E-3</v>
      </c>
      <c r="F1385" s="2">
        <f>'Moving Avg'!D1385</f>
        <v>1.25</v>
      </c>
      <c r="G1385" s="2">
        <f>'Moving Avg'!F1385</f>
        <v>1.23</v>
      </c>
      <c r="H1385" s="2">
        <f>'Moving Avg'!G1385</f>
        <v>1.4172</v>
      </c>
      <c r="I1385" s="2">
        <f>'Moving Avg'!H1385</f>
        <v>1.3334500000000011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1.25</v>
      </c>
      <c r="C1386" s="2">
        <f>RSI!I1386</f>
        <v>39.301754267082622</v>
      </c>
      <c r="D1386" s="2">
        <f>MACD!E1386</f>
        <v>-2.9767666947245086E-2</v>
      </c>
      <c r="E1386" s="2">
        <f>MACD!F1386</f>
        <v>-5.043677931547726E-3</v>
      </c>
      <c r="F1386" s="2">
        <f>'Moving Avg'!D1386</f>
        <v>1.25</v>
      </c>
      <c r="G1386" s="2">
        <f>'Moving Avg'!F1386</f>
        <v>1.2310000000000003</v>
      </c>
      <c r="H1386" s="2">
        <f>'Moving Avg'!G1386</f>
        <v>1.4118000000000002</v>
      </c>
      <c r="I1386" s="2">
        <f>'Moving Avg'!H1386</f>
        <v>1.3347000000000013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1.22</v>
      </c>
      <c r="C1387" s="2">
        <f>RSI!I1387</f>
        <v>33.029184644250137</v>
      </c>
      <c r="D1387" s="2">
        <f>MACD!E1387</f>
        <v>-3.1583102477703573E-2</v>
      </c>
      <c r="E1387" s="2">
        <f>MACD!F1387</f>
        <v>-1.0351562840778896E-2</v>
      </c>
      <c r="F1387" s="2">
        <f>'Moving Avg'!D1387</f>
        <v>1.244</v>
      </c>
      <c r="G1387" s="2">
        <f>'Moving Avg'!F1387</f>
        <v>1.2304999999999999</v>
      </c>
      <c r="H1387" s="2">
        <f>'Moving Avg'!G1387</f>
        <v>1.4052</v>
      </c>
      <c r="I1387" s="2">
        <f>'Moving Avg'!H1387</f>
        <v>1.3357000000000014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1.22</v>
      </c>
      <c r="C1388" s="2">
        <f>RSI!I1388</f>
        <v>33.029184644250137</v>
      </c>
      <c r="D1388" s="2">
        <f>MACD!E1388</f>
        <v>-3.275949097048203E-2</v>
      </c>
      <c r="E1388" s="2">
        <f>MACD!F1388</f>
        <v>-1.4833148466719523E-2</v>
      </c>
      <c r="F1388" s="2">
        <f>'Moving Avg'!D1388</f>
        <v>1.238</v>
      </c>
      <c r="G1388" s="2">
        <f>'Moving Avg'!F1388</f>
        <v>1.23</v>
      </c>
      <c r="H1388" s="2">
        <f>'Moving Avg'!G1388</f>
        <v>1.3986000000000001</v>
      </c>
      <c r="I1388" s="2">
        <f>'Moving Avg'!H1388</f>
        <v>1.3367000000000016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1.22</v>
      </c>
      <c r="C1389" s="2">
        <f>RSI!I1389</f>
        <v>33.029184644250137</v>
      </c>
      <c r="D1389" s="2">
        <f>MACD!E1389</f>
        <v>-2.8806410832681761E-2</v>
      </c>
      <c r="E1389" s="2">
        <f>MACD!F1389</f>
        <v>-1.7627800939911974E-2</v>
      </c>
      <c r="F1389" s="2">
        <f>'Moving Avg'!D1389</f>
        <v>1.2319999999999998</v>
      </c>
      <c r="G1389" s="2">
        <f>'Moving Avg'!F1389</f>
        <v>1.2295</v>
      </c>
      <c r="H1389" s="2">
        <f>'Moving Avg'!G1389</f>
        <v>1.3914</v>
      </c>
      <c r="I1389" s="2">
        <f>'Moving Avg'!H1389</f>
        <v>1.3377000000000019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1.2</v>
      </c>
      <c r="C1390" s="2">
        <f>RSI!I1390</f>
        <v>29.154771041531689</v>
      </c>
      <c r="D1390" s="2">
        <f>MACD!E1390</f>
        <v>-2.3671588379047037E-2</v>
      </c>
      <c r="E1390" s="2">
        <f>MACD!F1390</f>
        <v>-1.8836558427738986E-2</v>
      </c>
      <c r="F1390" s="2">
        <f>'Moving Avg'!D1390</f>
        <v>1.222</v>
      </c>
      <c r="G1390" s="2">
        <f>'Moving Avg'!F1390</f>
        <v>1.2289999999999999</v>
      </c>
      <c r="H1390" s="2">
        <f>'Moving Avg'!G1390</f>
        <v>1.3829999999999998</v>
      </c>
      <c r="I1390" s="2">
        <f>'Moving Avg'!H1390</f>
        <v>1.3386000000000016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1.2</v>
      </c>
      <c r="C1391" s="2">
        <f>RSI!I1391</f>
        <v>29.154771041531689</v>
      </c>
      <c r="D1391" s="2">
        <f>MACD!E1391</f>
        <v>-1.7384515648945165E-2</v>
      </c>
      <c r="E1391" s="2">
        <f>MACD!F1391</f>
        <v>-1.8546149871980222E-2</v>
      </c>
      <c r="F1391" s="2">
        <f>'Moving Avg'!D1391</f>
        <v>1.2120000000000002</v>
      </c>
      <c r="G1391" s="2">
        <f>'Moving Avg'!F1391</f>
        <v>1.2284999999999999</v>
      </c>
      <c r="H1391" s="2">
        <f>'Moving Avg'!G1391</f>
        <v>1.3737999999999999</v>
      </c>
      <c r="I1391" s="2">
        <f>'Moving Avg'!H1391</f>
        <v>1.3395000000000017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1.2</v>
      </c>
      <c r="C1392" s="2">
        <f>RSI!I1392</f>
        <v>29.154771041531689</v>
      </c>
      <c r="D1392" s="2">
        <f>MACD!E1392</f>
        <v>-1.1690831707709126E-2</v>
      </c>
      <c r="E1392" s="2">
        <f>MACD!F1392</f>
        <v>-1.7175086239126003E-2</v>
      </c>
      <c r="F1392" s="2">
        <f>'Moving Avg'!D1392</f>
        <v>1.208</v>
      </c>
      <c r="G1392" s="2">
        <f>'Moving Avg'!F1392</f>
        <v>1.2279999999999998</v>
      </c>
      <c r="H1392" s="2">
        <f>'Moving Avg'!G1392</f>
        <v>1.3646</v>
      </c>
      <c r="I1392" s="2">
        <f>'Moving Avg'!H1392</f>
        <v>1.3404000000000016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1.2</v>
      </c>
      <c r="C1393" s="2">
        <f>RSI!I1393</f>
        <v>29.154771041531689</v>
      </c>
      <c r="D1393" s="2">
        <f>MACD!E1393</f>
        <v>-6.5269387998154738E-3</v>
      </c>
      <c r="E1393" s="2">
        <f>MACD!F1393</f>
        <v>-1.5045456751263897E-2</v>
      </c>
      <c r="F1393" s="2">
        <f>'Moving Avg'!D1393</f>
        <v>1.2040000000000002</v>
      </c>
      <c r="G1393" s="2">
        <f>'Moving Avg'!F1393</f>
        <v>1.2274999999999996</v>
      </c>
      <c r="H1393" s="2">
        <f>'Moving Avg'!G1393</f>
        <v>1.3546</v>
      </c>
      <c r="I1393" s="2">
        <f>'Moving Avg'!H1393</f>
        <v>1.3414000000000015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1.2</v>
      </c>
      <c r="C1394" s="2">
        <f>RSI!I1394</f>
        <v>29.154771041531689</v>
      </c>
      <c r="D1394" s="2">
        <f>MACD!E1394</f>
        <v>-1.8369721192739163E-3</v>
      </c>
      <c r="E1394" s="2">
        <f>MACD!F1394</f>
        <v>-1.2403759824865902E-2</v>
      </c>
      <c r="F1394" s="2">
        <f>'Moving Avg'!D1394</f>
        <v>1.2</v>
      </c>
      <c r="G1394" s="2">
        <f>'Moving Avg'!F1394</f>
        <v>1.2254999999999998</v>
      </c>
      <c r="H1394" s="2">
        <f>'Moving Avg'!G1394</f>
        <v>1.3452000000000002</v>
      </c>
      <c r="I1394" s="2">
        <f>'Moving Avg'!H1394</f>
        <v>1.3424000000000016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1.18</v>
      </c>
      <c r="C1395" s="2">
        <f>RSI!I1395</f>
        <v>24.920419644227266</v>
      </c>
      <c r="D1395" s="2">
        <f>MACD!E1395</f>
        <v>3.9097194067259089E-3</v>
      </c>
      <c r="E1395" s="2">
        <f>MACD!F1395</f>
        <v>-9.1410639785475412E-3</v>
      </c>
      <c r="F1395" s="2">
        <f>'Moving Avg'!D1395</f>
        <v>1.196</v>
      </c>
      <c r="G1395" s="2">
        <f>'Moving Avg'!F1395</f>
        <v>1.2224999999999997</v>
      </c>
      <c r="H1395" s="2">
        <f>'Moving Avg'!G1395</f>
        <v>1.3350000000000006</v>
      </c>
      <c r="I1395" s="2">
        <f>'Moving Avg'!H1395</f>
        <v>1.3432000000000013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1.18</v>
      </c>
      <c r="C1396" s="2">
        <f>RSI!I1396</f>
        <v>24.920419644227266</v>
      </c>
      <c r="D1396" s="2">
        <f>MACD!E1396</f>
        <v>9.1652786432587785E-3</v>
      </c>
      <c r="E1396" s="2">
        <f>MACD!F1396</f>
        <v>-5.479795454186278E-3</v>
      </c>
      <c r="F1396" s="2">
        <f>'Moving Avg'!D1396</f>
        <v>1.1919999999999997</v>
      </c>
      <c r="G1396" s="2">
        <f>'Moving Avg'!F1396</f>
        <v>1.2209999999999999</v>
      </c>
      <c r="H1396" s="2">
        <f>'Moving Avg'!G1396</f>
        <v>1.3238000000000005</v>
      </c>
      <c r="I1396" s="2">
        <f>'Moving Avg'!H1396</f>
        <v>1.3440000000000014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1.18</v>
      </c>
      <c r="C1397" s="2">
        <f>RSI!I1397</f>
        <v>24.920419644227266</v>
      </c>
      <c r="D1397" s="2">
        <f>MACD!E1397</f>
        <v>9.3607705961746834E-3</v>
      </c>
      <c r="E1397" s="2">
        <f>MACD!F1397</f>
        <v>-2.5116822441140852E-3</v>
      </c>
      <c r="F1397" s="2">
        <f>'Moving Avg'!D1397</f>
        <v>1.1879999999999999</v>
      </c>
      <c r="G1397" s="2">
        <f>'Moving Avg'!F1397</f>
        <v>1.2195</v>
      </c>
      <c r="H1397" s="2">
        <f>'Moving Avg'!G1397</f>
        <v>1.3134000000000008</v>
      </c>
      <c r="I1397" s="2">
        <f>'Moving Avg'!H1397</f>
        <v>1.3448000000000013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1.1399999999999999</v>
      </c>
      <c r="C1398" s="2">
        <f>RSI!I1398</f>
        <v>18.2862568730378</v>
      </c>
      <c r="D1398" s="2">
        <f>MACD!E1398</f>
        <v>1.2826061777562847E-2</v>
      </c>
      <c r="E1398" s="2">
        <f>MACD!F1398</f>
        <v>5.5586656022130155E-4</v>
      </c>
      <c r="F1398" s="2">
        <f>'Moving Avg'!D1398</f>
        <v>1.1759999999999997</v>
      </c>
      <c r="G1398" s="2">
        <f>'Moving Avg'!F1398</f>
        <v>1.216</v>
      </c>
      <c r="H1398" s="2">
        <f>'Moving Avg'!G1398</f>
        <v>1.3028000000000006</v>
      </c>
      <c r="I1398" s="2">
        <f>'Moving Avg'!H1398</f>
        <v>1.345400000000001</v>
      </c>
      <c r="J1398" s="6" t="str">
        <f>OBV!F1398</f>
        <v>BEARISH</v>
      </c>
      <c r="K1398" s="6" t="str">
        <f>OBV!G1398</f>
        <v>STRONG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1.1399999999999999</v>
      </c>
      <c r="C1399" s="2">
        <f>RSI!I1399</f>
        <v>18.2862568730378</v>
      </c>
      <c r="D1399" s="2">
        <f>MACD!E1399</f>
        <v>1.6306548466370474E-2</v>
      </c>
      <c r="E1399" s="2">
        <f>MACD!F1399</f>
        <v>3.7060029414511361E-3</v>
      </c>
      <c r="F1399" s="2">
        <f>'Moving Avg'!D1399</f>
        <v>1.1639999999999999</v>
      </c>
      <c r="G1399" s="2">
        <f>'Moving Avg'!F1399</f>
        <v>1.2109999999999999</v>
      </c>
      <c r="H1399" s="2">
        <f>'Moving Avg'!G1399</f>
        <v>1.2922000000000005</v>
      </c>
      <c r="I1399" s="2">
        <f>'Moving Avg'!H1399</f>
        <v>1.346000000000001</v>
      </c>
      <c r="J1399" s="6" t="str">
        <f>OBV!F1399</f>
        <v>BEARISH</v>
      </c>
      <c r="K1399" s="6" t="str">
        <f>OBV!G1399</f>
        <v>STRONG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1.1399999999999999</v>
      </c>
      <c r="C1400" s="2">
        <f>RSI!I1400</f>
        <v>18.2862568730378</v>
      </c>
      <c r="D1400" s="2">
        <f>MACD!E1400</f>
        <v>1.6682353724366328E-2</v>
      </c>
      <c r="E1400" s="2">
        <f>MACD!F1400</f>
        <v>6.301273098034175E-3</v>
      </c>
      <c r="F1400" s="2">
        <f>'Moving Avg'!D1400</f>
        <v>1.1559999999999999</v>
      </c>
      <c r="G1400" s="2">
        <f>'Moving Avg'!F1400</f>
        <v>1.206</v>
      </c>
      <c r="H1400" s="2">
        <f>'Moving Avg'!G1400</f>
        <v>1.2826000000000004</v>
      </c>
      <c r="I1400" s="2">
        <f>'Moving Avg'!H1400</f>
        <v>1.3466000000000009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1.1399999999999999</v>
      </c>
      <c r="C1401" s="2">
        <f>RSI!I1401</f>
        <v>18.2862568730378</v>
      </c>
      <c r="D1401" s="2">
        <f>MACD!E1401</f>
        <v>1.747043643391466E-2</v>
      </c>
      <c r="E1401" s="2">
        <f>MACD!F1401</f>
        <v>8.535105765210273E-3</v>
      </c>
      <c r="F1401" s="2">
        <f>'Moving Avg'!D1401</f>
        <v>1.1479999999999999</v>
      </c>
      <c r="G1401" s="2">
        <f>'Moving Avg'!F1401</f>
        <v>1.2004999999999999</v>
      </c>
      <c r="H1401" s="2">
        <f>'Moving Avg'!G1401</f>
        <v>1.2738000000000005</v>
      </c>
      <c r="I1401" s="2">
        <f>'Moving Avg'!H1401</f>
        <v>1.3472000000000008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1.1399999999999999</v>
      </c>
      <c r="C1402" s="2">
        <f>RSI!I1402</f>
        <v>18.2862568730378</v>
      </c>
      <c r="D1402" s="2">
        <f>MACD!E1402</f>
        <v>1.8572547543288298E-2</v>
      </c>
      <c r="E1402" s="2">
        <f>MACD!F1402</f>
        <v>1.0542594120825879E-2</v>
      </c>
      <c r="F1402" s="2">
        <f>'Moving Avg'!D1402</f>
        <v>1.1399999999999999</v>
      </c>
      <c r="G1402" s="2">
        <f>'Moving Avg'!F1402</f>
        <v>1.1949999999999998</v>
      </c>
      <c r="H1402" s="2">
        <f>'Moving Avg'!G1402</f>
        <v>1.2650000000000003</v>
      </c>
      <c r="I1402" s="2">
        <f>'Moving Avg'!H1402</f>
        <v>1.3478000000000006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1.1399999999999999</v>
      </c>
      <c r="C1403" s="2">
        <f>RSI!I1403</f>
        <v>18.2862568730378</v>
      </c>
      <c r="D1403" s="2">
        <f>MACD!E1403</f>
        <v>1.9908132628486674E-2</v>
      </c>
      <c r="E1403" s="2">
        <f>MACD!F1403</f>
        <v>1.2415701822358039E-2</v>
      </c>
      <c r="F1403" s="2">
        <f>'Moving Avg'!D1403</f>
        <v>1.1399999999999999</v>
      </c>
      <c r="G1403" s="2">
        <f>'Moving Avg'!F1403</f>
        <v>1.1895</v>
      </c>
      <c r="H1403" s="2">
        <f>'Moving Avg'!G1403</f>
        <v>1.2570000000000006</v>
      </c>
      <c r="I1403" s="2">
        <f>'Moving Avg'!H1403</f>
        <v>1.3484000000000007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44055</v>
      </c>
      <c r="B1404" s="2">
        <f>RSI!B1404</f>
        <v>1.1399999999999999</v>
      </c>
      <c r="C1404" s="2">
        <f>RSI!I1404</f>
        <v>18.2862568730378</v>
      </c>
      <c r="D1404" s="2">
        <f>MACD!E1404</f>
        <v>2.1411418576964047E-2</v>
      </c>
      <c r="E1404" s="2">
        <f>MACD!F1404</f>
        <v>1.4214845173279242E-2</v>
      </c>
      <c r="F1404" s="2">
        <f>'Moving Avg'!D1404</f>
        <v>1.1399999999999999</v>
      </c>
      <c r="G1404" s="2">
        <f>'Moving Avg'!F1404</f>
        <v>1.1839999999999999</v>
      </c>
      <c r="H1404" s="2">
        <f>'Moving Avg'!G1404</f>
        <v>1.2490000000000003</v>
      </c>
      <c r="I1404" s="2">
        <f>'Moving Avg'!H1404</f>
        <v>1.3490500000000003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44057</v>
      </c>
      <c r="B1405" s="2">
        <f>RSI!B1405</f>
        <v>1.1399999999999999</v>
      </c>
      <c r="C1405" s="2">
        <f>RSI!I1405</f>
        <v>18.2862568730378</v>
      </c>
      <c r="D1405" s="2">
        <f>MACD!E1405</f>
        <v>1.995203954996505E-2</v>
      </c>
      <c r="E1405" s="2">
        <f>MACD!F1405</f>
        <v>1.5362284048616403E-2</v>
      </c>
      <c r="F1405" s="2">
        <f>'Moving Avg'!D1405</f>
        <v>1.1399999999999999</v>
      </c>
      <c r="G1405" s="2">
        <f>'Moving Avg'!F1405</f>
        <v>1.1785000000000001</v>
      </c>
      <c r="H1405" s="2">
        <f>'Moving Avg'!G1405</f>
        <v>1.2418000000000005</v>
      </c>
      <c r="I1405" s="2">
        <f>'Moving Avg'!H1405</f>
        <v>1.3497000000000003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1.1399999999999999</v>
      </c>
      <c r="C1406" s="2">
        <f>RSI!I1406</f>
        <v>18.2862568730378</v>
      </c>
      <c r="D1406" s="2">
        <f>MACD!E1406</f>
        <v>1.9037118209154436E-2</v>
      </c>
      <c r="E1406" s="2">
        <f>MACD!F1406</f>
        <v>1.6097250880724012E-2</v>
      </c>
      <c r="F1406" s="2">
        <f>'Moving Avg'!D1406</f>
        <v>1.1399999999999999</v>
      </c>
      <c r="G1406" s="2">
        <f>'Moving Avg'!F1406</f>
        <v>1.1730000000000003</v>
      </c>
      <c r="H1406" s="2">
        <f>'Moving Avg'!G1406</f>
        <v>1.2338000000000005</v>
      </c>
      <c r="I1406" s="2">
        <f>'Moving Avg'!H1406</f>
        <v>1.3503000000000003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1.1399999999999999</v>
      </c>
      <c r="C1407" s="2">
        <f>RSI!I1407</f>
        <v>18.2862568730378</v>
      </c>
      <c r="D1407" s="2">
        <f>MACD!E1407</f>
        <v>1.8559192734626251E-2</v>
      </c>
      <c r="E1407" s="2">
        <f>MACD!F1407</f>
        <v>1.6589639251504459E-2</v>
      </c>
      <c r="F1407" s="2">
        <f>'Moving Avg'!D1407</f>
        <v>1.1399999999999999</v>
      </c>
      <c r="G1407" s="2">
        <f>'Moving Avg'!F1407</f>
        <v>1.169</v>
      </c>
      <c r="H1407" s="2">
        <f>'Moving Avg'!G1407</f>
        <v>1.2266000000000004</v>
      </c>
      <c r="I1407" s="2">
        <f>'Moving Avg'!H1407</f>
        <v>1.3509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44062</v>
      </c>
      <c r="B1408" s="2">
        <f>RSI!B1408</f>
        <v>1.1399999999999999</v>
      </c>
      <c r="C1408" s="2">
        <f>RSI!I1408</f>
        <v>18.2862568730378</v>
      </c>
      <c r="D1408" s="2">
        <f>MACD!E1408</f>
        <v>1.2275243229116883E-2</v>
      </c>
      <c r="E1408" s="2">
        <f>MACD!F1408</f>
        <v>1.5726760047026944E-2</v>
      </c>
      <c r="F1408" s="2">
        <f>'Moving Avg'!D1408</f>
        <v>1.1399999999999999</v>
      </c>
      <c r="G1408" s="2">
        <f>'Moving Avg'!F1408</f>
        <v>1.1650000000000003</v>
      </c>
      <c r="H1408" s="2">
        <f>'Moving Avg'!G1408</f>
        <v>1.2202000000000002</v>
      </c>
      <c r="I1408" s="2">
        <f>'Moving Avg'!H1408</f>
        <v>1.3514999999999997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1.1399999999999999</v>
      </c>
      <c r="C1409" s="2">
        <f>RSI!I1409</f>
        <v>18.2862568730378</v>
      </c>
      <c r="D1409" s="2">
        <f>MACD!E1409</f>
        <v>7.2120321552378019E-3</v>
      </c>
      <c r="E1409" s="2">
        <f>MACD!F1409</f>
        <v>1.4023814468669116E-2</v>
      </c>
      <c r="F1409" s="2">
        <f>'Moving Avg'!D1409</f>
        <v>1.1399999999999999</v>
      </c>
      <c r="G1409" s="2">
        <f>'Moving Avg'!F1409</f>
        <v>1.1610000000000003</v>
      </c>
      <c r="H1409" s="2">
        <f>'Moving Avg'!G1409</f>
        <v>1.2150000000000005</v>
      </c>
      <c r="I1409" s="2">
        <f>'Moving Avg'!H1409</f>
        <v>1.3521499999999997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1.1399999999999999</v>
      </c>
      <c r="C1410" s="2">
        <f>RSI!I1410</f>
        <v>18.2862568730378</v>
      </c>
      <c r="D1410" s="2">
        <f>MACD!E1410</f>
        <v>3.1629404915975989E-3</v>
      </c>
      <c r="E1410" s="2">
        <f>MACD!F1410</f>
        <v>1.1851639673254814E-2</v>
      </c>
      <c r="F1410" s="2">
        <f>'Moving Avg'!D1410</f>
        <v>1.1399999999999999</v>
      </c>
      <c r="G1410" s="2">
        <f>'Moving Avg'!F1410</f>
        <v>1.1580000000000004</v>
      </c>
      <c r="H1410" s="2">
        <f>'Moving Avg'!G1410</f>
        <v>1.2114000000000003</v>
      </c>
      <c r="I1410" s="2">
        <f>'Moving Avg'!H1410</f>
        <v>1.3527999999999998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1.1399999999999999</v>
      </c>
      <c r="C1411" s="2">
        <f>RSI!I1411</f>
        <v>18.286256873037786</v>
      </c>
      <c r="D1411" s="2">
        <f>MACD!E1411</f>
        <v>-4.5469677825371591E-5</v>
      </c>
      <c r="E1411" s="2">
        <f>MACD!F1411</f>
        <v>9.4722178030387759E-3</v>
      </c>
      <c r="F1411" s="2">
        <f>'Moving Avg'!D1411</f>
        <v>1.1399999999999999</v>
      </c>
      <c r="G1411" s="2">
        <f>'Moving Avg'!F1411</f>
        <v>1.1550000000000002</v>
      </c>
      <c r="H1411" s="2">
        <f>'Moving Avg'!G1411</f>
        <v>1.2072000000000005</v>
      </c>
      <c r="I1411" s="2">
        <f>'Moving Avg'!H1411</f>
        <v>1.3534999999999997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1.1399999999999999</v>
      </c>
      <c r="C1412" s="2">
        <f>RSI!I1412</f>
        <v>18.2862568730378</v>
      </c>
      <c r="D1412" s="2">
        <f>MACD!E1412</f>
        <v>-2.5586631760592393E-3</v>
      </c>
      <c r="E1412" s="2">
        <f>MACD!F1412</f>
        <v>7.0660416072191737E-3</v>
      </c>
      <c r="F1412" s="2">
        <f>'Moving Avg'!D1412</f>
        <v>1.1399999999999999</v>
      </c>
      <c r="G1412" s="2">
        <f>'Moving Avg'!F1412</f>
        <v>1.1520000000000004</v>
      </c>
      <c r="H1412" s="2">
        <f>'Moving Avg'!G1412</f>
        <v>1.2030000000000005</v>
      </c>
      <c r="I1412" s="2">
        <f>'Moving Avg'!H1412</f>
        <v>1.3541999999999996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1.1399999999999999</v>
      </c>
      <c r="C1413" s="2">
        <f>RSI!I1413</f>
        <v>18.2862568730378</v>
      </c>
      <c r="D1413" s="2">
        <f>MACD!E1413</f>
        <v>-4.4985308664013957E-3</v>
      </c>
      <c r="E1413" s="2">
        <f>MACD!F1413</f>
        <v>4.7531271124950604E-3</v>
      </c>
      <c r="F1413" s="2">
        <f>'Moving Avg'!D1413</f>
        <v>1.1399999999999999</v>
      </c>
      <c r="G1413" s="2">
        <f>'Moving Avg'!F1413</f>
        <v>1.1490000000000002</v>
      </c>
      <c r="H1413" s="2">
        <f>'Moving Avg'!G1413</f>
        <v>1.1980000000000006</v>
      </c>
      <c r="I1413" s="2">
        <f>'Moving Avg'!H1413</f>
        <v>1.3548999999999993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1.1399999999999999</v>
      </c>
      <c r="C1414" s="2">
        <f>RSI!I1414</f>
        <v>18.2862568730378</v>
      </c>
      <c r="D1414" s="2">
        <f>MACD!E1414</f>
        <v>-5.9671049159126799E-3</v>
      </c>
      <c r="E1414" s="2">
        <f>MACD!F1414</f>
        <v>2.6090807068135124E-3</v>
      </c>
      <c r="F1414" s="2">
        <f>'Moving Avg'!D1414</f>
        <v>1.1399999999999999</v>
      </c>
      <c r="G1414" s="2">
        <f>'Moving Avg'!F1414</f>
        <v>1.1460000000000004</v>
      </c>
      <c r="H1414" s="2">
        <f>'Moving Avg'!G1414</f>
        <v>1.1942000000000004</v>
      </c>
      <c r="I1414" s="2">
        <f>'Moving Avg'!H1414</f>
        <v>1.3555999999999993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1.1399999999999999</v>
      </c>
      <c r="C1415" s="2">
        <f>RSI!I1415</f>
        <v>18.2862568730378</v>
      </c>
      <c r="D1415" s="2">
        <f>MACD!E1415</f>
        <v>-7.0496959243226964E-3</v>
      </c>
      <c r="E1415" s="2">
        <f>MACD!F1415</f>
        <v>6.7732538058627072E-4</v>
      </c>
      <c r="F1415" s="2">
        <f>'Moving Avg'!D1415</f>
        <v>1.1399999999999999</v>
      </c>
      <c r="G1415" s="2">
        <f>'Moving Avg'!F1415</f>
        <v>1.1440000000000003</v>
      </c>
      <c r="H1415" s="2">
        <f>'Moving Avg'!G1415</f>
        <v>1.1914000000000002</v>
      </c>
      <c r="I1415" s="2">
        <f>'Moving Avg'!H1415</f>
        <v>1.3562999999999992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1.1200000000000001</v>
      </c>
      <c r="C1416" s="2">
        <f>RSI!I1416</f>
        <v>12.148142709113401</v>
      </c>
      <c r="D1416" s="2">
        <f>MACD!E1416</f>
        <v>-6.336059866246968E-3</v>
      </c>
      <c r="E1416" s="2">
        <f>MACD!F1416</f>
        <v>-7.2535166878037705E-4</v>
      </c>
      <c r="F1416" s="2">
        <f>'Moving Avg'!D1416</f>
        <v>1.1359999999999999</v>
      </c>
      <c r="G1416" s="2">
        <f>'Moving Avg'!F1416</f>
        <v>1.1410000000000005</v>
      </c>
      <c r="H1416" s="2">
        <f>'Moving Avg'!G1416</f>
        <v>1.1892000000000003</v>
      </c>
      <c r="I1416" s="2">
        <f>'Moving Avg'!H1416</f>
        <v>1.3568999999999989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1.1200000000000001</v>
      </c>
      <c r="C1417" s="2">
        <f>RSI!I1417</f>
        <v>12.148142709113401</v>
      </c>
      <c r="D1417" s="2">
        <f>MACD!E1417</f>
        <v>-5.4768172581678431E-3</v>
      </c>
      <c r="E1417" s="2">
        <f>MACD!F1417</f>
        <v>-1.6756447866578704E-3</v>
      </c>
      <c r="F1417" s="2">
        <f>'Moving Avg'!D1417</f>
        <v>1.1320000000000001</v>
      </c>
      <c r="G1417" s="2">
        <f>'Moving Avg'!F1417</f>
        <v>1.1380000000000003</v>
      </c>
      <c r="H1417" s="2">
        <f>'Moving Avg'!G1417</f>
        <v>1.1870000000000001</v>
      </c>
      <c r="I1417" s="2">
        <f>'Moving Avg'!H1417</f>
        <v>1.3573999999999991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1.08</v>
      </c>
      <c r="C1418" s="2">
        <f>RSI!I1418</f>
        <v>6.8302049955353255</v>
      </c>
      <c r="D1418" s="2">
        <f>MACD!E1418</f>
        <v>-1.5503244198362687E-3</v>
      </c>
      <c r="E1418" s="2">
        <f>MACD!F1418</f>
        <v>-1.6505807132935501E-3</v>
      </c>
      <c r="F1418" s="2">
        <f>'Moving Avg'!D1418</f>
        <v>1.1199999999999999</v>
      </c>
      <c r="G1418" s="2">
        <f>'Moving Avg'!F1418</f>
        <v>1.1350000000000002</v>
      </c>
      <c r="H1418" s="2">
        <f>'Moving Avg'!G1418</f>
        <v>1.1839999999999999</v>
      </c>
      <c r="I1418" s="2">
        <f>'Moving Avg'!H1418</f>
        <v>1.357699999999999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1.1000000000000001</v>
      </c>
      <c r="C1419" s="2">
        <f>RSI!I1419</f>
        <v>24.602549056991023</v>
      </c>
      <c r="D1419" s="2">
        <f>MACD!E1419</f>
        <v>7.459343500229032E-4</v>
      </c>
      <c r="E1419" s="2">
        <f>MACD!F1419</f>
        <v>-1.1712777006302594E-3</v>
      </c>
      <c r="F1419" s="2">
        <f>'Moving Avg'!D1419</f>
        <v>1.1120000000000001</v>
      </c>
      <c r="G1419" s="2">
        <f>'Moving Avg'!F1419</f>
        <v>1.1330000000000002</v>
      </c>
      <c r="H1419" s="2">
        <f>'Moving Avg'!G1419</f>
        <v>1.1814</v>
      </c>
      <c r="I1419" s="2">
        <f>'Moving Avg'!H1419</f>
        <v>1.358099999999999</v>
      </c>
      <c r="J1419" s="6" t="str">
        <f>OBV!F1419</f>
        <v>BULLISH</v>
      </c>
      <c r="K1419" s="6" t="str">
        <f>OBV!G1419</f>
        <v>NEUTRAL</v>
      </c>
      <c r="L1419" s="6" t="str">
        <f>OBV!H1419</f>
        <v>BULLISH DIVERGENCE</v>
      </c>
    </row>
    <row r="1420" spans="1:12" ht="13.5" x14ac:dyDescent="0.25">
      <c r="A1420" s="3">
        <f>RSI!A1420</f>
        <v>44081</v>
      </c>
      <c r="B1420" s="2">
        <f>RSI!B1420</f>
        <v>1.1000000000000001</v>
      </c>
      <c r="C1420" s="2">
        <f>RSI!I1420</f>
        <v>24.602549056991023</v>
      </c>
      <c r="D1420" s="2">
        <f>MACD!E1420</f>
        <v>2.9923372682882921E-3</v>
      </c>
      <c r="E1420" s="2">
        <f>MACD!F1420</f>
        <v>-3.385547068465492E-4</v>
      </c>
      <c r="F1420" s="2">
        <f>'Moving Avg'!D1420</f>
        <v>1.1039999999999999</v>
      </c>
      <c r="G1420" s="2">
        <f>'Moving Avg'!F1420</f>
        <v>1.1310000000000002</v>
      </c>
      <c r="H1420" s="2">
        <f>'Moving Avg'!G1420</f>
        <v>1.1792</v>
      </c>
      <c r="I1420" s="2">
        <f>'Moving Avg'!H1420</f>
        <v>1.3584999999999987</v>
      </c>
      <c r="J1420" s="6" t="str">
        <f>OBV!F1420</f>
        <v>BULLISH</v>
      </c>
      <c r="K1420" s="6" t="str">
        <f>OBV!G1420</f>
        <v>NEUTRAL</v>
      </c>
      <c r="L1420" s="6" t="str">
        <f>OBV!H1420</f>
        <v>BULLISH DIVERGENCE</v>
      </c>
    </row>
    <row r="1421" spans="1:12" ht="13.5" x14ac:dyDescent="0.25">
      <c r="A1421" s="3">
        <f>RSI!A1421</f>
        <v>44082</v>
      </c>
      <c r="B1421" s="2">
        <f>RSI!B1421</f>
        <v>1.1299999999999999</v>
      </c>
      <c r="C1421" s="2">
        <f>RSI!I1421</f>
        <v>43.388554451937026</v>
      </c>
      <c r="D1421" s="2">
        <f>MACD!E1421</f>
        <v>2.951857078686837E-3</v>
      </c>
      <c r="E1421" s="2">
        <f>MACD!F1421</f>
        <v>3.1952765026012803E-4</v>
      </c>
      <c r="F1421" s="2">
        <f>'Moving Avg'!D1421</f>
        <v>1.1060000000000001</v>
      </c>
      <c r="G1421" s="2">
        <f>'Moving Avg'!F1421</f>
        <v>1.1305000000000001</v>
      </c>
      <c r="H1421" s="2">
        <f>'Moving Avg'!G1421</f>
        <v>1.1776</v>
      </c>
      <c r="I1421" s="2">
        <f>'Moving Avg'!H1421</f>
        <v>1.359049999999999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1.1599999999999999</v>
      </c>
      <c r="C1422" s="2">
        <f>RSI!I1422</f>
        <v>55.365218680615492</v>
      </c>
      <c r="D1422" s="2">
        <f>MACD!E1422</f>
        <v>7.7824032525319886E-4</v>
      </c>
      <c r="E1422" s="2">
        <f>MACD!F1422</f>
        <v>4.112701852587422E-4</v>
      </c>
      <c r="F1422" s="2">
        <f>'Moving Avg'!D1422</f>
        <v>1.1140000000000001</v>
      </c>
      <c r="G1422" s="2">
        <f>'Moving Avg'!F1422</f>
        <v>1.1315000000000002</v>
      </c>
      <c r="H1422" s="2">
        <f>'Moving Avg'!G1422</f>
        <v>1.1765999999999999</v>
      </c>
      <c r="I1422" s="2">
        <f>'Moving Avg'!H1422</f>
        <v>1.3597499999999989</v>
      </c>
      <c r="J1422" s="6" t="str">
        <f>OBV!F1422</f>
        <v>BULLISH</v>
      </c>
      <c r="K1422" s="6" t="str">
        <f>OBV!G1422</f>
        <v>WEAK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1.22</v>
      </c>
      <c r="C1423" s="2">
        <f>RSI!I1423</f>
        <v>69.337202708795246</v>
      </c>
      <c r="D1423" s="2">
        <f>MACD!E1423</f>
        <v>-5.605969271599287E-3</v>
      </c>
      <c r="E1423" s="2">
        <f>MACD!F1423</f>
        <v>-7.9217770611286363E-4</v>
      </c>
      <c r="F1423" s="2">
        <f>'Moving Avg'!D1423</f>
        <v>1.1419999999999999</v>
      </c>
      <c r="G1423" s="2">
        <f>'Moving Avg'!F1423</f>
        <v>1.1355</v>
      </c>
      <c r="H1423" s="2">
        <f>'Moving Avg'!G1423</f>
        <v>1.1767999999999998</v>
      </c>
      <c r="I1423" s="2">
        <f>'Moving Avg'!H1423</f>
        <v>1.360749999999999</v>
      </c>
      <c r="J1423" s="6" t="str">
        <f>OBV!F1423</f>
        <v>BULLISH</v>
      </c>
      <c r="K1423" s="6" t="str">
        <f>OBV!G1423</f>
        <v>WEAK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1.26</v>
      </c>
      <c r="C1424" s="2">
        <f>RSI!I1424</f>
        <v>74.963807118196286</v>
      </c>
      <c r="D1424" s="2">
        <f>MACD!E1424</f>
        <v>-1.441860107230597E-2</v>
      </c>
      <c r="E1424" s="2">
        <f>MACD!F1424</f>
        <v>-3.517462379351485E-3</v>
      </c>
      <c r="F1424" s="2">
        <f>'Moving Avg'!D1424</f>
        <v>1.1739999999999999</v>
      </c>
      <c r="G1424" s="2">
        <f>'Moving Avg'!F1424</f>
        <v>1.1415000000000002</v>
      </c>
      <c r="H1424" s="2">
        <f>'Moving Avg'!G1424</f>
        <v>1.1771999999999998</v>
      </c>
      <c r="I1424" s="2">
        <f>'Moving Avg'!H1424</f>
        <v>1.3617499999999989</v>
      </c>
      <c r="J1424" s="6" t="str">
        <f>OBV!F1424</f>
        <v>BULLISH</v>
      </c>
      <c r="K1424" s="6" t="str">
        <f>OBV!G1424</f>
        <v>WEAK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1.26</v>
      </c>
      <c r="C1425" s="2">
        <f>RSI!I1425</f>
        <v>74.963807118196286</v>
      </c>
      <c r="D1425" s="2">
        <f>MACD!E1425</f>
        <v>-2.2526291502235063E-2</v>
      </c>
      <c r="E1425" s="2">
        <f>MACD!F1425</f>
        <v>-7.3192282039282013E-3</v>
      </c>
      <c r="F1425" s="2">
        <f>'Moving Avg'!D1425</f>
        <v>1.206</v>
      </c>
      <c r="G1425" s="2">
        <f>'Moving Avg'!F1425</f>
        <v>1.1475000000000002</v>
      </c>
      <c r="H1425" s="2">
        <f>'Moving Avg'!G1425</f>
        <v>1.1776</v>
      </c>
      <c r="I1425" s="2">
        <f>'Moving Avg'!H1425</f>
        <v>1.3628999999999989</v>
      </c>
      <c r="J1425" s="6" t="str">
        <f>OBV!F1425</f>
        <v>BULLISH</v>
      </c>
      <c r="K1425" s="6" t="str">
        <f>OBV!G1425</f>
        <v>WEAK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1.26</v>
      </c>
      <c r="C1426" s="2">
        <f>RSI!I1426</f>
        <v>74.963807118196286</v>
      </c>
      <c r="D1426" s="2">
        <f>MACD!E1426</f>
        <v>-3.3066205183778008E-2</v>
      </c>
      <c r="E1426" s="2">
        <f>MACD!F1426</f>
        <v>-1.2468623599898164E-2</v>
      </c>
      <c r="F1426" s="2">
        <f>'Moving Avg'!D1426</f>
        <v>1.2319999999999998</v>
      </c>
      <c r="G1426" s="2">
        <f>'Moving Avg'!F1426</f>
        <v>1.1535000000000002</v>
      </c>
      <c r="H1426" s="2">
        <f>'Moving Avg'!G1426</f>
        <v>1.1785999999999999</v>
      </c>
      <c r="I1426" s="2">
        <f>'Moving Avg'!H1426</f>
        <v>1.3640999999999988</v>
      </c>
      <c r="J1426" s="6" t="str">
        <f>OBV!F1426</f>
        <v>BULLISH</v>
      </c>
      <c r="K1426" s="6" t="str">
        <f>OBV!G1426</f>
        <v>WEAK</v>
      </c>
      <c r="L1426" s="6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1.21</v>
      </c>
      <c r="C1427" s="2">
        <f>RSI!I1427</f>
        <v>58.270349575225985</v>
      </c>
      <c r="D1427" s="2">
        <f>MACD!E1427</f>
        <v>-3.8838887353832785E-2</v>
      </c>
      <c r="E1427" s="2">
        <f>MACD!F1427</f>
        <v>-1.7742676350685091E-2</v>
      </c>
      <c r="F1427" s="2">
        <f>'Moving Avg'!D1427</f>
        <v>1.242</v>
      </c>
      <c r="G1427" s="2">
        <f>'Moving Avg'!F1427</f>
        <v>1.1570000000000003</v>
      </c>
      <c r="H1427" s="2">
        <f>'Moving Avg'!G1427</f>
        <v>1.1786000000000001</v>
      </c>
      <c r="I1427" s="2">
        <f>'Moving Avg'!H1427</f>
        <v>1.3650499999999985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1.1499999999999999</v>
      </c>
      <c r="C1428" s="2">
        <f>RSI!I1428</f>
        <v>45.248683835179598</v>
      </c>
      <c r="D1428" s="2">
        <f>MACD!E1428</f>
        <v>-4.5654078371923035E-2</v>
      </c>
      <c r="E1428" s="2">
        <f>MACD!F1428</f>
        <v>-2.332495675493268E-2</v>
      </c>
      <c r="F1428" s="2">
        <f>'Moving Avg'!D1428</f>
        <v>1.2280000000000002</v>
      </c>
      <c r="G1428" s="2">
        <f>'Moving Avg'!F1428</f>
        <v>1.1575000000000002</v>
      </c>
      <c r="H1428" s="2">
        <f>'Moving Avg'!G1428</f>
        <v>1.1774</v>
      </c>
      <c r="I1428" s="2">
        <f>'Moving Avg'!H1428</f>
        <v>1.3656999999999981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</row>
    <row r="1429" spans="1:12" ht="13.5" x14ac:dyDescent="0.25">
      <c r="A1429" s="3">
        <f>RSI!A1429</f>
        <v>44092</v>
      </c>
      <c r="B1429" s="2">
        <f>RSI!B1429</f>
        <v>1.1499999999999999</v>
      </c>
      <c r="C1429" s="2">
        <f>RSI!I1429</f>
        <v>45.248683835179598</v>
      </c>
      <c r="D1429" s="2">
        <f>MACD!E1429</f>
        <v>-4.8194138817755361E-2</v>
      </c>
      <c r="E1429" s="2">
        <f>MACD!F1429</f>
        <v>-2.8298793167497217E-2</v>
      </c>
      <c r="F1429" s="2">
        <f>'Moving Avg'!D1429</f>
        <v>1.206</v>
      </c>
      <c r="G1429" s="2">
        <f>'Moving Avg'!F1429</f>
        <v>1.1579999999999999</v>
      </c>
      <c r="H1429" s="2">
        <f>'Moving Avg'!G1429</f>
        <v>1.1756</v>
      </c>
      <c r="I1429" s="2">
        <f>'Moving Avg'!H1429</f>
        <v>1.3663499999999982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1.1499999999999999</v>
      </c>
      <c r="C1430" s="2">
        <f>RSI!I1430</f>
        <v>45.248683835179598</v>
      </c>
      <c r="D1430" s="2">
        <f>MACD!E1430</f>
        <v>-5.0204794280242382E-2</v>
      </c>
      <c r="E1430" s="2">
        <f>MACD!F1430</f>
        <v>-3.267999339004625E-2</v>
      </c>
      <c r="F1430" s="2">
        <f>'Moving Avg'!D1430</f>
        <v>1.1839999999999999</v>
      </c>
      <c r="G1430" s="2">
        <f>'Moving Avg'!F1430</f>
        <v>1.1584999999999999</v>
      </c>
      <c r="H1430" s="2">
        <f>'Moving Avg'!G1430</f>
        <v>1.1737999999999997</v>
      </c>
      <c r="I1430" s="2">
        <f>'Moving Avg'!H1430</f>
        <v>1.3668499999999981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1.1200000000000001</v>
      </c>
      <c r="C1431" s="2">
        <f>RSI!I1431</f>
        <v>39.707354891911244</v>
      </c>
      <c r="D1431" s="2">
        <f>MACD!E1431</f>
        <v>-4.4940153468455701E-2</v>
      </c>
      <c r="E1431" s="2">
        <f>MACD!F1431</f>
        <v>-3.5132025405728143E-2</v>
      </c>
      <c r="F1431" s="2">
        <f>'Moving Avg'!D1431</f>
        <v>1.1560000000000001</v>
      </c>
      <c r="G1431" s="2">
        <f>'Moving Avg'!F1431</f>
        <v>1.1575000000000002</v>
      </c>
      <c r="H1431" s="2">
        <f>'Moving Avg'!G1431</f>
        <v>1.1711999999999998</v>
      </c>
      <c r="I1431" s="2">
        <f>'Moving Avg'!H1431</f>
        <v>1.366999999999998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1.1000000000000001</v>
      </c>
      <c r="C1432" s="2">
        <f>RSI!I1432</f>
        <v>36.498321087820763</v>
      </c>
      <c r="D1432" s="2">
        <f>MACD!E1432</f>
        <v>-3.4092470171831257E-2</v>
      </c>
      <c r="E1432" s="2">
        <f>MACD!F1432</f>
        <v>-3.4924114358948766E-2</v>
      </c>
      <c r="F1432" s="2">
        <f>'Moving Avg'!D1432</f>
        <v>1.1339999999999999</v>
      </c>
      <c r="G1432" s="2">
        <f>'Moving Avg'!F1432</f>
        <v>1.1555</v>
      </c>
      <c r="H1432" s="2">
        <f>'Moving Avg'!G1432</f>
        <v>1.1681999999999997</v>
      </c>
      <c r="I1432" s="2">
        <f>'Moving Avg'!H1432</f>
        <v>1.3668999999999982</v>
      </c>
      <c r="J1432" s="6" t="str">
        <f>OBV!F1432</f>
        <v>BEARISH</v>
      </c>
      <c r="K1432" s="6" t="str">
        <f>OBV!G1432</f>
        <v>STRONG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1.1000000000000001</v>
      </c>
      <c r="C1433" s="2">
        <f>RSI!I1433</f>
        <v>36.498321087820763</v>
      </c>
      <c r="D1433" s="2">
        <f>MACD!E1433</f>
        <v>-1.529052490898497E-2</v>
      </c>
      <c r="E1433" s="2">
        <f>MACD!F1433</f>
        <v>-3.0997396468956006E-2</v>
      </c>
      <c r="F1433" s="2">
        <f>'Moving Avg'!D1433</f>
        <v>1.1239999999999999</v>
      </c>
      <c r="G1433" s="2">
        <f>'Moving Avg'!F1433</f>
        <v>1.1535</v>
      </c>
      <c r="H1433" s="2">
        <f>'Moving Avg'!G1433</f>
        <v>1.1651999999999998</v>
      </c>
      <c r="I1433" s="2">
        <f>'Moving Avg'!H1433</f>
        <v>1.3665999999999983</v>
      </c>
      <c r="J1433" s="6" t="str">
        <f>OBV!F1433</f>
        <v>BEARISH</v>
      </c>
      <c r="K1433" s="6" t="str">
        <f>OBV!G1433</f>
        <v>STRONG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1.1000000000000001</v>
      </c>
      <c r="C1434" s="2">
        <f>RSI!I1434</f>
        <v>36.498321087820763</v>
      </c>
      <c r="D1434" s="2">
        <f>MACD!E1434</f>
        <v>7.1359624041735792E-3</v>
      </c>
      <c r="E1434" s="2">
        <f>MACD!F1434</f>
        <v>-2.3370724694330089E-2</v>
      </c>
      <c r="F1434" s="2">
        <f>'Moving Avg'!D1434</f>
        <v>1.1140000000000001</v>
      </c>
      <c r="G1434" s="2">
        <f>'Moving Avg'!F1434</f>
        <v>1.1515</v>
      </c>
      <c r="H1434" s="2">
        <f>'Moving Avg'!G1434</f>
        <v>1.1621999999999999</v>
      </c>
      <c r="I1434" s="2">
        <f>'Moving Avg'!H1434</f>
        <v>1.3659999999999983</v>
      </c>
      <c r="J1434" s="6" t="str">
        <f>OBV!F1434</f>
        <v>BEARISH</v>
      </c>
      <c r="K1434" s="6" t="str">
        <f>OBV!G1434</f>
        <v>STRONG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1.1200000000000001</v>
      </c>
      <c r="C1435" s="2">
        <f>RSI!I1435</f>
        <v>42.320418716133197</v>
      </c>
      <c r="D1435" s="2">
        <f>MACD!E1435</f>
        <v>2.4967130955461103E-2</v>
      </c>
      <c r="E1435" s="2">
        <f>MACD!F1435</f>
        <v>-1.3703153564371851E-2</v>
      </c>
      <c r="F1435" s="2">
        <f>'Moving Avg'!D1435</f>
        <v>1.1080000000000001</v>
      </c>
      <c r="G1435" s="2">
        <f>'Moving Avg'!F1435</f>
        <v>1.1505000000000003</v>
      </c>
      <c r="H1435" s="2">
        <f>'Moving Avg'!G1435</f>
        <v>1.1595999999999997</v>
      </c>
      <c r="I1435" s="2">
        <f>'Moving Avg'!H1435</f>
        <v>1.3652499999999983</v>
      </c>
      <c r="J1435" s="6" t="str">
        <f>OBV!F1435</f>
        <v>BEARISH</v>
      </c>
      <c r="K1435" s="6" t="str">
        <f>OBV!G1435</f>
        <v>STRONG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1.1499999999999999</v>
      </c>
      <c r="C1436" s="2">
        <f>RSI!I1436</f>
        <v>49.761064751776765</v>
      </c>
      <c r="D1436" s="2">
        <f>MACD!E1436</f>
        <v>3.8026113370794867E-2</v>
      </c>
      <c r="E1436" s="2">
        <f>MACD!F1436</f>
        <v>-3.3573001773385073E-3</v>
      </c>
      <c r="F1436" s="2">
        <f>'Moving Avg'!D1436</f>
        <v>1.1140000000000001</v>
      </c>
      <c r="G1436" s="2">
        <f>'Moving Avg'!F1436</f>
        <v>1.1520000000000001</v>
      </c>
      <c r="H1436" s="2">
        <f>'Moving Avg'!G1436</f>
        <v>1.1575999999999997</v>
      </c>
      <c r="I1436" s="2">
        <f>'Moving Avg'!H1436</f>
        <v>1.3646499999999981</v>
      </c>
      <c r="J1436" s="6" t="str">
        <f>OBV!F1436</f>
        <v>BEARISH</v>
      </c>
      <c r="K1436" s="6" t="str">
        <f>OBV!G1436</f>
        <v>STRONG</v>
      </c>
      <c r="L1436" s="6" t="str">
        <f>OBV!H1436</f>
        <v>BEARISH DIVERGENCE</v>
      </c>
    </row>
    <row r="1437" spans="1:12" ht="13.5" x14ac:dyDescent="0.25">
      <c r="A1437" s="3">
        <f>RSI!A1437</f>
        <v>44104</v>
      </c>
      <c r="B1437" s="2">
        <f>RSI!B1437</f>
        <v>1.2</v>
      </c>
      <c r="C1437" s="2">
        <f>RSI!I1437</f>
        <v>59.20634057154551</v>
      </c>
      <c r="D1437" s="2">
        <f>MACD!E1437</f>
        <v>3.7681713686275264E-2</v>
      </c>
      <c r="E1437" s="2">
        <f>MACD!F1437</f>
        <v>4.8505025953842476E-3</v>
      </c>
      <c r="F1437" s="2">
        <f>'Moving Avg'!D1437</f>
        <v>1.1340000000000001</v>
      </c>
      <c r="G1437" s="2">
        <f>'Moving Avg'!F1437</f>
        <v>1.1560000000000001</v>
      </c>
      <c r="H1437" s="2">
        <f>'Moving Avg'!G1437</f>
        <v>1.1571999999999998</v>
      </c>
      <c r="I1437" s="2">
        <f>'Moving Avg'!H1437</f>
        <v>1.3639999999999979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1.2</v>
      </c>
      <c r="C1438" s="2">
        <f>RSI!I1438</f>
        <v>59.20634057154551</v>
      </c>
      <c r="D1438" s="2">
        <f>MACD!E1438</f>
        <v>2.7865654518218541E-2</v>
      </c>
      <c r="E1438" s="2">
        <f>MACD!F1438</f>
        <v>9.453532979951107E-3</v>
      </c>
      <c r="F1438" s="2">
        <f>'Moving Avg'!D1438</f>
        <v>1.1540000000000001</v>
      </c>
      <c r="G1438" s="2">
        <f>'Moving Avg'!F1438</f>
        <v>1.1620000000000001</v>
      </c>
      <c r="H1438" s="2">
        <f>'Moving Avg'!G1438</f>
        <v>1.1567999999999998</v>
      </c>
      <c r="I1438" s="2">
        <f>'Moving Avg'!H1438</f>
        <v>1.3630499999999979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1.2</v>
      </c>
      <c r="C1439" s="2">
        <f>RSI!I1439</f>
        <v>59.206340571545503</v>
      </c>
      <c r="D1439" s="2">
        <f>MACD!E1439</f>
        <v>1.9287651984633225E-2</v>
      </c>
      <c r="E1439" s="2">
        <f>MACD!F1439</f>
        <v>1.1420356780887531E-2</v>
      </c>
      <c r="F1439" s="2">
        <f>'Moving Avg'!D1439</f>
        <v>1.1739999999999999</v>
      </c>
      <c r="G1439" s="2">
        <f>'Moving Avg'!F1439</f>
        <v>1.1669999999999998</v>
      </c>
      <c r="H1439" s="2">
        <f>'Moving Avg'!G1439</f>
        <v>1.1564000000000001</v>
      </c>
      <c r="I1439" s="2">
        <f>'Moving Avg'!H1439</f>
        <v>1.3617999999999979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1.2</v>
      </c>
      <c r="C1440" s="2">
        <f>RSI!I1440</f>
        <v>59.206340571545503</v>
      </c>
      <c r="D1440" s="2">
        <f>MACD!E1440</f>
        <v>1.1777391857355379E-2</v>
      </c>
      <c r="E1440" s="2">
        <f>MACD!F1440</f>
        <v>1.1491763796181101E-2</v>
      </c>
      <c r="F1440" s="2">
        <f>'Moving Avg'!D1440</f>
        <v>1.19</v>
      </c>
      <c r="G1440" s="2">
        <f>'Moving Avg'!F1440</f>
        <v>1.1719999999999999</v>
      </c>
      <c r="H1440" s="2">
        <f>'Moving Avg'!G1440</f>
        <v>1.1564000000000003</v>
      </c>
      <c r="I1440" s="2">
        <f>'Moving Avg'!H1440</f>
        <v>1.3602499999999977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1.2</v>
      </c>
      <c r="C1441" s="2">
        <f>RSI!I1441</f>
        <v>59.206340571545503</v>
      </c>
      <c r="D1441" s="2">
        <f>MACD!E1441</f>
        <v>5.7388444302253205E-4</v>
      </c>
      <c r="E1441" s="2">
        <f>MACD!F1441</f>
        <v>9.3081879255493879E-3</v>
      </c>
      <c r="F1441" s="2">
        <f>'Moving Avg'!D1441</f>
        <v>1.2</v>
      </c>
      <c r="G1441" s="2">
        <f>'Moving Avg'!F1441</f>
        <v>1.1754999999999998</v>
      </c>
      <c r="H1441" s="2">
        <f>'Moving Avg'!G1441</f>
        <v>1.1564000000000003</v>
      </c>
      <c r="I1441" s="2">
        <f>'Moving Avg'!H1441</f>
        <v>1.3585499999999979</v>
      </c>
      <c r="J1441" s="6" t="str">
        <f>OBV!F1441</f>
        <v>BULLISH</v>
      </c>
      <c r="K1441" s="6" t="str">
        <f>OBV!G1441</f>
        <v>NEUTRAL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1.26</v>
      </c>
      <c r="C1442" s="2">
        <f>RSI!I1442</f>
        <v>69.254045300941854</v>
      </c>
      <c r="D1442" s="2">
        <f>MACD!E1442</f>
        <v>-1.6643380732799695E-2</v>
      </c>
      <c r="E1442" s="2">
        <f>MACD!F1442</f>
        <v>4.1178741938795709E-3</v>
      </c>
      <c r="F1442" s="2">
        <f>'Moving Avg'!D1442</f>
        <v>1.212</v>
      </c>
      <c r="G1442" s="2">
        <f>'Moving Avg'!F1442</f>
        <v>1.1804999999999999</v>
      </c>
      <c r="H1442" s="2">
        <f>'Moving Avg'!G1442</f>
        <v>1.1576000000000002</v>
      </c>
      <c r="I1442" s="2">
        <f>'Moving Avg'!H1442</f>
        <v>1.356899999999998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1.32</v>
      </c>
      <c r="C1443" s="2">
        <f>RSI!I1443</f>
        <v>75.699740829011446</v>
      </c>
      <c r="D1443" s="2">
        <f>MACD!E1443</f>
        <v>-3.6210829167044656E-2</v>
      </c>
      <c r="E1443" s="2">
        <f>MACD!F1443</f>
        <v>-3.9478664783052743E-3</v>
      </c>
      <c r="F1443" s="2">
        <f>'Moving Avg'!D1443</f>
        <v>1.236</v>
      </c>
      <c r="G1443" s="2">
        <f>'Moving Avg'!F1443</f>
        <v>1.1855</v>
      </c>
      <c r="H1443" s="2">
        <f>'Moving Avg'!G1443</f>
        <v>1.1600000000000001</v>
      </c>
      <c r="I1443" s="2">
        <f>'Moving Avg'!H1443</f>
        <v>1.3554999999999982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1.37</v>
      </c>
      <c r="C1444" s="2">
        <f>RSI!I1444</f>
        <v>79.547677185840612</v>
      </c>
      <c r="D1444" s="2">
        <f>MACD!E1444</f>
        <v>-5.7339618348666299E-2</v>
      </c>
      <c r="E1444" s="2">
        <f>MACD!F1444</f>
        <v>-1.4626216852377479E-2</v>
      </c>
      <c r="F1444" s="2">
        <f>'Moving Avg'!D1444</f>
        <v>1.27</v>
      </c>
      <c r="G1444" s="2">
        <f>'Moving Avg'!F1444</f>
        <v>1.1910000000000001</v>
      </c>
      <c r="H1444" s="2">
        <f>'Moving Avg'!G1444</f>
        <v>1.1634000000000002</v>
      </c>
      <c r="I1444" s="2">
        <f>'Moving Avg'!H1444</f>
        <v>1.3541999999999981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1.39</v>
      </c>
      <c r="C1445" s="2">
        <f>RSI!I1445</f>
        <v>80.853688023149772</v>
      </c>
      <c r="D1445" s="2">
        <f>MACD!E1445</f>
        <v>-7.4721551543968978E-2</v>
      </c>
      <c r="E1445" s="2">
        <f>MACD!F1445</f>
        <v>-2.6645283790695778E-2</v>
      </c>
      <c r="F1445" s="2">
        <f>'Moving Avg'!D1445</f>
        <v>1.3080000000000001</v>
      </c>
      <c r="G1445" s="2">
        <f>'Moving Avg'!F1445</f>
        <v>1.1975000000000002</v>
      </c>
      <c r="H1445" s="2">
        <f>'Moving Avg'!G1445</f>
        <v>1.1676000000000002</v>
      </c>
      <c r="I1445" s="2">
        <f>'Moving Avg'!H1445</f>
        <v>1.3526499999999979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1.38</v>
      </c>
      <c r="C1446" s="2">
        <f>RSI!I1446</f>
        <v>78.166012792374673</v>
      </c>
      <c r="D1446" s="2">
        <f>MACD!E1446</f>
        <v>-8.5209145340357395E-2</v>
      </c>
      <c r="E1446" s="2">
        <f>MACD!F1446</f>
        <v>-3.8358056100628105E-2</v>
      </c>
      <c r="F1446" s="2">
        <f>'Moving Avg'!D1446</f>
        <v>1.3439999999999999</v>
      </c>
      <c r="G1446" s="2">
        <f>'Moving Avg'!F1446</f>
        <v>1.2035</v>
      </c>
      <c r="H1446" s="2">
        <f>'Moving Avg'!G1446</f>
        <v>1.1716000000000004</v>
      </c>
      <c r="I1446" s="2">
        <f>'Moving Avg'!H1446</f>
        <v>1.3506999999999976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1.38</v>
      </c>
      <c r="C1447" s="2">
        <f>RSI!I1447</f>
        <v>78.166012792374673</v>
      </c>
      <c r="D1447" s="2">
        <f>MACD!E1447</f>
        <v>-8.7383651644190596E-2</v>
      </c>
      <c r="E1447" s="2">
        <f>MACD!F1447</f>
        <v>-4.8163175209340603E-2</v>
      </c>
      <c r="F1447" s="2">
        <f>'Moving Avg'!D1447</f>
        <v>1.3679999999999999</v>
      </c>
      <c r="G1447" s="2">
        <f>'Moving Avg'!F1447</f>
        <v>1.212</v>
      </c>
      <c r="H1447" s="2">
        <f>'Moving Avg'!G1447</f>
        <v>1.1756000000000002</v>
      </c>
      <c r="I1447" s="2">
        <f>'Moving Avg'!H1447</f>
        <v>1.3485999999999978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1.38</v>
      </c>
      <c r="C1448" s="2">
        <f>RSI!I1448</f>
        <v>78.166012792374673</v>
      </c>
      <c r="D1448" s="2">
        <f>MACD!E1448</f>
        <v>-9.0142781635578872E-2</v>
      </c>
      <c r="E1448" s="2">
        <f>MACD!F1448</f>
        <v>-5.6559096494588262E-2</v>
      </c>
      <c r="F1448" s="2">
        <f>'Moving Avg'!D1448</f>
        <v>1.38</v>
      </c>
      <c r="G1448" s="2">
        <f>'Moving Avg'!F1448</f>
        <v>1.2234999999999998</v>
      </c>
      <c r="H1448" s="2">
        <f>'Moving Avg'!G1448</f>
        <v>1.1804000000000003</v>
      </c>
      <c r="I1448" s="2">
        <f>'Moving Avg'!H1448</f>
        <v>1.3464499999999975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1.38</v>
      </c>
      <c r="C1449" s="2">
        <f>RSI!I1449</f>
        <v>78.166012792374673</v>
      </c>
      <c r="D1449" s="2">
        <f>MACD!E1449</f>
        <v>-9.3328507051788412E-2</v>
      </c>
      <c r="E1449" s="2">
        <f>MACD!F1449</f>
        <v>-6.3912978606028292E-2</v>
      </c>
      <c r="F1449" s="2">
        <f>'Moving Avg'!D1449</f>
        <v>1.3819999999999999</v>
      </c>
      <c r="G1449" s="2">
        <f>'Moving Avg'!F1449</f>
        <v>1.2349999999999997</v>
      </c>
      <c r="H1449" s="2">
        <f>'Moving Avg'!G1449</f>
        <v>1.1852000000000005</v>
      </c>
      <c r="I1449" s="2">
        <f>'Moving Avg'!H1449</f>
        <v>1.3443499999999975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1.4</v>
      </c>
      <c r="C1450" s="2">
        <f>RSI!I1450</f>
        <v>79.958196342909645</v>
      </c>
      <c r="D1450" s="2">
        <f>MACD!E1450</f>
        <v>-9.8293636571020304E-2</v>
      </c>
      <c r="E1450" s="2">
        <f>MACD!F1450</f>
        <v>-7.07891101990267E-2</v>
      </c>
      <c r="F1450" s="2">
        <f>'Moving Avg'!D1450</f>
        <v>1.3839999999999999</v>
      </c>
      <c r="G1450" s="2">
        <f>'Moving Avg'!F1450</f>
        <v>1.2474999999999996</v>
      </c>
      <c r="H1450" s="2">
        <f>'Moving Avg'!G1450</f>
        <v>1.1904000000000006</v>
      </c>
      <c r="I1450" s="2">
        <f>'Moving Avg'!H1450</f>
        <v>1.3421499999999975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1.44</v>
      </c>
      <c r="C1451" s="2">
        <f>RSI!I1451</f>
        <v>82.969128597262454</v>
      </c>
      <c r="D1451" s="2">
        <f>MACD!E1451</f>
        <v>-0.10630570515080584</v>
      </c>
      <c r="E1451" s="2">
        <f>MACD!F1451</f>
        <v>-7.7892429189382523E-2</v>
      </c>
      <c r="F1451" s="2">
        <f>'Moving Avg'!D1451</f>
        <v>1.3959999999999997</v>
      </c>
      <c r="G1451" s="2">
        <f>'Moving Avg'!F1451</f>
        <v>1.2634999999999998</v>
      </c>
      <c r="H1451" s="2">
        <f>'Moving Avg'!G1451</f>
        <v>1.1964000000000004</v>
      </c>
      <c r="I1451" s="2">
        <f>'Moving Avg'!H1451</f>
        <v>1.3401499999999973</v>
      </c>
      <c r="J1451" s="6" t="str">
        <f>OBV!F1451</f>
        <v>BULLISH</v>
      </c>
      <c r="K1451" s="6" t="str">
        <f>OBV!G1451</f>
        <v>WEAK</v>
      </c>
      <c r="L1451" s="6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1.5</v>
      </c>
      <c r="C1452" s="2">
        <f>RSI!I1452</f>
        <v>86.295084491636857</v>
      </c>
      <c r="D1452" s="2">
        <f>MACD!E1452</f>
        <v>-0.10932022377997352</v>
      </c>
      <c r="E1452" s="2">
        <f>MACD!F1452</f>
        <v>-8.4177988107500726E-2</v>
      </c>
      <c r="F1452" s="2">
        <f>'Moving Avg'!D1452</f>
        <v>1.42</v>
      </c>
      <c r="G1452" s="2">
        <f>'Moving Avg'!F1452</f>
        <v>1.2834999999999996</v>
      </c>
      <c r="H1452" s="2">
        <f>'Moving Avg'!G1452</f>
        <v>1.2036000000000004</v>
      </c>
      <c r="I1452" s="2">
        <f>'Moving Avg'!H1452</f>
        <v>1.3385999999999973</v>
      </c>
      <c r="J1452" s="6" t="str">
        <f>OBV!F1452</f>
        <v>BULLISH</v>
      </c>
      <c r="K1452" s="6" t="str">
        <f>OBV!G1452</f>
        <v>WEAK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1.56</v>
      </c>
      <c r="C1453" s="2">
        <f>RSI!I1453</f>
        <v>88.676544428786229</v>
      </c>
      <c r="D1453" s="2">
        <f>MACD!E1453</f>
        <v>-0.1083849295574697</v>
      </c>
      <c r="E1453" s="2">
        <f>MACD!F1453</f>
        <v>-8.9019376397494535E-2</v>
      </c>
      <c r="F1453" s="2">
        <f>'Moving Avg'!D1453</f>
        <v>1.456</v>
      </c>
      <c r="G1453" s="2">
        <f>'Moving Avg'!F1453</f>
        <v>1.3064999999999998</v>
      </c>
      <c r="H1453" s="2">
        <f>'Moving Avg'!G1453</f>
        <v>1.2120000000000004</v>
      </c>
      <c r="I1453" s="2">
        <f>'Moving Avg'!H1453</f>
        <v>1.3374999999999975</v>
      </c>
      <c r="J1453" s="6" t="str">
        <f>OBV!F1453</f>
        <v>BULLISH</v>
      </c>
      <c r="K1453" s="6" t="str">
        <f>OBV!G1453</f>
        <v>WEAK</v>
      </c>
      <c r="L1453" s="6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1.63</v>
      </c>
      <c r="C1454" s="2">
        <f>RSI!I1454</f>
        <v>90.705698972613249</v>
      </c>
      <c r="D1454" s="2">
        <f>MACD!E1454</f>
        <v>-0.10664491351924066</v>
      </c>
      <c r="E1454" s="2">
        <f>MACD!F1454</f>
        <v>-9.2544483821843757E-2</v>
      </c>
      <c r="F1454" s="2">
        <f>'Moving Avg'!D1454</f>
        <v>1.506</v>
      </c>
      <c r="G1454" s="2">
        <f>'Moving Avg'!F1454</f>
        <v>1.3329999999999997</v>
      </c>
      <c r="H1454" s="2">
        <f>'Moving Avg'!G1454</f>
        <v>1.2218000000000004</v>
      </c>
      <c r="I1454" s="2">
        <f>'Moving Avg'!H1454</f>
        <v>1.3371499999999974</v>
      </c>
      <c r="J1454" s="6" t="str">
        <f>OBV!F1454</f>
        <v>BULLISH</v>
      </c>
      <c r="K1454" s="6" t="str">
        <f>OBV!G1454</f>
        <v>WEAK</v>
      </c>
      <c r="L1454" s="6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1.7</v>
      </c>
      <c r="C1455" s="2">
        <f>RSI!I1455</f>
        <v>92.209197545610706</v>
      </c>
      <c r="D1455" s="2">
        <f>MACD!E1455</f>
        <v>-0.109137551511862</v>
      </c>
      <c r="E1455" s="2">
        <f>MACD!F1455</f>
        <v>-9.586309735984741E-2</v>
      </c>
      <c r="F1455" s="2">
        <f>'Moving Avg'!D1455</f>
        <v>1.5660000000000001</v>
      </c>
      <c r="G1455" s="2">
        <f>'Moving Avg'!F1455</f>
        <v>1.3619999999999997</v>
      </c>
      <c r="H1455" s="2">
        <f>'Moving Avg'!G1455</f>
        <v>1.2330000000000005</v>
      </c>
      <c r="I1455" s="2">
        <f>'Moving Avg'!H1455</f>
        <v>1.3371499999999974</v>
      </c>
      <c r="J1455" s="6" t="str">
        <f>OBV!F1455</f>
        <v>BULLISH</v>
      </c>
      <c r="K1455" s="6" t="str">
        <f>OBV!G1455</f>
        <v>WEAK</v>
      </c>
      <c r="L1455" s="6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1.77</v>
      </c>
      <c r="C1456" s="2">
        <f>RSI!I1456</f>
        <v>93.365064107431493</v>
      </c>
      <c r="D1456" s="2">
        <f>MACD!E1456</f>
        <v>-0.12010315049170073</v>
      </c>
      <c r="E1456" s="2">
        <f>MACD!F1456</f>
        <v>-0.10071110798621807</v>
      </c>
      <c r="F1456" s="2">
        <f>'Moving Avg'!D1456</f>
        <v>1.6320000000000001</v>
      </c>
      <c r="G1456" s="2">
        <f>'Moving Avg'!F1456</f>
        <v>1.3929999999999996</v>
      </c>
      <c r="H1456" s="2">
        <f>'Moving Avg'!G1456</f>
        <v>1.2456000000000005</v>
      </c>
      <c r="I1456" s="2">
        <f>'Moving Avg'!H1456</f>
        <v>1.3378499999999973</v>
      </c>
      <c r="J1456" s="6" t="str">
        <f>OBV!F1456</f>
        <v>BULLISH</v>
      </c>
      <c r="K1456" s="6" t="str">
        <f>OBV!G1456</f>
        <v>WEAK</v>
      </c>
      <c r="L1456" s="6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1.8</v>
      </c>
      <c r="C1457" s="2">
        <f>RSI!I1457</f>
        <v>93.790276275810982</v>
      </c>
      <c r="D1457" s="2">
        <f>MACD!E1457</f>
        <v>-0.13399240153867731</v>
      </c>
      <c r="E1457" s="2">
        <f>MACD!F1457</f>
        <v>-0.10736736669670993</v>
      </c>
      <c r="F1457" s="2">
        <f>'Moving Avg'!D1457</f>
        <v>1.6920000000000002</v>
      </c>
      <c r="G1457" s="2">
        <f>'Moving Avg'!F1457</f>
        <v>1.4229999999999996</v>
      </c>
      <c r="H1457" s="2">
        <f>'Moving Avg'!G1457</f>
        <v>1.2588000000000006</v>
      </c>
      <c r="I1457" s="2">
        <f>'Moving Avg'!H1457</f>
        <v>1.3387999999999978</v>
      </c>
      <c r="J1457" s="6" t="str">
        <f>OBV!F1457</f>
        <v>BULLISH</v>
      </c>
      <c r="K1457" s="6" t="str">
        <f>OBV!G1457</f>
        <v>WEAK</v>
      </c>
      <c r="L1457" s="6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1.85</v>
      </c>
      <c r="C1458" s="2">
        <f>RSI!I1458</f>
        <v>94.430879342602125</v>
      </c>
      <c r="D1458" s="2">
        <f>MACD!E1458</f>
        <v>-0.15183734293971418</v>
      </c>
      <c r="E1458" s="2">
        <f>MACD!F1458</f>
        <v>-0.1162613619453108</v>
      </c>
      <c r="F1458" s="2">
        <f>'Moving Avg'!D1458</f>
        <v>1.75</v>
      </c>
      <c r="G1458" s="2">
        <f>'Moving Avg'!F1458</f>
        <v>1.4554999999999998</v>
      </c>
      <c r="H1458" s="2">
        <f>'Moving Avg'!G1458</f>
        <v>1.2730000000000006</v>
      </c>
      <c r="I1458" s="2">
        <f>'Moving Avg'!H1458</f>
        <v>1.340049999999998</v>
      </c>
      <c r="J1458" s="6" t="str">
        <f>OBV!F1458</f>
        <v>BULLISH</v>
      </c>
      <c r="K1458" s="6" t="str">
        <f>OBV!G1458</f>
        <v>WEAK</v>
      </c>
      <c r="L1458" s="6" t="str">
        <f>OBV!H1458</f>
        <v>CONFIRMED BULLISH</v>
      </c>
    </row>
    <row r="1459" spans="1:12" ht="13.5" x14ac:dyDescent="0.25">
      <c r="A1459" s="3">
        <f>RSI!A1459</f>
        <v>44138</v>
      </c>
      <c r="B1459" s="2">
        <f>RSI!B1459</f>
        <v>1.85</v>
      </c>
      <c r="C1459" s="2">
        <f>RSI!I1459</f>
        <v>94.430879342602125</v>
      </c>
      <c r="D1459" s="2">
        <f>MACD!E1459</f>
        <v>-0.1694442076506153</v>
      </c>
      <c r="E1459" s="2">
        <f>MACD!F1459</f>
        <v>-0.12689793108637171</v>
      </c>
      <c r="F1459" s="2">
        <f>'Moving Avg'!D1459</f>
        <v>1.7939999999999998</v>
      </c>
      <c r="G1459" s="2">
        <f>'Moving Avg'!F1459</f>
        <v>1.488</v>
      </c>
      <c r="H1459" s="2">
        <f>'Moving Avg'!G1459</f>
        <v>1.2872000000000006</v>
      </c>
      <c r="I1459" s="2">
        <f>'Moving Avg'!H1459</f>
        <v>1.341449999999998</v>
      </c>
      <c r="J1459" s="6" t="str">
        <f>OBV!F1459</f>
        <v>BULLISH</v>
      </c>
      <c r="K1459" s="6" t="str">
        <f>OBV!G1459</f>
        <v>WEAK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1.85</v>
      </c>
      <c r="C1460" s="2">
        <f>RSI!I1460</f>
        <v>94.430879342602125</v>
      </c>
      <c r="D1460" s="2">
        <f>MACD!E1460</f>
        <v>-0.18358697393236834</v>
      </c>
      <c r="E1460" s="2">
        <f>MACD!F1460</f>
        <v>-0.13823573965557104</v>
      </c>
      <c r="F1460" s="2">
        <f>'Moving Avg'!D1460</f>
        <v>1.8239999999999998</v>
      </c>
      <c r="G1460" s="2">
        <f>'Moving Avg'!F1460</f>
        <v>1.5205</v>
      </c>
      <c r="H1460" s="2">
        <f>'Moving Avg'!G1460</f>
        <v>1.3014000000000003</v>
      </c>
      <c r="I1460" s="2">
        <f>'Moving Avg'!H1460</f>
        <v>1.3428999999999982</v>
      </c>
      <c r="J1460" s="6" t="str">
        <f>OBV!F1460</f>
        <v>BULLISH</v>
      </c>
      <c r="K1460" s="6" t="str">
        <f>OBV!G1460</f>
        <v>WEAK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1.8</v>
      </c>
      <c r="C1461" s="2">
        <f>RSI!I1461</f>
        <v>83.652582548722307</v>
      </c>
      <c r="D1461" s="2">
        <f>MACD!E1461</f>
        <v>-0.18784598484904236</v>
      </c>
      <c r="E1461" s="2">
        <f>MACD!F1461</f>
        <v>-0.14815778869426532</v>
      </c>
      <c r="F1461" s="2">
        <f>'Moving Avg'!D1461</f>
        <v>1.83</v>
      </c>
      <c r="G1461" s="2">
        <f>'Moving Avg'!F1461</f>
        <v>1.5505</v>
      </c>
      <c r="H1461" s="2">
        <f>'Moving Avg'!G1461</f>
        <v>1.3146000000000007</v>
      </c>
      <c r="I1461" s="2">
        <f>'Moving Avg'!H1461</f>
        <v>1.3440999999999983</v>
      </c>
      <c r="J1461" s="6" t="str">
        <f>OBV!F1461</f>
        <v>BULLISH</v>
      </c>
      <c r="K1461" s="6" t="str">
        <f>OBV!G1461</f>
        <v>WEAK</v>
      </c>
      <c r="L1461" s="6" t="str">
        <f>OBV!H1461</f>
        <v>CONFIRMED BULLISH</v>
      </c>
    </row>
    <row r="1462" spans="1:12" ht="13.5" x14ac:dyDescent="0.25">
      <c r="A1462" s="3">
        <f>RSI!A1462</f>
        <v>44141</v>
      </c>
      <c r="B1462" s="2">
        <f>RSI!B1462</f>
        <v>1.8</v>
      </c>
      <c r="C1462" s="2">
        <f>RSI!I1462</f>
        <v>83.652582548722307</v>
      </c>
      <c r="D1462" s="2">
        <f>MACD!E1462</f>
        <v>-0.18391391665157553</v>
      </c>
      <c r="E1462" s="2">
        <f>MACD!F1462</f>
        <v>-0.15530901428572735</v>
      </c>
      <c r="F1462" s="2">
        <f>'Moving Avg'!D1462</f>
        <v>1.83</v>
      </c>
      <c r="G1462" s="2">
        <f>'Moving Avg'!F1462</f>
        <v>1.5775000000000001</v>
      </c>
      <c r="H1462" s="2">
        <f>'Moving Avg'!G1462</f>
        <v>1.3278000000000003</v>
      </c>
      <c r="I1462" s="2">
        <f>'Moving Avg'!H1462</f>
        <v>1.3452999999999984</v>
      </c>
      <c r="J1462" s="6" t="str">
        <f>OBV!F1462</f>
        <v>BEARISH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44144</v>
      </c>
      <c r="B1463" s="2">
        <f>RSI!B1463</f>
        <v>1.82</v>
      </c>
      <c r="C1463" s="2">
        <f>RSI!I1463</f>
        <v>84.474648937319003</v>
      </c>
      <c r="D1463" s="2">
        <f>MACD!E1463</f>
        <v>-0.17440686701935437</v>
      </c>
      <c r="E1463" s="2">
        <f>MACD!F1463</f>
        <v>-0.15912858483245276</v>
      </c>
      <c r="F1463" s="2">
        <f>'Moving Avg'!D1463</f>
        <v>1.8239999999999998</v>
      </c>
      <c r="G1463" s="2">
        <f>'Moving Avg'!F1463</f>
        <v>1.6025000000000003</v>
      </c>
      <c r="H1463" s="2">
        <f>'Moving Avg'!G1463</f>
        <v>1.3414000000000001</v>
      </c>
      <c r="I1463" s="2">
        <f>'Moving Avg'!H1463</f>
        <v>1.3468499999999983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1.82</v>
      </c>
      <c r="C1464" s="2">
        <f>RSI!I1464</f>
        <v>84.474648937319003</v>
      </c>
      <c r="D1464" s="2">
        <f>MACD!E1464</f>
        <v>-0.15716451340984339</v>
      </c>
      <c r="E1464" s="2">
        <f>MACD!F1464</f>
        <v>-0.15873577054793089</v>
      </c>
      <c r="F1464" s="2">
        <f>'Moving Avg'!D1464</f>
        <v>1.8180000000000001</v>
      </c>
      <c r="G1464" s="2">
        <f>'Moving Avg'!F1464</f>
        <v>1.625</v>
      </c>
      <c r="H1464" s="2">
        <f>'Moving Avg'!G1464</f>
        <v>1.355</v>
      </c>
      <c r="I1464" s="2">
        <f>'Moving Avg'!H1464</f>
        <v>1.3484999999999985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1.82</v>
      </c>
      <c r="C1465" s="2">
        <f>RSI!I1465</f>
        <v>84.474648937319003</v>
      </c>
      <c r="D1465" s="2">
        <f>MACD!E1465</f>
        <v>-0.13326050971680981</v>
      </c>
      <c r="E1465" s="2">
        <f>MACD!F1465</f>
        <v>-0.15364071838170668</v>
      </c>
      <c r="F1465" s="2">
        <f>'Moving Avg'!D1465</f>
        <v>1.8120000000000001</v>
      </c>
      <c r="G1465" s="2">
        <f>'Moving Avg'!F1465</f>
        <v>1.6465000000000003</v>
      </c>
      <c r="H1465" s="2">
        <f>'Moving Avg'!G1465</f>
        <v>1.3685999999999998</v>
      </c>
      <c r="I1465" s="2">
        <f>'Moving Avg'!H1465</f>
        <v>1.3504499999999984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1.82</v>
      </c>
      <c r="C1466" s="2">
        <f>RSI!I1466</f>
        <v>84.474648937319003</v>
      </c>
      <c r="D1466" s="2">
        <f>MACD!E1466</f>
        <v>-0.10361195400612178</v>
      </c>
      <c r="E1466" s="2">
        <f>MACD!F1466</f>
        <v>-0.14363496550658972</v>
      </c>
      <c r="F1466" s="2">
        <f>'Moving Avg'!D1466</f>
        <v>1.8160000000000001</v>
      </c>
      <c r="G1466" s="2">
        <f>'Moving Avg'!F1466</f>
        <v>1.6685000000000003</v>
      </c>
      <c r="H1466" s="2">
        <f>'Moving Avg'!G1466</f>
        <v>1.3825999999999998</v>
      </c>
      <c r="I1466" s="2">
        <f>'Moving Avg'!H1466</f>
        <v>1.3521999999999983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1.82</v>
      </c>
      <c r="C1467" s="2">
        <f>RSI!I1467</f>
        <v>84.474648937319003</v>
      </c>
      <c r="D1467" s="2">
        <f>MACD!E1467</f>
        <v>-7.5156681537563941E-2</v>
      </c>
      <c r="E1467" s="2">
        <f>MACD!F1467</f>
        <v>-0.12993930871278458</v>
      </c>
      <c r="F1467" s="2">
        <f>'Moving Avg'!D1467</f>
        <v>1.8199999999999998</v>
      </c>
      <c r="G1467" s="2">
        <f>'Moving Avg'!F1467</f>
        <v>1.6905000000000001</v>
      </c>
      <c r="H1467" s="2">
        <f>'Moving Avg'!G1467</f>
        <v>1.3966000000000001</v>
      </c>
      <c r="I1467" s="2">
        <f>'Moving Avg'!H1467</f>
        <v>1.3537999999999986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1.82</v>
      </c>
      <c r="C1468" s="2">
        <f>RSI!I1468</f>
        <v>84.474648937319003</v>
      </c>
      <c r="D1468" s="2">
        <f>MACD!E1468</f>
        <v>-4.4541790782567814E-2</v>
      </c>
      <c r="E1468" s="2">
        <f>MACD!F1468</f>
        <v>-0.11285980512674124</v>
      </c>
      <c r="F1468" s="2">
        <f>'Moving Avg'!D1468</f>
        <v>1.8199999999999998</v>
      </c>
      <c r="G1468" s="2">
        <f>'Moving Avg'!F1468</f>
        <v>1.7125000000000004</v>
      </c>
      <c r="H1468" s="2">
        <f>'Moving Avg'!G1468</f>
        <v>1.4113999999999998</v>
      </c>
      <c r="I1468" s="2">
        <f>'Moving Avg'!H1468</f>
        <v>1.3554499999999983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1.82</v>
      </c>
      <c r="C1469" s="2">
        <f>RSI!I1469</f>
        <v>84.474648937319003</v>
      </c>
      <c r="D1469" s="2">
        <f>MACD!E1469</f>
        <v>-1.9706286165034337E-2</v>
      </c>
      <c r="E1469" s="2">
        <f>MACD!F1469</f>
        <v>-9.4229101334399865E-2</v>
      </c>
      <c r="F1469" s="2">
        <f>'Moving Avg'!D1469</f>
        <v>1.8199999999999998</v>
      </c>
      <c r="G1469" s="2">
        <f>'Moving Avg'!F1469</f>
        <v>1.7345000000000002</v>
      </c>
      <c r="H1469" s="2">
        <f>'Moving Avg'!G1469</f>
        <v>1.4257999999999995</v>
      </c>
      <c r="I1469" s="2">
        <f>'Moving Avg'!H1469</f>
        <v>1.3570999999999982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1.82</v>
      </c>
      <c r="C1470" s="2">
        <f>RSI!I1470</f>
        <v>84.474648937319003</v>
      </c>
      <c r="D1470" s="2">
        <f>MACD!E1470</f>
        <v>3.1818367679403714E-4</v>
      </c>
      <c r="E1470" s="2">
        <f>MACD!F1470</f>
        <v>-7.5319644332161095E-2</v>
      </c>
      <c r="F1470" s="2">
        <f>'Moving Avg'!D1470</f>
        <v>1.8199999999999998</v>
      </c>
      <c r="G1470" s="2">
        <f>'Moving Avg'!F1470</f>
        <v>1.7555000000000001</v>
      </c>
      <c r="H1470" s="2">
        <f>'Moving Avg'!G1470</f>
        <v>1.4401999999999995</v>
      </c>
      <c r="I1470" s="2">
        <f>'Moving Avg'!H1470</f>
        <v>1.358799999999998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1.82</v>
      </c>
      <c r="C1471" s="2">
        <f>RSI!I1471</f>
        <v>84.474648937319003</v>
      </c>
      <c r="D1471" s="2">
        <f>MACD!E1471</f>
        <v>8.652817499573473E-3</v>
      </c>
      <c r="E1471" s="2">
        <f>MACD!F1471</f>
        <v>-5.8525151965814183E-2</v>
      </c>
      <c r="F1471" s="2">
        <f>'Moving Avg'!D1471</f>
        <v>1.8199999999999998</v>
      </c>
      <c r="G1471" s="2">
        <f>'Moving Avg'!F1471</f>
        <v>1.7745000000000002</v>
      </c>
      <c r="H1471" s="2">
        <f>'Moving Avg'!G1471</f>
        <v>1.4539999999999995</v>
      </c>
      <c r="I1471" s="2">
        <f>'Moving Avg'!H1471</f>
        <v>1.360499999999998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1.82</v>
      </c>
      <c r="C1472" s="2">
        <f>RSI!I1472</f>
        <v>84.474648937319003</v>
      </c>
      <c r="D1472" s="2">
        <f>MACD!E1472</f>
        <v>1.485627342910667E-2</v>
      </c>
      <c r="E1472" s="2">
        <f>MACD!F1472</f>
        <v>-4.3848866886830012E-2</v>
      </c>
      <c r="F1472" s="2">
        <f>'Moving Avg'!D1472</f>
        <v>1.8199999999999998</v>
      </c>
      <c r="G1472" s="2">
        <f>'Moving Avg'!F1472</f>
        <v>1.7905000000000002</v>
      </c>
      <c r="H1472" s="2">
        <f>'Moving Avg'!G1472</f>
        <v>1.4671999999999992</v>
      </c>
      <c r="I1472" s="2">
        <f>'Moving Avg'!H1472</f>
        <v>1.3621999999999983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1.82</v>
      </c>
      <c r="C1473" s="2">
        <f>RSI!I1473</f>
        <v>84.474648937319003</v>
      </c>
      <c r="D1473" s="2">
        <f>MACD!E1473</f>
        <v>2.2396231511457643E-2</v>
      </c>
      <c r="E1473" s="2">
        <f>MACD!F1473</f>
        <v>-3.0599847207172483E-2</v>
      </c>
      <c r="F1473" s="2">
        <f>'Moving Avg'!D1473</f>
        <v>1.8199999999999998</v>
      </c>
      <c r="G1473" s="2">
        <f>'Moving Avg'!F1473</f>
        <v>1.8035000000000001</v>
      </c>
      <c r="H1473" s="2">
        <f>'Moving Avg'!G1473</f>
        <v>1.4791999999999994</v>
      </c>
      <c r="I1473" s="2">
        <f>'Moving Avg'!H1473</f>
        <v>1.3638999999999981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1.79</v>
      </c>
      <c r="C1474" s="2">
        <f>RSI!I1474</f>
        <v>72.173194964168857</v>
      </c>
      <c r="D1474" s="2">
        <f>MACD!E1474</f>
        <v>3.0270600590091901E-2</v>
      </c>
      <c r="E1474" s="2">
        <f>MACD!F1474</f>
        <v>-1.8425757647719608E-2</v>
      </c>
      <c r="F1474" s="2">
        <f>'Moving Avg'!D1474</f>
        <v>1.8140000000000001</v>
      </c>
      <c r="G1474" s="2">
        <f>'Moving Avg'!F1474</f>
        <v>1.8114999999999999</v>
      </c>
      <c r="H1474" s="2">
        <f>'Moving Avg'!G1474</f>
        <v>1.4897999999999996</v>
      </c>
      <c r="I1474" s="2">
        <f>'Moving Avg'!H1474</f>
        <v>1.3653499999999983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1.8</v>
      </c>
      <c r="C1475" s="2">
        <f>RSI!I1475</f>
        <v>73.55557546643584</v>
      </c>
      <c r="D1475" s="2">
        <f>MACD!E1475</f>
        <v>3.5696153565203392E-2</v>
      </c>
      <c r="E1475" s="2">
        <f>MACD!F1475</f>
        <v>-7.6013754051350094E-3</v>
      </c>
      <c r="F1475" s="2">
        <f>'Moving Avg'!D1475</f>
        <v>1.81</v>
      </c>
      <c r="G1475" s="2">
        <f>'Moving Avg'!F1475</f>
        <v>1.8165</v>
      </c>
      <c r="H1475" s="2">
        <f>'Moving Avg'!G1475</f>
        <v>1.5005999999999995</v>
      </c>
      <c r="I1475" s="2">
        <f>'Moving Avg'!H1475</f>
        <v>1.3668499999999983</v>
      </c>
      <c r="J1475" s="6" t="str">
        <f>OBV!F1475</f>
        <v>BULLISH</v>
      </c>
      <c r="K1475" s="6" t="str">
        <f>OBV!G1475</f>
        <v>NEUTRAL</v>
      </c>
      <c r="L1475" s="6" t="str">
        <f>OBV!H1475</f>
        <v>BULLISH DIVERGENCE</v>
      </c>
    </row>
    <row r="1476" spans="1:12" ht="13.5" x14ac:dyDescent="0.25">
      <c r="A1476" s="3">
        <f>RSI!A1476</f>
        <v>44161</v>
      </c>
      <c r="B1476" s="2">
        <f>RSI!B1476</f>
        <v>1.85</v>
      </c>
      <c r="C1476" s="2">
        <f>RSI!I1476</f>
        <v>79.136499578500292</v>
      </c>
      <c r="D1476" s="2">
        <f>MACD!E1476</f>
        <v>3.6064365684561839E-2</v>
      </c>
      <c r="E1476" s="2">
        <f>MACD!F1476</f>
        <v>1.1317728128043608E-3</v>
      </c>
      <c r="F1476" s="2">
        <f>'Moving Avg'!D1476</f>
        <v>1.8160000000000001</v>
      </c>
      <c r="G1476" s="2">
        <f>'Moving Avg'!F1476</f>
        <v>1.8205000000000002</v>
      </c>
      <c r="H1476" s="2">
        <f>'Moving Avg'!G1476</f>
        <v>1.5123999999999995</v>
      </c>
      <c r="I1476" s="2">
        <f>'Moving Avg'!H1476</f>
        <v>1.3685999999999987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1.84</v>
      </c>
      <c r="C1477" s="2">
        <f>RSI!I1477</f>
        <v>75.69571130144891</v>
      </c>
      <c r="D1477" s="2">
        <f>MACD!E1477</f>
        <v>3.6340721439790613E-2</v>
      </c>
      <c r="E1477" s="2">
        <f>MACD!F1477</f>
        <v>8.1735625382016123E-3</v>
      </c>
      <c r="F1477" s="2">
        <f>'Moving Avg'!D1477</f>
        <v>1.8199999999999998</v>
      </c>
      <c r="G1477" s="2">
        <f>'Moving Avg'!F1477</f>
        <v>1.8225000000000002</v>
      </c>
      <c r="H1477" s="2">
        <f>'Moving Avg'!G1477</f>
        <v>1.5249999999999997</v>
      </c>
      <c r="I1477" s="2">
        <f>'Moving Avg'!H1477</f>
        <v>1.3702999999999985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1.84</v>
      </c>
      <c r="C1478" s="2">
        <f>RSI!I1478</f>
        <v>75.69571130144891</v>
      </c>
      <c r="D1478" s="2">
        <f>MACD!E1478</f>
        <v>3.5915179978049272E-2</v>
      </c>
      <c r="E1478" s="2">
        <f>MACD!F1478</f>
        <v>1.3721886026171144E-2</v>
      </c>
      <c r="F1478" s="2">
        <f>'Moving Avg'!D1478</f>
        <v>1.8239999999999998</v>
      </c>
      <c r="G1478" s="2">
        <f>'Moving Avg'!F1478</f>
        <v>1.8220000000000003</v>
      </c>
      <c r="H1478" s="2">
        <f>'Moving Avg'!G1478</f>
        <v>1.5387999999999997</v>
      </c>
      <c r="I1478" s="2">
        <f>'Moving Avg'!H1478</f>
        <v>1.3719999999999986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1.9</v>
      </c>
      <c r="C1479" s="2">
        <f>RSI!I1479</f>
        <v>81.341039307637487</v>
      </c>
      <c r="D1479" s="2">
        <f>MACD!E1479</f>
        <v>3.0500124075225843E-2</v>
      </c>
      <c r="E1479" s="2">
        <f>MACD!F1479</f>
        <v>1.7077533635982085E-2</v>
      </c>
      <c r="F1479" s="2">
        <f>'Moving Avg'!D1479</f>
        <v>1.8460000000000001</v>
      </c>
      <c r="G1479" s="2">
        <f>'Moving Avg'!F1479</f>
        <v>1.8245000000000005</v>
      </c>
      <c r="H1479" s="2">
        <f>'Moving Avg'!G1479</f>
        <v>1.5537999999999998</v>
      </c>
      <c r="I1479" s="2">
        <f>'Moving Avg'!H1479</f>
        <v>1.3739999999999983</v>
      </c>
      <c r="J1479" s="6" t="str">
        <f>OBV!F1479</f>
        <v>BULLISH</v>
      </c>
      <c r="K1479" s="6" t="str">
        <f>OBV!G1479</f>
        <v>WEAK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1.88</v>
      </c>
      <c r="C1480" s="2">
        <f>RSI!I1480</f>
        <v>75.080698211499197</v>
      </c>
      <c r="D1480" s="2">
        <f>MACD!E1480</f>
        <v>2.6479779717455409E-2</v>
      </c>
      <c r="E1480" s="2">
        <f>MACD!F1480</f>
        <v>1.8957982852276751E-2</v>
      </c>
      <c r="F1480" s="2">
        <f>'Moving Avg'!D1480</f>
        <v>1.8619999999999997</v>
      </c>
      <c r="G1480" s="2">
        <f>'Moving Avg'!F1480</f>
        <v>1.8260000000000001</v>
      </c>
      <c r="H1480" s="2">
        <f>'Moving Avg'!G1480</f>
        <v>1.5684</v>
      </c>
      <c r="I1480" s="2">
        <f>'Moving Avg'!H1480</f>
        <v>1.3760999999999981</v>
      </c>
      <c r="J1480" s="6" t="str">
        <f>OBV!F1480</f>
        <v>BULLISH</v>
      </c>
      <c r="K1480" s="6" t="str">
        <f>OBV!G1480</f>
        <v>WEAK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1.88</v>
      </c>
      <c r="C1481" s="2">
        <f>RSI!I1481</f>
        <v>75.080698211499197</v>
      </c>
      <c r="D1481" s="2">
        <f>MACD!E1481</f>
        <v>2.2344412716724271E-2</v>
      </c>
      <c r="E1481" s="2">
        <f>MACD!F1481</f>
        <v>1.9635268825166256E-2</v>
      </c>
      <c r="F1481" s="2">
        <f>'Moving Avg'!D1481</f>
        <v>1.8679999999999999</v>
      </c>
      <c r="G1481" s="2">
        <f>'Moving Avg'!F1481</f>
        <v>1.8300000000000005</v>
      </c>
      <c r="H1481" s="2">
        <f>'Moving Avg'!G1481</f>
        <v>1.5835999999999999</v>
      </c>
      <c r="I1481" s="2">
        <f>'Moving Avg'!H1481</f>
        <v>1.3784999999999981</v>
      </c>
      <c r="J1481" s="6" t="str">
        <f>OBV!F1481</f>
        <v>BULLISH</v>
      </c>
      <c r="K1481" s="6" t="str">
        <f>OBV!G1481</f>
        <v>WEAK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1.9</v>
      </c>
      <c r="C1482" s="2">
        <f>RSI!I1482</f>
        <v>77.1227271742098</v>
      </c>
      <c r="D1482" s="2">
        <f>MACD!E1482</f>
        <v>1.6684573468667141E-2</v>
      </c>
      <c r="E1482" s="2">
        <f>MACD!F1482</f>
        <v>1.9045129753866432E-2</v>
      </c>
      <c r="F1482" s="2">
        <f>'Moving Avg'!D1482</f>
        <v>1.8800000000000001</v>
      </c>
      <c r="G1482" s="2">
        <f>'Moving Avg'!F1482</f>
        <v>1.8350000000000002</v>
      </c>
      <c r="H1482" s="2">
        <f>'Moving Avg'!G1482</f>
        <v>1.5995999999999997</v>
      </c>
      <c r="I1482" s="2">
        <f>'Moving Avg'!H1482</f>
        <v>1.3810999999999978</v>
      </c>
      <c r="J1482" s="6" t="str">
        <f>OBV!F1482</f>
        <v>BULLISH</v>
      </c>
      <c r="K1482" s="6" t="str">
        <f>OBV!G1482</f>
        <v>WEAK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1.92</v>
      </c>
      <c r="C1483" s="2">
        <f>RSI!I1483</f>
        <v>78.977909556647191</v>
      </c>
      <c r="D1483" s="2">
        <f>MACD!E1483</f>
        <v>9.6669264968995972E-3</v>
      </c>
      <c r="E1483" s="2">
        <f>MACD!F1483</f>
        <v>1.7169489102473068E-2</v>
      </c>
      <c r="F1483" s="2">
        <f>'Moving Avg'!D1483</f>
        <v>1.8960000000000001</v>
      </c>
      <c r="G1483" s="2">
        <f>'Moving Avg'!F1483</f>
        <v>1.8399999999999999</v>
      </c>
      <c r="H1483" s="2">
        <f>'Moving Avg'!G1483</f>
        <v>1.6159999999999999</v>
      </c>
      <c r="I1483" s="2">
        <f>'Moving Avg'!H1483</f>
        <v>1.3837999999999977</v>
      </c>
      <c r="J1483" s="6" t="str">
        <f>OBV!F1483</f>
        <v>BULLISH</v>
      </c>
      <c r="K1483" s="6" t="str">
        <f>OBV!G1483</f>
        <v>WEAK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1.92</v>
      </c>
      <c r="C1484" s="2">
        <f>RSI!I1484</f>
        <v>78.977909556647191</v>
      </c>
      <c r="D1484" s="2">
        <f>MACD!E1484</f>
        <v>-1.6963801219713748E-3</v>
      </c>
      <c r="E1484" s="2">
        <f>MACD!F1484</f>
        <v>1.339631525758418E-2</v>
      </c>
      <c r="F1484" s="2">
        <f>'Moving Avg'!D1484</f>
        <v>1.9</v>
      </c>
      <c r="G1484" s="2">
        <f>'Moving Avg'!F1484</f>
        <v>1.845</v>
      </c>
      <c r="H1484" s="2">
        <f>'Moving Avg'!G1484</f>
        <v>1.6324000000000001</v>
      </c>
      <c r="I1484" s="2">
        <f>'Moving Avg'!H1484</f>
        <v>1.3864999999999978</v>
      </c>
      <c r="J1484" s="6" t="str">
        <f>OBV!F1484</f>
        <v>BULLISH</v>
      </c>
      <c r="K1484" s="6" t="str">
        <f>OBV!G1484</f>
        <v>WEAK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1.88</v>
      </c>
      <c r="C1485" s="2">
        <f>RSI!I1485</f>
        <v>66.47429778594497</v>
      </c>
      <c r="D1485" s="2">
        <f>MACD!E1485</f>
        <v>-7.5599806909214529E-3</v>
      </c>
      <c r="E1485" s="2">
        <f>MACD!F1485</f>
        <v>9.2050560678830547E-3</v>
      </c>
      <c r="F1485" s="2">
        <f>'Moving Avg'!D1485</f>
        <v>1.9</v>
      </c>
      <c r="G1485" s="2">
        <f>'Moving Avg'!F1485</f>
        <v>1.8480000000000001</v>
      </c>
      <c r="H1485" s="2">
        <f>'Moving Avg'!G1485</f>
        <v>1.6476</v>
      </c>
      <c r="I1485" s="2">
        <f>'Moving Avg'!H1485</f>
        <v>1.3891999999999975</v>
      </c>
      <c r="J1485" s="6" t="str">
        <f>OBV!F1485</f>
        <v>BULLISH</v>
      </c>
      <c r="K1485" s="6" t="str">
        <f>OBV!G1485</f>
        <v>WEAK</v>
      </c>
      <c r="L1485" s="6" t="str">
        <f>OBV!H1485</f>
        <v>NEUTRAL</v>
      </c>
    </row>
    <row r="1486" spans="1:12" ht="13.5" x14ac:dyDescent="0.25">
      <c r="A1486" s="3">
        <f>RSI!A1486</f>
        <v>44175</v>
      </c>
      <c r="B1486" s="2">
        <f>RSI!B1486</f>
        <v>1.9</v>
      </c>
      <c r="C1486" s="2">
        <f>RSI!I1486</f>
        <v>69.107798234645657</v>
      </c>
      <c r="D1486" s="2">
        <f>MACD!E1486</f>
        <v>-6.7686708154162112E-3</v>
      </c>
      <c r="E1486" s="2">
        <f>MACD!F1486</f>
        <v>6.0103106912232016E-3</v>
      </c>
      <c r="F1486" s="2">
        <f>'Moving Avg'!D1486</f>
        <v>1.9039999999999999</v>
      </c>
      <c r="G1486" s="2">
        <f>'Moving Avg'!F1486</f>
        <v>1.8519999999999999</v>
      </c>
      <c r="H1486" s="2">
        <f>'Moving Avg'!G1486</f>
        <v>1.6625999999999999</v>
      </c>
      <c r="I1486" s="2">
        <f>'Moving Avg'!H1486</f>
        <v>1.3916999999999971</v>
      </c>
      <c r="J1486" s="6" t="str">
        <f>OBV!F1486</f>
        <v>BULLISH</v>
      </c>
      <c r="K1486" s="6" t="str">
        <f>OBV!G1486</f>
        <v>WEAK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1.9</v>
      </c>
      <c r="C1487" s="2">
        <f>RSI!I1487</f>
        <v>69.107798234645657</v>
      </c>
      <c r="D1487" s="2">
        <f>MACD!E1487</f>
        <v>-8.1798249492464059E-3</v>
      </c>
      <c r="E1487" s="2">
        <f>MACD!F1487</f>
        <v>3.1722835631292803E-3</v>
      </c>
      <c r="F1487" s="2">
        <f>'Moving Avg'!D1487</f>
        <v>1.9039999999999999</v>
      </c>
      <c r="G1487" s="2">
        <f>'Moving Avg'!F1487</f>
        <v>1.8559999999999999</v>
      </c>
      <c r="H1487" s="2">
        <f>'Moving Avg'!G1487</f>
        <v>1.6766000000000003</v>
      </c>
      <c r="I1487" s="2">
        <f>'Moving Avg'!H1487</f>
        <v>1.394199999999997</v>
      </c>
      <c r="J1487" s="6" t="str">
        <f>OBV!F1487</f>
        <v>BULLISH</v>
      </c>
      <c r="K1487" s="6" t="str">
        <f>OBV!G1487</f>
        <v>WEAK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1.86</v>
      </c>
      <c r="C1488" s="2">
        <f>RSI!I1488</f>
        <v>58.456808275658211</v>
      </c>
      <c r="D1488" s="2">
        <f>MACD!E1488</f>
        <v>-6.9130103823129563E-3</v>
      </c>
      <c r="E1488" s="2">
        <f>MACD!F1488</f>
        <v>1.1552247740408332E-3</v>
      </c>
      <c r="F1488" s="2">
        <f>'Moving Avg'!D1488</f>
        <v>1.8919999999999999</v>
      </c>
      <c r="G1488" s="2">
        <f>'Moving Avg'!F1488</f>
        <v>1.8579999999999999</v>
      </c>
      <c r="H1488" s="2">
        <f>'Moving Avg'!G1488</f>
        <v>1.6898000000000002</v>
      </c>
      <c r="I1488" s="2">
        <f>'Moving Avg'!H1488</f>
        <v>1.396499999999997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</row>
    <row r="1489" spans="1:12" ht="13.5" x14ac:dyDescent="0.25">
      <c r="A1489" s="3">
        <f>RSI!A1489</f>
        <v>44180</v>
      </c>
      <c r="B1489" s="2">
        <f>RSI!B1489</f>
        <v>1.9</v>
      </c>
      <c r="C1489" s="2">
        <f>RSI!I1489</f>
        <v>64.370484215802122</v>
      </c>
      <c r="D1489" s="2">
        <f>MACD!E1489</f>
        <v>1.9817493801776997E-4</v>
      </c>
      <c r="E1489" s="2">
        <f>MACD!F1489</f>
        <v>9.6381480683622068E-4</v>
      </c>
      <c r="F1489" s="2">
        <f>'Moving Avg'!D1489</f>
        <v>1.8879999999999999</v>
      </c>
      <c r="G1489" s="2">
        <f>'Moving Avg'!F1489</f>
        <v>1.8619999999999997</v>
      </c>
      <c r="H1489" s="2">
        <f>'Moving Avg'!G1489</f>
        <v>1.7038000000000002</v>
      </c>
      <c r="I1489" s="2">
        <f>'Moving Avg'!H1489</f>
        <v>1.3989999999999969</v>
      </c>
      <c r="J1489" s="6" t="str">
        <f>OBV!F1489</f>
        <v>BULLISH</v>
      </c>
      <c r="K1489" s="6" t="str">
        <f>OBV!G1489</f>
        <v>NEUTRAL</v>
      </c>
      <c r="L1489" s="6" t="str">
        <f>OBV!H1489</f>
        <v>BULLISH DIVERGENCE</v>
      </c>
    </row>
    <row r="1490" spans="1:12" ht="13.5" x14ac:dyDescent="0.25">
      <c r="A1490" s="3">
        <f>RSI!A1490</f>
        <v>44181</v>
      </c>
      <c r="B1490" s="2">
        <f>RSI!B1490</f>
        <v>1.9</v>
      </c>
      <c r="C1490" s="2">
        <f>RSI!I1490</f>
        <v>64.370484215802122</v>
      </c>
      <c r="D1490" s="2">
        <f>MACD!E1490</f>
        <v>2.6904349475300737E-3</v>
      </c>
      <c r="E1490" s="2">
        <f>MACD!F1490</f>
        <v>1.3091388349749913E-3</v>
      </c>
      <c r="F1490" s="2">
        <f>'Moving Avg'!D1490</f>
        <v>1.8920000000000001</v>
      </c>
      <c r="G1490" s="2">
        <f>'Moving Avg'!F1490</f>
        <v>1.8659999999999997</v>
      </c>
      <c r="H1490" s="2">
        <f>'Moving Avg'!G1490</f>
        <v>1.7178000000000007</v>
      </c>
      <c r="I1490" s="2">
        <f>'Moving Avg'!H1490</f>
        <v>1.4014999999999969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1.85</v>
      </c>
      <c r="C1491" s="2">
        <f>RSI!I1491</f>
        <v>53.359023890113093</v>
      </c>
      <c r="D1491" s="2">
        <f>MACD!E1491</f>
        <v>8.0881835595691953E-3</v>
      </c>
      <c r="E1491" s="2">
        <f>MACD!F1491</f>
        <v>2.6649477798938322E-3</v>
      </c>
      <c r="F1491" s="2">
        <f>'Moving Avg'!D1491</f>
        <v>1.8820000000000001</v>
      </c>
      <c r="G1491" s="2">
        <f>'Moving Avg'!F1491</f>
        <v>1.8674999999999997</v>
      </c>
      <c r="H1491" s="2">
        <f>'Moving Avg'!G1491</f>
        <v>1.7308000000000003</v>
      </c>
      <c r="I1491" s="2">
        <f>'Moving Avg'!H1491</f>
        <v>1.4037499999999969</v>
      </c>
      <c r="J1491" s="6" t="str">
        <f>OBV!F1491</f>
        <v>BULLISH</v>
      </c>
      <c r="K1491" s="6" t="str">
        <f>OBV!G1491</f>
        <v>NEUTRAL</v>
      </c>
      <c r="L1491" s="6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1.85</v>
      </c>
      <c r="C1492" s="2">
        <f>RSI!I1492</f>
        <v>53.359023890113093</v>
      </c>
      <c r="D1492" s="2">
        <f>MACD!E1492</f>
        <v>1.5643819269177461E-2</v>
      </c>
      <c r="E1492" s="2">
        <f>MACD!F1492</f>
        <v>5.2607220777505584E-3</v>
      </c>
      <c r="F1492" s="2">
        <f>'Moving Avg'!D1492</f>
        <v>1.8719999999999999</v>
      </c>
      <c r="G1492" s="2">
        <f>'Moving Avg'!F1492</f>
        <v>1.8689999999999998</v>
      </c>
      <c r="H1492" s="2">
        <f>'Moving Avg'!G1492</f>
        <v>1.7426000000000004</v>
      </c>
      <c r="I1492" s="2">
        <f>'Moving Avg'!H1492</f>
        <v>1.4059999999999975</v>
      </c>
      <c r="J1492" s="6" t="str">
        <f>OBV!F1492</f>
        <v>BULLISH</v>
      </c>
      <c r="K1492" s="6" t="str">
        <f>OBV!G1492</f>
        <v>NEUTRAL</v>
      </c>
      <c r="L1492" s="6" t="str">
        <f>OBV!H1492</f>
        <v>BULLISH DIVERGENCE</v>
      </c>
    </row>
    <row r="1493" spans="1:12" ht="13.5" x14ac:dyDescent="0.25">
      <c r="A1493" s="3">
        <f>RSI!A1493</f>
        <v>44186</v>
      </c>
      <c r="B1493" s="2">
        <f>RSI!B1493</f>
        <v>1.84</v>
      </c>
      <c r="C1493" s="2">
        <f>RSI!I1493</f>
        <v>51.322609150755227</v>
      </c>
      <c r="D1493" s="2">
        <f>MACD!E1493</f>
        <v>2.5772664121215927E-2</v>
      </c>
      <c r="E1493" s="2">
        <f>MACD!F1493</f>
        <v>9.3631104864436328E-3</v>
      </c>
      <c r="F1493" s="2">
        <f>'Moving Avg'!D1493</f>
        <v>1.8679999999999999</v>
      </c>
      <c r="G1493" s="2">
        <f>'Moving Avg'!F1493</f>
        <v>1.8699999999999997</v>
      </c>
      <c r="H1493" s="2">
        <f>'Moving Avg'!G1493</f>
        <v>1.7530000000000008</v>
      </c>
      <c r="I1493" s="2">
        <f>'Moving Avg'!H1493</f>
        <v>1.4081999999999975</v>
      </c>
      <c r="J1493" s="6" t="str">
        <f>OBV!F1493</f>
        <v>BEARISH</v>
      </c>
      <c r="K1493" s="6" t="str">
        <f>OBV!G1493</f>
        <v>STRONG</v>
      </c>
      <c r="L1493" s="6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1.84</v>
      </c>
      <c r="C1494" s="2">
        <f>RSI!I1494</f>
        <v>51.322609150755227</v>
      </c>
      <c r="D1494" s="2">
        <f>MACD!E1494</f>
        <v>3.4326344115021445E-2</v>
      </c>
      <c r="E1494" s="2">
        <f>MACD!F1494</f>
        <v>1.4355757212159197E-2</v>
      </c>
      <c r="F1494" s="2">
        <f>'Moving Avg'!D1494</f>
        <v>1.8559999999999999</v>
      </c>
      <c r="G1494" s="2">
        <f>'Moving Avg'!F1494</f>
        <v>1.8724999999999998</v>
      </c>
      <c r="H1494" s="2">
        <f>'Moving Avg'!G1494</f>
        <v>1.7624000000000006</v>
      </c>
      <c r="I1494" s="2">
        <f>'Moving Avg'!H1494</f>
        <v>1.410399999999997</v>
      </c>
      <c r="J1494" s="6" t="str">
        <f>OBV!F1494</f>
        <v>BEARISH</v>
      </c>
      <c r="K1494" s="6" t="str">
        <f>OBV!G1494</f>
        <v>STRONG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1.84</v>
      </c>
      <c r="C1495" s="2">
        <f>RSI!I1495</f>
        <v>51.322609150755227</v>
      </c>
      <c r="D1495" s="2">
        <f>MACD!E1495</f>
        <v>3.5394596598885775E-2</v>
      </c>
      <c r="E1495" s="2">
        <f>MACD!F1495</f>
        <v>1.8563525089504512E-2</v>
      </c>
      <c r="F1495" s="2">
        <f>'Moving Avg'!D1495</f>
        <v>1.8440000000000001</v>
      </c>
      <c r="G1495" s="2">
        <f>'Moving Avg'!F1495</f>
        <v>1.8745000000000001</v>
      </c>
      <c r="H1495" s="2">
        <f>'Moving Avg'!G1495</f>
        <v>1.7714000000000008</v>
      </c>
      <c r="I1495" s="2">
        <f>'Moving Avg'!H1495</f>
        <v>1.4127999999999969</v>
      </c>
      <c r="J1495" s="6" t="str">
        <f>OBV!F1495</f>
        <v>BEARISH</v>
      </c>
      <c r="K1495" s="6" t="str">
        <f>OBV!G1495</f>
        <v>STRONG</v>
      </c>
      <c r="L1495" s="6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1.84</v>
      </c>
      <c r="C1496" s="2">
        <f>RSI!I1496</f>
        <v>51.322609150755227</v>
      </c>
      <c r="D1496" s="2">
        <f>MACD!E1496</f>
        <v>3.9360952857196763E-2</v>
      </c>
      <c r="E1496" s="2">
        <f>MACD!F1496</f>
        <v>2.2723010643042964E-2</v>
      </c>
      <c r="F1496" s="2">
        <f>'Moving Avg'!D1496</f>
        <v>1.8420000000000001</v>
      </c>
      <c r="G1496" s="2">
        <f>'Moving Avg'!F1496</f>
        <v>1.8740000000000001</v>
      </c>
      <c r="H1496" s="2">
        <f>'Moving Avg'!G1496</f>
        <v>1.7806000000000006</v>
      </c>
      <c r="I1496" s="2">
        <f>'Moving Avg'!H1496</f>
        <v>1.4154999999999971</v>
      </c>
      <c r="J1496" s="6" t="str">
        <f>OBV!F1496</f>
        <v>BEARISH</v>
      </c>
      <c r="K1496" s="6" t="str">
        <f>OBV!G1496</f>
        <v>STRONG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1.83</v>
      </c>
      <c r="C1497" s="2">
        <f>RSI!I1497</f>
        <v>48.816698986121907</v>
      </c>
      <c r="D1497" s="2">
        <f>MACD!E1497</f>
        <v>4.3444440491404279E-2</v>
      </c>
      <c r="E1497" s="2">
        <f>MACD!F1497</f>
        <v>2.6867296612715232E-2</v>
      </c>
      <c r="F1497" s="2">
        <f>'Moving Avg'!D1497</f>
        <v>1.8380000000000003</v>
      </c>
      <c r="G1497" s="2">
        <f>'Moving Avg'!F1497</f>
        <v>1.8734999999999999</v>
      </c>
      <c r="H1497" s="2">
        <f>'Moving Avg'!G1497</f>
        <v>1.7896000000000007</v>
      </c>
      <c r="I1497" s="2">
        <f>'Moving Avg'!H1497</f>
        <v>1.4181499999999969</v>
      </c>
      <c r="J1497" s="6" t="str">
        <f>OBV!F1497</f>
        <v>BEARISH</v>
      </c>
      <c r="K1497" s="6" t="str">
        <f>OBV!G1497</f>
        <v>STRONG</v>
      </c>
      <c r="L1497" s="6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1.85</v>
      </c>
      <c r="C1498" s="2">
        <f>RSI!I1498</f>
        <v>53.687188332537133</v>
      </c>
      <c r="D1498" s="2">
        <f>MACD!E1498</f>
        <v>3.93110539883883E-2</v>
      </c>
      <c r="E1498" s="2">
        <f>MACD!F1498</f>
        <v>2.9356048087849848E-2</v>
      </c>
      <c r="F1498" s="2">
        <f>'Moving Avg'!D1498</f>
        <v>1.8400000000000003</v>
      </c>
      <c r="G1498" s="2">
        <f>'Moving Avg'!F1498</f>
        <v>1.8740000000000001</v>
      </c>
      <c r="H1498" s="2">
        <f>'Moving Avg'!G1498</f>
        <v>1.7990000000000006</v>
      </c>
      <c r="I1498" s="2">
        <f>'Moving Avg'!H1498</f>
        <v>1.4211999999999971</v>
      </c>
      <c r="J1498" s="6" t="str">
        <f>OBV!F1498</f>
        <v>BEARISH</v>
      </c>
      <c r="K1498" s="6" t="str">
        <f>OBV!G1498</f>
        <v>STRONG</v>
      </c>
      <c r="L1498" s="6" t="str">
        <f>OBV!H1498</f>
        <v>BEARISH DIVERGENCE</v>
      </c>
    </row>
    <row r="1499" spans="1:12" ht="13.5" x14ac:dyDescent="0.25">
      <c r="A1499" s="3">
        <f>RSI!A1499</f>
        <v>44194</v>
      </c>
      <c r="B1499" s="2">
        <f>RSI!B1499</f>
        <v>1.84</v>
      </c>
      <c r="C1499" s="2">
        <f>RSI!I1499</f>
        <v>51.070401958693743</v>
      </c>
      <c r="D1499" s="2">
        <f>MACD!E1499</f>
        <v>4.2633203548835708E-2</v>
      </c>
      <c r="E1499" s="2">
        <f>MACD!F1499</f>
        <v>3.2011479180047021E-2</v>
      </c>
      <c r="F1499" s="2">
        <f>'Moving Avg'!D1499</f>
        <v>1.8399999999999999</v>
      </c>
      <c r="G1499" s="2">
        <f>'Moving Avg'!F1499</f>
        <v>1.871</v>
      </c>
      <c r="H1499" s="2">
        <f>'Moving Avg'!G1499</f>
        <v>1.8082000000000007</v>
      </c>
      <c r="I1499" s="2">
        <f>'Moving Avg'!H1499</f>
        <v>1.424199999999997</v>
      </c>
      <c r="J1499" s="6" t="str">
        <f>OBV!F1499</f>
        <v>BEARISH</v>
      </c>
      <c r="K1499" s="6" t="str">
        <f>OBV!G1499</f>
        <v>STRONG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1.85</v>
      </c>
      <c r="C1500" s="2">
        <f>RSI!I1500</f>
        <v>53.510659578809637</v>
      </c>
      <c r="D1500" s="2">
        <f>MACD!E1500</f>
        <v>4.4693198748060103E-2</v>
      </c>
      <c r="E1500" s="2">
        <f>MACD!F1500</f>
        <v>3.4547823093649642E-2</v>
      </c>
      <c r="F1500" s="2">
        <f>'Moving Avg'!D1500</f>
        <v>1.8419999999999999</v>
      </c>
      <c r="G1500" s="2">
        <f>'Moving Avg'!F1500</f>
        <v>1.8695000000000004</v>
      </c>
      <c r="H1500" s="2">
        <f>'Moving Avg'!G1500</f>
        <v>1.8172000000000006</v>
      </c>
      <c r="I1500" s="2">
        <f>'Moving Avg'!H1500</f>
        <v>1.427249999999997</v>
      </c>
      <c r="J1500" s="6" t="str">
        <f>OBV!F1500</f>
        <v>BEARISH</v>
      </c>
      <c r="K1500" s="6" t="str">
        <f>OBV!G1500</f>
        <v>STRONG</v>
      </c>
      <c r="L1500" s="6" t="str">
        <f>OBV!H1500</f>
        <v>BEARISH DIVERGENCE</v>
      </c>
    </row>
    <row r="1501" spans="1:12" ht="13.5" x14ac:dyDescent="0.25">
      <c r="A1501" s="3">
        <f>RSI!A1501</f>
        <v>44196</v>
      </c>
      <c r="B1501" s="2">
        <f>RSI!B1501</f>
        <v>1.9</v>
      </c>
      <c r="C1501" s="2">
        <f>RSI!I1501</f>
        <v>63.352263334547665</v>
      </c>
      <c r="D1501" s="2">
        <f>MACD!E1501</f>
        <v>3.4971620072260956E-2</v>
      </c>
      <c r="E1501" s="2">
        <f>MACD!F1501</f>
        <v>3.4632582489371906E-2</v>
      </c>
      <c r="F1501" s="2">
        <f>'Moving Avg'!D1501</f>
        <v>1.8540000000000003</v>
      </c>
      <c r="G1501" s="2">
        <f>'Moving Avg'!F1501</f>
        <v>1.8705000000000003</v>
      </c>
      <c r="H1501" s="2">
        <f>'Moving Avg'!G1501</f>
        <v>1.8264000000000005</v>
      </c>
      <c r="I1501" s="2">
        <f>'Moving Avg'!H1501</f>
        <v>1.4306999999999972</v>
      </c>
      <c r="J1501" s="6" t="str">
        <f>OBV!F1501</f>
        <v>BEARISH</v>
      </c>
      <c r="K1501" s="6" t="str">
        <f>OBV!G1501</f>
        <v>STRONG</v>
      </c>
      <c r="L1501" s="6" t="str">
        <f>OBV!H1501</f>
        <v>BEARISH DIVERGENCE</v>
      </c>
    </row>
    <row r="1502" spans="1:12" ht="13.5" x14ac:dyDescent="0.25">
      <c r="A1502" s="3">
        <f>RSI!A1502</f>
        <v>44200</v>
      </c>
      <c r="B1502" s="2">
        <f>RSI!B1502</f>
        <v>1.88</v>
      </c>
      <c r="C1502" s="2">
        <f>RSI!I1502</f>
        <v>58.057846973509783</v>
      </c>
      <c r="D1502" s="2">
        <f>MACD!E1502</f>
        <v>2.7868142533417961E-2</v>
      </c>
      <c r="E1502" s="2">
        <f>MACD!F1502</f>
        <v>3.327969449818112E-2</v>
      </c>
      <c r="F1502" s="2">
        <f>'Moving Avg'!D1502</f>
        <v>1.8640000000000001</v>
      </c>
      <c r="G1502" s="2">
        <f>'Moving Avg'!F1502</f>
        <v>1.8694999999999999</v>
      </c>
      <c r="H1502" s="2">
        <f>'Moving Avg'!G1502</f>
        <v>1.8340000000000003</v>
      </c>
      <c r="I1502" s="2">
        <f>'Moving Avg'!H1502</f>
        <v>1.4338999999999971</v>
      </c>
      <c r="J1502" s="6" t="str">
        <f>OBV!F1502</f>
        <v>BEARISH</v>
      </c>
      <c r="K1502" s="6" t="str">
        <f>OBV!G1502</f>
        <v>STRONG</v>
      </c>
      <c r="L1502" s="6" t="str">
        <f>OBV!H1502</f>
        <v>BEARISH DIVERGENCE</v>
      </c>
    </row>
    <row r="1503" spans="1:12" ht="13.5" x14ac:dyDescent="0.25">
      <c r="A1503" s="3">
        <f>RSI!A1503</f>
        <v>44201</v>
      </c>
      <c r="B1503" s="2">
        <f>RSI!B1503</f>
        <v>1.88</v>
      </c>
      <c r="C1503" s="2">
        <f>RSI!I1503</f>
        <v>58.057846973509783</v>
      </c>
      <c r="D1503" s="2">
        <f>MACD!E1503</f>
        <v>2.0104812353031853E-2</v>
      </c>
      <c r="E1503" s="2">
        <f>MACD!F1503</f>
        <v>3.0644718069151269E-2</v>
      </c>
      <c r="F1503" s="2">
        <f>'Moving Avg'!D1503</f>
        <v>1.8699999999999999</v>
      </c>
      <c r="G1503" s="2">
        <f>'Moving Avg'!F1503</f>
        <v>1.8675000000000004</v>
      </c>
      <c r="H1503" s="2">
        <f>'Moving Avg'!G1503</f>
        <v>1.8404000000000003</v>
      </c>
      <c r="I1503" s="2">
        <f>'Moving Avg'!H1503</f>
        <v>1.4370999999999972</v>
      </c>
      <c r="J1503" s="6" t="str">
        <f>OBV!F1503</f>
        <v>BEARISH</v>
      </c>
      <c r="K1503" s="6" t="str">
        <f>OBV!G1503</f>
        <v>STRONG</v>
      </c>
      <c r="L1503" s="6" t="str">
        <f>OBV!H1503</f>
        <v>BEARISH DIVERGENCE</v>
      </c>
    </row>
    <row r="1504" spans="1:12" ht="13.5" x14ac:dyDescent="0.25">
      <c r="A1504" s="3">
        <f>RSI!A1504</f>
        <v>44202</v>
      </c>
      <c r="B1504" s="2">
        <f>RSI!B1504</f>
        <v>1.88</v>
      </c>
      <c r="C1504" s="2">
        <f>RSI!I1504</f>
        <v>58.057846973509783</v>
      </c>
      <c r="D1504" s="2">
        <f>MACD!E1504</f>
        <v>1.3337476031042739E-2</v>
      </c>
      <c r="E1504" s="2">
        <f>MACD!F1504</f>
        <v>2.7183269661529567E-2</v>
      </c>
      <c r="F1504" s="2">
        <f>'Moving Avg'!D1504</f>
        <v>1.8780000000000001</v>
      </c>
      <c r="G1504" s="2">
        <f>'Moving Avg'!F1504</f>
        <v>1.8655000000000002</v>
      </c>
      <c r="H1504" s="2">
        <f>'Moving Avg'!G1504</f>
        <v>1.8453999999999999</v>
      </c>
      <c r="I1504" s="2">
        <f>'Moving Avg'!H1504</f>
        <v>1.4402999999999972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1.82</v>
      </c>
      <c r="C1505" s="2">
        <f>RSI!I1505</f>
        <v>44.213167851695161</v>
      </c>
      <c r="D1505" s="2">
        <f>MACD!E1505</f>
        <v>1.1872041863888239E-2</v>
      </c>
      <c r="E1505" s="2">
        <f>MACD!F1505</f>
        <v>2.4121024102001301E-2</v>
      </c>
      <c r="F1505" s="2">
        <f>'Moving Avg'!D1505</f>
        <v>1.8719999999999999</v>
      </c>
      <c r="G1505" s="2">
        <f>'Moving Avg'!F1505</f>
        <v>1.8625000000000003</v>
      </c>
      <c r="H1505" s="2">
        <f>'Moving Avg'!G1505</f>
        <v>1.8477999999999997</v>
      </c>
      <c r="I1505" s="2">
        <f>'Moving Avg'!H1505</f>
        <v>1.4433499999999972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1.78</v>
      </c>
      <c r="C1506" s="2">
        <f>RSI!I1506</f>
        <v>37.750166281113628</v>
      </c>
      <c r="D1506" s="2">
        <f>MACD!E1506</f>
        <v>1.3779498948153002E-2</v>
      </c>
      <c r="E1506" s="2">
        <f>MACD!F1506</f>
        <v>2.2052719071231641E-2</v>
      </c>
      <c r="F1506" s="2">
        <f>'Moving Avg'!D1506</f>
        <v>1.8480000000000001</v>
      </c>
      <c r="G1506" s="2">
        <f>'Moving Avg'!F1506</f>
        <v>1.8565</v>
      </c>
      <c r="H1506" s="2">
        <f>'Moving Avg'!G1506</f>
        <v>1.8479999999999999</v>
      </c>
      <c r="I1506" s="2">
        <f>'Moving Avg'!H1506</f>
        <v>1.4460499999999974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1.77</v>
      </c>
      <c r="C1507" s="2">
        <f>RSI!I1507</f>
        <v>36.320739220702457</v>
      </c>
      <c r="D1507" s="2">
        <f>MACD!E1507</f>
        <v>1.500295394068929E-2</v>
      </c>
      <c r="E1507" s="2">
        <f>MACD!F1507</f>
        <v>2.0642766045123172E-2</v>
      </c>
      <c r="F1507" s="2">
        <f>'Moving Avg'!D1507</f>
        <v>1.8260000000000001</v>
      </c>
      <c r="G1507" s="2">
        <f>'Moving Avg'!F1507</f>
        <v>1.85</v>
      </c>
      <c r="H1507" s="2">
        <f>'Moving Avg'!G1507</f>
        <v>1.8473999999999997</v>
      </c>
      <c r="I1507" s="2">
        <f>'Moving Avg'!H1507</f>
        <v>1.4486999999999972</v>
      </c>
      <c r="J1507" s="6" t="str">
        <f>OBV!F1507</f>
        <v>BEARISH</v>
      </c>
      <c r="K1507" s="6" t="str">
        <f>OBV!G1507</f>
        <v>STRONG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1.73</v>
      </c>
      <c r="C1508" s="2">
        <f>RSI!I1508</f>
        <v>31.227187946362477</v>
      </c>
      <c r="D1508" s="2">
        <f>MACD!E1508</f>
        <v>2.2514174189078862E-2</v>
      </c>
      <c r="E1508" s="2">
        <f>MACD!F1508</f>
        <v>2.101704767391431E-2</v>
      </c>
      <c r="F1508" s="2">
        <f>'Moving Avg'!D1508</f>
        <v>1.796</v>
      </c>
      <c r="G1508" s="2">
        <f>'Moving Avg'!F1508</f>
        <v>1.8434999999999999</v>
      </c>
      <c r="H1508" s="2">
        <f>'Moving Avg'!G1508</f>
        <v>1.845</v>
      </c>
      <c r="I1508" s="2">
        <f>'Moving Avg'!H1508</f>
        <v>1.4511499999999975</v>
      </c>
      <c r="J1508" s="6" t="str">
        <f>OBV!F1508</f>
        <v>BEARISH</v>
      </c>
      <c r="K1508" s="6" t="str">
        <f>OBV!G1508</f>
        <v>STRONG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1.78</v>
      </c>
      <c r="C1509" s="2">
        <f>RSI!I1509</f>
        <v>42.148510734693176</v>
      </c>
      <c r="D1509" s="2">
        <f>MACD!E1509</f>
        <v>2.4267817697770644E-2</v>
      </c>
      <c r="E1509" s="2">
        <f>MACD!F1509</f>
        <v>2.1667201678685577E-2</v>
      </c>
      <c r="F1509" s="2">
        <f>'Moving Avg'!D1509</f>
        <v>1.7759999999999998</v>
      </c>
      <c r="G1509" s="2">
        <f>'Moving Avg'!F1509</f>
        <v>1.8374999999999999</v>
      </c>
      <c r="H1509" s="2">
        <f>'Moving Avg'!G1509</f>
        <v>1.8436000000000001</v>
      </c>
      <c r="I1509" s="2">
        <f>'Moving Avg'!H1509</f>
        <v>1.4538499999999976</v>
      </c>
      <c r="J1509" s="6" t="str">
        <f>OBV!F1509</f>
        <v>BEARISH</v>
      </c>
      <c r="K1509" s="6" t="str">
        <f>OBV!G1509</f>
        <v>STRONG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1.77</v>
      </c>
      <c r="C1510" s="2">
        <f>RSI!I1510</f>
        <v>40.754554031058767</v>
      </c>
      <c r="D1510" s="2">
        <f>MACD!E1510</f>
        <v>2.8328161555602804E-2</v>
      </c>
      <c r="E1510" s="2">
        <f>MACD!F1510</f>
        <v>2.2999393654069021E-2</v>
      </c>
      <c r="F1510" s="2">
        <f>'Moving Avg'!D1510</f>
        <v>1.766</v>
      </c>
      <c r="G1510" s="2">
        <f>'Moving Avg'!F1510</f>
        <v>1.8310000000000002</v>
      </c>
      <c r="H1510" s="2">
        <f>'Moving Avg'!G1510</f>
        <v>1.8419999999999999</v>
      </c>
      <c r="I1510" s="2">
        <f>'Moving Avg'!H1510</f>
        <v>1.4564999999999975</v>
      </c>
      <c r="J1510" s="6" t="str">
        <f>OBV!F1510</f>
        <v>BEARISH</v>
      </c>
      <c r="K1510" s="6" t="str">
        <f>OBV!G1510</f>
        <v>STRONG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1.7</v>
      </c>
      <c r="C1511" s="2">
        <f>RSI!I1511</f>
        <v>32.62149934729041</v>
      </c>
      <c r="D1511" s="2">
        <f>MACD!E1511</f>
        <v>4.497568837805721E-2</v>
      </c>
      <c r="E1511" s="2">
        <f>MACD!F1511</f>
        <v>2.739465259886666E-2</v>
      </c>
      <c r="F1511" s="2">
        <f>'Moving Avg'!D1511</f>
        <v>1.75</v>
      </c>
      <c r="G1511" s="2">
        <f>'Moving Avg'!F1511</f>
        <v>1.8235000000000003</v>
      </c>
      <c r="H1511" s="2">
        <f>'Moving Avg'!G1511</f>
        <v>1.84</v>
      </c>
      <c r="I1511" s="2">
        <f>'Moving Avg'!H1511</f>
        <v>1.4587999999999974</v>
      </c>
      <c r="J1511" s="6" t="str">
        <f>OBV!F1511</f>
        <v>BEARISH</v>
      </c>
      <c r="K1511" s="6" t="str">
        <f>OBV!G1511</f>
        <v>STRONG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1.68</v>
      </c>
      <c r="C1512" s="2">
        <f>RSI!I1512</f>
        <v>30.734301085986985</v>
      </c>
      <c r="D1512" s="2">
        <f>MACD!E1512</f>
        <v>5.818983972467473E-2</v>
      </c>
      <c r="E1512" s="2">
        <f>MACD!F1512</f>
        <v>3.3553690024028276E-2</v>
      </c>
      <c r="F1512" s="2">
        <f>'Moving Avg'!D1512</f>
        <v>1.732</v>
      </c>
      <c r="G1512" s="2">
        <f>'Moving Avg'!F1512</f>
        <v>1.8150000000000002</v>
      </c>
      <c r="H1512" s="2">
        <f>'Moving Avg'!G1512</f>
        <v>1.8376000000000001</v>
      </c>
      <c r="I1512" s="2">
        <f>'Moving Avg'!H1512</f>
        <v>1.4609999999999974</v>
      </c>
      <c r="J1512" s="6" t="str">
        <f>OBV!F1512</f>
        <v>BEARISH</v>
      </c>
      <c r="K1512" s="6" t="str">
        <f>OBV!G1512</f>
        <v>STRONG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1.68</v>
      </c>
      <c r="C1513" s="2">
        <f>RSI!I1513</f>
        <v>30.734301085986971</v>
      </c>
      <c r="D1513" s="2">
        <f>MACD!E1513</f>
        <v>7.0158877506501183E-2</v>
      </c>
      <c r="E1513" s="2">
        <f>MACD!F1513</f>
        <v>4.0874727520522861E-2</v>
      </c>
      <c r="F1513" s="2">
        <f>'Moving Avg'!D1513</f>
        <v>1.722</v>
      </c>
      <c r="G1513" s="2">
        <f>'Moving Avg'!F1513</f>
        <v>1.8069999999999999</v>
      </c>
      <c r="H1513" s="2">
        <f>'Moving Avg'!G1513</f>
        <v>1.8348000000000002</v>
      </c>
      <c r="I1513" s="2">
        <f>'Moving Avg'!H1513</f>
        <v>1.4631999999999976</v>
      </c>
      <c r="J1513" s="6" t="str">
        <f>OBV!F1513</f>
        <v>BEARISH</v>
      </c>
      <c r="K1513" s="6" t="str">
        <f>OBV!G1513</f>
        <v>STRONG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1.68</v>
      </c>
      <c r="C1514" s="2">
        <f>RSI!I1514</f>
        <v>30.734301085986971</v>
      </c>
      <c r="D1514" s="2">
        <f>MACD!E1514</f>
        <v>8.101599967167572E-2</v>
      </c>
      <c r="E1514" s="2">
        <f>MACD!F1514</f>
        <v>4.8902981950753432E-2</v>
      </c>
      <c r="F1514" s="2">
        <f>'Moving Avg'!D1514</f>
        <v>1.702</v>
      </c>
      <c r="G1514" s="2">
        <f>'Moving Avg'!F1514</f>
        <v>1.7989999999999999</v>
      </c>
      <c r="H1514" s="2">
        <f>'Moving Avg'!G1514</f>
        <v>1.8320000000000001</v>
      </c>
      <c r="I1514" s="2">
        <f>'Moving Avg'!H1514</f>
        <v>1.4652499999999977</v>
      </c>
      <c r="J1514" s="6" t="str">
        <f>OBV!F1514</f>
        <v>BEARISH</v>
      </c>
      <c r="K1514" s="6" t="str">
        <f>OBV!G1514</f>
        <v>STRONG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1.68</v>
      </c>
      <c r="C1515" s="2">
        <f>RSI!I1515</f>
        <v>30.734301085986985</v>
      </c>
      <c r="D1515" s="2">
        <f>MACD!E1515</f>
        <v>8.1647465759243643E-2</v>
      </c>
      <c r="E1515" s="2">
        <f>MACD!F1515</f>
        <v>5.5451878712451476E-2</v>
      </c>
      <c r="F1515" s="2">
        <f>'Moving Avg'!D1515</f>
        <v>1.6839999999999999</v>
      </c>
      <c r="G1515" s="2">
        <f>'Moving Avg'!F1515</f>
        <v>1.7909999999999999</v>
      </c>
      <c r="H1515" s="2">
        <f>'Moving Avg'!G1515</f>
        <v>1.8292000000000004</v>
      </c>
      <c r="I1515" s="2">
        <f>'Moving Avg'!H1515</f>
        <v>1.4672999999999983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1.63</v>
      </c>
      <c r="C1516" s="2">
        <f>RSI!I1516</f>
        <v>25.729144221236012</v>
      </c>
      <c r="D1516" s="2">
        <f>MACD!E1516</f>
        <v>8.0357047841990603E-2</v>
      </c>
      <c r="E1516" s="2">
        <f>MACD!F1516</f>
        <v>6.0432912538359307E-2</v>
      </c>
      <c r="F1516" s="2">
        <f>'Moving Avg'!D1516</f>
        <v>1.67</v>
      </c>
      <c r="G1516" s="2">
        <f>'Moving Avg'!F1516</f>
        <v>1.7805000000000004</v>
      </c>
      <c r="H1516" s="2">
        <f>'Moving Avg'!G1516</f>
        <v>1.8254000000000006</v>
      </c>
      <c r="I1516" s="2">
        <f>'Moving Avg'!H1516</f>
        <v>1.4689499999999982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1.59</v>
      </c>
      <c r="C1517" s="2">
        <f>RSI!I1517</f>
        <v>22.563414435865283</v>
      </c>
      <c r="D1517" s="2">
        <f>MACD!E1517</f>
        <v>8.1564189954205446E-2</v>
      </c>
      <c r="E1517" s="2">
        <f>MACD!F1517</f>
        <v>6.4659168021528532E-2</v>
      </c>
      <c r="F1517" s="2">
        <f>'Moving Avg'!D1517</f>
        <v>1.6519999999999999</v>
      </c>
      <c r="G1517" s="2">
        <f>'Moving Avg'!F1517</f>
        <v>1.7685000000000002</v>
      </c>
      <c r="H1517" s="2">
        <f>'Moving Avg'!G1517</f>
        <v>1.8208000000000004</v>
      </c>
      <c r="I1517" s="2">
        <f>'Moving Avg'!H1517</f>
        <v>1.4703999999999982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1.66</v>
      </c>
      <c r="C1518" s="2">
        <f>RSI!I1518</f>
        <v>37.139722190375458</v>
      </c>
      <c r="D1518" s="2">
        <f>MACD!E1518</f>
        <v>7.2292700840365764E-2</v>
      </c>
      <c r="E1518" s="2">
        <f>MACD!F1518</f>
        <v>6.6185874585295984E-2</v>
      </c>
      <c r="F1518" s="2">
        <f>'Moving Avg'!D1518</f>
        <v>1.6480000000000001</v>
      </c>
      <c r="G1518" s="2">
        <f>'Moving Avg'!F1518</f>
        <v>1.7589999999999999</v>
      </c>
      <c r="H1518" s="2">
        <f>'Moving Avg'!G1518</f>
        <v>1.8176000000000005</v>
      </c>
      <c r="I1518" s="2">
        <f>'Moving Avg'!H1518</f>
        <v>1.4720499999999987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1.66</v>
      </c>
      <c r="C1519" s="2">
        <f>RSI!I1519</f>
        <v>37.139722190375458</v>
      </c>
      <c r="D1519" s="2">
        <f>MACD!E1519</f>
        <v>7.2694893690316453E-2</v>
      </c>
      <c r="E1519" s="2">
        <f>MACD!F1519</f>
        <v>6.7487678406300072E-2</v>
      </c>
      <c r="F1519" s="2">
        <f>'Moving Avg'!D1519</f>
        <v>1.6439999999999997</v>
      </c>
      <c r="G1519" s="2">
        <f>'Moving Avg'!F1519</f>
        <v>1.7499999999999996</v>
      </c>
      <c r="H1519" s="2">
        <f>'Moving Avg'!G1519</f>
        <v>1.8144000000000005</v>
      </c>
      <c r="I1519" s="2">
        <f>'Moving Avg'!H1519</f>
        <v>1.4735999999999989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1.66</v>
      </c>
      <c r="C1520" s="2">
        <f>RSI!I1520</f>
        <v>37.139722190375458</v>
      </c>
      <c r="D1520" s="2">
        <f>MACD!E1520</f>
        <v>7.2010630040672874E-2</v>
      </c>
      <c r="E1520" s="2">
        <f>MACD!F1520</f>
        <v>6.8392268733174638E-2</v>
      </c>
      <c r="F1520" s="2">
        <f>'Moving Avg'!D1520</f>
        <v>1.64</v>
      </c>
      <c r="G1520" s="2">
        <f>'Moving Avg'!F1520</f>
        <v>1.7404999999999995</v>
      </c>
      <c r="H1520" s="2">
        <f>'Moving Avg'!G1520</f>
        <v>1.8112000000000006</v>
      </c>
      <c r="I1520" s="2">
        <f>'Moving Avg'!H1520</f>
        <v>1.4751499999999991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1.66</v>
      </c>
      <c r="C1521" s="2">
        <f>RSI!I1521</f>
        <v>37.139722190375458</v>
      </c>
      <c r="D1521" s="2">
        <f>MACD!E1521</f>
        <v>6.1138222565417344E-2</v>
      </c>
      <c r="E1521" s="2">
        <f>MACD!F1521</f>
        <v>6.6941459499623185E-2</v>
      </c>
      <c r="F1521" s="2">
        <f>'Moving Avg'!D1521</f>
        <v>1.6460000000000001</v>
      </c>
      <c r="G1521" s="2">
        <f>'Moving Avg'!F1521</f>
        <v>1.7284999999999997</v>
      </c>
      <c r="H1521" s="2">
        <f>'Moving Avg'!G1521</f>
        <v>1.8080000000000007</v>
      </c>
      <c r="I1521" s="2">
        <f>'Moving Avg'!H1521</f>
        <v>1.4766999999999992</v>
      </c>
      <c r="J1521" s="6" t="str">
        <f>OBV!F1521</f>
        <v>BEARISH</v>
      </c>
      <c r="K1521" s="6" t="str">
        <f>OBV!G1521</f>
        <v>NEUTRAL</v>
      </c>
      <c r="L1521" s="6" t="str">
        <f>OBV!H1521</f>
        <v>BEARISH DIVERGENCE</v>
      </c>
    </row>
    <row r="1522" spans="1:12" ht="13.5" x14ac:dyDescent="0.25">
      <c r="A1522" s="3">
        <f>RSI!A1522</f>
        <v>44229</v>
      </c>
      <c r="B1522" s="2">
        <f>RSI!B1522</f>
        <v>1.66</v>
      </c>
      <c r="C1522" s="2">
        <f>RSI!I1522</f>
        <v>37.139722190375458</v>
      </c>
      <c r="D1522" s="2">
        <f>MACD!E1522</f>
        <v>4.9302140098303804E-2</v>
      </c>
      <c r="E1522" s="2">
        <f>MACD!F1522</f>
        <v>6.3413595619359317E-2</v>
      </c>
      <c r="F1522" s="2">
        <f>'Moving Avg'!D1522</f>
        <v>1.6599999999999997</v>
      </c>
      <c r="G1522" s="2">
        <f>'Moving Avg'!F1522</f>
        <v>1.7174999999999998</v>
      </c>
      <c r="H1522" s="2">
        <f>'Moving Avg'!G1522</f>
        <v>1.8048000000000008</v>
      </c>
      <c r="I1522" s="2">
        <f>'Moving Avg'!H1522</f>
        <v>1.4782499999999994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1.62</v>
      </c>
      <c r="C1523" s="2">
        <f>RSI!I1523</f>
        <v>32.133154780280663</v>
      </c>
      <c r="D1523" s="2">
        <f>MACD!E1523</f>
        <v>4.2657891554573224E-2</v>
      </c>
      <c r="E1523" s="2">
        <f>MACD!F1523</f>
        <v>5.9262454806402104E-2</v>
      </c>
      <c r="F1523" s="2">
        <f>'Moving Avg'!D1523</f>
        <v>1.6519999999999999</v>
      </c>
      <c r="G1523" s="2">
        <f>'Moving Avg'!F1523</f>
        <v>1.7044999999999999</v>
      </c>
      <c r="H1523" s="2">
        <f>'Moving Avg'!G1523</f>
        <v>1.8008000000000006</v>
      </c>
      <c r="I1523" s="2">
        <f>'Moving Avg'!H1523</f>
        <v>1.4795999999999991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1.62</v>
      </c>
      <c r="C1524" s="2">
        <f>RSI!I1524</f>
        <v>32.133154780280663</v>
      </c>
      <c r="D1524" s="2">
        <f>MACD!E1524</f>
        <v>3.7649914586640687E-2</v>
      </c>
      <c r="E1524" s="2">
        <f>MACD!F1524</f>
        <v>5.4939946762449829E-2</v>
      </c>
      <c r="F1524" s="2">
        <f>'Moving Avg'!D1524</f>
        <v>1.6439999999999997</v>
      </c>
      <c r="G1524" s="2">
        <f>'Moving Avg'!F1524</f>
        <v>1.6914999999999996</v>
      </c>
      <c r="H1524" s="2">
        <f>'Moving Avg'!G1524</f>
        <v>1.7974000000000006</v>
      </c>
      <c r="I1524" s="2">
        <f>'Moving Avg'!H1524</f>
        <v>1.4809499999999993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1.62</v>
      </c>
      <c r="C1525" s="2">
        <f>RSI!I1525</f>
        <v>32.133154780280663</v>
      </c>
      <c r="D1525" s="2">
        <f>MACD!E1525</f>
        <v>3.3980987736133672E-2</v>
      </c>
      <c r="E1525" s="2">
        <f>MACD!F1525</f>
        <v>5.0748154957186598E-2</v>
      </c>
      <c r="F1525" s="2">
        <f>'Moving Avg'!D1525</f>
        <v>1.6359999999999999</v>
      </c>
      <c r="G1525" s="2">
        <f>'Moving Avg'!F1525</f>
        <v>1.6814999999999998</v>
      </c>
      <c r="H1525" s="2">
        <f>'Moving Avg'!G1525</f>
        <v>1.7938000000000007</v>
      </c>
      <c r="I1525" s="2">
        <f>'Moving Avg'!H1525</f>
        <v>1.4822999999999993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1.61</v>
      </c>
      <c r="C1526" s="2">
        <f>RSI!I1526</f>
        <v>30.835249661992464</v>
      </c>
      <c r="D1526" s="2">
        <f>MACD!E1526</f>
        <v>2.4451418406122194E-2</v>
      </c>
      <c r="E1526" s="2">
        <f>MACD!F1526</f>
        <v>4.5488807646973724E-2</v>
      </c>
      <c r="F1526" s="2">
        <f>'Moving Avg'!D1526</f>
        <v>1.6260000000000001</v>
      </c>
      <c r="G1526" s="2">
        <f>'Moving Avg'!F1526</f>
        <v>1.673</v>
      </c>
      <c r="H1526" s="2">
        <f>'Moving Avg'!G1526</f>
        <v>1.7890000000000008</v>
      </c>
      <c r="I1526" s="2">
        <f>'Moving Avg'!H1526</f>
        <v>1.4833999999999994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1.61</v>
      </c>
      <c r="C1527" s="2">
        <f>RSI!I1527</f>
        <v>30.835249661992464</v>
      </c>
      <c r="D1527" s="2">
        <f>MACD!E1527</f>
        <v>1.078065704037412E-2</v>
      </c>
      <c r="E1527" s="2">
        <f>MACD!F1527</f>
        <v>3.85471775256538E-2</v>
      </c>
      <c r="F1527" s="2">
        <f>'Moving Avg'!D1527</f>
        <v>1.6160000000000001</v>
      </c>
      <c r="G1527" s="2">
        <f>'Moving Avg'!F1527</f>
        <v>1.6650000000000003</v>
      </c>
      <c r="H1527" s="2">
        <f>'Moving Avg'!G1527</f>
        <v>1.7844000000000009</v>
      </c>
      <c r="I1527" s="2">
        <f>'Moving Avg'!H1527</f>
        <v>1.4844999999999997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1.62</v>
      </c>
      <c r="C1528" s="2">
        <f>RSI!I1528</f>
        <v>33.930256185147257</v>
      </c>
      <c r="D1528" s="2">
        <f>MACD!E1528</f>
        <v>9.7476598787151758E-3</v>
      </c>
      <c r="E1528" s="2">
        <f>MACD!F1528</f>
        <v>3.2787273996266075E-2</v>
      </c>
      <c r="F1528" s="2">
        <f>'Moving Avg'!D1528</f>
        <v>1.6160000000000003</v>
      </c>
      <c r="G1528" s="2">
        <f>'Moving Avg'!F1528</f>
        <v>1.6595</v>
      </c>
      <c r="H1528" s="2">
        <f>'Moving Avg'!G1528</f>
        <v>1.7800000000000009</v>
      </c>
      <c r="I1528" s="2">
        <f>'Moving Avg'!H1528</f>
        <v>1.4855999999999998</v>
      </c>
      <c r="J1528" s="6" t="str">
        <f>OBV!F1528</f>
        <v>BEARISH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1.62</v>
      </c>
      <c r="C1529" s="2">
        <f>RSI!I1529</f>
        <v>33.930256185147257</v>
      </c>
      <c r="D1529" s="2">
        <f>MACD!E1529</f>
        <v>9.283087630934439E-3</v>
      </c>
      <c r="E1529" s="2">
        <f>MACD!F1529</f>
        <v>2.8086436723199749E-2</v>
      </c>
      <c r="F1529" s="2">
        <f>'Moving Avg'!D1529</f>
        <v>1.6160000000000003</v>
      </c>
      <c r="G1529" s="2">
        <f>'Moving Avg'!F1529</f>
        <v>1.6515</v>
      </c>
      <c r="H1529" s="2">
        <f>'Moving Avg'!G1529</f>
        <v>1.7744000000000006</v>
      </c>
      <c r="I1529" s="2">
        <f>'Moving Avg'!H1529</f>
        <v>1.4866999999999999</v>
      </c>
      <c r="J1529" s="6" t="str">
        <f>OBV!F1529</f>
        <v>BEARISH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1.58</v>
      </c>
      <c r="C1530" s="2">
        <f>RSI!I1530</f>
        <v>28.097500331946861</v>
      </c>
      <c r="D1530" s="2">
        <f>MACD!E1530</f>
        <v>1.2232119771494521E-2</v>
      </c>
      <c r="E1530" s="2">
        <f>MACD!F1530</f>
        <v>2.4915573332858706E-2</v>
      </c>
      <c r="F1530" s="2">
        <f>'Moving Avg'!D1530</f>
        <v>1.6079999999999999</v>
      </c>
      <c r="G1530" s="2">
        <f>'Moving Avg'!F1530</f>
        <v>1.6420000000000001</v>
      </c>
      <c r="H1530" s="2">
        <f>'Moving Avg'!G1530</f>
        <v>1.7684000000000006</v>
      </c>
      <c r="I1530" s="2">
        <f>'Moving Avg'!H1530</f>
        <v>1.4875999999999996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1.54</v>
      </c>
      <c r="C1531" s="2">
        <f>RSI!I1531</f>
        <v>23.708416372447601</v>
      </c>
      <c r="D1531" s="2">
        <f>MACD!E1531</f>
        <v>1.8277861536645679E-2</v>
      </c>
      <c r="E1531" s="2">
        <f>MACD!F1531</f>
        <v>2.3588030973616104E-2</v>
      </c>
      <c r="F1531" s="2">
        <f>'Moving Avg'!D1531</f>
        <v>1.5940000000000001</v>
      </c>
      <c r="G1531" s="2">
        <f>'Moving Avg'!F1531</f>
        <v>1.6339999999999999</v>
      </c>
      <c r="H1531" s="2">
        <f>'Moving Avg'!G1531</f>
        <v>1.7616000000000005</v>
      </c>
      <c r="I1531" s="2">
        <f>'Moving Avg'!H1531</f>
        <v>1.4880999999999998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1.5</v>
      </c>
      <c r="C1532" s="2">
        <f>RSI!I1532</f>
        <v>20.29438988304851</v>
      </c>
      <c r="D1532" s="2">
        <f>MACD!E1532</f>
        <v>2.713674341490746E-2</v>
      </c>
      <c r="E1532" s="2">
        <f>MACD!F1532</f>
        <v>2.4297773461874377E-2</v>
      </c>
      <c r="F1532" s="2">
        <f>'Moving Avg'!D1532</f>
        <v>1.5720000000000001</v>
      </c>
      <c r="G1532" s="2">
        <f>'Moving Avg'!F1532</f>
        <v>1.625</v>
      </c>
      <c r="H1532" s="2">
        <f>'Moving Avg'!G1532</f>
        <v>1.7536000000000007</v>
      </c>
      <c r="I1532" s="2">
        <f>'Moving Avg'!H1532</f>
        <v>1.4883999999999999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1.5</v>
      </c>
      <c r="C1533" s="2">
        <f>RSI!I1533</f>
        <v>20.29438988304851</v>
      </c>
      <c r="D1533" s="2">
        <f>MACD!E1533</f>
        <v>2.9437727867507091E-2</v>
      </c>
      <c r="E1533" s="2">
        <f>MACD!F1533</f>
        <v>2.532576434300092E-2</v>
      </c>
      <c r="F1533" s="2">
        <f>'Moving Avg'!D1533</f>
        <v>1.548</v>
      </c>
      <c r="G1533" s="2">
        <f>'Moving Avg'!F1533</f>
        <v>1.6160000000000001</v>
      </c>
      <c r="H1533" s="2">
        <f>'Moving Avg'!G1533</f>
        <v>1.7452000000000008</v>
      </c>
      <c r="I1533" s="2">
        <f>'Moving Avg'!H1533</f>
        <v>1.4885000000000002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1.5</v>
      </c>
      <c r="C1534" s="2">
        <f>RSI!I1534</f>
        <v>20.29438988304851</v>
      </c>
      <c r="D1534" s="2">
        <f>MACD!E1534</f>
        <v>3.2272542149543781E-2</v>
      </c>
      <c r="E1534" s="2">
        <f>MACD!F1534</f>
        <v>2.6715119904309494E-2</v>
      </c>
      <c r="F1534" s="2">
        <f>'Moving Avg'!D1534</f>
        <v>1.524</v>
      </c>
      <c r="G1534" s="2">
        <f>'Moving Avg'!F1534</f>
        <v>1.607</v>
      </c>
      <c r="H1534" s="2">
        <f>'Moving Avg'!G1534</f>
        <v>1.7368000000000006</v>
      </c>
      <c r="I1534" s="2">
        <f>'Moving Avg'!H1534</f>
        <v>1.4884500000000003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1.5</v>
      </c>
      <c r="C1535" s="2">
        <f>RSI!I1535</f>
        <v>20.29438988304851</v>
      </c>
      <c r="D1535" s="2">
        <f>MACD!E1535</f>
        <v>3.5493293599577536E-2</v>
      </c>
      <c r="E1535" s="2">
        <f>MACD!F1535</f>
        <v>2.8470754643363103E-2</v>
      </c>
      <c r="F1535" s="2">
        <f>'Moving Avg'!D1535</f>
        <v>1.508</v>
      </c>
      <c r="G1535" s="2">
        <f>'Moving Avg'!F1535</f>
        <v>1.5980000000000001</v>
      </c>
      <c r="H1535" s="2">
        <f>'Moving Avg'!G1535</f>
        <v>1.7292000000000007</v>
      </c>
      <c r="I1535" s="2">
        <f>'Moving Avg'!H1535</f>
        <v>1.4884000000000004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1.46</v>
      </c>
      <c r="C1536" s="2">
        <f>RSI!I1536</f>
        <v>17.001416750076999</v>
      </c>
      <c r="D1536" s="2">
        <f>MACD!E1536</f>
        <v>4.0404215178953651E-2</v>
      </c>
      <c r="E1536" s="2">
        <f>MACD!F1536</f>
        <v>3.0857446750481216E-2</v>
      </c>
      <c r="F1536" s="2">
        <f>'Moving Avg'!D1536</f>
        <v>1.492</v>
      </c>
      <c r="G1536" s="2">
        <f>'Moving Avg'!F1536</f>
        <v>1.5895000000000004</v>
      </c>
      <c r="H1536" s="2">
        <f>'Moving Avg'!G1536</f>
        <v>1.7204000000000006</v>
      </c>
      <c r="I1536" s="2">
        <f>'Moving Avg'!H1536</f>
        <v>1.4881000000000002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1.43</v>
      </c>
      <c r="C1537" s="2">
        <f>RSI!I1537</f>
        <v>15.031449538139526</v>
      </c>
      <c r="D1537" s="2">
        <f>MACD!E1537</f>
        <v>4.7722980345940913E-2</v>
      </c>
      <c r="E1537" s="2">
        <f>MACD!F1537</f>
        <v>3.4230553469573155E-2</v>
      </c>
      <c r="F1537" s="2">
        <f>'Moving Avg'!D1537</f>
        <v>1.478</v>
      </c>
      <c r="G1537" s="2">
        <f>'Moving Avg'!F1537</f>
        <v>1.5815000000000001</v>
      </c>
      <c r="H1537" s="2">
        <f>'Moving Avg'!G1537</f>
        <v>1.7110000000000003</v>
      </c>
      <c r="I1537" s="2">
        <f>'Moving Avg'!H1537</f>
        <v>1.4875000000000003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1.43</v>
      </c>
      <c r="C1538" s="2">
        <f>RSI!I1538</f>
        <v>15.031449538139526</v>
      </c>
      <c r="D1538" s="2">
        <f>MACD!E1538</f>
        <v>5.6502947581091423E-2</v>
      </c>
      <c r="E1538" s="2">
        <f>MACD!F1538</f>
        <v>3.8685032291876809E-2</v>
      </c>
      <c r="F1538" s="2">
        <f>'Moving Avg'!D1538</f>
        <v>1.464</v>
      </c>
      <c r="G1538" s="2">
        <f>'Moving Avg'!F1538</f>
        <v>1.5699999999999998</v>
      </c>
      <c r="H1538" s="2">
        <f>'Moving Avg'!G1538</f>
        <v>1.7024000000000001</v>
      </c>
      <c r="I1538" s="2">
        <f>'Moving Avg'!H1538</f>
        <v>1.4869000000000006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1.46</v>
      </c>
      <c r="C1539" s="2">
        <f>RSI!I1539</f>
        <v>25.097100792855159</v>
      </c>
      <c r="D1539" s="2">
        <f>MACD!E1539</f>
        <v>6.2680950998020402E-2</v>
      </c>
      <c r="E1539" s="2">
        <f>MACD!F1539</f>
        <v>4.3484216033105531E-2</v>
      </c>
      <c r="F1539" s="2">
        <f>'Moving Avg'!D1539</f>
        <v>1.456</v>
      </c>
      <c r="G1539" s="2">
        <f>'Moving Avg'!F1539</f>
        <v>1.56</v>
      </c>
      <c r="H1539" s="2">
        <f>'Moving Avg'!G1539</f>
        <v>1.6936000000000002</v>
      </c>
      <c r="I1539" s="2">
        <f>'Moving Avg'!H1539</f>
        <v>1.4863000000000006</v>
      </c>
      <c r="J1539" s="6" t="str">
        <f>OBV!F1539</f>
        <v>BULLISH</v>
      </c>
      <c r="K1539" s="6" t="str">
        <f>OBV!G1539</f>
        <v>NEUTRAL</v>
      </c>
      <c r="L1539" s="6" t="str">
        <f>OBV!H1539</f>
        <v>BULLISH DIVERGENCE</v>
      </c>
    </row>
    <row r="1540" spans="1:12" ht="13.5" x14ac:dyDescent="0.25">
      <c r="A1540" s="3">
        <f>RSI!A1540</f>
        <v>44253</v>
      </c>
      <c r="B1540" s="2">
        <f>RSI!B1540</f>
        <v>1.4</v>
      </c>
      <c r="C1540" s="2">
        <f>RSI!I1540</f>
        <v>19.995274014217443</v>
      </c>
      <c r="D1540" s="2">
        <f>MACD!E1540</f>
        <v>6.6920914347488702E-2</v>
      </c>
      <c r="E1540" s="2">
        <f>MACD!F1540</f>
        <v>4.8171555695982166E-2</v>
      </c>
      <c r="F1540" s="2">
        <f>'Moving Avg'!D1540</f>
        <v>1.4359999999999999</v>
      </c>
      <c r="G1540" s="2">
        <f>'Moving Avg'!F1540</f>
        <v>1.5469999999999999</v>
      </c>
      <c r="H1540" s="2">
        <f>'Moving Avg'!G1540</f>
        <v>1.6836000000000002</v>
      </c>
      <c r="I1540" s="2">
        <f>'Moving Avg'!H1540</f>
        <v>1.4852000000000003</v>
      </c>
      <c r="J1540" s="6" t="str">
        <f>OBV!F1540</f>
        <v>BULLISH</v>
      </c>
      <c r="K1540" s="6" t="str">
        <f>OBV!G1540</f>
        <v>NEUTRAL</v>
      </c>
      <c r="L1540" s="6" t="str">
        <f>OBV!H1540</f>
        <v>BULLISH DIVERGENCE</v>
      </c>
    </row>
    <row r="1541" spans="1:12" ht="13.5" x14ac:dyDescent="0.25">
      <c r="A1541" s="3">
        <f>RSI!A1541</f>
        <v>44256</v>
      </c>
      <c r="B1541" s="2">
        <f>RSI!B1541</f>
        <v>1.4</v>
      </c>
      <c r="C1541" s="2">
        <f>RSI!I1541</f>
        <v>19.995274014217443</v>
      </c>
      <c r="D1541" s="2">
        <f>MACD!E1541</f>
        <v>6.5377627349522349E-2</v>
      </c>
      <c r="E1541" s="2">
        <f>MACD!F1541</f>
        <v>5.1612770026690208E-2</v>
      </c>
      <c r="F1541" s="2">
        <f>'Moving Avg'!D1541</f>
        <v>1.4240000000000002</v>
      </c>
      <c r="G1541" s="2">
        <f>'Moving Avg'!F1541</f>
        <v>1.534</v>
      </c>
      <c r="H1541" s="2">
        <f>'Moving Avg'!G1541</f>
        <v>1.6746000000000001</v>
      </c>
      <c r="I1541" s="2">
        <f>'Moving Avg'!H1541</f>
        <v>1.4839000000000004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1.39</v>
      </c>
      <c r="C1542" s="2">
        <f>RSI!I1542</f>
        <v>19.239295528328313</v>
      </c>
      <c r="D1542" s="2">
        <f>MACD!E1542</f>
        <v>5.960579135567956E-2</v>
      </c>
      <c r="E1542" s="2">
        <f>MACD!F1542</f>
        <v>5.3211374292488081E-2</v>
      </c>
      <c r="F1542" s="2">
        <f>'Moving Avg'!D1542</f>
        <v>1.4159999999999999</v>
      </c>
      <c r="G1542" s="2">
        <f>'Moving Avg'!F1542</f>
        <v>1.5205</v>
      </c>
      <c r="H1542" s="2">
        <f>'Moving Avg'!G1542</f>
        <v>1.6654</v>
      </c>
      <c r="I1542" s="2">
        <f>'Moving Avg'!H1542</f>
        <v>1.4825500000000005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1.39</v>
      </c>
      <c r="C1543" s="2">
        <f>RSI!I1543</f>
        <v>19.239295528328313</v>
      </c>
      <c r="D1543" s="2">
        <f>MACD!E1543</f>
        <v>5.5657990604313534E-2</v>
      </c>
      <c r="E1543" s="2">
        <f>MACD!F1543</f>
        <v>5.3700697554853176E-2</v>
      </c>
      <c r="F1543" s="2">
        <f>'Moving Avg'!D1543</f>
        <v>1.4079999999999999</v>
      </c>
      <c r="G1543" s="2">
        <f>'Moving Avg'!F1543</f>
        <v>1.5090000000000001</v>
      </c>
      <c r="H1543" s="2">
        <f>'Moving Avg'!G1543</f>
        <v>1.6563999999999999</v>
      </c>
      <c r="I1543" s="2">
        <f>'Moving Avg'!H1543</f>
        <v>1.4810000000000005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1.39</v>
      </c>
      <c r="C1544" s="2">
        <f>RSI!I1544</f>
        <v>19.239295528328313</v>
      </c>
      <c r="D1544" s="2">
        <f>MACD!E1544</f>
        <v>5.3184266475986064E-2</v>
      </c>
      <c r="E1544" s="2">
        <f>MACD!F1544</f>
        <v>5.3597411339079762E-2</v>
      </c>
      <c r="F1544" s="2">
        <f>'Moving Avg'!D1544</f>
        <v>1.3939999999999997</v>
      </c>
      <c r="G1544" s="2">
        <f>'Moving Avg'!F1544</f>
        <v>1.4975000000000001</v>
      </c>
      <c r="H1544" s="2">
        <f>'Moving Avg'!G1544</f>
        <v>1.6473999999999998</v>
      </c>
      <c r="I1544" s="2">
        <f>'Moving Avg'!H1544</f>
        <v>1.4796000000000005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1.39</v>
      </c>
      <c r="C1545" s="2">
        <f>RSI!I1545</f>
        <v>19.239295528328313</v>
      </c>
      <c r="D1545" s="2">
        <f>MACD!E1545</f>
        <v>5.1893636273154131E-2</v>
      </c>
      <c r="E1545" s="2">
        <f>MACD!F1545</f>
        <v>5.3256656325894637E-2</v>
      </c>
      <c r="F1545" s="2">
        <f>'Moving Avg'!D1545</f>
        <v>1.3919999999999999</v>
      </c>
      <c r="G1545" s="2">
        <f>'Moving Avg'!F1545</f>
        <v>1.486</v>
      </c>
      <c r="H1545" s="2">
        <f>'Moving Avg'!G1545</f>
        <v>1.6383999999999999</v>
      </c>
      <c r="I1545" s="2">
        <f>'Moving Avg'!H1545</f>
        <v>1.4781000000000004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1.35</v>
      </c>
      <c r="C1546" s="2">
        <f>RSI!I1546</f>
        <v>15.987262754400376</v>
      </c>
      <c r="D1546" s="2">
        <f>MACD!E1546</f>
        <v>4.8353756356141586E-2</v>
      </c>
      <c r="E1546" s="2">
        <f>MACD!F1546</f>
        <v>5.2276076331944026E-2</v>
      </c>
      <c r="F1546" s="2">
        <f>'Moving Avg'!D1546</f>
        <v>1.3820000000000001</v>
      </c>
      <c r="G1546" s="2">
        <f>'Moving Avg'!F1546</f>
        <v>1.4730000000000001</v>
      </c>
      <c r="H1546" s="2">
        <f>'Moving Avg'!G1546</f>
        <v>1.6285999999999996</v>
      </c>
      <c r="I1546" s="2">
        <f>'Moving Avg'!H1546</f>
        <v>1.4761500000000001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1.31</v>
      </c>
      <c r="C1547" s="2">
        <f>RSI!I1547</f>
        <v>13.525223937279463</v>
      </c>
      <c r="D1547" s="2">
        <f>MACD!E1547</f>
        <v>4.4630445807415153E-2</v>
      </c>
      <c r="E1547" s="2">
        <f>MACD!F1547</f>
        <v>5.0746950227038255E-2</v>
      </c>
      <c r="F1547" s="2">
        <f>'Moving Avg'!D1547</f>
        <v>1.3660000000000001</v>
      </c>
      <c r="G1547" s="2">
        <f>'Moving Avg'!F1547</f>
        <v>1.458</v>
      </c>
      <c r="H1547" s="2">
        <f>'Moving Avg'!G1547</f>
        <v>1.6181999999999996</v>
      </c>
      <c r="I1547" s="2">
        <f>'Moving Avg'!H1547</f>
        <v>1.4742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1.31</v>
      </c>
      <c r="C1548" s="2">
        <f>RSI!I1548</f>
        <v>13.525223937279463</v>
      </c>
      <c r="D1548" s="2">
        <f>MACD!E1548</f>
        <v>4.257223445661884E-2</v>
      </c>
      <c r="E1548" s="2">
        <f>MACD!F1548</f>
        <v>4.9112007072954371E-2</v>
      </c>
      <c r="F1548" s="2">
        <f>'Moving Avg'!D1548</f>
        <v>1.35</v>
      </c>
      <c r="G1548" s="2">
        <f>'Moving Avg'!F1548</f>
        <v>1.4424999999999999</v>
      </c>
      <c r="H1548" s="2">
        <f>'Moving Avg'!G1548</f>
        <v>1.6073999999999997</v>
      </c>
      <c r="I1548" s="2">
        <f>'Moving Avg'!H1548</f>
        <v>1.4723999999999997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1.31</v>
      </c>
      <c r="C1549" s="2">
        <f>RSI!I1549</f>
        <v>13.525223937279435</v>
      </c>
      <c r="D1549" s="2">
        <f>MACD!E1549</f>
        <v>4.6457428019879732E-2</v>
      </c>
      <c r="E1549" s="2">
        <f>MACD!F1549</f>
        <v>4.8581091262339449E-2</v>
      </c>
      <c r="F1549" s="2">
        <f>'Moving Avg'!D1549</f>
        <v>1.3340000000000003</v>
      </c>
      <c r="G1549" s="2">
        <f>'Moving Avg'!F1549</f>
        <v>1.427</v>
      </c>
      <c r="H1549" s="2">
        <f>'Moving Avg'!G1549</f>
        <v>1.5967999999999996</v>
      </c>
      <c r="I1549" s="2">
        <f>'Moving Avg'!H1549</f>
        <v>1.4705999999999997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1.31</v>
      </c>
      <c r="C1550" s="2">
        <f>RSI!I1550</f>
        <v>13.525223937279463</v>
      </c>
      <c r="D1550" s="2">
        <f>MACD!E1550</f>
        <v>4.1450586190299177E-2</v>
      </c>
      <c r="E1550" s="2">
        <f>MACD!F1550</f>
        <v>4.7154990247931398E-2</v>
      </c>
      <c r="F1550" s="2">
        <f>'Moving Avg'!D1550</f>
        <v>1.3180000000000001</v>
      </c>
      <c r="G1550" s="2">
        <f>'Moving Avg'!F1550</f>
        <v>1.4135</v>
      </c>
      <c r="H1550" s="2">
        <f>'Moving Avg'!G1550</f>
        <v>1.5859999999999996</v>
      </c>
      <c r="I1550" s="2">
        <f>'Moving Avg'!H1550</f>
        <v>1.4690499999999997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1.31</v>
      </c>
      <c r="C1551" s="2">
        <f>RSI!I1551</f>
        <v>13.525223937279463</v>
      </c>
      <c r="D1551" s="2">
        <f>MACD!E1551</f>
        <v>3.8081116538174031E-2</v>
      </c>
      <c r="E1551" s="2">
        <f>MACD!F1551</f>
        <v>4.5340215505979928E-2</v>
      </c>
      <c r="F1551" s="2">
        <f>'Moving Avg'!D1551</f>
        <v>1.31</v>
      </c>
      <c r="G1551" s="2">
        <f>'Moving Avg'!F1551</f>
        <v>1.4019999999999999</v>
      </c>
      <c r="H1551" s="2">
        <f>'Moving Avg'!G1551</f>
        <v>1.5741999999999996</v>
      </c>
      <c r="I1551" s="2">
        <f>'Moving Avg'!H1551</f>
        <v>1.4676999999999998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1.35</v>
      </c>
      <c r="C1552" s="2">
        <f>RSI!I1552</f>
        <v>29.297042745967431</v>
      </c>
      <c r="D1552" s="2">
        <f>MACD!E1552</f>
        <v>3.1531462348752148E-2</v>
      </c>
      <c r="E1552" s="2">
        <f>MACD!F1552</f>
        <v>4.2578464874534372E-2</v>
      </c>
      <c r="F1552" s="2">
        <f>'Moving Avg'!D1552</f>
        <v>1.3180000000000001</v>
      </c>
      <c r="G1552" s="2">
        <f>'Moving Avg'!F1552</f>
        <v>1.3945000000000001</v>
      </c>
      <c r="H1552" s="2">
        <f>'Moving Avg'!G1552</f>
        <v>1.5635999999999997</v>
      </c>
      <c r="I1552" s="2">
        <f>'Moving Avg'!H1552</f>
        <v>1.4665499999999998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1.35</v>
      </c>
      <c r="C1553" s="2">
        <f>RSI!I1553</f>
        <v>29.297042745967431</v>
      </c>
      <c r="D1553" s="2">
        <f>MACD!E1553</f>
        <v>2.6496474452780472E-2</v>
      </c>
      <c r="E1553" s="2">
        <f>MACD!F1553</f>
        <v>3.9362066790183593E-2</v>
      </c>
      <c r="F1553" s="2">
        <f>'Moving Avg'!D1553</f>
        <v>1.3260000000000001</v>
      </c>
      <c r="G1553" s="2">
        <f>'Moving Avg'!F1553</f>
        <v>1.387</v>
      </c>
      <c r="H1553" s="2">
        <f>'Moving Avg'!G1553</f>
        <v>1.5529999999999995</v>
      </c>
      <c r="I1553" s="2">
        <f>'Moving Avg'!H1553</f>
        <v>1.4656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1.35</v>
      </c>
      <c r="C1554" s="2">
        <f>RSI!I1554</f>
        <v>29.297042745967431</v>
      </c>
      <c r="D1554" s="2">
        <f>MACD!E1554</f>
        <v>2.2705569697215378E-2</v>
      </c>
      <c r="E1554" s="2">
        <f>MACD!F1554</f>
        <v>3.6030767371589952E-2</v>
      </c>
      <c r="F1554" s="2">
        <f>'Moving Avg'!D1554</f>
        <v>1.3340000000000001</v>
      </c>
      <c r="G1554" s="2">
        <f>'Moving Avg'!F1554</f>
        <v>1.3794999999999999</v>
      </c>
      <c r="H1554" s="2">
        <f>'Moving Avg'!G1554</f>
        <v>1.5423999999999993</v>
      </c>
      <c r="I1554" s="2">
        <f>'Moving Avg'!H1554</f>
        <v>1.46465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1.33</v>
      </c>
      <c r="C1555" s="2">
        <f>RSI!I1555</f>
        <v>26.301367584424156</v>
      </c>
      <c r="D1555" s="2">
        <f>MACD!E1555</f>
        <v>2.141405663006668E-2</v>
      </c>
      <c r="E1555" s="2">
        <f>MACD!F1555</f>
        <v>3.3107425223285303E-2</v>
      </c>
      <c r="F1555" s="2">
        <f>'Moving Avg'!D1555</f>
        <v>1.3379999999999999</v>
      </c>
      <c r="G1555" s="2">
        <f>'Moving Avg'!F1555</f>
        <v>1.371</v>
      </c>
      <c r="H1555" s="2">
        <f>'Moving Avg'!G1555</f>
        <v>1.5325999999999995</v>
      </c>
      <c r="I1555" s="2">
        <f>'Moving Avg'!H1555</f>
        <v>1.4638</v>
      </c>
      <c r="J1555" s="6" t="str">
        <f>OBV!F1555</f>
        <v>BEARISH</v>
      </c>
      <c r="K1555" s="6" t="str">
        <f>OBV!G1555</f>
        <v>NEUTRAL</v>
      </c>
      <c r="L1555" s="6" t="str">
        <f>OBV!H1555</f>
        <v>BEARISH DIVERGENCE</v>
      </c>
    </row>
    <row r="1556" spans="1:12" ht="13.5" x14ac:dyDescent="0.25">
      <c r="A1556" s="3">
        <f>RSI!A1556</f>
        <v>44277</v>
      </c>
      <c r="B1556" s="2">
        <f>RSI!B1556</f>
        <v>1.33</v>
      </c>
      <c r="C1556" s="2">
        <f>RSI!I1556</f>
        <v>26.301367584424142</v>
      </c>
      <c r="D1556" s="2">
        <f>MACD!E1556</f>
        <v>1.4688067114436487E-2</v>
      </c>
      <c r="E1556" s="2">
        <f>MACD!F1556</f>
        <v>2.942355360151554E-2</v>
      </c>
      <c r="F1556" s="2">
        <f>'Moving Avg'!D1556</f>
        <v>1.3420000000000001</v>
      </c>
      <c r="G1556" s="2">
        <f>'Moving Avg'!F1556</f>
        <v>1.3645</v>
      </c>
      <c r="H1556" s="2">
        <f>'Moving Avg'!G1556</f>
        <v>1.5235999999999996</v>
      </c>
      <c r="I1556" s="2">
        <f>'Moving Avg'!H1556</f>
        <v>1.46275</v>
      </c>
      <c r="J1556" s="6" t="str">
        <f>OBV!F1556</f>
        <v>BEARISH</v>
      </c>
      <c r="K1556" s="6" t="str">
        <f>OBV!G1556</f>
        <v>NEUTRAL</v>
      </c>
      <c r="L1556" s="6" t="str">
        <f>OBV!H1556</f>
        <v>BEARISH DIVERGENCE</v>
      </c>
    </row>
    <row r="1557" spans="1:12" ht="13.5" x14ac:dyDescent="0.25">
      <c r="A1557" s="3">
        <f>RSI!A1557</f>
        <v>44278</v>
      </c>
      <c r="B1557" s="2">
        <f>RSI!B1557</f>
        <v>1.33</v>
      </c>
      <c r="C1557" s="2">
        <f>RSI!I1557</f>
        <v>26.301367584424142</v>
      </c>
      <c r="D1557" s="2">
        <f>MACD!E1557</f>
        <v>3.3251059028809316E-3</v>
      </c>
      <c r="E1557" s="2">
        <f>MACD!F1557</f>
        <v>2.4203864061788621E-2</v>
      </c>
      <c r="F1557" s="2">
        <f>'Moving Avg'!D1557</f>
        <v>1.3380000000000001</v>
      </c>
      <c r="G1557" s="2">
        <f>'Moving Avg'!F1557</f>
        <v>1.3594999999999999</v>
      </c>
      <c r="H1557" s="2">
        <f>'Moving Avg'!G1557</f>
        <v>1.5147999999999997</v>
      </c>
      <c r="I1557" s="2">
        <f>'Moving Avg'!H1557</f>
        <v>1.4619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1.3</v>
      </c>
      <c r="C1558" s="2">
        <f>RSI!I1558</f>
        <v>22.072960195425964</v>
      </c>
      <c r="D1558" s="2">
        <f>MACD!E1558</f>
        <v>-3.6210899854078882E-3</v>
      </c>
      <c r="E1558" s="2">
        <f>MACD!F1558</f>
        <v>1.8638873252349322E-2</v>
      </c>
      <c r="F1558" s="2">
        <f>'Moving Avg'!D1558</f>
        <v>1.3279999999999998</v>
      </c>
      <c r="G1558" s="2">
        <f>'Moving Avg'!F1558</f>
        <v>1.353</v>
      </c>
      <c r="H1558" s="2">
        <f>'Moving Avg'!G1558</f>
        <v>1.5061999999999995</v>
      </c>
      <c r="I1558" s="2">
        <f>'Moving Avg'!H1558</f>
        <v>1.4610999999999998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1.3</v>
      </c>
      <c r="C1559" s="2">
        <f>RSI!I1559</f>
        <v>22.072960195425964</v>
      </c>
      <c r="D1559" s="2">
        <f>MACD!E1559</f>
        <v>-8.9080401544612275E-3</v>
      </c>
      <c r="E1559" s="2">
        <f>MACD!F1559</f>
        <v>1.3129490570987213E-2</v>
      </c>
      <c r="F1559" s="2">
        <f>'Moving Avg'!D1559</f>
        <v>1.3180000000000001</v>
      </c>
      <c r="G1559" s="2">
        <f>'Moving Avg'!F1559</f>
        <v>1.3450000000000002</v>
      </c>
      <c r="H1559" s="2">
        <f>'Moving Avg'!G1559</f>
        <v>1.4965999999999997</v>
      </c>
      <c r="I1559" s="2">
        <f>'Moving Avg'!H1559</f>
        <v>1.4606000000000001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1.28</v>
      </c>
      <c r="C1560" s="2">
        <f>RSI!I1560</f>
        <v>19.632597573963309</v>
      </c>
      <c r="D1560" s="2">
        <f>MACD!E1560</f>
        <v>-1.135327985779977E-2</v>
      </c>
      <c r="E1560" s="2">
        <f>MACD!F1560</f>
        <v>8.2329364852298179E-3</v>
      </c>
      <c r="F1560" s="2">
        <f>'Moving Avg'!D1560</f>
        <v>1.3080000000000001</v>
      </c>
      <c r="G1560" s="2">
        <f>'Moving Avg'!F1560</f>
        <v>1.339</v>
      </c>
      <c r="H1560" s="2">
        <f>'Moving Avg'!G1560</f>
        <v>1.4868000000000001</v>
      </c>
      <c r="I1560" s="2">
        <f>'Moving Avg'!H1560</f>
        <v>1.4603999999999997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1.28</v>
      </c>
      <c r="C1561" s="2">
        <f>RSI!I1561</f>
        <v>19.632597573963309</v>
      </c>
      <c r="D1561" s="2">
        <f>MACD!E1561</f>
        <v>-1.2797803501637395E-2</v>
      </c>
      <c r="E1561" s="2">
        <f>MACD!F1561</f>
        <v>4.0267884878563759E-3</v>
      </c>
      <c r="F1561" s="2">
        <f>'Moving Avg'!D1561</f>
        <v>1.298</v>
      </c>
      <c r="G1561" s="2">
        <f>'Moving Avg'!F1561</f>
        <v>1.3330000000000002</v>
      </c>
      <c r="H1561" s="2">
        <f>'Moving Avg'!G1561</f>
        <v>1.4783999999999999</v>
      </c>
      <c r="I1561" s="2">
        <f>'Moving Avg'!H1561</f>
        <v>1.4600499999999994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</row>
    <row r="1562" spans="1:12" ht="13.5" x14ac:dyDescent="0.25">
      <c r="A1562" s="3">
        <f>RSI!A1562</f>
        <v>44285</v>
      </c>
      <c r="B1562" s="2">
        <f>RSI!B1562</f>
        <v>1.27</v>
      </c>
      <c r="C1562" s="2">
        <f>RSI!I1562</f>
        <v>18.449763162044633</v>
      </c>
      <c r="D1562" s="2">
        <f>MACD!E1562</f>
        <v>-6.5472416442262649E-3</v>
      </c>
      <c r="E1562" s="2">
        <f>MACD!F1562</f>
        <v>1.9119824614398477E-3</v>
      </c>
      <c r="F1562" s="2">
        <f>'Moving Avg'!D1562</f>
        <v>1.286</v>
      </c>
      <c r="G1562" s="2">
        <f>'Moving Avg'!F1562</f>
        <v>1.3270000000000002</v>
      </c>
      <c r="H1562" s="2">
        <f>'Moving Avg'!G1562</f>
        <v>1.4702000000000002</v>
      </c>
      <c r="I1562" s="2">
        <f>'Moving Avg'!H1562</f>
        <v>1.4596499999999994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1.27</v>
      </c>
      <c r="C1563" s="2">
        <f>RSI!I1563</f>
        <v>18.449763162044633</v>
      </c>
      <c r="D1563" s="2">
        <f>MACD!E1563</f>
        <v>-6.6378444375625456E-4</v>
      </c>
      <c r="E1563" s="2">
        <f>MACD!F1563</f>
        <v>1.3968290804006274E-3</v>
      </c>
      <c r="F1563" s="2">
        <f>'Moving Avg'!D1563</f>
        <v>1.28</v>
      </c>
      <c r="G1563" s="2">
        <f>'Moving Avg'!F1563</f>
        <v>1.3210000000000002</v>
      </c>
      <c r="H1563" s="2">
        <f>'Moving Avg'!G1563</f>
        <v>1.4620000000000002</v>
      </c>
      <c r="I1563" s="2">
        <f>'Moving Avg'!H1563</f>
        <v>1.4590499999999995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1.27</v>
      </c>
      <c r="C1564" s="2">
        <f>RSI!I1564</f>
        <v>18.449763162044633</v>
      </c>
      <c r="D1564" s="2">
        <f>MACD!E1564</f>
        <v>4.8650072026945601E-3</v>
      </c>
      <c r="E1564" s="2">
        <f>MACD!F1564</f>
        <v>2.0904647048594141E-3</v>
      </c>
      <c r="F1564" s="2">
        <f>'Moving Avg'!D1564</f>
        <v>1.2739999999999998</v>
      </c>
      <c r="G1564" s="2">
        <f>'Moving Avg'!F1564</f>
        <v>1.3149999999999999</v>
      </c>
      <c r="H1564" s="2">
        <f>'Moving Avg'!G1564</f>
        <v>1.4538</v>
      </c>
      <c r="I1564" s="2">
        <f>'Moving Avg'!H1564</f>
        <v>1.4587499999999991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1.27</v>
      </c>
      <c r="C1565" s="2">
        <f>RSI!I1565</f>
        <v>18.449763162044633</v>
      </c>
      <c r="D1565" s="2">
        <f>MACD!E1565</f>
        <v>6.9759977268064599E-3</v>
      </c>
      <c r="E1565" s="2">
        <f>MACD!F1565</f>
        <v>3.0675713092488234E-3</v>
      </c>
      <c r="F1565" s="2">
        <f>'Moving Avg'!D1565</f>
        <v>1.2719999999999998</v>
      </c>
      <c r="G1565" s="2">
        <f>'Moving Avg'!F1565</f>
        <v>1.3089999999999999</v>
      </c>
      <c r="H1565" s="2">
        <f>'Moving Avg'!G1565</f>
        <v>1.4456</v>
      </c>
      <c r="I1565" s="2">
        <f>'Moving Avg'!H1565</f>
        <v>1.4586999999999992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1.27</v>
      </c>
      <c r="C1566" s="2">
        <f>RSI!I1566</f>
        <v>18.449763162044633</v>
      </c>
      <c r="D1566" s="2">
        <f>MACD!E1566</f>
        <v>9.2341698157625274E-3</v>
      </c>
      <c r="E1566" s="2">
        <f>MACD!F1566</f>
        <v>4.3008910105515642E-3</v>
      </c>
      <c r="F1566" s="2">
        <f>'Moving Avg'!D1566</f>
        <v>1.27</v>
      </c>
      <c r="G1566" s="2">
        <f>'Moving Avg'!F1566</f>
        <v>1.3050000000000002</v>
      </c>
      <c r="H1566" s="2">
        <f>'Moving Avg'!G1566</f>
        <v>1.4383999999999997</v>
      </c>
      <c r="I1566" s="2">
        <f>'Moving Avg'!H1566</f>
        <v>1.4588999999999992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1.24</v>
      </c>
      <c r="C1567" s="2">
        <f>RSI!I1567</f>
        <v>14.62163271453457</v>
      </c>
      <c r="D1567" s="2">
        <f>MACD!E1567</f>
        <v>1.380414316391021E-2</v>
      </c>
      <c r="E1567" s="2">
        <f>MACD!F1567</f>
        <v>6.2015414412232937E-3</v>
      </c>
      <c r="F1567" s="2">
        <f>'Moving Avg'!D1567</f>
        <v>1.264</v>
      </c>
      <c r="G1567" s="2">
        <f>'Moving Avg'!F1567</f>
        <v>1.3014999999999999</v>
      </c>
      <c r="H1567" s="2">
        <f>'Moving Avg'!G1567</f>
        <v>1.4313999999999998</v>
      </c>
      <c r="I1567" s="2">
        <f>'Moving Avg'!H1567</f>
        <v>1.4589499999999995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1.19</v>
      </c>
      <c r="C1568" s="2">
        <f>RSI!I1568</f>
        <v>10.653929465865758</v>
      </c>
      <c r="D1568" s="2">
        <f>MACD!E1568</f>
        <v>1.7341254554465557E-2</v>
      </c>
      <c r="E1568" s="2">
        <f>MACD!F1568</f>
        <v>8.4294840638717474E-3</v>
      </c>
      <c r="F1568" s="2">
        <f>'Moving Avg'!D1568</f>
        <v>1.248</v>
      </c>
      <c r="G1568" s="2">
        <f>'Moving Avg'!F1568</f>
        <v>1.2955000000000001</v>
      </c>
      <c r="H1568" s="2">
        <f>'Moving Avg'!G1568</f>
        <v>1.4219999999999999</v>
      </c>
      <c r="I1568" s="2">
        <f>'Moving Avg'!H1568</f>
        <v>1.4587499999999993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1.1399999999999999</v>
      </c>
      <c r="C1569" s="2">
        <f>RSI!I1569</f>
        <v>8.24459401593991</v>
      </c>
      <c r="D1569" s="2">
        <f>MACD!E1569</f>
        <v>2.4872139495162982E-2</v>
      </c>
      <c r="E1569" s="2">
        <f>MACD!F1569</f>
        <v>1.1718015150129995E-2</v>
      </c>
      <c r="F1569" s="2">
        <f>'Moving Avg'!D1569</f>
        <v>1.222</v>
      </c>
      <c r="G1569" s="2">
        <f>'Moving Avg'!F1569</f>
        <v>1.2869999999999999</v>
      </c>
      <c r="H1569" s="2">
        <f>'Moving Avg'!G1569</f>
        <v>1.4116</v>
      </c>
      <c r="I1569" s="2">
        <f>'Moving Avg'!H1569</f>
        <v>1.4582999999999995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1.1399999999999999</v>
      </c>
      <c r="C1570" s="2">
        <f>RSI!I1570</f>
        <v>8.24459401593991</v>
      </c>
      <c r="D1570" s="2">
        <f>MACD!E1570</f>
        <v>2.9235401035650588E-2</v>
      </c>
      <c r="E1570" s="2">
        <f>MACD!F1570</f>
        <v>1.5221492327234114E-2</v>
      </c>
      <c r="F1570" s="2">
        <f>'Moving Avg'!D1570</f>
        <v>1.196</v>
      </c>
      <c r="G1570" s="2">
        <f>'Moving Avg'!F1570</f>
        <v>1.2785</v>
      </c>
      <c r="H1570" s="2">
        <f>'Moving Avg'!G1570</f>
        <v>1.4012</v>
      </c>
      <c r="I1570" s="2">
        <f>'Moving Avg'!H1570</f>
        <v>1.4579499999999996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1.1399999999999999</v>
      </c>
      <c r="C1571" s="2">
        <f>RSI!I1571</f>
        <v>8.24459401593991</v>
      </c>
      <c r="D1571" s="2">
        <f>MACD!E1571</f>
        <v>3.3916185421666523E-2</v>
      </c>
      <c r="E1571" s="2">
        <f>MACD!F1571</f>
        <v>1.8960430946120599E-2</v>
      </c>
      <c r="F1571" s="2">
        <f>'Moving Avg'!D1571</f>
        <v>1.1699999999999997</v>
      </c>
      <c r="G1571" s="2">
        <f>'Moving Avg'!F1571</f>
        <v>1.27</v>
      </c>
      <c r="H1571" s="2">
        <f>'Moving Avg'!G1571</f>
        <v>1.3908000000000005</v>
      </c>
      <c r="I1571" s="2">
        <f>'Moving Avg'!H1571</f>
        <v>1.4575999999999993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1.1399999999999999</v>
      </c>
      <c r="C1572" s="2">
        <f>RSI!I1572</f>
        <v>8.24459401593991</v>
      </c>
      <c r="D1572" s="2">
        <f>MACD!E1572</f>
        <v>3.7253937457186748E-2</v>
      </c>
      <c r="E1572" s="2">
        <f>MACD!F1572</f>
        <v>2.2619132248333829E-2</v>
      </c>
      <c r="F1572" s="2">
        <f>'Moving Avg'!D1572</f>
        <v>1.1499999999999999</v>
      </c>
      <c r="G1572" s="2">
        <f>'Moving Avg'!F1572</f>
        <v>1.2595000000000001</v>
      </c>
      <c r="H1572" s="2">
        <f>'Moving Avg'!G1572</f>
        <v>1.3804000000000005</v>
      </c>
      <c r="I1572" s="2">
        <f>'Moving Avg'!H1572</f>
        <v>1.4572499999999993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1.1599999999999999</v>
      </c>
      <c r="C1573" s="2">
        <f>RSI!I1573</f>
        <v>18.197558293452104</v>
      </c>
      <c r="D1573" s="2">
        <f>MACD!E1573</f>
        <v>3.9444439052455538E-2</v>
      </c>
      <c r="E1573" s="2">
        <f>MACD!F1573</f>
        <v>2.5984193609158171E-2</v>
      </c>
      <c r="F1573" s="2">
        <f>'Moving Avg'!D1573</f>
        <v>1.1439999999999999</v>
      </c>
      <c r="G1573" s="2">
        <f>'Moving Avg'!F1573</f>
        <v>1.25</v>
      </c>
      <c r="H1573" s="2">
        <f>'Moving Avg'!G1573</f>
        <v>1.3712000000000004</v>
      </c>
      <c r="I1573" s="2">
        <f>'Moving Avg'!H1573</f>
        <v>1.4569999999999994</v>
      </c>
      <c r="J1573" s="6" t="str">
        <f>OBV!F1573</f>
        <v>BULLISH</v>
      </c>
      <c r="K1573" s="6" t="str">
        <f>OBV!G1573</f>
        <v>NEUTRAL</v>
      </c>
      <c r="L1573" s="6" t="str">
        <f>OBV!H1573</f>
        <v>BULLISH DIVERGENCE</v>
      </c>
    </row>
    <row r="1574" spans="1:12" ht="13.5" x14ac:dyDescent="0.25">
      <c r="A1574" s="3">
        <f>RSI!A1574</f>
        <v>44302</v>
      </c>
      <c r="B1574" s="2">
        <f>RSI!B1574</f>
        <v>1.1599999999999999</v>
      </c>
      <c r="C1574" s="2">
        <f>RSI!I1574</f>
        <v>18.197558293452104</v>
      </c>
      <c r="D1574" s="2">
        <f>MACD!E1574</f>
        <v>4.1964695982623867E-2</v>
      </c>
      <c r="E1574" s="2">
        <f>MACD!F1574</f>
        <v>2.9180294083851314E-2</v>
      </c>
      <c r="F1574" s="2">
        <f>'Moving Avg'!D1574</f>
        <v>1.1480000000000001</v>
      </c>
      <c r="G1574" s="2">
        <f>'Moving Avg'!F1574</f>
        <v>1.2405000000000002</v>
      </c>
      <c r="H1574" s="2">
        <f>'Moving Avg'!G1574</f>
        <v>1.3620000000000005</v>
      </c>
      <c r="I1574" s="2">
        <f>'Moving Avg'!H1574</f>
        <v>1.456599999999999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1.18</v>
      </c>
      <c r="C1575" s="2">
        <f>RSI!I1575</f>
        <v>27.338566755514194</v>
      </c>
      <c r="D1575" s="2">
        <f>MACD!E1575</f>
        <v>4.3233105873979438E-2</v>
      </c>
      <c r="E1575" s="2">
        <f>MACD!F1575</f>
        <v>3.1990856441876943E-2</v>
      </c>
      <c r="F1575" s="2">
        <f>'Moving Avg'!D1575</f>
        <v>1.1559999999999999</v>
      </c>
      <c r="G1575" s="2">
        <f>'Moving Avg'!F1575</f>
        <v>1.2330000000000001</v>
      </c>
      <c r="H1575" s="2">
        <f>'Moving Avg'!G1575</f>
        <v>1.3532000000000004</v>
      </c>
      <c r="I1575" s="2">
        <f>'Moving Avg'!H1575</f>
        <v>1.4562999999999995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1.18</v>
      </c>
      <c r="C1576" s="2">
        <f>RSI!I1576</f>
        <v>27.338566755514194</v>
      </c>
      <c r="D1576" s="2">
        <f>MACD!E1576</f>
        <v>4.4759830365794118E-2</v>
      </c>
      <c r="E1576" s="2">
        <f>MACD!F1576</f>
        <v>3.4544651226660381E-2</v>
      </c>
      <c r="F1576" s="2">
        <f>'Moving Avg'!D1576</f>
        <v>1.1639999999999999</v>
      </c>
      <c r="G1576" s="2">
        <f>'Moving Avg'!F1576</f>
        <v>1.2254999999999998</v>
      </c>
      <c r="H1576" s="2">
        <f>'Moving Avg'!G1576</f>
        <v>1.3446000000000007</v>
      </c>
      <c r="I1576" s="2">
        <f>'Moving Avg'!H1576</f>
        <v>1.4561499999999992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1.22</v>
      </c>
      <c r="C1577" s="2">
        <f>RSI!I1577</f>
        <v>42.295345014176064</v>
      </c>
      <c r="D1577" s="2">
        <f>MACD!E1577</f>
        <v>3.8893191943531358E-2</v>
      </c>
      <c r="E1577" s="2">
        <f>MACD!F1577</f>
        <v>3.5414359370034579E-2</v>
      </c>
      <c r="F1577" s="2">
        <f>'Moving Avg'!D1577</f>
        <v>1.18</v>
      </c>
      <c r="G1577" s="2">
        <f>'Moving Avg'!F1577</f>
        <v>1.22</v>
      </c>
      <c r="H1577" s="2">
        <f>'Moving Avg'!G1577</f>
        <v>1.3368000000000004</v>
      </c>
      <c r="I1577" s="2">
        <f>'Moving Avg'!H1577</f>
        <v>1.4561999999999995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1.24</v>
      </c>
      <c r="C1578" s="2">
        <f>RSI!I1578</f>
        <v>48.053043169183496</v>
      </c>
      <c r="D1578" s="2">
        <f>MACD!E1578</f>
        <v>2.4907726604795233E-2</v>
      </c>
      <c r="E1578" s="2">
        <f>MACD!F1578</f>
        <v>3.3313032816986714E-2</v>
      </c>
      <c r="F1578" s="2">
        <f>'Moving Avg'!D1578</f>
        <v>1.196</v>
      </c>
      <c r="G1578" s="2">
        <f>'Moving Avg'!F1578</f>
        <v>1.2169999999999999</v>
      </c>
      <c r="H1578" s="2">
        <f>'Moving Avg'!G1578</f>
        <v>1.3291999999999999</v>
      </c>
      <c r="I1578" s="2">
        <f>'Moving Avg'!H1578</f>
        <v>1.4563499999999996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1.25</v>
      </c>
      <c r="C1579" s="2">
        <f>RSI!I1579</f>
        <v>50.701694110942334</v>
      </c>
      <c r="D1579" s="2">
        <f>MACD!E1579</f>
        <v>4.6637554521695712E-3</v>
      </c>
      <c r="E1579" s="2">
        <f>MACD!F1579</f>
        <v>2.7583177344023286E-2</v>
      </c>
      <c r="F1579" s="2">
        <f>'Moving Avg'!D1579</f>
        <v>1.214</v>
      </c>
      <c r="G1579" s="2">
        <f>'Moving Avg'!F1579</f>
        <v>1.2144999999999997</v>
      </c>
      <c r="H1579" s="2">
        <f>'Moving Avg'!G1579</f>
        <v>1.3218000000000001</v>
      </c>
      <c r="I1579" s="2">
        <f>'Moving Avg'!H1579</f>
        <v>1.4563999999999995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1.25</v>
      </c>
      <c r="C1580" s="2">
        <f>RSI!I1580</f>
        <v>50.701694110942348</v>
      </c>
      <c r="D1580" s="2">
        <f>MACD!E1580</f>
        <v>-1.2503615171137294E-2</v>
      </c>
      <c r="E1580" s="2">
        <f>MACD!F1580</f>
        <v>1.9565818840991171E-2</v>
      </c>
      <c r="F1580" s="2">
        <f>'Moving Avg'!D1580</f>
        <v>1.228</v>
      </c>
      <c r="G1580" s="2">
        <f>'Moving Avg'!F1580</f>
        <v>1.2129999999999999</v>
      </c>
      <c r="H1580" s="2">
        <f>'Moving Avg'!G1580</f>
        <v>1.3152000000000001</v>
      </c>
      <c r="I1580" s="2">
        <f>'Moving Avg'!H1580</f>
        <v>1.4564499999999996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1.28</v>
      </c>
      <c r="C1581" s="2">
        <f>RSI!I1581</f>
        <v>58.129541249938541</v>
      </c>
      <c r="D1581" s="2">
        <f>MACD!E1581</f>
        <v>-2.9287126455253665E-2</v>
      </c>
      <c r="E1581" s="2">
        <f>MACD!F1581</f>
        <v>9.795229781742203E-3</v>
      </c>
      <c r="F1581" s="2">
        <f>'Moving Avg'!D1581</f>
        <v>1.248</v>
      </c>
      <c r="G1581" s="2">
        <f>'Moving Avg'!F1581</f>
        <v>1.2130000000000001</v>
      </c>
      <c r="H1581" s="2">
        <f>'Moving Avg'!G1581</f>
        <v>1.31</v>
      </c>
      <c r="I1581" s="2">
        <f>'Moving Avg'!H1581</f>
        <v>1.456599999999999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1.33</v>
      </c>
      <c r="C1582" s="2">
        <f>RSI!I1582</f>
        <v>67.042447653450665</v>
      </c>
      <c r="D1582" s="2">
        <f>MACD!E1582</f>
        <v>-4.7401989980356163E-2</v>
      </c>
      <c r="E1582" s="2">
        <f>MACD!F1582</f>
        <v>-1.6442141706774719E-3</v>
      </c>
      <c r="F1582" s="2">
        <f>'Moving Avg'!D1582</f>
        <v>1.27</v>
      </c>
      <c r="G1582" s="2">
        <f>'Moving Avg'!F1582</f>
        <v>1.216</v>
      </c>
      <c r="H1582" s="2">
        <f>'Moving Avg'!G1582</f>
        <v>1.3066</v>
      </c>
      <c r="I1582" s="2">
        <f>'Moving Avg'!H1582</f>
        <v>1.4569999999999987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1.38</v>
      </c>
      <c r="C1583" s="2">
        <f>RSI!I1583</f>
        <v>73.188743693124167</v>
      </c>
      <c r="D1583" s="2">
        <f>MACD!E1583</f>
        <v>-6.384637604725607E-2</v>
      </c>
      <c r="E1583" s="2">
        <f>MACD!F1583</f>
        <v>-1.4084646545993193E-2</v>
      </c>
      <c r="F1583" s="2">
        <f>'Moving Avg'!D1583</f>
        <v>1.298</v>
      </c>
      <c r="G1583" s="2">
        <f>'Moving Avg'!F1583</f>
        <v>1.2214999999999998</v>
      </c>
      <c r="H1583" s="2">
        <f>'Moving Avg'!G1583</f>
        <v>1.3042000000000002</v>
      </c>
      <c r="I1583" s="2">
        <f>'Moving Avg'!H1583</f>
        <v>1.4576499999999988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1.44</v>
      </c>
      <c r="C1584" s="2">
        <f>RSI!I1584</f>
        <v>78.39551373097791</v>
      </c>
      <c r="D1584" s="2">
        <f>MACD!E1584</f>
        <v>-8.295412722733686E-2</v>
      </c>
      <c r="E1584" s="2">
        <f>MACD!F1584</f>
        <v>-2.7858542682261928E-2</v>
      </c>
      <c r="F1584" s="2">
        <f>'Moving Avg'!D1584</f>
        <v>1.3359999999999999</v>
      </c>
      <c r="G1584" s="2">
        <f>'Moving Avg'!F1584</f>
        <v>1.23</v>
      </c>
      <c r="H1584" s="2">
        <f>'Moving Avg'!G1584</f>
        <v>1.3030000000000002</v>
      </c>
      <c r="I1584" s="2">
        <f>'Moving Avg'!H1584</f>
        <v>1.458599999999999</v>
      </c>
      <c r="J1584" s="6" t="str">
        <f>OBV!F1584</f>
        <v>BULLISH</v>
      </c>
      <c r="K1584" s="6" t="str">
        <f>OBV!G1584</f>
        <v>NEUTRAL</v>
      </c>
      <c r="L1584" s="6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1.5</v>
      </c>
      <c r="C1585" s="2">
        <f>RSI!I1585</f>
        <v>82.132344899698964</v>
      </c>
      <c r="D1585" s="2">
        <f>MACD!E1585</f>
        <v>-0.10153764593278658</v>
      </c>
      <c r="E1585" s="2">
        <f>MACD!F1585</f>
        <v>-4.2594363332366859E-2</v>
      </c>
      <c r="F1585" s="2">
        <f>'Moving Avg'!D1585</f>
        <v>1.3859999999999999</v>
      </c>
      <c r="G1585" s="2">
        <f>'Moving Avg'!F1585</f>
        <v>1.2414999999999998</v>
      </c>
      <c r="H1585" s="2">
        <f>'Moving Avg'!G1585</f>
        <v>1.3030000000000002</v>
      </c>
      <c r="I1585" s="2">
        <f>'Moving Avg'!H1585</f>
        <v>1.459849999999999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1.55</v>
      </c>
      <c r="C1586" s="2">
        <f>RSI!I1586</f>
        <v>84.533187990440908</v>
      </c>
      <c r="D1586" s="2">
        <f>MACD!E1586</f>
        <v>-0.12229068599052884</v>
      </c>
      <c r="E1586" s="2">
        <f>MACD!F1586</f>
        <v>-5.8533627863999252E-2</v>
      </c>
      <c r="F1586" s="2">
        <f>'Moving Avg'!D1586</f>
        <v>1.44</v>
      </c>
      <c r="G1586" s="2">
        <f>'Moving Avg'!F1586</f>
        <v>1.2555000000000001</v>
      </c>
      <c r="H1586" s="2">
        <f>'Moving Avg'!G1586</f>
        <v>1.3048000000000002</v>
      </c>
      <c r="I1586" s="2">
        <f>'Moving Avg'!H1586</f>
        <v>1.4613499999999993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1.61</v>
      </c>
      <c r="C1587" s="2">
        <f>RSI!I1587</f>
        <v>86.821557856765381</v>
      </c>
      <c r="D1587" s="2">
        <f>MACD!E1587</f>
        <v>-0.13966368676522123</v>
      </c>
      <c r="E1587" s="2">
        <f>MACD!F1587</f>
        <v>-7.4759639644243647E-2</v>
      </c>
      <c r="F1587" s="2">
        <f>'Moving Avg'!D1587</f>
        <v>1.496</v>
      </c>
      <c r="G1587" s="2">
        <f>'Moving Avg'!F1587</f>
        <v>1.274</v>
      </c>
      <c r="H1587" s="2">
        <f>'Moving Avg'!G1587</f>
        <v>1.3084000000000002</v>
      </c>
      <c r="I1587" s="2">
        <f>'Moving Avg'!H1587</f>
        <v>1.4632999999999994</v>
      </c>
      <c r="J1587" s="6" t="str">
        <f>OBV!F1587</f>
        <v>BULLISH</v>
      </c>
      <c r="K1587" s="6" t="str">
        <f>OBV!G1587</f>
        <v>NEUTRAL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1.61</v>
      </c>
      <c r="C1588" s="2">
        <f>RSI!I1588</f>
        <v>86.821557856765381</v>
      </c>
      <c r="D1588" s="2">
        <f>MACD!E1588</f>
        <v>-0.15305092456003466</v>
      </c>
      <c r="E1588" s="2">
        <f>MACD!F1588</f>
        <v>-9.041789662740185E-2</v>
      </c>
      <c r="F1588" s="2">
        <f>'Moving Avg'!D1588</f>
        <v>1.5420000000000003</v>
      </c>
      <c r="G1588" s="2">
        <f>'Moving Avg'!F1588</f>
        <v>1.2950000000000002</v>
      </c>
      <c r="H1588" s="2">
        <f>'Moving Avg'!G1588</f>
        <v>1.3120000000000003</v>
      </c>
      <c r="I1588" s="2">
        <f>'Moving Avg'!H1588</f>
        <v>1.4652499999999995</v>
      </c>
      <c r="J1588" s="6" t="str">
        <f>OBV!F1588</f>
        <v>BULLISH</v>
      </c>
      <c r="K1588" s="6" t="str">
        <f>OBV!G1588</f>
        <v>NEUTRAL</v>
      </c>
      <c r="L1588" s="6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1.61</v>
      </c>
      <c r="C1589" s="2">
        <f>RSI!I1589</f>
        <v>86.821557856765381</v>
      </c>
      <c r="D1589" s="2">
        <f>MACD!E1589</f>
        <v>-0.16447339377750914</v>
      </c>
      <c r="E1589" s="2">
        <f>MACD!F1589</f>
        <v>-0.10522899605742331</v>
      </c>
      <c r="F1589" s="2">
        <f>'Moving Avg'!D1589</f>
        <v>1.5760000000000001</v>
      </c>
      <c r="G1589" s="2">
        <f>'Moving Avg'!F1589</f>
        <v>1.3185</v>
      </c>
      <c r="H1589" s="2">
        <f>'Moving Avg'!G1589</f>
        <v>1.3150000000000004</v>
      </c>
      <c r="I1589" s="2">
        <f>'Moving Avg'!H1589</f>
        <v>1.4671999999999996</v>
      </c>
      <c r="J1589" s="6" t="str">
        <f>OBV!F1589</f>
        <v>BULLISH</v>
      </c>
      <c r="K1589" s="6" t="str">
        <f>OBV!G1589</f>
        <v>NEUTRAL</v>
      </c>
      <c r="L1589" s="6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1.61</v>
      </c>
      <c r="C1590" s="2">
        <f>RSI!I1590</f>
        <v>86.821557856765381</v>
      </c>
      <c r="D1590" s="2">
        <f>MACD!E1590</f>
        <v>-0.17565084522963281</v>
      </c>
      <c r="E1590" s="2">
        <f>MACD!F1590</f>
        <v>-0.11931336589186523</v>
      </c>
      <c r="F1590" s="2">
        <f>'Moving Avg'!D1590</f>
        <v>1.5980000000000003</v>
      </c>
      <c r="G1590" s="2">
        <f>'Moving Avg'!F1590</f>
        <v>1.3420000000000001</v>
      </c>
      <c r="H1590" s="2">
        <f>'Moving Avg'!G1590</f>
        <v>1.3191999999999999</v>
      </c>
      <c r="I1590" s="2">
        <f>'Moving Avg'!H1590</f>
        <v>1.4692499999999997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1.61</v>
      </c>
      <c r="C1591" s="2">
        <f>RSI!I1591</f>
        <v>86.821557856765381</v>
      </c>
      <c r="D1591" s="2">
        <f>MACD!E1591</f>
        <v>-0.18189356821657143</v>
      </c>
      <c r="E1591" s="2">
        <f>MACD!F1591</f>
        <v>-0.13182940635680648</v>
      </c>
      <c r="F1591" s="2">
        <f>'Moving Avg'!D1591</f>
        <v>1.61</v>
      </c>
      <c r="G1591" s="2">
        <f>'Moving Avg'!F1591</f>
        <v>1.3654999999999999</v>
      </c>
      <c r="H1591" s="2">
        <f>'Moving Avg'!G1591</f>
        <v>1.3234000000000001</v>
      </c>
      <c r="I1591" s="2">
        <f>'Moving Avg'!H1591</f>
        <v>1.4713000000000001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1.61</v>
      </c>
      <c r="C1592" s="2">
        <f>RSI!I1592</f>
        <v>86.821557856765381</v>
      </c>
      <c r="D1592" s="2">
        <f>MACD!E1592</f>
        <v>-0.18078010539190448</v>
      </c>
      <c r="E1592" s="2">
        <f>MACD!F1592</f>
        <v>-0.1416195461638261</v>
      </c>
      <c r="F1592" s="2">
        <f>'Moving Avg'!D1592</f>
        <v>1.61</v>
      </c>
      <c r="G1592" s="2">
        <f>'Moving Avg'!F1592</f>
        <v>1.3889999999999998</v>
      </c>
      <c r="H1592" s="2">
        <f>'Moving Avg'!G1592</f>
        <v>1.3277999999999996</v>
      </c>
      <c r="I1592" s="2">
        <f>'Moving Avg'!H1592</f>
        <v>1.4733500000000004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1.61</v>
      </c>
      <c r="C1593" s="2">
        <f>RSI!I1593</f>
        <v>86.821557856765381</v>
      </c>
      <c r="D1593" s="2">
        <f>MACD!E1593</f>
        <v>-0.17334613759033446</v>
      </c>
      <c r="E1593" s="2">
        <f>MACD!F1593</f>
        <v>-0.14796486444912776</v>
      </c>
      <c r="F1593" s="2">
        <f>'Moving Avg'!D1593</f>
        <v>1.61</v>
      </c>
      <c r="G1593" s="2">
        <f>'Moving Avg'!F1593</f>
        <v>1.4114999999999998</v>
      </c>
      <c r="H1593" s="2">
        <f>'Moving Avg'!G1593</f>
        <v>1.3321999999999996</v>
      </c>
      <c r="I1593" s="2">
        <f>'Moving Avg'!H1593</f>
        <v>1.4754000000000005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1.61</v>
      </c>
      <c r="C1594" s="2">
        <f>RSI!I1594</f>
        <v>86.821557856765381</v>
      </c>
      <c r="D1594" s="2">
        <f>MACD!E1594</f>
        <v>-0.15893666267354511</v>
      </c>
      <c r="E1594" s="2">
        <f>MACD!F1594</f>
        <v>-0.15015922409401125</v>
      </c>
      <c r="F1594" s="2">
        <f>'Moving Avg'!D1594</f>
        <v>1.61</v>
      </c>
      <c r="G1594" s="2">
        <f>'Moving Avg'!F1594</f>
        <v>1.4339999999999997</v>
      </c>
      <c r="H1594" s="2">
        <f>'Moving Avg'!G1594</f>
        <v>1.3365999999999998</v>
      </c>
      <c r="I1594" s="2">
        <f>'Moving Avg'!H1594</f>
        <v>1.4774500000000008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1.65</v>
      </c>
      <c r="C1595" s="2">
        <f>RSI!I1595</f>
        <v>88.817120114225744</v>
      </c>
      <c r="D1595" s="2">
        <f>MACD!E1595</f>
        <v>-0.14150545967408279</v>
      </c>
      <c r="E1595" s="2">
        <f>MACD!F1595</f>
        <v>-0.14842847121002556</v>
      </c>
      <c r="F1595" s="2">
        <f>'Moving Avg'!D1595</f>
        <v>1.6179999999999999</v>
      </c>
      <c r="G1595" s="2">
        <f>'Moving Avg'!F1595</f>
        <v>1.4574999999999998</v>
      </c>
      <c r="H1595" s="2">
        <f>'Moving Avg'!G1595</f>
        <v>1.3417999999999999</v>
      </c>
      <c r="I1595" s="2">
        <f>'Moving Avg'!H1595</f>
        <v>1.4798000000000011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1.64</v>
      </c>
      <c r="C1596" s="2">
        <f>RSI!I1596</f>
        <v>85.338008182677555</v>
      </c>
      <c r="D1596" s="2">
        <f>MACD!E1596</f>
        <v>-0.11951228969246341</v>
      </c>
      <c r="E1596" s="2">
        <f>MACD!F1596</f>
        <v>-0.14264523490651312</v>
      </c>
      <c r="F1596" s="2">
        <f>'Moving Avg'!D1596</f>
        <v>1.6240000000000001</v>
      </c>
      <c r="G1596" s="2">
        <f>'Moving Avg'!F1596</f>
        <v>1.4804999999999997</v>
      </c>
      <c r="H1596" s="2">
        <f>'Moving Avg'!G1596</f>
        <v>1.3475999999999999</v>
      </c>
      <c r="I1596" s="2">
        <f>'Moving Avg'!H1596</f>
        <v>1.4821000000000009</v>
      </c>
      <c r="J1596" s="6" t="str">
        <f>OBV!F1596</f>
        <v>BEARISH</v>
      </c>
      <c r="K1596" s="6" t="str">
        <f>OBV!G1596</f>
        <v>STRONG</v>
      </c>
      <c r="L1596" s="6" t="str">
        <f>OBV!H1596</f>
        <v>BEARISH DIVERGENCE</v>
      </c>
    </row>
    <row r="1597" spans="1:12" ht="13.5" x14ac:dyDescent="0.25">
      <c r="A1597" s="3">
        <f>RSI!A1597</f>
        <v>44340</v>
      </c>
      <c r="B1597" s="2">
        <f>RSI!B1597</f>
        <v>1.64</v>
      </c>
      <c r="C1597" s="2">
        <f>RSI!I1597</f>
        <v>85.338008182677555</v>
      </c>
      <c r="D1597" s="2">
        <f>MACD!E1597</f>
        <v>-9.2714081989571095E-2</v>
      </c>
      <c r="E1597" s="2">
        <f>MACD!F1597</f>
        <v>-0.13265900432312472</v>
      </c>
      <c r="F1597" s="2">
        <f>'Moving Avg'!D1597</f>
        <v>1.6300000000000001</v>
      </c>
      <c r="G1597" s="2">
        <f>'Moving Avg'!F1597</f>
        <v>1.5014999999999998</v>
      </c>
      <c r="H1597" s="2">
        <f>'Moving Avg'!G1597</f>
        <v>1.3541999999999998</v>
      </c>
      <c r="I1597" s="2">
        <f>'Moving Avg'!H1597</f>
        <v>1.4844000000000008</v>
      </c>
      <c r="J1597" s="6" t="str">
        <f>OBV!F1597</f>
        <v>BEARISH</v>
      </c>
      <c r="K1597" s="6" t="str">
        <f>OBV!G1597</f>
        <v>STRONG</v>
      </c>
      <c r="L1597" s="6" t="str">
        <f>OBV!H1597</f>
        <v>BEARISH DIVERGENCE</v>
      </c>
    </row>
    <row r="1598" spans="1:12" ht="13.5" x14ac:dyDescent="0.25">
      <c r="A1598" s="3">
        <f>RSI!A1598</f>
        <v>44341</v>
      </c>
      <c r="B1598" s="2">
        <f>RSI!B1598</f>
        <v>1.6</v>
      </c>
      <c r="C1598" s="2">
        <f>RSI!I1598</f>
        <v>72.215125595097874</v>
      </c>
      <c r="D1598" s="2">
        <f>MACD!E1598</f>
        <v>-6.8040681857794327E-2</v>
      </c>
      <c r="E1598" s="2">
        <f>MACD!F1598</f>
        <v>-0.11973533983005866</v>
      </c>
      <c r="F1598" s="2">
        <f>'Moving Avg'!D1598</f>
        <v>1.6279999999999997</v>
      </c>
      <c r="G1598" s="2">
        <f>'Moving Avg'!F1598</f>
        <v>1.5194999999999999</v>
      </c>
      <c r="H1598" s="2">
        <f>'Moving Avg'!G1598</f>
        <v>1.3599999999999997</v>
      </c>
      <c r="I1598" s="2">
        <f>'Moving Avg'!H1598</f>
        <v>1.486700000000001</v>
      </c>
      <c r="J1598" s="6" t="str">
        <f>OBV!F1598</f>
        <v>BEARISH</v>
      </c>
      <c r="K1598" s="6" t="str">
        <f>OBV!G1598</f>
        <v>STRONG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1.6</v>
      </c>
      <c r="C1599" s="2">
        <f>RSI!I1599</f>
        <v>72.215125595097874</v>
      </c>
      <c r="D1599" s="2">
        <f>MACD!E1599</f>
        <v>-4.7820317858734862E-2</v>
      </c>
      <c r="E1599" s="2">
        <f>MACD!F1599</f>
        <v>-0.10535233543579389</v>
      </c>
      <c r="F1599" s="2">
        <f>'Moving Avg'!D1599</f>
        <v>1.6259999999999999</v>
      </c>
      <c r="G1599" s="2">
        <f>'Moving Avg'!F1599</f>
        <v>1.5369999999999999</v>
      </c>
      <c r="H1599" s="2">
        <f>'Moving Avg'!G1599</f>
        <v>1.3657999999999995</v>
      </c>
      <c r="I1599" s="2">
        <f>'Moving Avg'!H1599</f>
        <v>1.4890000000000012</v>
      </c>
      <c r="J1599" s="6" t="str">
        <f>OBV!F1599</f>
        <v>BEARISH</v>
      </c>
      <c r="K1599" s="6" t="str">
        <f>OBV!G1599</f>
        <v>STRONG</v>
      </c>
      <c r="L1599" s="6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1.61</v>
      </c>
      <c r="C1600" s="2">
        <f>RSI!I1600</f>
        <v>73.401059419231444</v>
      </c>
      <c r="D1600" s="2">
        <f>MACD!E1600</f>
        <v>-3.2059972071907916E-2</v>
      </c>
      <c r="E1600" s="2">
        <f>MACD!F1600</f>
        <v>-9.0693862763016705E-2</v>
      </c>
      <c r="F1600" s="2">
        <f>'Moving Avg'!D1600</f>
        <v>1.6179999999999999</v>
      </c>
      <c r="G1600" s="2">
        <f>'Moving Avg'!F1600</f>
        <v>1.5549999999999999</v>
      </c>
      <c r="H1600" s="2">
        <f>'Moving Avg'!G1600</f>
        <v>1.3717999999999997</v>
      </c>
      <c r="I1600" s="2">
        <f>'Moving Avg'!H1600</f>
        <v>1.4913500000000013</v>
      </c>
      <c r="J1600" s="6" t="str">
        <f>OBV!F1600</f>
        <v>BEARISH</v>
      </c>
      <c r="K1600" s="6" t="str">
        <f>OBV!G1600</f>
        <v>STRONG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1.56</v>
      </c>
      <c r="C1601" s="2">
        <f>RSI!I1601</f>
        <v>59.68390735647791</v>
      </c>
      <c r="D1601" s="2">
        <f>MACD!E1601</f>
        <v>-1.5643063297933635E-2</v>
      </c>
      <c r="E1601" s="2">
        <f>MACD!F1601</f>
        <v>-7.5683702870000091E-2</v>
      </c>
      <c r="F1601" s="2">
        <f>'Moving Avg'!D1601</f>
        <v>1.6019999999999999</v>
      </c>
      <c r="G1601" s="2">
        <f>'Moving Avg'!F1601</f>
        <v>1.569</v>
      </c>
      <c r="H1601" s="2">
        <f>'Moving Avg'!G1601</f>
        <v>1.3767999999999998</v>
      </c>
      <c r="I1601" s="2">
        <f>'Moving Avg'!H1601</f>
        <v>1.4934500000000011</v>
      </c>
      <c r="J1601" s="6" t="str">
        <f>OBV!F1601</f>
        <v>BULLISH</v>
      </c>
      <c r="K1601" s="6" t="str">
        <f>OBV!G1601</f>
        <v>NEUTRAL</v>
      </c>
      <c r="L1601" s="6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1.56</v>
      </c>
      <c r="C1602" s="2">
        <f>RSI!I1602</f>
        <v>59.683907356477903</v>
      </c>
      <c r="D1602" s="2">
        <f>MACD!E1602</f>
        <v>-2.032743736581466E-3</v>
      </c>
      <c r="E1602" s="2">
        <f>MACD!F1602</f>
        <v>-6.0953511043316366E-2</v>
      </c>
      <c r="F1602" s="2">
        <f>'Moving Avg'!D1602</f>
        <v>1.5860000000000003</v>
      </c>
      <c r="G1602" s="2">
        <f>'Moving Avg'!F1602</f>
        <v>1.5804999999999998</v>
      </c>
      <c r="H1602" s="2">
        <f>'Moving Avg'!G1602</f>
        <v>1.381</v>
      </c>
      <c r="I1602" s="2">
        <f>'Moving Avg'!H1602</f>
        <v>1.4955500000000008</v>
      </c>
      <c r="J1602" s="6" t="str">
        <f>OBV!F1602</f>
        <v>BULLISH</v>
      </c>
      <c r="K1602" s="6" t="str">
        <f>OBV!G1602</f>
        <v>NEUTRAL</v>
      </c>
      <c r="L1602" s="6" t="str">
        <f>OBV!H1602</f>
        <v>BULLISH DIVERGENCE</v>
      </c>
    </row>
    <row r="1603" spans="1:12" ht="13.5" x14ac:dyDescent="0.25">
      <c r="A1603" s="3">
        <f>RSI!A1603</f>
        <v>44348</v>
      </c>
      <c r="B1603" s="2">
        <f>RSI!B1603</f>
        <v>1.56</v>
      </c>
      <c r="C1603" s="2">
        <f>RSI!I1603</f>
        <v>59.68390735647791</v>
      </c>
      <c r="D1603" s="2">
        <f>MACD!E1603</f>
        <v>9.2235777856926049E-3</v>
      </c>
      <c r="E1603" s="2">
        <f>MACD!F1603</f>
        <v>-4.6918093277514575E-2</v>
      </c>
      <c r="F1603" s="2">
        <f>'Moving Avg'!D1603</f>
        <v>1.5780000000000001</v>
      </c>
      <c r="G1603" s="2">
        <f>'Moving Avg'!F1603</f>
        <v>1.5894999999999997</v>
      </c>
      <c r="H1603" s="2">
        <f>'Moving Avg'!G1603</f>
        <v>1.3852000000000002</v>
      </c>
      <c r="I1603" s="2">
        <f>'Moving Avg'!H1603</f>
        <v>1.497650000000001</v>
      </c>
      <c r="J1603" s="6" t="str">
        <f>OBV!F1603</f>
        <v>BULLISH</v>
      </c>
      <c r="K1603" s="6" t="str">
        <f>OBV!G1603</f>
        <v>NEUTRAL</v>
      </c>
      <c r="L1603" s="6" t="str">
        <f>OBV!H1603</f>
        <v>BULLISH DIVERGENCE</v>
      </c>
    </row>
    <row r="1604" spans="1:12" ht="13.5" x14ac:dyDescent="0.25">
      <c r="A1604" s="3">
        <f>RSI!A1604</f>
        <v>44349</v>
      </c>
      <c r="B1604" s="2">
        <f>RSI!B1604</f>
        <v>1.56</v>
      </c>
      <c r="C1604" s="2">
        <f>RSI!I1604</f>
        <v>59.68390735647791</v>
      </c>
      <c r="D1604" s="2">
        <f>MACD!E1604</f>
        <v>1.8507321681654476E-2</v>
      </c>
      <c r="E1604" s="2">
        <f>MACD!F1604</f>
        <v>-3.3833010285680767E-2</v>
      </c>
      <c r="F1604" s="2">
        <f>'Moving Avg'!D1604</f>
        <v>1.5700000000000003</v>
      </c>
      <c r="G1604" s="2">
        <f>'Moving Avg'!F1604</f>
        <v>1.5954999999999999</v>
      </c>
      <c r="H1604" s="2">
        <f>'Moving Avg'!G1604</f>
        <v>1.3894</v>
      </c>
      <c r="I1604" s="2">
        <f>'Moving Avg'!H1604</f>
        <v>1.4997500000000008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</row>
    <row r="1605" spans="1:12" ht="13.5" x14ac:dyDescent="0.25">
      <c r="A1605" s="3">
        <f>RSI!A1605</f>
        <v>44350</v>
      </c>
      <c r="B1605" s="2">
        <f>RSI!B1605</f>
        <v>1.55</v>
      </c>
      <c r="C1605" s="2">
        <f>RSI!I1605</f>
        <v>56.827069359514553</v>
      </c>
      <c r="D1605" s="2">
        <f>MACD!E1605</f>
        <v>3.3034388019725469E-2</v>
      </c>
      <c r="E1605" s="2">
        <f>MACD!F1605</f>
        <v>-2.0459530624599521E-2</v>
      </c>
      <c r="F1605" s="2">
        <f>'Moving Avg'!D1605</f>
        <v>1.5580000000000001</v>
      </c>
      <c r="G1605" s="2">
        <f>'Moving Avg'!F1605</f>
        <v>1.5979999999999999</v>
      </c>
      <c r="H1605" s="2">
        <f>'Moving Avg'!G1605</f>
        <v>1.3937999999999999</v>
      </c>
      <c r="I1605" s="2">
        <f>'Moving Avg'!H1605</f>
        <v>1.5018000000000009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1.55</v>
      </c>
      <c r="C1606" s="2">
        <f>RSI!I1606</f>
        <v>56.827069359514553</v>
      </c>
      <c r="D1606" s="2">
        <f>MACD!E1606</f>
        <v>4.3640672039356954E-2</v>
      </c>
      <c r="E1606" s="2">
        <f>MACD!F1606</f>
        <v>-7.6394900918082265E-3</v>
      </c>
      <c r="F1606" s="2">
        <f>'Moving Avg'!D1606</f>
        <v>1.5559999999999998</v>
      </c>
      <c r="G1606" s="2">
        <f>'Moving Avg'!F1606</f>
        <v>1.5979999999999999</v>
      </c>
      <c r="H1606" s="2">
        <f>'Moving Avg'!G1606</f>
        <v>1.3981999999999999</v>
      </c>
      <c r="I1606" s="2">
        <f>'Moving Avg'!H1606</f>
        <v>1.503850000000001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1.55</v>
      </c>
      <c r="C1607" s="2">
        <f>RSI!I1607</f>
        <v>56.827069359514546</v>
      </c>
      <c r="D1607" s="2">
        <f>MACD!E1607</f>
        <v>5.2478750151155218E-2</v>
      </c>
      <c r="E1607" s="2">
        <f>MACD!F1607</f>
        <v>4.3841579567844638E-3</v>
      </c>
      <c r="F1607" s="2">
        <f>'Moving Avg'!D1607</f>
        <v>1.5539999999999998</v>
      </c>
      <c r="G1607" s="2">
        <f>'Moving Avg'!F1607</f>
        <v>1.595</v>
      </c>
      <c r="H1607" s="2">
        <f>'Moving Avg'!G1607</f>
        <v>1.4025999999999998</v>
      </c>
      <c r="I1607" s="2">
        <f>'Moving Avg'!H1607</f>
        <v>1.5059000000000009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1.55</v>
      </c>
      <c r="C1608" s="2">
        <f>RSI!I1608</f>
        <v>56.827069359514553</v>
      </c>
      <c r="D1608" s="2">
        <f>MACD!E1608</f>
        <v>5.3676916761240312E-2</v>
      </c>
      <c r="E1608" s="2">
        <f>MACD!F1608</f>
        <v>1.4242709717675635E-2</v>
      </c>
      <c r="F1608" s="2">
        <f>'Moving Avg'!D1608</f>
        <v>1.552</v>
      </c>
      <c r="G1608" s="2">
        <f>'Moving Avg'!F1608</f>
        <v>1.5920000000000001</v>
      </c>
      <c r="H1608" s="2">
        <f>'Moving Avg'!G1608</f>
        <v>1.4075999999999995</v>
      </c>
      <c r="I1608" s="2">
        <f>'Moving Avg'!H1608</f>
        <v>1.507950000000001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1.52</v>
      </c>
      <c r="C1609" s="2">
        <f>RSI!I1609</f>
        <v>47.627879179148117</v>
      </c>
      <c r="D1609" s="2">
        <f>MACD!E1609</f>
        <v>5.6795971321720318E-2</v>
      </c>
      <c r="E1609" s="2">
        <f>MACD!F1609</f>
        <v>2.2753362038484572E-2</v>
      </c>
      <c r="F1609" s="2">
        <f>'Moving Avg'!D1609</f>
        <v>1.544</v>
      </c>
      <c r="G1609" s="2">
        <f>'Moving Avg'!F1609</f>
        <v>1.5874999999999999</v>
      </c>
      <c r="H1609" s="2">
        <f>'Moving Avg'!G1609</f>
        <v>1.4119999999999999</v>
      </c>
      <c r="I1609" s="2">
        <f>'Moving Avg'!H1609</f>
        <v>1.509850000000001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1.52</v>
      </c>
      <c r="C1610" s="2">
        <f>RSI!I1610</f>
        <v>47.627879179148117</v>
      </c>
      <c r="D1610" s="2">
        <f>MACD!E1610</f>
        <v>6.1042569950908732E-2</v>
      </c>
      <c r="E1610" s="2">
        <f>MACD!F1610</f>
        <v>3.0411203620969406E-2</v>
      </c>
      <c r="F1610" s="2">
        <f>'Moving Avg'!D1610</f>
        <v>1.5379999999999998</v>
      </c>
      <c r="G1610" s="2">
        <f>'Moving Avg'!F1610</f>
        <v>1.5829999999999997</v>
      </c>
      <c r="H1610" s="2">
        <f>'Moving Avg'!G1610</f>
        <v>1.4167999999999998</v>
      </c>
      <c r="I1610" s="2">
        <f>'Moving Avg'!H1610</f>
        <v>1.511750000000001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1.52</v>
      </c>
      <c r="C1611" s="2">
        <f>RSI!I1611</f>
        <v>47.627879179148117</v>
      </c>
      <c r="D1611" s="2">
        <f>MACD!E1611</f>
        <v>5.700736864955025E-2</v>
      </c>
      <c r="E1611" s="2">
        <f>MACD!F1611</f>
        <v>3.5730436626685576E-2</v>
      </c>
      <c r="F1611" s="2">
        <f>'Moving Avg'!D1611</f>
        <v>1.532</v>
      </c>
      <c r="G1611" s="2">
        <f>'Moving Avg'!F1611</f>
        <v>1.5784999999999998</v>
      </c>
      <c r="H1611" s="2">
        <f>'Moving Avg'!G1611</f>
        <v>1.4216</v>
      </c>
      <c r="I1611" s="2">
        <f>'Moving Avg'!H1611</f>
        <v>1.5136500000000011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1.52</v>
      </c>
      <c r="C1612" s="2">
        <f>RSI!I1612</f>
        <v>47.627879179148117</v>
      </c>
      <c r="D1612" s="2">
        <f>MACD!E1612</f>
        <v>5.3652069981539485E-2</v>
      </c>
      <c r="E1612" s="2">
        <f>MACD!F1612</f>
        <v>3.931476329765636E-2</v>
      </c>
      <c r="F1612" s="2">
        <f>'Moving Avg'!D1612</f>
        <v>1.5259999999999998</v>
      </c>
      <c r="G1612" s="2">
        <f>'Moving Avg'!F1612</f>
        <v>1.5739999999999998</v>
      </c>
      <c r="H1612" s="2">
        <f>'Moving Avg'!G1612</f>
        <v>1.4265999999999996</v>
      </c>
      <c r="I1612" s="2">
        <f>'Moving Avg'!H1612</f>
        <v>1.5155500000000008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1.48</v>
      </c>
      <c r="C1613" s="2">
        <f>RSI!I1613</f>
        <v>36.911778618425977</v>
      </c>
      <c r="D1613" s="2">
        <f>MACD!E1613</f>
        <v>5.3830658546698773E-2</v>
      </c>
      <c r="E1613" s="2">
        <f>MACD!F1613</f>
        <v>4.2217942347464843E-2</v>
      </c>
      <c r="F1613" s="2">
        <f>'Moving Avg'!D1613</f>
        <v>1.512</v>
      </c>
      <c r="G1613" s="2">
        <f>'Moving Avg'!F1613</f>
        <v>1.5674999999999999</v>
      </c>
      <c r="H1613" s="2">
        <f>'Moving Avg'!G1613</f>
        <v>1.4307999999999998</v>
      </c>
      <c r="I1613" s="2">
        <f>'Moving Avg'!H1613</f>
        <v>1.5172500000000011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1.48</v>
      </c>
      <c r="C1614" s="2">
        <f>RSI!I1614</f>
        <v>36.911778618425977</v>
      </c>
      <c r="D1614" s="2">
        <f>MACD!E1614</f>
        <v>5.426880447613458E-2</v>
      </c>
      <c r="E1614" s="2">
        <f>MACD!F1614</f>
        <v>4.4628114773198793E-2</v>
      </c>
      <c r="F1614" s="2">
        <f>'Moving Avg'!D1614</f>
        <v>1.5040000000000002</v>
      </c>
      <c r="G1614" s="2">
        <f>'Moving Avg'!F1614</f>
        <v>1.5610000000000002</v>
      </c>
      <c r="H1614" s="2">
        <f>'Moving Avg'!G1614</f>
        <v>1.4350000000000001</v>
      </c>
      <c r="I1614" s="2">
        <f>'Moving Avg'!H1614</f>
        <v>1.5189500000000011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1.44</v>
      </c>
      <c r="C1615" s="2">
        <f>RSI!I1615</f>
        <v>29.273164417341377</v>
      </c>
      <c r="D1615" s="2">
        <f>MACD!E1615</f>
        <v>5.6329815623400448E-2</v>
      </c>
      <c r="E1615" s="2">
        <f>MACD!F1615</f>
        <v>4.6968454943239125E-2</v>
      </c>
      <c r="F1615" s="2">
        <f>'Moving Avg'!D1615</f>
        <v>1.488</v>
      </c>
      <c r="G1615" s="2">
        <f>'Moving Avg'!F1615</f>
        <v>1.5505000000000002</v>
      </c>
      <c r="H1615" s="2">
        <f>'Moving Avg'!G1615</f>
        <v>1.4384000000000001</v>
      </c>
      <c r="I1615" s="2">
        <f>'Moving Avg'!H1615</f>
        <v>1.5204500000000012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1.48</v>
      </c>
      <c r="C1616" s="2">
        <f>RSI!I1616</f>
        <v>42.162822027336802</v>
      </c>
      <c r="D1616" s="2">
        <f>MACD!E1616</f>
        <v>5.5593231016575873E-2</v>
      </c>
      <c r="E1616" s="2">
        <f>MACD!F1616</f>
        <v>4.8693410157906479E-2</v>
      </c>
      <c r="F1616" s="2">
        <f>'Moving Avg'!D1616</f>
        <v>1.48</v>
      </c>
      <c r="G1616" s="2">
        <f>'Moving Avg'!F1616</f>
        <v>1.5425000000000002</v>
      </c>
      <c r="H1616" s="2">
        <f>'Moving Avg'!G1616</f>
        <v>1.4426000000000001</v>
      </c>
      <c r="I1616" s="2">
        <f>'Moving Avg'!H1616</f>
        <v>1.522250000000001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1.56</v>
      </c>
      <c r="C1617" s="2">
        <f>RSI!I1617</f>
        <v>58.466089547946218</v>
      </c>
      <c r="D1617" s="2">
        <f>MACD!E1617</f>
        <v>4.925438859223652E-2</v>
      </c>
      <c r="E1617" s="2">
        <f>MACD!F1617</f>
        <v>4.880560584477249E-2</v>
      </c>
      <c r="F1617" s="2">
        <f>'Moving Avg'!D1617</f>
        <v>1.4880000000000002</v>
      </c>
      <c r="G1617" s="2">
        <f>'Moving Avg'!F1617</f>
        <v>1.5385000000000002</v>
      </c>
      <c r="H1617" s="2">
        <f>'Moving Avg'!G1617</f>
        <v>1.4490000000000003</v>
      </c>
      <c r="I1617" s="2">
        <f>'Moving Avg'!H1617</f>
        <v>1.524450000000001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1.63</v>
      </c>
      <c r="C1618" s="2">
        <f>RSI!I1618</f>
        <v>67.182945911852272</v>
      </c>
      <c r="D1618" s="2">
        <f>MACD!E1618</f>
        <v>3.8427610184651684E-2</v>
      </c>
      <c r="E1618" s="2">
        <f>MACD!F1618</f>
        <v>4.6730006712748337E-2</v>
      </c>
      <c r="F1618" s="2">
        <f>'Moving Avg'!D1618</f>
        <v>1.5180000000000002</v>
      </c>
      <c r="G1618" s="2">
        <f>'Moving Avg'!F1618</f>
        <v>1.5400000000000003</v>
      </c>
      <c r="H1618" s="2">
        <f>'Moving Avg'!G1618</f>
        <v>1.4578000000000002</v>
      </c>
      <c r="I1618" s="2">
        <f>'Moving Avg'!H1618</f>
        <v>1.5272000000000012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1.68</v>
      </c>
      <c r="C1619" s="2">
        <f>RSI!I1619</f>
        <v>71.744535117719877</v>
      </c>
      <c r="D1619" s="2">
        <f>MACD!E1619</f>
        <v>2.0276400774895675E-2</v>
      </c>
      <c r="E1619" s="2">
        <f>MACD!F1619</f>
        <v>4.1439285525177803E-2</v>
      </c>
      <c r="F1619" s="2">
        <f>'Moving Avg'!D1619</f>
        <v>1.5580000000000001</v>
      </c>
      <c r="G1619" s="2">
        <f>'Moving Avg'!F1619</f>
        <v>1.544</v>
      </c>
      <c r="H1619" s="2">
        <f>'Moving Avg'!G1619</f>
        <v>1.4686000000000003</v>
      </c>
      <c r="I1619" s="2">
        <f>'Moving Avg'!H1619</f>
        <v>1.5301000000000013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</row>
    <row r="1620" spans="1:12" ht="13.5" x14ac:dyDescent="0.25">
      <c r="A1620" s="3">
        <f>RSI!A1620</f>
        <v>44371</v>
      </c>
      <c r="B1620" s="2">
        <f>RSI!B1620</f>
        <v>1.68</v>
      </c>
      <c r="C1620" s="2">
        <f>RSI!I1620</f>
        <v>71.744535117719892</v>
      </c>
      <c r="D1620" s="2">
        <f>MACD!E1620</f>
        <v>4.0009358438912734E-3</v>
      </c>
      <c r="E1620" s="2">
        <f>MACD!F1620</f>
        <v>3.39516155889205E-2</v>
      </c>
      <c r="F1620" s="2">
        <f>'Moving Avg'!D1620</f>
        <v>1.6059999999999999</v>
      </c>
      <c r="G1620" s="2">
        <f>'Moving Avg'!F1620</f>
        <v>1.5474999999999999</v>
      </c>
      <c r="H1620" s="2">
        <f>'Moving Avg'!G1620</f>
        <v>1.4794000000000005</v>
      </c>
      <c r="I1620" s="2">
        <f>'Moving Avg'!H1620</f>
        <v>1.5330000000000013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1.68</v>
      </c>
      <c r="C1621" s="2">
        <f>RSI!I1621</f>
        <v>71.744535117719877</v>
      </c>
      <c r="D1621" s="2">
        <f>MACD!E1621</f>
        <v>-1.0619453328193584E-2</v>
      </c>
      <c r="E1621" s="2">
        <f>MACD!F1621</f>
        <v>2.5037401805497683E-2</v>
      </c>
      <c r="F1621" s="2">
        <f>'Moving Avg'!D1621</f>
        <v>1.6460000000000001</v>
      </c>
      <c r="G1621" s="2">
        <f>'Moving Avg'!F1621</f>
        <v>1.5535000000000001</v>
      </c>
      <c r="H1621" s="2">
        <f>'Moving Avg'!G1621</f>
        <v>1.4902000000000006</v>
      </c>
      <c r="I1621" s="2">
        <f>'Moving Avg'!H1621</f>
        <v>1.5357500000000013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1.7</v>
      </c>
      <c r="C1622" s="2">
        <f>RSI!I1622</f>
        <v>73.579278358457984</v>
      </c>
      <c r="D1622" s="2">
        <f>MACD!E1622</f>
        <v>-2.5257998083209499E-2</v>
      </c>
      <c r="E1622" s="2">
        <f>MACD!F1622</f>
        <v>1.4978321827756248E-2</v>
      </c>
      <c r="F1622" s="2">
        <f>'Moving Avg'!D1622</f>
        <v>1.6739999999999999</v>
      </c>
      <c r="G1622" s="2">
        <f>'Moving Avg'!F1622</f>
        <v>1.5604999999999998</v>
      </c>
      <c r="H1622" s="2">
        <f>'Moving Avg'!G1622</f>
        <v>1.5014000000000005</v>
      </c>
      <c r="I1622" s="2">
        <f>'Moving Avg'!H1622</f>
        <v>1.5384500000000012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1.71</v>
      </c>
      <c r="C1623" s="2">
        <f>RSI!I1623</f>
        <v>74.471857517499984</v>
      </c>
      <c r="D1623" s="2">
        <f>MACD!E1623</f>
        <v>-4.5384971915963357E-2</v>
      </c>
      <c r="E1623" s="2">
        <f>MACD!F1623</f>
        <v>2.9056630790123272E-3</v>
      </c>
      <c r="F1623" s="2">
        <f>'Moving Avg'!D1623</f>
        <v>1.69</v>
      </c>
      <c r="G1623" s="2">
        <f>'Moving Avg'!F1623</f>
        <v>1.5679999999999998</v>
      </c>
      <c r="H1623" s="2">
        <f>'Moving Avg'!G1623</f>
        <v>1.5124000000000002</v>
      </c>
      <c r="I1623" s="2">
        <f>'Moving Avg'!H1623</f>
        <v>1.5409000000000013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44377</v>
      </c>
      <c r="B1624" s="2">
        <f>RSI!B1624</f>
        <v>1.71</v>
      </c>
      <c r="C1624" s="2">
        <f>RSI!I1624</f>
        <v>74.471857517499984</v>
      </c>
      <c r="D1624" s="2">
        <f>MACD!E1624</f>
        <v>-6.3257843472497299E-2</v>
      </c>
      <c r="E1624" s="2">
        <f>MACD!F1624</f>
        <v>-1.0327038231289599E-2</v>
      </c>
      <c r="F1624" s="2">
        <f>'Moving Avg'!D1624</f>
        <v>1.6960000000000002</v>
      </c>
      <c r="G1624" s="2">
        <f>'Moving Avg'!F1624</f>
        <v>1.5754999999999999</v>
      </c>
      <c r="H1624" s="2">
        <f>'Moving Avg'!G1624</f>
        <v>1.5234000000000001</v>
      </c>
      <c r="I1624" s="2">
        <f>'Moving Avg'!H1624</f>
        <v>1.5431500000000011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1.71</v>
      </c>
      <c r="C1625" s="2">
        <f>RSI!I1625</f>
        <v>74.471857517499984</v>
      </c>
      <c r="D1625" s="2">
        <f>MACD!E1625</f>
        <v>-8.531484718804383E-2</v>
      </c>
      <c r="E1625" s="2">
        <f>MACD!F1625</f>
        <v>-2.5324600022640448E-2</v>
      </c>
      <c r="F1625" s="2">
        <f>'Moving Avg'!D1625</f>
        <v>1.702</v>
      </c>
      <c r="G1625" s="2">
        <f>'Moving Avg'!F1625</f>
        <v>1.5834999999999999</v>
      </c>
      <c r="H1625" s="2">
        <f>'Moving Avg'!G1625</f>
        <v>1.534</v>
      </c>
      <c r="I1625" s="2">
        <f>'Moving Avg'!H1625</f>
        <v>1.545400000000001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1.71</v>
      </c>
      <c r="C1626" s="2">
        <f>RSI!I1626</f>
        <v>74.47185751749997</v>
      </c>
      <c r="D1626" s="2">
        <f>MACD!E1626</f>
        <v>-9.8546803407482786E-2</v>
      </c>
      <c r="E1626" s="2">
        <f>MACD!F1626</f>
        <v>-3.9969040699608924E-2</v>
      </c>
      <c r="F1626" s="2">
        <f>'Moving Avg'!D1626</f>
        <v>1.7079999999999997</v>
      </c>
      <c r="G1626" s="2">
        <f>'Moving Avg'!F1626</f>
        <v>1.5915000000000001</v>
      </c>
      <c r="H1626" s="2">
        <f>'Moving Avg'!G1626</f>
        <v>1.5445999999999998</v>
      </c>
      <c r="I1626" s="2">
        <f>'Moving Avg'!H1626</f>
        <v>1.5476500000000011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1.71</v>
      </c>
      <c r="C1627" s="2">
        <f>RSI!I1627</f>
        <v>74.47185751749997</v>
      </c>
      <c r="D1627" s="2">
        <f>MACD!E1627</f>
        <v>-9.8104070492143425E-2</v>
      </c>
      <c r="E1627" s="2">
        <f>MACD!F1627</f>
        <v>-5.1596046658115832E-2</v>
      </c>
      <c r="F1627" s="2">
        <f>'Moving Avg'!D1627</f>
        <v>1.7100000000000002</v>
      </c>
      <c r="G1627" s="2">
        <f>'Moving Avg'!F1627</f>
        <v>1.5995000000000001</v>
      </c>
      <c r="H1627" s="2">
        <f>'Moving Avg'!G1627</f>
        <v>1.5543999999999998</v>
      </c>
      <c r="I1627" s="2">
        <f>'Moving Avg'!H1627</f>
        <v>1.550150000000001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1.71</v>
      </c>
      <c r="C1628" s="2">
        <f>RSI!I1628</f>
        <v>74.47185751749997</v>
      </c>
      <c r="D1628" s="2">
        <f>MACD!E1628</f>
        <v>-8.7579375809274662E-2</v>
      </c>
      <c r="E1628" s="2">
        <f>MACD!F1628</f>
        <v>-5.8792712488347602E-2</v>
      </c>
      <c r="F1628" s="2">
        <f>'Moving Avg'!D1628</f>
        <v>1.7100000000000002</v>
      </c>
      <c r="G1628" s="2">
        <f>'Moving Avg'!F1628</f>
        <v>1.6075000000000004</v>
      </c>
      <c r="H1628" s="2">
        <f>'Moving Avg'!G1628</f>
        <v>1.5637999999999996</v>
      </c>
      <c r="I1628" s="2">
        <f>'Moving Avg'!H1628</f>
        <v>1.5529500000000007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1.71</v>
      </c>
      <c r="C1629" s="2">
        <f>RSI!I1629</f>
        <v>74.47185751749997</v>
      </c>
      <c r="D1629" s="2">
        <f>MACD!E1629</f>
        <v>-7.1554850051365859E-2</v>
      </c>
      <c r="E1629" s="2">
        <f>MACD!F1629</f>
        <v>-6.1345140000951252E-2</v>
      </c>
      <c r="F1629" s="2">
        <f>'Moving Avg'!D1629</f>
        <v>1.7100000000000002</v>
      </c>
      <c r="G1629" s="2">
        <f>'Moving Avg'!F1629</f>
        <v>1.6170000000000002</v>
      </c>
      <c r="H1629" s="2">
        <f>'Moving Avg'!G1629</f>
        <v>1.5729999999999993</v>
      </c>
      <c r="I1629" s="2">
        <f>'Moving Avg'!H1629</f>
        <v>1.5557500000000006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1.71</v>
      </c>
      <c r="C1630" s="2">
        <f>RSI!I1630</f>
        <v>74.47185751749997</v>
      </c>
      <c r="D1630" s="2">
        <f>MACD!E1630</f>
        <v>-5.8526462633615273E-2</v>
      </c>
      <c r="E1630" s="2">
        <f>MACD!F1630</f>
        <v>-6.0781404527484061E-2</v>
      </c>
      <c r="F1630" s="2">
        <f>'Moving Avg'!D1630</f>
        <v>1.7100000000000002</v>
      </c>
      <c r="G1630" s="2">
        <f>'Moving Avg'!F1630</f>
        <v>1.6265000000000001</v>
      </c>
      <c r="H1630" s="2">
        <f>'Moving Avg'!G1630</f>
        <v>1.5821999999999989</v>
      </c>
      <c r="I1630" s="2">
        <f>'Moving Avg'!H1630</f>
        <v>1.5585500000000008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1.66</v>
      </c>
      <c r="C1631" s="2">
        <f>RSI!I1631</f>
        <v>57.040449232386038</v>
      </c>
      <c r="D1631" s="2">
        <f>MACD!E1631</f>
        <v>-4.4290244997102768E-2</v>
      </c>
      <c r="E1631" s="2">
        <f>MACD!F1631</f>
        <v>-5.7483172621407806E-2</v>
      </c>
      <c r="F1631" s="2">
        <f>'Moving Avg'!D1631</f>
        <v>1.7</v>
      </c>
      <c r="G1631" s="2">
        <f>'Moving Avg'!F1631</f>
        <v>1.6335000000000002</v>
      </c>
      <c r="H1631" s="2">
        <f>'Moving Avg'!G1631</f>
        <v>1.5897999999999988</v>
      </c>
      <c r="I1631" s="2">
        <f>'Moving Avg'!H1631</f>
        <v>1.5612500000000009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1.66</v>
      </c>
      <c r="C1632" s="2">
        <f>RSI!I1632</f>
        <v>57.040449232386038</v>
      </c>
      <c r="D1632" s="2">
        <f>MACD!E1632</f>
        <v>-2.9326937789042162E-2</v>
      </c>
      <c r="E1632" s="2">
        <f>MACD!F1632</f>
        <v>-5.1851925654934676E-2</v>
      </c>
      <c r="F1632" s="2">
        <f>'Moving Avg'!D1632</f>
        <v>1.69</v>
      </c>
      <c r="G1632" s="2">
        <f>'Moving Avg'!F1632</f>
        <v>1.6405000000000001</v>
      </c>
      <c r="H1632" s="2">
        <f>'Moving Avg'!G1632</f>
        <v>1.5963999999999987</v>
      </c>
      <c r="I1632" s="2">
        <f>'Moving Avg'!H1632</f>
        <v>1.5640500000000011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1.66</v>
      </c>
      <c r="C1633" s="2">
        <f>RSI!I1633</f>
        <v>57.040449232386038</v>
      </c>
      <c r="D1633" s="2">
        <f>MACD!E1633</f>
        <v>-1.5275036839261791E-2</v>
      </c>
      <c r="E1633" s="2">
        <f>MACD!F1633</f>
        <v>-4.4536547891800102E-2</v>
      </c>
      <c r="F1633" s="2">
        <f>'Moving Avg'!D1633</f>
        <v>1.6800000000000002</v>
      </c>
      <c r="G1633" s="2">
        <f>'Moving Avg'!F1633</f>
        <v>1.6495000000000002</v>
      </c>
      <c r="H1633" s="2">
        <f>'Moving Avg'!G1633</f>
        <v>1.6019999999999988</v>
      </c>
      <c r="I1633" s="2">
        <f>'Moving Avg'!H1633</f>
        <v>1.5668500000000012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1.7</v>
      </c>
      <c r="C1634" s="2">
        <f>RSI!I1634</f>
        <v>65.183230946334007</v>
      </c>
      <c r="D1634" s="2">
        <f>MACD!E1634</f>
        <v>-6.484800632576615E-3</v>
      </c>
      <c r="E1634" s="2">
        <f>MACD!F1634</f>
        <v>-3.6926198439955406E-2</v>
      </c>
      <c r="F1634" s="2">
        <f>'Moving Avg'!D1634</f>
        <v>1.6780000000000002</v>
      </c>
      <c r="G1634" s="2">
        <f>'Moving Avg'!F1634</f>
        <v>1.6605000000000003</v>
      </c>
      <c r="H1634" s="2">
        <f>'Moving Avg'!G1634</f>
        <v>1.6071999999999991</v>
      </c>
      <c r="I1634" s="2">
        <f>'Moving Avg'!H1634</f>
        <v>1.5698500000000011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1.7</v>
      </c>
      <c r="C1635" s="2">
        <f>RSI!I1635</f>
        <v>65.183230946334007</v>
      </c>
      <c r="D1635" s="2">
        <f>MACD!E1635</f>
        <v>5.8999754226318757E-4</v>
      </c>
      <c r="E1635" s="2">
        <f>MACD!F1635</f>
        <v>-2.9422959243511689E-2</v>
      </c>
      <c r="F1635" s="2">
        <f>'Moving Avg'!D1635</f>
        <v>1.6759999999999997</v>
      </c>
      <c r="G1635" s="2">
        <f>'Moving Avg'!F1635</f>
        <v>1.6735000000000002</v>
      </c>
      <c r="H1635" s="2">
        <f>'Moving Avg'!G1635</f>
        <v>1.6111999999999995</v>
      </c>
      <c r="I1635" s="2">
        <f>'Moving Avg'!H1635</f>
        <v>1.572750000000001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1.7</v>
      </c>
      <c r="C1636" s="2">
        <f>RSI!I1636</f>
        <v>65.183230946334007</v>
      </c>
      <c r="D1636" s="2">
        <f>MACD!E1636</f>
        <v>6.240167080473924E-3</v>
      </c>
      <c r="E1636" s="2">
        <f>MACD!F1636</f>
        <v>-2.2290333978714567E-2</v>
      </c>
      <c r="F1636" s="2">
        <f>'Moving Avg'!D1636</f>
        <v>1.6839999999999999</v>
      </c>
      <c r="G1636" s="2">
        <f>'Moving Avg'!F1636</f>
        <v>1.6845000000000003</v>
      </c>
      <c r="H1636" s="2">
        <f>'Moving Avg'!G1636</f>
        <v>1.6141999999999996</v>
      </c>
      <c r="I1636" s="2">
        <f>'Moving Avg'!H1636</f>
        <v>1.5755000000000008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1.74</v>
      </c>
      <c r="C1637" s="2">
        <f>RSI!I1637</f>
        <v>71.847891555413838</v>
      </c>
      <c r="D1637" s="2">
        <f>MACD!E1637</f>
        <v>7.7468222220293814E-3</v>
      </c>
      <c r="E1637" s="2">
        <f>MACD!F1637</f>
        <v>-1.6282902738565776E-2</v>
      </c>
      <c r="F1637" s="2">
        <f>'Moving Avg'!D1637</f>
        <v>1.7</v>
      </c>
      <c r="G1637" s="2">
        <f>'Moving Avg'!F1637</f>
        <v>1.6935000000000002</v>
      </c>
      <c r="H1637" s="2">
        <f>'Moving Avg'!G1637</f>
        <v>1.6167999999999998</v>
      </c>
      <c r="I1637" s="2">
        <f>'Moving Avg'!H1637</f>
        <v>1.5782000000000007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1.7</v>
      </c>
      <c r="C1638" s="2">
        <f>RSI!I1638</f>
        <v>59.568170140203947</v>
      </c>
      <c r="D1638" s="2">
        <f>MACD!E1638</f>
        <v>1.146004978624493E-2</v>
      </c>
      <c r="E1638" s="2">
        <f>MACD!F1638</f>
        <v>-1.0734312233603636E-2</v>
      </c>
      <c r="F1638" s="2">
        <f>'Moving Avg'!D1638</f>
        <v>1.7079999999999997</v>
      </c>
      <c r="G1638" s="2">
        <f>'Moving Avg'!F1638</f>
        <v>1.6970000000000003</v>
      </c>
      <c r="H1638" s="2">
        <f>'Moving Avg'!G1638</f>
        <v>1.6185999999999998</v>
      </c>
      <c r="I1638" s="2">
        <f>'Moving Avg'!H1638</f>
        <v>1.5807000000000004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1.7</v>
      </c>
      <c r="C1639" s="2">
        <f>RSI!I1639</f>
        <v>59.568170140203947</v>
      </c>
      <c r="D1639" s="2">
        <f>MACD!E1639</f>
        <v>1.4352634917339735E-2</v>
      </c>
      <c r="E1639" s="2">
        <f>MACD!F1639</f>
        <v>-5.7169228034149606E-3</v>
      </c>
      <c r="F1639" s="2">
        <f>'Moving Avg'!D1639</f>
        <v>1.7079999999999997</v>
      </c>
      <c r="G1639" s="2">
        <f>'Moving Avg'!F1639</f>
        <v>1.6980000000000004</v>
      </c>
      <c r="H1639" s="2">
        <f>'Moving Avg'!G1639</f>
        <v>1.6203999999999998</v>
      </c>
      <c r="I1639" s="2">
        <f>'Moving Avg'!H1639</f>
        <v>1.5832000000000006</v>
      </c>
      <c r="J1639" s="6" t="str">
        <f>OBV!F1639</f>
        <v>BULLISH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1.7</v>
      </c>
      <c r="C1640" s="2">
        <f>RSI!I1640</f>
        <v>59.568170140203947</v>
      </c>
      <c r="D1640" s="2">
        <f>MACD!E1640</f>
        <v>1.6569302642073902E-2</v>
      </c>
      <c r="E1640" s="2">
        <f>MACD!F1640</f>
        <v>-1.2596777143171877E-3</v>
      </c>
      <c r="F1640" s="2">
        <f>'Moving Avg'!D1640</f>
        <v>1.7079999999999997</v>
      </c>
      <c r="G1640" s="2">
        <f>'Moving Avg'!F1640</f>
        <v>1.6990000000000003</v>
      </c>
      <c r="H1640" s="2">
        <f>'Moving Avg'!G1640</f>
        <v>1.6222000000000001</v>
      </c>
      <c r="I1640" s="2">
        <f>'Moving Avg'!H1640</f>
        <v>1.5857000000000006</v>
      </c>
      <c r="J1640" s="6" t="str">
        <f>OBV!F1640</f>
        <v>BULLISH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1.7</v>
      </c>
      <c r="C1641" s="2">
        <f>RSI!I1641</f>
        <v>59.568170140203947</v>
      </c>
      <c r="D1641" s="2">
        <f>MACD!E1641</f>
        <v>1.0538836584335076E-2</v>
      </c>
      <c r="E1641" s="2">
        <f>MACD!F1641</f>
        <v>1.1000251454132651E-3</v>
      </c>
      <c r="F1641" s="2">
        <f>'Moving Avg'!D1641</f>
        <v>1.7079999999999997</v>
      </c>
      <c r="G1641" s="2">
        <f>'Moving Avg'!F1641</f>
        <v>1.7</v>
      </c>
      <c r="H1641" s="2">
        <f>'Moving Avg'!G1641</f>
        <v>1.6240000000000001</v>
      </c>
      <c r="I1641" s="2">
        <f>'Moving Avg'!H1641</f>
        <v>1.5882000000000005</v>
      </c>
      <c r="J1641" s="6" t="str">
        <f>OBV!F1641</f>
        <v>BULLISH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1.7</v>
      </c>
      <c r="C1642" s="2">
        <f>RSI!I1642</f>
        <v>59.568170140203947</v>
      </c>
      <c r="D1642" s="2">
        <f>MACD!E1642</f>
        <v>5.2381713073677005E-3</v>
      </c>
      <c r="E1642" s="2">
        <f>MACD!F1642</f>
        <v>1.9276543778041521E-3</v>
      </c>
      <c r="F1642" s="2">
        <f>'Moving Avg'!D1642</f>
        <v>1.7</v>
      </c>
      <c r="G1642" s="2">
        <f>'Moving Avg'!F1642</f>
        <v>1.7</v>
      </c>
      <c r="H1642" s="2">
        <f>'Moving Avg'!G1642</f>
        <v>1.6258000000000001</v>
      </c>
      <c r="I1642" s="2">
        <f>'Moving Avg'!H1642</f>
        <v>1.5904000000000005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1.7</v>
      </c>
      <c r="C1643" s="2">
        <f>RSI!I1643</f>
        <v>59.568170140203947</v>
      </c>
      <c r="D1643" s="2">
        <f>MACD!E1643</f>
        <v>5.6969371079929054E-4</v>
      </c>
      <c r="E1643" s="2">
        <f>MACD!F1643</f>
        <v>1.65606224440318E-3</v>
      </c>
      <c r="F1643" s="2">
        <f>'Moving Avg'!D1643</f>
        <v>1.7</v>
      </c>
      <c r="G1643" s="2">
        <f>'Moving Avg'!F1643</f>
        <v>1.6995</v>
      </c>
      <c r="H1643" s="2">
        <f>'Moving Avg'!G1643</f>
        <v>1.6276000000000004</v>
      </c>
      <c r="I1643" s="2">
        <f>'Moving Avg'!H1643</f>
        <v>1.5923000000000005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1.7</v>
      </c>
      <c r="C1644" s="2">
        <f>RSI!I1644</f>
        <v>59.568170140203947</v>
      </c>
      <c r="D1644" s="2">
        <f>MACD!E1644</f>
        <v>2.6035680301739195E-3</v>
      </c>
      <c r="E1644" s="2">
        <f>MACD!F1644</f>
        <v>1.8455634015573279E-3</v>
      </c>
      <c r="F1644" s="2">
        <f>'Moving Avg'!D1644</f>
        <v>1.7</v>
      </c>
      <c r="G1644" s="2">
        <f>'Moving Avg'!F1644</f>
        <v>1.6989999999999998</v>
      </c>
      <c r="H1644" s="2">
        <f>'Moving Avg'!G1644</f>
        <v>1.6294000000000006</v>
      </c>
      <c r="I1644" s="2">
        <f>'Moving Avg'!H1644</f>
        <v>1.5939500000000004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1.65</v>
      </c>
      <c r="C1645" s="2">
        <f>RSI!I1645</f>
        <v>43.835478393577766</v>
      </c>
      <c r="D1645" s="2">
        <f>MACD!E1645</f>
        <v>7.8710927187988222E-3</v>
      </c>
      <c r="E1645" s="2">
        <f>MACD!F1645</f>
        <v>3.0506692650056266E-3</v>
      </c>
      <c r="F1645" s="2">
        <f>'Moving Avg'!D1645</f>
        <v>1.69</v>
      </c>
      <c r="G1645" s="2">
        <f>'Moving Avg'!F1645</f>
        <v>1.6959999999999997</v>
      </c>
      <c r="H1645" s="2">
        <f>'Moving Avg'!G1645</f>
        <v>1.6294000000000006</v>
      </c>
      <c r="I1645" s="2">
        <f>'Moving Avg'!H1645</f>
        <v>1.5952500000000003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1.65</v>
      </c>
      <c r="C1646" s="2">
        <f>RSI!I1646</f>
        <v>43.835478393577766</v>
      </c>
      <c r="D1646" s="2">
        <f>MACD!E1646</f>
        <v>1.2478172258675313E-2</v>
      </c>
      <c r="E1646" s="2">
        <f>MACD!F1646</f>
        <v>4.936169863739564E-3</v>
      </c>
      <c r="F1646" s="2">
        <f>'Moving Avg'!D1646</f>
        <v>1.6800000000000002</v>
      </c>
      <c r="G1646" s="2">
        <f>'Moving Avg'!F1646</f>
        <v>1.6929999999999996</v>
      </c>
      <c r="H1646" s="2">
        <f>'Moving Avg'!G1646</f>
        <v>1.6296000000000006</v>
      </c>
      <c r="I1646" s="2">
        <f>'Moving Avg'!H1646</f>
        <v>1.5966000000000002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1.65</v>
      </c>
      <c r="C1647" s="2">
        <f>RSI!I1647</f>
        <v>43.835478393577766</v>
      </c>
      <c r="D1647" s="2">
        <f>MACD!E1647</f>
        <v>2.2669152841100715E-2</v>
      </c>
      <c r="E1647" s="2">
        <f>MACD!F1647</f>
        <v>8.4827664592117945E-3</v>
      </c>
      <c r="F1647" s="2">
        <f>'Moving Avg'!D1647</f>
        <v>1.67</v>
      </c>
      <c r="G1647" s="2">
        <f>'Moving Avg'!F1647</f>
        <v>1.6899999999999995</v>
      </c>
      <c r="H1647" s="2">
        <f>'Moving Avg'!G1647</f>
        <v>1.629800000000001</v>
      </c>
      <c r="I1647" s="2">
        <f>'Moving Avg'!H1647</f>
        <v>1.5979500000000002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1.65</v>
      </c>
      <c r="C1648" s="2">
        <f>RSI!I1648</f>
        <v>43.835478393577766</v>
      </c>
      <c r="D1648" s="2">
        <f>MACD!E1648</f>
        <v>2.5266996284982746E-2</v>
      </c>
      <c r="E1648" s="2">
        <f>MACD!F1648</f>
        <v>1.1839612424365986E-2</v>
      </c>
      <c r="F1648" s="2">
        <f>'Moving Avg'!D1648</f>
        <v>1.6600000000000001</v>
      </c>
      <c r="G1648" s="2">
        <f>'Moving Avg'!F1648</f>
        <v>1.6869999999999994</v>
      </c>
      <c r="H1648" s="2">
        <f>'Moving Avg'!G1648</f>
        <v>1.6308000000000009</v>
      </c>
      <c r="I1648" s="2">
        <f>'Moving Avg'!H1648</f>
        <v>1.5993000000000004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1.65</v>
      </c>
      <c r="C1649" s="2">
        <f>RSI!I1649</f>
        <v>43.835478393577766</v>
      </c>
      <c r="D1649" s="2">
        <f>MACD!E1649</f>
        <v>2.7584201304719613E-2</v>
      </c>
      <c r="E1649" s="2">
        <f>MACD!F1649</f>
        <v>1.4988530200436712E-2</v>
      </c>
      <c r="F1649" s="2">
        <f>'Moving Avg'!D1649</f>
        <v>1.65</v>
      </c>
      <c r="G1649" s="2">
        <f>'Moving Avg'!F1649</f>
        <v>1.6839999999999997</v>
      </c>
      <c r="H1649" s="2">
        <f>'Moving Avg'!G1649</f>
        <v>1.6318000000000012</v>
      </c>
      <c r="I1649" s="2">
        <f>'Moving Avg'!H1649</f>
        <v>1.6006500000000004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1.65</v>
      </c>
      <c r="C1650" s="2">
        <f>RSI!I1650</f>
        <v>43.835478393577766</v>
      </c>
      <c r="D1650" s="2">
        <f>MACD!E1650</f>
        <v>2.9655126020413869E-2</v>
      </c>
      <c r="E1650" s="2">
        <f>MACD!F1650</f>
        <v>1.7921849364432144E-2</v>
      </c>
      <c r="F1650" s="2">
        <f>'Moving Avg'!D1650</f>
        <v>1.65</v>
      </c>
      <c r="G1650" s="2">
        <f>'Moving Avg'!F1650</f>
        <v>1.6809999999999996</v>
      </c>
      <c r="H1650" s="2">
        <f>'Moving Avg'!G1650</f>
        <v>1.6326000000000014</v>
      </c>
      <c r="I1650" s="2">
        <f>'Moving Avg'!H1650</f>
        <v>1.6019000000000003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1.65</v>
      </c>
      <c r="C1651" s="2">
        <f>RSI!I1651</f>
        <v>43.835478393577766</v>
      </c>
      <c r="D1651" s="2">
        <f>MACD!E1651</f>
        <v>3.1509495800283727E-2</v>
      </c>
      <c r="E1651" s="2">
        <f>MACD!F1651</f>
        <v>2.0639378651602459E-2</v>
      </c>
      <c r="F1651" s="2">
        <f>'Moving Avg'!D1651</f>
        <v>1.65</v>
      </c>
      <c r="G1651" s="2">
        <f>'Moving Avg'!F1651</f>
        <v>1.6804999999999992</v>
      </c>
      <c r="H1651" s="2">
        <f>'Moving Avg'!G1651</f>
        <v>1.6344000000000014</v>
      </c>
      <c r="I1651" s="2">
        <f>'Moving Avg'!H1651</f>
        <v>1.6029500000000001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1.65</v>
      </c>
      <c r="C1652" s="2">
        <f>RSI!I1652</f>
        <v>43.835478393577766</v>
      </c>
      <c r="D1652" s="2">
        <f>MACD!E1652</f>
        <v>3.3173067612999096E-2</v>
      </c>
      <c r="E1652" s="2">
        <f>MACD!F1652</f>
        <v>2.3146116443881787E-2</v>
      </c>
      <c r="F1652" s="2">
        <f>'Moving Avg'!D1652</f>
        <v>1.65</v>
      </c>
      <c r="G1652" s="2">
        <f>'Moving Avg'!F1652</f>
        <v>1.6799999999999993</v>
      </c>
      <c r="H1652" s="2">
        <f>'Moving Avg'!G1652</f>
        <v>1.6362000000000012</v>
      </c>
      <c r="I1652" s="2">
        <f>'Moving Avg'!H1652</f>
        <v>1.6036999999999997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1.66</v>
      </c>
      <c r="C1653" s="2">
        <f>RSI!I1653</f>
        <v>48.734624377273775</v>
      </c>
      <c r="D1653" s="2">
        <f>MACD!E1653</f>
        <v>3.392745501483585E-2</v>
      </c>
      <c r="E1653" s="2">
        <f>MACD!F1653</f>
        <v>2.5302384158072601E-2</v>
      </c>
      <c r="F1653" s="2">
        <f>'Moving Avg'!D1653</f>
        <v>1.6519999999999999</v>
      </c>
      <c r="G1653" s="2">
        <f>'Moving Avg'!F1653</f>
        <v>1.679999999999999</v>
      </c>
      <c r="H1653" s="2">
        <f>'Moving Avg'!G1653</f>
        <v>1.638200000000001</v>
      </c>
      <c r="I1653" s="2">
        <f>'Moving Avg'!H1653</f>
        <v>1.6041999999999998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1.66</v>
      </c>
      <c r="C1654" s="2">
        <f>RSI!I1654</f>
        <v>48.734624377273775</v>
      </c>
      <c r="D1654" s="2">
        <f>MACD!E1654</f>
        <v>3.4587702067387927E-2</v>
      </c>
      <c r="E1654" s="2">
        <f>MACD!F1654</f>
        <v>2.7159447739935668E-2</v>
      </c>
      <c r="F1654" s="2">
        <f>'Moving Avg'!D1654</f>
        <v>1.6539999999999999</v>
      </c>
      <c r="G1654" s="2">
        <f>'Moving Avg'!F1654</f>
        <v>1.677999999999999</v>
      </c>
      <c r="H1654" s="2">
        <f>'Moving Avg'!G1654</f>
        <v>1.6402000000000012</v>
      </c>
      <c r="I1654" s="2">
        <f>'Moving Avg'!H1654</f>
        <v>1.6043499999999997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1.66</v>
      </c>
      <c r="C1655" s="2">
        <f>RSI!I1655</f>
        <v>48.734624377273775</v>
      </c>
      <c r="D1655" s="2">
        <f>MACD!E1655</f>
        <v>2.7474360560784783E-2</v>
      </c>
      <c r="E1655" s="2">
        <f>MACD!F1655</f>
        <v>2.722243030410549E-2</v>
      </c>
      <c r="F1655" s="2">
        <f>'Moving Avg'!D1655</f>
        <v>1.6559999999999999</v>
      </c>
      <c r="G1655" s="2">
        <f>'Moving Avg'!F1655</f>
        <v>1.675999999999999</v>
      </c>
      <c r="H1655" s="2">
        <f>'Moving Avg'!G1655</f>
        <v>1.642400000000001</v>
      </c>
      <c r="I1655" s="2">
        <f>'Moving Avg'!H1655</f>
        <v>1.6041499999999997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1.66</v>
      </c>
      <c r="C1656" s="2">
        <f>RSI!I1656</f>
        <v>48.734624377273782</v>
      </c>
      <c r="D1656" s="2">
        <f>MACD!E1656</f>
        <v>2.1474171510759144E-2</v>
      </c>
      <c r="E1656" s="2">
        <f>MACD!F1656</f>
        <v>2.6072778545436222E-2</v>
      </c>
      <c r="F1656" s="2">
        <f>'Moving Avg'!D1656</f>
        <v>1.6579999999999999</v>
      </c>
      <c r="G1656" s="2">
        <f>'Moving Avg'!F1656</f>
        <v>1.6739999999999995</v>
      </c>
      <c r="H1656" s="2">
        <f>'Moving Avg'!G1656</f>
        <v>1.6446000000000009</v>
      </c>
      <c r="I1656" s="2">
        <f>'Moving Avg'!H1656</f>
        <v>1.6035999999999999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1.66</v>
      </c>
      <c r="C1657" s="2">
        <f>RSI!I1657</f>
        <v>48.734624377273789</v>
      </c>
      <c r="D1657" s="2">
        <f>MACD!E1657</f>
        <v>1.6414488676570915E-2</v>
      </c>
      <c r="E1657" s="2">
        <f>MACD!F1657</f>
        <v>2.4141120571663163E-2</v>
      </c>
      <c r="F1657" s="2">
        <f>'Moving Avg'!D1657</f>
        <v>1.6599999999999997</v>
      </c>
      <c r="G1657" s="2">
        <f>'Moving Avg'!F1657</f>
        <v>1.6699999999999995</v>
      </c>
      <c r="H1657" s="2">
        <f>'Moving Avg'!G1657</f>
        <v>1.6468000000000009</v>
      </c>
      <c r="I1657" s="2">
        <f>'Moving Avg'!H1657</f>
        <v>1.6029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1.66</v>
      </c>
      <c r="C1658" s="2">
        <f>RSI!I1658</f>
        <v>48.734624377273789</v>
      </c>
      <c r="D1658" s="2">
        <f>MACD!E1658</f>
        <v>1.2149329889938221E-2</v>
      </c>
      <c r="E1658" s="2">
        <f>MACD!F1658</f>
        <v>2.1742762435318176E-2</v>
      </c>
      <c r="F1658" s="2">
        <f>'Moving Avg'!D1658</f>
        <v>1.6599999999999997</v>
      </c>
      <c r="G1658" s="2">
        <f>'Moving Avg'!F1658</f>
        <v>1.6679999999999997</v>
      </c>
      <c r="H1658" s="2">
        <f>'Moving Avg'!G1658</f>
        <v>1.6490000000000007</v>
      </c>
      <c r="I1658" s="2">
        <f>'Moving Avg'!H1658</f>
        <v>1.6019500000000002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1.66</v>
      </c>
      <c r="C1659" s="2">
        <f>RSI!I1659</f>
        <v>48.734624377273789</v>
      </c>
      <c r="D1659" s="2">
        <f>MACD!E1659</f>
        <v>8.5552672520927686E-3</v>
      </c>
      <c r="E1659" s="2">
        <f>MACD!F1659</f>
        <v>1.9105263398673095E-2</v>
      </c>
      <c r="F1659" s="2">
        <f>'Moving Avg'!D1659</f>
        <v>1.6599999999999997</v>
      </c>
      <c r="G1659" s="2">
        <f>'Moving Avg'!F1659</f>
        <v>1.6659999999999997</v>
      </c>
      <c r="H1659" s="2">
        <f>'Moving Avg'!G1659</f>
        <v>1.6518000000000004</v>
      </c>
      <c r="I1659" s="2">
        <f>'Moving Avg'!H1659</f>
        <v>1.6010000000000002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1.68</v>
      </c>
      <c r="C1660" s="2">
        <f>RSI!I1660</f>
        <v>60.353952019183453</v>
      </c>
      <c r="D1660" s="2">
        <f>MACD!E1660</f>
        <v>4.0464686925034687E-3</v>
      </c>
      <c r="E1660" s="2">
        <f>MACD!F1660</f>
        <v>1.6093504457439171E-2</v>
      </c>
      <c r="F1660" s="2">
        <f>'Moving Avg'!D1660</f>
        <v>1.6640000000000001</v>
      </c>
      <c r="G1660" s="2">
        <f>'Moving Avg'!F1660</f>
        <v>1.6649999999999998</v>
      </c>
      <c r="H1660" s="2">
        <f>'Moving Avg'!G1660</f>
        <v>1.6550000000000002</v>
      </c>
      <c r="I1660" s="2">
        <f>'Moving Avg'!H1660</f>
        <v>1.6001500000000004</v>
      </c>
      <c r="J1660" s="6" t="str">
        <f>OBV!F1660</f>
        <v>BULLISH</v>
      </c>
      <c r="K1660" s="6" t="str">
        <f>OBV!G1660</f>
        <v>NEUTRAL</v>
      </c>
      <c r="L1660" s="6" t="str">
        <f>OBV!H1660</f>
        <v>CONFIRMED BULLISH</v>
      </c>
    </row>
    <row r="1661" spans="1:12" ht="13.5" x14ac:dyDescent="0.25">
      <c r="A1661" s="3">
        <f>RSI!A1661</f>
        <v>44434</v>
      </c>
      <c r="B1661" s="2">
        <f>RSI!B1661</f>
        <v>1.7</v>
      </c>
      <c r="C1661" s="2">
        <f>RSI!I1661</f>
        <v>68.132370390767633</v>
      </c>
      <c r="D1661" s="2">
        <f>MACD!E1661</f>
        <v>-1.3555412182004734E-3</v>
      </c>
      <c r="E1661" s="2">
        <f>MACD!F1661</f>
        <v>1.2603695322311243E-2</v>
      </c>
      <c r="F1661" s="2">
        <f>'Moving Avg'!D1661</f>
        <v>1.6719999999999999</v>
      </c>
      <c r="G1661" s="2">
        <f>'Moving Avg'!F1661</f>
        <v>1.6650000000000003</v>
      </c>
      <c r="H1661" s="2">
        <f>'Moving Avg'!G1661</f>
        <v>1.6586000000000005</v>
      </c>
      <c r="I1661" s="2">
        <f>'Moving Avg'!H1661</f>
        <v>1.5996500000000002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1.7</v>
      </c>
      <c r="C1662" s="2">
        <f>RSI!I1662</f>
        <v>68.132370390767633</v>
      </c>
      <c r="D1662" s="2">
        <f>MACD!E1662</f>
        <v>-6.14223797196356E-3</v>
      </c>
      <c r="E1662" s="2">
        <f>MACD!F1662</f>
        <v>8.8545086634562835E-3</v>
      </c>
      <c r="F1662" s="2">
        <f>'Moving Avg'!D1662</f>
        <v>1.6800000000000002</v>
      </c>
      <c r="G1662" s="2">
        <f>'Moving Avg'!F1662</f>
        <v>1.6650000000000003</v>
      </c>
      <c r="H1662" s="2">
        <f>'Moving Avg'!G1662</f>
        <v>1.6622000000000003</v>
      </c>
      <c r="I1662" s="2">
        <f>'Moving Avg'!H1662</f>
        <v>1.5991500000000007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1.7</v>
      </c>
      <c r="C1663" s="2">
        <f>RSI!I1663</f>
        <v>68.132370390767619</v>
      </c>
      <c r="D1663" s="2">
        <f>MACD!E1663</f>
        <v>-8.8538409787926042E-3</v>
      </c>
      <c r="E1663" s="2">
        <f>MACD!F1663</f>
        <v>5.3128387350065056E-3</v>
      </c>
      <c r="F1663" s="2">
        <f>'Moving Avg'!D1663</f>
        <v>1.6879999999999999</v>
      </c>
      <c r="G1663" s="2">
        <f>'Moving Avg'!F1663</f>
        <v>1.6650000000000003</v>
      </c>
      <c r="H1663" s="2">
        <f>'Moving Avg'!G1663</f>
        <v>1.6666000000000003</v>
      </c>
      <c r="I1663" s="2">
        <f>'Moving Avg'!H1663</f>
        <v>1.5985500000000008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1.7</v>
      </c>
      <c r="C1664" s="2">
        <f>RSI!I1664</f>
        <v>68.132370390767633</v>
      </c>
      <c r="D1664" s="2">
        <f>MACD!E1664</f>
        <v>-1.1333258252191003E-2</v>
      </c>
      <c r="E1664" s="2">
        <f>MACD!F1664</f>
        <v>1.9836193375670041E-3</v>
      </c>
      <c r="F1664" s="2">
        <f>'Moving Avg'!D1664</f>
        <v>1.6960000000000002</v>
      </c>
      <c r="G1664" s="2">
        <f>'Moving Avg'!F1664</f>
        <v>1.6649999999999998</v>
      </c>
      <c r="H1664" s="2">
        <f>'Moving Avg'!G1664</f>
        <v>1.6710000000000005</v>
      </c>
      <c r="I1664" s="2">
        <f>'Moving Avg'!H1664</f>
        <v>1.5979500000000006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1.7</v>
      </c>
      <c r="C1665" s="2">
        <f>RSI!I1665</f>
        <v>68.132370390767633</v>
      </c>
      <c r="D1665" s="2">
        <f>MACD!E1665</f>
        <v>-1.3602508158674809E-2</v>
      </c>
      <c r="E1665" s="2">
        <f>MACD!F1665</f>
        <v>-1.1336061616813585E-3</v>
      </c>
      <c r="F1665" s="2">
        <f>'Moving Avg'!D1665</f>
        <v>1.7</v>
      </c>
      <c r="G1665" s="2">
        <f>'Moving Avg'!F1665</f>
        <v>1.6675</v>
      </c>
      <c r="H1665" s="2">
        <f>'Moving Avg'!G1665</f>
        <v>1.6762000000000004</v>
      </c>
      <c r="I1665" s="2">
        <f>'Moving Avg'!H1665</f>
        <v>1.5973500000000007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1.7</v>
      </c>
      <c r="C1666" s="2">
        <f>RSI!I1666</f>
        <v>68.132370390767619</v>
      </c>
      <c r="D1666" s="2">
        <f>MACD!E1666</f>
        <v>-1.5681236624909278E-2</v>
      </c>
      <c r="E1666" s="2">
        <f>MACD!F1666</f>
        <v>-4.0431322543269428E-3</v>
      </c>
      <c r="F1666" s="2">
        <f>'Moving Avg'!D1666</f>
        <v>1.7</v>
      </c>
      <c r="G1666" s="2">
        <f>'Moving Avg'!F1666</f>
        <v>1.67</v>
      </c>
      <c r="H1666" s="2">
        <f>'Moving Avg'!G1666</f>
        <v>1.6806000000000003</v>
      </c>
      <c r="I1666" s="2">
        <f>'Moving Avg'!H1666</f>
        <v>1.5967500000000008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1.7</v>
      </c>
      <c r="C1667" s="2">
        <f>RSI!I1667</f>
        <v>68.132370390767619</v>
      </c>
      <c r="D1667" s="2">
        <f>MACD!E1667</f>
        <v>-1.7587006943185379E-2</v>
      </c>
      <c r="E1667" s="2">
        <f>MACD!F1667</f>
        <v>-6.7519071920986301E-3</v>
      </c>
      <c r="F1667" s="2">
        <f>'Moving Avg'!D1667</f>
        <v>1.7</v>
      </c>
      <c r="G1667" s="2">
        <f>'Moving Avg'!F1667</f>
        <v>1.6724999999999999</v>
      </c>
      <c r="H1667" s="2">
        <f>'Moving Avg'!G1667</f>
        <v>1.6834000000000002</v>
      </c>
      <c r="I1667" s="2">
        <f>'Moving Avg'!H1667</f>
        <v>1.5961500000000008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1.7</v>
      </c>
      <c r="C1668" s="2">
        <f>RSI!I1668</f>
        <v>68.132370390767619</v>
      </c>
      <c r="D1668" s="2">
        <f>MACD!E1668</f>
        <v>-1.9335550560715564E-2</v>
      </c>
      <c r="E1668" s="2">
        <f>MACD!F1668</f>
        <v>-9.2686358658220173E-3</v>
      </c>
      <c r="F1668" s="2">
        <f>'Moving Avg'!D1668</f>
        <v>1.7</v>
      </c>
      <c r="G1668" s="2">
        <f>'Moving Avg'!F1668</f>
        <v>1.6749999999999996</v>
      </c>
      <c r="H1668" s="2">
        <f>'Moving Avg'!G1668</f>
        <v>1.6848000000000005</v>
      </c>
      <c r="I1668" s="2">
        <f>'Moving Avg'!H1668</f>
        <v>1.5955500000000009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1.7</v>
      </c>
      <c r="C1669" s="2">
        <f>RSI!I1669</f>
        <v>68.132370390767619</v>
      </c>
      <c r="D1669" s="2">
        <f>MACD!E1669</f>
        <v>-2.0940984442704202E-2</v>
      </c>
      <c r="E1669" s="2">
        <f>MACD!F1669</f>
        <v>-1.1603105581198455E-2</v>
      </c>
      <c r="F1669" s="2">
        <f>'Moving Avg'!D1669</f>
        <v>1.7</v>
      </c>
      <c r="G1669" s="2">
        <f>'Moving Avg'!F1669</f>
        <v>1.6774999999999998</v>
      </c>
      <c r="H1669" s="2">
        <f>'Moving Avg'!G1669</f>
        <v>1.6852000000000005</v>
      </c>
      <c r="I1669" s="2">
        <f>'Moving Avg'!H1669</f>
        <v>1.594950000000001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1.75</v>
      </c>
      <c r="C1670" s="2">
        <f>RSI!I1670</f>
        <v>83.704742684664495</v>
      </c>
      <c r="D1670" s="2">
        <f>MACD!E1670</f>
        <v>-2.3042780396481888E-2</v>
      </c>
      <c r="E1670" s="2">
        <f>MACD!F1670</f>
        <v>-1.3891040544255141E-2</v>
      </c>
      <c r="F1670" s="2">
        <f>'Moving Avg'!D1670</f>
        <v>1.7100000000000002</v>
      </c>
      <c r="G1670" s="2">
        <f>'Moving Avg'!F1670</f>
        <v>1.6824999999999997</v>
      </c>
      <c r="H1670" s="2">
        <f>'Moving Avg'!G1670</f>
        <v>1.6866000000000003</v>
      </c>
      <c r="I1670" s="2">
        <f>'Moving Avg'!H1670</f>
        <v>1.5946000000000009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1.75</v>
      </c>
      <c r="C1671" s="2">
        <f>RSI!I1671</f>
        <v>83.704742684664495</v>
      </c>
      <c r="D1671" s="2">
        <f>MACD!E1671</f>
        <v>-2.2147688560877787E-2</v>
      </c>
      <c r="E1671" s="2">
        <f>MACD!F1671</f>
        <v>-1.5542370147579671E-2</v>
      </c>
      <c r="F1671" s="2">
        <f>'Moving Avg'!D1671</f>
        <v>1.72</v>
      </c>
      <c r="G1671" s="2">
        <f>'Moving Avg'!F1671</f>
        <v>1.6874999999999996</v>
      </c>
      <c r="H1671" s="2">
        <f>'Moving Avg'!G1671</f>
        <v>1.6880000000000002</v>
      </c>
      <c r="I1671" s="2">
        <f>'Moving Avg'!H1671</f>
        <v>1.5942500000000011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1.75</v>
      </c>
      <c r="C1672" s="2">
        <f>RSI!I1672</f>
        <v>83.704742684664495</v>
      </c>
      <c r="D1672" s="2">
        <f>MACD!E1672</f>
        <v>-2.1763811042260661E-2</v>
      </c>
      <c r="E1672" s="2">
        <f>MACD!F1672</f>
        <v>-1.6786658326515869E-2</v>
      </c>
      <c r="F1672" s="2">
        <f>'Moving Avg'!D1672</f>
        <v>1.73</v>
      </c>
      <c r="G1672" s="2">
        <f>'Moving Avg'!F1672</f>
        <v>1.6924999999999997</v>
      </c>
      <c r="H1672" s="2">
        <f>'Moving Avg'!G1672</f>
        <v>1.6889999999999998</v>
      </c>
      <c r="I1672" s="2">
        <f>'Moving Avg'!H1672</f>
        <v>1.593900000000001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1.75</v>
      </c>
      <c r="C1673" s="2">
        <f>RSI!I1673</f>
        <v>83.704742684664495</v>
      </c>
      <c r="D1673" s="2">
        <f>MACD!E1673</f>
        <v>-2.1784832233745499E-2</v>
      </c>
      <c r="E1673" s="2">
        <f>MACD!F1673</f>
        <v>-1.7786293107961794E-2</v>
      </c>
      <c r="F1673" s="2">
        <f>'Moving Avg'!D1673</f>
        <v>1.7399999999999998</v>
      </c>
      <c r="G1673" s="2">
        <f>'Moving Avg'!F1673</f>
        <v>1.6969999999999998</v>
      </c>
      <c r="H1673" s="2">
        <f>'Moving Avg'!G1673</f>
        <v>1.6898</v>
      </c>
      <c r="I1673" s="2">
        <f>'Moving Avg'!H1673</f>
        <v>1.5935500000000007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1.75</v>
      </c>
      <c r="C1674" s="2">
        <f>RSI!I1674</f>
        <v>83.704742684664495</v>
      </c>
      <c r="D1674" s="2">
        <f>MACD!E1674</f>
        <v>-2.212284220161842E-2</v>
      </c>
      <c r="E1674" s="2">
        <f>MACD!F1674</f>
        <v>-1.865360292669312E-2</v>
      </c>
      <c r="F1674" s="2">
        <f>'Moving Avg'!D1674</f>
        <v>1.75</v>
      </c>
      <c r="G1674" s="2">
        <f>'Moving Avg'!F1674</f>
        <v>1.7014999999999998</v>
      </c>
      <c r="H1674" s="2">
        <f>'Moving Avg'!G1674</f>
        <v>1.6905999999999997</v>
      </c>
      <c r="I1674" s="2">
        <f>'Moving Avg'!H1674</f>
        <v>1.5933500000000007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1.75</v>
      </c>
      <c r="C1675" s="2">
        <f>RSI!I1675</f>
        <v>83.704742684664495</v>
      </c>
      <c r="D1675" s="2">
        <f>MACD!E1675</f>
        <v>-2.2705353233978931E-2</v>
      </c>
      <c r="E1675" s="2">
        <f>MACD!F1675</f>
        <v>-1.9463952988150283E-2</v>
      </c>
      <c r="F1675" s="2">
        <f>'Moving Avg'!D1675</f>
        <v>1.75</v>
      </c>
      <c r="G1675" s="2">
        <f>'Moving Avg'!F1675</f>
        <v>1.7059999999999995</v>
      </c>
      <c r="H1675" s="2">
        <f>'Moving Avg'!G1675</f>
        <v>1.6913999999999996</v>
      </c>
      <c r="I1675" s="2">
        <f>'Moving Avg'!H1675</f>
        <v>1.5931000000000008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1.75</v>
      </c>
      <c r="C1676" s="2">
        <f>RSI!I1676</f>
        <v>83.704742684664495</v>
      </c>
      <c r="D1676" s="2">
        <f>MACD!E1676</f>
        <v>-2.3472786627036557E-2</v>
      </c>
      <c r="E1676" s="2">
        <f>MACD!F1676</f>
        <v>-2.0265719715927537E-2</v>
      </c>
      <c r="F1676" s="2">
        <f>'Moving Avg'!D1676</f>
        <v>1.75</v>
      </c>
      <c r="G1676" s="2">
        <f>'Moving Avg'!F1676</f>
        <v>1.7104999999999997</v>
      </c>
      <c r="H1676" s="2">
        <f>'Moving Avg'!G1676</f>
        <v>1.6921999999999997</v>
      </c>
      <c r="I1676" s="2">
        <f>'Moving Avg'!H1676</f>
        <v>1.5926000000000011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1.75</v>
      </c>
      <c r="C1677" s="2">
        <f>RSI!I1677</f>
        <v>83.704742684664495</v>
      </c>
      <c r="D1677" s="2">
        <f>MACD!E1677</f>
        <v>-2.4376356531830679E-2</v>
      </c>
      <c r="E1677" s="2">
        <f>MACD!F1677</f>
        <v>-2.1087847079108164E-2</v>
      </c>
      <c r="F1677" s="2">
        <f>'Moving Avg'!D1677</f>
        <v>1.75</v>
      </c>
      <c r="G1677" s="2">
        <f>'Moving Avg'!F1677</f>
        <v>1.7149999999999999</v>
      </c>
      <c r="H1677" s="2">
        <f>'Moving Avg'!G1677</f>
        <v>1.6929999999999996</v>
      </c>
      <c r="I1677" s="2">
        <f>'Moving Avg'!H1677</f>
        <v>1.5921500000000008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1.75</v>
      </c>
      <c r="C1678" s="2">
        <f>RSI!I1678</f>
        <v>83.704742684664495</v>
      </c>
      <c r="D1678" s="2">
        <f>MACD!E1678</f>
        <v>-2.5376289003884889E-2</v>
      </c>
      <c r="E1678" s="2">
        <f>MACD!F1678</f>
        <v>-2.1945535464063512E-2</v>
      </c>
      <c r="F1678" s="2">
        <f>'Moving Avg'!D1678</f>
        <v>1.75</v>
      </c>
      <c r="G1678" s="2">
        <f>'Moving Avg'!F1678</f>
        <v>1.7195</v>
      </c>
      <c r="H1678" s="2">
        <f>'Moving Avg'!G1678</f>
        <v>1.6937999999999998</v>
      </c>
      <c r="I1678" s="2">
        <f>'Moving Avg'!H1678</f>
        <v>1.5917000000000008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1.75</v>
      </c>
      <c r="C1679" s="2">
        <f>RSI!I1679</f>
        <v>83.704742684664495</v>
      </c>
      <c r="D1679" s="2">
        <f>MACD!E1679</f>
        <v>-2.6440323971974378E-2</v>
      </c>
      <c r="E1679" s="2">
        <f>MACD!F1679</f>
        <v>-2.2844493165645685E-2</v>
      </c>
      <c r="F1679" s="2">
        <f>'Moving Avg'!D1679</f>
        <v>1.75</v>
      </c>
      <c r="G1679" s="2">
        <f>'Moving Avg'!F1679</f>
        <v>1.7239999999999998</v>
      </c>
      <c r="H1679" s="2">
        <f>'Moving Avg'!G1679</f>
        <v>1.6945999999999999</v>
      </c>
      <c r="I1679" s="2">
        <f>'Moving Avg'!H1679</f>
        <v>1.5909500000000005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1.75</v>
      </c>
      <c r="C1680" s="2">
        <f>RSI!I1680</f>
        <v>83.704742684664495</v>
      </c>
      <c r="D1680" s="2">
        <f>MACD!E1680</f>
        <v>-1.9850148246437938E-2</v>
      </c>
      <c r="E1680" s="2">
        <f>MACD!F1680</f>
        <v>-2.2245624181804136E-2</v>
      </c>
      <c r="F1680" s="2">
        <f>'Moving Avg'!D1680</f>
        <v>1.75</v>
      </c>
      <c r="G1680" s="2">
        <f>'Moving Avg'!F1680</f>
        <v>1.7274999999999998</v>
      </c>
      <c r="H1680" s="2">
        <f>'Moving Avg'!G1680</f>
        <v>1.6953999999999996</v>
      </c>
      <c r="I1680" s="2">
        <f>'Moving Avg'!H1680</f>
        <v>1.5903000000000005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1.75</v>
      </c>
      <c r="C1681" s="2">
        <f>RSI!I1681</f>
        <v>83.704742684664495</v>
      </c>
      <c r="D1681" s="2">
        <f>MACD!E1681</f>
        <v>-1.4460692641001138E-2</v>
      </c>
      <c r="E1681" s="2">
        <f>MACD!F1681</f>
        <v>-2.0688637873643539E-2</v>
      </c>
      <c r="F1681" s="2">
        <f>'Moving Avg'!D1681</f>
        <v>1.75</v>
      </c>
      <c r="G1681" s="2">
        <f>'Moving Avg'!F1681</f>
        <v>1.7299999999999998</v>
      </c>
      <c r="H1681" s="2">
        <f>'Moving Avg'!G1681</f>
        <v>1.6971999999999996</v>
      </c>
      <c r="I1681" s="2">
        <f>'Moving Avg'!H1681</f>
        <v>1.5896500000000002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1.75</v>
      </c>
      <c r="C1682" s="2">
        <f>RSI!I1682</f>
        <v>83.704742684664495</v>
      </c>
      <c r="D1682" s="2">
        <f>MACD!E1682</f>
        <v>-1.007339046989264E-2</v>
      </c>
      <c r="E1682" s="2">
        <f>MACD!F1682</f>
        <v>-1.8565588392893361E-2</v>
      </c>
      <c r="F1682" s="2">
        <f>'Moving Avg'!D1682</f>
        <v>1.75</v>
      </c>
      <c r="G1682" s="2">
        <f>'Moving Avg'!F1682</f>
        <v>1.7324999999999999</v>
      </c>
      <c r="H1682" s="2">
        <f>'Moving Avg'!G1682</f>
        <v>1.6989999999999998</v>
      </c>
      <c r="I1682" s="2">
        <f>'Moving Avg'!H1682</f>
        <v>1.5889000000000004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1.75</v>
      </c>
      <c r="C1683" s="2">
        <f>RSI!I1683</f>
        <v>83.704742684664495</v>
      </c>
      <c r="D1683" s="2">
        <f>MACD!E1683</f>
        <v>-6.521248991446793E-3</v>
      </c>
      <c r="E1683" s="2">
        <f>MACD!F1683</f>
        <v>-1.6156720512604049E-2</v>
      </c>
      <c r="F1683" s="2">
        <f>'Moving Avg'!D1683</f>
        <v>1.75</v>
      </c>
      <c r="G1683" s="2">
        <f>'Moving Avg'!F1683</f>
        <v>1.7350000000000001</v>
      </c>
      <c r="H1683" s="2">
        <f>'Moving Avg'!G1683</f>
        <v>1.7007999999999999</v>
      </c>
      <c r="I1683" s="2">
        <f>'Moving Avg'!H1683</f>
        <v>1.5880500000000006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1.75</v>
      </c>
      <c r="C1684" s="2">
        <f>RSI!I1684</f>
        <v>83.704742684664495</v>
      </c>
      <c r="D1684" s="2">
        <f>MACD!E1684</f>
        <v>-3.6639159357818585E-3</v>
      </c>
      <c r="E1684" s="2">
        <f>MACD!F1684</f>
        <v>-1.3658159597239612E-2</v>
      </c>
      <c r="F1684" s="2">
        <f>'Moving Avg'!D1684</f>
        <v>1.75</v>
      </c>
      <c r="G1684" s="2">
        <f>'Moving Avg'!F1684</f>
        <v>1.7375</v>
      </c>
      <c r="H1684" s="2">
        <f>'Moving Avg'!G1684</f>
        <v>1.7017999999999998</v>
      </c>
      <c r="I1684" s="2">
        <f>'Moving Avg'!H1684</f>
        <v>1.5872000000000008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1.75</v>
      </c>
      <c r="C1685" s="2">
        <f>RSI!I1685</f>
        <v>83.704742684664495</v>
      </c>
      <c r="D1685" s="2">
        <f>MACD!E1685</f>
        <v>-1.3835106535853292E-3</v>
      </c>
      <c r="E1685" s="2">
        <f>MACD!F1685</f>
        <v>-1.1203229808508755E-2</v>
      </c>
      <c r="F1685" s="2">
        <f>'Moving Avg'!D1685</f>
        <v>1.75</v>
      </c>
      <c r="G1685" s="2">
        <f>'Moving Avg'!F1685</f>
        <v>1.7399999999999998</v>
      </c>
      <c r="H1685" s="2">
        <f>'Moving Avg'!G1685</f>
        <v>1.7027999999999996</v>
      </c>
      <c r="I1685" s="2">
        <f>'Moving Avg'!H1685</f>
        <v>1.5865500000000008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1.75</v>
      </c>
      <c r="C1686" s="2">
        <f>RSI!I1686</f>
        <v>83.704742684664495</v>
      </c>
      <c r="D1686" s="2">
        <f>MACD!E1686</f>
        <v>4.1889816470086494E-4</v>
      </c>
      <c r="E1686" s="2">
        <f>MACD!F1686</f>
        <v>-8.8788042138668311E-3</v>
      </c>
      <c r="F1686" s="2">
        <f>'Moving Avg'!D1686</f>
        <v>1.75</v>
      </c>
      <c r="G1686" s="2">
        <f>'Moving Avg'!F1686</f>
        <v>1.7425000000000002</v>
      </c>
      <c r="H1686" s="2">
        <f>'Moving Avg'!G1686</f>
        <v>1.7038</v>
      </c>
      <c r="I1686" s="2">
        <f>'Moving Avg'!H1686</f>
        <v>1.585800000000001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1.75</v>
      </c>
      <c r="C1687" s="2">
        <f>RSI!I1687</f>
        <v>83.704742684664495</v>
      </c>
      <c r="D1687" s="2">
        <f>MACD!E1687</f>
        <v>1.8262680574925305E-3</v>
      </c>
      <c r="E1687" s="2">
        <f>MACD!F1687</f>
        <v>-6.7377897595949591E-3</v>
      </c>
      <c r="F1687" s="2">
        <f>'Moving Avg'!D1687</f>
        <v>1.75</v>
      </c>
      <c r="G1687" s="2">
        <f>'Moving Avg'!F1687</f>
        <v>1.7449999999999999</v>
      </c>
      <c r="H1687" s="2">
        <f>'Moving Avg'!G1687</f>
        <v>1.7040000000000004</v>
      </c>
      <c r="I1687" s="2">
        <f>'Moving Avg'!H1687</f>
        <v>1.5850500000000012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1.75</v>
      </c>
      <c r="C1688" s="2">
        <f>RSI!I1688</f>
        <v>83.704742684664495</v>
      </c>
      <c r="D1688" s="2">
        <f>MACD!E1688</f>
        <v>2.9080961152923024E-3</v>
      </c>
      <c r="E1688" s="2">
        <f>MACD!F1688</f>
        <v>-4.8086125846175066E-3</v>
      </c>
      <c r="F1688" s="2">
        <f>'Moving Avg'!D1688</f>
        <v>1.75</v>
      </c>
      <c r="G1688" s="2">
        <f>'Moving Avg'!F1688</f>
        <v>1.7475000000000001</v>
      </c>
      <c r="H1688" s="2">
        <f>'Moving Avg'!G1688</f>
        <v>1.7050000000000003</v>
      </c>
      <c r="I1688" s="2">
        <f>'Moving Avg'!H1688</f>
        <v>1.5845000000000011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1.75</v>
      </c>
      <c r="C1689" s="2">
        <f>RSI!I1689</f>
        <v>83.704742684664495</v>
      </c>
      <c r="D1689" s="2">
        <f>MACD!E1689</f>
        <v>3.722541503992538E-3</v>
      </c>
      <c r="E1689" s="2">
        <f>MACD!F1689</f>
        <v>-3.1023817668954976E-3</v>
      </c>
      <c r="F1689" s="2">
        <f>'Moving Avg'!D1689</f>
        <v>1.75</v>
      </c>
      <c r="G1689" s="2">
        <f>'Moving Avg'!F1689</f>
        <v>1.75</v>
      </c>
      <c r="H1689" s="2">
        <f>'Moving Avg'!G1689</f>
        <v>1.7060000000000002</v>
      </c>
      <c r="I1689" s="2">
        <f>'Moving Avg'!H1689</f>
        <v>1.5837500000000011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44475</v>
      </c>
      <c r="B1690" s="2">
        <f>RSI!B1690</f>
        <v>1.75</v>
      </c>
      <c r="C1690" s="2">
        <f>RSI!I1690</f>
        <v>83.704742684664495</v>
      </c>
      <c r="D1690" s="2">
        <f>MACD!E1690</f>
        <v>4.3182176176010945E-3</v>
      </c>
      <c r="E1690" s="2">
        <f>MACD!F1690</f>
        <v>-1.6182618899961794E-3</v>
      </c>
      <c r="F1690" s="2">
        <f>'Moving Avg'!D1690</f>
        <v>1.75</v>
      </c>
      <c r="G1690" s="2">
        <f>'Moving Avg'!F1690</f>
        <v>1.75</v>
      </c>
      <c r="H1690" s="2">
        <f>'Moving Avg'!G1690</f>
        <v>1.7070000000000005</v>
      </c>
      <c r="I1690" s="2">
        <f>'Moving Avg'!H1690</f>
        <v>1.5830000000000006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1.75</v>
      </c>
      <c r="C1691" s="2">
        <f>RSI!I1691</f>
        <v>83.704742684664495</v>
      </c>
      <c r="D1691" s="2">
        <f>MACD!E1691</f>
        <v>4.7357049702276832E-3</v>
      </c>
      <c r="E1691" s="2">
        <f>MACD!F1691</f>
        <v>-3.4746851795140678E-4</v>
      </c>
      <c r="F1691" s="2">
        <f>'Moving Avg'!D1691</f>
        <v>1.75</v>
      </c>
      <c r="G1691" s="2">
        <f>'Moving Avg'!F1691</f>
        <v>1.75</v>
      </c>
      <c r="H1691" s="2">
        <f>'Moving Avg'!G1691</f>
        <v>1.7080000000000006</v>
      </c>
      <c r="I1691" s="2">
        <f>'Moving Avg'!H1691</f>
        <v>1.5825000000000005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1.75</v>
      </c>
      <c r="C1692" s="2">
        <f>RSI!I1692</f>
        <v>83.704742684664495</v>
      </c>
      <c r="D1692" s="2">
        <f>MACD!E1692</f>
        <v>5.0088280531090934E-3</v>
      </c>
      <c r="E1692" s="2">
        <f>MACD!F1692</f>
        <v>7.2379079626069321E-4</v>
      </c>
      <c r="F1692" s="2">
        <f>'Moving Avg'!D1692</f>
        <v>1.75</v>
      </c>
      <c r="G1692" s="2">
        <f>'Moving Avg'!F1692</f>
        <v>1.75</v>
      </c>
      <c r="H1692" s="2">
        <f>'Moving Avg'!G1692</f>
        <v>1.7090000000000003</v>
      </c>
      <c r="I1692" s="2">
        <f>'Moving Avg'!H1692</f>
        <v>1.5820000000000001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1.75</v>
      </c>
      <c r="C1693" s="2">
        <f>RSI!I1693</f>
        <v>83.704742684664495</v>
      </c>
      <c r="D1693" s="2">
        <f>MACD!E1693</f>
        <v>5.1657327128811215E-3</v>
      </c>
      <c r="E1693" s="2">
        <f>MACD!F1693</f>
        <v>1.6121791795847789E-3</v>
      </c>
      <c r="F1693" s="2">
        <f>'Moving Avg'!D1693</f>
        <v>1.75</v>
      </c>
      <c r="G1693" s="2">
        <f>'Moving Avg'!F1693</f>
        <v>1.75</v>
      </c>
      <c r="H1693" s="2">
        <f>'Moving Avg'!G1693</f>
        <v>1.7100000000000006</v>
      </c>
      <c r="I1693" s="2">
        <f>'Moving Avg'!H1693</f>
        <v>1.58155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1.75</v>
      </c>
      <c r="C1694" s="2">
        <f>RSI!I1694</f>
        <v>83.704742684664495</v>
      </c>
      <c r="D1694" s="2">
        <f>MACD!E1694</f>
        <v>5.2297949652624354E-3</v>
      </c>
      <c r="E1694" s="2">
        <f>MACD!F1694</f>
        <v>2.3357023367203103E-3</v>
      </c>
      <c r="F1694" s="2">
        <f>'Moving Avg'!D1694</f>
        <v>1.75</v>
      </c>
      <c r="G1694" s="2">
        <f>'Moving Avg'!F1694</f>
        <v>1.75</v>
      </c>
      <c r="H1694" s="2">
        <f>'Moving Avg'!G1694</f>
        <v>1.7110000000000003</v>
      </c>
      <c r="I1694" s="2">
        <f>'Moving Avg'!H1694</f>
        <v>1.5810999999999999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1.75</v>
      </c>
      <c r="C1695" s="2">
        <f>RSI!I1695</f>
        <v>83.704742684664495</v>
      </c>
      <c r="D1695" s="2">
        <f>MACD!E1695</f>
        <v>5.2203873856149219E-3</v>
      </c>
      <c r="E1695" s="2">
        <f>MACD!F1695</f>
        <v>2.9126393464992328E-3</v>
      </c>
      <c r="F1695" s="2">
        <f>'Moving Avg'!D1695</f>
        <v>1.75</v>
      </c>
      <c r="G1695" s="2">
        <f>'Moving Avg'!F1695</f>
        <v>1.75</v>
      </c>
      <c r="H1695" s="2">
        <f>'Moving Avg'!G1695</f>
        <v>1.7130000000000001</v>
      </c>
      <c r="I1695" s="2">
        <f>'Moving Avg'!H1695</f>
        <v>1.5806499999999999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1.7</v>
      </c>
      <c r="C1696" s="2">
        <f>RSI!I1696</f>
        <v>19.216481844435563</v>
      </c>
      <c r="D1696" s="2">
        <f>MACD!E1696</f>
        <v>8.8572288843453695E-3</v>
      </c>
      <c r="E1696" s="2">
        <f>MACD!F1696</f>
        <v>4.1015572540684603E-3</v>
      </c>
      <c r="F1696" s="2">
        <f>'Moving Avg'!D1696</f>
        <v>1.7399999999999998</v>
      </c>
      <c r="G1696" s="2">
        <f>'Moving Avg'!F1696</f>
        <v>1.7475000000000001</v>
      </c>
      <c r="H1696" s="2">
        <f>'Moving Avg'!G1696</f>
        <v>1.714</v>
      </c>
      <c r="I1696" s="2">
        <f>'Moving Avg'!H1696</f>
        <v>1.57995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1.7</v>
      </c>
      <c r="C1697" s="2">
        <f>RSI!I1697</f>
        <v>19.216481844435563</v>
      </c>
      <c r="D1697" s="2">
        <f>MACD!E1697</f>
        <v>1.2175469615437917E-2</v>
      </c>
      <c r="E1697" s="2">
        <f>MACD!F1697</f>
        <v>5.7163397263423517E-3</v>
      </c>
      <c r="F1697" s="2">
        <f>'Moving Avg'!D1697</f>
        <v>1.73</v>
      </c>
      <c r="G1697" s="2">
        <f>'Moving Avg'!F1697</f>
        <v>1.7450000000000003</v>
      </c>
      <c r="H1697" s="2">
        <f>'Moving Avg'!G1697</f>
        <v>1.7150000000000001</v>
      </c>
      <c r="I1697" s="2">
        <f>'Moving Avg'!H1697</f>
        <v>1.5792999999999997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1.7</v>
      </c>
      <c r="C1698" s="2">
        <f>RSI!I1698</f>
        <v>19.216481844435563</v>
      </c>
      <c r="D1698" s="2">
        <f>MACD!E1698</f>
        <v>1.5206279651303278E-2</v>
      </c>
      <c r="E1698" s="2">
        <f>MACD!F1698</f>
        <v>7.614327711334537E-3</v>
      </c>
      <c r="F1698" s="2">
        <f>'Moving Avg'!D1698</f>
        <v>1.72</v>
      </c>
      <c r="G1698" s="2">
        <f>'Moving Avg'!F1698</f>
        <v>1.7425000000000002</v>
      </c>
      <c r="H1698" s="2">
        <f>'Moving Avg'!G1698</f>
        <v>1.716</v>
      </c>
      <c r="I1698" s="2">
        <f>'Moving Avg'!H1698</f>
        <v>1.5785499999999999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1.7</v>
      </c>
      <c r="C1699" s="2">
        <f>RSI!I1699</f>
        <v>19.216481844435549</v>
      </c>
      <c r="D1699" s="2">
        <f>MACD!E1699</f>
        <v>1.7977355552322605E-2</v>
      </c>
      <c r="E1699" s="2">
        <f>MACD!F1699</f>
        <v>9.6869332795321509E-3</v>
      </c>
      <c r="F1699" s="2">
        <f>'Moving Avg'!D1699</f>
        <v>1.7100000000000002</v>
      </c>
      <c r="G1699" s="2">
        <f>'Moving Avg'!F1699</f>
        <v>1.7400000000000002</v>
      </c>
      <c r="H1699" s="2">
        <f>'Moving Avg'!G1699</f>
        <v>1.7170000000000001</v>
      </c>
      <c r="I1699" s="2">
        <f>'Moving Avg'!H1699</f>
        <v>1.5778499999999998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1.7</v>
      </c>
      <c r="C1700" s="2">
        <f>RSI!I1700</f>
        <v>19.216481844435549</v>
      </c>
      <c r="D1700" s="2">
        <f>MACD!E1700</f>
        <v>2.0513356836000751E-2</v>
      </c>
      <c r="E1700" s="2">
        <f>MACD!F1700</f>
        <v>1.1852217990825871E-2</v>
      </c>
      <c r="F1700" s="2">
        <f>'Moving Avg'!D1700</f>
        <v>1.7</v>
      </c>
      <c r="G1700" s="2">
        <f>'Moving Avg'!F1700</f>
        <v>1.7375</v>
      </c>
      <c r="H1700" s="2">
        <f>'Moving Avg'!G1700</f>
        <v>1.7180000000000002</v>
      </c>
      <c r="I1700" s="2">
        <f>'Moving Avg'!H1700</f>
        <v>1.5770999999999995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1.7</v>
      </c>
      <c r="C1701" s="2">
        <f>RSI!I1701</f>
        <v>19.216481844435549</v>
      </c>
      <c r="D1701" s="2">
        <f>MACD!E1701</f>
        <v>2.2836282550152909E-2</v>
      </c>
      <c r="E1701" s="2">
        <f>MACD!F1701</f>
        <v>1.404903090269128E-2</v>
      </c>
      <c r="F1701" s="2">
        <f>'Moving Avg'!D1701</f>
        <v>1.7</v>
      </c>
      <c r="G1701" s="2">
        <f>'Moving Avg'!F1701</f>
        <v>1.7350000000000001</v>
      </c>
      <c r="H1701" s="2">
        <f>'Moving Avg'!G1701</f>
        <v>1.7190000000000003</v>
      </c>
      <c r="I1701" s="2">
        <f>'Moving Avg'!H1701</f>
        <v>1.5760999999999994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1.7</v>
      </c>
      <c r="C1702" s="2">
        <f>RSI!I1702</f>
        <v>19.216481844435549</v>
      </c>
      <c r="D1702" s="2">
        <f>MACD!E1702</f>
        <v>2.4965796627621106E-2</v>
      </c>
      <c r="E1702" s="2">
        <f>MACD!F1702</f>
        <v>1.6232384047677247E-2</v>
      </c>
      <c r="F1702" s="2">
        <f>'Moving Avg'!D1702</f>
        <v>1.7</v>
      </c>
      <c r="G1702" s="2">
        <f>'Moving Avg'!F1702</f>
        <v>1.7324999999999999</v>
      </c>
      <c r="H1702" s="2">
        <f>'Moving Avg'!G1702</f>
        <v>1.7200000000000002</v>
      </c>
      <c r="I1702" s="2">
        <f>'Moving Avg'!H1702</f>
        <v>1.5751999999999993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1.7</v>
      </c>
      <c r="C1703" s="2">
        <f>RSI!I1703</f>
        <v>19.216481844435549</v>
      </c>
      <c r="D1703" s="2">
        <f>MACD!E1703</f>
        <v>2.6919509404810027E-2</v>
      </c>
      <c r="E1703" s="2">
        <f>MACD!F1703</f>
        <v>1.8369809119103804E-2</v>
      </c>
      <c r="F1703" s="2">
        <f>'Moving Avg'!D1703</f>
        <v>1.7</v>
      </c>
      <c r="G1703" s="2">
        <f>'Moving Avg'!F1703</f>
        <v>1.73</v>
      </c>
      <c r="H1703" s="2">
        <f>'Moving Avg'!G1703</f>
        <v>1.7208000000000003</v>
      </c>
      <c r="I1703" s="2">
        <f>'Moving Avg'!H1703</f>
        <v>1.5742999999999989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1.7</v>
      </c>
      <c r="C1704" s="2">
        <f>RSI!I1704</f>
        <v>19.216481844435549</v>
      </c>
      <c r="D1704" s="2">
        <f>MACD!E1704</f>
        <v>2.871322158745282E-2</v>
      </c>
      <c r="E1704" s="2">
        <f>MACD!F1704</f>
        <v>2.0438491612773609E-2</v>
      </c>
      <c r="F1704" s="2">
        <f>'Moving Avg'!D1704</f>
        <v>1.7</v>
      </c>
      <c r="G1704" s="2">
        <f>'Moving Avg'!F1704</f>
        <v>1.7274999999999998</v>
      </c>
      <c r="H1704" s="2">
        <f>'Moving Avg'!G1704</f>
        <v>1.7216000000000005</v>
      </c>
      <c r="I1704" s="2">
        <f>'Moving Avg'!H1704</f>
        <v>1.5733999999999988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1.7</v>
      </c>
      <c r="C1705" s="2">
        <f>RSI!I1705</f>
        <v>19.216481844435549</v>
      </c>
      <c r="D1705" s="2">
        <f>MACD!E1705</f>
        <v>3.0361136014452672E-2</v>
      </c>
      <c r="E1705" s="2">
        <f>MACD!F1705</f>
        <v>2.2423020493109423E-2</v>
      </c>
      <c r="F1705" s="2">
        <f>'Moving Avg'!D1705</f>
        <v>1.7</v>
      </c>
      <c r="G1705" s="2">
        <f>'Moving Avg'!F1705</f>
        <v>1.7250000000000001</v>
      </c>
      <c r="H1705" s="2">
        <f>'Moving Avg'!G1705</f>
        <v>1.7224000000000004</v>
      </c>
      <c r="I1705" s="2">
        <f>'Moving Avg'!H1705</f>
        <v>1.5727999999999986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1.7</v>
      </c>
      <c r="C1706" s="2">
        <f>RSI!I1706</f>
        <v>19.216481844435549</v>
      </c>
      <c r="D1706" s="2">
        <f>MACD!E1706</f>
        <v>2.4183734086723696E-2</v>
      </c>
      <c r="E1706" s="2">
        <f>MACD!F1706</f>
        <v>2.2775163211832278E-2</v>
      </c>
      <c r="F1706" s="2">
        <f>'Moving Avg'!D1706</f>
        <v>1.7</v>
      </c>
      <c r="G1706" s="2">
        <f>'Moving Avg'!F1706</f>
        <v>1.7224999999999997</v>
      </c>
      <c r="H1706" s="2">
        <f>'Moving Avg'!G1706</f>
        <v>1.7232000000000005</v>
      </c>
      <c r="I1706" s="2">
        <f>'Moving Avg'!H1706</f>
        <v>1.5723999999999987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1.7</v>
      </c>
      <c r="C1707" s="2">
        <f>RSI!I1707</f>
        <v>19.216481844435549</v>
      </c>
      <c r="D1707" s="2">
        <f>MACD!E1707</f>
        <v>1.9068291162301021E-2</v>
      </c>
      <c r="E1707" s="2">
        <f>MACD!F1707</f>
        <v>2.2033788801926028E-2</v>
      </c>
      <c r="F1707" s="2">
        <f>'Moving Avg'!D1707</f>
        <v>1.7</v>
      </c>
      <c r="G1707" s="2">
        <f>'Moving Avg'!F1707</f>
        <v>1.72</v>
      </c>
      <c r="H1707" s="2">
        <f>'Moving Avg'!G1707</f>
        <v>1.7240000000000006</v>
      </c>
      <c r="I1707" s="2">
        <f>'Moving Avg'!H1707</f>
        <v>1.5720499999999986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1.7</v>
      </c>
      <c r="C1708" s="2">
        <f>RSI!I1708</f>
        <v>19.216481844435549</v>
      </c>
      <c r="D1708" s="2">
        <f>MACD!E1708</f>
        <v>1.4843163045875185E-2</v>
      </c>
      <c r="E1708" s="2">
        <f>MACD!F1708</f>
        <v>2.0595663650715863E-2</v>
      </c>
      <c r="F1708" s="2">
        <f>'Moving Avg'!D1708</f>
        <v>1.7</v>
      </c>
      <c r="G1708" s="2">
        <f>'Moving Avg'!F1708</f>
        <v>1.7174999999999998</v>
      </c>
      <c r="H1708" s="2">
        <f>'Moving Avg'!G1708</f>
        <v>1.7248000000000008</v>
      </c>
      <c r="I1708" s="2">
        <f>'Moving Avg'!H1708</f>
        <v>1.5718999999999985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1.7</v>
      </c>
      <c r="C1709" s="2">
        <f>RSI!I1709</f>
        <v>19.216481844435549</v>
      </c>
      <c r="D1709" s="2">
        <f>MACD!E1709</f>
        <v>1.1363724629349203E-2</v>
      </c>
      <c r="E1709" s="2">
        <f>MACD!F1709</f>
        <v>1.874927584644253E-2</v>
      </c>
      <c r="F1709" s="2">
        <f>'Moving Avg'!D1709</f>
        <v>1.7</v>
      </c>
      <c r="G1709" s="2">
        <f>'Moving Avg'!F1709</f>
        <v>1.7149999999999999</v>
      </c>
      <c r="H1709" s="2">
        <f>'Moving Avg'!G1709</f>
        <v>1.7256000000000007</v>
      </c>
      <c r="I1709" s="2">
        <f>'Moving Avg'!H1709</f>
        <v>1.5714999999999986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1.7</v>
      </c>
      <c r="C1710" s="2">
        <f>RSI!I1710</f>
        <v>19.216481844435549</v>
      </c>
      <c r="D1710" s="2">
        <f>MACD!E1710</f>
        <v>8.5081677545286727E-3</v>
      </c>
      <c r="E1710" s="2">
        <f>MACD!F1710</f>
        <v>1.6701054228059758E-2</v>
      </c>
      <c r="F1710" s="2">
        <f>'Moving Avg'!D1710</f>
        <v>1.7</v>
      </c>
      <c r="G1710" s="2">
        <f>'Moving Avg'!F1710</f>
        <v>1.7124999999999997</v>
      </c>
      <c r="H1710" s="2">
        <f>'Moving Avg'!G1710</f>
        <v>1.7260000000000009</v>
      </c>
      <c r="I1710" s="2">
        <f>'Moving Avg'!H1710</f>
        <v>1.5711499999999987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44508</v>
      </c>
      <c r="B1711" s="2">
        <f>RSI!B1711</f>
        <v>1.7</v>
      </c>
      <c r="C1711" s="2">
        <f>RSI!I1711</f>
        <v>19.216481844435549</v>
      </c>
      <c r="D1711" s="2">
        <f>MACD!E1711</f>
        <v>6.1739489180789864E-3</v>
      </c>
      <c r="E1711" s="2">
        <f>MACD!F1711</f>
        <v>1.4595633166063604E-2</v>
      </c>
      <c r="F1711" s="2">
        <f>'Moving Avg'!D1711</f>
        <v>1.7</v>
      </c>
      <c r="G1711" s="2">
        <f>'Moving Avg'!F1711</f>
        <v>1.7099999999999997</v>
      </c>
      <c r="H1711" s="2">
        <f>'Moving Avg'!G1711</f>
        <v>1.7260000000000009</v>
      </c>
      <c r="I1711" s="2">
        <f>'Moving Avg'!H1711</f>
        <v>1.5711499999999985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1.7</v>
      </c>
      <c r="C1712" s="2">
        <f>RSI!I1712</f>
        <v>19.216481844435549</v>
      </c>
      <c r="D1712" s="2">
        <f>MACD!E1712</f>
        <v>4.2747865941590302E-3</v>
      </c>
      <c r="E1712" s="2">
        <f>MACD!F1712</f>
        <v>1.2531463851682691E-2</v>
      </c>
      <c r="F1712" s="2">
        <f>'Moving Avg'!D1712</f>
        <v>1.7</v>
      </c>
      <c r="G1712" s="2">
        <f>'Moving Avg'!F1712</f>
        <v>1.7075</v>
      </c>
      <c r="H1712" s="2">
        <f>'Moving Avg'!G1712</f>
        <v>1.7260000000000009</v>
      </c>
      <c r="I1712" s="2">
        <f>'Moving Avg'!H1712</f>
        <v>1.5712499999999985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1.7</v>
      </c>
      <c r="C1713" s="2">
        <f>RSI!I1713</f>
        <v>19.216481844435549</v>
      </c>
      <c r="D1713" s="2">
        <f>MACD!E1713</f>
        <v>2.7381233877354916E-3</v>
      </c>
      <c r="E1713" s="2">
        <f>MACD!F1713</f>
        <v>1.0572795758893251E-2</v>
      </c>
      <c r="F1713" s="2">
        <f>'Moving Avg'!D1713</f>
        <v>1.7</v>
      </c>
      <c r="G1713" s="2">
        <f>'Moving Avg'!F1713</f>
        <v>1.7049999999999996</v>
      </c>
      <c r="H1713" s="2">
        <f>'Moving Avg'!G1713</f>
        <v>1.7260000000000011</v>
      </c>
      <c r="I1713" s="2">
        <f>'Moving Avg'!H1713</f>
        <v>1.5713499999999985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1.74</v>
      </c>
      <c r="C1714" s="2">
        <f>RSI!I1714</f>
        <v>75.810548717291255</v>
      </c>
      <c r="D1714" s="2">
        <f>MACD!E1714</f>
        <v>-1.4599816701488244E-3</v>
      </c>
      <c r="E1714" s="2">
        <f>MACD!F1714</f>
        <v>8.166240273084836E-3</v>
      </c>
      <c r="F1714" s="2">
        <f>'Moving Avg'!D1714</f>
        <v>1.7079999999999997</v>
      </c>
      <c r="G1714" s="2">
        <f>'Moving Avg'!F1714</f>
        <v>1.7044999999999999</v>
      </c>
      <c r="H1714" s="2">
        <f>'Moving Avg'!G1714</f>
        <v>1.726800000000001</v>
      </c>
      <c r="I1714" s="2">
        <f>'Moving Avg'!H1714</f>
        <v>1.5716499999999984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1.74</v>
      </c>
      <c r="C1715" s="2">
        <f>RSI!I1715</f>
        <v>75.810548717291255</v>
      </c>
      <c r="D1715" s="2">
        <f>MACD!E1715</f>
        <v>-5.1882978075776798E-3</v>
      </c>
      <c r="E1715" s="2">
        <f>MACD!F1715</f>
        <v>5.4953326569523332E-3</v>
      </c>
      <c r="F1715" s="2">
        <f>'Moving Avg'!D1715</f>
        <v>1.716</v>
      </c>
      <c r="G1715" s="2">
        <f>'Moving Avg'!F1715</f>
        <v>1.7039999999999995</v>
      </c>
      <c r="H1715" s="2">
        <f>'Moving Avg'!G1715</f>
        <v>1.7276000000000007</v>
      </c>
      <c r="I1715" s="2">
        <f>'Moving Avg'!H1715</f>
        <v>1.5719499999999988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1.74</v>
      </c>
      <c r="C1716" s="2">
        <f>RSI!I1716</f>
        <v>75.810548717291255</v>
      </c>
      <c r="D1716" s="2">
        <f>MACD!E1716</f>
        <v>-8.5060577692945838E-3</v>
      </c>
      <c r="E1716" s="2">
        <f>MACD!F1716</f>
        <v>2.6950545717029499E-3</v>
      </c>
      <c r="F1716" s="2">
        <f>'Moving Avg'!D1716</f>
        <v>1.7239999999999998</v>
      </c>
      <c r="G1716" s="2">
        <f>'Moving Avg'!F1716</f>
        <v>1.7059999999999995</v>
      </c>
      <c r="H1716" s="2">
        <f>'Moving Avg'!G1716</f>
        <v>1.7284000000000006</v>
      </c>
      <c r="I1716" s="2">
        <f>'Moving Avg'!H1716</f>
        <v>1.5724999999999987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1.75</v>
      </c>
      <c r="C1717" s="2">
        <f>RSI!I1717</f>
        <v>80.152197015122312</v>
      </c>
      <c r="D1717" s="2">
        <f>MACD!E1717</f>
        <v>-1.2205088419992682E-2</v>
      </c>
      <c r="E1717" s="2">
        <f>MACD!F1717</f>
        <v>-2.8497402663617668E-4</v>
      </c>
      <c r="F1717" s="2">
        <f>'Moving Avg'!D1717</f>
        <v>1.734</v>
      </c>
      <c r="G1717" s="2">
        <f>'Moving Avg'!F1717</f>
        <v>1.7084999999999995</v>
      </c>
      <c r="H1717" s="2">
        <f>'Moving Avg'!G1717</f>
        <v>1.7294000000000005</v>
      </c>
      <c r="I1717" s="2">
        <f>'Moving Avg'!H1717</f>
        <v>1.5732999999999988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1.73</v>
      </c>
      <c r="C1718" s="2">
        <f>RSI!I1718</f>
        <v>57.805532532353411</v>
      </c>
      <c r="D1718" s="2">
        <f>MACD!E1718</f>
        <v>-1.4052419118744774E-2</v>
      </c>
      <c r="E1718" s="2">
        <f>MACD!F1718</f>
        <v>-3.0384630450578966E-3</v>
      </c>
      <c r="F1718" s="2">
        <f>'Moving Avg'!D1718</f>
        <v>1.7399999999999998</v>
      </c>
      <c r="G1718" s="2">
        <f>'Moving Avg'!F1718</f>
        <v>1.7099999999999991</v>
      </c>
      <c r="H1718" s="2">
        <f>'Moving Avg'!G1718</f>
        <v>1.7300000000000009</v>
      </c>
      <c r="I1718" s="2">
        <f>'Moving Avg'!H1718</f>
        <v>1.5736499999999984</v>
      </c>
      <c r="J1718" s="6" t="str">
        <f>OBV!F1718</f>
        <v>BEARISH</v>
      </c>
      <c r="K1718" s="6" t="str">
        <f>OBV!G1718</f>
        <v>NEUTRAL</v>
      </c>
      <c r="L1718" s="6" t="str">
        <f>OBV!H1718</f>
        <v>BEARISH DIVERGENCE</v>
      </c>
    </row>
    <row r="1719" spans="1:12" ht="13.5" x14ac:dyDescent="0.25">
      <c r="A1719" s="3">
        <f>RSI!A1719</f>
        <v>44518</v>
      </c>
      <c r="B1719" s="2">
        <f>RSI!B1719</f>
        <v>1.73</v>
      </c>
      <c r="C1719" s="2">
        <f>RSI!I1719</f>
        <v>57.805532532353411</v>
      </c>
      <c r="D1719" s="2">
        <f>MACD!E1719</f>
        <v>-1.5681496798749972E-2</v>
      </c>
      <c r="E1719" s="2">
        <f>MACD!F1719</f>
        <v>-5.5670697957963117E-3</v>
      </c>
      <c r="F1719" s="2">
        <f>'Moving Avg'!D1719</f>
        <v>1.7380000000000002</v>
      </c>
      <c r="G1719" s="2">
        <f>'Moving Avg'!F1719</f>
        <v>1.7114999999999991</v>
      </c>
      <c r="H1719" s="2">
        <f>'Moving Avg'!G1719</f>
        <v>1.7306000000000008</v>
      </c>
      <c r="I1719" s="2">
        <f>'Moving Avg'!H1719</f>
        <v>1.5739999999999987</v>
      </c>
      <c r="J1719" s="6" t="str">
        <f>OBV!F1719</f>
        <v>BEARISH</v>
      </c>
      <c r="K1719" s="6" t="str">
        <f>OBV!G1719</f>
        <v>STRONG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1.73</v>
      </c>
      <c r="C1720" s="2">
        <f>RSI!I1720</f>
        <v>57.805532532353411</v>
      </c>
      <c r="D1720" s="2">
        <f>MACD!E1720</f>
        <v>-1.712101353609019E-2</v>
      </c>
      <c r="E1720" s="2">
        <f>MACD!F1720</f>
        <v>-7.8778585438550874E-3</v>
      </c>
      <c r="F1720" s="2">
        <f>'Moving Avg'!D1720</f>
        <v>1.7360000000000002</v>
      </c>
      <c r="G1720" s="2">
        <f>'Moving Avg'!F1720</f>
        <v>1.7129999999999992</v>
      </c>
      <c r="H1720" s="2">
        <f>'Moving Avg'!G1720</f>
        <v>1.7302000000000008</v>
      </c>
      <c r="I1720" s="2">
        <f>'Moving Avg'!H1720</f>
        <v>1.5743499999999986</v>
      </c>
      <c r="J1720" s="6" t="str">
        <f>OBV!F1720</f>
        <v>BEARISH</v>
      </c>
      <c r="K1720" s="6" t="str">
        <f>OBV!G1720</f>
        <v>STRONG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1.73</v>
      </c>
      <c r="C1721" s="2">
        <f>RSI!I1721</f>
        <v>57.805532532353411</v>
      </c>
      <c r="D1721" s="2">
        <f>MACD!E1721</f>
        <v>-1.8395609116216294E-2</v>
      </c>
      <c r="E1721" s="2">
        <f>MACD!F1721</f>
        <v>-9.9814086583273291E-3</v>
      </c>
      <c r="F1721" s="2">
        <f>'Moving Avg'!D1721</f>
        <v>1.734</v>
      </c>
      <c r="G1721" s="2">
        <f>'Moving Avg'!F1721</f>
        <v>1.7144999999999992</v>
      </c>
      <c r="H1721" s="2">
        <f>'Moving Avg'!G1721</f>
        <v>1.7298000000000011</v>
      </c>
      <c r="I1721" s="2">
        <f>'Moving Avg'!H1721</f>
        <v>1.5746999999999987</v>
      </c>
      <c r="J1721" s="6" t="str">
        <f>OBV!F1721</f>
        <v>BEARISH</v>
      </c>
      <c r="K1721" s="6" t="str">
        <f>OBV!G1721</f>
        <v>STRONG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1.72</v>
      </c>
      <c r="C1722" s="2">
        <f>RSI!I1722</f>
        <v>48.678259242111992</v>
      </c>
      <c r="D1722" s="2">
        <f>MACD!E1722</f>
        <v>-1.878572691698488E-2</v>
      </c>
      <c r="E1722" s="2">
        <f>MACD!F1722</f>
        <v>-1.1742272310058839E-2</v>
      </c>
      <c r="F1722" s="2">
        <f>'Moving Avg'!D1722</f>
        <v>1.7280000000000002</v>
      </c>
      <c r="G1722" s="2">
        <f>'Moving Avg'!F1722</f>
        <v>1.7154999999999994</v>
      </c>
      <c r="H1722" s="2">
        <f>'Moving Avg'!G1722</f>
        <v>1.729200000000001</v>
      </c>
      <c r="I1722" s="2">
        <f>'Moving Avg'!H1722</f>
        <v>1.5749999999999988</v>
      </c>
      <c r="J1722" s="6" t="str">
        <f>OBV!F1722</f>
        <v>BEARISH</v>
      </c>
      <c r="K1722" s="6" t="str">
        <f>OBV!G1722</f>
        <v>STRONG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1.7</v>
      </c>
      <c r="C1723" s="2">
        <f>RSI!I1723</f>
        <v>36.324779365790498</v>
      </c>
      <c r="D1723" s="2">
        <f>MACD!E1723</f>
        <v>-1.7623731155000488E-2</v>
      </c>
      <c r="E1723" s="2">
        <f>MACD!F1723</f>
        <v>-1.291856407904717E-2</v>
      </c>
      <c r="F1723" s="2">
        <f>'Moving Avg'!D1723</f>
        <v>1.722</v>
      </c>
      <c r="G1723" s="2">
        <f>'Moving Avg'!F1723</f>
        <v>1.7154999999999998</v>
      </c>
      <c r="H1723" s="2">
        <f>'Moving Avg'!G1723</f>
        <v>1.7282000000000011</v>
      </c>
      <c r="I1723" s="2">
        <f>'Moving Avg'!H1723</f>
        <v>1.5753999999999988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1.7</v>
      </c>
      <c r="C1724" s="2">
        <f>RSI!I1724</f>
        <v>36.324779365790498</v>
      </c>
      <c r="D1724" s="2">
        <f>MACD!E1724</f>
        <v>-1.035864922005536E-2</v>
      </c>
      <c r="E1724" s="2">
        <f>MACD!F1724</f>
        <v>-1.2406581107248809E-2</v>
      </c>
      <c r="F1724" s="2">
        <f>'Moving Avg'!D1724</f>
        <v>1.716</v>
      </c>
      <c r="G1724" s="2">
        <f>'Moving Avg'!F1724</f>
        <v>1.7154999999999998</v>
      </c>
      <c r="H1724" s="2">
        <f>'Moving Avg'!G1724</f>
        <v>1.7272000000000012</v>
      </c>
      <c r="I1724" s="2">
        <f>'Moving Avg'!H1724</f>
        <v>1.5757999999999988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1.7</v>
      </c>
      <c r="C1725" s="2">
        <f>RSI!I1725</f>
        <v>36.324779365790498</v>
      </c>
      <c r="D1725" s="2">
        <f>MACD!E1725</f>
        <v>-4.0927457186590299E-3</v>
      </c>
      <c r="E1725" s="2">
        <f>MACD!F1725</f>
        <v>-1.0743814029530854E-2</v>
      </c>
      <c r="F1725" s="2">
        <f>'Moving Avg'!D1725</f>
        <v>1.7100000000000002</v>
      </c>
      <c r="G1725" s="2">
        <f>'Moving Avg'!F1725</f>
        <v>1.7155</v>
      </c>
      <c r="H1725" s="2">
        <f>'Moving Avg'!G1725</f>
        <v>1.7262000000000013</v>
      </c>
      <c r="I1725" s="2">
        <f>'Moving Avg'!H1725</f>
        <v>1.5761999999999987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1.75</v>
      </c>
      <c r="C1726" s="2">
        <f>RSI!I1726</f>
        <v>64.475022245343382</v>
      </c>
      <c r="D1726" s="2">
        <f>MACD!E1726</f>
        <v>-2.3847843347311048E-3</v>
      </c>
      <c r="E1726" s="2">
        <f>MACD!F1726</f>
        <v>-9.0720080905709044E-3</v>
      </c>
      <c r="F1726" s="2">
        <f>'Moving Avg'!D1726</f>
        <v>1.714</v>
      </c>
      <c r="G1726" s="2">
        <f>'Moving Avg'!F1726</f>
        <v>1.718</v>
      </c>
      <c r="H1726" s="2">
        <f>'Moving Avg'!G1726</f>
        <v>1.7262000000000013</v>
      </c>
      <c r="I1726" s="2">
        <f>'Moving Avg'!H1726</f>
        <v>1.5768999999999989</v>
      </c>
      <c r="J1726" s="6" t="str">
        <f>OBV!F1726</f>
        <v>BEARISH</v>
      </c>
      <c r="K1726" s="6" t="str">
        <f>OBV!G1726</f>
        <v>NEUTRAL</v>
      </c>
      <c r="L1726" s="6" t="str">
        <f>OBV!H1726</f>
        <v>BEARISH DIVERGENCE</v>
      </c>
    </row>
    <row r="1727" spans="1:12" ht="13.5" x14ac:dyDescent="0.25">
      <c r="A1727" s="3">
        <f>RSI!A1727</f>
        <v>44530</v>
      </c>
      <c r="B1727" s="2">
        <f>RSI!B1727</f>
        <v>1.82</v>
      </c>
      <c r="C1727" s="2">
        <f>RSI!I1727</f>
        <v>78.683357747277825</v>
      </c>
      <c r="D1727" s="2">
        <f>MACD!E1727</f>
        <v>-4.7801446825397331E-3</v>
      </c>
      <c r="E1727" s="2">
        <f>MACD!F1727</f>
        <v>-8.2136354089646698E-3</v>
      </c>
      <c r="F1727" s="2">
        <f>'Moving Avg'!D1727</f>
        <v>1.734</v>
      </c>
      <c r="G1727" s="2">
        <f>'Moving Avg'!F1727</f>
        <v>1.7239999999999998</v>
      </c>
      <c r="H1727" s="2">
        <f>'Moving Avg'!G1727</f>
        <v>1.7276000000000014</v>
      </c>
      <c r="I1727" s="2">
        <f>'Moving Avg'!H1727</f>
        <v>1.5779499999999986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1.9</v>
      </c>
      <c r="C1728" s="2">
        <f>RSI!I1728</f>
        <v>85.715103042302985</v>
      </c>
      <c r="D1728" s="2">
        <f>MACD!E1728</f>
        <v>-1.640294672503928E-2</v>
      </c>
      <c r="E1728" s="2">
        <f>MACD!F1728</f>
        <v>-9.8514976721795922E-3</v>
      </c>
      <c r="F1728" s="2">
        <f>'Moving Avg'!D1728</f>
        <v>1.7740000000000002</v>
      </c>
      <c r="G1728" s="2">
        <f>'Moving Avg'!F1728</f>
        <v>1.7339999999999995</v>
      </c>
      <c r="H1728" s="2">
        <f>'Moving Avg'!G1728</f>
        <v>1.7306000000000015</v>
      </c>
      <c r="I1728" s="2">
        <f>'Moving Avg'!H1728</f>
        <v>1.5793499999999983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1.98</v>
      </c>
      <c r="C1729" s="2">
        <f>RSI!I1729</f>
        <v>89.459553101280932</v>
      </c>
      <c r="D1729" s="2">
        <f>MACD!E1729</f>
        <v>-3.3185450356911561E-2</v>
      </c>
      <c r="E1729" s="2">
        <f>MACD!F1729</f>
        <v>-1.4518288209125988E-2</v>
      </c>
      <c r="F1729" s="2">
        <f>'Moving Avg'!D1729</f>
        <v>1.83</v>
      </c>
      <c r="G1729" s="2">
        <f>'Moving Avg'!F1729</f>
        <v>1.7479999999999998</v>
      </c>
      <c r="H1729" s="2">
        <f>'Moving Avg'!G1729</f>
        <v>1.7352000000000016</v>
      </c>
      <c r="I1729" s="2">
        <f>'Moving Avg'!H1729</f>
        <v>1.5811499999999987</v>
      </c>
      <c r="J1729" s="6" t="str">
        <f>OBV!F1729</f>
        <v>BULLISH</v>
      </c>
      <c r="K1729" s="6" t="str">
        <f>OBV!G1729</f>
        <v>WEAK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2.06</v>
      </c>
      <c r="C1730" s="2">
        <f>RSI!I1730</f>
        <v>91.779982487483025</v>
      </c>
      <c r="D1730" s="2">
        <f>MACD!E1730</f>
        <v>-5.4730882543057469E-2</v>
      </c>
      <c r="E1730" s="2">
        <f>MACD!F1730</f>
        <v>-2.2560807075912286E-2</v>
      </c>
      <c r="F1730" s="2">
        <f>'Moving Avg'!D1730</f>
        <v>1.9020000000000004</v>
      </c>
      <c r="G1730" s="2">
        <f>'Moving Avg'!F1730</f>
        <v>1.766</v>
      </c>
      <c r="H1730" s="2">
        <f>'Moving Avg'!G1730</f>
        <v>1.7414000000000014</v>
      </c>
      <c r="I1730" s="2">
        <f>'Moving Avg'!H1730</f>
        <v>1.5835499999999987</v>
      </c>
      <c r="J1730" s="6" t="str">
        <f>OBV!F1730</f>
        <v>BULLISH</v>
      </c>
      <c r="K1730" s="6" t="str">
        <f>OBV!G1730</f>
        <v>WEAK</v>
      </c>
      <c r="L1730" s="6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2.09</v>
      </c>
      <c r="C1731" s="2">
        <f>RSI!I1731</f>
        <v>92.451114736271663</v>
      </c>
      <c r="D1731" s="2">
        <f>MACD!E1731</f>
        <v>-7.6970399127153977E-2</v>
      </c>
      <c r="E1731" s="2">
        <f>MACD!F1731</f>
        <v>-3.3442725486160625E-2</v>
      </c>
      <c r="F1731" s="2">
        <f>'Moving Avg'!D1731</f>
        <v>1.97</v>
      </c>
      <c r="G1731" s="2">
        <f>'Moving Avg'!F1731</f>
        <v>1.7854999999999996</v>
      </c>
      <c r="H1731" s="2">
        <f>'Moving Avg'!G1731</f>
        <v>1.7482000000000013</v>
      </c>
      <c r="I1731" s="2">
        <f>'Moving Avg'!H1731</f>
        <v>1.5862999999999985</v>
      </c>
      <c r="J1731" s="6" t="str">
        <f>OBV!F1731</f>
        <v>BULLISH</v>
      </c>
      <c r="K1731" s="6" t="str">
        <f>OBV!G1731</f>
        <v>WEAK</v>
      </c>
      <c r="L1731" s="6" t="str">
        <f>OBV!H1731</f>
        <v>CONFIRMED BULLISH</v>
      </c>
    </row>
    <row r="1732" spans="1:12" ht="13.5" x14ac:dyDescent="0.25">
      <c r="A1732" s="3">
        <f>RSI!A1732</f>
        <v>44537</v>
      </c>
      <c r="B1732" s="2">
        <f>RSI!B1732</f>
        <v>2</v>
      </c>
      <c r="C1732" s="2">
        <f>RSI!I1732</f>
        <v>73.154456992180826</v>
      </c>
      <c r="D1732" s="2">
        <f>MACD!E1732</f>
        <v>-9.249172523575222E-2</v>
      </c>
      <c r="E1732" s="2">
        <f>MACD!F1732</f>
        <v>-4.5252525436078953E-2</v>
      </c>
      <c r="F1732" s="2">
        <f>'Moving Avg'!D1732</f>
        <v>2.0059999999999998</v>
      </c>
      <c r="G1732" s="2">
        <f>'Moving Avg'!F1732</f>
        <v>1.8005</v>
      </c>
      <c r="H1732" s="2">
        <f>'Moving Avg'!G1732</f>
        <v>1.753200000000001</v>
      </c>
      <c r="I1732" s="2">
        <f>'Moving Avg'!H1732</f>
        <v>1.5887999999999984</v>
      </c>
      <c r="J1732" s="6" t="str">
        <f>OBV!F1732</f>
        <v>BULLISH</v>
      </c>
      <c r="K1732" s="6" t="str">
        <f>OBV!G1732</f>
        <v>WEAK</v>
      </c>
      <c r="L1732" s="6" t="str">
        <f>OBV!H1732</f>
        <v>CONFIRMED BULLISH</v>
      </c>
    </row>
    <row r="1733" spans="1:12" ht="13.5" x14ac:dyDescent="0.25">
      <c r="A1733" s="3">
        <f>RSI!A1733</f>
        <v>44538</v>
      </c>
      <c r="B1733" s="2">
        <f>RSI!B1733</f>
        <v>2.09</v>
      </c>
      <c r="C1733" s="2">
        <f>RSI!I1733</f>
        <v>78.081306428380799</v>
      </c>
      <c r="D1733" s="2">
        <f>MACD!E1733</f>
        <v>-0.11653274454891904</v>
      </c>
      <c r="E1733" s="2">
        <f>MACD!F1733</f>
        <v>-5.9508569258646976E-2</v>
      </c>
      <c r="F1733" s="2">
        <f>'Moving Avg'!D1733</f>
        <v>2.0439999999999996</v>
      </c>
      <c r="G1733" s="2">
        <f>'Moving Avg'!F1733</f>
        <v>1.8200000000000003</v>
      </c>
      <c r="H1733" s="2">
        <f>'Moving Avg'!G1733</f>
        <v>1.7600000000000009</v>
      </c>
      <c r="I1733" s="2">
        <f>'Moving Avg'!H1733</f>
        <v>1.5917499999999987</v>
      </c>
      <c r="J1733" s="6" t="str">
        <f>OBV!F1733</f>
        <v>BULLISH</v>
      </c>
      <c r="K1733" s="6" t="str">
        <f>OBV!G1733</f>
        <v>WEAK</v>
      </c>
      <c r="L1733" s="6" t="str">
        <f>OBV!H1733</f>
        <v>CONFIRMED BULLISH</v>
      </c>
    </row>
    <row r="1734" spans="1:12" ht="13.5" x14ac:dyDescent="0.25">
      <c r="A1734" s="3">
        <f>RSI!A1734</f>
        <v>44539</v>
      </c>
      <c r="B1734" s="2">
        <f>RSI!B1734</f>
        <v>2.09</v>
      </c>
      <c r="C1734" s="2">
        <f>RSI!I1734</f>
        <v>78.081306428380799</v>
      </c>
      <c r="D1734" s="2">
        <f>MACD!E1734</f>
        <v>-0.13848473695041497</v>
      </c>
      <c r="E1734" s="2">
        <f>MACD!F1734</f>
        <v>-7.530380279700058E-2</v>
      </c>
      <c r="F1734" s="2">
        <f>'Moving Avg'!D1734</f>
        <v>2.0659999999999998</v>
      </c>
      <c r="G1734" s="2">
        <f>'Moving Avg'!F1734</f>
        <v>1.8374999999999999</v>
      </c>
      <c r="H1734" s="2">
        <f>'Moving Avg'!G1734</f>
        <v>1.7668000000000008</v>
      </c>
      <c r="I1734" s="2">
        <f>'Moving Avg'!H1734</f>
        <v>1.5946999999999982</v>
      </c>
      <c r="J1734" s="6" t="str">
        <f>OBV!F1734</f>
        <v>BULLISH</v>
      </c>
      <c r="K1734" s="6" t="str">
        <f>OBV!G1734</f>
        <v>NEUTRAL</v>
      </c>
      <c r="L1734" s="6" t="str">
        <f>OBV!H1734</f>
        <v>CONFIRMED BULLISH</v>
      </c>
    </row>
    <row r="1735" spans="1:12" ht="13.5" x14ac:dyDescent="0.25">
      <c r="A1735" s="3">
        <f>RSI!A1735</f>
        <v>44540</v>
      </c>
      <c r="B1735" s="2">
        <f>RSI!B1735</f>
        <v>2.09</v>
      </c>
      <c r="C1735" s="2">
        <f>RSI!I1735</f>
        <v>78.081306428380799</v>
      </c>
      <c r="D1735" s="2">
        <f>MACD!E1735</f>
        <v>-0.15854986220001543</v>
      </c>
      <c r="E1735" s="2">
        <f>MACD!F1735</f>
        <v>-9.1953014677603556E-2</v>
      </c>
      <c r="F1735" s="2">
        <f>'Moving Avg'!D1735</f>
        <v>2.0720000000000001</v>
      </c>
      <c r="G1735" s="2">
        <f>'Moving Avg'!F1735</f>
        <v>1.8550000000000004</v>
      </c>
      <c r="H1735" s="2">
        <f>'Moving Avg'!G1735</f>
        <v>1.7736000000000007</v>
      </c>
      <c r="I1735" s="2">
        <f>'Moving Avg'!H1735</f>
        <v>1.5976499999999982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2.08</v>
      </c>
      <c r="C1736" s="2">
        <f>RSI!I1736</f>
        <v>76.142058866321563</v>
      </c>
      <c r="D1736" s="2">
        <f>MACD!E1736</f>
        <v>-0.16847496190041444</v>
      </c>
      <c r="E1736" s="2">
        <f>MACD!F1736</f>
        <v>-0.10725740412216574</v>
      </c>
      <c r="F1736" s="2">
        <f>'Moving Avg'!D1736</f>
        <v>2.0699999999999998</v>
      </c>
      <c r="G1736" s="2">
        <f>'Moving Avg'!F1736</f>
        <v>1.8719999999999999</v>
      </c>
      <c r="H1736" s="2">
        <f>'Moving Avg'!G1736</f>
        <v>1.7802000000000007</v>
      </c>
      <c r="I1736" s="2">
        <f>'Moving Avg'!H1736</f>
        <v>1.6007499999999981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2.08</v>
      </c>
      <c r="C1737" s="2">
        <f>RSI!I1737</f>
        <v>76.142058866321563</v>
      </c>
      <c r="D1737" s="2">
        <f>MACD!E1737</f>
        <v>-0.16732254756995313</v>
      </c>
      <c r="E1737" s="2">
        <f>MACD!F1737</f>
        <v>-0.11927043281172323</v>
      </c>
      <c r="F1737" s="2">
        <f>'Moving Avg'!D1737</f>
        <v>2.0859999999999999</v>
      </c>
      <c r="G1737" s="2">
        <f>'Moving Avg'!F1737</f>
        <v>1.8884999999999998</v>
      </c>
      <c r="H1737" s="2">
        <f>'Moving Avg'!G1737</f>
        <v>1.7868000000000006</v>
      </c>
      <c r="I1737" s="2">
        <f>'Moving Avg'!H1737</f>
        <v>1.6039999999999981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2.08</v>
      </c>
      <c r="C1738" s="2">
        <f>RSI!I1738</f>
        <v>76.142058866321563</v>
      </c>
      <c r="D1738" s="2">
        <f>MACD!E1738</f>
        <v>-0.15516811984585988</v>
      </c>
      <c r="E1738" s="2">
        <f>MACD!F1738</f>
        <v>-0.12644997021855056</v>
      </c>
      <c r="F1738" s="2">
        <f>'Moving Avg'!D1738</f>
        <v>2.0840000000000001</v>
      </c>
      <c r="G1738" s="2">
        <f>'Moving Avg'!F1738</f>
        <v>1.9059999999999995</v>
      </c>
      <c r="H1738" s="2">
        <f>'Moving Avg'!G1738</f>
        <v>1.7934000000000003</v>
      </c>
      <c r="I1738" s="2">
        <f>'Moving Avg'!H1738</f>
        <v>1.6072499999999976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2.08</v>
      </c>
      <c r="C1739" s="2">
        <f>RSI!I1739</f>
        <v>76.142058866321577</v>
      </c>
      <c r="D1739" s="2">
        <f>MACD!E1739</f>
        <v>-0.13362071214355509</v>
      </c>
      <c r="E1739" s="2">
        <f>MACD!F1739</f>
        <v>-0.12788411860355148</v>
      </c>
      <c r="F1739" s="2">
        <f>'Moving Avg'!D1739</f>
        <v>2.0819999999999999</v>
      </c>
      <c r="G1739" s="2">
        <f>'Moving Avg'!F1739</f>
        <v>1.9234999999999995</v>
      </c>
      <c r="H1739" s="2">
        <f>'Moving Avg'!G1739</f>
        <v>1.8000000000000005</v>
      </c>
      <c r="I1739" s="2">
        <f>'Moving Avg'!H1739</f>
        <v>1.6103499999999977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2.08</v>
      </c>
      <c r="C1740" s="2">
        <f>RSI!I1740</f>
        <v>76.142058866321577</v>
      </c>
      <c r="D1740" s="2">
        <f>MACD!E1740</f>
        <v>-0.10404800568569739</v>
      </c>
      <c r="E1740" s="2">
        <f>MACD!F1740</f>
        <v>-0.12311689601998066</v>
      </c>
      <c r="F1740" s="2">
        <f>'Moving Avg'!D1740</f>
        <v>2.08</v>
      </c>
      <c r="G1740" s="2">
        <f>'Moving Avg'!F1740</f>
        <v>1.9409999999999996</v>
      </c>
      <c r="H1740" s="2">
        <f>'Moving Avg'!G1740</f>
        <v>1.8066000000000002</v>
      </c>
      <c r="I1740" s="2">
        <f>'Moving Avg'!H1740</f>
        <v>1.6137499999999974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2.08</v>
      </c>
      <c r="C1741" s="2">
        <f>RSI!I1741</f>
        <v>76.142058866321563</v>
      </c>
      <c r="D1741" s="2">
        <f>MACD!E1741</f>
        <v>-7.5305309678136867E-2</v>
      </c>
      <c r="E1741" s="2">
        <f>MACD!F1741</f>
        <v>-0.1135545787516119</v>
      </c>
      <c r="F1741" s="2">
        <f>'Moving Avg'!D1741</f>
        <v>2.08</v>
      </c>
      <c r="G1741" s="2">
        <f>'Moving Avg'!F1741</f>
        <v>1.9584999999999997</v>
      </c>
      <c r="H1741" s="2">
        <f>'Moving Avg'!G1741</f>
        <v>1.8132000000000001</v>
      </c>
      <c r="I1741" s="2">
        <f>'Moving Avg'!H1741</f>
        <v>1.6171499999999974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2.1</v>
      </c>
      <c r="C1742" s="2">
        <f>RSI!I1742</f>
        <v>77.857775378624709</v>
      </c>
      <c r="D1742" s="2">
        <f>MACD!E1742</f>
        <v>-6.7141598450810358E-2</v>
      </c>
      <c r="E1742" s="2">
        <f>MACD!F1742</f>
        <v>-0.1042719826914516</v>
      </c>
      <c r="F1742" s="2">
        <f>'Moving Avg'!D1742</f>
        <v>2.0840000000000001</v>
      </c>
      <c r="G1742" s="2">
        <f>'Moving Avg'!F1742</f>
        <v>1.9774999999999998</v>
      </c>
      <c r="H1742" s="2">
        <f>'Moving Avg'!G1742</f>
        <v>1.8202</v>
      </c>
      <c r="I1742" s="2">
        <f>'Moving Avg'!H1742</f>
        <v>1.6206999999999974</v>
      </c>
      <c r="J1742" s="6" t="str">
        <f>OBV!F1742</f>
        <v>BULLISH</v>
      </c>
      <c r="K1742" s="6" t="str">
        <f>OBV!G1742</f>
        <v>WEAK</v>
      </c>
      <c r="L1742" s="6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2.15</v>
      </c>
      <c r="C1743" s="2">
        <f>RSI!I1743</f>
        <v>81.449429663094989</v>
      </c>
      <c r="D1743" s="2">
        <f>MACD!E1743</f>
        <v>-5.0977532976969719E-2</v>
      </c>
      <c r="E1743" s="2">
        <f>MACD!F1743</f>
        <v>-9.3613092748555241E-2</v>
      </c>
      <c r="F1743" s="2">
        <f>'Moving Avg'!D1743</f>
        <v>2.0979999999999999</v>
      </c>
      <c r="G1743" s="2">
        <f>'Moving Avg'!F1743</f>
        <v>1.9999999999999996</v>
      </c>
      <c r="H1743" s="2">
        <f>'Moving Avg'!G1743</f>
        <v>1.8281999999999998</v>
      </c>
      <c r="I1743" s="2">
        <f>'Moving Avg'!H1743</f>
        <v>1.6244999999999974</v>
      </c>
      <c r="J1743" s="6" t="str">
        <f>OBV!F1743</f>
        <v>BULLISH</v>
      </c>
      <c r="K1743" s="6" t="str">
        <f>OBV!G1743</f>
        <v>WEAK</v>
      </c>
      <c r="L1743" s="6" t="str">
        <f>OBV!H1743</f>
        <v>CONFIRMED BULLISH</v>
      </c>
    </row>
    <row r="1744" spans="1:12" ht="13.5" x14ac:dyDescent="0.25">
      <c r="A1744" s="3">
        <f>RSI!A1744</f>
        <v>44554</v>
      </c>
      <c r="B1744" s="2">
        <f>RSI!B1744</f>
        <v>2.19</v>
      </c>
      <c r="C1744" s="2">
        <f>RSI!I1744</f>
        <v>83.723982791708181</v>
      </c>
      <c r="D1744" s="2">
        <f>MACD!E1744</f>
        <v>-4.1379162215676057E-2</v>
      </c>
      <c r="E1744" s="2">
        <f>MACD!F1744</f>
        <v>-8.3166306641979396E-2</v>
      </c>
      <c r="F1744" s="2">
        <f>'Moving Avg'!D1744</f>
        <v>2.12</v>
      </c>
      <c r="G1744" s="2">
        <f>'Moving Avg'!F1744</f>
        <v>2.0244999999999993</v>
      </c>
      <c r="H1744" s="2">
        <f>'Moving Avg'!G1744</f>
        <v>1.837</v>
      </c>
      <c r="I1744" s="2">
        <f>'Moving Avg'!H1744</f>
        <v>1.6284999999999974</v>
      </c>
      <c r="J1744" s="6" t="str">
        <f>OBV!F1744</f>
        <v>BULLISH</v>
      </c>
      <c r="K1744" s="6" t="str">
        <f>OBV!G1744</f>
        <v>WEAK</v>
      </c>
      <c r="L1744" s="6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2.19</v>
      </c>
      <c r="C1745" s="2">
        <f>RSI!I1745</f>
        <v>83.723982791708181</v>
      </c>
      <c r="D1745" s="2">
        <f>MACD!E1745</f>
        <v>-3.4527114898814437E-2</v>
      </c>
      <c r="E1745" s="2">
        <f>MACD!F1745</f>
        <v>-7.3438468293346409E-2</v>
      </c>
      <c r="F1745" s="2">
        <f>'Moving Avg'!D1745</f>
        <v>2.1419999999999999</v>
      </c>
      <c r="G1745" s="2">
        <f>'Moving Avg'!F1745</f>
        <v>2.0489999999999995</v>
      </c>
      <c r="H1745" s="2">
        <f>'Moving Avg'!G1745</f>
        <v>1.8457999999999997</v>
      </c>
      <c r="I1745" s="2">
        <f>'Moving Avg'!H1745</f>
        <v>1.6324999999999972</v>
      </c>
      <c r="J1745" s="6" t="str">
        <f>OBV!F1745</f>
        <v>BULLISH</v>
      </c>
      <c r="K1745" s="6" t="str">
        <f>OBV!G1745</f>
        <v>WEAK</v>
      </c>
      <c r="L1745" s="6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2.1800000000000002</v>
      </c>
      <c r="C1746" s="2">
        <f>RSI!I1746</f>
        <v>80.849718455305691</v>
      </c>
      <c r="D1746" s="2">
        <f>MACD!E1746</f>
        <v>-3.0702552301286934E-2</v>
      </c>
      <c r="E1746" s="2">
        <f>MACD!F1746</f>
        <v>-6.4891285094934512E-2</v>
      </c>
      <c r="F1746" s="2">
        <f>'Moving Avg'!D1746</f>
        <v>2.1619999999999999</v>
      </c>
      <c r="G1746" s="2">
        <f>'Moving Avg'!F1746</f>
        <v>2.0704999999999996</v>
      </c>
      <c r="H1746" s="2">
        <f>'Moving Avg'!G1746</f>
        <v>1.8553999999999997</v>
      </c>
      <c r="I1746" s="2">
        <f>'Moving Avg'!H1746</f>
        <v>1.6366499999999973</v>
      </c>
      <c r="J1746" s="6" t="str">
        <f>OBV!F1746</f>
        <v>BULLISH</v>
      </c>
      <c r="K1746" s="6" t="str">
        <f>OBV!G1746</f>
        <v>WEAK</v>
      </c>
      <c r="L1746" s="6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2.1800000000000002</v>
      </c>
      <c r="C1747" s="2">
        <f>RSI!I1747</f>
        <v>80.849718455305691</v>
      </c>
      <c r="D1747" s="2">
        <f>MACD!E1747</f>
        <v>-2.8495814627425897E-2</v>
      </c>
      <c r="E1747" s="2">
        <f>MACD!F1747</f>
        <v>-5.7612191001432791E-2</v>
      </c>
      <c r="F1747" s="2">
        <f>'Moving Avg'!D1747</f>
        <v>2.1779999999999999</v>
      </c>
      <c r="G1747" s="2">
        <f>'Moving Avg'!F1747</f>
        <v>2.0884999999999989</v>
      </c>
      <c r="H1747" s="2">
        <f>'Moving Avg'!G1747</f>
        <v>1.8649999999999998</v>
      </c>
      <c r="I1747" s="2">
        <f>'Moving Avg'!H1747</f>
        <v>1.6409999999999973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2.1800000000000002</v>
      </c>
      <c r="C1748" s="2">
        <f>RSI!I1748</f>
        <v>80.849718455305691</v>
      </c>
      <c r="D1748" s="2">
        <f>MACD!E1748</f>
        <v>-2.758175161084031E-2</v>
      </c>
      <c r="E1748" s="2">
        <f>MACD!F1748</f>
        <v>-5.1606103123314304E-2</v>
      </c>
      <c r="F1748" s="2">
        <f>'Moving Avg'!D1748</f>
        <v>2.1840000000000002</v>
      </c>
      <c r="G1748" s="2">
        <f>'Moving Avg'!F1748</f>
        <v>2.1024999999999991</v>
      </c>
      <c r="H1748" s="2">
        <f>'Moving Avg'!G1748</f>
        <v>1.8745999999999998</v>
      </c>
      <c r="I1748" s="2">
        <f>'Moving Avg'!H1748</f>
        <v>1.6453499999999974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44561</v>
      </c>
      <c r="B1749" s="2">
        <f>RSI!B1749</f>
        <v>2.1800000000000002</v>
      </c>
      <c r="C1749" s="2">
        <f>RSI!I1749</f>
        <v>80.849718455305691</v>
      </c>
      <c r="D1749" s="2">
        <f>MACD!E1749</f>
        <v>-2.7690884556696993E-2</v>
      </c>
      <c r="E1749" s="2">
        <f>MACD!F1749</f>
        <v>-4.6823059409990847E-2</v>
      </c>
      <c r="F1749" s="2">
        <f>'Moving Avg'!D1749</f>
        <v>2.1819999999999999</v>
      </c>
      <c r="G1749" s="2">
        <f>'Moving Avg'!F1749</f>
        <v>2.1124999999999998</v>
      </c>
      <c r="H1749" s="2">
        <f>'Moving Avg'!G1749</f>
        <v>1.8842000000000001</v>
      </c>
      <c r="I1749" s="2">
        <f>'Moving Avg'!H1749</f>
        <v>1.6496999999999975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2.1800000000000002</v>
      </c>
      <c r="C1750" s="2">
        <f>RSI!I1750</f>
        <v>80.849718455305705</v>
      </c>
      <c r="D1750" s="2">
        <f>MACD!E1750</f>
        <v>-2.8600423080582527E-2</v>
      </c>
      <c r="E1750" s="2">
        <f>MACD!F1750</f>
        <v>-4.3178532144109182E-2</v>
      </c>
      <c r="F1750" s="2">
        <f>'Moving Avg'!D1750</f>
        <v>2.1800000000000002</v>
      </c>
      <c r="G1750" s="2">
        <f>'Moving Avg'!F1750</f>
        <v>2.1185</v>
      </c>
      <c r="H1750" s="2">
        <f>'Moving Avg'!G1750</f>
        <v>1.8938000000000001</v>
      </c>
      <c r="I1750" s="2">
        <f>'Moving Avg'!H1750</f>
        <v>1.6540499999999978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2.09</v>
      </c>
      <c r="C1751" s="2">
        <f>RSI!I1751</f>
        <v>55.852751122113183</v>
      </c>
      <c r="D1751" s="2">
        <f>MACD!E1751</f>
        <v>-2.346002821376203E-2</v>
      </c>
      <c r="E1751" s="2">
        <f>MACD!F1751</f>
        <v>-3.9234831358039755E-2</v>
      </c>
      <c r="F1751" s="2">
        <f>'Moving Avg'!D1751</f>
        <v>2.1619999999999999</v>
      </c>
      <c r="G1751" s="2">
        <f>'Moving Avg'!F1751</f>
        <v>2.1185</v>
      </c>
      <c r="H1751" s="2">
        <f>'Moving Avg'!G1751</f>
        <v>1.9016000000000006</v>
      </c>
      <c r="I1751" s="2">
        <f>'Moving Avg'!H1751</f>
        <v>1.6579499999999976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44566</v>
      </c>
      <c r="B1752" s="2">
        <f>RSI!B1752</f>
        <v>2.15</v>
      </c>
      <c r="C1752" s="2">
        <f>RSI!I1752</f>
        <v>63.872188332879205</v>
      </c>
      <c r="D1752" s="2">
        <f>MACD!E1752</f>
        <v>-2.0646784050712075E-2</v>
      </c>
      <c r="E1752" s="2">
        <f>MACD!F1752</f>
        <v>-3.5517221896574219E-2</v>
      </c>
      <c r="F1752" s="2">
        <f>'Moving Avg'!D1752</f>
        <v>2.1560000000000001</v>
      </c>
      <c r="G1752" s="2">
        <f>'Moving Avg'!F1752</f>
        <v>2.1260000000000003</v>
      </c>
      <c r="H1752" s="2">
        <f>'Moving Avg'!G1752</f>
        <v>1.9106000000000005</v>
      </c>
      <c r="I1752" s="2">
        <f>'Moving Avg'!H1752</f>
        <v>1.6619499999999974</v>
      </c>
      <c r="J1752" s="6" t="str">
        <f>OBV!F1752</f>
        <v>BULLISH</v>
      </c>
      <c r="K1752" s="6" t="str">
        <f>OBV!G1752</f>
        <v>WEAK</v>
      </c>
      <c r="L1752" s="6" t="str">
        <f>OBV!H1752</f>
        <v>BULLISH DIVERGENCE</v>
      </c>
    </row>
    <row r="1753" spans="1:12" ht="13.5" x14ac:dyDescent="0.25">
      <c r="A1753" s="3">
        <f>RSI!A1753</f>
        <v>44567</v>
      </c>
      <c r="B1753" s="2">
        <f>RSI!B1753</f>
        <v>2.14</v>
      </c>
      <c r="C1753" s="2">
        <f>RSI!I1753</f>
        <v>61.855440569151021</v>
      </c>
      <c r="D1753" s="2">
        <f>MACD!E1753</f>
        <v>-1.0344136526376779E-2</v>
      </c>
      <c r="E1753" s="2">
        <f>MACD!F1753</f>
        <v>-3.0482604822534731E-2</v>
      </c>
      <c r="F1753" s="2">
        <f>'Moving Avg'!D1753</f>
        <v>2.1480000000000001</v>
      </c>
      <c r="G1753" s="2">
        <f>'Moving Avg'!F1753</f>
        <v>2.1284999999999998</v>
      </c>
      <c r="H1753" s="2">
        <f>'Moving Avg'!G1753</f>
        <v>1.9194000000000009</v>
      </c>
      <c r="I1753" s="2">
        <f>'Moving Avg'!H1753</f>
        <v>1.6658999999999975</v>
      </c>
      <c r="J1753" s="6" t="str">
        <f>OBV!F1753</f>
        <v>BULLISH</v>
      </c>
      <c r="K1753" s="6" t="str">
        <f>OBV!G1753</f>
        <v>WEAK</v>
      </c>
      <c r="L1753" s="6" t="str">
        <f>OBV!H1753</f>
        <v>BULLISH DIVERGENCE</v>
      </c>
    </row>
    <row r="1754" spans="1:12" ht="13.5" x14ac:dyDescent="0.25">
      <c r="A1754" s="3">
        <f>RSI!A1754</f>
        <v>44568</v>
      </c>
      <c r="B1754" s="2">
        <f>RSI!B1754</f>
        <v>2.14</v>
      </c>
      <c r="C1754" s="2">
        <f>RSI!I1754</f>
        <v>61.855440569151021</v>
      </c>
      <c r="D1754" s="2">
        <f>MACD!E1754</f>
        <v>4.1134264801692133E-3</v>
      </c>
      <c r="E1754" s="2">
        <f>MACD!F1754</f>
        <v>-2.3563398561993944E-2</v>
      </c>
      <c r="F1754" s="2">
        <f>'Moving Avg'!D1754</f>
        <v>2.14</v>
      </c>
      <c r="G1754" s="2">
        <f>'Moving Avg'!F1754</f>
        <v>2.1309999999999998</v>
      </c>
      <c r="H1754" s="2">
        <f>'Moving Avg'!G1754</f>
        <v>1.9282000000000008</v>
      </c>
      <c r="I1754" s="2">
        <f>'Moving Avg'!H1754</f>
        <v>1.6698499999999974</v>
      </c>
      <c r="J1754" s="6" t="str">
        <f>OBV!F1754</f>
        <v>BULLISH</v>
      </c>
      <c r="K1754" s="6" t="str">
        <f>OBV!G1754</f>
        <v>WEAK</v>
      </c>
      <c r="L1754" s="6" t="str">
        <f>OBV!H1754</f>
        <v>BULLISH DIVERGENCE</v>
      </c>
    </row>
    <row r="1755" spans="1:12" ht="13.5" x14ac:dyDescent="0.25">
      <c r="A1755" s="3">
        <f>RSI!A1755</f>
        <v>44571</v>
      </c>
      <c r="B1755" s="2">
        <f>RSI!B1755</f>
        <v>2.1</v>
      </c>
      <c r="C1755" s="2">
        <f>RSI!I1755</f>
        <v>53.952626918514163</v>
      </c>
      <c r="D1755" s="2">
        <f>MACD!E1755</f>
        <v>1.8926463861592246E-2</v>
      </c>
      <c r="E1755" s="2">
        <f>MACD!F1755</f>
        <v>-1.5065426077276707E-2</v>
      </c>
      <c r="F1755" s="2">
        <f>'Moving Avg'!D1755</f>
        <v>2.1240000000000001</v>
      </c>
      <c r="G1755" s="2">
        <f>'Moving Avg'!F1755</f>
        <v>2.1315000000000004</v>
      </c>
      <c r="H1755" s="2">
        <f>'Moving Avg'!G1755</f>
        <v>1.9362000000000006</v>
      </c>
      <c r="I1755" s="2">
        <f>'Moving Avg'!H1755</f>
        <v>1.6736999999999975</v>
      </c>
      <c r="J1755" s="6" t="str">
        <f>OBV!F1755</f>
        <v>BULLISH</v>
      </c>
      <c r="K1755" s="6" t="str">
        <f>OBV!G1755</f>
        <v>WEAK</v>
      </c>
      <c r="L1755" s="6" t="str">
        <f>OBV!H1755</f>
        <v>BULLISH DIVERGENCE</v>
      </c>
    </row>
    <row r="1756" spans="1:12" ht="13.5" x14ac:dyDescent="0.25">
      <c r="A1756" s="3">
        <f>RSI!A1756</f>
        <v>44572</v>
      </c>
      <c r="B1756" s="2">
        <f>RSI!B1756</f>
        <v>2.1</v>
      </c>
      <c r="C1756" s="2">
        <f>RSI!I1756</f>
        <v>53.952626918514163</v>
      </c>
      <c r="D1756" s="2">
        <f>MACD!E1756</f>
        <v>2.9803613218985614E-2</v>
      </c>
      <c r="E1756" s="2">
        <f>MACD!F1756</f>
        <v>-6.0916182180242428E-3</v>
      </c>
      <c r="F1756" s="2">
        <f>'Moving Avg'!D1756</f>
        <v>2.1259999999999999</v>
      </c>
      <c r="G1756" s="2">
        <f>'Moving Avg'!F1756</f>
        <v>2.1324999999999998</v>
      </c>
      <c r="H1756" s="2">
        <f>'Moving Avg'!G1756</f>
        <v>1.9442000000000004</v>
      </c>
      <c r="I1756" s="2">
        <f>'Moving Avg'!H1756</f>
        <v>1.6775499999999977</v>
      </c>
      <c r="J1756" s="6" t="str">
        <f>OBV!F1756</f>
        <v>BULLISH</v>
      </c>
      <c r="K1756" s="6" t="str">
        <f>OBV!G1756</f>
        <v>WEAK</v>
      </c>
      <c r="L1756" s="6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2.1</v>
      </c>
      <c r="C1757" s="2">
        <f>RSI!I1757</f>
        <v>53.952626918514163</v>
      </c>
      <c r="D1757" s="2">
        <f>MACD!E1757</f>
        <v>3.889763492954712E-2</v>
      </c>
      <c r="E1757" s="2">
        <f>MACD!F1757</f>
        <v>2.9062324114900303E-3</v>
      </c>
      <c r="F1757" s="2">
        <f>'Moving Avg'!D1757</f>
        <v>2.1160000000000001</v>
      </c>
      <c r="G1757" s="2">
        <f>'Moving Avg'!F1757</f>
        <v>2.1335000000000002</v>
      </c>
      <c r="H1757" s="2">
        <f>'Moving Avg'!G1757</f>
        <v>1.9522000000000004</v>
      </c>
      <c r="I1757" s="2">
        <f>'Moving Avg'!H1757</f>
        <v>1.6813999999999978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2.1</v>
      </c>
      <c r="C1758" s="2">
        <f>RSI!I1758</f>
        <v>53.952626918514163</v>
      </c>
      <c r="D1758" s="2">
        <f>MACD!E1758</f>
        <v>4.6490983734921443E-2</v>
      </c>
      <c r="E1758" s="2">
        <f>MACD!F1758</f>
        <v>1.1623182676176312E-2</v>
      </c>
      <c r="F1758" s="2">
        <f>'Moving Avg'!D1758</f>
        <v>2.1079999999999997</v>
      </c>
      <c r="G1758" s="2">
        <f>'Moving Avg'!F1758</f>
        <v>2.1345000000000001</v>
      </c>
      <c r="H1758" s="2">
        <f>'Moving Avg'!G1758</f>
        <v>1.9602000000000002</v>
      </c>
      <c r="I1758" s="2">
        <f>'Moving Avg'!H1758</f>
        <v>1.685399999999998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2.1</v>
      </c>
      <c r="C1759" s="2">
        <f>RSI!I1759</f>
        <v>53.952626918514163</v>
      </c>
      <c r="D1759" s="2">
        <f>MACD!E1759</f>
        <v>5.2822057770642861E-2</v>
      </c>
      <c r="E1759" s="2">
        <f>MACD!F1759</f>
        <v>1.986295769506962E-2</v>
      </c>
      <c r="F1759" s="2">
        <f>'Moving Avg'!D1759</f>
        <v>2.1</v>
      </c>
      <c r="G1759" s="2">
        <f>'Moving Avg'!F1759</f>
        <v>2.1355</v>
      </c>
      <c r="H1759" s="2">
        <f>'Moving Avg'!G1759</f>
        <v>1.9682000000000002</v>
      </c>
      <c r="I1759" s="2">
        <f>'Moving Avg'!H1759</f>
        <v>1.689399999999998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2.1</v>
      </c>
      <c r="C1760" s="2">
        <f>RSI!I1760</f>
        <v>53.952626918514163</v>
      </c>
      <c r="D1760" s="2">
        <f>MACD!E1760</f>
        <v>5.8092021100388802E-2</v>
      </c>
      <c r="E1760" s="2">
        <f>MACD!F1760</f>
        <v>2.7508770376133456E-2</v>
      </c>
      <c r="F1760" s="2">
        <f>'Moving Avg'!D1760</f>
        <v>2.1</v>
      </c>
      <c r="G1760" s="2">
        <f>'Moving Avg'!F1760</f>
        <v>2.1365000000000003</v>
      </c>
      <c r="H1760" s="2">
        <f>'Moving Avg'!G1760</f>
        <v>1.9762</v>
      </c>
      <c r="I1760" s="2">
        <f>'Moving Avg'!H1760</f>
        <v>1.693499999999998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2.1</v>
      </c>
      <c r="C1761" s="2">
        <f>RSI!I1761</f>
        <v>53.952626918514163</v>
      </c>
      <c r="D1761" s="2">
        <f>MACD!E1761</f>
        <v>4.8624419480099768E-2</v>
      </c>
      <c r="E1761" s="2">
        <f>MACD!F1761</f>
        <v>3.1731900196926718E-2</v>
      </c>
      <c r="F1761" s="2">
        <f>'Moving Avg'!D1761</f>
        <v>2.1</v>
      </c>
      <c r="G1761" s="2">
        <f>'Moving Avg'!F1761</f>
        <v>2.1375000000000002</v>
      </c>
      <c r="H1761" s="2">
        <f>'Moving Avg'!G1761</f>
        <v>1.9842</v>
      </c>
      <c r="I1761" s="2">
        <f>'Moving Avg'!H1761</f>
        <v>1.697599999999998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2.1</v>
      </c>
      <c r="C1762" s="2">
        <f>RSI!I1762</f>
        <v>53.952626918514163</v>
      </c>
      <c r="D1762" s="2">
        <f>MACD!E1762</f>
        <v>4.9769467561296743E-2</v>
      </c>
      <c r="E1762" s="2">
        <f>MACD!F1762</f>
        <v>3.5339413669800729E-2</v>
      </c>
      <c r="F1762" s="2">
        <f>'Moving Avg'!D1762</f>
        <v>2.1</v>
      </c>
      <c r="G1762" s="2">
        <f>'Moving Avg'!F1762</f>
        <v>2.1375000000000002</v>
      </c>
      <c r="H1762" s="2">
        <f>'Moving Avg'!G1762</f>
        <v>1.9921999999999997</v>
      </c>
      <c r="I1762" s="2">
        <f>'Moving Avg'!H1762</f>
        <v>1.7017499999999981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2.08</v>
      </c>
      <c r="C1763" s="2">
        <f>RSI!I1763</f>
        <v>48.363210906438127</v>
      </c>
      <c r="D1763" s="2">
        <f>MACD!E1763</f>
        <v>5.0612232097148269E-2</v>
      </c>
      <c r="E1763" s="2">
        <f>MACD!F1763</f>
        <v>3.839397735527024E-2</v>
      </c>
      <c r="F1763" s="2">
        <f>'Moving Avg'!D1763</f>
        <v>2.0960000000000001</v>
      </c>
      <c r="G1763" s="2">
        <f>'Moving Avg'!F1763</f>
        <v>2.1340000000000003</v>
      </c>
      <c r="H1763" s="2">
        <f>'Moving Avg'!G1763</f>
        <v>1.9997999999999996</v>
      </c>
      <c r="I1763" s="2">
        <f>'Moving Avg'!H1763</f>
        <v>1.7057999999999978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2.08</v>
      </c>
      <c r="C1764" s="2">
        <f>RSI!I1764</f>
        <v>48.363210906438127</v>
      </c>
      <c r="D1764" s="2">
        <f>MACD!E1764</f>
        <v>5.1379500812164469E-2</v>
      </c>
      <c r="E1764" s="2">
        <f>MACD!F1764</f>
        <v>4.0991082046649086E-2</v>
      </c>
      <c r="F1764" s="2">
        <f>'Moving Avg'!D1764</f>
        <v>2.0920000000000001</v>
      </c>
      <c r="G1764" s="2">
        <f>'Moving Avg'!F1764</f>
        <v>2.1285000000000003</v>
      </c>
      <c r="H1764" s="2">
        <f>'Moving Avg'!G1764</f>
        <v>2.0065999999999993</v>
      </c>
      <c r="I1764" s="2">
        <f>'Moving Avg'!H1764</f>
        <v>1.7098499999999979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2.08</v>
      </c>
      <c r="C1765" s="2">
        <f>RSI!I1765</f>
        <v>48.363210906438127</v>
      </c>
      <c r="D1765" s="2">
        <f>MACD!E1765</f>
        <v>4.592503042293572E-2</v>
      </c>
      <c r="E1765" s="2">
        <f>MACD!F1765</f>
        <v>4.1977871721906417E-2</v>
      </c>
      <c r="F1765" s="2">
        <f>'Moving Avg'!D1765</f>
        <v>2.0880000000000001</v>
      </c>
      <c r="G1765" s="2">
        <f>'Moving Avg'!F1765</f>
        <v>2.1230000000000002</v>
      </c>
      <c r="H1765" s="2">
        <f>'Moving Avg'!G1765</f>
        <v>2.0133999999999994</v>
      </c>
      <c r="I1765" s="2">
        <f>'Moving Avg'!H1765</f>
        <v>1.713899999999998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2.04</v>
      </c>
      <c r="C1766" s="2">
        <f>RSI!I1766</f>
        <v>38.420571188766239</v>
      </c>
      <c r="D1766" s="2">
        <f>MACD!E1766</f>
        <v>4.4319105982110862E-2</v>
      </c>
      <c r="E1766" s="2">
        <f>MACD!F1766</f>
        <v>4.2446118573947304E-2</v>
      </c>
      <c r="F1766" s="2">
        <f>'Moving Avg'!D1766</f>
        <v>2.0759999999999996</v>
      </c>
      <c r="G1766" s="2">
        <f>'Moving Avg'!F1766</f>
        <v>2.1160000000000005</v>
      </c>
      <c r="H1766" s="2">
        <f>'Moving Avg'!G1766</f>
        <v>2.0193999999999992</v>
      </c>
      <c r="I1766" s="2">
        <f>'Moving Avg'!H1766</f>
        <v>1.7177499999999979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1.99</v>
      </c>
      <c r="C1767" s="2">
        <f>RSI!I1767</f>
        <v>30.092573405210345</v>
      </c>
      <c r="D1767" s="2">
        <f>MACD!E1767</f>
        <v>4.6943306423263831E-2</v>
      </c>
      <c r="E1767" s="2">
        <f>MACD!F1767</f>
        <v>4.334555614381061E-2</v>
      </c>
      <c r="F1767" s="2">
        <f>'Moving Avg'!D1767</f>
        <v>2.0540000000000003</v>
      </c>
      <c r="G1767" s="2">
        <f>'Moving Avg'!F1767</f>
        <v>2.1065000000000005</v>
      </c>
      <c r="H1767" s="2">
        <f>'Moving Avg'!G1767</f>
        <v>2.0241999999999991</v>
      </c>
      <c r="I1767" s="2">
        <f>'Moving Avg'!H1767</f>
        <v>1.721499999999998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1.99</v>
      </c>
      <c r="C1768" s="2">
        <f>RSI!I1768</f>
        <v>30.092573405210345</v>
      </c>
      <c r="D1768" s="2">
        <f>MACD!E1768</f>
        <v>4.9717898718488751E-2</v>
      </c>
      <c r="E1768" s="2">
        <f>MACD!F1768</f>
        <v>4.4620024658746239E-2</v>
      </c>
      <c r="F1768" s="2">
        <f>'Moving Avg'!D1768</f>
        <v>2.036</v>
      </c>
      <c r="G1768" s="2">
        <f>'Moving Avg'!F1768</f>
        <v>2.0970000000000004</v>
      </c>
      <c r="H1768" s="2">
        <f>'Moving Avg'!G1768</f>
        <v>2.0293999999999985</v>
      </c>
      <c r="I1768" s="2">
        <f>'Moving Avg'!H1768</f>
        <v>1.7254999999999978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1.99</v>
      </c>
      <c r="C1769" s="2">
        <f>RSI!I1769</f>
        <v>30.092573405210359</v>
      </c>
      <c r="D1769" s="2">
        <f>MACD!E1769</f>
        <v>5.2578700103995679E-2</v>
      </c>
      <c r="E1769" s="2">
        <f>MACD!F1769</f>
        <v>4.6211759747796129E-2</v>
      </c>
      <c r="F1769" s="2">
        <f>'Moving Avg'!D1769</f>
        <v>2.0179999999999998</v>
      </c>
      <c r="G1769" s="2">
        <f>'Moving Avg'!F1769</f>
        <v>2.0875000000000004</v>
      </c>
      <c r="H1769" s="2">
        <f>'Moving Avg'!G1769</f>
        <v>2.0345999999999989</v>
      </c>
      <c r="I1769" s="2">
        <f>'Moving Avg'!H1769</f>
        <v>1.7297499999999979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1.97</v>
      </c>
      <c r="C1770" s="2">
        <f>RSI!I1770</f>
        <v>27.152240543636353</v>
      </c>
      <c r="D1770" s="2">
        <f>MACD!E1770</f>
        <v>5.6955923980344547E-2</v>
      </c>
      <c r="E1770" s="2">
        <f>MACD!F1770</f>
        <v>4.8360592594305814E-2</v>
      </c>
      <c r="F1770" s="2">
        <f>'Moving Avg'!D1770</f>
        <v>1.996</v>
      </c>
      <c r="G1770" s="2">
        <f>'Moving Avg'!F1770</f>
        <v>2.0770000000000004</v>
      </c>
      <c r="H1770" s="2">
        <f>'Moving Avg'!G1770</f>
        <v>2.0393999999999988</v>
      </c>
      <c r="I1770" s="2">
        <f>'Moving Avg'!H1770</f>
        <v>1.7338999999999982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1.97</v>
      </c>
      <c r="C1771" s="2">
        <f>RSI!I1771</f>
        <v>27.152240543636353</v>
      </c>
      <c r="D1771" s="2">
        <f>MACD!E1771</f>
        <v>6.121778400904665E-2</v>
      </c>
      <c r="E1771" s="2">
        <f>MACD!F1771</f>
        <v>5.0932030877253981E-2</v>
      </c>
      <c r="F1771" s="2">
        <f>'Moving Avg'!D1771</f>
        <v>1.982</v>
      </c>
      <c r="G1771" s="2">
        <f>'Moving Avg'!F1771</f>
        <v>2.0710000000000002</v>
      </c>
      <c r="H1771" s="2">
        <f>'Moving Avg'!G1771</f>
        <v>2.0441999999999982</v>
      </c>
      <c r="I1771" s="2">
        <f>'Moving Avg'!H1771</f>
        <v>1.7380499999999983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1.89</v>
      </c>
      <c r="C1772" s="2">
        <f>RSI!I1772</f>
        <v>18.683420351756283</v>
      </c>
      <c r="D1772" s="2">
        <f>MACD!E1772</f>
        <v>7.1266616977299968E-2</v>
      </c>
      <c r="E1772" s="2">
        <f>MACD!F1772</f>
        <v>5.4998948097263183E-2</v>
      </c>
      <c r="F1772" s="2">
        <f>'Moving Avg'!D1772</f>
        <v>1.9620000000000002</v>
      </c>
      <c r="G1772" s="2">
        <f>'Moving Avg'!F1772</f>
        <v>2.0579999999999998</v>
      </c>
      <c r="H1772" s="2">
        <f>'Moving Avg'!G1772</f>
        <v>2.0475999999999983</v>
      </c>
      <c r="I1772" s="2">
        <f>'Moving Avg'!H1772</f>
        <v>1.7417999999999985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1.89</v>
      </c>
      <c r="C1773" s="2">
        <f>RSI!I1773</f>
        <v>18.683420351756283</v>
      </c>
      <c r="D1773" s="2">
        <f>MACD!E1773</f>
        <v>7.7643718397130357E-2</v>
      </c>
      <c r="E1773" s="2">
        <f>MACD!F1773</f>
        <v>5.952790215723662E-2</v>
      </c>
      <c r="F1773" s="2">
        <f>'Moving Avg'!D1773</f>
        <v>1.9419999999999997</v>
      </c>
      <c r="G1773" s="2">
        <f>'Moving Avg'!F1773</f>
        <v>2.0454999999999997</v>
      </c>
      <c r="H1773" s="2">
        <f>'Moving Avg'!G1773</f>
        <v>2.0513999999999988</v>
      </c>
      <c r="I1773" s="2">
        <f>'Moving Avg'!H1773</f>
        <v>1.7454499999999982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1.81</v>
      </c>
      <c r="C1774" s="2">
        <f>RSI!I1774</f>
        <v>13.720338542892648</v>
      </c>
      <c r="D1774" s="2">
        <f>MACD!E1774</f>
        <v>8.9846362319822237E-2</v>
      </c>
      <c r="E1774" s="2">
        <f>MACD!F1774</f>
        <v>6.5591594189753744E-2</v>
      </c>
      <c r="F1774" s="2">
        <f>'Moving Avg'!D1774</f>
        <v>1.9059999999999999</v>
      </c>
      <c r="G1774" s="2">
        <f>'Moving Avg'!F1774</f>
        <v>2.0289999999999999</v>
      </c>
      <c r="H1774" s="2">
        <f>'Moving Avg'!G1774</f>
        <v>2.0535999999999985</v>
      </c>
      <c r="I1774" s="2">
        <f>'Moving Avg'!H1774</f>
        <v>1.7486999999999981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1.73</v>
      </c>
      <c r="C1775" s="2">
        <f>RSI!I1775</f>
        <v>10.668382300738955</v>
      </c>
      <c r="D1775" s="2">
        <f>MACD!E1775</f>
        <v>0.10738579716159125</v>
      </c>
      <c r="E1775" s="2">
        <f>MACD!F1775</f>
        <v>7.3950434784121249E-2</v>
      </c>
      <c r="F1775" s="2">
        <f>'Moving Avg'!D1775</f>
        <v>1.8580000000000001</v>
      </c>
      <c r="G1775" s="2">
        <f>'Moving Avg'!F1775</f>
        <v>2.0104999999999995</v>
      </c>
      <c r="H1775" s="2">
        <f>'Moving Avg'!G1775</f>
        <v>2.0541999999999989</v>
      </c>
      <c r="I1775" s="2">
        <f>'Moving Avg'!H1775</f>
        <v>1.7514499999999982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1.73</v>
      </c>
      <c r="C1776" s="2">
        <f>RSI!I1776</f>
        <v>10.668382300738955</v>
      </c>
      <c r="D1776" s="2">
        <f>MACD!E1776</f>
        <v>0.11773850768250327</v>
      </c>
      <c r="E1776" s="2">
        <f>MACD!F1776</f>
        <v>8.2708049363797664E-2</v>
      </c>
      <c r="F1776" s="2">
        <f>'Moving Avg'!D1776</f>
        <v>1.81</v>
      </c>
      <c r="G1776" s="2">
        <f>'Moving Avg'!F1776</f>
        <v>1.9919999999999991</v>
      </c>
      <c r="H1776" s="2">
        <f>'Moving Avg'!G1776</f>
        <v>2.053799999999999</v>
      </c>
      <c r="I1776" s="2">
        <f>'Moving Avg'!H1776</f>
        <v>1.7541999999999984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1.66</v>
      </c>
      <c r="C1777" s="2">
        <f>RSI!I1777</f>
        <v>8.7036908639436064</v>
      </c>
      <c r="D1777" s="2">
        <f>MACD!E1777</f>
        <v>0.12553349731931451</v>
      </c>
      <c r="E1777" s="2">
        <f>MACD!F1777</f>
        <v>9.1273138954901037E-2</v>
      </c>
      <c r="F1777" s="2">
        <f>'Moving Avg'!D1777</f>
        <v>1.764</v>
      </c>
      <c r="G1777" s="2">
        <f>'Moving Avg'!F1777</f>
        <v>1.9699999999999993</v>
      </c>
      <c r="H1777" s="2">
        <f>'Moving Avg'!G1777</f>
        <v>2.0505999999999989</v>
      </c>
      <c r="I1777" s="2">
        <f>'Moving Avg'!H1777</f>
        <v>1.7563999999999984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1.66</v>
      </c>
      <c r="C1778" s="2">
        <f>RSI!I1778</f>
        <v>8.7036908639436064</v>
      </c>
      <c r="D1778" s="2">
        <f>MACD!E1778</f>
        <v>0.1339707855268526</v>
      </c>
      <c r="E1778" s="2">
        <f>MACD!F1778</f>
        <v>9.9812668269291346E-2</v>
      </c>
      <c r="F1778" s="2">
        <f>'Moving Avg'!D1778</f>
        <v>1.718</v>
      </c>
      <c r="G1778" s="2">
        <f>'Moving Avg'!F1778</f>
        <v>1.9479999999999991</v>
      </c>
      <c r="H1778" s="2">
        <f>'Moving Avg'!G1778</f>
        <v>2.0457999999999994</v>
      </c>
      <c r="I1778" s="2">
        <f>'Moving Avg'!H1778</f>
        <v>1.7584999999999986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1.6</v>
      </c>
      <c r="C1779" s="2">
        <f>RSI!I1779</f>
        <v>7.3568657914819795</v>
      </c>
      <c r="D1779" s="2">
        <f>MACD!E1779</f>
        <v>0.14725959212219641</v>
      </c>
      <c r="E1779" s="2">
        <f>MACD!F1779</f>
        <v>0.10930205303987237</v>
      </c>
      <c r="F1779" s="2">
        <f>'Moving Avg'!D1779</f>
        <v>1.6760000000000002</v>
      </c>
      <c r="G1779" s="2">
        <f>'Moving Avg'!F1779</f>
        <v>1.9229999999999994</v>
      </c>
      <c r="H1779" s="2">
        <f>'Moving Avg'!G1779</f>
        <v>2.0381999999999993</v>
      </c>
      <c r="I1779" s="2">
        <f>'Moving Avg'!H1779</f>
        <v>1.7602499999999985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1.6</v>
      </c>
      <c r="C1780" s="2">
        <f>RSI!I1780</f>
        <v>7.3568657914819795</v>
      </c>
      <c r="D1780" s="2">
        <f>MACD!E1780</f>
        <v>0.15736039965846604</v>
      </c>
      <c r="E1780" s="2">
        <f>MACD!F1780</f>
        <v>0.1189137223635911</v>
      </c>
      <c r="F1780" s="2">
        <f>'Moving Avg'!D1780</f>
        <v>1.65</v>
      </c>
      <c r="G1780" s="2">
        <f>'Moving Avg'!F1780</f>
        <v>1.8979999999999997</v>
      </c>
      <c r="H1780" s="2">
        <f>'Moving Avg'!G1780</f>
        <v>2.0289999999999995</v>
      </c>
      <c r="I1780" s="2">
        <f>'Moving Avg'!H1780</f>
        <v>1.7619999999999987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1.67</v>
      </c>
      <c r="C1781" s="2">
        <f>RSI!I1781</f>
        <v>23.395829532347832</v>
      </c>
      <c r="D1781" s="2">
        <f>MACD!E1781</f>
        <v>0.16251219588023336</v>
      </c>
      <c r="E1781" s="2">
        <f>MACD!F1781</f>
        <v>0.12763341706691955</v>
      </c>
      <c r="F1781" s="2">
        <f>'Moving Avg'!D1781</f>
        <v>1.6379999999999999</v>
      </c>
      <c r="G1781" s="2">
        <f>'Moving Avg'!F1781</f>
        <v>1.8765000000000001</v>
      </c>
      <c r="H1781" s="2">
        <f>'Moving Avg'!G1781</f>
        <v>2.0206</v>
      </c>
      <c r="I1781" s="2">
        <f>'Moving Avg'!H1781</f>
        <v>1.763949999999999</v>
      </c>
      <c r="J1781" s="6" t="str">
        <f>OBV!F1781</f>
        <v>BULLISH</v>
      </c>
      <c r="K1781" s="6" t="str">
        <f>OBV!G1781</f>
        <v>NEUTRAL</v>
      </c>
      <c r="L1781" s="6" t="str">
        <f>OBV!H1781</f>
        <v>BULLISH DIVERGENCE</v>
      </c>
    </row>
    <row r="1782" spans="1:12" ht="13.5" x14ac:dyDescent="0.25">
      <c r="A1782" s="3">
        <f>RSI!A1782</f>
        <v>44608</v>
      </c>
      <c r="B1782" s="2">
        <f>RSI!B1782</f>
        <v>1.67</v>
      </c>
      <c r="C1782" s="2">
        <f>RSI!I1782</f>
        <v>23.395829532347832</v>
      </c>
      <c r="D1782" s="2">
        <f>MACD!E1782</f>
        <v>0.15580762373625934</v>
      </c>
      <c r="E1782" s="2">
        <f>MACD!F1782</f>
        <v>0.13326825840078751</v>
      </c>
      <c r="F1782" s="2">
        <f>'Moving Avg'!D1782</f>
        <v>1.64</v>
      </c>
      <c r="G1782" s="2">
        <f>'Moving Avg'!F1782</f>
        <v>1.8550000000000004</v>
      </c>
      <c r="H1782" s="2">
        <f>'Moving Avg'!G1782</f>
        <v>2.0140000000000002</v>
      </c>
      <c r="I1782" s="2">
        <f>'Moving Avg'!H1782</f>
        <v>1.7656499999999991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1.74</v>
      </c>
      <c r="C1783" s="2">
        <f>RSI!I1783</f>
        <v>36.204952581471908</v>
      </c>
      <c r="D1783" s="2">
        <f>MACD!E1783</f>
        <v>0.14610110568914303</v>
      </c>
      <c r="E1783" s="2">
        <f>MACD!F1783</f>
        <v>0.13583482785845863</v>
      </c>
      <c r="F1783" s="2">
        <f>'Moving Avg'!D1783</f>
        <v>1.6559999999999999</v>
      </c>
      <c r="G1783" s="2">
        <f>'Moving Avg'!F1783</f>
        <v>1.8380000000000003</v>
      </c>
      <c r="H1783" s="2">
        <f>'Moving Avg'!G1783</f>
        <v>2.0069999999999997</v>
      </c>
      <c r="I1783" s="2">
        <f>'Moving Avg'!H1783</f>
        <v>1.7674499999999995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1.81</v>
      </c>
      <c r="C1784" s="2">
        <f>RSI!I1784</f>
        <v>45.9398031564576</v>
      </c>
      <c r="D1784" s="2">
        <f>MACD!E1784</f>
        <v>0.12104783820847764</v>
      </c>
      <c r="E1784" s="2">
        <f>MACD!F1784</f>
        <v>0.13287742992846244</v>
      </c>
      <c r="F1784" s="2">
        <f>'Moving Avg'!D1784</f>
        <v>1.698</v>
      </c>
      <c r="G1784" s="2">
        <f>'Moving Avg'!F1784</f>
        <v>1.8245000000000005</v>
      </c>
      <c r="H1784" s="2">
        <f>'Moving Avg'!G1784</f>
        <v>2.0013999999999998</v>
      </c>
      <c r="I1784" s="2">
        <f>'Moving Avg'!H1784</f>
        <v>1.7692999999999999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1.81</v>
      </c>
      <c r="C1785" s="2">
        <f>RSI!I1785</f>
        <v>45.9398031564576</v>
      </c>
      <c r="D1785" s="2">
        <f>MACD!E1785</f>
        <v>8.7732054989056119E-2</v>
      </c>
      <c r="E1785" s="2">
        <f>MACD!F1785</f>
        <v>0.12384835494058118</v>
      </c>
      <c r="F1785" s="2">
        <f>'Moving Avg'!D1785</f>
        <v>1.7400000000000002</v>
      </c>
      <c r="G1785" s="2">
        <f>'Moving Avg'!F1785</f>
        <v>1.8110000000000006</v>
      </c>
      <c r="H1785" s="2">
        <f>'Moving Avg'!G1785</f>
        <v>1.9957999999999998</v>
      </c>
      <c r="I1785" s="2">
        <f>'Moving Avg'!H1785</f>
        <v>1.7708499999999998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1.81</v>
      </c>
      <c r="C1786" s="2">
        <f>RSI!I1786</f>
        <v>45.9398031564576</v>
      </c>
      <c r="D1786" s="2">
        <f>MACD!E1786</f>
        <v>5.971846921897872E-2</v>
      </c>
      <c r="E1786" s="2">
        <f>MACD!F1786</f>
        <v>0.11102237779626069</v>
      </c>
      <c r="F1786" s="2">
        <f>'Moving Avg'!D1786</f>
        <v>1.7680000000000002</v>
      </c>
      <c r="G1786" s="2">
        <f>'Moving Avg'!F1786</f>
        <v>1.7995000000000005</v>
      </c>
      <c r="H1786" s="2">
        <f>'Moving Avg'!G1786</f>
        <v>1.9903999999999997</v>
      </c>
      <c r="I1786" s="2">
        <f>'Moving Avg'!H1786</f>
        <v>1.7721500000000001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1.8</v>
      </c>
      <c r="C1787" s="2">
        <f>RSI!I1787</f>
        <v>44.722157068536369</v>
      </c>
      <c r="D1787" s="2">
        <f>MACD!E1787</f>
        <v>2.6149779863858358E-2</v>
      </c>
      <c r="E1787" s="2">
        <f>MACD!F1787</f>
        <v>9.4047858209780233E-2</v>
      </c>
      <c r="F1787" s="2">
        <f>'Moving Avg'!D1787</f>
        <v>1.794</v>
      </c>
      <c r="G1787" s="2">
        <f>'Moving Avg'!F1787</f>
        <v>1.7900000000000003</v>
      </c>
      <c r="H1787" s="2">
        <f>'Moving Avg'!G1787</f>
        <v>1.9847999999999999</v>
      </c>
      <c r="I1787" s="2">
        <f>'Moving Avg'!H1787</f>
        <v>1.7731000000000006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1.8</v>
      </c>
      <c r="C1788" s="2">
        <f>RSI!I1788</f>
        <v>44.722157068536369</v>
      </c>
      <c r="D1788" s="2">
        <f>MACD!E1788</f>
        <v>-2.0439201136728258E-3</v>
      </c>
      <c r="E1788" s="2">
        <f>MACD!F1788</f>
        <v>7.4829502545089632E-2</v>
      </c>
      <c r="F1788" s="2">
        <f>'Moving Avg'!D1788</f>
        <v>1.8059999999999998</v>
      </c>
      <c r="G1788" s="2">
        <f>'Moving Avg'!F1788</f>
        <v>1.7804999999999995</v>
      </c>
      <c r="H1788" s="2">
        <f>'Moving Avg'!G1788</f>
        <v>1.9791999999999998</v>
      </c>
      <c r="I1788" s="2">
        <f>'Moving Avg'!H1788</f>
        <v>1.7740500000000008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1.8</v>
      </c>
      <c r="C1789" s="2">
        <f>RSI!I1789</f>
        <v>44.722157068536369</v>
      </c>
      <c r="D1789" s="2">
        <f>MACD!E1789</f>
        <v>-3.493591958195319E-2</v>
      </c>
      <c r="E1789" s="2">
        <f>MACD!F1789</f>
        <v>5.2876418119681072E-2</v>
      </c>
      <c r="F1789" s="2">
        <f>'Moving Avg'!D1789</f>
        <v>1.8039999999999998</v>
      </c>
      <c r="G1789" s="2">
        <f>'Moving Avg'!F1789</f>
        <v>1.7709999999999997</v>
      </c>
      <c r="H1789" s="2">
        <f>'Moving Avg'!G1789</f>
        <v>1.9735999999999998</v>
      </c>
      <c r="I1789" s="2">
        <f>'Moving Avg'!H1789</f>
        <v>1.7750000000000008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1.8</v>
      </c>
      <c r="C1790" s="2">
        <f>RSI!I1790</f>
        <v>44.722157068536369</v>
      </c>
      <c r="D1790" s="2">
        <f>MACD!E1790</f>
        <v>-6.25870767769654E-2</v>
      </c>
      <c r="E1790" s="2">
        <f>MACD!F1790</f>
        <v>2.9783719140351779E-2</v>
      </c>
      <c r="F1790" s="2">
        <f>'Moving Avg'!D1790</f>
        <v>1.802</v>
      </c>
      <c r="G1790" s="2">
        <f>'Moving Avg'!F1790</f>
        <v>1.7624999999999997</v>
      </c>
      <c r="H1790" s="2">
        <f>'Moving Avg'!G1790</f>
        <v>1.9679999999999997</v>
      </c>
      <c r="I1790" s="2">
        <f>'Moving Avg'!H1790</f>
        <v>1.775950000000001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1.83</v>
      </c>
      <c r="C1791" s="2">
        <f>RSI!I1791</f>
        <v>50.063050862485248</v>
      </c>
      <c r="D1791" s="2">
        <f>MACD!E1791</f>
        <v>-7.7270039516339928E-2</v>
      </c>
      <c r="E1791" s="2">
        <f>MACD!F1791</f>
        <v>8.3729674090134362E-3</v>
      </c>
      <c r="F1791" s="2">
        <f>'Moving Avg'!D1791</f>
        <v>1.8060000000000003</v>
      </c>
      <c r="G1791" s="2">
        <f>'Moving Avg'!F1791</f>
        <v>1.7555000000000001</v>
      </c>
      <c r="H1791" s="2">
        <f>'Moving Avg'!G1791</f>
        <v>1.9629999999999999</v>
      </c>
      <c r="I1791" s="2">
        <f>'Moving Avg'!H1791</f>
        <v>1.7770500000000014</v>
      </c>
      <c r="J1791" s="6" t="str">
        <f>OBV!F1791</f>
        <v>BEARISH</v>
      </c>
      <c r="K1791" s="6" t="str">
        <f>OBV!G1791</f>
        <v>NEUTRAL</v>
      </c>
      <c r="L1791" s="6" t="str">
        <f>OBV!H1791</f>
        <v>BEARISH DIVERGENCE</v>
      </c>
    </row>
    <row r="1792" spans="1:12" ht="13.5" x14ac:dyDescent="0.25">
      <c r="A1792" s="3">
        <f>RSI!A1792</f>
        <v>44622</v>
      </c>
      <c r="B1792" s="2">
        <f>RSI!B1792</f>
        <v>1.84</v>
      </c>
      <c r="C1792" s="2">
        <f>RSI!I1792</f>
        <v>51.736993812463759</v>
      </c>
      <c r="D1792" s="2">
        <f>MACD!E1792</f>
        <v>-9.0457317565521667E-2</v>
      </c>
      <c r="E1792" s="2">
        <f>MACD!F1792</f>
        <v>-1.1393089585893586E-2</v>
      </c>
      <c r="F1792" s="2">
        <f>'Moving Avg'!D1792</f>
        <v>1.8140000000000001</v>
      </c>
      <c r="G1792" s="2">
        <f>'Moving Avg'!F1792</f>
        <v>1.7530000000000001</v>
      </c>
      <c r="H1792" s="2">
        <f>'Moving Avg'!G1792</f>
        <v>1.9577999999999998</v>
      </c>
      <c r="I1792" s="2">
        <f>'Moving Avg'!H1792</f>
        <v>1.7782000000000011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</row>
    <row r="1793" spans="1:12" ht="13.5" x14ac:dyDescent="0.25">
      <c r="A1793" s="3">
        <f>RSI!A1793</f>
        <v>44623</v>
      </c>
      <c r="B1793" s="2">
        <f>RSI!B1793</f>
        <v>1.85</v>
      </c>
      <c r="C1793" s="2">
        <f>RSI!I1793</f>
        <v>53.41856849803613</v>
      </c>
      <c r="D1793" s="2">
        <f>MACD!E1793</f>
        <v>-9.166720985401966E-2</v>
      </c>
      <c r="E1793" s="2">
        <f>MACD!F1793</f>
        <v>-2.7447913639518803E-2</v>
      </c>
      <c r="F1793" s="2">
        <f>'Moving Avg'!D1793</f>
        <v>1.8239999999999998</v>
      </c>
      <c r="G1793" s="2">
        <f>'Moving Avg'!F1793</f>
        <v>1.7510000000000001</v>
      </c>
      <c r="H1793" s="2">
        <f>'Moving Avg'!G1793</f>
        <v>1.9517999999999998</v>
      </c>
      <c r="I1793" s="2">
        <f>'Moving Avg'!H1793</f>
        <v>1.7794000000000014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</row>
    <row r="1794" spans="1:12" ht="13.5" x14ac:dyDescent="0.25">
      <c r="A1794" s="3">
        <f>RSI!A1794</f>
        <v>44624</v>
      </c>
      <c r="B1794" s="2">
        <f>RSI!B1794</f>
        <v>1.85</v>
      </c>
      <c r="C1794" s="2">
        <f>RSI!I1794</f>
        <v>53.41856849803613</v>
      </c>
      <c r="D1794" s="2">
        <f>MACD!E1794</f>
        <v>-8.2054821078865414E-2</v>
      </c>
      <c r="E1794" s="2">
        <f>MACD!F1794</f>
        <v>-3.8369295127388126E-2</v>
      </c>
      <c r="F1794" s="2">
        <f>'Moving Avg'!D1794</f>
        <v>1.8340000000000001</v>
      </c>
      <c r="G1794" s="2">
        <f>'Moving Avg'!F1794</f>
        <v>1.7530000000000001</v>
      </c>
      <c r="H1794" s="2">
        <f>'Moving Avg'!G1794</f>
        <v>1.9449999999999994</v>
      </c>
      <c r="I1794" s="2">
        <f>'Moving Avg'!H1794</f>
        <v>1.7806000000000015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1.85</v>
      </c>
      <c r="C1795" s="2">
        <f>RSI!I1795</f>
        <v>53.41856849803613</v>
      </c>
      <c r="D1795" s="2">
        <f>MACD!E1795</f>
        <v>-7.4044490031905497E-2</v>
      </c>
      <c r="E1795" s="2">
        <f>MACD!F1795</f>
        <v>-4.5504334108291598E-2</v>
      </c>
      <c r="F1795" s="2">
        <f>'Moving Avg'!D1795</f>
        <v>1.8439999999999999</v>
      </c>
      <c r="G1795" s="2">
        <f>'Moving Avg'!F1795</f>
        <v>1.7589999999999999</v>
      </c>
      <c r="H1795" s="2">
        <f>'Moving Avg'!G1795</f>
        <v>1.9381999999999993</v>
      </c>
      <c r="I1795" s="2">
        <f>'Moving Avg'!H1795</f>
        <v>1.7816000000000016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1.85</v>
      </c>
      <c r="C1796" s="2">
        <f>RSI!I1796</f>
        <v>53.418568498036137</v>
      </c>
      <c r="D1796" s="2">
        <f>MACD!E1796</f>
        <v>-6.7380618242613322E-2</v>
      </c>
      <c r="E1796" s="2">
        <f>MACD!F1796</f>
        <v>-4.9879590935155947E-2</v>
      </c>
      <c r="F1796" s="2">
        <f>'Moving Avg'!D1796</f>
        <v>1.8480000000000001</v>
      </c>
      <c r="G1796" s="2">
        <f>'Moving Avg'!F1796</f>
        <v>1.7650000000000001</v>
      </c>
      <c r="H1796" s="2">
        <f>'Moving Avg'!G1796</f>
        <v>1.9315999999999993</v>
      </c>
      <c r="I1796" s="2">
        <f>'Moving Avg'!H1796</f>
        <v>1.7826500000000018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1.85</v>
      </c>
      <c r="C1797" s="2">
        <f>RSI!I1797</f>
        <v>53.418568498036137</v>
      </c>
      <c r="D1797" s="2">
        <f>MACD!E1797</f>
        <v>-6.338606777245448E-2</v>
      </c>
      <c r="E1797" s="2">
        <f>MACD!F1797</f>
        <v>-5.2580886302615655E-2</v>
      </c>
      <c r="F1797" s="2">
        <f>'Moving Avg'!D1797</f>
        <v>1.85</v>
      </c>
      <c r="G1797" s="2">
        <f>'Moving Avg'!F1797</f>
        <v>1.7745000000000004</v>
      </c>
      <c r="H1797" s="2">
        <f>'Moving Avg'!G1797</f>
        <v>1.9249999999999992</v>
      </c>
      <c r="I1797" s="2">
        <f>'Moving Avg'!H1797</f>
        <v>1.7837000000000021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</row>
    <row r="1798" spans="1:12" ht="13.5" x14ac:dyDescent="0.25">
      <c r="A1798" s="3">
        <f>RSI!A1798</f>
        <v>44630</v>
      </c>
      <c r="B1798" s="2">
        <f>RSI!B1798</f>
        <v>1.85</v>
      </c>
      <c r="C1798" s="2">
        <f>RSI!I1798</f>
        <v>53.418568498036137</v>
      </c>
      <c r="D1798" s="2">
        <f>MACD!E1798</f>
        <v>-6.0103886432330667E-2</v>
      </c>
      <c r="E1798" s="2">
        <f>MACD!F1798</f>
        <v>-5.4085486328558662E-2</v>
      </c>
      <c r="F1798" s="2">
        <f>'Moving Avg'!D1798</f>
        <v>1.85</v>
      </c>
      <c r="G1798" s="2">
        <f>'Moving Avg'!F1798</f>
        <v>1.7840000000000003</v>
      </c>
      <c r="H1798" s="2">
        <f>'Moving Avg'!G1798</f>
        <v>1.9183999999999992</v>
      </c>
      <c r="I1798" s="2">
        <f>'Moving Avg'!H1798</f>
        <v>1.7849500000000018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1.85</v>
      </c>
      <c r="C1799" s="2">
        <f>RSI!I1799</f>
        <v>53.418568498036144</v>
      </c>
      <c r="D1799" s="2">
        <f>MACD!E1799</f>
        <v>-5.7417232830440756E-2</v>
      </c>
      <c r="E1799" s="2">
        <f>MACD!F1799</f>
        <v>-5.4751835628935083E-2</v>
      </c>
      <c r="F1799" s="2">
        <f>'Moving Avg'!D1799</f>
        <v>1.85</v>
      </c>
      <c r="G1799" s="2">
        <f>'Moving Avg'!F1799</f>
        <v>1.7965000000000004</v>
      </c>
      <c r="H1799" s="2">
        <f>'Moving Avg'!G1799</f>
        <v>1.9117999999999988</v>
      </c>
      <c r="I1799" s="2">
        <f>'Moving Avg'!H1799</f>
        <v>1.786200000000002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1.85</v>
      </c>
      <c r="C1800" s="2">
        <f>RSI!I1800</f>
        <v>53.418568498036137</v>
      </c>
      <c r="D1800" s="2">
        <f>MACD!E1800</f>
        <v>-5.5227777924909294E-2</v>
      </c>
      <c r="E1800" s="2">
        <f>MACD!F1800</f>
        <v>-5.4847024088129928E-2</v>
      </c>
      <c r="F1800" s="2">
        <f>'Moving Avg'!D1800</f>
        <v>1.85</v>
      </c>
      <c r="G1800" s="2">
        <f>'Moving Avg'!F1800</f>
        <v>1.8090000000000006</v>
      </c>
      <c r="H1800" s="2">
        <f>'Moving Avg'!G1800</f>
        <v>1.9051999999999989</v>
      </c>
      <c r="I1800" s="2">
        <f>'Moving Avg'!H1800</f>
        <v>1.7874000000000021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1.84</v>
      </c>
      <c r="C1801" s="2">
        <f>RSI!I1801</f>
        <v>50.251014053256171</v>
      </c>
      <c r="D1801" s="2">
        <f>MACD!E1801</f>
        <v>-4.8096691854479623E-2</v>
      </c>
      <c r="E1801" s="2">
        <f>MACD!F1801</f>
        <v>-5.3496957641399868E-2</v>
      </c>
      <c r="F1801" s="2">
        <f>'Moving Avg'!D1801</f>
        <v>1.8480000000000001</v>
      </c>
      <c r="G1801" s="2">
        <f>'Moving Avg'!F1801</f>
        <v>1.8175000000000008</v>
      </c>
      <c r="H1801" s="2">
        <f>'Moving Avg'!G1801</f>
        <v>1.900199999999999</v>
      </c>
      <c r="I1801" s="2">
        <f>'Moving Avg'!H1801</f>
        <v>1.7888000000000019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1.84</v>
      </c>
      <c r="C1802" s="2">
        <f>RSI!I1802</f>
        <v>50.251014053256171</v>
      </c>
      <c r="D1802" s="2">
        <f>MACD!E1802</f>
        <v>-4.0537046735430904E-2</v>
      </c>
      <c r="E1802" s="2">
        <f>MACD!F1802</f>
        <v>-5.090497546020608E-2</v>
      </c>
      <c r="F1802" s="2">
        <f>'Moving Avg'!D1802</f>
        <v>1.8460000000000001</v>
      </c>
      <c r="G1802" s="2">
        <f>'Moving Avg'!F1802</f>
        <v>1.826000000000001</v>
      </c>
      <c r="H1802" s="2">
        <f>'Moving Avg'!G1802</f>
        <v>1.893999999999999</v>
      </c>
      <c r="I1802" s="2">
        <f>'Moving Avg'!H1802</f>
        <v>1.7902000000000018</v>
      </c>
      <c r="J1802" s="6" t="str">
        <f>OBV!F1802</f>
        <v>BEARISH</v>
      </c>
      <c r="K1802" s="6" t="str">
        <f>OBV!G1802</f>
        <v>STRONG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1.85</v>
      </c>
      <c r="C1803" s="2">
        <f>RSI!I1803</f>
        <v>53.452127360648127</v>
      </c>
      <c r="D1803" s="2">
        <f>MACD!E1803</f>
        <v>-3.3354566408706932E-2</v>
      </c>
      <c r="E1803" s="2">
        <f>MACD!F1803</f>
        <v>-4.7394893649906254E-2</v>
      </c>
      <c r="F1803" s="2">
        <f>'Moving Avg'!D1803</f>
        <v>1.8460000000000001</v>
      </c>
      <c r="G1803" s="2">
        <f>'Moving Avg'!F1803</f>
        <v>1.8315000000000008</v>
      </c>
      <c r="H1803" s="2">
        <f>'Moving Avg'!G1803</f>
        <v>1.888199999999999</v>
      </c>
      <c r="I1803" s="2">
        <f>'Moving Avg'!H1803</f>
        <v>1.791650000000002</v>
      </c>
      <c r="J1803" s="6" t="str">
        <f>OBV!F1803</f>
        <v>BEARISH</v>
      </c>
      <c r="K1803" s="6" t="str">
        <f>OBV!G1803</f>
        <v>STRONG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1.85</v>
      </c>
      <c r="C1804" s="2">
        <f>RSI!I1804</f>
        <v>53.452127360648127</v>
      </c>
      <c r="D1804" s="2">
        <f>MACD!E1804</f>
        <v>-2.7347157988524939E-2</v>
      </c>
      <c r="E1804" s="2">
        <f>MACD!F1804</f>
        <v>-4.3385346517629993E-2</v>
      </c>
      <c r="F1804" s="2">
        <f>'Moving Avg'!D1804</f>
        <v>1.8460000000000001</v>
      </c>
      <c r="G1804" s="2">
        <f>'Moving Avg'!F1804</f>
        <v>1.8335000000000008</v>
      </c>
      <c r="H1804" s="2">
        <f>'Moving Avg'!G1804</f>
        <v>1.882399999999999</v>
      </c>
      <c r="I1804" s="2">
        <f>'Moving Avg'!H1804</f>
        <v>1.7931000000000024</v>
      </c>
      <c r="J1804" s="6" t="str">
        <f>OBV!F1804</f>
        <v>BEARISH</v>
      </c>
      <c r="K1804" s="6" t="str">
        <f>OBV!G1804</f>
        <v>STRONG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1.85</v>
      </c>
      <c r="C1805" s="2">
        <f>RSI!I1805</f>
        <v>53.452127360648127</v>
      </c>
      <c r="D1805" s="2">
        <f>MACD!E1805</f>
        <v>-2.2328850445778148E-2</v>
      </c>
      <c r="E1805" s="2">
        <f>MACD!F1805</f>
        <v>-3.9174047303259622E-2</v>
      </c>
      <c r="F1805" s="2">
        <f>'Moving Avg'!D1805</f>
        <v>1.8460000000000001</v>
      </c>
      <c r="G1805" s="2">
        <f>'Moving Avg'!F1805</f>
        <v>1.8355000000000004</v>
      </c>
      <c r="H1805" s="2">
        <f>'Moving Avg'!G1805</f>
        <v>1.8773999999999986</v>
      </c>
      <c r="I1805" s="2">
        <f>'Moving Avg'!H1805</f>
        <v>1.7946000000000024</v>
      </c>
      <c r="J1805" s="6" t="str">
        <f>OBV!F1805</f>
        <v>BEARISH</v>
      </c>
      <c r="K1805" s="6" t="str">
        <f>OBV!G1805</f>
        <v>STRONG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1.85</v>
      </c>
      <c r="C1806" s="2">
        <f>RSI!I1806</f>
        <v>53.452127360648127</v>
      </c>
      <c r="D1806" s="2">
        <f>MACD!E1806</f>
        <v>-1.8142668177862253E-2</v>
      </c>
      <c r="E1806" s="2">
        <f>MACD!F1806</f>
        <v>-3.496777147818015E-2</v>
      </c>
      <c r="F1806" s="2">
        <f>'Moving Avg'!D1806</f>
        <v>1.8480000000000001</v>
      </c>
      <c r="G1806" s="2">
        <f>'Moving Avg'!F1806</f>
        <v>1.8375000000000008</v>
      </c>
      <c r="H1806" s="2">
        <f>'Moving Avg'!G1806</f>
        <v>1.8723999999999983</v>
      </c>
      <c r="I1806" s="2">
        <f>'Moving Avg'!H1806</f>
        <v>1.7961000000000025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1.85</v>
      </c>
      <c r="C1807" s="2">
        <f>RSI!I1807</f>
        <v>53.452127360648127</v>
      </c>
      <c r="D1807" s="2">
        <f>MACD!E1807</f>
        <v>-1.4656141692425351E-2</v>
      </c>
      <c r="E1807" s="2">
        <f>MACD!F1807</f>
        <v>-3.0905445521029192E-2</v>
      </c>
      <c r="F1807" s="2">
        <f>'Moving Avg'!D1807</f>
        <v>1.85</v>
      </c>
      <c r="G1807" s="2">
        <f>'Moving Avg'!F1807</f>
        <v>1.8400000000000005</v>
      </c>
      <c r="H1807" s="2">
        <f>'Moving Avg'!G1807</f>
        <v>1.8673999999999984</v>
      </c>
      <c r="I1807" s="2">
        <f>'Moving Avg'!H1807</f>
        <v>1.7976000000000028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1.85</v>
      </c>
      <c r="C1808" s="2">
        <f>RSI!I1808</f>
        <v>53.452127360648127</v>
      </c>
      <c r="D1808" s="2">
        <f>MACD!E1808</f>
        <v>-1.1757511064890203E-2</v>
      </c>
      <c r="E1808" s="2">
        <f>MACD!F1808</f>
        <v>-2.7075858629801396E-2</v>
      </c>
      <c r="F1808" s="2">
        <f>'Moving Avg'!D1808</f>
        <v>1.85</v>
      </c>
      <c r="G1808" s="2">
        <f>'Moving Avg'!F1808</f>
        <v>1.8425000000000005</v>
      </c>
      <c r="H1808" s="2">
        <f>'Moving Avg'!G1808</f>
        <v>1.8623999999999983</v>
      </c>
      <c r="I1808" s="2">
        <f>'Moving Avg'!H1808</f>
        <v>1.7991000000000028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1.85</v>
      </c>
      <c r="C1809" s="2">
        <f>RSI!I1809</f>
        <v>53.452127360648127</v>
      </c>
      <c r="D1809" s="2">
        <f>MACD!E1809</f>
        <v>-9.352515432891062E-3</v>
      </c>
      <c r="E1809" s="2">
        <f>MACD!F1809</f>
        <v>-2.3531189990419331E-2</v>
      </c>
      <c r="F1809" s="2">
        <f>'Moving Avg'!D1809</f>
        <v>1.85</v>
      </c>
      <c r="G1809" s="2">
        <f>'Moving Avg'!F1809</f>
        <v>1.8450000000000006</v>
      </c>
      <c r="H1809" s="2">
        <f>'Moving Avg'!G1809</f>
        <v>1.8573999999999984</v>
      </c>
      <c r="I1809" s="2">
        <f>'Moving Avg'!H1809</f>
        <v>1.800750000000003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1.85</v>
      </c>
      <c r="C1810" s="2">
        <f>RSI!I1810</f>
        <v>53.452127360648127</v>
      </c>
      <c r="D1810" s="2">
        <f>MACD!E1810</f>
        <v>-7.3616782234000588E-3</v>
      </c>
      <c r="E1810" s="2">
        <f>MACD!F1810</f>
        <v>-2.0297287637015479E-2</v>
      </c>
      <c r="F1810" s="2">
        <f>'Moving Avg'!D1810</f>
        <v>1.85</v>
      </c>
      <c r="G1810" s="2">
        <f>'Moving Avg'!F1810</f>
        <v>1.8475000000000006</v>
      </c>
      <c r="H1810" s="2">
        <f>'Moving Avg'!G1810</f>
        <v>1.8523999999999987</v>
      </c>
      <c r="I1810" s="2">
        <f>'Moving Avg'!H1810</f>
        <v>1.8024000000000029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1.85</v>
      </c>
      <c r="C1811" s="2">
        <f>RSI!I1811</f>
        <v>53.452127360648127</v>
      </c>
      <c r="D1811" s="2">
        <f>MACD!E1811</f>
        <v>-7.2564732504554197E-3</v>
      </c>
      <c r="E1811" s="2">
        <f>MACD!F1811</f>
        <v>-1.7689124759703467E-2</v>
      </c>
      <c r="F1811" s="2">
        <f>'Moving Avg'!D1811</f>
        <v>1.85</v>
      </c>
      <c r="G1811" s="2">
        <f>'Moving Avg'!F1811</f>
        <v>1.8485000000000007</v>
      </c>
      <c r="H1811" s="2">
        <f>'Moving Avg'!G1811</f>
        <v>1.8473999999999986</v>
      </c>
      <c r="I1811" s="2">
        <f>'Moving Avg'!H1811</f>
        <v>1.8040500000000028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1.84</v>
      </c>
      <c r="C1812" s="2">
        <f>RSI!I1812</f>
        <v>47.497559368212627</v>
      </c>
      <c r="D1812" s="2">
        <f>MACD!E1812</f>
        <v>-6.4645722232141711E-3</v>
      </c>
      <c r="E1812" s="2">
        <f>MACD!F1812</f>
        <v>-1.5444214252405608E-2</v>
      </c>
      <c r="F1812" s="2">
        <f>'Moving Avg'!D1812</f>
        <v>1.8480000000000001</v>
      </c>
      <c r="G1812" s="2">
        <f>'Moving Avg'!F1812</f>
        <v>1.8485000000000007</v>
      </c>
      <c r="H1812" s="2">
        <f>'Moving Avg'!G1812</f>
        <v>1.8421999999999992</v>
      </c>
      <c r="I1812" s="2">
        <f>'Moving Avg'!H1812</f>
        <v>1.8056500000000029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1.84</v>
      </c>
      <c r="C1813" s="2">
        <f>RSI!I1813</f>
        <v>47.497559368212627</v>
      </c>
      <c r="D1813" s="2">
        <f>MACD!E1813</f>
        <v>-4.2320050682733701E-3</v>
      </c>
      <c r="E1813" s="2">
        <f>MACD!F1813</f>
        <v>-1.3201772415579162E-2</v>
      </c>
      <c r="F1813" s="2">
        <f>'Moving Avg'!D1813</f>
        <v>1.8460000000000001</v>
      </c>
      <c r="G1813" s="2">
        <f>'Moving Avg'!F1813</f>
        <v>1.8480000000000008</v>
      </c>
      <c r="H1813" s="2">
        <f>'Moving Avg'!G1813</f>
        <v>1.8373999999999993</v>
      </c>
      <c r="I1813" s="2">
        <f>'Moving Avg'!H1813</f>
        <v>1.8074500000000022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1.76</v>
      </c>
      <c r="C1814" s="2">
        <f>RSI!I1814</f>
        <v>23.356607765164469</v>
      </c>
      <c r="D1814" s="2">
        <f>MACD!E1814</f>
        <v>3.6052712504783813E-3</v>
      </c>
      <c r="E1814" s="2">
        <f>MACD!F1814</f>
        <v>-9.840363682367655E-3</v>
      </c>
      <c r="F1814" s="2">
        <f>'Moving Avg'!D1814</f>
        <v>1.8280000000000001</v>
      </c>
      <c r="G1814" s="2">
        <f>'Moving Avg'!F1814</f>
        <v>1.8435000000000006</v>
      </c>
      <c r="H1814" s="2">
        <f>'Moving Avg'!G1814</f>
        <v>1.8309999999999997</v>
      </c>
      <c r="I1814" s="2">
        <f>'Moving Avg'!H1814</f>
        <v>1.8088500000000023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1.69</v>
      </c>
      <c r="C1815" s="2">
        <f>RSI!I1815</f>
        <v>15.792865000410046</v>
      </c>
      <c r="D1815" s="2">
        <f>MACD!E1815</f>
        <v>1.5915327953198277E-2</v>
      </c>
      <c r="E1815" s="2">
        <f>MACD!F1815</f>
        <v>-4.6892253552544682E-3</v>
      </c>
      <c r="F1815" s="2">
        <f>'Moving Avg'!D1815</f>
        <v>1.796</v>
      </c>
      <c r="G1815" s="2">
        <f>'Moving Avg'!F1815</f>
        <v>1.8355000000000004</v>
      </c>
      <c r="H1815" s="2">
        <f>'Moving Avg'!G1815</f>
        <v>1.8231999999999997</v>
      </c>
      <c r="I1815" s="2">
        <f>'Moving Avg'!H1815</f>
        <v>1.8101000000000023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1.63</v>
      </c>
      <c r="C1816" s="2">
        <f>RSI!I1816</f>
        <v>12.158394762912579</v>
      </c>
      <c r="D1816" s="2">
        <f>MACD!E1816</f>
        <v>3.1646394282073498E-2</v>
      </c>
      <c r="E1816" s="2">
        <f>MACD!F1816</f>
        <v>2.5778985722111256E-3</v>
      </c>
      <c r="F1816" s="2">
        <f>'Moving Avg'!D1816</f>
        <v>1.7520000000000002</v>
      </c>
      <c r="G1816" s="2">
        <f>'Moving Avg'!F1816</f>
        <v>1.8245000000000005</v>
      </c>
      <c r="H1816" s="2">
        <f>'Moving Avg'!G1816</f>
        <v>1.8149999999999995</v>
      </c>
      <c r="I1816" s="2">
        <f>'Moving Avg'!H1816</f>
        <v>1.8108500000000021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1.56</v>
      </c>
      <c r="C1817" s="2">
        <f>RSI!I1817</f>
        <v>9.4313828194446501</v>
      </c>
      <c r="D1817" s="2">
        <f>MACD!E1817</f>
        <v>5.1302968821425265E-2</v>
      </c>
      <c r="E1817" s="2">
        <f>MACD!F1817</f>
        <v>1.2322912622053955E-2</v>
      </c>
      <c r="F1817" s="2">
        <f>'Moving Avg'!D1817</f>
        <v>1.6960000000000002</v>
      </c>
      <c r="G1817" s="2">
        <f>'Moving Avg'!F1817</f>
        <v>1.8100000000000005</v>
      </c>
      <c r="H1817" s="2">
        <f>'Moving Avg'!G1817</f>
        <v>1.8063999999999996</v>
      </c>
      <c r="I1817" s="2">
        <f>'Moving Avg'!H1817</f>
        <v>1.8108500000000018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1.56</v>
      </c>
      <c r="C1818" s="2">
        <f>RSI!I1818</f>
        <v>9.4313828194446643</v>
      </c>
      <c r="D1818" s="2">
        <f>MACD!E1818</f>
        <v>6.9423613046598831E-2</v>
      </c>
      <c r="E1818" s="2">
        <f>MACD!F1818</f>
        <v>2.3743052706962933E-2</v>
      </c>
      <c r="F1818" s="2">
        <f>'Moving Avg'!D1818</f>
        <v>1.6400000000000001</v>
      </c>
      <c r="G1818" s="2">
        <f>'Moving Avg'!F1818</f>
        <v>1.7955000000000005</v>
      </c>
      <c r="H1818" s="2">
        <f>'Moving Avg'!G1818</f>
        <v>1.7977999999999994</v>
      </c>
      <c r="I1818" s="2">
        <f>'Moving Avg'!H1818</f>
        <v>1.8105000000000018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1.63</v>
      </c>
      <c r="C1819" s="2">
        <f>RSI!I1819</f>
        <v>28.127209509793488</v>
      </c>
      <c r="D1819" s="2">
        <f>MACD!E1819</f>
        <v>8.0949204812229558E-2</v>
      </c>
      <c r="E1819" s="2">
        <f>MACD!F1819</f>
        <v>3.5184283128016261E-2</v>
      </c>
      <c r="F1819" s="2">
        <f>'Moving Avg'!D1819</f>
        <v>1.6140000000000001</v>
      </c>
      <c r="G1819" s="2">
        <f>'Moving Avg'!F1819</f>
        <v>1.7845000000000006</v>
      </c>
      <c r="H1819" s="2">
        <f>'Moving Avg'!G1819</f>
        <v>1.7905999999999997</v>
      </c>
      <c r="I1819" s="2">
        <f>'Moving Avg'!H1819</f>
        <v>1.8102500000000017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1.7</v>
      </c>
      <c r="C1820" s="2">
        <f>RSI!I1820</f>
        <v>41.199030865121735</v>
      </c>
      <c r="D1820" s="2">
        <f>MACD!E1820</f>
        <v>8.6378666112228331E-2</v>
      </c>
      <c r="E1820" s="2">
        <f>MACD!F1820</f>
        <v>4.5423159724858678E-2</v>
      </c>
      <c r="F1820" s="2">
        <f>'Moving Avg'!D1820</f>
        <v>1.6160000000000001</v>
      </c>
      <c r="G1820" s="2">
        <f>'Moving Avg'!F1820</f>
        <v>1.7770000000000004</v>
      </c>
      <c r="H1820" s="2">
        <f>'Moving Avg'!G1820</f>
        <v>1.7851999999999999</v>
      </c>
      <c r="I1820" s="2">
        <f>'Moving Avg'!H1820</f>
        <v>1.8103500000000015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</row>
    <row r="1821" spans="1:12" ht="13.5" x14ac:dyDescent="0.25">
      <c r="A1821" s="3">
        <f>RSI!A1821</f>
        <v>44663</v>
      </c>
      <c r="B1821" s="2">
        <f>RSI!B1821</f>
        <v>1.7</v>
      </c>
      <c r="C1821" s="2">
        <f>RSI!I1821</f>
        <v>41.199030865121735</v>
      </c>
      <c r="D1821" s="2">
        <f>MACD!E1821</f>
        <v>9.1357547004110806E-2</v>
      </c>
      <c r="E1821" s="2">
        <f>MACD!F1821</f>
        <v>5.4610037180709101E-2</v>
      </c>
      <c r="F1821" s="2">
        <f>'Moving Avg'!D1821</f>
        <v>1.6300000000000001</v>
      </c>
      <c r="G1821" s="2">
        <f>'Moving Avg'!F1821</f>
        <v>1.7700000000000002</v>
      </c>
      <c r="H1821" s="2">
        <f>'Moving Avg'!G1821</f>
        <v>1.7798000000000003</v>
      </c>
      <c r="I1821" s="2">
        <f>'Moving Avg'!H1821</f>
        <v>1.8104500000000012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</row>
    <row r="1822" spans="1:12" ht="13.5" x14ac:dyDescent="0.25">
      <c r="A1822" s="3">
        <f>RSI!A1822</f>
        <v>44664</v>
      </c>
      <c r="B1822" s="2">
        <f>RSI!B1822</f>
        <v>1.63</v>
      </c>
      <c r="C1822" s="2">
        <f>RSI!I1822</f>
        <v>34.022600576694714</v>
      </c>
      <c r="D1822" s="2">
        <f>MACD!E1822</f>
        <v>9.9573393321065851E-2</v>
      </c>
      <c r="E1822" s="2">
        <f>MACD!F1822</f>
        <v>6.3602708408780462E-2</v>
      </c>
      <c r="F1822" s="2">
        <f>'Moving Avg'!D1822</f>
        <v>1.6439999999999997</v>
      </c>
      <c r="G1822" s="2">
        <f>'Moving Avg'!F1822</f>
        <v>1.7594999999999998</v>
      </c>
      <c r="H1822" s="2">
        <f>'Moving Avg'!G1822</f>
        <v>1.7746000000000004</v>
      </c>
      <c r="I1822" s="2">
        <f>'Moving Avg'!H1822</f>
        <v>1.8101000000000016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1.56</v>
      </c>
      <c r="C1823" s="2">
        <f>RSI!I1823</f>
        <v>28.648476540259196</v>
      </c>
      <c r="D1823" s="2">
        <f>MACD!E1823</f>
        <v>0.11245391800447968</v>
      </c>
      <c r="E1823" s="2">
        <f>MACD!F1823</f>
        <v>7.3372950327920308E-2</v>
      </c>
      <c r="F1823" s="2">
        <f>'Moving Avg'!D1823</f>
        <v>1.6440000000000001</v>
      </c>
      <c r="G1823" s="2">
        <f>'Moving Avg'!F1823</f>
        <v>1.7449999999999999</v>
      </c>
      <c r="H1823" s="2">
        <f>'Moving Avg'!G1823</f>
        <v>1.7680000000000005</v>
      </c>
      <c r="I1823" s="2">
        <f>'Moving Avg'!H1823</f>
        <v>1.8093500000000018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1.63</v>
      </c>
      <c r="C1824" s="2">
        <f>RSI!I1824</f>
        <v>39.021423240458887</v>
      </c>
      <c r="D1824" s="2">
        <f>MACD!E1824</f>
        <v>0.10696197673929708</v>
      </c>
      <c r="E1824" s="2">
        <f>MACD!F1824</f>
        <v>8.0090755610195657E-2</v>
      </c>
      <c r="F1824" s="2">
        <f>'Moving Avg'!D1824</f>
        <v>1.6439999999999997</v>
      </c>
      <c r="G1824" s="2">
        <f>'Moving Avg'!F1824</f>
        <v>1.734</v>
      </c>
      <c r="H1824" s="2">
        <f>'Moving Avg'!G1824</f>
        <v>1.7644000000000006</v>
      </c>
      <c r="I1824" s="2">
        <f>'Moving Avg'!H1824</f>
        <v>1.8089500000000018</v>
      </c>
      <c r="J1824" s="6" t="str">
        <f>OBV!F1824</f>
        <v>BULLISH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1.7</v>
      </c>
      <c r="C1825" s="2">
        <f>RSI!I1825</f>
        <v>47.275952675301383</v>
      </c>
      <c r="D1825" s="2">
        <f>MACD!E1825</f>
        <v>8.696729937495995E-2</v>
      </c>
      <c r="E1825" s="2">
        <f>MACD!F1825</f>
        <v>8.146606436314853E-2</v>
      </c>
      <c r="F1825" s="2">
        <f>'Moving Avg'!D1825</f>
        <v>1.6440000000000001</v>
      </c>
      <c r="G1825" s="2">
        <f>'Moving Avg'!F1825</f>
        <v>1.7264999999999997</v>
      </c>
      <c r="H1825" s="2">
        <f>'Moving Avg'!G1825</f>
        <v>1.7638000000000005</v>
      </c>
      <c r="I1825" s="2">
        <f>'Moving Avg'!H1825</f>
        <v>1.808900000000002</v>
      </c>
      <c r="J1825" s="6" t="str">
        <f>OBV!F1825</f>
        <v>BULLISH</v>
      </c>
      <c r="K1825" s="6" t="str">
        <f>OBV!G1825</f>
        <v>WEAK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1.63</v>
      </c>
      <c r="C1826" s="2">
        <f>RSI!I1826</f>
        <v>41.260912305327011</v>
      </c>
      <c r="D1826" s="2">
        <f>MACD!E1826</f>
        <v>6.6151329367288847E-2</v>
      </c>
      <c r="E1826" s="2">
        <f>MACD!F1826</f>
        <v>7.8403117363976593E-2</v>
      </c>
      <c r="F1826" s="2">
        <f>'Moving Avg'!D1826</f>
        <v>1.6300000000000001</v>
      </c>
      <c r="G1826" s="2">
        <f>'Moving Avg'!F1826</f>
        <v>1.7154999999999998</v>
      </c>
      <c r="H1826" s="2">
        <f>'Moving Avg'!G1826</f>
        <v>1.7618000000000007</v>
      </c>
      <c r="I1826" s="2">
        <f>'Moving Avg'!H1826</f>
        <v>1.8085000000000016</v>
      </c>
      <c r="J1826" s="6" t="str">
        <f>OBV!F1826</f>
        <v>BULLISH</v>
      </c>
      <c r="K1826" s="6" t="str">
        <f>OBV!G1826</f>
        <v>WEAK</v>
      </c>
      <c r="L1826" s="6" t="str">
        <f>OBV!H1826</f>
        <v>BULLISH DIVERGENCE</v>
      </c>
    </row>
    <row r="1827" spans="1:12" ht="13.5" x14ac:dyDescent="0.25">
      <c r="A1827" s="3">
        <f>RSI!A1827</f>
        <v>44671</v>
      </c>
      <c r="B1827" s="2">
        <f>RSI!B1827</f>
        <v>1.7</v>
      </c>
      <c r="C1827" s="2">
        <f>RSI!I1827</f>
        <v>48.339427308409462</v>
      </c>
      <c r="D1827" s="2">
        <f>MACD!E1827</f>
        <v>3.3134243698973442E-2</v>
      </c>
      <c r="E1827" s="2">
        <f>MACD!F1827</f>
        <v>6.934934263097596E-2</v>
      </c>
      <c r="F1827" s="2">
        <f>'Moving Avg'!D1827</f>
        <v>1.6439999999999997</v>
      </c>
      <c r="G1827" s="2">
        <f>'Moving Avg'!F1827</f>
        <v>1.7079999999999997</v>
      </c>
      <c r="H1827" s="2">
        <f>'Moving Avg'!G1827</f>
        <v>1.7626000000000008</v>
      </c>
      <c r="I1827" s="2">
        <f>'Moving Avg'!H1827</f>
        <v>1.8084500000000017</v>
      </c>
      <c r="J1827" s="6" t="str">
        <f>OBV!F1827</f>
        <v>BULLISH</v>
      </c>
      <c r="K1827" s="6" t="str">
        <f>OBV!G1827</f>
        <v>WEAK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1.63</v>
      </c>
      <c r="C1828" s="2">
        <f>RSI!I1828</f>
        <v>42.786676355503481</v>
      </c>
      <c r="D1828" s="2">
        <f>MACD!E1828</f>
        <v>1.0478302007854712E-2</v>
      </c>
      <c r="E1828" s="2">
        <f>MACD!F1828</f>
        <v>5.7575134506351711E-2</v>
      </c>
      <c r="F1828" s="2">
        <f>'Moving Avg'!D1828</f>
        <v>1.6579999999999999</v>
      </c>
      <c r="G1828" s="2">
        <f>'Moving Avg'!F1828</f>
        <v>1.6969999999999998</v>
      </c>
      <c r="H1828" s="2">
        <f>'Moving Avg'!G1828</f>
        <v>1.7620000000000005</v>
      </c>
      <c r="I1828" s="2">
        <f>'Moving Avg'!H1828</f>
        <v>1.8080500000000017</v>
      </c>
      <c r="J1828" s="6" t="str">
        <f>OBV!F1828</f>
        <v>BULLISH</v>
      </c>
      <c r="K1828" s="6" t="str">
        <f>OBV!G1828</f>
        <v>WEAK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1.56</v>
      </c>
      <c r="C1829" s="2">
        <f>RSI!I1829</f>
        <v>38.076391602358875</v>
      </c>
      <c r="D1829" s="2">
        <f>MACD!E1829</f>
        <v>7.7652046486267334E-3</v>
      </c>
      <c r="E1829" s="2">
        <f>MACD!F1829</f>
        <v>4.7613148534806714E-2</v>
      </c>
      <c r="F1829" s="2">
        <f>'Moving Avg'!D1829</f>
        <v>1.6440000000000001</v>
      </c>
      <c r="G1829" s="2">
        <f>'Moving Avg'!F1829</f>
        <v>1.6824999999999999</v>
      </c>
      <c r="H1829" s="2">
        <f>'Moving Avg'!G1829</f>
        <v>1.7612000000000005</v>
      </c>
      <c r="I1829" s="2">
        <f>'Moving Avg'!H1829</f>
        <v>1.8073000000000019</v>
      </c>
      <c r="J1829" s="6" t="str">
        <f>OBV!F1829</f>
        <v>BULLISH</v>
      </c>
      <c r="K1829" s="6" t="str">
        <f>OBV!G1829</f>
        <v>NEUTRAL</v>
      </c>
      <c r="L1829" s="6" t="str">
        <f>OBV!H1829</f>
        <v>BULLISH DIVERGENCE</v>
      </c>
    </row>
    <row r="1830" spans="1:12" ht="13.5" x14ac:dyDescent="0.25">
      <c r="A1830" s="3">
        <f>RSI!A1830</f>
        <v>44676</v>
      </c>
      <c r="B1830" s="2">
        <f>RSI!B1830</f>
        <v>1.53</v>
      </c>
      <c r="C1830" s="2">
        <f>RSI!I1830</f>
        <v>36.235288006964758</v>
      </c>
      <c r="D1830" s="2">
        <f>MACD!E1830</f>
        <v>1.9340239997965192E-2</v>
      </c>
      <c r="E1830" s="2">
        <f>MACD!F1830</f>
        <v>4.1958566827438412E-2</v>
      </c>
      <c r="F1830" s="2">
        <f>'Moving Avg'!D1830</f>
        <v>1.6099999999999999</v>
      </c>
      <c r="G1830" s="2">
        <f>'Moving Avg'!F1830</f>
        <v>1.6664999999999996</v>
      </c>
      <c r="H1830" s="2">
        <f>'Moving Avg'!G1830</f>
        <v>1.7598000000000007</v>
      </c>
      <c r="I1830" s="2">
        <f>'Moving Avg'!H1830</f>
        <v>1.8064000000000016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1.56</v>
      </c>
      <c r="C1831" s="2">
        <f>RSI!I1831</f>
        <v>39.391323821752167</v>
      </c>
      <c r="D1831" s="2">
        <f>MACD!E1831</f>
        <v>2.7903698006729094E-2</v>
      </c>
      <c r="E1831" s="2">
        <f>MACD!F1831</f>
        <v>3.914759306329655E-2</v>
      </c>
      <c r="F1831" s="2">
        <f>'Moving Avg'!D1831</f>
        <v>1.5960000000000001</v>
      </c>
      <c r="G1831" s="2">
        <f>'Moving Avg'!F1831</f>
        <v>1.6519999999999997</v>
      </c>
      <c r="H1831" s="2">
        <f>'Moving Avg'!G1831</f>
        <v>1.7576000000000007</v>
      </c>
      <c r="I1831" s="2">
        <f>'Moving Avg'!H1831</f>
        <v>1.8059000000000018</v>
      </c>
      <c r="J1831" s="6" t="str">
        <f>OBV!F1831</f>
        <v>BULLISH</v>
      </c>
      <c r="K1831" s="6" t="str">
        <f>OBV!G1831</f>
        <v>NEUTRAL</v>
      </c>
      <c r="L1831" s="6" t="str">
        <f>OBV!H1831</f>
        <v>BULLISH DIVERGENCE</v>
      </c>
    </row>
    <row r="1832" spans="1:12" ht="13.5" x14ac:dyDescent="0.25">
      <c r="A1832" s="3">
        <f>RSI!A1832</f>
        <v>44678</v>
      </c>
      <c r="B1832" s="2">
        <f>RSI!B1832</f>
        <v>1.63</v>
      </c>
      <c r="C1832" s="2">
        <f>RSI!I1832</f>
        <v>46.0955355956566</v>
      </c>
      <c r="D1832" s="2">
        <f>MACD!E1832</f>
        <v>1.9935994759957332E-2</v>
      </c>
      <c r="E1832" s="2">
        <f>MACD!F1832</f>
        <v>3.5305273402628713E-2</v>
      </c>
      <c r="F1832" s="2">
        <f>'Moving Avg'!D1832</f>
        <v>1.5819999999999999</v>
      </c>
      <c r="G1832" s="2">
        <f>'Moving Avg'!F1832</f>
        <v>1.6414999999999995</v>
      </c>
      <c r="H1832" s="2">
        <f>'Moving Avg'!G1832</f>
        <v>1.7568000000000006</v>
      </c>
      <c r="I1832" s="2">
        <f>'Moving Avg'!H1832</f>
        <v>1.805750000000002</v>
      </c>
      <c r="J1832" s="6" t="str">
        <f>OBV!F1832</f>
        <v>BULLISH</v>
      </c>
      <c r="K1832" s="6" t="str">
        <f>OBV!G1832</f>
        <v>NEUTRAL</v>
      </c>
      <c r="L1832" s="6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1.7</v>
      </c>
      <c r="C1833" s="2">
        <f>RSI!I1833</f>
        <v>51.833321138681939</v>
      </c>
      <c r="D1833" s="2">
        <f>MACD!E1833</f>
        <v>-2.4881145617008382E-3</v>
      </c>
      <c r="E1833" s="2">
        <f>MACD!F1833</f>
        <v>2.7746595809762804E-2</v>
      </c>
      <c r="F1833" s="2">
        <f>'Moving Avg'!D1833</f>
        <v>1.5960000000000001</v>
      </c>
      <c r="G1833" s="2">
        <f>'Moving Avg'!F1833</f>
        <v>1.6344999999999996</v>
      </c>
      <c r="H1833" s="2">
        <f>'Moving Avg'!G1833</f>
        <v>1.7560000000000009</v>
      </c>
      <c r="I1833" s="2">
        <f>'Moving Avg'!H1833</f>
        <v>1.8059500000000017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1.76</v>
      </c>
      <c r="C1834" s="2">
        <f>RSI!I1834</f>
        <v>56.142561631611215</v>
      </c>
      <c r="D1834" s="2">
        <f>MACD!E1834</f>
        <v>-1.5299161869989142E-2</v>
      </c>
      <c r="E1834" s="2">
        <f>MACD!F1834</f>
        <v>1.9137444273812417E-2</v>
      </c>
      <c r="F1834" s="2">
        <f>'Moving Avg'!D1834</f>
        <v>1.6359999999999999</v>
      </c>
      <c r="G1834" s="2">
        <f>'Moving Avg'!F1834</f>
        <v>1.6344999999999996</v>
      </c>
      <c r="H1834" s="2">
        <f>'Moving Avg'!G1834</f>
        <v>1.7550000000000008</v>
      </c>
      <c r="I1834" s="2">
        <f>'Moving Avg'!H1834</f>
        <v>1.8062500000000017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1.8</v>
      </c>
      <c r="C1835" s="2">
        <f>RSI!I1835</f>
        <v>58.789565910442775</v>
      </c>
      <c r="D1835" s="2">
        <f>MACD!E1835</f>
        <v>-1.8837171449189505E-2</v>
      </c>
      <c r="E1835" s="2">
        <f>MACD!F1835</f>
        <v>1.1542521129212033E-2</v>
      </c>
      <c r="F1835" s="2">
        <f>'Moving Avg'!D1835</f>
        <v>1.69</v>
      </c>
      <c r="G1835" s="2">
        <f>'Moving Avg'!F1835</f>
        <v>1.64</v>
      </c>
      <c r="H1835" s="2">
        <f>'Moving Avg'!G1835</f>
        <v>1.7548000000000004</v>
      </c>
      <c r="I1835" s="2">
        <f>'Moving Avg'!H1835</f>
        <v>1.8067500000000019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1.8</v>
      </c>
      <c r="C1836" s="2">
        <f>RSI!I1836</f>
        <v>58.789565910442768</v>
      </c>
      <c r="D1836" s="2">
        <f>MACD!E1836</f>
        <v>-3.33032795645265E-2</v>
      </c>
      <c r="E1836" s="2">
        <f>MACD!F1836</f>
        <v>2.5733609904643262E-3</v>
      </c>
      <c r="F1836" s="2">
        <f>'Moving Avg'!D1836</f>
        <v>1.738</v>
      </c>
      <c r="G1836" s="2">
        <f>'Moving Avg'!F1836</f>
        <v>1.6484999999999999</v>
      </c>
      <c r="H1836" s="2">
        <f>'Moving Avg'!G1836</f>
        <v>1.7546000000000006</v>
      </c>
      <c r="I1836" s="2">
        <f>'Moving Avg'!H1836</f>
        <v>1.807250000000002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1.72</v>
      </c>
      <c r="C1837" s="2">
        <f>RSI!I1837</f>
        <v>51.570046811868153</v>
      </c>
      <c r="D1837" s="2">
        <f>MACD!E1837</f>
        <v>-2.9499765642758913E-2</v>
      </c>
      <c r="E1837" s="2">
        <f>MACD!F1837</f>
        <v>-3.8412643361803223E-3</v>
      </c>
      <c r="F1837" s="2">
        <f>'Moving Avg'!D1837</f>
        <v>1.7559999999999998</v>
      </c>
      <c r="G1837" s="2">
        <f>'Moving Avg'!F1837</f>
        <v>1.6564999999999999</v>
      </c>
      <c r="H1837" s="2">
        <f>'Moving Avg'!G1837</f>
        <v>1.7530000000000008</v>
      </c>
      <c r="I1837" s="2">
        <f>'Moving Avg'!H1837</f>
        <v>1.807150000000002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1.65</v>
      </c>
      <c r="C1838" s="2">
        <f>RSI!I1838</f>
        <v>46.221400803144427</v>
      </c>
      <c r="D1838" s="2">
        <f>MACD!E1838</f>
        <v>-3.1995590739462454E-2</v>
      </c>
      <c r="E1838" s="2">
        <f>MACD!F1838</f>
        <v>-9.4721296168367494E-3</v>
      </c>
      <c r="F1838" s="2">
        <f>'Moving Avg'!D1838</f>
        <v>1.746</v>
      </c>
      <c r="G1838" s="2">
        <f>'Moving Avg'!F1838</f>
        <v>1.661</v>
      </c>
      <c r="H1838" s="2">
        <f>'Moving Avg'!G1838</f>
        <v>1.7500000000000009</v>
      </c>
      <c r="I1838" s="2">
        <f>'Moving Avg'!H1838</f>
        <v>1.8069000000000017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1.58</v>
      </c>
      <c r="C1839" s="2">
        <f>RSI!I1839</f>
        <v>41.577437945788084</v>
      </c>
      <c r="D1839" s="2">
        <f>MACD!E1839</f>
        <v>-3.9398352957797478E-2</v>
      </c>
      <c r="E1839" s="2">
        <f>MACD!F1839</f>
        <v>-1.5457374285028896E-2</v>
      </c>
      <c r="F1839" s="2">
        <f>'Moving Avg'!D1839</f>
        <v>1.7100000000000002</v>
      </c>
      <c r="G1839" s="2">
        <f>'Moving Avg'!F1839</f>
        <v>1.6584999999999996</v>
      </c>
      <c r="H1839" s="2">
        <f>'Moving Avg'!G1839</f>
        <v>1.7456000000000009</v>
      </c>
      <c r="I1839" s="2">
        <f>'Moving Avg'!H1839</f>
        <v>1.8063000000000016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1.51</v>
      </c>
      <c r="C1840" s="2">
        <f>RSI!I1840</f>
        <v>37.517965504266627</v>
      </c>
      <c r="D1840" s="2">
        <f>MACD!E1840</f>
        <v>-4.4407373465521038E-2</v>
      </c>
      <c r="E1840" s="2">
        <f>MACD!F1840</f>
        <v>-2.1247374121127323E-2</v>
      </c>
      <c r="F1840" s="2">
        <f>'Moving Avg'!D1840</f>
        <v>1.6519999999999999</v>
      </c>
      <c r="G1840" s="2">
        <f>'Moving Avg'!F1840</f>
        <v>1.6489999999999998</v>
      </c>
      <c r="H1840" s="2">
        <f>'Moving Avg'!G1840</f>
        <v>1.7398000000000011</v>
      </c>
      <c r="I1840" s="2">
        <f>'Moving Avg'!H1840</f>
        <v>1.8053500000000013</v>
      </c>
      <c r="J1840" s="6" t="str">
        <f>OBV!F1840</f>
        <v>BEARISH</v>
      </c>
      <c r="K1840" s="6" t="str">
        <f>OBV!G1840</f>
        <v>STRONG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1.57</v>
      </c>
      <c r="C1841" s="2">
        <f>RSI!I1841</f>
        <v>42.683654538009868</v>
      </c>
      <c r="D1841" s="2">
        <f>MACD!E1841</f>
        <v>-4.7426892399315523E-2</v>
      </c>
      <c r="E1841" s="2">
        <f>MACD!F1841</f>
        <v>-2.6483277776764964E-2</v>
      </c>
      <c r="F1841" s="2">
        <f>'Moving Avg'!D1841</f>
        <v>1.6059999999999999</v>
      </c>
      <c r="G1841" s="2">
        <f>'Moving Avg'!F1841</f>
        <v>1.6424999999999996</v>
      </c>
      <c r="H1841" s="2">
        <f>'Moving Avg'!G1841</f>
        <v>1.734600000000001</v>
      </c>
      <c r="I1841" s="2">
        <f>'Moving Avg'!H1841</f>
        <v>1.8047000000000011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1.64</v>
      </c>
      <c r="C1842" s="2">
        <f>RSI!I1842</f>
        <v>48.077068709273114</v>
      </c>
      <c r="D1842" s="2">
        <f>MACD!E1842</f>
        <v>-4.3782049485344698E-2</v>
      </c>
      <c r="E1842" s="2">
        <f>MACD!F1842</f>
        <v>-2.9943032118480914E-2</v>
      </c>
      <c r="F1842" s="2">
        <f>'Moving Avg'!D1842</f>
        <v>1.59</v>
      </c>
      <c r="G1842" s="2">
        <f>'Moving Avg'!F1842</f>
        <v>1.643</v>
      </c>
      <c r="H1842" s="2">
        <f>'Moving Avg'!G1842</f>
        <v>1.7306000000000008</v>
      </c>
      <c r="I1842" s="2">
        <f>'Moving Avg'!H1842</f>
        <v>1.8044000000000009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1.57</v>
      </c>
      <c r="C1843" s="2">
        <f>RSI!I1843</f>
        <v>43.653349653667071</v>
      </c>
      <c r="D1843" s="2">
        <f>MACD!E1843</f>
        <v>-2.458700675234371E-2</v>
      </c>
      <c r="E1843" s="2">
        <f>MACD!F1843</f>
        <v>-2.8871827045253474E-2</v>
      </c>
      <c r="F1843" s="2">
        <f>'Moving Avg'!D1843</f>
        <v>1.5740000000000001</v>
      </c>
      <c r="G1843" s="2">
        <f>'Moving Avg'!F1843</f>
        <v>1.6435</v>
      </c>
      <c r="H1843" s="2">
        <f>'Moving Avg'!G1843</f>
        <v>1.7250000000000008</v>
      </c>
      <c r="I1843" s="2">
        <f>'Moving Avg'!H1843</f>
        <v>1.8037500000000009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1.5</v>
      </c>
      <c r="C1844" s="2">
        <f>RSI!I1844</f>
        <v>39.717684330235905</v>
      </c>
      <c r="D1844" s="2">
        <f>MACD!E1844</f>
        <v>6.6294740983250389E-3</v>
      </c>
      <c r="E1844" s="2">
        <f>MACD!F1844</f>
        <v>-2.1771566816537774E-2</v>
      </c>
      <c r="F1844" s="2">
        <f>'Moving Avg'!D1844</f>
        <v>1.5580000000000001</v>
      </c>
      <c r="G1844" s="2">
        <f>'Moving Avg'!F1844</f>
        <v>1.6370000000000005</v>
      </c>
      <c r="H1844" s="2">
        <f>'Moving Avg'!G1844</f>
        <v>1.7180000000000006</v>
      </c>
      <c r="I1844" s="2">
        <f>'Moving Avg'!H1844</f>
        <v>1.8027500000000005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1.44</v>
      </c>
      <c r="C1845" s="2">
        <f>RSI!I1845</f>
        <v>36.666243855650023</v>
      </c>
      <c r="D1845" s="2">
        <f>MACD!E1845</f>
        <v>4.4572534889038895E-2</v>
      </c>
      <c r="E1845" s="2">
        <f>MACD!F1845</f>
        <v>-8.5027464754224413E-3</v>
      </c>
      <c r="F1845" s="2">
        <f>'Moving Avg'!D1845</f>
        <v>1.544</v>
      </c>
      <c r="G1845" s="2">
        <f>'Moving Avg'!F1845</f>
        <v>1.6239999999999999</v>
      </c>
      <c r="H1845" s="2">
        <f>'Moving Avg'!G1845</f>
        <v>1.7098000000000007</v>
      </c>
      <c r="I1845" s="2">
        <f>'Moving Avg'!H1845</f>
        <v>1.8017000000000007</v>
      </c>
      <c r="J1845" s="6" t="str">
        <f>OBV!F1845</f>
        <v>BULLISH</v>
      </c>
      <c r="K1845" s="6" t="str">
        <f>OBV!G1845</f>
        <v>NEUTRAL</v>
      </c>
      <c r="L1845" s="6" t="str">
        <f>OBV!H1845</f>
        <v>BULLISH DIVERGENCE</v>
      </c>
    </row>
    <row r="1846" spans="1:12" ht="13.5" x14ac:dyDescent="0.25">
      <c r="A1846" s="3">
        <f>RSI!A1846</f>
        <v>44700</v>
      </c>
      <c r="B1846" s="2">
        <f>RSI!B1846</f>
        <v>1.5</v>
      </c>
      <c r="C1846" s="2">
        <f>RSI!I1846</f>
        <v>41.5059331716201</v>
      </c>
      <c r="D1846" s="2">
        <f>MACD!E1846</f>
        <v>7.3450174712087701E-2</v>
      </c>
      <c r="E1846" s="2">
        <f>MACD!F1846</f>
        <v>7.8878377620795886E-3</v>
      </c>
      <c r="F1846" s="2">
        <f>'Moving Avg'!D1846</f>
        <v>1.53</v>
      </c>
      <c r="G1846" s="2">
        <f>'Moving Avg'!F1846</f>
        <v>1.6175000000000002</v>
      </c>
      <c r="H1846" s="2">
        <f>'Moving Avg'!G1846</f>
        <v>1.7028000000000008</v>
      </c>
      <c r="I1846" s="2">
        <f>'Moving Avg'!H1846</f>
        <v>1.8009500000000009</v>
      </c>
      <c r="J1846" s="6" t="str">
        <f>OBV!F1846</f>
        <v>BULLISH</v>
      </c>
      <c r="K1846" s="6" t="str">
        <f>OBV!G1846</f>
        <v>NEUTRAL</v>
      </c>
      <c r="L1846" s="6" t="str">
        <f>OBV!H1846</f>
        <v>BULLISH DIVERGENCE</v>
      </c>
    </row>
    <row r="1847" spans="1:12" ht="13.5" x14ac:dyDescent="0.25">
      <c r="A1847" s="3">
        <f>RSI!A1847</f>
        <v>44701</v>
      </c>
      <c r="B1847" s="2">
        <f>RSI!B1847</f>
        <v>1.5</v>
      </c>
      <c r="C1847" s="2">
        <f>RSI!I1847</f>
        <v>41.5059331716201</v>
      </c>
      <c r="D1847" s="2">
        <f>MACD!E1847</f>
        <v>8.6349178280435535E-2</v>
      </c>
      <c r="E1847" s="2">
        <f>MACD!F1847</f>
        <v>2.3580105865750781E-2</v>
      </c>
      <c r="F1847" s="2">
        <f>'Moving Avg'!D1847</f>
        <v>1.502</v>
      </c>
      <c r="G1847" s="2">
        <f>'Moving Avg'!F1847</f>
        <v>1.6075000000000004</v>
      </c>
      <c r="H1847" s="2">
        <f>'Moving Avg'!G1847</f>
        <v>1.6958000000000006</v>
      </c>
      <c r="I1847" s="2">
        <f>'Moving Avg'!H1847</f>
        <v>1.8002000000000009</v>
      </c>
      <c r="J1847" s="6" t="str">
        <f>OBV!F1847</f>
        <v>BULLISH</v>
      </c>
      <c r="K1847" s="6" t="str">
        <f>OBV!G1847</f>
        <v>NEUTRAL</v>
      </c>
      <c r="L1847" s="6" t="str">
        <f>OBV!H1847</f>
        <v>BULLISH DIVERGENCE</v>
      </c>
    </row>
    <row r="1848" spans="1:12" ht="13.5" x14ac:dyDescent="0.25">
      <c r="A1848" s="3">
        <f>RSI!A1848</f>
        <v>44704</v>
      </c>
      <c r="B1848" s="2">
        <f>RSI!B1848</f>
        <v>1.5</v>
      </c>
      <c r="C1848" s="2">
        <f>RSI!I1848</f>
        <v>41.5059331716201</v>
      </c>
      <c r="D1848" s="2">
        <f>MACD!E1848</f>
        <v>8.7209090725375304E-2</v>
      </c>
      <c r="E1848" s="2">
        <f>MACD!F1848</f>
        <v>3.6305902837675687E-2</v>
      </c>
      <c r="F1848" s="2">
        <f>'Moving Avg'!D1848</f>
        <v>1.488</v>
      </c>
      <c r="G1848" s="2">
        <f>'Moving Avg'!F1848</f>
        <v>1.6010000000000002</v>
      </c>
      <c r="H1848" s="2">
        <f>'Moving Avg'!G1848</f>
        <v>1.6888000000000007</v>
      </c>
      <c r="I1848" s="2">
        <f>'Moving Avg'!H1848</f>
        <v>1.7994500000000009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</row>
    <row r="1849" spans="1:12" ht="13.5" x14ac:dyDescent="0.25">
      <c r="A1849" s="3">
        <f>RSI!A1849</f>
        <v>44705</v>
      </c>
      <c r="B1849" s="2">
        <f>RSI!B1849</f>
        <v>1.5</v>
      </c>
      <c r="C1849" s="2">
        <f>RSI!I1849</f>
        <v>41.5059331716201</v>
      </c>
      <c r="D1849" s="2">
        <f>MACD!E1849</f>
        <v>7.7829146450324016E-2</v>
      </c>
      <c r="E1849" s="2">
        <f>MACD!F1849</f>
        <v>4.4610551560205353E-2</v>
      </c>
      <c r="F1849" s="2">
        <f>'Moving Avg'!D1849</f>
        <v>1.488</v>
      </c>
      <c r="G1849" s="2">
        <f>'Moving Avg'!F1849</f>
        <v>1.5980000000000003</v>
      </c>
      <c r="H1849" s="2">
        <f>'Moving Avg'!G1849</f>
        <v>1.6818000000000006</v>
      </c>
      <c r="I1849" s="2">
        <f>'Moving Avg'!H1849</f>
        <v>1.7987000000000009</v>
      </c>
      <c r="J1849" s="6" t="str">
        <f>OBV!F1849</f>
        <v>BULLISH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1.5</v>
      </c>
      <c r="C1850" s="2">
        <f>RSI!I1850</f>
        <v>41.5059331716201</v>
      </c>
      <c r="D1850" s="2">
        <f>MACD!E1850</f>
        <v>5.9735695563029489E-2</v>
      </c>
      <c r="E1850" s="2">
        <f>MACD!F1850</f>
        <v>4.7635580360770181E-2</v>
      </c>
      <c r="F1850" s="2">
        <f>'Moving Avg'!D1850</f>
        <v>1.5</v>
      </c>
      <c r="G1850" s="2">
        <f>'Moving Avg'!F1850</f>
        <v>1.5965000000000003</v>
      </c>
      <c r="H1850" s="2">
        <f>'Moving Avg'!G1850</f>
        <v>1.6748000000000005</v>
      </c>
      <c r="I1850" s="2">
        <f>'Moving Avg'!H1850</f>
        <v>1.797950000000001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1.44</v>
      </c>
      <c r="C1851" s="2">
        <f>RSI!I1851</f>
        <v>37.36952633359833</v>
      </c>
      <c r="D1851" s="2">
        <f>MACD!E1851</f>
        <v>5.8668340075114456E-2</v>
      </c>
      <c r="E1851" s="2">
        <f>MACD!F1851</f>
        <v>4.9842132303639042E-2</v>
      </c>
      <c r="F1851" s="2">
        <f>'Moving Avg'!D1851</f>
        <v>1.488</v>
      </c>
      <c r="G1851" s="2">
        <f>'Moving Avg'!F1851</f>
        <v>1.5905</v>
      </c>
      <c r="H1851" s="2">
        <f>'Moving Avg'!G1851</f>
        <v>1.6668000000000003</v>
      </c>
      <c r="I1851" s="2">
        <f>'Moving Avg'!H1851</f>
        <v>1.7969000000000011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1.5</v>
      </c>
      <c r="C1852" s="2">
        <f>RSI!I1852</f>
        <v>43.439805224975181</v>
      </c>
      <c r="D1852" s="2">
        <f>MACD!E1852</f>
        <v>6.4969775632159665E-2</v>
      </c>
      <c r="E1852" s="2">
        <f>MACD!F1852</f>
        <v>5.2867660969343172E-2</v>
      </c>
      <c r="F1852" s="2">
        <f>'Moving Avg'!D1852</f>
        <v>1.488</v>
      </c>
      <c r="G1852" s="2">
        <f>'Moving Avg'!F1852</f>
        <v>1.5840000000000001</v>
      </c>
      <c r="H1852" s="2">
        <f>'Moving Avg'!G1852</f>
        <v>1.66</v>
      </c>
      <c r="I1852" s="2">
        <f>'Moving Avg'!H1852</f>
        <v>1.7961500000000012</v>
      </c>
      <c r="J1852" s="6" t="str">
        <f>OBV!F1852</f>
        <v>BEARISH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1.56</v>
      </c>
      <c r="C1853" s="2">
        <f>RSI!I1853</f>
        <v>48.785459996987015</v>
      </c>
      <c r="D1853" s="2">
        <f>MACD!E1853</f>
        <v>5.5548167870503873E-2</v>
      </c>
      <c r="E1853" s="2">
        <f>MACD!F1853</f>
        <v>5.3403762349575314E-2</v>
      </c>
      <c r="F1853" s="2">
        <f>'Moving Avg'!D1853</f>
        <v>1.5</v>
      </c>
      <c r="G1853" s="2">
        <f>'Moving Avg'!F1853</f>
        <v>1.5770000000000002</v>
      </c>
      <c r="H1853" s="2">
        <f>'Moving Avg'!G1853</f>
        <v>1.6541999999999999</v>
      </c>
      <c r="I1853" s="2">
        <f>'Moving Avg'!H1853</f>
        <v>1.7956500000000013</v>
      </c>
      <c r="J1853" s="6" t="str">
        <f>OBV!F1853</f>
        <v>BEARISH</v>
      </c>
      <c r="K1853" s="6" t="str">
        <f>OBV!G1853</f>
        <v>NEUTRAL</v>
      </c>
      <c r="L1853" s="6" t="str">
        <f>OBV!H1853</f>
        <v>BEARISH DIVERGENCE</v>
      </c>
    </row>
    <row r="1854" spans="1:12" ht="13.5" x14ac:dyDescent="0.25">
      <c r="A1854" s="3">
        <f>RSI!A1854</f>
        <v>44712</v>
      </c>
      <c r="B1854" s="2">
        <f>RSI!B1854</f>
        <v>1.49</v>
      </c>
      <c r="C1854" s="2">
        <f>RSI!I1854</f>
        <v>43.607244398143052</v>
      </c>
      <c r="D1854" s="2">
        <f>MACD!E1854</f>
        <v>4.2063453323673894E-2</v>
      </c>
      <c r="E1854" s="2">
        <f>MACD!F1854</f>
        <v>5.1135700544395035E-2</v>
      </c>
      <c r="F1854" s="2">
        <f>'Moving Avg'!D1854</f>
        <v>1.498</v>
      </c>
      <c r="G1854" s="2">
        <f>'Moving Avg'!F1854</f>
        <v>1.5635000000000001</v>
      </c>
      <c r="H1854" s="2">
        <f>'Moving Avg'!G1854</f>
        <v>1.6469999999999998</v>
      </c>
      <c r="I1854" s="2">
        <f>'Moving Avg'!H1854</f>
        <v>1.7948000000000013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1.54</v>
      </c>
      <c r="C1855" s="2">
        <f>RSI!I1855</f>
        <v>47.864048605305342</v>
      </c>
      <c r="D1855" s="2">
        <f>MACD!E1855</f>
        <v>1.8198637615203905E-2</v>
      </c>
      <c r="E1855" s="2">
        <f>MACD!F1855</f>
        <v>4.4548287958556809E-2</v>
      </c>
      <c r="F1855" s="2">
        <f>'Moving Avg'!D1855</f>
        <v>1.506</v>
      </c>
      <c r="G1855" s="2">
        <f>'Moving Avg'!F1855</f>
        <v>1.5505</v>
      </c>
      <c r="H1855" s="2">
        <f>'Moving Avg'!G1855</f>
        <v>1.6407999999999998</v>
      </c>
      <c r="I1855" s="2">
        <f>'Moving Avg'!H1855</f>
        <v>1.7942000000000013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</row>
    <row r="1856" spans="1:12" ht="13.5" x14ac:dyDescent="0.25">
      <c r="A1856" s="3">
        <f>RSI!A1856</f>
        <v>44714</v>
      </c>
      <c r="B1856" s="2">
        <f>RSI!B1856</f>
        <v>1.54</v>
      </c>
      <c r="C1856" s="2">
        <f>RSI!I1856</f>
        <v>47.864048605305335</v>
      </c>
      <c r="D1856" s="2">
        <f>MACD!E1856</f>
        <v>7.384908640018617E-3</v>
      </c>
      <c r="E1856" s="2">
        <f>MACD!F1856</f>
        <v>3.7115612094849169E-2</v>
      </c>
      <c r="F1856" s="2">
        <f>'Moving Avg'!D1856</f>
        <v>1.526</v>
      </c>
      <c r="G1856" s="2">
        <f>'Moving Avg'!F1856</f>
        <v>1.5374999999999999</v>
      </c>
      <c r="H1856" s="2">
        <f>'Moving Avg'!G1856</f>
        <v>1.6346000000000001</v>
      </c>
      <c r="I1856" s="2">
        <f>'Moving Avg'!H1856</f>
        <v>1.7936000000000012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1.56</v>
      </c>
      <c r="C1857" s="2">
        <f>RSI!I1857</f>
        <v>49.62796977256022</v>
      </c>
      <c r="D1857" s="2">
        <f>MACD!E1857</f>
        <v>-3.108866581451597E-3</v>
      </c>
      <c r="E1857" s="2">
        <f>MACD!F1857</f>
        <v>2.9070716359589018E-2</v>
      </c>
      <c r="F1857" s="2">
        <f>'Moving Avg'!D1857</f>
        <v>1.5379999999999998</v>
      </c>
      <c r="G1857" s="2">
        <f>'Moving Avg'!F1857</f>
        <v>1.5294999999999999</v>
      </c>
      <c r="H1857" s="2">
        <f>'Moving Avg'!G1857</f>
        <v>1.6288000000000002</v>
      </c>
      <c r="I1857" s="2">
        <f>'Moving Avg'!H1857</f>
        <v>1.7931000000000012</v>
      </c>
      <c r="J1857" s="6" t="str">
        <f>OBV!F1857</f>
        <v>BULLISH</v>
      </c>
      <c r="K1857" s="6" t="str">
        <f>OBV!G1857</f>
        <v>NEUTRAL</v>
      </c>
      <c r="L1857" s="6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1.49</v>
      </c>
      <c r="C1858" s="2">
        <f>RSI!I1858</f>
        <v>44.014970206062522</v>
      </c>
      <c r="D1858" s="2">
        <f>MACD!E1858</f>
        <v>-6.7936321642965147E-3</v>
      </c>
      <c r="E1858" s="2">
        <f>MACD!F1858</f>
        <v>2.1897846654811915E-2</v>
      </c>
      <c r="F1858" s="2">
        <f>'Moving Avg'!D1858</f>
        <v>1.5240000000000002</v>
      </c>
      <c r="G1858" s="2">
        <f>'Moving Avg'!F1858</f>
        <v>1.5214999999999999</v>
      </c>
      <c r="H1858" s="2">
        <f>'Moving Avg'!G1858</f>
        <v>1.6215999999999999</v>
      </c>
      <c r="I1858" s="2">
        <f>'Moving Avg'!H1858</f>
        <v>1.792250000000001</v>
      </c>
      <c r="J1858" s="6" t="str">
        <f>OBV!F1858</f>
        <v>BULLISH</v>
      </c>
      <c r="K1858" s="6" t="str">
        <f>OBV!G1858</f>
        <v>NEUTRAL</v>
      </c>
      <c r="L1858" s="6" t="str">
        <f>OBV!H1858</f>
        <v>BULLISH DIVERGENCE</v>
      </c>
    </row>
    <row r="1859" spans="1:12" ht="13.5" x14ac:dyDescent="0.25">
      <c r="A1859" s="3">
        <f>RSI!A1859</f>
        <v>44719</v>
      </c>
      <c r="B1859" s="2">
        <f>RSI!B1859</f>
        <v>1.53</v>
      </c>
      <c r="C1859" s="2">
        <f>RSI!I1859</f>
        <v>47.658021366101018</v>
      </c>
      <c r="D1859" s="2">
        <f>MACD!E1859</f>
        <v>-1.2452139305678456E-2</v>
      </c>
      <c r="E1859" s="2">
        <f>MACD!F1859</f>
        <v>1.5027849462713842E-2</v>
      </c>
      <c r="F1859" s="2">
        <f>'Moving Avg'!D1859</f>
        <v>1.5320000000000003</v>
      </c>
      <c r="G1859" s="2">
        <f>'Moving Avg'!F1859</f>
        <v>1.5189999999999997</v>
      </c>
      <c r="H1859" s="2">
        <f>'Moving Avg'!G1859</f>
        <v>1.6151999999999997</v>
      </c>
      <c r="I1859" s="2">
        <f>'Moving Avg'!H1859</f>
        <v>1.7916000000000007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1.47</v>
      </c>
      <c r="C1860" s="2">
        <f>RSI!I1860</f>
        <v>43.124899496744298</v>
      </c>
      <c r="D1860" s="2">
        <f>MACD!E1860</f>
        <v>-1.2640973797579669E-2</v>
      </c>
      <c r="E1860" s="2">
        <f>MACD!F1860</f>
        <v>9.4940848106551401E-3</v>
      </c>
      <c r="F1860" s="2">
        <f>'Moving Avg'!D1860</f>
        <v>1.518</v>
      </c>
      <c r="G1860" s="2">
        <f>'Moving Avg'!F1860</f>
        <v>1.5169999999999997</v>
      </c>
      <c r="H1860" s="2">
        <f>'Moving Avg'!G1860</f>
        <v>1.6075999999999999</v>
      </c>
      <c r="I1860" s="2">
        <f>'Moving Avg'!H1860</f>
        <v>1.790550000000001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1.41</v>
      </c>
      <c r="C1861" s="2">
        <f>RSI!I1861</f>
        <v>39.11788062651452</v>
      </c>
      <c r="D1861" s="2">
        <f>MACD!E1861</f>
        <v>-1.7089308812059834E-2</v>
      </c>
      <c r="E1861" s="2">
        <f>MACD!F1861</f>
        <v>4.177406086112145E-3</v>
      </c>
      <c r="F1861" s="2">
        <f>'Moving Avg'!D1861</f>
        <v>1.492</v>
      </c>
      <c r="G1861" s="2">
        <f>'Moving Avg'!F1861</f>
        <v>1.5089999999999997</v>
      </c>
      <c r="H1861" s="2">
        <f>'Moving Avg'!G1861</f>
        <v>1.5987999999999998</v>
      </c>
      <c r="I1861" s="2">
        <f>'Moving Avg'!H1861</f>
        <v>1.7891000000000008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1.43</v>
      </c>
      <c r="C1862" s="2">
        <f>RSI!I1862</f>
        <v>41.083036817183689</v>
      </c>
      <c r="D1862" s="2">
        <f>MACD!E1862</f>
        <v>-1.2288553523552181E-2</v>
      </c>
      <c r="E1862" s="2">
        <f>MACD!F1862</f>
        <v>8.842141641792799E-4</v>
      </c>
      <c r="F1862" s="2">
        <f>'Moving Avg'!D1862</f>
        <v>1.466</v>
      </c>
      <c r="G1862" s="2">
        <f>'Moving Avg'!F1862</f>
        <v>1.4984999999999995</v>
      </c>
      <c r="H1862" s="2">
        <f>'Moving Avg'!G1862</f>
        <v>1.5905999999999998</v>
      </c>
      <c r="I1862" s="2">
        <f>'Moving Avg'!H1862</f>
        <v>1.7877500000000008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1.43</v>
      </c>
      <c r="C1863" s="2">
        <f>RSI!I1863</f>
        <v>41.083036817183689</v>
      </c>
      <c r="D1863" s="2">
        <f>MACD!E1863</f>
        <v>1.6412525118716381E-3</v>
      </c>
      <c r="E1863" s="2">
        <f>MACD!F1863</f>
        <v>1.0356218337177515E-3</v>
      </c>
      <c r="F1863" s="2">
        <f>'Moving Avg'!D1863</f>
        <v>1.454</v>
      </c>
      <c r="G1863" s="2">
        <f>'Moving Avg'!F1863</f>
        <v>1.4914999999999998</v>
      </c>
      <c r="H1863" s="2">
        <f>'Moving Avg'!G1863</f>
        <v>1.5823999999999998</v>
      </c>
      <c r="I1863" s="2">
        <f>'Moving Avg'!H1863</f>
        <v>1.7864000000000011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</row>
    <row r="1864" spans="1:12" ht="13.5" x14ac:dyDescent="0.25">
      <c r="A1864" s="3">
        <f>RSI!A1864</f>
        <v>44726</v>
      </c>
      <c r="B1864" s="2">
        <f>RSI!B1864</f>
        <v>1.43</v>
      </c>
      <c r="C1864" s="2">
        <f>RSI!I1864</f>
        <v>41.083036817183689</v>
      </c>
      <c r="D1864" s="2">
        <f>MACD!E1864</f>
        <v>3.2484651890627436E-3</v>
      </c>
      <c r="E1864" s="2">
        <f>MACD!F1864</f>
        <v>1.47819050478675E-3</v>
      </c>
      <c r="F1864" s="2">
        <f>'Moving Avg'!D1864</f>
        <v>1.4339999999999997</v>
      </c>
      <c r="G1864" s="2">
        <f>'Moving Avg'!F1864</f>
        <v>1.4879999999999998</v>
      </c>
      <c r="H1864" s="2">
        <f>'Moving Avg'!G1864</f>
        <v>1.5758000000000001</v>
      </c>
      <c r="I1864" s="2">
        <f>'Moving Avg'!H1864</f>
        <v>1.7850500000000011</v>
      </c>
      <c r="J1864" s="6" t="str">
        <f>OBV!F1864</f>
        <v>BULLISH</v>
      </c>
      <c r="K1864" s="6" t="str">
        <f>OBV!G1864</f>
        <v>NEUTRAL</v>
      </c>
      <c r="L1864" s="6" t="str">
        <f>OBV!H1864</f>
        <v>BULLISH DIVERGENCE</v>
      </c>
    </row>
    <row r="1865" spans="1:12" ht="13.5" x14ac:dyDescent="0.25">
      <c r="A1865" s="3">
        <f>RSI!A1865</f>
        <v>44727</v>
      </c>
      <c r="B1865" s="2">
        <f>RSI!B1865</f>
        <v>1.43</v>
      </c>
      <c r="C1865" s="2">
        <f>RSI!I1865</f>
        <v>41.083036817183689</v>
      </c>
      <c r="D1865" s="2">
        <f>MACD!E1865</f>
        <v>1.2846726230291816E-2</v>
      </c>
      <c r="E1865" s="2">
        <f>MACD!F1865</f>
        <v>3.751897649887764E-3</v>
      </c>
      <c r="F1865" s="2">
        <f>'Moving Avg'!D1865</f>
        <v>1.4259999999999997</v>
      </c>
      <c r="G1865" s="2">
        <f>'Moving Avg'!F1865</f>
        <v>1.4874999999999998</v>
      </c>
      <c r="H1865" s="2">
        <f>'Moving Avg'!G1865</f>
        <v>1.5706000000000002</v>
      </c>
      <c r="I1865" s="2">
        <f>'Moving Avg'!H1865</f>
        <v>1.783700000000001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</row>
    <row r="1866" spans="1:12" ht="13.5" x14ac:dyDescent="0.25">
      <c r="A1866" s="3">
        <f>RSI!A1866</f>
        <v>44728</v>
      </c>
      <c r="B1866" s="2">
        <f>RSI!B1866</f>
        <v>1.49</v>
      </c>
      <c r="C1866" s="2">
        <f>RSI!I1866</f>
        <v>47.872482835776161</v>
      </c>
      <c r="D1866" s="2">
        <f>MACD!E1866</f>
        <v>1.7029446690168593E-2</v>
      </c>
      <c r="E1866" s="2">
        <f>MACD!F1866</f>
        <v>6.4074074579439297E-3</v>
      </c>
      <c r="F1866" s="2">
        <f>'Moving Avg'!D1866</f>
        <v>1.4419999999999999</v>
      </c>
      <c r="G1866" s="2">
        <f>'Moving Avg'!F1866</f>
        <v>1.4869999999999997</v>
      </c>
      <c r="H1866" s="2">
        <f>'Moving Avg'!G1866</f>
        <v>1.5678000000000001</v>
      </c>
      <c r="I1866" s="2">
        <f>'Moving Avg'!H1866</f>
        <v>1.7826500000000007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1.55</v>
      </c>
      <c r="C1867" s="2">
        <f>RSI!I1867</f>
        <v>53.627412250426282</v>
      </c>
      <c r="D1867" s="2">
        <f>MACD!E1867</f>
        <v>1.9314718313261148E-2</v>
      </c>
      <c r="E1867" s="2">
        <f>MACD!F1867</f>
        <v>8.988869629007374E-3</v>
      </c>
      <c r="F1867" s="2">
        <f>'Moving Avg'!D1867</f>
        <v>1.466</v>
      </c>
      <c r="G1867" s="2">
        <f>'Moving Avg'!F1867</f>
        <v>1.4895</v>
      </c>
      <c r="H1867" s="2">
        <f>'Moving Avg'!G1867</f>
        <v>1.5676000000000001</v>
      </c>
      <c r="I1867" s="2">
        <f>'Moving Avg'!H1867</f>
        <v>1.7819000000000005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1.56</v>
      </c>
      <c r="C1868" s="2">
        <f>RSI!I1868</f>
        <v>54.528456441490178</v>
      </c>
      <c r="D1868" s="2">
        <f>MACD!E1868</f>
        <v>9.4890511425984592E-3</v>
      </c>
      <c r="E1868" s="2">
        <f>MACD!F1868</f>
        <v>9.0889059317255921E-3</v>
      </c>
      <c r="F1868" s="2">
        <f>'Moving Avg'!D1868</f>
        <v>1.4919999999999998</v>
      </c>
      <c r="G1868" s="2">
        <f>'Moving Avg'!F1868</f>
        <v>1.4924999999999999</v>
      </c>
      <c r="H1868" s="2">
        <f>'Moving Avg'!G1868</f>
        <v>1.5676000000000001</v>
      </c>
      <c r="I1868" s="2">
        <f>'Moving Avg'!H1868</f>
        <v>1.7812000000000006</v>
      </c>
      <c r="J1868" s="6" t="str">
        <f>OBV!F1868</f>
        <v>BULLISH</v>
      </c>
      <c r="K1868" s="6" t="str">
        <f>OBV!G1868</f>
        <v>NEUTRAL</v>
      </c>
      <c r="L1868" s="6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1.63</v>
      </c>
      <c r="C1869" s="2">
        <f>RSI!I1869</f>
        <v>60.338000942362548</v>
      </c>
      <c r="D1869" s="2">
        <f>MACD!E1869</f>
        <v>1.8536816938727885E-3</v>
      </c>
      <c r="E1869" s="2">
        <f>MACD!F1869</f>
        <v>7.6418610841550317E-3</v>
      </c>
      <c r="F1869" s="2">
        <f>'Moving Avg'!D1869</f>
        <v>1.5319999999999998</v>
      </c>
      <c r="G1869" s="2">
        <f>'Moving Avg'!F1869</f>
        <v>1.4989999999999999</v>
      </c>
      <c r="H1869" s="2">
        <f>'Moving Avg'!G1869</f>
        <v>1.5676000000000001</v>
      </c>
      <c r="I1869" s="2">
        <f>'Moving Avg'!H1869</f>
        <v>1.7808500000000003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1.66</v>
      </c>
      <c r="C1870" s="2">
        <f>RSI!I1870</f>
        <v>62.546526287277565</v>
      </c>
      <c r="D1870" s="2">
        <f>MACD!E1870</f>
        <v>-1.6742162537394911E-2</v>
      </c>
      <c r="E1870" s="2">
        <f>MACD!F1870</f>
        <v>2.7650563598450428E-3</v>
      </c>
      <c r="F1870" s="2">
        <f>'Moving Avg'!D1870</f>
        <v>1.5779999999999998</v>
      </c>
      <c r="G1870" s="2">
        <f>'Moving Avg'!F1870</f>
        <v>1.5069999999999999</v>
      </c>
      <c r="H1870" s="2">
        <f>'Moving Avg'!G1870</f>
        <v>1.5668000000000004</v>
      </c>
      <c r="I1870" s="2">
        <f>'Moving Avg'!H1870</f>
        <v>1.7804000000000002</v>
      </c>
      <c r="J1870" s="6" t="str">
        <f>OBV!F1870</f>
        <v>BULLISH</v>
      </c>
      <c r="K1870" s="6" t="str">
        <f>OBV!G1870</f>
        <v>NEUTRAL</v>
      </c>
      <c r="L1870" s="6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1.7</v>
      </c>
      <c r="C1871" s="2">
        <f>RSI!I1871</f>
        <v>65.319445638945254</v>
      </c>
      <c r="D1871" s="2">
        <f>MACD!E1871</f>
        <v>-4.5479736649785441E-2</v>
      </c>
      <c r="E1871" s="2">
        <f>MACD!F1871</f>
        <v>-6.8839022420810539E-3</v>
      </c>
      <c r="F1871" s="2">
        <f>'Moving Avg'!D1871</f>
        <v>1.6199999999999999</v>
      </c>
      <c r="G1871" s="2">
        <f>'Moving Avg'!F1871</f>
        <v>1.5199999999999998</v>
      </c>
      <c r="H1871" s="2">
        <f>'Moving Avg'!G1871</f>
        <v>1.5668</v>
      </c>
      <c r="I1871" s="2">
        <f>'Moving Avg'!H1871</f>
        <v>1.7801499999999999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1.7</v>
      </c>
      <c r="C1872" s="2">
        <f>RSI!I1872</f>
        <v>65.319445638945254</v>
      </c>
      <c r="D1872" s="2">
        <f>MACD!E1872</f>
        <v>-6.7704562673455815E-2</v>
      </c>
      <c r="E1872" s="2">
        <f>MACD!F1872</f>
        <v>-1.9048034328356007E-2</v>
      </c>
      <c r="F1872" s="2">
        <f>'Moving Avg'!D1872</f>
        <v>1.65</v>
      </c>
      <c r="G1872" s="2">
        <f>'Moving Avg'!F1872</f>
        <v>1.5299999999999998</v>
      </c>
      <c r="H1872" s="2">
        <f>'Moving Avg'!G1872</f>
        <v>1.5682000000000003</v>
      </c>
      <c r="I1872" s="2">
        <f>'Moving Avg'!H1872</f>
        <v>1.7798999999999998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1.7</v>
      </c>
      <c r="C1873" s="2">
        <f>RSI!I1873</f>
        <v>65.319445638945254</v>
      </c>
      <c r="D1873" s="2">
        <f>MACD!E1873</f>
        <v>-8.7422536764098391E-2</v>
      </c>
      <c r="E1873" s="2">
        <f>MACD!F1873</f>
        <v>-3.2722934815504486E-2</v>
      </c>
      <c r="F1873" s="2">
        <f>'Moving Avg'!D1873</f>
        <v>1.6780000000000002</v>
      </c>
      <c r="G1873" s="2">
        <f>'Moving Avg'!F1873</f>
        <v>1.5369999999999997</v>
      </c>
      <c r="H1873" s="2">
        <f>'Moving Avg'!G1873</f>
        <v>1.571</v>
      </c>
      <c r="I1873" s="2">
        <f>'Moving Avg'!H1873</f>
        <v>1.7796499999999997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1.7</v>
      </c>
      <c r="C1874" s="2">
        <f>RSI!I1874</f>
        <v>65.31944563894524</v>
      </c>
      <c r="D1874" s="2">
        <f>MACD!E1874</f>
        <v>-0.10495174681501096</v>
      </c>
      <c r="E1874" s="2">
        <f>MACD!F1874</f>
        <v>-4.7168697215405786E-2</v>
      </c>
      <c r="F1874" s="2">
        <f>'Moving Avg'!D1874</f>
        <v>1.6919999999999997</v>
      </c>
      <c r="G1874" s="2">
        <f>'Moving Avg'!F1874</f>
        <v>1.5474999999999999</v>
      </c>
      <c r="H1874" s="2">
        <f>'Moving Avg'!G1874</f>
        <v>1.5724</v>
      </c>
      <c r="I1874" s="2">
        <f>'Moving Avg'!H1874</f>
        <v>1.7793999999999996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1.7</v>
      </c>
      <c r="C1875" s="2">
        <f>RSI!I1875</f>
        <v>65.31944563894524</v>
      </c>
      <c r="D1875" s="2">
        <f>MACD!E1875</f>
        <v>-0.12056635016754935</v>
      </c>
      <c r="E1875" s="2">
        <f>MACD!F1875</f>
        <v>-6.1848227805834502E-2</v>
      </c>
      <c r="F1875" s="2">
        <f>'Moving Avg'!D1875</f>
        <v>1.7</v>
      </c>
      <c r="G1875" s="2">
        <f>'Moving Avg'!F1875</f>
        <v>1.5554999999999997</v>
      </c>
      <c r="H1875" s="2">
        <f>'Moving Avg'!G1875</f>
        <v>1.5724</v>
      </c>
      <c r="I1875" s="2">
        <f>'Moving Avg'!H1875</f>
        <v>1.7791499999999996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1.63</v>
      </c>
      <c r="C1876" s="2">
        <f>RSI!I1876</f>
        <v>54.997740505740687</v>
      </c>
      <c r="D1876" s="2">
        <f>MACD!E1876</f>
        <v>-0.12008700692332641</v>
      </c>
      <c r="E1876" s="2">
        <f>MACD!F1876</f>
        <v>-7.3495983629332892E-2</v>
      </c>
      <c r="F1876" s="2">
        <f>'Moving Avg'!D1876</f>
        <v>1.6859999999999999</v>
      </c>
      <c r="G1876" s="2">
        <f>'Moving Avg'!F1876</f>
        <v>1.5599999999999996</v>
      </c>
      <c r="H1876" s="2">
        <f>'Moving Avg'!G1876</f>
        <v>1.5724</v>
      </c>
      <c r="I1876" s="2">
        <f>'Moving Avg'!H1876</f>
        <v>1.7785499999999996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1.62</v>
      </c>
      <c r="C1877" s="2">
        <f>RSI!I1877</f>
        <v>53.692445177568331</v>
      </c>
      <c r="D1877" s="2">
        <f>MACD!E1877</f>
        <v>-0.10996687182402565</v>
      </c>
      <c r="E1877" s="2">
        <f>MACD!F1877</f>
        <v>-8.0790161268271446E-2</v>
      </c>
      <c r="F1877" s="2">
        <f>'Moving Avg'!D1877</f>
        <v>1.67</v>
      </c>
      <c r="G1877" s="2">
        <f>'Moving Avg'!F1877</f>
        <v>1.5629999999999997</v>
      </c>
      <c r="H1877" s="2">
        <f>'Moving Avg'!G1877</f>
        <v>1.5708000000000004</v>
      </c>
      <c r="I1877" s="2">
        <f>'Moving Avg'!H1877</f>
        <v>1.7778999999999998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1.61</v>
      </c>
      <c r="C1878" s="2">
        <f>RSI!I1878</f>
        <v>52.354306779806443</v>
      </c>
      <c r="D1878" s="2">
        <f>MACD!E1878</f>
        <v>-9.9303325842248213E-2</v>
      </c>
      <c r="E1878" s="2">
        <f>MACD!F1878</f>
        <v>-8.4492794183066808E-2</v>
      </c>
      <c r="F1878" s="2">
        <f>'Moving Avg'!D1878</f>
        <v>1.6519999999999999</v>
      </c>
      <c r="G1878" s="2">
        <f>'Moving Avg'!F1878</f>
        <v>1.5689999999999997</v>
      </c>
      <c r="H1878" s="2">
        <f>'Moving Avg'!G1878</f>
        <v>1.5704000000000005</v>
      </c>
      <c r="I1878" s="2">
        <f>'Moving Avg'!H1878</f>
        <v>1.7771999999999999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1.62</v>
      </c>
      <c r="C1879" s="2">
        <f>RSI!I1879</f>
        <v>53.599663207876297</v>
      </c>
      <c r="D1879" s="2">
        <f>MACD!E1879</f>
        <v>-8.0358344507895918E-2</v>
      </c>
      <c r="E1879" s="2">
        <f>MACD!F1879</f>
        <v>-8.3665904248032635E-2</v>
      </c>
      <c r="F1879" s="2">
        <f>'Moving Avg'!D1879</f>
        <v>1.6359999999999999</v>
      </c>
      <c r="G1879" s="2">
        <f>'Moving Avg'!F1879</f>
        <v>1.5734999999999999</v>
      </c>
      <c r="H1879" s="2">
        <f>'Moving Avg'!G1879</f>
        <v>1.5716000000000006</v>
      </c>
      <c r="I1879" s="2">
        <f>'Moving Avg'!H1879</f>
        <v>1.7765499999999996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1.58</v>
      </c>
      <c r="C1880" s="2">
        <f>RSI!I1880</f>
        <v>48.175408245267477</v>
      </c>
      <c r="D1880" s="2">
        <f>MACD!E1880</f>
        <v>-5.6907338111945593E-2</v>
      </c>
      <c r="E1880" s="2">
        <f>MACD!F1880</f>
        <v>-7.831419102081523E-2</v>
      </c>
      <c r="F1880" s="2">
        <f>'Moving Avg'!D1880</f>
        <v>1.6120000000000001</v>
      </c>
      <c r="G1880" s="2">
        <f>'Moving Avg'!F1880</f>
        <v>1.579</v>
      </c>
      <c r="H1880" s="2">
        <f>'Moving Avg'!G1880</f>
        <v>1.5726000000000004</v>
      </c>
      <c r="I1880" s="2">
        <f>'Moving Avg'!H1880</f>
        <v>1.7756999999999996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1.65</v>
      </c>
      <c r="C1881" s="2">
        <f>RSI!I1881</f>
        <v>56.476329274940177</v>
      </c>
      <c r="D1881" s="2">
        <f>MACD!E1881</f>
        <v>-3.6005183948600639E-2</v>
      </c>
      <c r="E1881" s="2">
        <f>MACD!F1881</f>
        <v>-6.9852389606372314E-2</v>
      </c>
      <c r="F1881" s="2">
        <f>'Moving Avg'!D1881</f>
        <v>1.6160000000000001</v>
      </c>
      <c r="G1881" s="2">
        <f>'Moving Avg'!F1881</f>
        <v>1.5909999999999997</v>
      </c>
      <c r="H1881" s="2">
        <f>'Moving Avg'!G1881</f>
        <v>1.5744000000000005</v>
      </c>
      <c r="I1881" s="2">
        <f>'Moving Avg'!H1881</f>
        <v>1.7751999999999994</v>
      </c>
      <c r="J1881" s="6" t="str">
        <f>OBV!F1881</f>
        <v>BEARISH</v>
      </c>
      <c r="K1881" s="6" t="str">
        <f>OBV!G1881</f>
        <v>NEUTRAL</v>
      </c>
      <c r="L1881" s="6" t="str">
        <f>OBV!H1881</f>
        <v>BEARISH DIVERGENCE</v>
      </c>
    </row>
    <row r="1882" spans="1:12" ht="13.5" x14ac:dyDescent="0.25">
      <c r="A1882" s="3">
        <f>RSI!A1882</f>
        <v>44750</v>
      </c>
      <c r="B1882" s="2">
        <f>RSI!B1882</f>
        <v>1.72</v>
      </c>
      <c r="C1882" s="2">
        <f>RSI!I1882</f>
        <v>62.879422187335358</v>
      </c>
      <c r="D1882" s="2">
        <f>MACD!E1882</f>
        <v>-2.3833921467933061E-2</v>
      </c>
      <c r="E1882" s="2">
        <f>MACD!F1882</f>
        <v>-6.0648695978684469E-2</v>
      </c>
      <c r="F1882" s="2">
        <f>'Moving Avg'!D1882</f>
        <v>1.6360000000000003</v>
      </c>
      <c r="G1882" s="2">
        <f>'Moving Avg'!F1882</f>
        <v>1.6054999999999997</v>
      </c>
      <c r="H1882" s="2">
        <f>'Moving Avg'!G1882</f>
        <v>1.5762000000000003</v>
      </c>
      <c r="I1882" s="2">
        <f>'Moving Avg'!H1882</f>
        <v>1.7750499999999996</v>
      </c>
      <c r="J1882" s="6" t="str">
        <f>OBV!F1882</f>
        <v>BEARISH</v>
      </c>
      <c r="K1882" s="6" t="str">
        <f>OBV!G1882</f>
        <v>NEUTRAL</v>
      </c>
      <c r="L1882" s="6" t="str">
        <f>OBV!H1882</f>
        <v>BEARISH DIVERGENCE</v>
      </c>
    </row>
    <row r="1883" spans="1:12" ht="13.5" x14ac:dyDescent="0.25">
      <c r="A1883" s="3">
        <f>RSI!A1883</f>
        <v>44753</v>
      </c>
      <c r="B1883" s="2">
        <f>RSI!B1883</f>
        <v>1.71</v>
      </c>
      <c r="C1883" s="2">
        <f>RSI!I1883</f>
        <v>61.487741901432535</v>
      </c>
      <c r="D1883" s="2">
        <f>MACD!E1883</f>
        <v>-1.3513599906522122E-2</v>
      </c>
      <c r="E1883" s="2">
        <f>MACD!F1883</f>
        <v>-5.1221676764252003E-2</v>
      </c>
      <c r="F1883" s="2">
        <f>'Moving Avg'!D1883</f>
        <v>1.6559999999999999</v>
      </c>
      <c r="G1883" s="2">
        <f>'Moving Avg'!F1883</f>
        <v>1.6194999999999997</v>
      </c>
      <c r="H1883" s="2">
        <f>'Moving Avg'!G1883</f>
        <v>1.5764000000000002</v>
      </c>
      <c r="I1883" s="2">
        <f>'Moving Avg'!H1883</f>
        <v>1.7748499999999996</v>
      </c>
      <c r="J1883" s="6" t="str">
        <f>OBV!F1883</f>
        <v>BEARISH</v>
      </c>
      <c r="K1883" s="6" t="str">
        <f>OBV!G1883</f>
        <v>NEUTRAL</v>
      </c>
      <c r="L1883" s="6" t="str">
        <f>OBV!H1883</f>
        <v>BEARISH DIVERGENCE</v>
      </c>
    </row>
    <row r="1884" spans="1:12" ht="13.5" x14ac:dyDescent="0.25">
      <c r="A1884" s="3">
        <f>RSI!A1884</f>
        <v>44754</v>
      </c>
      <c r="B1884" s="2">
        <f>RSI!B1884</f>
        <v>1.71</v>
      </c>
      <c r="C1884" s="2">
        <f>RSI!I1884</f>
        <v>61.487741901432528</v>
      </c>
      <c r="D1884" s="2">
        <f>MACD!E1884</f>
        <v>-5.3878368608979432E-3</v>
      </c>
      <c r="E1884" s="2">
        <f>MACD!F1884</f>
        <v>-4.2054908783581195E-2</v>
      </c>
      <c r="F1884" s="2">
        <f>'Moving Avg'!D1884</f>
        <v>1.6740000000000002</v>
      </c>
      <c r="G1884" s="2">
        <f>'Moving Avg'!F1884</f>
        <v>1.6334999999999997</v>
      </c>
      <c r="H1884" s="2">
        <f>'Moving Avg'!G1884</f>
        <v>1.5754000000000001</v>
      </c>
      <c r="I1884" s="2">
        <f>'Moving Avg'!H1884</f>
        <v>1.7746499999999994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1.71</v>
      </c>
      <c r="C1885" s="2">
        <f>RSI!I1885</f>
        <v>61.487741901432521</v>
      </c>
      <c r="D1885" s="2">
        <f>MACD!E1885</f>
        <v>9.2594144391755506E-4</v>
      </c>
      <c r="E1885" s="2">
        <f>MACD!F1885</f>
        <v>-3.3458738738081445E-2</v>
      </c>
      <c r="F1885" s="2">
        <f>'Moving Avg'!D1885</f>
        <v>1.7</v>
      </c>
      <c r="G1885" s="2">
        <f>'Moving Avg'!F1885</f>
        <v>1.6474999999999997</v>
      </c>
      <c r="H1885" s="2">
        <f>'Moving Avg'!G1885</f>
        <v>1.5736000000000001</v>
      </c>
      <c r="I1885" s="2">
        <f>'Moving Avg'!H1885</f>
        <v>1.7744499999999994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</row>
    <row r="1886" spans="1:12" ht="13.5" x14ac:dyDescent="0.25">
      <c r="A1886" s="3">
        <f>RSI!A1886</f>
        <v>44756</v>
      </c>
      <c r="B1886" s="2">
        <f>RSI!B1886</f>
        <v>1.64</v>
      </c>
      <c r="C1886" s="2">
        <f>RSI!I1886</f>
        <v>51.518805830727338</v>
      </c>
      <c r="D1886" s="2">
        <f>MACD!E1886</f>
        <v>1.6407611072244421E-4</v>
      </c>
      <c r="E1886" s="2">
        <f>MACD!F1886</f>
        <v>-2.673417576832067E-2</v>
      </c>
      <c r="F1886" s="2">
        <f>'Moving Avg'!D1886</f>
        <v>1.698</v>
      </c>
      <c r="G1886" s="2">
        <f>'Moving Avg'!F1886</f>
        <v>1.655</v>
      </c>
      <c r="H1886" s="2">
        <f>'Moving Avg'!G1886</f>
        <v>1.5704</v>
      </c>
      <c r="I1886" s="2">
        <f>'Moving Avg'!H1886</f>
        <v>1.7738999999999994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1.58</v>
      </c>
      <c r="C1887" s="2">
        <f>RSI!I1887</f>
        <v>44.812312239783282</v>
      </c>
      <c r="D1887" s="2">
        <f>MACD!E1887</f>
        <v>2.3573260506897231E-3</v>
      </c>
      <c r="E1887" s="2">
        <f>MACD!F1887</f>
        <v>-2.0915875404518593E-2</v>
      </c>
      <c r="F1887" s="2">
        <f>'Moving Avg'!D1887</f>
        <v>1.67</v>
      </c>
      <c r="G1887" s="2">
        <f>'Moving Avg'!F1887</f>
        <v>1.6564999999999999</v>
      </c>
      <c r="H1887" s="2">
        <f>'Moving Avg'!G1887</f>
        <v>1.5675999999999999</v>
      </c>
      <c r="I1887" s="2">
        <f>'Moving Avg'!H1887</f>
        <v>1.7730499999999991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1.53</v>
      </c>
      <c r="C1888" s="2">
        <f>RSI!I1888</f>
        <v>40.124764924601713</v>
      </c>
      <c r="D1888" s="2">
        <f>MACD!E1888</f>
        <v>6.6699027723087223E-3</v>
      </c>
      <c r="E1888" s="2">
        <f>MACD!F1888</f>
        <v>-1.539871976915313E-2</v>
      </c>
      <c r="F1888" s="2">
        <f>'Moving Avg'!D1888</f>
        <v>1.6339999999999999</v>
      </c>
      <c r="G1888" s="2">
        <f>'Moving Avg'!F1888</f>
        <v>1.655</v>
      </c>
      <c r="H1888" s="2">
        <f>'Moving Avg'!G1888</f>
        <v>1.5651999999999999</v>
      </c>
      <c r="I1888" s="2">
        <f>'Moving Avg'!H1888</f>
        <v>1.771949999999999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1.52</v>
      </c>
      <c r="C1889" s="2">
        <f>RSI!I1889</f>
        <v>39.240668991226862</v>
      </c>
      <c r="D1889" s="2">
        <f>MACD!E1889</f>
        <v>1.3163575100958447E-2</v>
      </c>
      <c r="E1889" s="2">
        <f>MACD!F1889</f>
        <v>-9.6862607951308157E-3</v>
      </c>
      <c r="F1889" s="2">
        <f>'Moving Avg'!D1889</f>
        <v>1.5960000000000001</v>
      </c>
      <c r="G1889" s="2">
        <f>'Moving Avg'!F1889</f>
        <v>1.6495000000000002</v>
      </c>
      <c r="H1889" s="2">
        <f>'Moving Avg'!G1889</f>
        <v>1.5639999999999994</v>
      </c>
      <c r="I1889" s="2">
        <f>'Moving Avg'!H1889</f>
        <v>1.770799999999999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1.58</v>
      </c>
      <c r="C1890" s="2">
        <f>RSI!I1890</f>
        <v>46.812980621710345</v>
      </c>
      <c r="D1890" s="2">
        <f>MACD!E1890</f>
        <v>8.6425084057302204E-3</v>
      </c>
      <c r="E1890" s="2">
        <f>MACD!F1890</f>
        <v>-6.0205069549586088E-3</v>
      </c>
      <c r="F1890" s="2">
        <f>'Moving Avg'!D1890</f>
        <v>1.5699999999999998</v>
      </c>
      <c r="G1890" s="2">
        <f>'Moving Avg'!F1890</f>
        <v>1.6455000000000002</v>
      </c>
      <c r="H1890" s="2">
        <f>'Moving Avg'!G1890</f>
        <v>1.5653999999999997</v>
      </c>
      <c r="I1890" s="2">
        <f>'Moving Avg'!H1890</f>
        <v>1.7699499999999988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1.64</v>
      </c>
      <c r="C1891" s="2">
        <f>RSI!I1891</f>
        <v>53.10674599590579</v>
      </c>
      <c r="D1891" s="2">
        <f>MACD!E1891</f>
        <v>1.1326658335043982E-2</v>
      </c>
      <c r="E1891" s="2">
        <f>MACD!F1891</f>
        <v>-2.5510738969580908E-3</v>
      </c>
      <c r="F1891" s="2">
        <f>'Moving Avg'!D1891</f>
        <v>1.57</v>
      </c>
      <c r="G1891" s="2">
        <f>'Moving Avg'!F1891</f>
        <v>1.6425000000000005</v>
      </c>
      <c r="H1891" s="2">
        <f>'Moving Avg'!G1891</f>
        <v>1.5667999999999995</v>
      </c>
      <c r="I1891" s="2">
        <f>'Moving Avg'!H1891</f>
        <v>1.7693999999999988</v>
      </c>
      <c r="J1891" s="6" t="str">
        <f>OBV!F1891</f>
        <v>BEARISH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1.6</v>
      </c>
      <c r="C1892" s="2">
        <f>RSI!I1892</f>
        <v>48.948257042936419</v>
      </c>
      <c r="D1892" s="2">
        <f>MACD!E1892</f>
        <v>2.7146699922568907E-2</v>
      </c>
      <c r="E1892" s="2">
        <f>MACD!F1892</f>
        <v>3.3884808669473088E-3</v>
      </c>
      <c r="F1892" s="2">
        <f>'Moving Avg'!D1892</f>
        <v>1.5739999999999998</v>
      </c>
      <c r="G1892" s="2">
        <f>'Moving Avg'!F1892</f>
        <v>1.6375000000000004</v>
      </c>
      <c r="H1892" s="2">
        <f>'Moving Avg'!G1892</f>
        <v>1.5659999999999996</v>
      </c>
      <c r="I1892" s="2">
        <f>'Moving Avg'!H1892</f>
        <v>1.7686499999999989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</row>
    <row r="1893" spans="1:12" ht="13.5" x14ac:dyDescent="0.25">
      <c r="A1893" s="3">
        <f>RSI!A1893</f>
        <v>44768</v>
      </c>
      <c r="B1893" s="2">
        <f>RSI!B1893</f>
        <v>1.59</v>
      </c>
      <c r="C1893" s="2">
        <f>RSI!I1893</f>
        <v>47.93763866865531</v>
      </c>
      <c r="D1893" s="2">
        <f>MACD!E1893</f>
        <v>3.9801755868093203E-2</v>
      </c>
      <c r="E1893" s="2">
        <f>MACD!F1893</f>
        <v>1.0671135867176489E-2</v>
      </c>
      <c r="F1893" s="2">
        <f>'Moving Avg'!D1893</f>
        <v>1.5859999999999999</v>
      </c>
      <c r="G1893" s="2">
        <f>'Moving Avg'!F1893</f>
        <v>1.6320000000000003</v>
      </c>
      <c r="H1893" s="2">
        <f>'Moving Avg'!G1893</f>
        <v>1.5663999999999998</v>
      </c>
      <c r="I1893" s="2">
        <f>'Moving Avg'!H1893</f>
        <v>1.7678499999999988</v>
      </c>
      <c r="J1893" s="6" t="str">
        <f>OBV!F1893</f>
        <v>BEARISH</v>
      </c>
      <c r="K1893" s="6" t="str">
        <f>OBV!G1893</f>
        <v>NEUTRAL</v>
      </c>
      <c r="L1893" s="6" t="str">
        <f>OBV!H1893</f>
        <v>BEARISH DIVERGENCE</v>
      </c>
    </row>
    <row r="1894" spans="1:12" ht="13.5" x14ac:dyDescent="0.25">
      <c r="A1894" s="3">
        <f>RSI!A1894</f>
        <v>44769</v>
      </c>
      <c r="B1894" s="2">
        <f>RSI!B1894</f>
        <v>1.52</v>
      </c>
      <c r="C1894" s="2">
        <f>RSI!I1894</f>
        <v>41.481316253436461</v>
      </c>
      <c r="D1894" s="2">
        <f>MACD!E1894</f>
        <v>5.5815811029195306E-2</v>
      </c>
      <c r="E1894" s="2">
        <f>MACD!F1894</f>
        <v>1.9700070899580251E-2</v>
      </c>
      <c r="F1894" s="2">
        <f>'Moving Avg'!D1894</f>
        <v>1.5859999999999999</v>
      </c>
      <c r="G1894" s="2">
        <f>'Moving Avg'!F1894</f>
        <v>1.6230000000000004</v>
      </c>
      <c r="H1894" s="2">
        <f>'Moving Avg'!G1894</f>
        <v>1.5667999999999997</v>
      </c>
      <c r="I1894" s="2">
        <f>'Moving Avg'!H1894</f>
        <v>1.7666999999999988</v>
      </c>
      <c r="J1894" s="6" t="str">
        <f>OBV!F1894</f>
        <v>BEARISH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1.52</v>
      </c>
      <c r="C1895" s="2">
        <f>RSI!I1895</f>
        <v>41.481316253436461</v>
      </c>
      <c r="D1895" s="2">
        <f>MACD!E1895</f>
        <v>6.9891599989839959E-2</v>
      </c>
      <c r="E1895" s="2">
        <f>MACD!F1895</f>
        <v>2.9738376717632194E-2</v>
      </c>
      <c r="F1895" s="2">
        <f>'Moving Avg'!D1895</f>
        <v>1.5739999999999998</v>
      </c>
      <c r="G1895" s="2">
        <f>'Moving Avg'!F1895</f>
        <v>1.6140000000000003</v>
      </c>
      <c r="H1895" s="2">
        <f>'Moving Avg'!G1895</f>
        <v>1.5683999999999998</v>
      </c>
      <c r="I1895" s="2">
        <f>'Moving Avg'!H1895</f>
        <v>1.7655499999999986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1.46</v>
      </c>
      <c r="C1896" s="2">
        <f>RSI!I1896</f>
        <v>36.583361606804992</v>
      </c>
      <c r="D1896" s="2">
        <f>MACD!E1896</f>
        <v>7.5963610144307081E-2</v>
      </c>
      <c r="E1896" s="2">
        <f>MACD!F1896</f>
        <v>3.8983423402967177E-2</v>
      </c>
      <c r="F1896" s="2">
        <f>'Moving Avg'!D1896</f>
        <v>1.538</v>
      </c>
      <c r="G1896" s="2">
        <f>'Moving Avg'!F1896</f>
        <v>1.6055000000000004</v>
      </c>
      <c r="H1896" s="2">
        <f>'Moving Avg'!G1896</f>
        <v>1.5675999999999997</v>
      </c>
      <c r="I1896" s="2">
        <f>'Moving Avg'!H1896</f>
        <v>1.7643499999999983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1.4</v>
      </c>
      <c r="C1897" s="2">
        <f>RSI!I1897</f>
        <v>32.456258087939801</v>
      </c>
      <c r="D1897" s="2">
        <f>MACD!E1897</f>
        <v>7.7120158155421725E-2</v>
      </c>
      <c r="E1897" s="2">
        <f>MACD!F1897</f>
        <v>4.6610770353458092E-2</v>
      </c>
      <c r="F1897" s="2">
        <f>'Moving Avg'!D1897</f>
        <v>1.498</v>
      </c>
      <c r="G1897" s="2">
        <f>'Moving Avg'!F1897</f>
        <v>1.5945000000000003</v>
      </c>
      <c r="H1897" s="2">
        <f>'Moving Avg'!G1897</f>
        <v>1.5655999999999997</v>
      </c>
      <c r="I1897" s="2">
        <f>'Moving Avg'!H1897</f>
        <v>1.7628499999999983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1.34</v>
      </c>
      <c r="C1898" s="2">
        <f>RSI!I1898</f>
        <v>28.940258310005007</v>
      </c>
      <c r="D1898" s="2">
        <f>MACD!E1898</f>
        <v>7.5950842116774275E-2</v>
      </c>
      <c r="E1898" s="2">
        <f>MACD!F1898</f>
        <v>5.2478784706121329E-2</v>
      </c>
      <c r="F1898" s="2">
        <f>'Moving Avg'!D1898</f>
        <v>1.448</v>
      </c>
      <c r="G1898" s="2">
        <f>'Moving Avg'!F1898</f>
        <v>1.581</v>
      </c>
      <c r="H1898" s="2">
        <f>'Moving Avg'!G1898</f>
        <v>1.5623999999999998</v>
      </c>
      <c r="I1898" s="2">
        <f>'Moving Avg'!H1898</f>
        <v>1.761049999999998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1.28</v>
      </c>
      <c r="C1899" s="2">
        <f>RSI!I1899</f>
        <v>25.916722274750072</v>
      </c>
      <c r="D1899" s="2">
        <f>MACD!E1899</f>
        <v>7.9240399726189903E-2</v>
      </c>
      <c r="E1899" s="2">
        <f>MACD!F1899</f>
        <v>5.7831107710135055E-2</v>
      </c>
      <c r="F1899" s="2">
        <f>'Moving Avg'!D1899</f>
        <v>1.4</v>
      </c>
      <c r="G1899" s="2">
        <f>'Moving Avg'!F1899</f>
        <v>1.5640000000000001</v>
      </c>
      <c r="H1899" s="2">
        <f>'Moving Avg'!G1899</f>
        <v>1.5580000000000001</v>
      </c>
      <c r="I1899" s="2">
        <f>'Moving Avg'!H1899</f>
        <v>1.7589499999999978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1.23</v>
      </c>
      <c r="C1900" s="2">
        <f>RSI!I1900</f>
        <v>23.695078916564356</v>
      </c>
      <c r="D1900" s="2">
        <f>MACD!E1900</f>
        <v>9.658417962272714E-2</v>
      </c>
      <c r="E1900" s="2">
        <f>MACD!F1900</f>
        <v>6.5581722092653477E-2</v>
      </c>
      <c r="F1900" s="2">
        <f>'Moving Avg'!D1900</f>
        <v>1.3420000000000001</v>
      </c>
      <c r="G1900" s="2">
        <f>'Moving Avg'!F1900</f>
        <v>1.5465000000000002</v>
      </c>
      <c r="H1900" s="2">
        <f>'Moving Avg'!G1900</f>
        <v>1.5526</v>
      </c>
      <c r="I1900" s="2">
        <f>'Moving Avg'!H1900</f>
        <v>1.7565999999999979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1.28</v>
      </c>
      <c r="C1901" s="2">
        <f>RSI!I1901</f>
        <v>30.143940223493956</v>
      </c>
      <c r="D1901" s="2">
        <f>MACD!E1901</f>
        <v>0.11858760626961273</v>
      </c>
      <c r="E1901" s="2">
        <f>MACD!F1901</f>
        <v>7.6182898928045334E-2</v>
      </c>
      <c r="F1901" s="2">
        <f>'Moving Avg'!D1901</f>
        <v>1.306</v>
      </c>
      <c r="G1901" s="2">
        <f>'Moving Avg'!F1901</f>
        <v>1.528</v>
      </c>
      <c r="H1901" s="2">
        <f>'Moving Avg'!G1901</f>
        <v>1.5493999999999999</v>
      </c>
      <c r="I1901" s="2">
        <f>'Moving Avg'!H1901</f>
        <v>1.7544999999999982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1.3</v>
      </c>
      <c r="C1902" s="2">
        <f>RSI!I1902</f>
        <v>32.59779724331058</v>
      </c>
      <c r="D1902" s="2">
        <f>MACD!E1902</f>
        <v>0.13094256895569556</v>
      </c>
      <c r="E1902" s="2">
        <f>MACD!F1902</f>
        <v>8.7134832933575379E-2</v>
      </c>
      <c r="F1902" s="2">
        <f>'Moving Avg'!D1902</f>
        <v>1.286</v>
      </c>
      <c r="G1902" s="2">
        <f>'Moving Avg'!F1902</f>
        <v>1.5070000000000001</v>
      </c>
      <c r="H1902" s="2">
        <f>'Moving Avg'!G1902</f>
        <v>1.5453999999999999</v>
      </c>
      <c r="I1902" s="2">
        <f>'Moving Avg'!H1902</f>
        <v>1.7524999999999979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1.31</v>
      </c>
      <c r="C1903" s="2">
        <f>RSI!I1903</f>
        <v>33.849024252194326</v>
      </c>
      <c r="D1903" s="2">
        <f>MACD!E1903</f>
        <v>0.14026976115754741</v>
      </c>
      <c r="E1903" s="2">
        <f>MACD!F1903</f>
        <v>9.7761818578369797E-2</v>
      </c>
      <c r="F1903" s="2">
        <f>'Moving Avg'!D1903</f>
        <v>1.28</v>
      </c>
      <c r="G1903" s="2">
        <f>'Moving Avg'!F1903</f>
        <v>1.4870000000000001</v>
      </c>
      <c r="H1903" s="2">
        <f>'Moving Avg'!G1903</f>
        <v>1.5404000000000002</v>
      </c>
      <c r="I1903" s="2">
        <f>'Moving Avg'!H1903</f>
        <v>1.7505499999999981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1.31</v>
      </c>
      <c r="C1904" s="2">
        <f>RSI!I1904</f>
        <v>33.849024252194326</v>
      </c>
      <c r="D1904" s="2">
        <f>MACD!E1904</f>
        <v>0.13840052700050776</v>
      </c>
      <c r="E1904" s="2">
        <f>MACD!F1904</f>
        <v>0.10588956026279739</v>
      </c>
      <c r="F1904" s="2">
        <f>'Moving Avg'!D1904</f>
        <v>1.286</v>
      </c>
      <c r="G1904" s="2">
        <f>'Moving Avg'!F1904</f>
        <v>1.4670000000000001</v>
      </c>
      <c r="H1904" s="2">
        <f>'Moving Avg'!G1904</f>
        <v>1.5368000000000004</v>
      </c>
      <c r="I1904" s="2">
        <f>'Moving Avg'!H1904</f>
        <v>1.7485999999999982</v>
      </c>
      <c r="J1904" s="6" t="str">
        <f>OBV!F1904</f>
        <v>BEARISH</v>
      </c>
      <c r="K1904" s="6" t="str">
        <f>OBV!G1904</f>
        <v>NEUTRAL</v>
      </c>
      <c r="L1904" s="6" t="str">
        <f>OBV!H1904</f>
        <v>BEARISH DIVERGENCE</v>
      </c>
    </row>
    <row r="1905" spans="1:12" ht="13.5" x14ac:dyDescent="0.25">
      <c r="A1905" s="3">
        <f>RSI!A1905</f>
        <v>44784</v>
      </c>
      <c r="B1905" s="2">
        <f>RSI!B1905</f>
        <v>1.31</v>
      </c>
      <c r="C1905" s="2">
        <f>RSI!I1905</f>
        <v>33.849024252194326</v>
      </c>
      <c r="D1905" s="2">
        <f>MACD!E1905</f>
        <v>0.13775197571507181</v>
      </c>
      <c r="E1905" s="2">
        <f>MACD!F1905</f>
        <v>0.11226204335325227</v>
      </c>
      <c r="F1905" s="2">
        <f>'Moving Avg'!D1905</f>
        <v>1.302</v>
      </c>
      <c r="G1905" s="2">
        <f>'Moving Avg'!F1905</f>
        <v>1.4469999999999998</v>
      </c>
      <c r="H1905" s="2">
        <f>'Moving Avg'!G1905</f>
        <v>1.5322000000000002</v>
      </c>
      <c r="I1905" s="2">
        <f>'Moving Avg'!H1905</f>
        <v>1.746649999999998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1.31</v>
      </c>
      <c r="C1906" s="2">
        <f>RSI!I1906</f>
        <v>33.849024252194326</v>
      </c>
      <c r="D1906" s="2">
        <f>MACD!E1906</f>
        <v>0.12883642156591191</v>
      </c>
      <c r="E1906" s="2">
        <f>MACD!F1906</f>
        <v>0.11557691899578421</v>
      </c>
      <c r="F1906" s="2">
        <f>'Moving Avg'!D1906</f>
        <v>1.3080000000000003</v>
      </c>
      <c r="G1906" s="2">
        <f>'Moving Avg'!F1906</f>
        <v>1.4304999999999999</v>
      </c>
      <c r="H1906" s="2">
        <f>'Moving Avg'!G1906</f>
        <v>1.5276000000000005</v>
      </c>
      <c r="I1906" s="2">
        <f>'Moving Avg'!H1906</f>
        <v>1.7446999999999979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1.31</v>
      </c>
      <c r="C1907" s="2">
        <f>RSI!I1907</f>
        <v>33.849024252194326</v>
      </c>
      <c r="D1907" s="2">
        <f>MACD!E1907</f>
        <v>0.11286171194402406</v>
      </c>
      <c r="E1907" s="2">
        <f>MACD!F1907</f>
        <v>0.11503387758543218</v>
      </c>
      <c r="F1907" s="2">
        <f>'Moving Avg'!D1907</f>
        <v>1.31</v>
      </c>
      <c r="G1907" s="2">
        <f>'Moving Avg'!F1907</f>
        <v>1.4169999999999998</v>
      </c>
      <c r="H1907" s="2">
        <f>'Moving Avg'!G1907</f>
        <v>1.5226000000000004</v>
      </c>
      <c r="I1907" s="2">
        <f>'Moving Avg'!H1907</f>
        <v>1.742749999999998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1.31</v>
      </c>
      <c r="C1908" s="2">
        <f>RSI!I1908</f>
        <v>33.849024252194326</v>
      </c>
      <c r="D1908" s="2">
        <f>MACD!E1908</f>
        <v>9.0854612246601851E-2</v>
      </c>
      <c r="E1908" s="2">
        <f>MACD!F1908</f>
        <v>0.11019802451766611</v>
      </c>
      <c r="F1908" s="2">
        <f>'Moving Avg'!D1908</f>
        <v>1.31</v>
      </c>
      <c r="G1908" s="2">
        <f>'Moving Avg'!F1908</f>
        <v>1.4059999999999997</v>
      </c>
      <c r="H1908" s="2">
        <f>'Moving Avg'!G1908</f>
        <v>1.5190000000000003</v>
      </c>
      <c r="I1908" s="2">
        <f>'Moving Avg'!H1908</f>
        <v>1.7407999999999981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1.28</v>
      </c>
      <c r="C1909" s="2">
        <f>RSI!I1909</f>
        <v>31.143457799177014</v>
      </c>
      <c r="D1909" s="2">
        <f>MACD!E1909</f>
        <v>6.5910535705925088E-2</v>
      </c>
      <c r="E1909" s="2">
        <f>MACD!F1909</f>
        <v>0.10134052675531792</v>
      </c>
      <c r="F1909" s="2">
        <f>'Moving Avg'!D1909</f>
        <v>1.304</v>
      </c>
      <c r="G1909" s="2">
        <f>'Moving Avg'!F1909</f>
        <v>1.3939999999999997</v>
      </c>
      <c r="H1909" s="2">
        <f>'Moving Avg'!G1909</f>
        <v>1.5140000000000002</v>
      </c>
      <c r="I1909" s="2">
        <f>'Moving Avg'!H1909</f>
        <v>1.7386999999999981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1.23</v>
      </c>
      <c r="C1910" s="2">
        <f>RSI!I1910</f>
        <v>27.236043169570337</v>
      </c>
      <c r="D1910" s="2">
        <f>MACD!E1910</f>
        <v>4.16277345905125E-2</v>
      </c>
      <c r="E1910" s="2">
        <f>MACD!F1910</f>
        <v>8.9397968322356844E-2</v>
      </c>
      <c r="F1910" s="2">
        <f>'Moving Avg'!D1910</f>
        <v>1.2879999999999998</v>
      </c>
      <c r="G1910" s="2">
        <f>'Moving Avg'!F1910</f>
        <v>1.3764999999999996</v>
      </c>
      <c r="H1910" s="2">
        <f>'Moving Avg'!G1910</f>
        <v>1.5092000000000008</v>
      </c>
      <c r="I1910" s="2">
        <f>'Moving Avg'!H1910</f>
        <v>1.7363499999999983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</row>
    <row r="1911" spans="1:12" ht="13.5" x14ac:dyDescent="0.25">
      <c r="A1911" s="3">
        <f>RSI!A1911</f>
        <v>44792</v>
      </c>
      <c r="B1911" s="2">
        <f>RSI!B1911</f>
        <v>1.23</v>
      </c>
      <c r="C1911" s="2">
        <f>RSI!I1911</f>
        <v>27.236043169570337</v>
      </c>
      <c r="D1911" s="2">
        <f>MACD!E1911</f>
        <v>2.9820665516151923E-2</v>
      </c>
      <c r="E1911" s="2">
        <f>MACD!F1911</f>
        <v>7.7482507761115857E-2</v>
      </c>
      <c r="F1911" s="2">
        <f>'Moving Avg'!D1911</f>
        <v>1.2720000000000002</v>
      </c>
      <c r="G1911" s="2">
        <f>'Moving Avg'!F1911</f>
        <v>1.3559999999999997</v>
      </c>
      <c r="H1911" s="2">
        <f>'Moving Avg'!G1911</f>
        <v>1.5056000000000005</v>
      </c>
      <c r="I1911" s="2">
        <f>'Moving Avg'!H1911</f>
        <v>1.7339999999999984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1.25</v>
      </c>
      <c r="C1912" s="2">
        <f>RSI!I1912</f>
        <v>31.238244937480303</v>
      </c>
      <c r="D1912" s="2">
        <f>MACD!E1912</f>
        <v>2.2395518343748089E-2</v>
      </c>
      <c r="E1912" s="2">
        <f>MACD!F1912</f>
        <v>6.6465109877642314E-2</v>
      </c>
      <c r="F1912" s="2">
        <f>'Moving Avg'!D1912</f>
        <v>1.26</v>
      </c>
      <c r="G1912" s="2">
        <f>'Moving Avg'!F1912</f>
        <v>1.3384999999999998</v>
      </c>
      <c r="H1912" s="2">
        <f>'Moving Avg'!G1912</f>
        <v>1.5020000000000004</v>
      </c>
      <c r="I1912" s="2">
        <f>'Moving Avg'!H1912</f>
        <v>1.7317499999999983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1.26</v>
      </c>
      <c r="C1913" s="2">
        <f>RSI!I1913</f>
        <v>33.21616490448325</v>
      </c>
      <c r="D1913" s="2">
        <f>MACD!E1913</f>
        <v>1.7690397130682323E-2</v>
      </c>
      <c r="E1913" s="2">
        <f>MACD!F1913</f>
        <v>5.6710167328250322E-2</v>
      </c>
      <c r="F1913" s="2">
        <f>'Moving Avg'!D1913</f>
        <v>1.25</v>
      </c>
      <c r="G1913" s="2">
        <f>'Moving Avg'!F1913</f>
        <v>1.3220000000000001</v>
      </c>
      <c r="H1913" s="2">
        <f>'Moving Avg'!G1913</f>
        <v>1.4986000000000006</v>
      </c>
      <c r="I1913" s="2">
        <f>'Moving Avg'!H1913</f>
        <v>1.7295499999999981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1.26</v>
      </c>
      <c r="C1914" s="2">
        <f>RSI!I1914</f>
        <v>33.21616490448325</v>
      </c>
      <c r="D1914" s="2">
        <f>MACD!E1914</f>
        <v>1.4372249204426479E-2</v>
      </c>
      <c r="E1914" s="2">
        <f>MACD!F1914</f>
        <v>4.8242583703485553E-2</v>
      </c>
      <c r="F1914" s="2">
        <f>'Moving Avg'!D1914</f>
        <v>1.246</v>
      </c>
      <c r="G1914" s="2">
        <f>'Moving Avg'!F1914</f>
        <v>1.3090000000000002</v>
      </c>
      <c r="H1914" s="2">
        <f>'Moving Avg'!G1914</f>
        <v>1.4952000000000008</v>
      </c>
      <c r="I1914" s="2">
        <f>'Moving Avg'!H1914</f>
        <v>1.727149999999998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1.3</v>
      </c>
      <c r="C1915" s="2">
        <f>RSI!I1915</f>
        <v>41.078713464933266</v>
      </c>
      <c r="D1915" s="2">
        <f>MACD!E1915</f>
        <v>9.2156119493322919E-3</v>
      </c>
      <c r="E1915" s="2">
        <f>MACD!F1915</f>
        <v>4.0437189352654904E-2</v>
      </c>
      <c r="F1915" s="2">
        <f>'Moving Avg'!D1915</f>
        <v>1.26</v>
      </c>
      <c r="G1915" s="2">
        <f>'Moving Avg'!F1915</f>
        <v>1.2980000000000005</v>
      </c>
      <c r="H1915" s="2">
        <f>'Moving Avg'!G1915</f>
        <v>1.4926000000000008</v>
      </c>
      <c r="I1915" s="2">
        <f>'Moving Avg'!H1915</f>
        <v>1.724949999999998</v>
      </c>
      <c r="J1915" s="6" t="str">
        <f>OBV!F1915</f>
        <v>BULLISH</v>
      </c>
      <c r="K1915" s="6" t="str">
        <f>OBV!G1915</f>
        <v>NEUTRAL</v>
      </c>
      <c r="L1915" s="6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1.29</v>
      </c>
      <c r="C1916" s="2">
        <f>RSI!I1916</f>
        <v>39.816649434749628</v>
      </c>
      <c r="D1916" s="2">
        <f>MACD!E1916</f>
        <v>5.9251911717017602E-3</v>
      </c>
      <c r="E1916" s="2">
        <f>MACD!F1916</f>
        <v>3.3534789716464279E-2</v>
      </c>
      <c r="F1916" s="2">
        <f>'Moving Avg'!D1916</f>
        <v>1.2719999999999998</v>
      </c>
      <c r="G1916" s="2">
        <f>'Moving Avg'!F1916</f>
        <v>1.2895000000000003</v>
      </c>
      <c r="H1916" s="2">
        <f>'Moving Avg'!G1916</f>
        <v>1.488600000000001</v>
      </c>
      <c r="I1916" s="2">
        <f>'Moving Avg'!H1916</f>
        <v>1.7226999999999979</v>
      </c>
      <c r="J1916" s="6" t="str">
        <f>OBV!F1916</f>
        <v>BULLISH</v>
      </c>
      <c r="K1916" s="6" t="str">
        <f>OBV!G1916</f>
        <v>NEUTRAL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1.29</v>
      </c>
      <c r="C1917" s="2">
        <f>RSI!I1917</f>
        <v>39.816649434749635</v>
      </c>
      <c r="D1917" s="2">
        <f>MACD!E1917</f>
        <v>3.5076228567869627E-3</v>
      </c>
      <c r="E1917" s="2">
        <f>MACD!F1917</f>
        <v>2.752935634452882E-2</v>
      </c>
      <c r="F1917" s="2">
        <f>'Moving Avg'!D1917</f>
        <v>1.28</v>
      </c>
      <c r="G1917" s="2">
        <f>'Moving Avg'!F1917</f>
        <v>1.2840000000000003</v>
      </c>
      <c r="H1917" s="2">
        <f>'Moving Avg'!G1917</f>
        <v>1.4834000000000009</v>
      </c>
      <c r="I1917" s="2">
        <f>'Moving Avg'!H1917</f>
        <v>1.7203999999999982</v>
      </c>
      <c r="J1917" s="6" t="str">
        <f>OBV!F1917</f>
        <v>BULLISH</v>
      </c>
      <c r="K1917" s="6" t="str">
        <f>OBV!G1917</f>
        <v>NEUTRAL</v>
      </c>
      <c r="L1917" s="6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1.29</v>
      </c>
      <c r="C1918" s="2">
        <f>RSI!I1918</f>
        <v>39.816649434749628</v>
      </c>
      <c r="D1918" s="2">
        <f>MACD!E1918</f>
        <v>1.8014639450241177E-3</v>
      </c>
      <c r="E1918" s="2">
        <f>MACD!F1918</f>
        <v>2.2383777864627884E-2</v>
      </c>
      <c r="F1918" s="2">
        <f>'Moving Avg'!D1918</f>
        <v>1.286</v>
      </c>
      <c r="G1918" s="2">
        <f>'Moving Avg'!F1918</f>
        <v>1.2815000000000001</v>
      </c>
      <c r="H1918" s="2">
        <f>'Moving Avg'!G1918</f>
        <v>1.4780000000000009</v>
      </c>
      <c r="I1918" s="2">
        <f>'Moving Avg'!H1918</f>
        <v>1.7181999999999982</v>
      </c>
      <c r="J1918" s="6" t="str">
        <f>OBV!F1918</f>
        <v>BEARISH</v>
      </c>
      <c r="K1918" s="6" t="str">
        <f>OBV!G1918</f>
        <v>NEUTRAL</v>
      </c>
      <c r="L1918" s="6" t="str">
        <f>OBV!H1918</f>
        <v>BEARISH DIVERGENCE</v>
      </c>
    </row>
    <row r="1919" spans="1:12" ht="13.5" x14ac:dyDescent="0.25">
      <c r="A1919" s="3">
        <f>RSI!A1919</f>
        <v>44804</v>
      </c>
      <c r="B1919" s="2">
        <f>RSI!B1919</f>
        <v>1.25</v>
      </c>
      <c r="C1919" s="2">
        <f>RSI!I1919</f>
        <v>34.518433276768064</v>
      </c>
      <c r="D1919" s="2">
        <f>MACD!E1919</f>
        <v>-9.80301173251652E-4</v>
      </c>
      <c r="E1919" s="2">
        <f>MACD!F1919</f>
        <v>1.7710962057051974E-2</v>
      </c>
      <c r="F1919" s="2">
        <f>'Moving Avg'!D1919</f>
        <v>1.284</v>
      </c>
      <c r="G1919" s="2">
        <f>'Moving Avg'!F1919</f>
        <v>1.2800000000000002</v>
      </c>
      <c r="H1919" s="2">
        <f>'Moving Avg'!G1919</f>
        <v>1.4704000000000008</v>
      </c>
      <c r="I1919" s="2">
        <f>'Moving Avg'!H1919</f>
        <v>1.7157999999999982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1.25</v>
      </c>
      <c r="C1920" s="2">
        <f>RSI!I1920</f>
        <v>34.518433276768064</v>
      </c>
      <c r="D1920" s="2">
        <f>MACD!E1920</f>
        <v>-1.0499002605823815E-2</v>
      </c>
      <c r="E1920" s="2">
        <f>MACD!F1920</f>
        <v>1.2068969124476817E-2</v>
      </c>
      <c r="F1920" s="2">
        <f>'Moving Avg'!D1920</f>
        <v>1.274</v>
      </c>
      <c r="G1920" s="2">
        <f>'Moving Avg'!F1920</f>
        <v>1.2810000000000001</v>
      </c>
      <c r="H1920" s="2">
        <f>'Moving Avg'!G1920</f>
        <v>1.4622000000000008</v>
      </c>
      <c r="I1920" s="2">
        <f>'Moving Avg'!H1920</f>
        <v>1.713399999999998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1.3</v>
      </c>
      <c r="C1921" s="2">
        <f>RSI!I1921</f>
        <v>45.10749318968562</v>
      </c>
      <c r="D1921" s="2">
        <f>MACD!E1921</f>
        <v>-2.1768651846661768E-2</v>
      </c>
      <c r="E1921" s="2">
        <f>MACD!F1921</f>
        <v>5.3014449302490997E-3</v>
      </c>
      <c r="F1921" s="2">
        <f>'Moving Avg'!D1921</f>
        <v>1.276</v>
      </c>
      <c r="G1921" s="2">
        <f>'Moving Avg'!F1921</f>
        <v>1.282</v>
      </c>
      <c r="H1921" s="2">
        <f>'Moving Avg'!G1921</f>
        <v>1.4542000000000008</v>
      </c>
      <c r="I1921" s="2">
        <f>'Moving Avg'!H1921</f>
        <v>1.7112499999999979</v>
      </c>
      <c r="J1921" s="6" t="str">
        <f>OBV!F1921</f>
        <v>BEARISH</v>
      </c>
      <c r="K1921" s="6" t="str">
        <f>OBV!G1921</f>
        <v>NEUTRAL</v>
      </c>
      <c r="L1921" s="6" t="str">
        <f>OBV!H1921</f>
        <v>BEARISH DIVERGENCE</v>
      </c>
    </row>
    <row r="1922" spans="1:12" ht="13.5" x14ac:dyDescent="0.25">
      <c r="A1922" s="3">
        <f>RSI!A1922</f>
        <v>44809</v>
      </c>
      <c r="B1922" s="2">
        <f>RSI!B1922</f>
        <v>1.35</v>
      </c>
      <c r="C1922" s="2">
        <f>RSI!I1922</f>
        <v>53.249145953213933</v>
      </c>
      <c r="D1922" s="2">
        <f>MACD!E1922</f>
        <v>-3.1774574735105698E-2</v>
      </c>
      <c r="E1922" s="2">
        <f>MACD!F1922</f>
        <v>-2.1137590028218597E-3</v>
      </c>
      <c r="F1922" s="2">
        <f>'Moving Avg'!D1922</f>
        <v>1.2879999999999998</v>
      </c>
      <c r="G1922" s="2">
        <f>'Moving Avg'!F1922</f>
        <v>1.2845</v>
      </c>
      <c r="H1922" s="2">
        <f>'Moving Avg'!G1922</f>
        <v>1.4472000000000005</v>
      </c>
      <c r="I1922" s="2">
        <f>'Moving Avg'!H1922</f>
        <v>1.709399999999998</v>
      </c>
      <c r="J1922" s="6" t="str">
        <f>OBV!F1922</f>
        <v>BEARISH</v>
      </c>
      <c r="K1922" s="6" t="str">
        <f>OBV!G1922</f>
        <v>NEUTRAL</v>
      </c>
      <c r="L1922" s="6" t="str">
        <f>OBV!H1922</f>
        <v>BEARISH DIVERGENCE</v>
      </c>
    </row>
    <row r="1923" spans="1:12" ht="13.5" x14ac:dyDescent="0.25">
      <c r="A1923" s="3">
        <f>RSI!A1923</f>
        <v>44810</v>
      </c>
      <c r="B1923" s="2">
        <f>RSI!B1923</f>
        <v>1.38</v>
      </c>
      <c r="C1923" s="2">
        <f>RSI!I1923</f>
        <v>57.337785631869259</v>
      </c>
      <c r="D1923" s="2">
        <f>MACD!E1923</f>
        <v>-4.1075231417104785E-2</v>
      </c>
      <c r="E1923" s="2">
        <f>MACD!F1923</f>
        <v>-9.9060534856784451E-3</v>
      </c>
      <c r="F1923" s="2">
        <f>'Moving Avg'!D1923</f>
        <v>1.306</v>
      </c>
      <c r="G1923" s="2">
        <f>'Moving Avg'!F1923</f>
        <v>1.288</v>
      </c>
      <c r="H1923" s="2">
        <f>'Moving Avg'!G1923</f>
        <v>1.4408000000000001</v>
      </c>
      <c r="I1923" s="2">
        <f>'Moving Avg'!H1923</f>
        <v>1.707799999999998</v>
      </c>
      <c r="J1923" s="6" t="str">
        <f>OBV!F1923</f>
        <v>BEARISH</v>
      </c>
      <c r="K1923" s="6" t="str">
        <f>OBV!G1923</f>
        <v>NEUTRAL</v>
      </c>
      <c r="L1923" s="6" t="str">
        <f>OBV!H1923</f>
        <v>BEARISH DIVERGENCE</v>
      </c>
    </row>
    <row r="1924" spans="1:12" ht="13.5" x14ac:dyDescent="0.25">
      <c r="A1924" s="3">
        <f>RSI!A1924</f>
        <v>44811</v>
      </c>
      <c r="B1924" s="2">
        <f>RSI!B1924</f>
        <v>1.38</v>
      </c>
      <c r="C1924" s="2">
        <f>RSI!I1924</f>
        <v>57.337785631869259</v>
      </c>
      <c r="D1924" s="2">
        <f>MACD!E1924</f>
        <v>-4.9261498260071424E-2</v>
      </c>
      <c r="E1924" s="2">
        <f>MACD!F1924</f>
        <v>-1.7777142440557041E-2</v>
      </c>
      <c r="F1924" s="2">
        <f>'Moving Avg'!D1924</f>
        <v>1.3319999999999999</v>
      </c>
      <c r="G1924" s="2">
        <f>'Moving Avg'!F1924</f>
        <v>1.2914999999999999</v>
      </c>
      <c r="H1924" s="2">
        <f>'Moving Avg'!G1924</f>
        <v>1.4343999999999997</v>
      </c>
      <c r="I1924" s="2">
        <f>'Moving Avg'!H1924</f>
        <v>1.7061999999999982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1.39</v>
      </c>
      <c r="C1925" s="2">
        <f>RSI!I1925</f>
        <v>58.732998011026829</v>
      </c>
      <c r="D1925" s="2">
        <f>MACD!E1925</f>
        <v>-5.1068271447465952E-2</v>
      </c>
      <c r="E1925" s="2">
        <f>MACD!F1925</f>
        <v>-2.4435368241938822E-2</v>
      </c>
      <c r="F1925" s="2">
        <f>'Moving Avg'!D1925</f>
        <v>1.3599999999999999</v>
      </c>
      <c r="G1925" s="2">
        <f>'Moving Avg'!F1925</f>
        <v>1.2955000000000001</v>
      </c>
      <c r="H1925" s="2">
        <f>'Moving Avg'!G1925</f>
        <v>1.4281999999999999</v>
      </c>
      <c r="I1925" s="2">
        <f>'Moving Avg'!H1925</f>
        <v>1.7046499999999978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1.4</v>
      </c>
      <c r="C1926" s="2">
        <f>RSI!I1926</f>
        <v>60.136949620866972</v>
      </c>
      <c r="D1926" s="2">
        <f>MACD!E1926</f>
        <v>-5.5206703187476336E-2</v>
      </c>
      <c r="E1926" s="2">
        <f>MACD!F1926</f>
        <v>-3.0589635231046328E-2</v>
      </c>
      <c r="F1926" s="2">
        <f>'Moving Avg'!D1926</f>
        <v>1.3799999999999997</v>
      </c>
      <c r="G1926" s="2">
        <f>'Moving Avg'!F1926</f>
        <v>1.3</v>
      </c>
      <c r="H1926" s="2">
        <f>'Moving Avg'!G1926</f>
        <v>1.4235999999999998</v>
      </c>
      <c r="I1926" s="2">
        <f>'Moving Avg'!H1926</f>
        <v>1.7028999999999979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1.34</v>
      </c>
      <c r="C1927" s="2">
        <f>RSI!I1927</f>
        <v>49.299488195459759</v>
      </c>
      <c r="D1927" s="2">
        <f>MACD!E1927</f>
        <v>-5.4629044827798179E-2</v>
      </c>
      <c r="E1927" s="2">
        <f>MACD!F1927</f>
        <v>-3.5397517150396698E-2</v>
      </c>
      <c r="F1927" s="2">
        <f>'Moving Avg'!D1927</f>
        <v>1.3779999999999997</v>
      </c>
      <c r="G1927" s="2">
        <f>'Moving Avg'!F1927</f>
        <v>1.3014999999999999</v>
      </c>
      <c r="H1927" s="2">
        <f>'Moving Avg'!G1927</f>
        <v>1.4179999999999999</v>
      </c>
      <c r="I1927" s="2">
        <f>'Moving Avg'!H1927</f>
        <v>1.7004999999999975</v>
      </c>
      <c r="J1927" s="6" t="str">
        <f>OBV!F1927</f>
        <v>BULLISH</v>
      </c>
      <c r="K1927" s="6" t="str">
        <f>OBV!G1927</f>
        <v>NEUTRAL</v>
      </c>
      <c r="L1927" s="6" t="str">
        <f>OBV!H1927</f>
        <v>BULLISH DIVERGENCE</v>
      </c>
    </row>
    <row r="1928" spans="1:12" ht="13.5" x14ac:dyDescent="0.25">
      <c r="A1928" s="3">
        <f>RSI!A1928</f>
        <v>44817</v>
      </c>
      <c r="B1928" s="2">
        <f>RSI!B1928</f>
        <v>1.34</v>
      </c>
      <c r="C1928" s="2">
        <f>RSI!I1928</f>
        <v>49.299488195459752</v>
      </c>
      <c r="D1928" s="2">
        <f>MACD!E1928</f>
        <v>-5.41237108442576E-2</v>
      </c>
      <c r="E1928" s="2">
        <f>MACD!F1928</f>
        <v>-3.9142755889168879E-2</v>
      </c>
      <c r="F1928" s="2">
        <f>'Moving Avg'!D1928</f>
        <v>1.3699999999999999</v>
      </c>
      <c r="G1928" s="2">
        <f>'Moving Avg'!F1928</f>
        <v>1.3029999999999999</v>
      </c>
      <c r="H1928" s="2">
        <f>'Moving Avg'!G1928</f>
        <v>1.4126000000000003</v>
      </c>
      <c r="I1928" s="2">
        <f>'Moving Avg'!H1928</f>
        <v>1.6976999999999975</v>
      </c>
      <c r="J1928" s="6" t="str">
        <f>OBV!F1928</f>
        <v>BULLISH</v>
      </c>
      <c r="K1928" s="6" t="str">
        <f>OBV!G1928</f>
        <v>NEUTRAL</v>
      </c>
      <c r="L1928" s="6" t="str">
        <f>OBV!H1928</f>
        <v>BULLISH DIVERGENCE</v>
      </c>
    </row>
    <row r="1929" spans="1:12" ht="13.5" x14ac:dyDescent="0.25">
      <c r="A1929" s="3">
        <f>RSI!A1929</f>
        <v>44818</v>
      </c>
      <c r="B1929" s="2">
        <f>RSI!B1929</f>
        <v>1.3</v>
      </c>
      <c r="C1929" s="2">
        <f>RSI!I1929</f>
        <v>43.270356742371149</v>
      </c>
      <c r="D1929" s="2">
        <f>MACD!E1929</f>
        <v>-5.6871683240694582E-2</v>
      </c>
      <c r="E1929" s="2">
        <f>MACD!F1929</f>
        <v>-4.2688541359474023E-2</v>
      </c>
      <c r="F1929" s="2">
        <f>'Moving Avg'!D1929</f>
        <v>1.3539999999999999</v>
      </c>
      <c r="G1929" s="2">
        <f>'Moving Avg'!F1929</f>
        <v>1.3039999999999998</v>
      </c>
      <c r="H1929" s="2">
        <f>'Moving Avg'!G1929</f>
        <v>1.4062000000000001</v>
      </c>
      <c r="I1929" s="2">
        <f>'Moving Avg'!H1929</f>
        <v>1.6942999999999975</v>
      </c>
      <c r="J1929" s="6" t="str">
        <f>OBV!F1929</f>
        <v>BULLISH</v>
      </c>
      <c r="K1929" s="6" t="str">
        <f>OBV!G1929</f>
        <v>NEUTRAL</v>
      </c>
      <c r="L1929" s="6" t="str">
        <f>OBV!H1929</f>
        <v>BULLISH DIVERGENCE</v>
      </c>
    </row>
    <row r="1930" spans="1:12" ht="13.5" x14ac:dyDescent="0.25">
      <c r="A1930" s="3">
        <f>RSI!A1930</f>
        <v>44819</v>
      </c>
      <c r="B1930" s="2">
        <f>RSI!B1930</f>
        <v>1.3</v>
      </c>
      <c r="C1930" s="2">
        <f>RSI!I1930</f>
        <v>43.270356742371149</v>
      </c>
      <c r="D1930" s="2">
        <f>MACD!E1930</f>
        <v>-5.8946343286442104E-2</v>
      </c>
      <c r="E1930" s="2">
        <f>MACD!F1930</f>
        <v>-4.5940101744867644E-2</v>
      </c>
      <c r="F1930" s="2">
        <f>'Moving Avg'!D1930</f>
        <v>1.3359999999999999</v>
      </c>
      <c r="G1930" s="2">
        <f>'Moving Avg'!F1930</f>
        <v>1.3074999999999999</v>
      </c>
      <c r="H1930" s="2">
        <f>'Moving Avg'!G1930</f>
        <v>1.4006000000000001</v>
      </c>
      <c r="I1930" s="2">
        <f>'Moving Avg'!H1930</f>
        <v>1.6904999999999979</v>
      </c>
      <c r="J1930" s="6" t="str">
        <f>OBV!F1930</f>
        <v>BULLISH</v>
      </c>
      <c r="K1930" s="6" t="str">
        <f>OBV!G1930</f>
        <v>NEUTRAL</v>
      </c>
      <c r="L1930" s="6" t="str">
        <f>OBV!H1930</f>
        <v>BULLISH DIVERGENCE</v>
      </c>
    </row>
    <row r="1931" spans="1:12" ht="13.5" x14ac:dyDescent="0.25">
      <c r="A1931" s="3">
        <f>RSI!A1931</f>
        <v>44820</v>
      </c>
      <c r="B1931" s="2">
        <f>RSI!B1931</f>
        <v>1.3</v>
      </c>
      <c r="C1931" s="2">
        <f>RSI!I1931</f>
        <v>43.270356742371149</v>
      </c>
      <c r="D1931" s="2">
        <f>MACD!E1931</f>
        <v>-5.2777528868877432E-2</v>
      </c>
      <c r="E1931" s="2">
        <f>MACD!F1931</f>
        <v>-4.7307587169669603E-2</v>
      </c>
      <c r="F1931" s="2">
        <f>'Moving Avg'!D1931</f>
        <v>1.3160000000000001</v>
      </c>
      <c r="G1931" s="2">
        <f>'Moving Avg'!F1931</f>
        <v>1.3109999999999999</v>
      </c>
      <c r="H1931" s="2">
        <f>'Moving Avg'!G1931</f>
        <v>1.3935999999999999</v>
      </c>
      <c r="I1931" s="2">
        <f>'Moving Avg'!H1931</f>
        <v>1.6865499999999978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1.3</v>
      </c>
      <c r="C1932" s="2">
        <f>RSI!I1932</f>
        <v>43.270356742371149</v>
      </c>
      <c r="D1932" s="2">
        <f>MACD!E1932</f>
        <v>-3.9650651147208782E-2</v>
      </c>
      <c r="E1932" s="2">
        <f>MACD!F1932</f>
        <v>-4.5776199965177441E-2</v>
      </c>
      <c r="F1932" s="2">
        <f>'Moving Avg'!D1932</f>
        <v>1.3080000000000001</v>
      </c>
      <c r="G1932" s="2">
        <f>'Moving Avg'!F1932</f>
        <v>1.3135000000000001</v>
      </c>
      <c r="H1932" s="2">
        <f>'Moving Avg'!G1932</f>
        <v>1.3851999999999998</v>
      </c>
      <c r="I1932" s="2">
        <f>'Moving Avg'!H1932</f>
        <v>1.6830499999999982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1.35</v>
      </c>
      <c r="C1933" s="2">
        <f>RSI!I1933</f>
        <v>52.945589573640973</v>
      </c>
      <c r="D1933" s="2">
        <f>MACD!E1933</f>
        <v>-2.7432719585819276E-2</v>
      </c>
      <c r="E1933" s="2">
        <f>MACD!F1933</f>
        <v>-4.2107503889305807E-2</v>
      </c>
      <c r="F1933" s="2">
        <f>'Moving Avg'!D1933</f>
        <v>1.31</v>
      </c>
      <c r="G1933" s="2">
        <f>'Moving Avg'!F1933</f>
        <v>1.3180000000000001</v>
      </c>
      <c r="H1933" s="2">
        <f>'Moving Avg'!G1933</f>
        <v>1.3779999999999999</v>
      </c>
      <c r="I1933" s="2">
        <f>'Moving Avg'!H1933</f>
        <v>1.6793499999999981</v>
      </c>
      <c r="J1933" s="6" t="str">
        <f>OBV!F1933</f>
        <v>BULLISH</v>
      </c>
      <c r="K1933" s="6" t="str">
        <f>OBV!G1933</f>
        <v>NEUTRAL</v>
      </c>
      <c r="L1933" s="6" t="str">
        <f>OBV!H1933</f>
        <v>CONFIRMED BULLISH</v>
      </c>
    </row>
    <row r="1934" spans="1:12" ht="13.5" x14ac:dyDescent="0.25">
      <c r="A1934" s="3">
        <f>RSI!A1934</f>
        <v>44825</v>
      </c>
      <c r="B1934" s="2">
        <f>RSI!B1934</f>
        <v>1.29</v>
      </c>
      <c r="C1934" s="2">
        <f>RSI!I1934</f>
        <v>43.383697000966961</v>
      </c>
      <c r="D1934" s="2">
        <f>MACD!E1934</f>
        <v>-1.2761317711957654E-2</v>
      </c>
      <c r="E1934" s="2">
        <f>MACD!F1934</f>
        <v>-3.6238266653836178E-2</v>
      </c>
      <c r="F1934" s="2">
        <f>'Moving Avg'!D1934</f>
        <v>1.3080000000000001</v>
      </c>
      <c r="G1934" s="2">
        <f>'Moving Avg'!F1934</f>
        <v>1.3195000000000001</v>
      </c>
      <c r="H1934" s="2">
        <f>'Moving Avg'!G1934</f>
        <v>1.3695999999999997</v>
      </c>
      <c r="I1934" s="2">
        <f>'Moving Avg'!H1934</f>
        <v>1.6753499999999979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</row>
    <row r="1935" spans="1:12" ht="13.5" x14ac:dyDescent="0.25">
      <c r="A1935" s="3">
        <f>RSI!A1935</f>
        <v>44826</v>
      </c>
      <c r="B1935" s="2">
        <f>RSI!B1935</f>
        <v>1.24</v>
      </c>
      <c r="C1935" s="2">
        <f>RSI!I1935</f>
        <v>37.332940131260457</v>
      </c>
      <c r="D1935" s="2">
        <f>MACD!E1935</f>
        <v>5.14660475573403E-3</v>
      </c>
      <c r="E1935" s="2">
        <f>MACD!F1935</f>
        <v>-2.7961292371922138E-2</v>
      </c>
      <c r="F1935" s="2">
        <f>'Moving Avg'!D1935</f>
        <v>1.296</v>
      </c>
      <c r="G1935" s="2">
        <f>'Moving Avg'!F1935</f>
        <v>1.3165</v>
      </c>
      <c r="H1935" s="2">
        <f>'Moving Avg'!G1935</f>
        <v>1.3601999999999996</v>
      </c>
      <c r="I1935" s="2">
        <f>'Moving Avg'!H1935</f>
        <v>1.6710999999999978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</row>
    <row r="1936" spans="1:12" ht="13.5" x14ac:dyDescent="0.25">
      <c r="A1936" s="3">
        <f>RSI!A1936</f>
        <v>44827</v>
      </c>
      <c r="B1936" s="2">
        <f>RSI!B1936</f>
        <v>1.24</v>
      </c>
      <c r="C1936" s="2">
        <f>RSI!I1936</f>
        <v>37.332940131260457</v>
      </c>
      <c r="D1936" s="2">
        <f>MACD!E1936</f>
        <v>2.2366240822948358E-2</v>
      </c>
      <c r="E1936" s="2">
        <f>MACD!F1936</f>
        <v>-1.789578573294804E-2</v>
      </c>
      <c r="F1936" s="2">
        <f>'Moving Avg'!D1936</f>
        <v>1.2840000000000003</v>
      </c>
      <c r="G1936" s="2">
        <f>'Moving Avg'!F1936</f>
        <v>1.3139999999999998</v>
      </c>
      <c r="H1936" s="2">
        <f>'Moving Avg'!G1936</f>
        <v>1.3521999999999994</v>
      </c>
      <c r="I1936" s="2">
        <f>'Moving Avg'!H1936</f>
        <v>1.6668999999999983</v>
      </c>
      <c r="J1936" s="6" t="str">
        <f>OBV!F1936</f>
        <v>BULLISH</v>
      </c>
      <c r="K1936" s="6" t="str">
        <f>OBV!G1936</f>
        <v>NEUTRAL</v>
      </c>
      <c r="L1936" s="6" t="str">
        <f>OBV!H1936</f>
        <v>BULLISH DIVERGENCE</v>
      </c>
    </row>
    <row r="1937" spans="1:12" ht="13.5" x14ac:dyDescent="0.25">
      <c r="A1937" s="3">
        <f>RSI!A1937</f>
        <v>44830</v>
      </c>
      <c r="B1937" s="2">
        <f>RSI!B1937</f>
        <v>1.24</v>
      </c>
      <c r="C1937" s="2">
        <f>RSI!I1937</f>
        <v>37.332940131260457</v>
      </c>
      <c r="D1937" s="2">
        <f>MACD!E1937</f>
        <v>2.81951153391653E-2</v>
      </c>
      <c r="E1937" s="2">
        <f>MACD!F1937</f>
        <v>-8.6776055185253716E-3</v>
      </c>
      <c r="F1937" s="2">
        <f>'Moving Avg'!D1937</f>
        <v>1.272</v>
      </c>
      <c r="G1937" s="2">
        <f>'Moving Avg'!F1937</f>
        <v>1.3114999999999999</v>
      </c>
      <c r="H1937" s="2">
        <f>'Moving Avg'!G1937</f>
        <v>1.3453999999999993</v>
      </c>
      <c r="I1937" s="2">
        <f>'Moving Avg'!H1937</f>
        <v>1.6626999999999983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</row>
    <row r="1938" spans="1:12" ht="13.5" x14ac:dyDescent="0.25">
      <c r="A1938" s="3">
        <f>RSI!A1938</f>
        <v>44831</v>
      </c>
      <c r="B1938" s="2">
        <f>RSI!B1938</f>
        <v>1.24</v>
      </c>
      <c r="C1938" s="2">
        <f>RSI!I1938</f>
        <v>37.332940131260457</v>
      </c>
      <c r="D1938" s="2">
        <f>MACD!E1938</f>
        <v>3.3580186651424704E-2</v>
      </c>
      <c r="E1938" s="2">
        <f>MACD!F1938</f>
        <v>-2.260470845353562E-4</v>
      </c>
      <c r="F1938" s="2">
        <f>'Moving Avg'!D1938</f>
        <v>1.2500000000000002</v>
      </c>
      <c r="G1938" s="2">
        <f>'Moving Avg'!F1938</f>
        <v>1.3089999999999997</v>
      </c>
      <c r="H1938" s="2">
        <f>'Moving Avg'!G1938</f>
        <v>1.3395999999999995</v>
      </c>
      <c r="I1938" s="2">
        <f>'Moving Avg'!H1938</f>
        <v>1.6584999999999985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1.24</v>
      </c>
      <c r="C1939" s="2">
        <f>RSI!I1939</f>
        <v>37.332940131260457</v>
      </c>
      <c r="D1939" s="2">
        <f>MACD!E1939</f>
        <v>3.2402334412865219E-2</v>
      </c>
      <c r="E1939" s="2">
        <f>MACD!F1939</f>
        <v>6.2996292149447592E-3</v>
      </c>
      <c r="F1939" s="2">
        <f>'Moving Avg'!D1939</f>
        <v>1.24</v>
      </c>
      <c r="G1939" s="2">
        <f>'Moving Avg'!F1939</f>
        <v>1.3084999999999998</v>
      </c>
      <c r="H1939" s="2">
        <f>'Moving Avg'!G1939</f>
        <v>1.3339999999999994</v>
      </c>
      <c r="I1939" s="2">
        <f>'Moving Avg'!H1939</f>
        <v>1.6542999999999985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1.24</v>
      </c>
      <c r="C1940" s="2">
        <f>RSI!I1940</f>
        <v>37.33294013126045</v>
      </c>
      <c r="D1940" s="2">
        <f>MACD!E1940</f>
        <v>3.1794019018975384E-2</v>
      </c>
      <c r="E1940" s="2">
        <f>MACD!F1940</f>
        <v>1.1398507175750885E-2</v>
      </c>
      <c r="F1940" s="2">
        <f>'Moving Avg'!D1940</f>
        <v>1.24</v>
      </c>
      <c r="G1940" s="2">
        <f>'Moving Avg'!F1940</f>
        <v>1.3079999999999996</v>
      </c>
      <c r="H1940" s="2">
        <f>'Moving Avg'!G1940</f>
        <v>1.3271999999999997</v>
      </c>
      <c r="I1940" s="2">
        <f>'Moving Avg'!H1940</f>
        <v>1.650099999999999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44834</v>
      </c>
      <c r="B1941" s="2">
        <f>RSI!B1941</f>
        <v>1.29</v>
      </c>
      <c r="C1941" s="2">
        <f>RSI!I1941</f>
        <v>48.530876958240569</v>
      </c>
      <c r="D1941" s="2">
        <f>MACD!E1941</f>
        <v>2.7935150616138937E-2</v>
      </c>
      <c r="E1941" s="2">
        <f>MACD!F1941</f>
        <v>1.4705835863828495E-2</v>
      </c>
      <c r="F1941" s="2">
        <f>'Moving Avg'!D1941</f>
        <v>1.25</v>
      </c>
      <c r="G1941" s="2">
        <f>'Moving Avg'!F1941</f>
        <v>1.3074999999999997</v>
      </c>
      <c r="H1941" s="2">
        <f>'Moving Avg'!G1941</f>
        <v>1.3202</v>
      </c>
      <c r="I1941" s="2">
        <f>'Moving Avg'!H1941</f>
        <v>1.6461499999999993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44837</v>
      </c>
      <c r="B1942" s="2">
        <f>RSI!B1942</f>
        <v>1.33</v>
      </c>
      <c r="C1942" s="2">
        <f>RSI!I1942</f>
        <v>55.397354207095503</v>
      </c>
      <c r="D1942" s="2">
        <f>MACD!E1942</f>
        <v>2.1744468527123084E-2</v>
      </c>
      <c r="E1942" s="2">
        <f>MACD!F1942</f>
        <v>1.6113562396487414E-2</v>
      </c>
      <c r="F1942" s="2">
        <f>'Moving Avg'!D1942</f>
        <v>1.268</v>
      </c>
      <c r="G1942" s="2">
        <f>'Moving Avg'!F1942</f>
        <v>1.3064999999999993</v>
      </c>
      <c r="H1942" s="2">
        <f>'Moving Avg'!G1942</f>
        <v>1.3148000000000002</v>
      </c>
      <c r="I1942" s="2">
        <f>'Moving Avg'!H1942</f>
        <v>1.642299999999999</v>
      </c>
      <c r="J1942" s="6" t="str">
        <f>OBV!F1942</f>
        <v>BULLISH</v>
      </c>
      <c r="K1942" s="6" t="str">
        <f>OBV!G1942</f>
        <v>NEUTRAL</v>
      </c>
      <c r="L1942" s="6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1.36</v>
      </c>
      <c r="C1943" s="2">
        <f>RSI!I1943</f>
        <v>59.735962891773006</v>
      </c>
      <c r="D1943" s="2">
        <f>MACD!E1943</f>
        <v>2.1774623944251559E-2</v>
      </c>
      <c r="E1943" s="2">
        <f>MACD!F1943</f>
        <v>1.7245774706040242E-2</v>
      </c>
      <c r="F1943" s="2">
        <f>'Moving Avg'!D1943</f>
        <v>1.292</v>
      </c>
      <c r="G1943" s="2">
        <f>'Moving Avg'!F1943</f>
        <v>1.3054999999999997</v>
      </c>
      <c r="H1943" s="2">
        <f>'Moving Avg'!G1943</f>
        <v>1.3102000000000005</v>
      </c>
      <c r="I1943" s="2">
        <f>'Moving Avg'!H1943</f>
        <v>1.6383499999999995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1.38</v>
      </c>
      <c r="C1944" s="2">
        <f>RSI!I1944</f>
        <v>62.364312532630876</v>
      </c>
      <c r="D1944" s="2">
        <f>MACD!E1944</f>
        <v>1.0723895294489028E-2</v>
      </c>
      <c r="E1944" s="2">
        <f>MACD!F1944</f>
        <v>1.594139882373E-2</v>
      </c>
      <c r="F1944" s="2">
        <f>'Moving Avg'!D1944</f>
        <v>1.32</v>
      </c>
      <c r="G1944" s="2">
        <f>'Moving Avg'!F1944</f>
        <v>1.3054999999999999</v>
      </c>
      <c r="H1944" s="2">
        <f>'Moving Avg'!G1944</f>
        <v>1.3074000000000001</v>
      </c>
      <c r="I1944" s="2">
        <f>'Moving Avg'!H1944</f>
        <v>1.6342999999999994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1.37</v>
      </c>
      <c r="C1945" s="2">
        <f>RSI!I1945</f>
        <v>60.246665743144185</v>
      </c>
      <c r="D1945" s="2">
        <f>MACD!E1945</f>
        <v>-6.033500602555586E-3</v>
      </c>
      <c r="E1945" s="2">
        <f>MACD!F1945</f>
        <v>1.1546418938472882E-2</v>
      </c>
      <c r="F1945" s="2">
        <f>'Moving Avg'!D1945</f>
        <v>1.3460000000000001</v>
      </c>
      <c r="G1945" s="2">
        <f>'Moving Avg'!F1945</f>
        <v>1.3044999999999998</v>
      </c>
      <c r="H1945" s="2">
        <f>'Moving Avg'!G1945</f>
        <v>1.3044000000000002</v>
      </c>
      <c r="I1945" s="2">
        <f>'Moving Avg'!H1945</f>
        <v>1.6301999999999994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1.31</v>
      </c>
      <c r="C1946" s="2">
        <f>RSI!I1946</f>
        <v>49.406469597208691</v>
      </c>
      <c r="D1946" s="2">
        <f>MACD!E1946</f>
        <v>-1.6130793677418875E-2</v>
      </c>
      <c r="E1946" s="2">
        <f>MACD!F1946</f>
        <v>6.01097641529453E-3</v>
      </c>
      <c r="F1946" s="2">
        <f>'Moving Avg'!D1946</f>
        <v>1.35</v>
      </c>
      <c r="G1946" s="2">
        <f>'Moving Avg'!F1946</f>
        <v>1.2999999999999998</v>
      </c>
      <c r="H1946" s="2">
        <f>'Moving Avg'!G1946</f>
        <v>1.3014000000000001</v>
      </c>
      <c r="I1946" s="2">
        <f>'Moving Avg'!H1946</f>
        <v>1.6258499999999998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1.26</v>
      </c>
      <c r="C1947" s="2">
        <f>RSI!I1947</f>
        <v>42.537664371073916</v>
      </c>
      <c r="D1947" s="2">
        <f>MACD!E1947</f>
        <v>-2.0951968665674503E-2</v>
      </c>
      <c r="E1947" s="2">
        <f>MACD!F1947</f>
        <v>6.1838739910072358E-4</v>
      </c>
      <c r="F1947" s="2">
        <f>'Moving Avg'!D1947</f>
        <v>1.3359999999999999</v>
      </c>
      <c r="G1947" s="2">
        <f>'Moving Avg'!F1947</f>
        <v>1.296</v>
      </c>
      <c r="H1947" s="2">
        <f>'Moving Avg'!G1947</f>
        <v>1.2986000000000004</v>
      </c>
      <c r="I1947" s="2">
        <f>'Moving Avg'!H1947</f>
        <v>1.6212499999999996</v>
      </c>
      <c r="J1947" s="6" t="str">
        <f>OBV!F1947</f>
        <v>BULLISH</v>
      </c>
      <c r="K1947" s="6" t="str">
        <f>OBV!G1947</f>
        <v>NEUTRAL</v>
      </c>
      <c r="L1947" s="6" t="str">
        <f>OBV!H1947</f>
        <v>BULLISH DIVERGENCE</v>
      </c>
    </row>
    <row r="1948" spans="1:12" ht="13.5" x14ac:dyDescent="0.25">
      <c r="A1948" s="3">
        <f>RSI!A1948</f>
        <v>44845</v>
      </c>
      <c r="B1948" s="2">
        <f>RSI!B1948</f>
        <v>1.24</v>
      </c>
      <c r="C1948" s="2">
        <f>RSI!I1948</f>
        <v>40.134100913244062</v>
      </c>
      <c r="D1948" s="2">
        <f>MACD!E1948</f>
        <v>-2.3236912389627884E-2</v>
      </c>
      <c r="E1948" s="2">
        <f>MACD!F1948</f>
        <v>-4.1526725586449979E-3</v>
      </c>
      <c r="F1948" s="2">
        <f>'Moving Avg'!D1948</f>
        <v>1.3120000000000001</v>
      </c>
      <c r="G1948" s="2">
        <f>'Moving Avg'!F1948</f>
        <v>1.2909999999999999</v>
      </c>
      <c r="H1948" s="2">
        <f>'Moving Avg'!G1948</f>
        <v>1.2966000000000002</v>
      </c>
      <c r="I1948" s="2">
        <f>'Moving Avg'!H1948</f>
        <v>1.6165500000000004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1.24</v>
      </c>
      <c r="C1949" s="2">
        <f>RSI!I1949</f>
        <v>40.134100913244062</v>
      </c>
      <c r="D1949" s="2">
        <f>MACD!E1949</f>
        <v>-2.476230234554988E-2</v>
      </c>
      <c r="E1949" s="2">
        <f>MACD!F1949</f>
        <v>-8.2745985160259748E-3</v>
      </c>
      <c r="F1949" s="2">
        <f>'Moving Avg'!D1949</f>
        <v>1.2840000000000003</v>
      </c>
      <c r="G1949" s="2">
        <f>'Moving Avg'!F1949</f>
        <v>1.2879999999999998</v>
      </c>
      <c r="H1949" s="2">
        <f>'Moving Avg'!G1949</f>
        <v>1.2958000000000001</v>
      </c>
      <c r="I1949" s="2">
        <f>'Moving Avg'!H1949</f>
        <v>1.6118500000000002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1.29</v>
      </c>
      <c r="C1950" s="2">
        <f>RSI!I1950</f>
        <v>48.56126762263677</v>
      </c>
      <c r="D1950" s="2">
        <f>MACD!E1950</f>
        <v>-2.9378920660354302E-2</v>
      </c>
      <c r="E1950" s="2">
        <f>MACD!F1950</f>
        <v>-1.2495462944891639E-2</v>
      </c>
      <c r="F1950" s="2">
        <f>'Moving Avg'!D1950</f>
        <v>1.2680000000000002</v>
      </c>
      <c r="G1950" s="2">
        <f>'Moving Avg'!F1950</f>
        <v>1.2875000000000001</v>
      </c>
      <c r="H1950" s="2">
        <f>'Moving Avg'!G1950</f>
        <v>1.2970000000000002</v>
      </c>
      <c r="I1950" s="2">
        <f>'Moving Avg'!H1950</f>
        <v>1.6074000000000006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1.29</v>
      </c>
      <c r="C1951" s="2">
        <f>RSI!I1951</f>
        <v>48.56126762263677</v>
      </c>
      <c r="D1951" s="2">
        <f>MACD!E1951</f>
        <v>-2.553861967439941E-2</v>
      </c>
      <c r="E1951" s="2">
        <f>MACD!F1951</f>
        <v>-1.5104094290793194E-2</v>
      </c>
      <c r="F1951" s="2">
        <f>'Moving Avg'!D1951</f>
        <v>1.264</v>
      </c>
      <c r="G1951" s="2">
        <f>'Moving Avg'!F1951</f>
        <v>1.2869999999999999</v>
      </c>
      <c r="H1951" s="2">
        <f>'Moving Avg'!G1951</f>
        <v>1.2972000000000004</v>
      </c>
      <c r="I1951" s="2">
        <f>'Moving Avg'!H1951</f>
        <v>1.6034000000000006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1.34</v>
      </c>
      <c r="C1952" s="2">
        <f>RSI!I1952</f>
        <v>55.780417819884761</v>
      </c>
      <c r="D1952" s="2">
        <f>MACD!E1952</f>
        <v>-1.9788655999654958E-2</v>
      </c>
      <c r="E1952" s="2">
        <f>MACD!F1952</f>
        <v>-1.6041006632565549E-2</v>
      </c>
      <c r="F1952" s="2">
        <f>'Moving Avg'!D1952</f>
        <v>1.28</v>
      </c>
      <c r="G1952" s="2">
        <f>'Moving Avg'!F1952</f>
        <v>1.2889999999999999</v>
      </c>
      <c r="H1952" s="2">
        <f>'Moving Avg'!G1952</f>
        <v>1.298</v>
      </c>
      <c r="I1952" s="2">
        <f>'Moving Avg'!H1952</f>
        <v>1.5993500000000005</v>
      </c>
      <c r="J1952" s="6" t="str">
        <f>OBV!F1952</f>
        <v>BEARISH</v>
      </c>
      <c r="K1952" s="6" t="str">
        <f>OBV!G1952</f>
        <v>NEUTRAL</v>
      </c>
      <c r="L1952" s="6" t="str">
        <f>OBV!H1952</f>
        <v>BEARISH DIVERGENCE</v>
      </c>
    </row>
    <row r="1953" spans="1:12" ht="13.5" x14ac:dyDescent="0.25">
      <c r="A1953" s="3">
        <f>RSI!A1953</f>
        <v>44852</v>
      </c>
      <c r="B1953" s="2">
        <f>RSI!B1953</f>
        <v>1.34</v>
      </c>
      <c r="C1953" s="2">
        <f>RSI!I1953</f>
        <v>55.780417819884768</v>
      </c>
      <c r="D1953" s="2">
        <f>MACD!E1953</f>
        <v>-1.05567624539189E-2</v>
      </c>
      <c r="E1953" s="2">
        <f>MACD!F1953</f>
        <v>-1.494415779683622E-2</v>
      </c>
      <c r="F1953" s="2">
        <f>'Moving Avg'!D1953</f>
        <v>1.3</v>
      </c>
      <c r="G1953" s="2">
        <f>'Moving Avg'!F1953</f>
        <v>1.2884999999999998</v>
      </c>
      <c r="H1953" s="2">
        <f>'Moving Avg'!G1953</f>
        <v>1.2986000000000002</v>
      </c>
      <c r="I1953" s="2">
        <f>'Moving Avg'!H1953</f>
        <v>1.5953500000000005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1.31</v>
      </c>
      <c r="C1954" s="2">
        <f>RSI!I1954</f>
        <v>50.817576528096431</v>
      </c>
      <c r="D1954" s="2">
        <f>MACD!E1954</f>
        <v>2.3235730870867499E-3</v>
      </c>
      <c r="E1954" s="2">
        <f>MACD!F1954</f>
        <v>-1.1490611620051628E-2</v>
      </c>
      <c r="F1954" s="2">
        <f>'Moving Avg'!D1954</f>
        <v>1.3140000000000001</v>
      </c>
      <c r="G1954" s="2">
        <f>'Moving Avg'!F1954</f>
        <v>1.2894999999999999</v>
      </c>
      <c r="H1954" s="2">
        <f>'Moving Avg'!G1954</f>
        <v>1.2986000000000002</v>
      </c>
      <c r="I1954" s="2">
        <f>'Moving Avg'!H1954</f>
        <v>1.5912000000000006</v>
      </c>
      <c r="J1954" s="6" t="str">
        <f>OBV!F1954</f>
        <v>BEARISH</v>
      </c>
      <c r="K1954" s="6" t="str">
        <f>OBV!G1954</f>
        <v>NEUTRAL</v>
      </c>
      <c r="L1954" s="6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1.31</v>
      </c>
      <c r="C1955" s="2">
        <f>RSI!I1955</f>
        <v>50.817576528096431</v>
      </c>
      <c r="D1955" s="2">
        <f>MACD!E1955</f>
        <v>1.1647783860386562E-2</v>
      </c>
      <c r="E1955" s="2">
        <f>MACD!F1955</f>
        <v>-6.8629325239639898E-3</v>
      </c>
      <c r="F1955" s="2">
        <f>'Moving Avg'!D1955</f>
        <v>1.3180000000000001</v>
      </c>
      <c r="G1955" s="2">
        <f>'Moving Avg'!F1955</f>
        <v>1.2929999999999997</v>
      </c>
      <c r="H1955" s="2">
        <f>'Moving Avg'!G1955</f>
        <v>1.2986000000000002</v>
      </c>
      <c r="I1955" s="2">
        <f>'Moving Avg'!H1955</f>
        <v>1.5872500000000005</v>
      </c>
      <c r="J1955" s="6" t="str">
        <f>OBV!F1955</f>
        <v>BEARISH</v>
      </c>
      <c r="K1955" s="6" t="str">
        <f>OBV!G1955</f>
        <v>NEUTRAL</v>
      </c>
      <c r="L1955" s="6" t="str">
        <f>OBV!H1955</f>
        <v>BEARISH DIVERGENCE</v>
      </c>
    </row>
    <row r="1956" spans="1:12" ht="13.5" x14ac:dyDescent="0.25">
      <c r="A1956" s="3">
        <f>RSI!A1956</f>
        <v>44855</v>
      </c>
      <c r="B1956" s="2">
        <f>RSI!B1956</f>
        <v>1.28</v>
      </c>
      <c r="C1956" s="2">
        <f>RSI!I1956</f>
        <v>46.064405301461321</v>
      </c>
      <c r="D1956" s="2">
        <f>MACD!E1956</f>
        <v>1.2495552598893456E-2</v>
      </c>
      <c r="E1956" s="2">
        <f>MACD!F1956</f>
        <v>-2.9912354993925014E-3</v>
      </c>
      <c r="F1956" s="2">
        <f>'Moving Avg'!D1956</f>
        <v>1.3160000000000003</v>
      </c>
      <c r="G1956" s="2">
        <f>'Moving Avg'!F1956</f>
        <v>1.2949999999999999</v>
      </c>
      <c r="H1956" s="2">
        <f>'Moving Avg'!G1956</f>
        <v>1.2980000000000005</v>
      </c>
      <c r="I1956" s="2">
        <f>'Moving Avg'!H1956</f>
        <v>1.5831500000000005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1.24</v>
      </c>
      <c r="C1957" s="2">
        <f>RSI!I1957</f>
        <v>40.61023790137839</v>
      </c>
      <c r="D1957" s="2">
        <f>MACD!E1957</f>
        <v>8.6298950282204245E-3</v>
      </c>
      <c r="E1957" s="2">
        <f>MACD!F1957</f>
        <v>-6.6700939386991637E-4</v>
      </c>
      <c r="F1957" s="2">
        <f>'Moving Avg'!D1957</f>
        <v>1.296</v>
      </c>
      <c r="G1957" s="2">
        <f>'Moving Avg'!F1957</f>
        <v>1.2949999999999997</v>
      </c>
      <c r="H1957" s="2">
        <f>'Moving Avg'!G1957</f>
        <v>1.2966000000000006</v>
      </c>
      <c r="I1957" s="2">
        <f>'Moving Avg'!H1957</f>
        <v>1.5788500000000008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1.24</v>
      </c>
      <c r="C1958" s="2">
        <f>RSI!I1958</f>
        <v>40.61023790137839</v>
      </c>
      <c r="D1958" s="2">
        <f>MACD!E1958</f>
        <v>2.6538967032976313E-3</v>
      </c>
      <c r="E1958" s="2">
        <f>MACD!F1958</f>
        <v>-2.8281744364068006E-6</v>
      </c>
      <c r="F1958" s="2">
        <f>'Moving Avg'!D1958</f>
        <v>1.2760000000000002</v>
      </c>
      <c r="G1958" s="2">
        <f>'Moving Avg'!F1958</f>
        <v>1.2949999999999997</v>
      </c>
      <c r="H1958" s="2">
        <f>'Moving Avg'!G1958</f>
        <v>1.2952000000000004</v>
      </c>
      <c r="I1958" s="2">
        <f>'Moving Avg'!H1958</f>
        <v>1.5745500000000008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1.24</v>
      </c>
      <c r="C1959" s="2">
        <f>RSI!I1959</f>
        <v>40.61023790137839</v>
      </c>
      <c r="D1959" s="2">
        <f>MACD!E1959</f>
        <v>-2.0583971034460191E-3</v>
      </c>
      <c r="E1959" s="2">
        <f>MACD!F1959</f>
        <v>-4.1394196023832925E-4</v>
      </c>
      <c r="F1959" s="2">
        <f>'Moving Avg'!D1959</f>
        <v>1.262</v>
      </c>
      <c r="G1959" s="2">
        <f>'Moving Avg'!F1959</f>
        <v>1.2949999999999997</v>
      </c>
      <c r="H1959" s="2">
        <f>'Moving Avg'!G1959</f>
        <v>1.2944000000000004</v>
      </c>
      <c r="I1959" s="2">
        <f>'Moving Avg'!H1959</f>
        <v>1.5702500000000006</v>
      </c>
      <c r="J1959" s="6" t="str">
        <f>OBV!F1959</f>
        <v>BEARISH</v>
      </c>
      <c r="K1959" s="6" t="str">
        <f>OBV!G1959</f>
        <v>NEUTRAL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1.24</v>
      </c>
      <c r="C1960" s="2">
        <f>RSI!I1960</f>
        <v>40.610237901378397</v>
      </c>
      <c r="D1960" s="2">
        <f>MACD!E1960</f>
        <v>1.9654000235034275E-3</v>
      </c>
      <c r="E1960" s="2">
        <f>MACD!F1960</f>
        <v>6.1926436510022101E-5</v>
      </c>
      <c r="F1960" s="2">
        <f>'Moving Avg'!D1960</f>
        <v>1.248</v>
      </c>
      <c r="G1960" s="2">
        <f>'Moving Avg'!F1960</f>
        <v>1.2949999999999995</v>
      </c>
      <c r="H1960" s="2">
        <f>'Moving Avg'!G1960</f>
        <v>1.2946000000000006</v>
      </c>
      <c r="I1960" s="2">
        <f>'Moving Avg'!H1960</f>
        <v>1.5659500000000008</v>
      </c>
      <c r="J1960" s="6" t="str">
        <f>OBV!F1960</f>
        <v>BEARISH</v>
      </c>
      <c r="K1960" s="6" t="str">
        <f>OBV!G1960</f>
        <v>NEUTRAL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1.24</v>
      </c>
      <c r="C1961" s="2">
        <f>RSI!I1961</f>
        <v>40.610237901378397</v>
      </c>
      <c r="D1961" s="2">
        <f>MACD!E1961</f>
        <v>5.6653504788228837E-3</v>
      </c>
      <c r="E1961" s="2">
        <f>MACD!F1961</f>
        <v>1.1826112449725944E-3</v>
      </c>
      <c r="F1961" s="2">
        <f>'Moving Avg'!D1961</f>
        <v>1.24</v>
      </c>
      <c r="G1961" s="2">
        <f>'Moving Avg'!F1961</f>
        <v>1.2924999999999995</v>
      </c>
      <c r="H1961" s="2">
        <f>'Moving Avg'!G1961</f>
        <v>1.2948000000000004</v>
      </c>
      <c r="I1961" s="2">
        <f>'Moving Avg'!H1961</f>
        <v>1.5616500000000004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1.24</v>
      </c>
      <c r="C1962" s="2">
        <f>RSI!I1962</f>
        <v>40.61023790137839</v>
      </c>
      <c r="D1962" s="2">
        <f>MACD!E1962</f>
        <v>1.6761717924115072E-2</v>
      </c>
      <c r="E1962" s="2">
        <f>MACD!F1962</f>
        <v>4.29843258080109E-3</v>
      </c>
      <c r="F1962" s="2">
        <f>'Moving Avg'!D1962</f>
        <v>1.24</v>
      </c>
      <c r="G1962" s="2">
        <f>'Moving Avg'!F1962</f>
        <v>1.2879999999999996</v>
      </c>
      <c r="H1962" s="2">
        <f>'Moving Avg'!G1962</f>
        <v>1.2946000000000006</v>
      </c>
      <c r="I1962" s="2">
        <f>'Moving Avg'!H1962</f>
        <v>1.5573500000000007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1.24</v>
      </c>
      <c r="C1963" s="2">
        <f>RSI!I1963</f>
        <v>40.61023790137839</v>
      </c>
      <c r="D1963" s="2">
        <f>MACD!E1963</f>
        <v>2.6404037513171774E-2</v>
      </c>
      <c r="E1963" s="2">
        <f>MACD!F1963</f>
        <v>8.7195535672752282E-3</v>
      </c>
      <c r="F1963" s="2">
        <f>'Moving Avg'!D1963</f>
        <v>1.24</v>
      </c>
      <c r="G1963" s="2">
        <f>'Moving Avg'!F1963</f>
        <v>1.2819999999999996</v>
      </c>
      <c r="H1963" s="2">
        <f>'Moving Avg'!G1963</f>
        <v>1.2942000000000005</v>
      </c>
      <c r="I1963" s="2">
        <f>'Moving Avg'!H1963</f>
        <v>1.5531500000000009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1.24</v>
      </c>
      <c r="C1964" s="2">
        <f>RSI!I1964</f>
        <v>40.61023790137839</v>
      </c>
      <c r="D1964" s="2">
        <f>MACD!E1964</f>
        <v>3.0181877219547459E-2</v>
      </c>
      <c r="E1964" s="2">
        <f>MACD!F1964</f>
        <v>1.3012018297729674E-2</v>
      </c>
      <c r="F1964" s="2">
        <f>'Moving Avg'!D1964</f>
        <v>1.24</v>
      </c>
      <c r="G1964" s="2">
        <f>'Moving Avg'!F1964</f>
        <v>1.2749999999999995</v>
      </c>
      <c r="H1964" s="2">
        <f>'Moving Avg'!G1964</f>
        <v>1.2938000000000005</v>
      </c>
      <c r="I1964" s="2">
        <f>'Moving Avg'!H1964</f>
        <v>1.5489500000000007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1.24</v>
      </c>
      <c r="C1965" s="2">
        <f>RSI!I1965</f>
        <v>40.61023790137839</v>
      </c>
      <c r="D1965" s="2">
        <f>MACD!E1965</f>
        <v>3.3595490924319682E-2</v>
      </c>
      <c r="E1965" s="2">
        <f>MACD!F1965</f>
        <v>1.7128712823047676E-2</v>
      </c>
      <c r="F1965" s="2">
        <f>'Moving Avg'!D1965</f>
        <v>1.24</v>
      </c>
      <c r="G1965" s="2">
        <f>'Moving Avg'!F1965</f>
        <v>1.2684999999999995</v>
      </c>
      <c r="H1965" s="2">
        <f>'Moving Avg'!G1965</f>
        <v>1.2926000000000004</v>
      </c>
      <c r="I1965" s="2">
        <f>'Moving Avg'!H1965</f>
        <v>1.5447500000000007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1.2</v>
      </c>
      <c r="C1966" s="2">
        <f>RSI!I1966</f>
        <v>32.997994154296649</v>
      </c>
      <c r="D1966" s="2">
        <f>MACD!E1966</f>
        <v>3.5032419144021221E-2</v>
      </c>
      <c r="E1966" s="2">
        <f>MACD!F1966</f>
        <v>2.0709454087242386E-2</v>
      </c>
      <c r="F1966" s="2">
        <f>'Moving Avg'!D1966</f>
        <v>1.232</v>
      </c>
      <c r="G1966" s="2">
        <f>'Moving Avg'!F1966</f>
        <v>1.2629999999999995</v>
      </c>
      <c r="H1966" s="2">
        <f>'Moving Avg'!G1966</f>
        <v>1.2908000000000004</v>
      </c>
      <c r="I1966" s="2">
        <f>'Moving Avg'!H1966</f>
        <v>1.5405500000000005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1.2</v>
      </c>
      <c r="C1967" s="2">
        <f>RSI!I1967</f>
        <v>32.997994154296649</v>
      </c>
      <c r="D1967" s="2">
        <f>MACD!E1967</f>
        <v>3.0516822516789999E-2</v>
      </c>
      <c r="E1967" s="2">
        <f>MACD!F1967</f>
        <v>2.2670927773151911E-2</v>
      </c>
      <c r="F1967" s="2">
        <f>'Moving Avg'!D1967</f>
        <v>1.224</v>
      </c>
      <c r="G1967" s="2">
        <f>'Moving Avg'!F1967</f>
        <v>1.2599999999999996</v>
      </c>
      <c r="H1967" s="2">
        <f>'Moving Avg'!G1967</f>
        <v>1.2890000000000006</v>
      </c>
      <c r="I1967" s="2">
        <f>'Moving Avg'!H1967</f>
        <v>1.5366000000000009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1.2</v>
      </c>
      <c r="C1968" s="2">
        <f>RSI!I1968</f>
        <v>32.997994154296649</v>
      </c>
      <c r="D1968" s="2">
        <f>MACD!E1968</f>
        <v>2.7087032310078474E-2</v>
      </c>
      <c r="E1968" s="2">
        <f>MACD!F1968</f>
        <v>2.3554148680537224E-2</v>
      </c>
      <c r="F1968" s="2">
        <f>'Moving Avg'!D1968</f>
        <v>1.216</v>
      </c>
      <c r="G1968" s="2">
        <f>'Moving Avg'!F1968</f>
        <v>1.2579999999999996</v>
      </c>
      <c r="H1968" s="2">
        <f>'Moving Avg'!G1968</f>
        <v>1.2872000000000006</v>
      </c>
      <c r="I1968" s="2">
        <f>'Moving Avg'!H1968</f>
        <v>1.532650000000001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1.2</v>
      </c>
      <c r="C1969" s="2">
        <f>RSI!I1969</f>
        <v>32.997994154296649</v>
      </c>
      <c r="D1969" s="2">
        <f>MACD!E1969</f>
        <v>2.4547031067668312E-2</v>
      </c>
      <c r="E1969" s="2">
        <f>MACD!F1969</f>
        <v>2.3752725157963443E-2</v>
      </c>
      <c r="F1969" s="2">
        <f>'Moving Avg'!D1969</f>
        <v>1.208</v>
      </c>
      <c r="G1969" s="2">
        <f>'Moving Avg'!F1969</f>
        <v>1.2559999999999998</v>
      </c>
      <c r="H1969" s="2">
        <f>'Moving Avg'!G1969</f>
        <v>1.2862000000000007</v>
      </c>
      <c r="I1969" s="2">
        <f>'Moving Avg'!H1969</f>
        <v>1.5287000000000008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1.2</v>
      </c>
      <c r="C1970" s="2">
        <f>RSI!I1970</f>
        <v>32.997994154296649</v>
      </c>
      <c r="D1970" s="2">
        <f>MACD!E1970</f>
        <v>2.2733103814296607E-2</v>
      </c>
      <c r="E1970" s="2">
        <f>MACD!F1970</f>
        <v>2.3548800889230077E-2</v>
      </c>
      <c r="F1970" s="2">
        <f>'Moving Avg'!D1970</f>
        <v>1.2</v>
      </c>
      <c r="G1970" s="2">
        <f>'Moving Avg'!F1970</f>
        <v>1.2514999999999996</v>
      </c>
      <c r="H1970" s="2">
        <f>'Moving Avg'!G1970</f>
        <v>1.2852000000000006</v>
      </c>
      <c r="I1970" s="2">
        <f>'Moving Avg'!H1970</f>
        <v>1.5248500000000009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1.2</v>
      </c>
      <c r="C1971" s="2">
        <f>RSI!I1971</f>
        <v>32.997994154296649</v>
      </c>
      <c r="D1971" s="2">
        <f>MACD!E1971</f>
        <v>2.1508709483998967E-2</v>
      </c>
      <c r="E1971" s="2">
        <f>MACD!F1971</f>
        <v>2.3140782608183856E-2</v>
      </c>
      <c r="F1971" s="2">
        <f>'Moving Avg'!D1971</f>
        <v>1.2</v>
      </c>
      <c r="G1971" s="2">
        <f>'Moving Avg'!F1971</f>
        <v>1.2469999999999997</v>
      </c>
      <c r="H1971" s="2">
        <f>'Moving Avg'!G1971</f>
        <v>1.2832000000000008</v>
      </c>
      <c r="I1971" s="2">
        <f>'Moving Avg'!H1971</f>
        <v>1.521000000000001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1.2</v>
      </c>
      <c r="C1972" s="2">
        <f>RSI!I1972</f>
        <v>32.997994154296649</v>
      </c>
      <c r="D1972" s="2">
        <f>MACD!E1972</f>
        <v>2.0760153134233184E-2</v>
      </c>
      <c r="E1972" s="2">
        <f>MACD!F1972</f>
        <v>2.2664656713393724E-2</v>
      </c>
      <c r="F1972" s="2">
        <f>'Moving Avg'!D1972</f>
        <v>1.2</v>
      </c>
      <c r="G1972" s="2">
        <f>'Moving Avg'!F1972</f>
        <v>1.2399999999999998</v>
      </c>
      <c r="H1972" s="2">
        <f>'Moving Avg'!G1972</f>
        <v>1.2802000000000007</v>
      </c>
      <c r="I1972" s="2">
        <f>'Moving Avg'!H1972</f>
        <v>1.5175500000000008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44880</v>
      </c>
      <c r="B1973" s="2">
        <f>RSI!B1973</f>
        <v>1.2</v>
      </c>
      <c r="C1973" s="2">
        <f>RSI!I1973</f>
        <v>32.997994154296649</v>
      </c>
      <c r="D1973" s="2">
        <f>MACD!E1973</f>
        <v>2.0392934875764324E-2</v>
      </c>
      <c r="E1973" s="2">
        <f>MACD!F1973</f>
        <v>2.2210312345867844E-2</v>
      </c>
      <c r="F1973" s="2">
        <f>'Moving Avg'!D1973</f>
        <v>1.2</v>
      </c>
      <c r="G1973" s="2">
        <f>'Moving Avg'!F1973</f>
        <v>1.2329999999999999</v>
      </c>
      <c r="H1973" s="2">
        <f>'Moving Avg'!G1973</f>
        <v>1.2766000000000011</v>
      </c>
      <c r="I1973" s="2">
        <f>'Moving Avg'!H1973</f>
        <v>1.5141000000000004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1.2</v>
      </c>
      <c r="C1974" s="2">
        <f>RSI!I1974</f>
        <v>32.997994154296649</v>
      </c>
      <c r="D1974" s="2">
        <f>MACD!E1974</f>
        <v>2.0328670600602061E-2</v>
      </c>
      <c r="E1974" s="2">
        <f>MACD!F1974</f>
        <v>2.1833983996814688E-2</v>
      </c>
      <c r="F1974" s="2">
        <f>'Moving Avg'!D1974</f>
        <v>1.2</v>
      </c>
      <c r="G1974" s="2">
        <f>'Moving Avg'!F1974</f>
        <v>1.2274999999999998</v>
      </c>
      <c r="H1974" s="2">
        <f>'Moving Avg'!G1974</f>
        <v>1.273000000000001</v>
      </c>
      <c r="I1974" s="2">
        <f>'Moving Avg'!H1974</f>
        <v>1.5110500000000007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1.2</v>
      </c>
      <c r="C1975" s="2">
        <f>RSI!I1975</f>
        <v>32.997994154296649</v>
      </c>
      <c r="D1975" s="2">
        <f>MACD!E1975</f>
        <v>2.0502495791280051E-2</v>
      </c>
      <c r="E1975" s="2">
        <f>MACD!F1975</f>
        <v>2.1567686355707761E-2</v>
      </c>
      <c r="F1975" s="2">
        <f>'Moving Avg'!D1975</f>
        <v>1.2</v>
      </c>
      <c r="G1975" s="2">
        <f>'Moving Avg'!F1975</f>
        <v>1.2219999999999998</v>
      </c>
      <c r="H1975" s="2">
        <f>'Moving Avg'!G1975</f>
        <v>1.269200000000001</v>
      </c>
      <c r="I1975" s="2">
        <f>'Moving Avg'!H1975</f>
        <v>1.5084000000000006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1.18</v>
      </c>
      <c r="C1976" s="2">
        <f>RSI!I1976</f>
        <v>27.575309119504169</v>
      </c>
      <c r="D1976" s="2">
        <f>MACD!E1976</f>
        <v>1.6188512726525772E-2</v>
      </c>
      <c r="E1976" s="2">
        <f>MACD!F1976</f>
        <v>2.0491851629871362E-2</v>
      </c>
      <c r="F1976" s="2">
        <f>'Moving Avg'!D1976</f>
        <v>1.196</v>
      </c>
      <c r="G1976" s="2">
        <f>'Moving Avg'!F1976</f>
        <v>1.2169999999999996</v>
      </c>
      <c r="H1976" s="2">
        <f>'Moving Avg'!G1976</f>
        <v>1.264800000000001</v>
      </c>
      <c r="I1976" s="2">
        <f>'Moving Avg'!H1976</f>
        <v>1.5056500000000006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1.23</v>
      </c>
      <c r="C1977" s="2">
        <f>RSI!I1977</f>
        <v>49.790052407872388</v>
      </c>
      <c r="D1977" s="2">
        <f>MACD!E1977</f>
        <v>9.148343513666779E-3</v>
      </c>
      <c r="E1977" s="2">
        <f>MACD!F1977</f>
        <v>1.8223150006630447E-2</v>
      </c>
      <c r="F1977" s="2">
        <f>'Moving Avg'!D1977</f>
        <v>1.202</v>
      </c>
      <c r="G1977" s="2">
        <f>'Moving Avg'!F1977</f>
        <v>1.2164999999999997</v>
      </c>
      <c r="H1977" s="2">
        <f>'Moving Avg'!G1977</f>
        <v>1.2626000000000011</v>
      </c>
      <c r="I1977" s="2">
        <f>'Moving Avg'!H1977</f>
        <v>1.5035000000000007</v>
      </c>
      <c r="J1977" s="6" t="str">
        <f>OBV!F1977</f>
        <v>BEARISH</v>
      </c>
      <c r="K1977" s="6" t="str">
        <f>OBV!G1977</f>
        <v>NEUTRAL</v>
      </c>
      <c r="L1977" s="6" t="str">
        <f>OBV!H1977</f>
        <v>BEARISH DIVERGENCE</v>
      </c>
    </row>
    <row r="1978" spans="1:12" ht="13.5" x14ac:dyDescent="0.25">
      <c r="A1978" s="3">
        <f>RSI!A1978</f>
        <v>44887</v>
      </c>
      <c r="B1978" s="2">
        <f>RSI!B1978</f>
        <v>1.28</v>
      </c>
      <c r="C1978" s="2">
        <f>RSI!I1978</f>
        <v>62.257336959082224</v>
      </c>
      <c r="D1978" s="2">
        <f>MACD!E1978</f>
        <v>-5.1729724870042126E-4</v>
      </c>
      <c r="E1978" s="2">
        <f>MACD!F1978</f>
        <v>1.4475060555564275E-2</v>
      </c>
      <c r="F1978" s="2">
        <f>'Moving Avg'!D1978</f>
        <v>1.2180000000000002</v>
      </c>
      <c r="G1978" s="2">
        <f>'Moving Avg'!F1978</f>
        <v>1.2184999999999997</v>
      </c>
      <c r="H1978" s="2">
        <f>'Moving Avg'!G1978</f>
        <v>1.261400000000001</v>
      </c>
      <c r="I1978" s="2">
        <f>'Moving Avg'!H1978</f>
        <v>1.5016000000000005</v>
      </c>
      <c r="J1978" s="6" t="str">
        <f>OBV!F1978</f>
        <v>BEARISH</v>
      </c>
      <c r="K1978" s="6" t="str">
        <f>OBV!G1978</f>
        <v>NEUTRAL</v>
      </c>
      <c r="L1978" s="6" t="str">
        <f>OBV!H1978</f>
        <v>BEARISH DIVERGENCE</v>
      </c>
    </row>
    <row r="1979" spans="1:12" ht="13.5" x14ac:dyDescent="0.25">
      <c r="A1979" s="3">
        <f>RSI!A1979</f>
        <v>44888</v>
      </c>
      <c r="B1979" s="2">
        <f>RSI!B1979</f>
        <v>1.28</v>
      </c>
      <c r="C1979" s="2">
        <f>RSI!I1979</f>
        <v>62.257336959082217</v>
      </c>
      <c r="D1979" s="2">
        <f>MACD!E1979</f>
        <v>-8.995878504131305E-3</v>
      </c>
      <c r="E1979" s="2">
        <f>MACD!F1979</f>
        <v>9.7808727436251592E-3</v>
      </c>
      <c r="F1979" s="2">
        <f>'Moving Avg'!D1979</f>
        <v>1.234</v>
      </c>
      <c r="G1979" s="2">
        <f>'Moving Avg'!F1979</f>
        <v>1.2204999999999999</v>
      </c>
      <c r="H1979" s="2">
        <f>'Moving Avg'!G1979</f>
        <v>1.261000000000001</v>
      </c>
      <c r="I1979" s="2">
        <f>'Moving Avg'!H1979</f>
        <v>1.5000000000000007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</row>
    <row r="1980" spans="1:12" ht="13.5" x14ac:dyDescent="0.25">
      <c r="A1980" s="3">
        <f>RSI!A1980</f>
        <v>44889</v>
      </c>
      <c r="B1980" s="2">
        <f>RSI!B1980</f>
        <v>1.33</v>
      </c>
      <c r="C1980" s="2">
        <f>RSI!I1980</f>
        <v>70.696071366129729</v>
      </c>
      <c r="D1980" s="2">
        <f>MACD!E1980</f>
        <v>-2.0151509077427354E-2</v>
      </c>
      <c r="E1980" s="2">
        <f>MACD!F1980</f>
        <v>3.7943963794146562E-3</v>
      </c>
      <c r="F1980" s="2">
        <f>'Moving Avg'!D1980</f>
        <v>1.2600000000000002</v>
      </c>
      <c r="G1980" s="2">
        <f>'Moving Avg'!F1980</f>
        <v>1.2250000000000001</v>
      </c>
      <c r="H1980" s="2">
        <f>'Moving Avg'!G1980</f>
        <v>1.2616000000000007</v>
      </c>
      <c r="I1980" s="2">
        <f>'Moving Avg'!H1980</f>
        <v>1.4986500000000005</v>
      </c>
      <c r="J1980" s="6" t="str">
        <f>OBV!F1980</f>
        <v>BEARISH</v>
      </c>
      <c r="K1980" s="6" t="str">
        <f>OBV!G1980</f>
        <v>NEUTRAL</v>
      </c>
      <c r="L1980" s="6" t="str">
        <f>OBV!H1980</f>
        <v>BEARISH DIVERGENCE</v>
      </c>
    </row>
    <row r="1981" spans="1:12" ht="13.5" x14ac:dyDescent="0.25">
      <c r="A1981" s="3">
        <f>RSI!A1981</f>
        <v>44890</v>
      </c>
      <c r="B1981" s="2">
        <f>RSI!B1981</f>
        <v>1.35</v>
      </c>
      <c r="C1981" s="2">
        <f>RSI!I1981</f>
        <v>73.270496924405151</v>
      </c>
      <c r="D1981" s="2">
        <f>MACD!E1981</f>
        <v>-3.1624991616876708E-2</v>
      </c>
      <c r="E1981" s="2">
        <f>MACD!F1981</f>
        <v>-3.2894812198436172E-3</v>
      </c>
      <c r="F1981" s="2">
        <f>'Moving Avg'!D1981</f>
        <v>1.294</v>
      </c>
      <c r="G1981" s="2">
        <f>'Moving Avg'!F1981</f>
        <v>1.2304999999999999</v>
      </c>
      <c r="H1981" s="2">
        <f>'Moving Avg'!G1981</f>
        <v>1.2626000000000008</v>
      </c>
      <c r="I1981" s="2">
        <f>'Moving Avg'!H1981</f>
        <v>1.4970500000000007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1.35</v>
      </c>
      <c r="C1982" s="2">
        <f>RSI!I1982</f>
        <v>73.270496924405151</v>
      </c>
      <c r="D1982" s="2">
        <f>MACD!E1982</f>
        <v>-4.1963190283204721E-2</v>
      </c>
      <c r="E1982" s="2">
        <f>MACD!F1982</f>
        <v>-1.1024223032515839E-2</v>
      </c>
      <c r="F1982" s="2">
        <f>'Moving Avg'!D1982</f>
        <v>1.3180000000000001</v>
      </c>
      <c r="G1982" s="2">
        <f>'Moving Avg'!F1982</f>
        <v>1.236</v>
      </c>
      <c r="H1982" s="2">
        <f>'Moving Avg'!G1982</f>
        <v>1.2636000000000009</v>
      </c>
      <c r="I1982" s="2">
        <f>'Moving Avg'!H1982</f>
        <v>1.4954500000000008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1.35</v>
      </c>
      <c r="C1983" s="2">
        <f>RSI!I1983</f>
        <v>73.270496924405151</v>
      </c>
      <c r="D1983" s="2">
        <f>MACD!E1983</f>
        <v>-5.129410729775552E-2</v>
      </c>
      <c r="E1983" s="2">
        <f>MACD!F1983</f>
        <v>-1.9078199885563776E-2</v>
      </c>
      <c r="F1983" s="2">
        <f>'Moving Avg'!D1983</f>
        <v>1.3320000000000001</v>
      </c>
      <c r="G1983" s="2">
        <f>'Moving Avg'!F1983</f>
        <v>1.2415000000000003</v>
      </c>
      <c r="H1983" s="2">
        <f>'Moving Avg'!G1983</f>
        <v>1.2636000000000007</v>
      </c>
      <c r="I1983" s="2">
        <f>'Moving Avg'!H1983</f>
        <v>1.4935000000000007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1.4</v>
      </c>
      <c r="C1984" s="2">
        <f>RSI!I1984</f>
        <v>79.024404156044142</v>
      </c>
      <c r="D1984" s="2">
        <f>MACD!E1984</f>
        <v>-6.343321199807006E-2</v>
      </c>
      <c r="E1984" s="2">
        <f>MACD!F1984</f>
        <v>-2.7949202308065035E-2</v>
      </c>
      <c r="F1984" s="2">
        <f>'Moving Avg'!D1984</f>
        <v>1.3560000000000003</v>
      </c>
      <c r="G1984" s="2">
        <f>'Moving Avg'!F1984</f>
        <v>1.2495000000000001</v>
      </c>
      <c r="H1984" s="2">
        <f>'Moving Avg'!G1984</f>
        <v>1.2658000000000007</v>
      </c>
      <c r="I1984" s="2">
        <f>'Moving Avg'!H1984</f>
        <v>1.4914500000000004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1.44</v>
      </c>
      <c r="C1985" s="2">
        <f>RSI!I1985</f>
        <v>82.305920778214571</v>
      </c>
      <c r="D1985" s="2">
        <f>MACD!E1985</f>
        <v>-7.7463186199193235E-2</v>
      </c>
      <c r="E1985" s="2">
        <f>MACD!F1985</f>
        <v>-3.7851999086290673E-2</v>
      </c>
      <c r="F1985" s="2">
        <f>'Moving Avg'!D1985</f>
        <v>1.3780000000000001</v>
      </c>
      <c r="G1985" s="2">
        <f>'Moving Avg'!F1985</f>
        <v>1.2595000000000001</v>
      </c>
      <c r="H1985" s="2">
        <f>'Moving Avg'!G1985</f>
        <v>1.2698000000000005</v>
      </c>
      <c r="I1985" s="2">
        <f>'Moving Avg'!H1985</f>
        <v>1.4896000000000003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1.48</v>
      </c>
      <c r="C1986" s="2">
        <f>RSI!I1986</f>
        <v>84.857165711151097</v>
      </c>
      <c r="D1986" s="2">
        <f>MACD!E1986</f>
        <v>-9.6347488650794455E-2</v>
      </c>
      <c r="E1986" s="2">
        <f>MACD!F1986</f>
        <v>-4.9551096999191427E-2</v>
      </c>
      <c r="F1986" s="2">
        <f>'Moving Avg'!D1986</f>
        <v>1.4039999999999999</v>
      </c>
      <c r="G1986" s="2">
        <f>'Moving Avg'!F1986</f>
        <v>1.2735000000000001</v>
      </c>
      <c r="H1986" s="2">
        <f>'Moving Avg'!G1986</f>
        <v>1.2746000000000004</v>
      </c>
      <c r="I1986" s="2">
        <f>'Moving Avg'!H1986</f>
        <v>1.4879500000000008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1.49</v>
      </c>
      <c r="C1987" s="2">
        <f>RSI!I1987</f>
        <v>85.423034832558983</v>
      </c>
      <c r="D1987" s="2">
        <f>MACD!E1987</f>
        <v>-0.10651214169805145</v>
      </c>
      <c r="E1987" s="2">
        <f>MACD!F1987</f>
        <v>-6.0943305938963438E-2</v>
      </c>
      <c r="F1987" s="2">
        <f>'Moving Avg'!D1987</f>
        <v>1.4319999999999999</v>
      </c>
      <c r="G1987" s="2">
        <f>'Moving Avg'!F1987</f>
        <v>1.288</v>
      </c>
      <c r="H1987" s="2">
        <f>'Moving Avg'!G1987</f>
        <v>1.2796000000000003</v>
      </c>
      <c r="I1987" s="2">
        <f>'Moving Avg'!H1987</f>
        <v>1.4864000000000006</v>
      </c>
      <c r="J1987" s="6" t="str">
        <f>OBV!F1987</f>
        <v>BULLISH</v>
      </c>
      <c r="K1987" s="6" t="str">
        <f>OBV!G1987</f>
        <v>WEAK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1.49</v>
      </c>
      <c r="C1988" s="2">
        <f>RSI!I1988</f>
        <v>85.423034832558983</v>
      </c>
      <c r="D1988" s="2">
        <f>MACD!E1988</f>
        <v>-0.10853274289806136</v>
      </c>
      <c r="E1988" s="2">
        <f>MACD!F1988</f>
        <v>-7.0461193330783017E-2</v>
      </c>
      <c r="F1988" s="2">
        <f>'Moving Avg'!D1988</f>
        <v>1.4600000000000002</v>
      </c>
      <c r="G1988" s="2">
        <f>'Moving Avg'!F1988</f>
        <v>1.3025</v>
      </c>
      <c r="H1988" s="2">
        <f>'Moving Avg'!G1988</f>
        <v>1.2846000000000004</v>
      </c>
      <c r="I1988" s="2">
        <f>'Moving Avg'!H1988</f>
        <v>1.4848500000000009</v>
      </c>
      <c r="J1988" s="6" t="str">
        <f>OBV!F1988</f>
        <v>BULLISH</v>
      </c>
      <c r="K1988" s="6" t="str">
        <f>OBV!G1988</f>
        <v>WEAK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1.54</v>
      </c>
      <c r="C1989" s="2">
        <f>RSI!I1989</f>
        <v>88.019208336533907</v>
      </c>
      <c r="D1989" s="2">
        <f>MACD!E1989</f>
        <v>-0.11497586072829047</v>
      </c>
      <c r="E1989" s="2">
        <f>MACD!F1989</f>
        <v>-7.9364126810284513E-2</v>
      </c>
      <c r="F1989" s="2">
        <f>'Moving Avg'!D1989</f>
        <v>1.488</v>
      </c>
      <c r="G1989" s="2">
        <f>'Moving Avg'!F1989</f>
        <v>1.3194999999999999</v>
      </c>
      <c r="H1989" s="2">
        <f>'Moving Avg'!G1989</f>
        <v>1.2906000000000004</v>
      </c>
      <c r="I1989" s="2">
        <f>'Moving Avg'!H1989</f>
        <v>1.483550000000001</v>
      </c>
      <c r="J1989" s="6" t="str">
        <f>OBV!F1989</f>
        <v>BULLISH</v>
      </c>
      <c r="K1989" s="6" t="str">
        <f>OBV!G1989</f>
        <v>WEAK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1.49</v>
      </c>
      <c r="C1990" s="2">
        <f>RSI!I1990</f>
        <v>73.853936059226754</v>
      </c>
      <c r="D1990" s="2">
        <f>MACD!E1990</f>
        <v>-0.11028057286618198</v>
      </c>
      <c r="E1990" s="2">
        <f>MACD!F1990</f>
        <v>-8.5547416021464012E-2</v>
      </c>
      <c r="F1990" s="2">
        <f>'Moving Avg'!D1990</f>
        <v>1.498</v>
      </c>
      <c r="G1990" s="2">
        <f>'Moving Avg'!F1990</f>
        <v>1.3339999999999996</v>
      </c>
      <c r="H1990" s="2">
        <f>'Moving Avg'!G1990</f>
        <v>1.2956000000000003</v>
      </c>
      <c r="I1990" s="2">
        <f>'Moving Avg'!H1990</f>
        <v>1.4820000000000011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1.55</v>
      </c>
      <c r="C1991" s="2">
        <f>RSI!I1991</f>
        <v>78.355478827694455</v>
      </c>
      <c r="D1991" s="2">
        <f>MACD!E1991</f>
        <v>-0.10853605305551395</v>
      </c>
      <c r="E1991" s="2">
        <f>MACD!F1991</f>
        <v>-9.014514342827401E-2</v>
      </c>
      <c r="F1991" s="2">
        <f>'Moving Avg'!D1991</f>
        <v>1.512</v>
      </c>
      <c r="G1991" s="2">
        <f>'Moving Avg'!F1991</f>
        <v>1.3514999999999997</v>
      </c>
      <c r="H1991" s="2">
        <f>'Moving Avg'!G1991</f>
        <v>1.3008000000000002</v>
      </c>
      <c r="I1991" s="2">
        <f>'Moving Avg'!H1991</f>
        <v>1.4806000000000012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1.6</v>
      </c>
      <c r="C1992" s="2">
        <f>RSI!I1992</f>
        <v>81.252212232244418</v>
      </c>
      <c r="D1992" s="2">
        <f>MACD!E1992</f>
        <v>-0.11191529191546867</v>
      </c>
      <c r="E1992" s="2">
        <f>MACD!F1992</f>
        <v>-9.4499173125712946E-2</v>
      </c>
      <c r="F1992" s="2">
        <f>'Moving Avg'!D1992</f>
        <v>1.534</v>
      </c>
      <c r="G1992" s="2">
        <f>'Moving Avg'!F1992</f>
        <v>1.3714999999999997</v>
      </c>
      <c r="H1992" s="2">
        <f>'Moving Avg'!G1992</f>
        <v>1.3062</v>
      </c>
      <c r="I1992" s="2">
        <f>'Moving Avg'!H1992</f>
        <v>1.4794000000000012</v>
      </c>
      <c r="J1992" s="6" t="str">
        <f>OBV!F1992</f>
        <v>BEARISH</v>
      </c>
      <c r="K1992" s="6" t="str">
        <f>OBV!G1992</f>
        <v>NEUTRAL</v>
      </c>
      <c r="L1992" s="6" t="str">
        <f>OBV!H1992</f>
        <v>BEARISH DIVERGENCE</v>
      </c>
    </row>
    <row r="1993" spans="1:12" ht="13.5" x14ac:dyDescent="0.25">
      <c r="A1993" s="3">
        <f>RSI!A1993</f>
        <v>44908</v>
      </c>
      <c r="B1993" s="2">
        <f>RSI!B1993</f>
        <v>1.67</v>
      </c>
      <c r="C1993" s="2">
        <f>RSI!I1993</f>
        <v>84.399954278237288</v>
      </c>
      <c r="D1993" s="2">
        <f>MACD!E1993</f>
        <v>-0.12132164382095501</v>
      </c>
      <c r="E1993" s="2">
        <f>MACD!F1993</f>
        <v>-9.9863667264761369E-2</v>
      </c>
      <c r="F1993" s="2">
        <f>'Moving Avg'!D1993</f>
        <v>1.5699999999999998</v>
      </c>
      <c r="G1993" s="2">
        <f>'Moving Avg'!F1993</f>
        <v>1.395</v>
      </c>
      <c r="H1993" s="2">
        <f>'Moving Avg'!G1993</f>
        <v>1.3124</v>
      </c>
      <c r="I1993" s="2">
        <f>'Moving Avg'!H1993</f>
        <v>1.4785000000000013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1.68</v>
      </c>
      <c r="C1994" s="2">
        <f>RSI!I1994</f>
        <v>84.792767357630311</v>
      </c>
      <c r="D1994" s="2">
        <f>MACD!E1994</f>
        <v>-0.12400386660934504</v>
      </c>
      <c r="E1994" s="2">
        <f>MACD!F1994</f>
        <v>-0.10469170713367812</v>
      </c>
      <c r="F1994" s="2">
        <f>'Moving Avg'!D1994</f>
        <v>1.5980000000000001</v>
      </c>
      <c r="G1994" s="2">
        <f>'Moving Avg'!F1994</f>
        <v>1.4189999999999998</v>
      </c>
      <c r="H1994" s="2">
        <f>'Moving Avg'!G1994</f>
        <v>1.3184</v>
      </c>
      <c r="I1994" s="2">
        <f>'Moving Avg'!H1994</f>
        <v>1.4776500000000012</v>
      </c>
      <c r="J1994" s="6" t="str">
        <f>OBV!F1994</f>
        <v>BEARISH</v>
      </c>
      <c r="K1994" s="6" t="str">
        <f>OBV!G1994</f>
        <v>NEUTRAL</v>
      </c>
      <c r="L1994" s="6" t="str">
        <f>OBV!H1994</f>
        <v>BEARISH DIVERGENCE</v>
      </c>
    </row>
    <row r="1995" spans="1:12" ht="13.5" x14ac:dyDescent="0.25">
      <c r="A1995" s="3">
        <f>RSI!A1995</f>
        <v>44910</v>
      </c>
      <c r="B1995" s="2">
        <f>RSI!B1995</f>
        <v>1.68</v>
      </c>
      <c r="C1995" s="2">
        <f>RSI!I1995</f>
        <v>84.792767357630311</v>
      </c>
      <c r="D1995" s="2">
        <f>MACD!E1995</f>
        <v>-0.12172921076994303</v>
      </c>
      <c r="E1995" s="2">
        <f>MACD!F1995</f>
        <v>-0.10809920786093111</v>
      </c>
      <c r="F1995" s="2">
        <f>'Moving Avg'!D1995</f>
        <v>1.6359999999999999</v>
      </c>
      <c r="G1995" s="2">
        <f>'Moving Avg'!F1995</f>
        <v>1.4430000000000001</v>
      </c>
      <c r="H1995" s="2">
        <f>'Moving Avg'!G1995</f>
        <v>1.3246</v>
      </c>
      <c r="I1995" s="2">
        <f>'Moving Avg'!H1995</f>
        <v>1.4768000000000014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1.7</v>
      </c>
      <c r="C1996" s="2">
        <f>RSI!I1996</f>
        <v>85.631951404727062</v>
      </c>
      <c r="D1996" s="2">
        <f>MACD!E1996</f>
        <v>-0.11662252359354608</v>
      </c>
      <c r="E1996" s="2">
        <f>MACD!F1996</f>
        <v>-0.1098038710074541</v>
      </c>
      <c r="F1996" s="2">
        <f>'Moving Avg'!D1996</f>
        <v>1.6659999999999999</v>
      </c>
      <c r="G1996" s="2">
        <f>'Moving Avg'!F1996</f>
        <v>1.4689999999999999</v>
      </c>
      <c r="H1996" s="2">
        <f>'Moving Avg'!G1996</f>
        <v>1.3324</v>
      </c>
      <c r="I1996" s="2">
        <f>'Moving Avg'!H1996</f>
        <v>1.4760500000000016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1.74</v>
      </c>
      <c r="C1997" s="2">
        <f>RSI!I1997</f>
        <v>87.158270149854488</v>
      </c>
      <c r="D1997" s="2">
        <f>MACD!E1997</f>
        <v>-0.1152241501807727</v>
      </c>
      <c r="E1997" s="2">
        <f>MACD!F1997</f>
        <v>-0.11088792684211783</v>
      </c>
      <c r="F1997" s="2">
        <f>'Moving Avg'!D1997</f>
        <v>1.6939999999999997</v>
      </c>
      <c r="G1997" s="2">
        <f>'Moving Avg'!F1997</f>
        <v>1.4944999999999999</v>
      </c>
      <c r="H1997" s="2">
        <f>'Moving Avg'!G1997</f>
        <v>1.3419999999999999</v>
      </c>
      <c r="I1997" s="2">
        <f>'Moving Avg'!H1997</f>
        <v>1.4755000000000018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1.75</v>
      </c>
      <c r="C1998" s="2">
        <f>RSI!I1998</f>
        <v>87.515336546974964</v>
      </c>
      <c r="D1998" s="2">
        <f>MACD!E1998</f>
        <v>-0.11640520633679619</v>
      </c>
      <c r="E1998" s="2">
        <f>MACD!F1998</f>
        <v>-0.11199138274105351</v>
      </c>
      <c r="F1998" s="2">
        <f>'Moving Avg'!D1998</f>
        <v>1.7100000000000002</v>
      </c>
      <c r="G1998" s="2">
        <f>'Moving Avg'!F1998</f>
        <v>1.518</v>
      </c>
      <c r="H1998" s="2">
        <f>'Moving Avg'!G1998</f>
        <v>1.3521999999999996</v>
      </c>
      <c r="I1998" s="2">
        <f>'Moving Avg'!H1998</f>
        <v>1.4750000000000016</v>
      </c>
      <c r="J1998" s="6" t="str">
        <f>OBV!F1998</f>
        <v>BULLISH</v>
      </c>
      <c r="K1998" s="6" t="str">
        <f>OBV!G1998</f>
        <v>WEAK</v>
      </c>
      <c r="L1998" s="6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1.75</v>
      </c>
      <c r="C1999" s="2">
        <f>RSI!I1999</f>
        <v>87.515336546974964</v>
      </c>
      <c r="D1999" s="2">
        <f>MACD!E1999</f>
        <v>-0.11127463544665184</v>
      </c>
      <c r="E1999" s="2">
        <f>MACD!F1999</f>
        <v>-0.11184803328217319</v>
      </c>
      <c r="F1999" s="2">
        <f>'Moving Avg'!D1999</f>
        <v>1.7240000000000002</v>
      </c>
      <c r="G1999" s="2">
        <f>'Moving Avg'!F1999</f>
        <v>1.5414999999999999</v>
      </c>
      <c r="H1999" s="2">
        <f>'Moving Avg'!G1999</f>
        <v>1.3623999999999998</v>
      </c>
      <c r="I1999" s="2">
        <f>'Moving Avg'!H1999</f>
        <v>1.4745000000000017</v>
      </c>
      <c r="J1999" s="6" t="str">
        <f>OBV!F1999</f>
        <v>BULLISH</v>
      </c>
      <c r="K1999" s="6" t="str">
        <f>OBV!G1999</f>
        <v>WEAK</v>
      </c>
      <c r="L1999" s="6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1.78</v>
      </c>
      <c r="C2000" s="2">
        <f>RSI!I2000</f>
        <v>88.616592701668267</v>
      </c>
      <c r="D2000" s="2">
        <f>MACD!E2000</f>
        <v>-0.11829456269287353</v>
      </c>
      <c r="E2000" s="2">
        <f>MACD!F2000</f>
        <v>-0.11313733916431326</v>
      </c>
      <c r="F2000" s="2">
        <f>'Moving Avg'!D2000</f>
        <v>1.7439999999999998</v>
      </c>
      <c r="G2000" s="2">
        <f>'Moving Avg'!F2000</f>
        <v>1.5640000000000001</v>
      </c>
      <c r="H2000" s="2">
        <f>'Moving Avg'!G2000</f>
        <v>1.3722000000000001</v>
      </c>
      <c r="I2000" s="2">
        <f>'Moving Avg'!H2000</f>
        <v>1.4741500000000014</v>
      </c>
      <c r="J2000" s="6" t="str">
        <f>OBV!F2000</f>
        <v>BULLISH</v>
      </c>
      <c r="K2000" s="6" t="str">
        <f>OBV!G2000</f>
        <v>WEAK</v>
      </c>
      <c r="L2000" s="6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1.78</v>
      </c>
      <c r="C2001" s="2">
        <f>RSI!I2001</f>
        <v>88.616592701668267</v>
      </c>
      <c r="D2001" s="2">
        <f>MACD!E2001</f>
        <v>-0.11652049358158978</v>
      </c>
      <c r="E2001" s="2">
        <f>MACD!F2001</f>
        <v>-0.11381397004776857</v>
      </c>
      <c r="F2001" s="2">
        <f>'Moving Avg'!D2001</f>
        <v>1.7600000000000002</v>
      </c>
      <c r="G2001" s="2">
        <f>'Moving Avg'!F2001</f>
        <v>1.5855000000000001</v>
      </c>
      <c r="H2001" s="2">
        <f>'Moving Avg'!G2001</f>
        <v>1.3819999999999999</v>
      </c>
      <c r="I2001" s="2">
        <f>'Moving Avg'!H2001</f>
        <v>1.473850000000001</v>
      </c>
      <c r="J2001" s="6" t="str">
        <f>OBV!F2001</f>
        <v>BULLISH</v>
      </c>
      <c r="K2001" s="6" t="str">
        <f>OBV!G2001</f>
        <v>NEUTRAL</v>
      </c>
      <c r="L2001" s="6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1.78</v>
      </c>
      <c r="C2002" s="2">
        <f>RSI!I2002</f>
        <v>88.616592701668267</v>
      </c>
      <c r="D2002" s="2">
        <f>MACD!E2002</f>
        <v>-0.1087314594507367</v>
      </c>
      <c r="E2002" s="2">
        <f>MACD!F2002</f>
        <v>-0.11279746792836221</v>
      </c>
      <c r="F2002" s="2">
        <f>'Moving Avg'!D2002</f>
        <v>1.768</v>
      </c>
      <c r="G2002" s="2">
        <f>'Moving Avg'!F2002</f>
        <v>1.607</v>
      </c>
      <c r="H2002" s="2">
        <f>'Moving Avg'!G2002</f>
        <v>1.3908</v>
      </c>
      <c r="I2002" s="2">
        <f>'Moving Avg'!H2002</f>
        <v>1.4735500000000008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</row>
    <row r="2003" spans="1:12" ht="13.5" x14ac:dyDescent="0.25">
      <c r="A2003" s="3">
        <f>RSI!A2003</f>
        <v>44922</v>
      </c>
      <c r="B2003" s="2">
        <f>RSI!B2003</f>
        <v>1.75</v>
      </c>
      <c r="C2003" s="2">
        <f>RSI!I2003</f>
        <v>79.822502822344603</v>
      </c>
      <c r="D2003" s="2">
        <f>MACD!E2003</f>
        <v>-9.0449663941370551E-2</v>
      </c>
      <c r="E2003" s="2">
        <f>MACD!F2003</f>
        <v>-0.10832790713096388</v>
      </c>
      <c r="F2003" s="2">
        <f>'Moving Avg'!D2003</f>
        <v>1.768</v>
      </c>
      <c r="G2003" s="2">
        <f>'Moving Avg'!F2003</f>
        <v>1.6270000000000002</v>
      </c>
      <c r="H2003" s="2">
        <f>'Moving Avg'!G2003</f>
        <v>1.399</v>
      </c>
      <c r="I2003" s="2">
        <f>'Moving Avg'!H2003</f>
        <v>1.4730500000000009</v>
      </c>
      <c r="J2003" s="6" t="str">
        <f>OBV!F2003</f>
        <v>BEARISH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1.75</v>
      </c>
      <c r="C2004" s="2">
        <f>RSI!I2004</f>
        <v>79.822502822344603</v>
      </c>
      <c r="D2004" s="2">
        <f>MACD!E2004</f>
        <v>-7.4468773853503922E-2</v>
      </c>
      <c r="E2004" s="2">
        <f>MACD!F2004</f>
        <v>-0.1015560804754719</v>
      </c>
      <c r="F2004" s="2">
        <f>'Moving Avg'!D2004</f>
        <v>1.768</v>
      </c>
      <c r="G2004" s="2">
        <f>'Moving Avg'!F2004</f>
        <v>1.6445000000000001</v>
      </c>
      <c r="H2004" s="2">
        <f>'Moving Avg'!G2004</f>
        <v>1.4077999999999999</v>
      </c>
      <c r="I2004" s="2">
        <f>'Moving Avg'!H2004</f>
        <v>1.4725500000000011</v>
      </c>
      <c r="J2004" s="6" t="str">
        <f>OBV!F2004</f>
        <v>BEARISH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1.75</v>
      </c>
      <c r="C2005" s="2">
        <f>RSI!I2005</f>
        <v>79.822502822344603</v>
      </c>
      <c r="D2005" s="2">
        <f>MACD!E2005</f>
        <v>-6.1897207273511334E-2</v>
      </c>
      <c r="E2005" s="2">
        <f>MACD!F2005</f>
        <v>-9.3624305835079802E-2</v>
      </c>
      <c r="F2005" s="2">
        <f>'Moving Avg'!D2005</f>
        <v>1.762</v>
      </c>
      <c r="G2005" s="2">
        <f>'Moving Avg'!F2005</f>
        <v>1.6600000000000001</v>
      </c>
      <c r="H2005" s="2">
        <f>'Moving Avg'!G2005</f>
        <v>1.4165999999999999</v>
      </c>
      <c r="I2005" s="2">
        <f>'Moving Avg'!H2005</f>
        <v>1.472050000000001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1.75</v>
      </c>
      <c r="C2006" s="2">
        <f>RSI!I2006</f>
        <v>79.822502822344603</v>
      </c>
      <c r="D2006" s="2">
        <f>MACD!E2006</f>
        <v>-4.9063105739061141E-2</v>
      </c>
      <c r="E2006" s="2">
        <f>MACD!F2006</f>
        <v>-8.4712065815876078E-2</v>
      </c>
      <c r="F2006" s="2">
        <f>'Moving Avg'!D2006</f>
        <v>1.7560000000000002</v>
      </c>
      <c r="G2006" s="2">
        <f>'Moving Avg'!F2006</f>
        <v>1.6735</v>
      </c>
      <c r="H2006" s="2">
        <f>'Moving Avg'!G2006</f>
        <v>1.4259999999999999</v>
      </c>
      <c r="I2006" s="2">
        <f>'Moving Avg'!H2006</f>
        <v>1.4715500000000006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1.75</v>
      </c>
      <c r="C2007" s="2">
        <f>RSI!I2007</f>
        <v>79.822502822344603</v>
      </c>
      <c r="D2007" s="2">
        <f>MACD!E2007</f>
        <v>-3.2864728687978406E-2</v>
      </c>
      <c r="E2007" s="2">
        <f>MACD!F2007</f>
        <v>-7.4342598390296541E-2</v>
      </c>
      <c r="F2007" s="2">
        <f>'Moving Avg'!D2007</f>
        <v>1.75</v>
      </c>
      <c r="G2007" s="2">
        <f>'Moving Avg'!F2007</f>
        <v>1.6865000000000001</v>
      </c>
      <c r="H2007" s="2">
        <f>'Moving Avg'!G2007</f>
        <v>1.4362000000000001</v>
      </c>
      <c r="I2007" s="2">
        <f>'Moving Avg'!H2007</f>
        <v>1.4710500000000009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1.68</v>
      </c>
      <c r="C2008" s="2">
        <f>RSI!I2008</f>
        <v>59.773777793868433</v>
      </c>
      <c r="D2008" s="2">
        <f>MACD!E2008</f>
        <v>-1.3189479104503521E-2</v>
      </c>
      <c r="E2008" s="2">
        <f>MACD!F2008</f>
        <v>-6.2111974533137937E-2</v>
      </c>
      <c r="F2008" s="2">
        <f>'Moving Avg'!D2008</f>
        <v>1.736</v>
      </c>
      <c r="G2008" s="2">
        <f>'Moving Avg'!F2008</f>
        <v>1.6960000000000002</v>
      </c>
      <c r="H2008" s="2">
        <f>'Moving Avg'!G2008</f>
        <v>1.4450000000000003</v>
      </c>
      <c r="I2008" s="2">
        <f>'Moving Avg'!H2008</f>
        <v>1.4702000000000006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</row>
    <row r="2009" spans="1:12" ht="13.5" x14ac:dyDescent="0.25">
      <c r="A2009" s="3">
        <f>RSI!A2009</f>
        <v>44930</v>
      </c>
      <c r="B2009" s="2">
        <f>RSI!B2009</f>
        <v>1.61</v>
      </c>
      <c r="C2009" s="2">
        <f>RSI!I2009</f>
        <v>47.047932362416709</v>
      </c>
      <c r="D2009" s="2">
        <f>MACD!E2009</f>
        <v>8.358815915079143E-3</v>
      </c>
      <c r="E2009" s="2">
        <f>MACD!F2009</f>
        <v>-4.8017816443494524E-2</v>
      </c>
      <c r="F2009" s="2">
        <f>'Moving Avg'!D2009</f>
        <v>1.7079999999999997</v>
      </c>
      <c r="G2009" s="2">
        <f>'Moving Avg'!F2009</f>
        <v>1.6995</v>
      </c>
      <c r="H2009" s="2">
        <f>'Moving Avg'!G2009</f>
        <v>1.4524000000000004</v>
      </c>
      <c r="I2009" s="2">
        <f>'Moving Avg'!H2009</f>
        <v>1.4690000000000005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44931</v>
      </c>
      <c r="B2010" s="2">
        <f>RSI!B2010</f>
        <v>1.54</v>
      </c>
      <c r="C2010" s="2">
        <f>RSI!I2010</f>
        <v>38.272846310598005</v>
      </c>
      <c r="D2010" s="2">
        <f>MACD!E2010</f>
        <v>3.6542137472700187E-2</v>
      </c>
      <c r="E2010" s="2">
        <f>MACD!F2010</f>
        <v>-3.1105825660255586E-2</v>
      </c>
      <c r="F2010" s="2">
        <f>'Moving Avg'!D2010</f>
        <v>1.6659999999999999</v>
      </c>
      <c r="G2010" s="2">
        <f>'Moving Avg'!F2010</f>
        <v>1.702</v>
      </c>
      <c r="H2010" s="2">
        <f>'Moving Avg'!G2010</f>
        <v>1.4584000000000006</v>
      </c>
      <c r="I2010" s="2">
        <f>'Moving Avg'!H2010</f>
        <v>1.4674500000000006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1.51</v>
      </c>
      <c r="C2011" s="2">
        <f>RSI!I2011</f>
        <v>35.239329689384519</v>
      </c>
      <c r="D2011" s="2">
        <f>MACD!E2011</f>
        <v>6.3163917753198628E-2</v>
      </c>
      <c r="E2011" s="2">
        <f>MACD!F2011</f>
        <v>-1.2251876977564743E-2</v>
      </c>
      <c r="F2011" s="2">
        <f>'Moving Avg'!D2011</f>
        <v>1.6179999999999999</v>
      </c>
      <c r="G2011" s="2">
        <f>'Moving Avg'!F2011</f>
        <v>1.7</v>
      </c>
      <c r="H2011" s="2">
        <f>'Moving Avg'!G2011</f>
        <v>1.4638000000000009</v>
      </c>
      <c r="I2011" s="2">
        <f>'Moving Avg'!H2011</f>
        <v>1.4657500000000006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1.45</v>
      </c>
      <c r="C2012" s="2">
        <f>RSI!I2012</f>
        <v>30.100704345603788</v>
      </c>
      <c r="D2012" s="2">
        <f>MACD!E2012</f>
        <v>9.082298871081762E-2</v>
      </c>
      <c r="E2012" s="2">
        <f>MACD!F2012</f>
        <v>8.3630961601117316E-3</v>
      </c>
      <c r="F2012" s="2">
        <f>'Moving Avg'!D2012</f>
        <v>1.5580000000000001</v>
      </c>
      <c r="G2012" s="2">
        <f>'Moving Avg'!F2012</f>
        <v>1.6925000000000001</v>
      </c>
      <c r="H2012" s="2">
        <f>'Moving Avg'!G2012</f>
        <v>1.4680000000000006</v>
      </c>
      <c r="I2012" s="2">
        <f>'Moving Avg'!H2012</f>
        <v>1.4638000000000002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1.39</v>
      </c>
      <c r="C2013" s="2">
        <f>RSI!I2013</f>
        <v>26.015317960037379</v>
      </c>
      <c r="D2013" s="2">
        <f>MACD!E2013</f>
        <v>0.11504792477492587</v>
      </c>
      <c r="E2013" s="2">
        <f>MACD!F2013</f>
        <v>2.9700061883074558E-2</v>
      </c>
      <c r="F2013" s="2">
        <f>'Moving Avg'!D2013</f>
        <v>1.5</v>
      </c>
      <c r="G2013" s="2">
        <f>'Moving Avg'!F2013</f>
        <v>1.6785000000000001</v>
      </c>
      <c r="H2013" s="2">
        <f>'Moving Avg'!G2013</f>
        <v>1.4710000000000005</v>
      </c>
      <c r="I2013" s="2">
        <f>'Moving Avg'!H2013</f>
        <v>1.4615500000000003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1.33</v>
      </c>
      <c r="C2014" s="2">
        <f>RSI!I2014</f>
        <v>22.697722389106232</v>
      </c>
      <c r="D2014" s="2">
        <f>MACD!E2014</f>
        <v>0.14126349662258986</v>
      </c>
      <c r="E2014" s="2">
        <f>MACD!F2014</f>
        <v>5.2012748830977618E-2</v>
      </c>
      <c r="F2014" s="2">
        <f>'Moving Avg'!D2014</f>
        <v>1.444</v>
      </c>
      <c r="G2014" s="2">
        <f>'Moving Avg'!F2014</f>
        <v>1.661</v>
      </c>
      <c r="H2014" s="2">
        <f>'Moving Avg'!G2014</f>
        <v>1.4728000000000006</v>
      </c>
      <c r="I2014" s="2">
        <f>'Moving Avg'!H2014</f>
        <v>1.4594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1.38</v>
      </c>
      <c r="C2015" s="2">
        <f>RSI!I2015</f>
        <v>30.636091661946438</v>
      </c>
      <c r="D2015" s="2">
        <f>MACD!E2015</f>
        <v>0.16127554298047353</v>
      </c>
      <c r="E2015" s="2">
        <f>MACD!F2015</f>
        <v>7.3865307660876803E-2</v>
      </c>
      <c r="F2015" s="2">
        <f>'Moving Avg'!D2015</f>
        <v>1.4119999999999999</v>
      </c>
      <c r="G2015" s="2">
        <f>'Moving Avg'!F2015</f>
        <v>1.6460000000000001</v>
      </c>
      <c r="H2015" s="2">
        <f>'Moving Avg'!G2015</f>
        <v>1.4756000000000002</v>
      </c>
      <c r="I2015" s="2">
        <f>'Moving Avg'!H2015</f>
        <v>1.4578499999999996</v>
      </c>
      <c r="J2015" s="6" t="str">
        <f>OBV!F2015</f>
        <v>BULLISH</v>
      </c>
      <c r="K2015" s="6" t="str">
        <f>OBV!G2015</f>
        <v>WEAK</v>
      </c>
      <c r="L2015" s="6" t="str">
        <f>OBV!H2015</f>
        <v>BULLISH DIVERGENCE</v>
      </c>
    </row>
    <row r="2016" spans="1:12" ht="13.5" x14ac:dyDescent="0.25">
      <c r="A2016" s="3">
        <f>RSI!A2016</f>
        <v>44939</v>
      </c>
      <c r="B2016" s="2">
        <f>RSI!B2016</f>
        <v>1.43</v>
      </c>
      <c r="C2016" s="2">
        <f>RSI!I2016</f>
        <v>37.543302419428308</v>
      </c>
      <c r="D2016" s="2">
        <f>MACD!E2016</f>
        <v>0.17562941926678755</v>
      </c>
      <c r="E2016" s="2">
        <f>MACD!F2016</f>
        <v>9.421812998205896E-2</v>
      </c>
      <c r="F2016" s="2">
        <f>'Moving Avg'!D2016</f>
        <v>1.3959999999999999</v>
      </c>
      <c r="G2016" s="2">
        <f>'Moving Avg'!F2016</f>
        <v>1.6324999999999998</v>
      </c>
      <c r="H2016" s="2">
        <f>'Moving Avg'!G2016</f>
        <v>1.4802000000000004</v>
      </c>
      <c r="I2016" s="2">
        <f>'Moving Avg'!H2016</f>
        <v>1.4568499999999998</v>
      </c>
      <c r="J2016" s="6" t="str">
        <f>OBV!F2016</f>
        <v>BULLISH</v>
      </c>
      <c r="K2016" s="6" t="str">
        <f>OBV!G2016</f>
        <v>WEAK</v>
      </c>
      <c r="L2016" s="6" t="str">
        <f>OBV!H2016</f>
        <v>BULLISH DIVERGENCE</v>
      </c>
    </row>
    <row r="2017" spans="1:12" ht="13.5" x14ac:dyDescent="0.25">
      <c r="A2017" s="3">
        <f>RSI!A2017</f>
        <v>44942</v>
      </c>
      <c r="B2017" s="2">
        <f>RSI!B2017</f>
        <v>1.43</v>
      </c>
      <c r="C2017" s="2">
        <f>RSI!I2017</f>
        <v>37.543302419428308</v>
      </c>
      <c r="D2017" s="2">
        <f>MACD!E2017</f>
        <v>0.18852058251940629</v>
      </c>
      <c r="E2017" s="2">
        <f>MACD!F2017</f>
        <v>0.11307862048952844</v>
      </c>
      <c r="F2017" s="2">
        <f>'Moving Avg'!D2017</f>
        <v>1.3919999999999999</v>
      </c>
      <c r="G2017" s="2">
        <f>'Moving Avg'!F2017</f>
        <v>1.6170000000000002</v>
      </c>
      <c r="H2017" s="2">
        <f>'Moving Avg'!G2017</f>
        <v>1.4848000000000006</v>
      </c>
      <c r="I2017" s="2">
        <f>'Moving Avg'!H2017</f>
        <v>1.4561999999999997</v>
      </c>
      <c r="J2017" s="6" t="str">
        <f>OBV!F2017</f>
        <v>BULLISH</v>
      </c>
      <c r="K2017" s="6" t="str">
        <f>OBV!G2017</f>
        <v>WEAK</v>
      </c>
      <c r="L2017" s="6" t="str">
        <f>OBV!H2017</f>
        <v>BULLISH DIVERGENCE</v>
      </c>
    </row>
    <row r="2018" spans="1:12" ht="13.5" x14ac:dyDescent="0.25">
      <c r="A2018" s="3">
        <f>RSI!A2018</f>
        <v>44943</v>
      </c>
      <c r="B2018" s="2">
        <f>RSI!B2018</f>
        <v>1.43</v>
      </c>
      <c r="C2018" s="2">
        <f>RSI!I2018</f>
        <v>37.543302419428308</v>
      </c>
      <c r="D2018" s="2">
        <f>MACD!E2018</f>
        <v>0.18934960691938496</v>
      </c>
      <c r="E2018" s="2">
        <f>MACD!F2018</f>
        <v>0.12833281777549974</v>
      </c>
      <c r="F2018" s="2">
        <f>'Moving Avg'!D2018</f>
        <v>1.4</v>
      </c>
      <c r="G2018" s="2">
        <f>'Moving Avg'!F2018</f>
        <v>1.6010000000000002</v>
      </c>
      <c r="H2018" s="2">
        <f>'Moving Avg'!G2018</f>
        <v>1.4894000000000005</v>
      </c>
      <c r="I2018" s="2">
        <f>'Moving Avg'!H2018</f>
        <v>1.4555499999999997</v>
      </c>
      <c r="J2018" s="6" t="str">
        <f>OBV!F2018</f>
        <v>BULLISH</v>
      </c>
      <c r="K2018" s="6" t="str">
        <f>OBV!G2018</f>
        <v>WEAK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1.43</v>
      </c>
      <c r="C2019" s="2">
        <f>RSI!I2019</f>
        <v>37.543302419428322</v>
      </c>
      <c r="D2019" s="2">
        <f>MACD!E2019</f>
        <v>0.17992106926216711</v>
      </c>
      <c r="E2019" s="2">
        <f>MACD!F2019</f>
        <v>0.13865046807283321</v>
      </c>
      <c r="F2019" s="2">
        <f>'Moving Avg'!D2019</f>
        <v>1.4199999999999997</v>
      </c>
      <c r="G2019" s="2">
        <f>'Moving Avg'!F2019</f>
        <v>1.585</v>
      </c>
      <c r="H2019" s="2">
        <f>'Moving Avg'!G2019</f>
        <v>1.4940000000000004</v>
      </c>
      <c r="I2019" s="2">
        <f>'Moving Avg'!H2019</f>
        <v>1.4545499999999998</v>
      </c>
      <c r="J2019" s="6" t="str">
        <f>OBV!F2019</f>
        <v>BULLISH</v>
      </c>
      <c r="K2019" s="6" t="str">
        <f>OBV!G2019</f>
        <v>WEAK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1.43</v>
      </c>
      <c r="C2020" s="2">
        <f>RSI!I2020</f>
        <v>37.543302419428308</v>
      </c>
      <c r="D2020" s="2">
        <f>MACD!E2020</f>
        <v>0.16176570706050475</v>
      </c>
      <c r="E2020" s="2">
        <f>MACD!F2020</f>
        <v>0.14327351587036752</v>
      </c>
      <c r="F2020" s="2">
        <f>'Moving Avg'!D2020</f>
        <v>1.43</v>
      </c>
      <c r="G2020" s="2">
        <f>'Moving Avg'!F2020</f>
        <v>1.5674999999999999</v>
      </c>
      <c r="H2020" s="2">
        <f>'Moving Avg'!G2020</f>
        <v>1.4986000000000004</v>
      </c>
      <c r="I2020" s="2">
        <f>'Moving Avg'!H2020</f>
        <v>1.4532000000000003</v>
      </c>
      <c r="J2020" s="6" t="str">
        <f>OBV!F2020</f>
        <v>BULLISH</v>
      </c>
      <c r="K2020" s="6" t="str">
        <f>OBV!G2020</f>
        <v>WEAK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1.43</v>
      </c>
      <c r="C2021" s="2">
        <f>RSI!I2021</f>
        <v>37.543302419428308</v>
      </c>
      <c r="D2021" s="2">
        <f>MACD!E2021</f>
        <v>0.14233611323230178</v>
      </c>
      <c r="E2021" s="2">
        <f>MACD!F2021</f>
        <v>0.14308603534275438</v>
      </c>
      <c r="F2021" s="2">
        <f>'Moving Avg'!D2021</f>
        <v>1.43</v>
      </c>
      <c r="G2021" s="2">
        <f>'Moving Avg'!F2021</f>
        <v>1.5499999999999998</v>
      </c>
      <c r="H2021" s="2">
        <f>'Moving Avg'!G2021</f>
        <v>1.5032000000000008</v>
      </c>
      <c r="I2021" s="2">
        <f>'Moving Avg'!H2021</f>
        <v>1.4518500000000001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1.37</v>
      </c>
      <c r="C2022" s="2">
        <f>RSI!I2022</f>
        <v>31.644581436845954</v>
      </c>
      <c r="D2022" s="2">
        <f>MACD!E2022</f>
        <v>0.12161678914203122</v>
      </c>
      <c r="E2022" s="2">
        <f>MACD!F2022</f>
        <v>0.13879218610260977</v>
      </c>
      <c r="F2022" s="2">
        <f>'Moving Avg'!D2022</f>
        <v>1.4179999999999999</v>
      </c>
      <c r="G2022" s="2">
        <f>'Moving Avg'!F2022</f>
        <v>1.5294999999999999</v>
      </c>
      <c r="H2022" s="2">
        <f>'Moving Avg'!G2022</f>
        <v>1.5066000000000008</v>
      </c>
      <c r="I2022" s="2">
        <f>'Moving Avg'!H2022</f>
        <v>1.45055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44950</v>
      </c>
      <c r="B2023" s="2">
        <f>RSI!B2023</f>
        <v>1.31</v>
      </c>
      <c r="C2023" s="2">
        <f>RSI!I2023</f>
        <v>27.065069348510477</v>
      </c>
      <c r="D2023" s="2">
        <f>MACD!E2023</f>
        <v>0.10012311027766496</v>
      </c>
      <c r="E2023" s="2">
        <f>MACD!F2023</f>
        <v>0.13105837093762082</v>
      </c>
      <c r="F2023" s="2">
        <f>'Moving Avg'!D2023</f>
        <v>1.3940000000000001</v>
      </c>
      <c r="G2023" s="2">
        <f>'Moving Avg'!F2023</f>
        <v>1.5074999999999998</v>
      </c>
      <c r="H2023" s="2">
        <f>'Moving Avg'!G2023</f>
        <v>1.508800000000001</v>
      </c>
      <c r="I2023" s="2">
        <f>'Moving Avg'!H2023</f>
        <v>1.4493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1.31</v>
      </c>
      <c r="C2024" s="2">
        <f>RSI!I2024</f>
        <v>27.065069348510477</v>
      </c>
      <c r="D2024" s="2">
        <f>MACD!E2024</f>
        <v>7.3823240964812076E-2</v>
      </c>
      <c r="E2024" s="2">
        <f>MACD!F2024</f>
        <v>0.11961134494305908</v>
      </c>
      <c r="F2024" s="2">
        <f>'Moving Avg'!D2024</f>
        <v>1.3700000000000003</v>
      </c>
      <c r="G2024" s="2">
        <f>'Moving Avg'!F2024</f>
        <v>1.4854999999999996</v>
      </c>
      <c r="H2024" s="2">
        <f>'Moving Avg'!G2024</f>
        <v>1.5110000000000008</v>
      </c>
      <c r="I2024" s="2">
        <f>'Moving Avg'!H2024</f>
        <v>1.4477000000000004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1.31</v>
      </c>
      <c r="C2025" s="2">
        <f>RSI!I2025</f>
        <v>27.065069348510477</v>
      </c>
      <c r="D2025" s="2">
        <f>MACD!E2025</f>
        <v>6.0296867674516363E-2</v>
      </c>
      <c r="E2025" s="2">
        <f>MACD!F2025</f>
        <v>0.10774844948935054</v>
      </c>
      <c r="F2025" s="2">
        <f>'Moving Avg'!D2025</f>
        <v>1.3460000000000001</v>
      </c>
      <c r="G2025" s="2">
        <f>'Moving Avg'!F2025</f>
        <v>1.4634999999999998</v>
      </c>
      <c r="H2025" s="2">
        <f>'Moving Avg'!G2025</f>
        <v>1.5132000000000008</v>
      </c>
      <c r="I2025" s="2">
        <f>'Moving Avg'!H2025</f>
        <v>1.4457500000000001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1.31</v>
      </c>
      <c r="C2026" s="2">
        <f>RSI!I2026</f>
        <v>27.065069348510477</v>
      </c>
      <c r="D2026" s="2">
        <f>MACD!E2026</f>
        <v>5.7502166462181981E-2</v>
      </c>
      <c r="E2026" s="2">
        <f>MACD!F2026</f>
        <v>9.7699192883916833E-2</v>
      </c>
      <c r="F2026" s="2">
        <f>'Moving Avg'!D2026</f>
        <v>1.3220000000000003</v>
      </c>
      <c r="G2026" s="2">
        <f>'Moving Avg'!F2026</f>
        <v>1.4414999999999998</v>
      </c>
      <c r="H2026" s="2">
        <f>'Moving Avg'!G2026</f>
        <v>1.5158000000000007</v>
      </c>
      <c r="I2026" s="2">
        <f>'Moving Avg'!H2026</f>
        <v>1.4441500000000005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1.31</v>
      </c>
      <c r="C2027" s="2">
        <f>RSI!I2027</f>
        <v>27.065069348510477</v>
      </c>
      <c r="D2027" s="2">
        <f>MACD!E2027</f>
        <v>5.6024811763490279E-2</v>
      </c>
      <c r="E2027" s="2">
        <f>MACD!F2027</f>
        <v>8.9364316659831522E-2</v>
      </c>
      <c r="F2027" s="2">
        <f>'Moving Avg'!D2027</f>
        <v>1.31</v>
      </c>
      <c r="G2027" s="2">
        <f>'Moving Avg'!F2027</f>
        <v>1.4194999999999998</v>
      </c>
      <c r="H2027" s="2">
        <f>'Moving Avg'!G2027</f>
        <v>1.5174000000000007</v>
      </c>
      <c r="I2027" s="2">
        <f>'Moving Avg'!H2027</f>
        <v>1.4422000000000006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1.31</v>
      </c>
      <c r="C2028" s="2">
        <f>RSI!I2028</f>
        <v>27.065069348510477</v>
      </c>
      <c r="D2028" s="2">
        <f>MACD!E2028</f>
        <v>5.5596402107666476E-2</v>
      </c>
      <c r="E2028" s="2">
        <f>MACD!F2028</f>
        <v>8.2610733749398507E-2</v>
      </c>
      <c r="F2028" s="2">
        <f>'Moving Avg'!D2028</f>
        <v>1.31</v>
      </c>
      <c r="G2028" s="2">
        <f>'Moving Avg'!F2028</f>
        <v>1.4009999999999996</v>
      </c>
      <c r="H2028" s="2">
        <f>'Moving Avg'!G2028</f>
        <v>1.5180000000000007</v>
      </c>
      <c r="I2028" s="2">
        <f>'Moving Avg'!H2028</f>
        <v>1.4406000000000005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1.26</v>
      </c>
      <c r="C2029" s="2">
        <f>RSI!I2029</f>
        <v>22.779646435211461</v>
      </c>
      <c r="D2029" s="2">
        <f>MACD!E2029</f>
        <v>5.9698401356150343E-2</v>
      </c>
      <c r="E2029" s="2">
        <f>MACD!F2029</f>
        <v>7.802826727074888E-2</v>
      </c>
      <c r="F2029" s="2">
        <f>'Moving Avg'!D2029</f>
        <v>1.3</v>
      </c>
      <c r="G2029" s="2">
        <f>'Moving Avg'!F2029</f>
        <v>1.3834999999999997</v>
      </c>
      <c r="H2029" s="2">
        <f>'Moving Avg'!G2029</f>
        <v>1.5176000000000005</v>
      </c>
      <c r="I2029" s="2">
        <f>'Moving Avg'!H2029</f>
        <v>1.4391000000000007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1.27</v>
      </c>
      <c r="C2030" s="2">
        <f>RSI!I2030</f>
        <v>25.326283120874265</v>
      </c>
      <c r="D2030" s="2">
        <f>MACD!E2030</f>
        <v>6.3428475965576103E-2</v>
      </c>
      <c r="E2030" s="2">
        <f>MACD!F2030</f>
        <v>7.5108309009714325E-2</v>
      </c>
      <c r="F2030" s="2">
        <f>'Moving Avg'!D2030</f>
        <v>1.2920000000000003</v>
      </c>
      <c r="G2030" s="2">
        <f>'Moving Avg'!F2030</f>
        <v>1.3699999999999997</v>
      </c>
      <c r="H2030" s="2">
        <f>'Moving Avg'!G2030</f>
        <v>1.5164000000000004</v>
      </c>
      <c r="I2030" s="2">
        <f>'Moving Avg'!H2030</f>
        <v>1.4378000000000006</v>
      </c>
      <c r="J2030" s="6" t="str">
        <f>OBV!F2030</f>
        <v>BULLISH</v>
      </c>
      <c r="K2030" s="6" t="str">
        <f>OBV!G2030</f>
        <v>NEUTRAL</v>
      </c>
      <c r="L2030" s="6" t="str">
        <f>OBV!H2030</f>
        <v>BULLISH DIVERGENCE</v>
      </c>
    </row>
    <row r="2031" spans="1:12" ht="13.5" x14ac:dyDescent="0.25">
      <c r="A2031" s="3">
        <f>RSI!A2031</f>
        <v>44960</v>
      </c>
      <c r="B2031" s="2">
        <f>RSI!B2031</f>
        <v>1.29</v>
      </c>
      <c r="C2031" s="2">
        <f>RSI!I2031</f>
        <v>30.278680466889014</v>
      </c>
      <c r="D2031" s="2">
        <f>MACD!E2031</f>
        <v>6.5969947799563888E-2</v>
      </c>
      <c r="E2031" s="2">
        <f>MACD!F2031</f>
        <v>7.3280636767684232E-2</v>
      </c>
      <c r="F2031" s="2">
        <f>'Moving Avg'!D2031</f>
        <v>1.288</v>
      </c>
      <c r="G2031" s="2">
        <f>'Moving Avg'!F2031</f>
        <v>1.3589999999999995</v>
      </c>
      <c r="H2031" s="2">
        <f>'Moving Avg'!G2031</f>
        <v>1.5152000000000003</v>
      </c>
      <c r="I2031" s="2">
        <f>'Moving Avg'!H2031</f>
        <v>1.4364500000000007</v>
      </c>
      <c r="J2031" s="6" t="str">
        <f>OBV!F2031</f>
        <v>BULLISH</v>
      </c>
      <c r="K2031" s="6" t="str">
        <f>OBV!G2031</f>
        <v>NEUTRAL</v>
      </c>
      <c r="L2031" s="6" t="str">
        <f>OBV!H2031</f>
        <v>BULLISH DIVERGENCE</v>
      </c>
    </row>
    <row r="2032" spans="1:12" ht="13.5" x14ac:dyDescent="0.25">
      <c r="A2032" s="3">
        <f>RSI!A2032</f>
        <v>44963</v>
      </c>
      <c r="B2032" s="2">
        <f>RSI!B2032</f>
        <v>1.29</v>
      </c>
      <c r="C2032" s="2">
        <f>RSI!I2032</f>
        <v>30.278680466889014</v>
      </c>
      <c r="D2032" s="2">
        <f>MACD!E2032</f>
        <v>5.957400752363351E-2</v>
      </c>
      <c r="E2032" s="2">
        <f>MACD!F2032</f>
        <v>7.0539310918874096E-2</v>
      </c>
      <c r="F2032" s="2">
        <f>'Moving Avg'!D2032</f>
        <v>1.2840000000000003</v>
      </c>
      <c r="G2032" s="2">
        <f>'Moving Avg'!F2032</f>
        <v>1.3509999999999995</v>
      </c>
      <c r="H2032" s="2">
        <f>'Moving Avg'!G2032</f>
        <v>1.5140000000000002</v>
      </c>
      <c r="I2032" s="2">
        <f>'Moving Avg'!H2032</f>
        <v>1.4347500000000009</v>
      </c>
      <c r="J2032" s="6" t="str">
        <f>OBV!F2032</f>
        <v>BULLISH</v>
      </c>
      <c r="K2032" s="6" t="str">
        <f>OBV!G2032</f>
        <v>NEUTRAL</v>
      </c>
      <c r="L2032" s="6" t="str">
        <f>OBV!H2032</f>
        <v>BULLISH DIVERGENCE</v>
      </c>
    </row>
    <row r="2033" spans="1:12" ht="13.5" x14ac:dyDescent="0.25">
      <c r="A2033" s="3">
        <f>RSI!A2033</f>
        <v>44964</v>
      </c>
      <c r="B2033" s="2">
        <f>RSI!B2033</f>
        <v>1.3</v>
      </c>
      <c r="C2033" s="2">
        <f>RSI!I2033</f>
        <v>32.860725018786695</v>
      </c>
      <c r="D2033" s="2">
        <f>MACD!E2033</f>
        <v>4.4824208076410077E-2</v>
      </c>
      <c r="E2033" s="2">
        <f>MACD!F2033</f>
        <v>6.5396290350381303E-2</v>
      </c>
      <c r="F2033" s="2">
        <f>'Moving Avg'!D2033</f>
        <v>1.282</v>
      </c>
      <c r="G2033" s="2">
        <f>'Moving Avg'!F2033</f>
        <v>1.3464999999999998</v>
      </c>
      <c r="H2033" s="2">
        <f>'Moving Avg'!G2033</f>
        <v>1.5130000000000003</v>
      </c>
      <c r="I2033" s="2">
        <f>'Moving Avg'!H2033</f>
        <v>1.4327500000000009</v>
      </c>
      <c r="J2033" s="6" t="str">
        <f>OBV!F2033</f>
        <v>BULLISH</v>
      </c>
      <c r="K2033" s="6" t="str">
        <f>OBV!G2033</f>
        <v>NEUTRAL</v>
      </c>
      <c r="L2033" s="6" t="str">
        <f>OBV!H2033</f>
        <v>BULLISH DIVERGENCE</v>
      </c>
    </row>
    <row r="2034" spans="1:12" ht="13.5" x14ac:dyDescent="0.25">
      <c r="A2034" s="3">
        <f>RSI!A2034</f>
        <v>44965</v>
      </c>
      <c r="B2034" s="2">
        <f>RSI!B2034</f>
        <v>1.3</v>
      </c>
      <c r="C2034" s="2">
        <f>RSI!I2034</f>
        <v>32.860725018786695</v>
      </c>
      <c r="D2034" s="2">
        <f>MACD!E2034</f>
        <v>3.2871240326290296E-2</v>
      </c>
      <c r="E2034" s="2">
        <f>MACD!F2034</f>
        <v>5.8891280345563103E-2</v>
      </c>
      <c r="F2034" s="2">
        <f>'Moving Avg'!D2034</f>
        <v>1.29</v>
      </c>
      <c r="G2034" s="2">
        <f>'Moving Avg'!F2034</f>
        <v>1.345</v>
      </c>
      <c r="H2034" s="2">
        <f>'Moving Avg'!G2034</f>
        <v>1.5110000000000001</v>
      </c>
      <c r="I2034" s="2">
        <f>'Moving Avg'!H2034</f>
        <v>1.4304500000000011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1.29</v>
      </c>
      <c r="C2035" s="2">
        <f>RSI!I2035</f>
        <v>31.507465860977845</v>
      </c>
      <c r="D2035" s="2">
        <f>MACD!E2035</f>
        <v>2.3986479378745873E-2</v>
      </c>
      <c r="E2035" s="2">
        <f>MACD!F2035</f>
        <v>5.1910320152199659E-2</v>
      </c>
      <c r="F2035" s="2">
        <f>'Moving Avg'!D2035</f>
        <v>1.294</v>
      </c>
      <c r="G2035" s="2">
        <f>'Moving Avg'!F2035</f>
        <v>1.3405</v>
      </c>
      <c r="H2035" s="2">
        <f>'Moving Avg'!G2035</f>
        <v>1.5080000000000005</v>
      </c>
      <c r="I2035" s="2">
        <f>'Moving Avg'!H2035</f>
        <v>1.4279000000000011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</row>
    <row r="2036" spans="1:12" ht="13.5" x14ac:dyDescent="0.25">
      <c r="A2036" s="3">
        <f>RSI!A2036</f>
        <v>44967</v>
      </c>
      <c r="B2036" s="2">
        <f>RSI!B2036</f>
        <v>1.29</v>
      </c>
      <c r="C2036" s="2">
        <f>RSI!I2036</f>
        <v>31.507465860977845</v>
      </c>
      <c r="D2036" s="2">
        <f>MACD!E2036</f>
        <v>1.6980054369943209E-2</v>
      </c>
      <c r="E2036" s="2">
        <f>MACD!F2036</f>
        <v>4.492426699574837E-2</v>
      </c>
      <c r="F2036" s="2">
        <f>'Moving Avg'!D2036</f>
        <v>1.294</v>
      </c>
      <c r="G2036" s="2">
        <f>'Moving Avg'!F2036</f>
        <v>1.3335000000000001</v>
      </c>
      <c r="H2036" s="2">
        <f>'Moving Avg'!G2036</f>
        <v>1.5042000000000004</v>
      </c>
      <c r="I2036" s="2">
        <f>'Moving Avg'!H2036</f>
        <v>1.4253500000000014</v>
      </c>
      <c r="J2036" s="6" t="str">
        <f>OBV!F2036</f>
        <v>BEARISH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1.29</v>
      </c>
      <c r="C2037" s="2">
        <f>RSI!I2037</f>
        <v>31.507465860977845</v>
      </c>
      <c r="D2037" s="2">
        <f>MACD!E2037</f>
        <v>1.1525105381622769E-2</v>
      </c>
      <c r="E2037" s="2">
        <f>MACD!F2037</f>
        <v>3.8244434672923253E-2</v>
      </c>
      <c r="F2037" s="2">
        <f>'Moving Avg'!D2037</f>
        <v>1.294</v>
      </c>
      <c r="G2037" s="2">
        <f>'Moving Avg'!F2037</f>
        <v>1.3265</v>
      </c>
      <c r="H2037" s="2">
        <f>'Moving Avg'!G2037</f>
        <v>1.5002000000000006</v>
      </c>
      <c r="I2037" s="2">
        <f>'Moving Avg'!H2037</f>
        <v>1.4232000000000014</v>
      </c>
      <c r="J2037" s="6" t="str">
        <f>OBV!F2037</f>
        <v>BEARISH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1.29</v>
      </c>
      <c r="C2038" s="2">
        <f>RSI!I2038</f>
        <v>31.507465860977845</v>
      </c>
      <c r="D2038" s="2">
        <f>MACD!E2038</f>
        <v>7.3478649448290856E-3</v>
      </c>
      <c r="E2038" s="2">
        <f>MACD!F2038</f>
        <v>3.2065120727304421E-2</v>
      </c>
      <c r="F2038" s="2">
        <f>'Moving Avg'!D2038</f>
        <v>1.292</v>
      </c>
      <c r="G2038" s="2">
        <f>'Moving Avg'!F2038</f>
        <v>1.3195000000000001</v>
      </c>
      <c r="H2038" s="2">
        <f>'Moving Avg'!G2038</f>
        <v>1.4962000000000009</v>
      </c>
      <c r="I2038" s="2">
        <f>'Moving Avg'!H2038</f>
        <v>1.4214000000000013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1.24</v>
      </c>
      <c r="C2039" s="2">
        <f>RSI!I2039</f>
        <v>24.673863191489147</v>
      </c>
      <c r="D2039" s="2">
        <f>MACD!E2039</f>
        <v>2.3067810751364881E-4</v>
      </c>
      <c r="E2039" s="2">
        <f>MACD!F2039</f>
        <v>2.5698232203346268E-2</v>
      </c>
      <c r="F2039" s="2">
        <f>'Moving Avg'!D2039</f>
        <v>1.28</v>
      </c>
      <c r="G2039" s="2">
        <f>'Moving Avg'!F2039</f>
        <v>1.31</v>
      </c>
      <c r="H2039" s="2">
        <f>'Moving Avg'!G2039</f>
        <v>1.4902000000000006</v>
      </c>
      <c r="I2039" s="2">
        <f>'Moving Avg'!H2039</f>
        <v>1.4197000000000015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1.24</v>
      </c>
      <c r="C2040" s="2">
        <f>RSI!I2040</f>
        <v>24.673863191489147</v>
      </c>
      <c r="D2040" s="2">
        <f>MACD!E2040</f>
        <v>-3.5817124699555336E-3</v>
      </c>
      <c r="E2040" s="2">
        <f>MACD!F2040</f>
        <v>1.9842243268685909E-2</v>
      </c>
      <c r="F2040" s="2">
        <f>'Moving Avg'!D2040</f>
        <v>1.27</v>
      </c>
      <c r="G2040" s="2">
        <f>'Moving Avg'!F2040</f>
        <v>1.3004999999999998</v>
      </c>
      <c r="H2040" s="2">
        <f>'Moving Avg'!G2040</f>
        <v>1.4852000000000003</v>
      </c>
      <c r="I2040" s="2">
        <f>'Moving Avg'!H2040</f>
        <v>1.4183500000000016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1.24</v>
      </c>
      <c r="C2041" s="2">
        <f>RSI!I2041</f>
        <v>24.673863191489147</v>
      </c>
      <c r="D2041" s="2">
        <f>MACD!E2041</f>
        <v>-3.1090075096256164E-3</v>
      </c>
      <c r="E2041" s="2">
        <f>MACD!F2041</f>
        <v>1.5251993113023605E-2</v>
      </c>
      <c r="F2041" s="2">
        <f>'Moving Avg'!D2041</f>
        <v>1.2600000000000002</v>
      </c>
      <c r="G2041" s="2">
        <f>'Moving Avg'!F2041</f>
        <v>1.2909999999999997</v>
      </c>
      <c r="H2041" s="2">
        <f>'Moving Avg'!G2041</f>
        <v>1.4790000000000003</v>
      </c>
      <c r="I2041" s="2">
        <f>'Moving Avg'!H2041</f>
        <v>1.4167000000000014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1.24</v>
      </c>
      <c r="C2042" s="2">
        <f>RSI!I2042</f>
        <v>24.673863191489147</v>
      </c>
      <c r="D2042" s="2">
        <f>MACD!E2042</f>
        <v>-2.1334237656678301E-3</v>
      </c>
      <c r="E2042" s="2">
        <f>MACD!F2042</f>
        <v>1.1774909737285318E-2</v>
      </c>
      <c r="F2042" s="2">
        <f>'Moving Avg'!D2042</f>
        <v>1.2500000000000002</v>
      </c>
      <c r="G2042" s="2">
        <f>'Moving Avg'!F2042</f>
        <v>1.2844999999999995</v>
      </c>
      <c r="H2042" s="2">
        <f>'Moving Avg'!G2042</f>
        <v>1.4718</v>
      </c>
      <c r="I2042" s="2">
        <f>'Moving Avg'!H2042</f>
        <v>1.4147000000000014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1.24</v>
      </c>
      <c r="C2043" s="2">
        <f>RSI!I2043</f>
        <v>24.673863191489147</v>
      </c>
      <c r="D2043" s="2">
        <f>MACD!E2043</f>
        <v>7.6349710228384993E-4</v>
      </c>
      <c r="E2043" s="2">
        <f>MACD!F2043</f>
        <v>9.572627210285024E-3</v>
      </c>
      <c r="F2043" s="2">
        <f>'Moving Avg'!D2043</f>
        <v>1.24</v>
      </c>
      <c r="G2043" s="2">
        <f>'Moving Avg'!F2043</f>
        <v>1.2809999999999995</v>
      </c>
      <c r="H2043" s="2">
        <f>'Moving Avg'!G2043</f>
        <v>1.4631999999999998</v>
      </c>
      <c r="I2043" s="2">
        <f>'Moving Avg'!H2043</f>
        <v>1.4130500000000015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1.24</v>
      </c>
      <c r="C2044" s="2">
        <f>RSI!I2044</f>
        <v>24.673863191489147</v>
      </c>
      <c r="D2044" s="2">
        <f>MACD!E2044</f>
        <v>3.7082243110517776E-3</v>
      </c>
      <c r="E2044" s="2">
        <f>MACD!F2044</f>
        <v>8.3997466304383747E-3</v>
      </c>
      <c r="F2044" s="2">
        <f>'Moving Avg'!D2044</f>
        <v>1.24</v>
      </c>
      <c r="G2044" s="2">
        <f>'Moving Avg'!F2044</f>
        <v>1.2774999999999994</v>
      </c>
      <c r="H2044" s="2">
        <f>'Moving Avg'!G2044</f>
        <v>1.4543999999999995</v>
      </c>
      <c r="I2044" s="2">
        <f>'Moving Avg'!H2044</f>
        <v>1.4117500000000016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1.24</v>
      </c>
      <c r="C2045" s="2">
        <f>RSI!I2045</f>
        <v>24.673863191489147</v>
      </c>
      <c r="D2045" s="2">
        <f>MACD!E2045</f>
        <v>5.1183869468554022E-3</v>
      </c>
      <c r="E2045" s="2">
        <f>MACD!F2045</f>
        <v>7.7434746937217807E-3</v>
      </c>
      <c r="F2045" s="2">
        <f>'Moving Avg'!D2045</f>
        <v>1.24</v>
      </c>
      <c r="G2045" s="2">
        <f>'Moving Avg'!F2045</f>
        <v>1.2739999999999996</v>
      </c>
      <c r="H2045" s="2">
        <f>'Moving Avg'!G2045</f>
        <v>1.4455999999999996</v>
      </c>
      <c r="I2045" s="2">
        <f>'Moving Avg'!H2045</f>
        <v>1.4107500000000015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1.2</v>
      </c>
      <c r="C2046" s="2">
        <f>RSI!I2046</f>
        <v>19.105004833831842</v>
      </c>
      <c r="D2046" s="2">
        <f>MACD!E2046</f>
        <v>9.6976495595579859E-3</v>
      </c>
      <c r="E2046" s="2">
        <f>MACD!F2046</f>
        <v>8.1343096668890225E-3</v>
      </c>
      <c r="F2046" s="2">
        <f>'Moving Avg'!D2046</f>
        <v>1.232</v>
      </c>
      <c r="G2046" s="2">
        <f>'Moving Avg'!F2046</f>
        <v>1.2684999999999993</v>
      </c>
      <c r="H2046" s="2">
        <f>'Moving Avg'!G2046</f>
        <v>1.4355999999999995</v>
      </c>
      <c r="I2046" s="2">
        <f>'Moving Avg'!H2046</f>
        <v>1.4092500000000014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1.2</v>
      </c>
      <c r="C2047" s="2">
        <f>RSI!I2047</f>
        <v>19.105004833831842</v>
      </c>
      <c r="D2047" s="2">
        <f>MACD!E2047</f>
        <v>1.4200517423532233E-2</v>
      </c>
      <c r="E2047" s="2">
        <f>MACD!F2047</f>
        <v>9.3475512182176652E-3</v>
      </c>
      <c r="F2047" s="2">
        <f>'Moving Avg'!D2047</f>
        <v>1.224</v>
      </c>
      <c r="G2047" s="2">
        <f>'Moving Avg'!F2047</f>
        <v>1.2629999999999995</v>
      </c>
      <c r="H2047" s="2">
        <f>'Moving Avg'!G2047</f>
        <v>1.4247999999999998</v>
      </c>
      <c r="I2047" s="2">
        <f>'Moving Avg'!H2047</f>
        <v>1.4077500000000012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1.1499999999999999</v>
      </c>
      <c r="C2048" s="2">
        <f>RSI!I2048</f>
        <v>14.395010495359969</v>
      </c>
      <c r="D2048" s="2">
        <f>MACD!E2048</f>
        <v>2.2295920822104076E-2</v>
      </c>
      <c r="E2048" s="2">
        <f>MACD!F2048</f>
        <v>1.1937225138994947E-2</v>
      </c>
      <c r="F2048" s="2">
        <f>'Moving Avg'!D2048</f>
        <v>1.206</v>
      </c>
      <c r="G2048" s="2">
        <f>'Moving Avg'!F2048</f>
        <v>1.2549999999999994</v>
      </c>
      <c r="H2048" s="2">
        <f>'Moving Avg'!G2048</f>
        <v>1.4128000000000003</v>
      </c>
      <c r="I2048" s="2">
        <f>'Moving Avg'!H2048</f>
        <v>1.406000000000001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1.19</v>
      </c>
      <c r="C2049" s="2">
        <f>RSI!I2049</f>
        <v>29.391935234746683</v>
      </c>
      <c r="D2049" s="2">
        <f>MACD!E2049</f>
        <v>1.9324559714750444E-2</v>
      </c>
      <c r="E2049" s="2">
        <f>MACD!F2049</f>
        <v>1.3414692054146048E-2</v>
      </c>
      <c r="F2049" s="2">
        <f>'Moving Avg'!D2049</f>
        <v>1.1959999999999997</v>
      </c>
      <c r="G2049" s="2">
        <f>'Moving Avg'!F2049</f>
        <v>1.2514999999999996</v>
      </c>
      <c r="H2049" s="2">
        <f>'Moving Avg'!G2049</f>
        <v>1.4016000000000002</v>
      </c>
      <c r="I2049" s="2">
        <f>'Moving Avg'!H2049</f>
        <v>1.4044500000000013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1.19</v>
      </c>
      <c r="C2050" s="2">
        <f>RSI!I2050</f>
        <v>29.391935234746668</v>
      </c>
      <c r="D2050" s="2">
        <f>MACD!E2050</f>
        <v>1.7346147910245469E-2</v>
      </c>
      <c r="E2050" s="2">
        <f>MACD!F2050</f>
        <v>1.4200983225365933E-2</v>
      </c>
      <c r="F2050" s="2">
        <f>'Moving Avg'!D2050</f>
        <v>1.1859999999999999</v>
      </c>
      <c r="G2050" s="2">
        <f>'Moving Avg'!F2050</f>
        <v>1.2474999999999998</v>
      </c>
      <c r="H2050" s="2">
        <f>'Moving Avg'!G2050</f>
        <v>1.3898000000000004</v>
      </c>
      <c r="I2050" s="2">
        <f>'Moving Avg'!H2050</f>
        <v>1.4029000000000011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1.19</v>
      </c>
      <c r="C2051" s="2">
        <f>RSI!I2051</f>
        <v>29.391935234746683</v>
      </c>
      <c r="D2051" s="2">
        <f>MACD!E2051</f>
        <v>1.6168233842211777E-2</v>
      </c>
      <c r="E2051" s="2">
        <f>MACD!F2051</f>
        <v>1.4594433348735104E-2</v>
      </c>
      <c r="F2051" s="2">
        <f>'Moving Avg'!D2051</f>
        <v>1.1839999999999999</v>
      </c>
      <c r="G2051" s="2">
        <f>'Moving Avg'!F2051</f>
        <v>1.2425000000000002</v>
      </c>
      <c r="H2051" s="2">
        <f>'Moving Avg'!G2051</f>
        <v>1.3780000000000003</v>
      </c>
      <c r="I2051" s="2">
        <f>'Moving Avg'!H2051</f>
        <v>1.4016500000000007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1.19</v>
      </c>
      <c r="C2052" s="2">
        <f>RSI!I2052</f>
        <v>29.391935234746683</v>
      </c>
      <c r="D2052" s="2">
        <f>MACD!E2052</f>
        <v>1.5630913887573206E-2</v>
      </c>
      <c r="E2052" s="2">
        <f>MACD!F2052</f>
        <v>1.4801729456502724E-2</v>
      </c>
      <c r="F2052" s="2">
        <f>'Moving Avg'!D2052</f>
        <v>1.1819999999999999</v>
      </c>
      <c r="G2052" s="2">
        <f>'Moving Avg'!F2052</f>
        <v>1.2375000000000003</v>
      </c>
      <c r="H2052" s="2">
        <f>'Moving Avg'!G2052</f>
        <v>1.3662000000000001</v>
      </c>
      <c r="I2052" s="2">
        <f>'Moving Avg'!H2052</f>
        <v>1.4001000000000008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1.19</v>
      </c>
      <c r="C2053" s="2">
        <f>RSI!I2053</f>
        <v>29.391935234746683</v>
      </c>
      <c r="D2053" s="2">
        <f>MACD!E2053</f>
        <v>1.5601607212143431E-2</v>
      </c>
      <c r="E2053" s="2">
        <f>MACD!F2053</f>
        <v>1.4961705007630867E-2</v>
      </c>
      <c r="F2053" s="2">
        <f>'Moving Avg'!D2053</f>
        <v>1.19</v>
      </c>
      <c r="G2053" s="2">
        <f>'Moving Avg'!F2053</f>
        <v>1.2320000000000002</v>
      </c>
      <c r="H2053" s="2">
        <f>'Moving Avg'!G2053</f>
        <v>1.355</v>
      </c>
      <c r="I2053" s="2">
        <f>'Moving Avg'!H2053</f>
        <v>1.3982500000000007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1.19</v>
      </c>
      <c r="C2054" s="2">
        <f>RSI!I2054</f>
        <v>29.391935234746683</v>
      </c>
      <c r="D2054" s="2">
        <f>MACD!E2054</f>
        <v>1.5970650617864734E-2</v>
      </c>
      <c r="E2054" s="2">
        <f>MACD!F2054</f>
        <v>1.5163494129677641E-2</v>
      </c>
      <c r="F2054" s="2">
        <f>'Moving Avg'!D2054</f>
        <v>1.19</v>
      </c>
      <c r="G2054" s="2">
        <f>'Moving Avg'!F2054</f>
        <v>1.2265000000000004</v>
      </c>
      <c r="H2054" s="2">
        <f>'Moving Avg'!G2054</f>
        <v>1.3437999999999999</v>
      </c>
      <c r="I2054" s="2">
        <f>'Moving Avg'!H2054</f>
        <v>1.3967500000000006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1.19</v>
      </c>
      <c r="C2055" s="2">
        <f>RSI!I2055</f>
        <v>29.391935234746683</v>
      </c>
      <c r="D2055" s="2">
        <f>MACD!E2055</f>
        <v>1.6647586042656481E-2</v>
      </c>
      <c r="E2055" s="2">
        <f>MACD!F2055</f>
        <v>1.5460312512273412E-2</v>
      </c>
      <c r="F2055" s="2">
        <f>'Moving Avg'!D2055</f>
        <v>1.19</v>
      </c>
      <c r="G2055" s="2">
        <f>'Moving Avg'!F2055</f>
        <v>1.2215000000000003</v>
      </c>
      <c r="H2055" s="2">
        <f>'Moving Avg'!G2055</f>
        <v>1.3326</v>
      </c>
      <c r="I2055" s="2">
        <f>'Moving Avg'!H2055</f>
        <v>1.3950000000000002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1.19</v>
      </c>
      <c r="C2056" s="2">
        <f>RSI!I2056</f>
        <v>29.391935234746683</v>
      </c>
      <c r="D2056" s="2">
        <f>MACD!E2056</f>
        <v>1.1404186890654033E-2</v>
      </c>
      <c r="E2056" s="2">
        <f>MACD!F2056</f>
        <v>1.4649087387949537E-2</v>
      </c>
      <c r="F2056" s="2">
        <f>'Moving Avg'!D2056</f>
        <v>1.19</v>
      </c>
      <c r="G2056" s="2">
        <f>'Moving Avg'!F2056</f>
        <v>1.2165000000000004</v>
      </c>
      <c r="H2056" s="2">
        <f>'Moving Avg'!G2056</f>
        <v>1.3213999999999999</v>
      </c>
      <c r="I2056" s="2">
        <f>'Moving Avg'!H2056</f>
        <v>1.3932500000000001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1.19</v>
      </c>
      <c r="C2057" s="2">
        <f>RSI!I2057</f>
        <v>29.391935234746683</v>
      </c>
      <c r="D2057" s="2">
        <f>MACD!E2057</f>
        <v>7.2801085021545475E-3</v>
      </c>
      <c r="E2057" s="2">
        <f>MACD!F2057</f>
        <v>1.317529161079054E-2</v>
      </c>
      <c r="F2057" s="2">
        <f>'Moving Avg'!D2057</f>
        <v>1.19</v>
      </c>
      <c r="G2057" s="2">
        <f>'Moving Avg'!F2057</f>
        <v>1.2115000000000005</v>
      </c>
      <c r="H2057" s="2">
        <f>'Moving Avg'!G2057</f>
        <v>1.3101999999999998</v>
      </c>
      <c r="I2057" s="2">
        <f>'Moving Avg'!H2057</f>
        <v>1.3914000000000002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1.19</v>
      </c>
      <c r="C2058" s="2">
        <f>RSI!I2058</f>
        <v>29.391935234746683</v>
      </c>
      <c r="D2058" s="2">
        <f>MACD!E2058</f>
        <v>-3.6123188221928171E-3</v>
      </c>
      <c r="E2058" s="2">
        <f>MACD!F2058</f>
        <v>9.8177695241938694E-3</v>
      </c>
      <c r="F2058" s="2">
        <f>'Moving Avg'!D2058</f>
        <v>1.19</v>
      </c>
      <c r="G2058" s="2">
        <f>'Moving Avg'!F2058</f>
        <v>1.2065000000000003</v>
      </c>
      <c r="H2058" s="2">
        <f>'Moving Avg'!G2058</f>
        <v>1.3003999999999996</v>
      </c>
      <c r="I2058" s="2">
        <f>'Moving Avg'!H2058</f>
        <v>1.3899000000000001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1.19</v>
      </c>
      <c r="C2059" s="2">
        <f>RSI!I2059</f>
        <v>29.391935234746668</v>
      </c>
      <c r="D2059" s="2">
        <f>MACD!E2059</f>
        <v>-6.4071001296195362E-3</v>
      </c>
      <c r="E2059" s="2">
        <f>MACD!F2059</f>
        <v>6.5727955934311889E-3</v>
      </c>
      <c r="F2059" s="2">
        <f>'Moving Avg'!D2059</f>
        <v>1.19</v>
      </c>
      <c r="G2059" s="2">
        <f>'Moving Avg'!F2059</f>
        <v>1.2040000000000002</v>
      </c>
      <c r="H2059" s="2">
        <f>'Moving Avg'!G2059</f>
        <v>1.2919999999999996</v>
      </c>
      <c r="I2059" s="2">
        <f>'Moving Avg'!H2059</f>
        <v>1.3881999999999999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1.1499999999999999</v>
      </c>
      <c r="C2060" s="2">
        <f>RSI!I2060</f>
        <v>21.056602382605575</v>
      </c>
      <c r="D2060" s="2">
        <f>MACD!E2060</f>
        <v>-5.5607652550437869E-3</v>
      </c>
      <c r="E2060" s="2">
        <f>MACD!F2060</f>
        <v>4.1460834237361938E-3</v>
      </c>
      <c r="F2060" s="2">
        <f>'Moving Avg'!D2060</f>
        <v>1.1819999999999999</v>
      </c>
      <c r="G2060" s="2">
        <f>'Moving Avg'!F2060</f>
        <v>1.1995</v>
      </c>
      <c r="H2060" s="2">
        <f>'Moving Avg'!G2060</f>
        <v>1.2841999999999996</v>
      </c>
      <c r="I2060" s="2">
        <f>'Moving Avg'!H2060</f>
        <v>1.3866000000000001</v>
      </c>
      <c r="J2060" s="6" t="str">
        <f>OBV!F2060</f>
        <v>BEARISH</v>
      </c>
      <c r="K2060" s="6" t="str">
        <f>OBV!G2060</f>
        <v>STRONG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1.1200000000000001</v>
      </c>
      <c r="C2061" s="2">
        <f>RSI!I2061</f>
        <v>17.132344711804521</v>
      </c>
      <c r="D2061" s="2">
        <f>MACD!E2061</f>
        <v>-2.1562491538229533E-3</v>
      </c>
      <c r="E2061" s="2">
        <f>MACD!F2061</f>
        <v>2.8856169082243643E-3</v>
      </c>
      <c r="F2061" s="2">
        <f>'Moving Avg'!D2061</f>
        <v>1.1679999999999999</v>
      </c>
      <c r="G2061" s="2">
        <f>'Moving Avg'!F2061</f>
        <v>1.1935</v>
      </c>
      <c r="H2061" s="2">
        <f>'Moving Avg'!G2061</f>
        <v>1.2763999999999995</v>
      </c>
      <c r="I2061" s="2">
        <f>'Moving Avg'!H2061</f>
        <v>1.3851499999999999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1.1000000000000001</v>
      </c>
      <c r="C2062" s="2">
        <f>RSI!I2062</f>
        <v>15.110525939461624</v>
      </c>
      <c r="D2062" s="2">
        <f>MACD!E2062</f>
        <v>2.8148816850688263E-3</v>
      </c>
      <c r="E2062" s="2">
        <f>MACD!F2062</f>
        <v>2.8714698635932566E-3</v>
      </c>
      <c r="F2062" s="2">
        <f>'Moving Avg'!D2062</f>
        <v>1.1499999999999999</v>
      </c>
      <c r="G2062" s="2">
        <f>'Moving Avg'!F2062</f>
        <v>1.1865000000000001</v>
      </c>
      <c r="H2062" s="2">
        <f>'Moving Avg'!G2062</f>
        <v>1.2693999999999996</v>
      </c>
      <c r="I2062" s="2">
        <f>'Moving Avg'!H2062</f>
        <v>1.3835</v>
      </c>
      <c r="J2062" s="6" t="str">
        <f>OBV!F2062</f>
        <v>BEARISH</v>
      </c>
      <c r="K2062" s="6" t="str">
        <f>OBV!G2062</f>
        <v>STRONG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1.1200000000000001</v>
      </c>
      <c r="C2063" s="2">
        <f>RSI!I2063</f>
        <v>24.682587744294594</v>
      </c>
      <c r="D2063" s="2">
        <f>MACD!E2063</f>
        <v>6.2217234342285543E-3</v>
      </c>
      <c r="E2063" s="2">
        <f>MACD!F2063</f>
        <v>3.5415205777203163E-3</v>
      </c>
      <c r="F2063" s="2">
        <f>'Moving Avg'!D2063</f>
        <v>1.1360000000000001</v>
      </c>
      <c r="G2063" s="2">
        <f>'Moving Avg'!F2063</f>
        <v>1.1804999999999999</v>
      </c>
      <c r="H2063" s="2">
        <f>'Moving Avg'!G2063</f>
        <v>1.2639999999999996</v>
      </c>
      <c r="I2063" s="2">
        <f>'Moving Avg'!H2063</f>
        <v>1.3819500000000002</v>
      </c>
      <c r="J2063" s="6" t="str">
        <f>OBV!F2063</f>
        <v>BEARISH</v>
      </c>
      <c r="K2063" s="6" t="str">
        <f>OBV!G2063</f>
        <v>STRONG</v>
      </c>
      <c r="L2063" s="6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1.1200000000000001</v>
      </c>
      <c r="C2064" s="2">
        <f>RSI!I2064</f>
        <v>24.682587744294594</v>
      </c>
      <c r="D2064" s="2">
        <f>MACD!E2064</f>
        <v>9.6177194093909346E-3</v>
      </c>
      <c r="E2064" s="2">
        <f>MACD!F2064</f>
        <v>4.75676034405444E-3</v>
      </c>
      <c r="F2064" s="2">
        <f>'Moving Avg'!D2064</f>
        <v>1.1220000000000001</v>
      </c>
      <c r="G2064" s="2">
        <f>'Moving Avg'!F2064</f>
        <v>1.1744999999999999</v>
      </c>
      <c r="H2064" s="2">
        <f>'Moving Avg'!G2064</f>
        <v>1.2597999999999996</v>
      </c>
      <c r="I2064" s="2">
        <f>'Moving Avg'!H2064</f>
        <v>1.3804000000000003</v>
      </c>
      <c r="J2064" s="6" t="str">
        <f>OBV!F2064</f>
        <v>BEARISH</v>
      </c>
      <c r="K2064" s="6" t="str">
        <f>OBV!G2064</f>
        <v>STRONG</v>
      </c>
      <c r="L2064" s="6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1.1200000000000001</v>
      </c>
      <c r="C2065" s="2">
        <f>RSI!I2065</f>
        <v>24.682587744294594</v>
      </c>
      <c r="D2065" s="2">
        <f>MACD!E2065</f>
        <v>1.2966517174439751E-2</v>
      </c>
      <c r="E2065" s="2">
        <f>MACD!F2065</f>
        <v>6.3987117101315018E-3</v>
      </c>
      <c r="F2065" s="2">
        <f>'Moving Avg'!D2065</f>
        <v>1.1160000000000001</v>
      </c>
      <c r="G2065" s="2">
        <f>'Moving Avg'!F2065</f>
        <v>1.1685000000000001</v>
      </c>
      <c r="H2065" s="2">
        <f>'Moving Avg'!G2065</f>
        <v>1.2545999999999995</v>
      </c>
      <c r="I2065" s="2">
        <f>'Moving Avg'!H2065</f>
        <v>1.3788500000000006</v>
      </c>
      <c r="J2065" s="6" t="str">
        <f>OBV!F2065</f>
        <v>BULLISH</v>
      </c>
      <c r="K2065" s="6" t="str">
        <f>OBV!G2065</f>
        <v>NEUTRAL</v>
      </c>
      <c r="L2065" s="6" t="str">
        <f>OBV!H2065</f>
        <v>BULLISH DIVERGENCE</v>
      </c>
    </row>
    <row r="2066" spans="1:12" ht="13.5" x14ac:dyDescent="0.25">
      <c r="A2066" s="3">
        <f>RSI!A2066</f>
        <v>45012</v>
      </c>
      <c r="B2066" s="2">
        <f>RSI!B2066</f>
        <v>1.1200000000000001</v>
      </c>
      <c r="C2066" s="2">
        <f>RSI!I2066</f>
        <v>24.682587744294594</v>
      </c>
      <c r="D2066" s="2">
        <f>MACD!E2066</f>
        <v>1.6240173347347397E-2</v>
      </c>
      <c r="E2066" s="2">
        <f>MACD!F2066</f>
        <v>8.367004037574682E-3</v>
      </c>
      <c r="F2066" s="2">
        <f>'Moving Avg'!D2066</f>
        <v>1.1160000000000001</v>
      </c>
      <c r="G2066" s="2">
        <f>'Moving Avg'!F2066</f>
        <v>1.1645000000000001</v>
      </c>
      <c r="H2066" s="2">
        <f>'Moving Avg'!G2066</f>
        <v>1.2483999999999995</v>
      </c>
      <c r="I2066" s="2">
        <f>'Moving Avg'!H2066</f>
        <v>1.3770000000000004</v>
      </c>
      <c r="J2066" s="6" t="str">
        <f>OBV!F2066</f>
        <v>BULLISH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1.1200000000000001</v>
      </c>
      <c r="C2067" s="2">
        <f>RSI!I2067</f>
        <v>24.68258774429458</v>
      </c>
      <c r="D2067" s="2">
        <f>MACD!E2067</f>
        <v>1.9417651279427961E-2</v>
      </c>
      <c r="E2067" s="2">
        <f>MACD!F2067</f>
        <v>1.0577133485945339E-2</v>
      </c>
      <c r="F2067" s="2">
        <f>'Moving Avg'!D2067</f>
        <v>1.1200000000000001</v>
      </c>
      <c r="G2067" s="2">
        <f>'Moving Avg'!F2067</f>
        <v>1.1605000000000003</v>
      </c>
      <c r="H2067" s="2">
        <f>'Moving Avg'!G2067</f>
        <v>1.2421999999999993</v>
      </c>
      <c r="I2067" s="2">
        <f>'Moving Avg'!H2067</f>
        <v>1.3748500000000003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1.1200000000000001</v>
      </c>
      <c r="C2068" s="2">
        <f>RSI!I2068</f>
        <v>24.68258774429458</v>
      </c>
      <c r="D2068" s="2">
        <f>MACD!E2068</f>
        <v>2.2483565314198373E-2</v>
      </c>
      <c r="E2068" s="2">
        <f>MACD!F2068</f>
        <v>1.2958419851595945E-2</v>
      </c>
      <c r="F2068" s="2">
        <f>'Moving Avg'!D2068</f>
        <v>1.1200000000000001</v>
      </c>
      <c r="G2068" s="2">
        <f>'Moving Avg'!F2068</f>
        <v>1.1590000000000003</v>
      </c>
      <c r="H2068" s="2">
        <f>'Moving Avg'!G2068</f>
        <v>1.2359999999999993</v>
      </c>
      <c r="I2068" s="2">
        <f>'Moving Avg'!H2068</f>
        <v>1.3726500000000001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1.1200000000000001</v>
      </c>
      <c r="C2069" s="2">
        <f>RSI!I2069</f>
        <v>24.68258774429458</v>
      </c>
      <c r="D2069" s="2">
        <f>MACD!E2069</f>
        <v>2.5427132545836617E-2</v>
      </c>
      <c r="E2069" s="2">
        <f>MACD!F2069</f>
        <v>1.545216239044408E-2</v>
      </c>
      <c r="F2069" s="2">
        <f>'Moving Avg'!D2069</f>
        <v>1.1200000000000001</v>
      </c>
      <c r="G2069" s="2">
        <f>'Moving Avg'!F2069</f>
        <v>1.1555000000000002</v>
      </c>
      <c r="H2069" s="2">
        <f>'Moving Avg'!G2069</f>
        <v>1.2297999999999991</v>
      </c>
      <c r="I2069" s="2">
        <f>'Moving Avg'!H2069</f>
        <v>1.3701000000000001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1.1000000000000001</v>
      </c>
      <c r="C2070" s="2">
        <f>RSI!I2070</f>
        <v>20.751643128657761</v>
      </c>
      <c r="D2070" s="2">
        <f>MACD!E2070</f>
        <v>2.3568934421954069E-2</v>
      </c>
      <c r="E2070" s="2">
        <f>MACD!F2070</f>
        <v>1.7075516796746078E-2</v>
      </c>
      <c r="F2070" s="2">
        <f>'Moving Avg'!D2070</f>
        <v>1.1160000000000001</v>
      </c>
      <c r="G2070" s="2">
        <f>'Moving Avg'!F2070</f>
        <v>1.1510000000000002</v>
      </c>
      <c r="H2070" s="2">
        <f>'Moving Avg'!G2070</f>
        <v>1.223199999999999</v>
      </c>
      <c r="I2070" s="2">
        <f>'Moving Avg'!H2070</f>
        <v>1.3673000000000002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1.1000000000000001</v>
      </c>
      <c r="C2071" s="2">
        <f>RSI!I2071</f>
        <v>20.751643128657761</v>
      </c>
      <c r="D2071" s="2">
        <f>MACD!E2071</f>
        <v>1.7798905300143275E-2</v>
      </c>
      <c r="E2071" s="2">
        <f>MACD!F2071</f>
        <v>1.7220194497425519E-2</v>
      </c>
      <c r="F2071" s="2">
        <f>'Moving Avg'!D2071</f>
        <v>1.1120000000000001</v>
      </c>
      <c r="G2071" s="2">
        <f>'Moving Avg'!F2071</f>
        <v>1.1465000000000003</v>
      </c>
      <c r="H2071" s="2">
        <f>'Moving Avg'!G2071</f>
        <v>1.2165999999999988</v>
      </c>
      <c r="I2071" s="2">
        <f>'Moving Avg'!H2071</f>
        <v>1.3643000000000001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1.06</v>
      </c>
      <c r="C2072" s="2">
        <f>RSI!I2072</f>
        <v>15.153739523646777</v>
      </c>
      <c r="D2072" s="2">
        <f>MACD!E2072</f>
        <v>1.3189350799577726E-2</v>
      </c>
      <c r="E2072" s="2">
        <f>MACD!F2072</f>
        <v>1.6414025757855961E-2</v>
      </c>
      <c r="F2072" s="2">
        <f>'Moving Avg'!D2072</f>
        <v>1.1000000000000001</v>
      </c>
      <c r="G2072" s="2">
        <f>'Moving Avg'!F2072</f>
        <v>1.1400000000000001</v>
      </c>
      <c r="H2072" s="2">
        <f>'Moving Avg'!G2072</f>
        <v>1.210399999999999</v>
      </c>
      <c r="I2072" s="2">
        <f>'Moving Avg'!H2072</f>
        <v>1.3611000000000002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1.02</v>
      </c>
      <c r="C2073" s="2">
        <f>RSI!I2073</f>
        <v>11.742463706558809</v>
      </c>
      <c r="D2073" s="2">
        <f>MACD!E2073</f>
        <v>1.5923296979481361E-2</v>
      </c>
      <c r="E2073" s="2">
        <f>MACD!F2073</f>
        <v>1.6315880002181041E-2</v>
      </c>
      <c r="F2073" s="2">
        <f>'Moving Avg'!D2073</f>
        <v>1.08</v>
      </c>
      <c r="G2073" s="2">
        <f>'Moving Avg'!F2073</f>
        <v>1.1315000000000004</v>
      </c>
      <c r="H2073" s="2">
        <f>'Moving Avg'!G2073</f>
        <v>1.204599999999999</v>
      </c>
      <c r="I2073" s="2">
        <f>'Moving Avg'!H2073</f>
        <v>1.3577000000000001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0.98</v>
      </c>
      <c r="C2074" s="2">
        <f>RSI!I2074</f>
        <v>9.4512272680215546</v>
      </c>
      <c r="D2074" s="2">
        <f>MACD!E2074</f>
        <v>2.198637963348582E-2</v>
      </c>
      <c r="E2074" s="2">
        <f>MACD!F2074</f>
        <v>1.7449979928441998E-2</v>
      </c>
      <c r="F2074" s="2">
        <f>'Moving Avg'!D2074</f>
        <v>1.052</v>
      </c>
      <c r="G2074" s="2">
        <f>'Moving Avg'!F2074</f>
        <v>1.1210000000000002</v>
      </c>
      <c r="H2074" s="2">
        <f>'Moving Avg'!G2074</f>
        <v>1.1979999999999991</v>
      </c>
      <c r="I2074" s="2">
        <f>'Moving Avg'!H2074</f>
        <v>1.3540999999999999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0.98</v>
      </c>
      <c r="C2075" s="2">
        <f>RSI!I2075</f>
        <v>9.4512272680215546</v>
      </c>
      <c r="D2075" s="2">
        <f>MACD!E2075</f>
        <v>2.808154262869178E-2</v>
      </c>
      <c r="E2075" s="2">
        <f>MACD!F2075</f>
        <v>1.9576292468491956E-2</v>
      </c>
      <c r="F2075" s="2">
        <f>'Moving Avg'!D2075</f>
        <v>1.028</v>
      </c>
      <c r="G2075" s="2">
        <f>'Moving Avg'!F2075</f>
        <v>1.1105000000000005</v>
      </c>
      <c r="H2075" s="2">
        <f>'Moving Avg'!G2075</f>
        <v>1.1913999999999989</v>
      </c>
      <c r="I2075" s="2">
        <f>'Moving Avg'!H2075</f>
        <v>1.3505000000000005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0.94</v>
      </c>
      <c r="C2076" s="2">
        <f>RSI!I2076</f>
        <v>7.7071233508765715</v>
      </c>
      <c r="D2076" s="2">
        <f>MACD!E2076</f>
        <v>3.7095342210363702E-2</v>
      </c>
      <c r="E2076" s="2">
        <f>MACD!F2076</f>
        <v>2.3080102416866307E-2</v>
      </c>
      <c r="F2076" s="2">
        <f>'Moving Avg'!D2076</f>
        <v>0.99600000000000011</v>
      </c>
      <c r="G2076" s="2">
        <f>'Moving Avg'!F2076</f>
        <v>1.0980000000000003</v>
      </c>
      <c r="H2076" s="2">
        <f>'Moving Avg'!G2076</f>
        <v>1.1839999999999991</v>
      </c>
      <c r="I2076" s="2">
        <f>'Moving Avg'!H2076</f>
        <v>1.3470500000000001</v>
      </c>
      <c r="J2076" s="6" t="str">
        <f>OBV!F2076</f>
        <v>BEARISH</v>
      </c>
      <c r="K2076" s="6" t="str">
        <f>OBV!G2076</f>
        <v>STRONG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0.9</v>
      </c>
      <c r="C2077" s="2">
        <f>RSI!I2077</f>
        <v>6.4293939906593067</v>
      </c>
      <c r="D2077" s="2">
        <f>MACD!E2077</f>
        <v>4.8748941971384463E-2</v>
      </c>
      <c r="E2077" s="2">
        <f>MACD!F2077</f>
        <v>2.8213870327769938E-2</v>
      </c>
      <c r="F2077" s="2">
        <f>'Moving Avg'!D2077</f>
        <v>0.96400000000000008</v>
      </c>
      <c r="G2077" s="2">
        <f>'Moving Avg'!F2077</f>
        <v>1.0835000000000001</v>
      </c>
      <c r="H2077" s="2">
        <f>'Moving Avg'!G2077</f>
        <v>1.1757999999999991</v>
      </c>
      <c r="I2077" s="2">
        <f>'Moving Avg'!H2077</f>
        <v>1.3434500000000003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0.86</v>
      </c>
      <c r="C2078" s="2">
        <f>RSI!I2078</f>
        <v>5.455397012665415</v>
      </c>
      <c r="D2078" s="2">
        <f>MACD!E2078</f>
        <v>6.2793797146299735E-2</v>
      </c>
      <c r="E2078" s="2">
        <f>MACD!F2078</f>
        <v>3.5129855691475899E-2</v>
      </c>
      <c r="F2078" s="2">
        <f>'Moving Avg'!D2078</f>
        <v>0.93200000000000005</v>
      </c>
      <c r="G2078" s="2">
        <f>'Moving Avg'!F2078</f>
        <v>1.0670000000000002</v>
      </c>
      <c r="H2078" s="2">
        <f>'Moving Avg'!G2078</f>
        <v>1.1667999999999992</v>
      </c>
      <c r="I2078" s="2">
        <f>'Moving Avg'!H2078</f>
        <v>1.3397000000000006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0.83</v>
      </c>
      <c r="C2079" s="2">
        <f>RSI!I2079</f>
        <v>4.8606553724336834</v>
      </c>
      <c r="D2079" s="2">
        <f>MACD!E2079</f>
        <v>7.8267187415577366E-2</v>
      </c>
      <c r="E2079" s="2">
        <f>MACD!F2079</f>
        <v>4.375732203629619E-2</v>
      </c>
      <c r="F2079" s="2">
        <f>'Moving Avg'!D2079</f>
        <v>0.90199999999999991</v>
      </c>
      <c r="G2079" s="2">
        <f>'Moving Avg'!F2079</f>
        <v>1.0489999999999999</v>
      </c>
      <c r="H2079" s="2">
        <f>'Moving Avg'!G2079</f>
        <v>1.1581999999999995</v>
      </c>
      <c r="I2079" s="2">
        <f>'Moving Avg'!H2079</f>
        <v>1.3357500000000004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0.83</v>
      </c>
      <c r="C2080" s="2">
        <f>RSI!I2080</f>
        <v>4.8606553724336834</v>
      </c>
      <c r="D2080" s="2">
        <f>MACD!E2080</f>
        <v>8.9726200448024818E-2</v>
      </c>
      <c r="E2080" s="2">
        <f>MACD!F2080</f>
        <v>5.2951097718641919E-2</v>
      </c>
      <c r="F2080" s="2">
        <f>'Moving Avg'!D2080</f>
        <v>0.87199999999999989</v>
      </c>
      <c r="G2080" s="2">
        <f>'Moving Avg'!F2080</f>
        <v>1.0329999999999999</v>
      </c>
      <c r="H2080" s="2">
        <f>'Moving Avg'!G2080</f>
        <v>1.1493999999999993</v>
      </c>
      <c r="I2080" s="2">
        <f>'Moving Avg'!H2080</f>
        <v>1.3320000000000005</v>
      </c>
      <c r="J2080" s="6" t="str">
        <f>OBV!F2080</f>
        <v>BEARISH</v>
      </c>
      <c r="K2080" s="6" t="str">
        <f>OBV!G2080</f>
        <v>STRONG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0.8</v>
      </c>
      <c r="C2081" s="2">
        <f>RSI!I2081</f>
        <v>4.3150739270664502</v>
      </c>
      <c r="D2081" s="2">
        <f>MACD!E2081</f>
        <v>0.1029806841577996</v>
      </c>
      <c r="E2081" s="2">
        <f>MACD!F2081</f>
        <v>6.2957015006473466E-2</v>
      </c>
      <c r="F2081" s="2">
        <f>'Moving Avg'!D2081</f>
        <v>0.84399999999999997</v>
      </c>
      <c r="G2081" s="2">
        <f>'Moving Avg'!F2081</f>
        <v>1.0169999999999999</v>
      </c>
      <c r="H2081" s="2">
        <f>'Moving Avg'!G2081</f>
        <v>1.1395999999999995</v>
      </c>
      <c r="I2081" s="2">
        <f>'Moving Avg'!H2081</f>
        <v>1.3277500000000004</v>
      </c>
      <c r="J2081" s="6" t="str">
        <f>OBV!F2081</f>
        <v>BEARISH</v>
      </c>
      <c r="K2081" s="6" t="str">
        <f>OBV!G2081</f>
        <v>STRONG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0.77</v>
      </c>
      <c r="C2082" s="2">
        <f>RSI!I2082</f>
        <v>3.8497245834124243</v>
      </c>
      <c r="D2082" s="2">
        <f>MACD!E2082</f>
        <v>0.11167886160383045</v>
      </c>
      <c r="E2082" s="2">
        <f>MACD!F2082</f>
        <v>7.2701384325944862E-2</v>
      </c>
      <c r="F2082" s="2">
        <f>'Moving Avg'!D2082</f>
        <v>0.81799999999999995</v>
      </c>
      <c r="G2082" s="2">
        <f>'Moving Avg'!F2082</f>
        <v>1.0004999999999999</v>
      </c>
      <c r="H2082" s="2">
        <f>'Moving Avg'!G2082</f>
        <v>1.1291999999999998</v>
      </c>
      <c r="I2082" s="2">
        <f>'Moving Avg'!H2082</f>
        <v>1.3230000000000002</v>
      </c>
      <c r="J2082" s="6" t="str">
        <f>OBV!F2082</f>
        <v>BEARISH</v>
      </c>
      <c r="K2082" s="6" t="str">
        <f>OBV!G2082</f>
        <v>STRONG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0.74</v>
      </c>
      <c r="C2083" s="2">
        <f>RSI!I2083</f>
        <v>3.449146495626195</v>
      </c>
      <c r="D2083" s="2">
        <f>MACD!E2083</f>
        <v>0.1165941987868595</v>
      </c>
      <c r="E2083" s="2">
        <f>MACD!F2083</f>
        <v>8.1479947218127791E-2</v>
      </c>
      <c r="F2083" s="2">
        <f>'Moving Avg'!D2083</f>
        <v>0.79399999999999993</v>
      </c>
      <c r="G2083" s="2">
        <f>'Moving Avg'!F2083</f>
        <v>0.98149999999999982</v>
      </c>
      <c r="H2083" s="2">
        <f>'Moving Avg'!G2083</f>
        <v>1.1179999999999999</v>
      </c>
      <c r="I2083" s="2">
        <f>'Moving Avg'!H2083</f>
        <v>1.3181500000000002</v>
      </c>
      <c r="J2083" s="6" t="str">
        <f>OBV!F2083</f>
        <v>BEARISH</v>
      </c>
      <c r="K2083" s="6" t="str">
        <f>OBV!G2083</f>
        <v>STRONG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0.71</v>
      </c>
      <c r="C2084" s="2">
        <f>RSI!I2084</f>
        <v>3.1015891434876437</v>
      </c>
      <c r="D2084" s="2">
        <f>MACD!E2084</f>
        <v>0.11837579687855615</v>
      </c>
      <c r="E2084" s="2">
        <f>MACD!F2084</f>
        <v>8.8859117150213468E-2</v>
      </c>
      <c r="F2084" s="2">
        <f>'Moving Avg'!D2084</f>
        <v>0.76999999999999991</v>
      </c>
      <c r="G2084" s="2">
        <f>'Moving Avg'!F2084</f>
        <v>0.96099999999999997</v>
      </c>
      <c r="H2084" s="2">
        <f>'Moving Avg'!G2084</f>
        <v>1.1061999999999999</v>
      </c>
      <c r="I2084" s="2">
        <f>'Moving Avg'!H2084</f>
        <v>1.31315</v>
      </c>
      <c r="J2084" s="6" t="str">
        <f>OBV!F2084</f>
        <v>BEARISH</v>
      </c>
      <c r="K2084" s="6" t="str">
        <f>OBV!G2084</f>
        <v>STRONG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0.74</v>
      </c>
      <c r="C2085" s="2">
        <f>RSI!I2085</f>
        <v>12.587382267932739</v>
      </c>
      <c r="D2085" s="2">
        <f>MACD!E2085</f>
        <v>0.11927732476374808</v>
      </c>
      <c r="E2085" s="2">
        <f>MACD!F2085</f>
        <v>9.4942758672920402E-2</v>
      </c>
      <c r="F2085" s="2">
        <f>'Moving Avg'!D2085</f>
        <v>0.752</v>
      </c>
      <c r="G2085" s="2">
        <f>'Moving Avg'!F2085</f>
        <v>0.94199999999999995</v>
      </c>
      <c r="H2085" s="2">
        <f>'Moving Avg'!G2085</f>
        <v>1.0951999999999997</v>
      </c>
      <c r="I2085" s="2">
        <f>'Moving Avg'!H2085</f>
        <v>1.3083</v>
      </c>
      <c r="J2085" s="6" t="str">
        <f>OBV!F2085</f>
        <v>BEARISH</v>
      </c>
      <c r="K2085" s="6" t="str">
        <f>OBV!G2085</f>
        <v>STRONG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0.75</v>
      </c>
      <c r="C2086" s="2">
        <f>RSI!I2086</f>
        <v>15.554910261417731</v>
      </c>
      <c r="D2086" s="2">
        <f>MACD!E2086</f>
        <v>0.11446482011808656</v>
      </c>
      <c r="E2086" s="2">
        <f>MACD!F2086</f>
        <v>9.884717096195364E-2</v>
      </c>
      <c r="F2086" s="2">
        <f>'Moving Avg'!D2086</f>
        <v>0.74199999999999999</v>
      </c>
      <c r="G2086" s="2">
        <f>'Moving Avg'!F2086</f>
        <v>0.92349999999999999</v>
      </c>
      <c r="H2086" s="2">
        <f>'Moving Avg'!G2086</f>
        <v>1.0844</v>
      </c>
      <c r="I2086" s="2">
        <f>'Moving Avg'!H2086</f>
        <v>1.3038500000000002</v>
      </c>
      <c r="J2086" s="6" t="str">
        <f>OBV!F2086</f>
        <v>BEARISH</v>
      </c>
      <c r="K2086" s="6" t="str">
        <f>OBV!G2086</f>
        <v>STRONG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0.75</v>
      </c>
      <c r="C2087" s="2">
        <f>RSI!I2087</f>
        <v>15.554910261417731</v>
      </c>
      <c r="D2087" s="2">
        <f>MACD!E2087</f>
        <v>0.10540129288723388</v>
      </c>
      <c r="E2087" s="2">
        <f>MACD!F2087</f>
        <v>0.1001579953470097</v>
      </c>
      <c r="F2087" s="2">
        <f>'Moving Avg'!D2087</f>
        <v>0.73799999999999999</v>
      </c>
      <c r="G2087" s="2">
        <f>'Moving Avg'!F2087</f>
        <v>0.90499999999999992</v>
      </c>
      <c r="H2087" s="2">
        <f>'Moving Avg'!G2087</f>
        <v>1.0735999999999999</v>
      </c>
      <c r="I2087" s="2">
        <f>'Moving Avg'!H2087</f>
        <v>1.2997000000000005</v>
      </c>
      <c r="J2087" s="6" t="str">
        <f>OBV!F2087</f>
        <v>BEARISH</v>
      </c>
      <c r="K2087" s="6" t="str">
        <f>OBV!G2087</f>
        <v>STRONG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0.78</v>
      </c>
      <c r="C2088" s="2">
        <f>RSI!I2088</f>
        <v>24.47560309718385</v>
      </c>
      <c r="D2088" s="2">
        <f>MACD!E2088</f>
        <v>9.0432417787423613E-2</v>
      </c>
      <c r="E2088" s="2">
        <f>MACD!F2088</f>
        <v>9.8212879835092484E-2</v>
      </c>
      <c r="F2088" s="2">
        <f>'Moving Avg'!D2088</f>
        <v>0.74600000000000011</v>
      </c>
      <c r="G2088" s="2">
        <f>'Moving Avg'!F2088</f>
        <v>0.88800000000000023</v>
      </c>
      <c r="H2088" s="2">
        <f>'Moving Avg'!G2088</f>
        <v>1.0634000000000001</v>
      </c>
      <c r="I2088" s="2">
        <f>'Moving Avg'!H2088</f>
        <v>1.2959500000000006</v>
      </c>
      <c r="J2088" s="6" t="str">
        <f>OBV!F2088</f>
        <v>BEARISH</v>
      </c>
      <c r="K2088" s="6" t="str">
        <f>OBV!G2088</f>
        <v>STRONG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0.81</v>
      </c>
      <c r="C2089" s="2">
        <f>RSI!I2089</f>
        <v>32.190010086991165</v>
      </c>
      <c r="D2089" s="2">
        <f>MACD!E2089</f>
        <v>7.1748171851248377E-2</v>
      </c>
      <c r="E2089" s="2">
        <f>MACD!F2089</f>
        <v>9.2919938238323674E-2</v>
      </c>
      <c r="F2089" s="2">
        <f>'Moving Avg'!D2089</f>
        <v>0.76600000000000013</v>
      </c>
      <c r="G2089" s="2">
        <f>'Moving Avg'!F2089</f>
        <v>0.87249999999999994</v>
      </c>
      <c r="H2089" s="2">
        <f>'Moving Avg'!G2089</f>
        <v>1.0548000000000002</v>
      </c>
      <c r="I2089" s="2">
        <f>'Moving Avg'!H2089</f>
        <v>1.2924000000000007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0.84</v>
      </c>
      <c r="C2090" s="2">
        <f>RSI!I2090</f>
        <v>38.910020473359772</v>
      </c>
      <c r="D2090" s="2">
        <f>MACD!E2090</f>
        <v>5.4297572649387504E-2</v>
      </c>
      <c r="E2090" s="2">
        <f>MACD!F2090</f>
        <v>8.519546512053644E-2</v>
      </c>
      <c r="F2090" s="2">
        <f>'Moving Avg'!D2090</f>
        <v>0.78600000000000003</v>
      </c>
      <c r="G2090" s="2">
        <f>'Moving Avg'!F2090</f>
        <v>0.85949999999999993</v>
      </c>
      <c r="H2090" s="2">
        <f>'Moving Avg'!G2090</f>
        <v>1.0468000000000002</v>
      </c>
      <c r="I2090" s="2">
        <f>'Moving Avg'!H2090</f>
        <v>1.2887000000000006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0.84</v>
      </c>
      <c r="C2091" s="2">
        <f>RSI!I2091</f>
        <v>38.910020473359772</v>
      </c>
      <c r="D2091" s="2">
        <f>MACD!E2091</f>
        <v>3.5277330281554775E-2</v>
      </c>
      <c r="E2091" s="2">
        <f>MACD!F2091</f>
        <v>7.5211838152740101E-2</v>
      </c>
      <c r="F2091" s="2">
        <f>'Moving Avg'!D2091</f>
        <v>0.80399999999999994</v>
      </c>
      <c r="G2091" s="2">
        <f>'Moving Avg'!F2091</f>
        <v>0.84650000000000014</v>
      </c>
      <c r="H2091" s="2">
        <f>'Moving Avg'!G2091</f>
        <v>1.0388000000000004</v>
      </c>
      <c r="I2091" s="2">
        <f>'Moving Avg'!H2091</f>
        <v>1.2847000000000006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0.87</v>
      </c>
      <c r="C2092" s="2">
        <f>RSI!I2092</f>
        <v>45.207499782845453</v>
      </c>
      <c r="D2092" s="2">
        <f>MACD!E2092</f>
        <v>1.2679962839161063E-2</v>
      </c>
      <c r="E2092" s="2">
        <f>MACD!F2092</f>
        <v>6.2705463090024297E-2</v>
      </c>
      <c r="F2092" s="2">
        <f>'Moving Avg'!D2092</f>
        <v>0.82799999999999996</v>
      </c>
      <c r="G2092" s="2">
        <f>'Moving Avg'!F2092</f>
        <v>0.83699999999999997</v>
      </c>
      <c r="H2092" s="2">
        <f>'Moving Avg'!G2092</f>
        <v>1.0314000000000003</v>
      </c>
      <c r="I2092" s="2">
        <f>'Moving Avg'!H2092</f>
        <v>1.2810500000000007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0.88</v>
      </c>
      <c r="C2093" s="2">
        <f>RSI!I2093</f>
        <v>47.162741584219198</v>
      </c>
      <c r="D2093" s="2">
        <f>MACD!E2093</f>
        <v>-1.16647548190012E-2</v>
      </c>
      <c r="E2093" s="2">
        <f>MACD!F2093</f>
        <v>4.7831419508219196E-2</v>
      </c>
      <c r="F2093" s="2">
        <f>'Moving Avg'!D2093</f>
        <v>0.84800000000000009</v>
      </c>
      <c r="G2093" s="2">
        <f>'Moving Avg'!F2093</f>
        <v>0.82999999999999985</v>
      </c>
      <c r="H2093" s="2">
        <f>'Moving Avg'!G2093</f>
        <v>1.0242000000000002</v>
      </c>
      <c r="I2093" s="2">
        <f>'Moving Avg'!H2093</f>
        <v>1.2775000000000007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0.91</v>
      </c>
      <c r="C2094" s="2">
        <f>RSI!I2094</f>
        <v>52.624574576153286</v>
      </c>
      <c r="D2094" s="2">
        <f>MACD!E2094</f>
        <v>-3.9038368313926042E-2</v>
      </c>
      <c r="E2094" s="2">
        <f>MACD!F2094</f>
        <v>3.0457461943790148E-2</v>
      </c>
      <c r="F2094" s="2">
        <f>'Moving Avg'!D2094</f>
        <v>0.86799999999999999</v>
      </c>
      <c r="G2094" s="2">
        <f>'Moving Avg'!F2094</f>
        <v>0.8264999999999999</v>
      </c>
      <c r="H2094" s="2">
        <f>'Moving Avg'!G2094</f>
        <v>1.0176000000000003</v>
      </c>
      <c r="I2094" s="2">
        <f>'Moving Avg'!H2094</f>
        <v>1.2744500000000007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0.95</v>
      </c>
      <c r="C2095" s="2">
        <f>RSI!I2095</f>
        <v>58.747657930771013</v>
      </c>
      <c r="D2095" s="2">
        <f>MACD!E2095</f>
        <v>-6.0666830530019089E-2</v>
      </c>
      <c r="E2095" s="2">
        <f>MACD!F2095</f>
        <v>1.2232603449028301E-2</v>
      </c>
      <c r="F2095" s="2">
        <f>'Moving Avg'!D2095</f>
        <v>0.89</v>
      </c>
      <c r="G2095" s="2">
        <f>'Moving Avg'!F2095</f>
        <v>0.82499999999999996</v>
      </c>
      <c r="H2095" s="2">
        <f>'Moving Avg'!G2095</f>
        <v>1.0118000000000003</v>
      </c>
      <c r="I2095" s="2">
        <f>'Moving Avg'!H2095</f>
        <v>1.2716000000000007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0.95</v>
      </c>
      <c r="C2096" s="2">
        <f>RSI!I2096</f>
        <v>58.747657930771013</v>
      </c>
      <c r="D2096" s="2">
        <f>MACD!E2096</f>
        <v>-7.7775547872769635E-2</v>
      </c>
      <c r="E2096" s="2">
        <f>MACD!F2096</f>
        <v>-5.7690268153312869E-3</v>
      </c>
      <c r="F2096" s="2">
        <f>'Moving Avg'!D2096</f>
        <v>0.91200000000000014</v>
      </c>
      <c r="G2096" s="2">
        <f>'Moving Avg'!F2096</f>
        <v>0.8254999999999999</v>
      </c>
      <c r="H2096" s="2">
        <f>'Moving Avg'!G2096</f>
        <v>1.0068000000000004</v>
      </c>
      <c r="I2096" s="2">
        <f>'Moving Avg'!H2096</f>
        <v>1.2690500000000007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0.96</v>
      </c>
      <c r="C2097" s="2">
        <f>RSI!I2097</f>
        <v>60.237697987747367</v>
      </c>
      <c r="D2097" s="2">
        <f>MACD!E2097</f>
        <v>-9.3313425587200793E-2</v>
      </c>
      <c r="E2097" s="2">
        <f>MACD!F2097</f>
        <v>-2.327790656970519E-2</v>
      </c>
      <c r="F2097" s="2">
        <f>'Moving Avg'!D2097</f>
        <v>0.93</v>
      </c>
      <c r="G2097" s="2">
        <f>'Moving Avg'!F2097</f>
        <v>0.82850000000000001</v>
      </c>
      <c r="H2097" s="2">
        <f>'Moving Avg'!G2097</f>
        <v>1.0020000000000004</v>
      </c>
      <c r="I2097" s="2">
        <f>'Moving Avg'!H2097</f>
        <v>1.2668500000000007</v>
      </c>
      <c r="J2097" s="6" t="str">
        <f>OBV!F2097</f>
        <v>BULLISH</v>
      </c>
      <c r="K2097" s="6" t="str">
        <f>OBV!G2097</f>
        <v>WEAK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0.99</v>
      </c>
      <c r="C2098" s="2">
        <f>RSI!I2098</f>
        <v>64.392897714074053</v>
      </c>
      <c r="D2098" s="2">
        <f>MACD!E2098</f>
        <v>-0.10442357564167315</v>
      </c>
      <c r="E2098" s="2">
        <f>MACD!F2098</f>
        <v>-3.9507040384098788E-2</v>
      </c>
      <c r="F2098" s="2">
        <f>'Moving Avg'!D2098</f>
        <v>0.95199999999999996</v>
      </c>
      <c r="G2098" s="2">
        <f>'Moving Avg'!F2098</f>
        <v>0.83499999999999974</v>
      </c>
      <c r="H2098" s="2">
        <f>'Moving Avg'!G2098</f>
        <v>0.99880000000000058</v>
      </c>
      <c r="I2098" s="2">
        <f>'Moving Avg'!H2098</f>
        <v>1.265100000000001</v>
      </c>
      <c r="J2098" s="6" t="str">
        <f>OBV!F2098</f>
        <v>BULLISH</v>
      </c>
      <c r="K2098" s="6" t="str">
        <f>OBV!G2098</f>
        <v>WEAK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1</v>
      </c>
      <c r="C2099" s="2">
        <f>RSI!I2099</f>
        <v>65.680337199891227</v>
      </c>
      <c r="D2099" s="2">
        <f>MACD!E2099</f>
        <v>-0.11045661542062812</v>
      </c>
      <c r="E2099" s="2">
        <f>MACD!F2099</f>
        <v>-5.3696955391404656E-2</v>
      </c>
      <c r="F2099" s="2">
        <f>'Moving Avg'!D2099</f>
        <v>0.97</v>
      </c>
      <c r="G2099" s="2">
        <f>'Moving Avg'!F2099</f>
        <v>0.84349999999999992</v>
      </c>
      <c r="H2099" s="2">
        <f>'Moving Avg'!G2099</f>
        <v>0.99500000000000044</v>
      </c>
      <c r="I2099" s="2">
        <f>'Moving Avg'!H2099</f>
        <v>1.2637000000000009</v>
      </c>
      <c r="J2099" s="6" t="str">
        <f>OBV!F2099</f>
        <v>BULLISH</v>
      </c>
      <c r="K2099" s="6" t="str">
        <f>OBV!G2099</f>
        <v>WEAK</v>
      </c>
      <c r="L2099" s="6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1.04</v>
      </c>
      <c r="C2100" s="2">
        <f>RSI!I2100</f>
        <v>70.305351282134339</v>
      </c>
      <c r="D2100" s="2">
        <f>MACD!E2100</f>
        <v>-0.11443741165290766</v>
      </c>
      <c r="E2100" s="2">
        <f>MACD!F2100</f>
        <v>-6.584504664370526E-2</v>
      </c>
      <c r="F2100" s="2">
        <f>'Moving Avg'!D2100</f>
        <v>0.98799999999999988</v>
      </c>
      <c r="G2100" s="2">
        <f>'Moving Avg'!F2100</f>
        <v>0.85399999999999987</v>
      </c>
      <c r="H2100" s="2">
        <f>'Moving Avg'!G2100</f>
        <v>0.99200000000000044</v>
      </c>
      <c r="I2100" s="2">
        <f>'Moving Avg'!H2100</f>
        <v>1.2627500000000007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1.06</v>
      </c>
      <c r="C2101" s="2">
        <f>RSI!I2101</f>
        <v>72.31434913602908</v>
      </c>
      <c r="D2101" s="2">
        <f>MACD!E2101</f>
        <v>-0.12001282281320746</v>
      </c>
      <c r="E2101" s="2">
        <f>MACD!F2101</f>
        <v>-7.6678601877605695E-2</v>
      </c>
      <c r="F2101" s="2">
        <f>'Moving Avg'!D2101</f>
        <v>1.0100000000000002</v>
      </c>
      <c r="G2101" s="2">
        <f>'Moving Avg'!F2101</f>
        <v>0.86699999999999999</v>
      </c>
      <c r="H2101" s="2">
        <f>'Moving Avg'!G2101</f>
        <v>0.9894000000000005</v>
      </c>
      <c r="I2101" s="2">
        <f>'Moving Avg'!H2101</f>
        <v>1.2616500000000008</v>
      </c>
      <c r="J2101" s="6" t="str">
        <f>OBV!F2101</f>
        <v>BULLISH</v>
      </c>
      <c r="K2101" s="6" t="str">
        <f>OBV!G2101</f>
        <v>WEAK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1.07</v>
      </c>
      <c r="C2102" s="2">
        <f>RSI!I2102</f>
        <v>73.287479096103993</v>
      </c>
      <c r="D2102" s="2">
        <f>MACD!E2102</f>
        <v>-0.1216458335762548</v>
      </c>
      <c r="E2102" s="2">
        <f>MACD!F2102</f>
        <v>-8.5672048217335511E-2</v>
      </c>
      <c r="F2102" s="2">
        <f>'Moving Avg'!D2102</f>
        <v>1.032</v>
      </c>
      <c r="G2102" s="2">
        <f>'Moving Avg'!F2102</f>
        <v>0.8819999999999999</v>
      </c>
      <c r="H2102" s="2">
        <f>'Moving Avg'!G2102</f>
        <v>0.98700000000000043</v>
      </c>
      <c r="I2102" s="2">
        <f>'Moving Avg'!H2102</f>
        <v>1.2605000000000006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1.07</v>
      </c>
      <c r="C2103" s="2">
        <f>RSI!I2103</f>
        <v>73.287479096103993</v>
      </c>
      <c r="D2103" s="2">
        <f>MACD!E2103</f>
        <v>-0.12227972139828613</v>
      </c>
      <c r="E2103" s="2">
        <f>MACD!F2103</f>
        <v>-9.299358285352563E-2</v>
      </c>
      <c r="F2103" s="2">
        <f>'Moving Avg'!D2103</f>
        <v>1.048</v>
      </c>
      <c r="G2103" s="2">
        <f>'Moving Avg'!F2103</f>
        <v>0.89849999999999997</v>
      </c>
      <c r="H2103" s="2">
        <f>'Moving Avg'!G2103</f>
        <v>0.98460000000000036</v>
      </c>
      <c r="I2103" s="2">
        <f>'Moving Avg'!H2103</f>
        <v>1.2593000000000005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1.07</v>
      </c>
      <c r="C2104" s="2">
        <f>RSI!I2104</f>
        <v>73.287479096103993</v>
      </c>
      <c r="D2104" s="2">
        <f>MACD!E2104</f>
        <v>-0.11893271360758939</v>
      </c>
      <c r="E2104" s="2">
        <f>MACD!F2104</f>
        <v>-9.8181409004338388E-2</v>
      </c>
      <c r="F2104" s="2">
        <f>'Moving Avg'!D2104</f>
        <v>1.0620000000000001</v>
      </c>
      <c r="G2104" s="2">
        <f>'Moving Avg'!F2104</f>
        <v>0.91649999999999987</v>
      </c>
      <c r="H2104" s="2">
        <f>'Moving Avg'!G2104</f>
        <v>0.9822000000000003</v>
      </c>
      <c r="I2104" s="2">
        <f>'Moving Avg'!H2104</f>
        <v>1.2581000000000007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1.07</v>
      </c>
      <c r="C2105" s="2">
        <f>RSI!I2105</f>
        <v>73.287479096103993</v>
      </c>
      <c r="D2105" s="2">
        <f>MACD!E2105</f>
        <v>-0.11062457116635871</v>
      </c>
      <c r="E2105" s="2">
        <f>MACD!F2105</f>
        <v>-0.10067004143674246</v>
      </c>
      <c r="F2105" s="2">
        <f>'Moving Avg'!D2105</f>
        <v>1.0680000000000001</v>
      </c>
      <c r="G2105" s="2">
        <f>'Moving Avg'!F2105</f>
        <v>0.93300000000000005</v>
      </c>
      <c r="H2105" s="2">
        <f>'Moving Avg'!G2105</f>
        <v>0.97980000000000034</v>
      </c>
      <c r="I2105" s="2">
        <f>'Moving Avg'!H2105</f>
        <v>1.2569000000000006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1.06</v>
      </c>
      <c r="C2106" s="2">
        <f>RSI!I2106</f>
        <v>69.979042362068967</v>
      </c>
      <c r="D2106" s="2">
        <f>MACD!E2106</f>
        <v>-0.1034814445110771</v>
      </c>
      <c r="E2106" s="2">
        <f>MACD!F2106</f>
        <v>-0.1012323220516094</v>
      </c>
      <c r="F2106" s="2">
        <f>'Moving Avg'!D2106</f>
        <v>1.0680000000000001</v>
      </c>
      <c r="G2106" s="2">
        <f>'Moving Avg'!F2106</f>
        <v>0.9484999999999999</v>
      </c>
      <c r="H2106" s="2">
        <f>'Moving Avg'!G2106</f>
        <v>0.97720000000000029</v>
      </c>
      <c r="I2106" s="2">
        <f>'Moving Avg'!H2106</f>
        <v>1.2556500000000006</v>
      </c>
      <c r="J2106" s="6" t="str">
        <f>OBV!F2106</f>
        <v>BULLISH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45071</v>
      </c>
      <c r="B2107" s="2">
        <f>RSI!B2107</f>
        <v>1.05</v>
      </c>
      <c r="C2107" s="2">
        <f>RSI!I2107</f>
        <v>66.734680270084226</v>
      </c>
      <c r="D2107" s="2">
        <f>MACD!E2107</f>
        <v>-9.5680061011798712E-2</v>
      </c>
      <c r="E2107" s="2">
        <f>MACD!F2107</f>
        <v>-0.10012186984364727</v>
      </c>
      <c r="F2107" s="2">
        <f>'Moving Avg'!D2107</f>
        <v>1.0639999999999998</v>
      </c>
      <c r="G2107" s="2">
        <f>'Moving Avg'!F2107</f>
        <v>0.96350000000000002</v>
      </c>
      <c r="H2107" s="2">
        <f>'Moving Avg'!G2107</f>
        <v>0.97440000000000015</v>
      </c>
      <c r="I2107" s="2">
        <f>'Moving Avg'!H2107</f>
        <v>1.2543500000000007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1.05</v>
      </c>
      <c r="C2108" s="2">
        <f>RSI!I2108</f>
        <v>66.734680270084226</v>
      </c>
      <c r="D2108" s="2">
        <f>MACD!E2108</f>
        <v>-8.4887751307101356E-2</v>
      </c>
      <c r="E2108" s="2">
        <f>MACD!F2108</f>
        <v>-9.7075046136338092E-2</v>
      </c>
      <c r="F2108" s="2">
        <f>'Moving Avg'!D2108</f>
        <v>1.06</v>
      </c>
      <c r="G2108" s="2">
        <f>'Moving Avg'!F2108</f>
        <v>0.97700000000000009</v>
      </c>
      <c r="H2108" s="2">
        <f>'Moving Avg'!G2108</f>
        <v>0.97160000000000013</v>
      </c>
      <c r="I2108" s="2">
        <f>'Moving Avg'!H2108</f>
        <v>1.2530500000000009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1.01</v>
      </c>
      <c r="C2109" s="2">
        <f>RSI!I2109</f>
        <v>54.922255725579355</v>
      </c>
      <c r="D2109" s="2">
        <f>MACD!E2109</f>
        <v>-7.1647192406758875E-2</v>
      </c>
      <c r="E2109" s="2">
        <f>MACD!F2109</f>
        <v>-9.1989475390422251E-2</v>
      </c>
      <c r="F2109" s="2">
        <f>'Moving Avg'!D2109</f>
        <v>1.0479999999999998</v>
      </c>
      <c r="G2109" s="2">
        <f>'Moving Avg'!F2109</f>
        <v>0.98700000000000032</v>
      </c>
      <c r="H2109" s="2">
        <f>'Moving Avg'!G2109</f>
        <v>0.96799999999999997</v>
      </c>
      <c r="I2109" s="2">
        <f>'Moving Avg'!H2109</f>
        <v>1.2517000000000007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1.05</v>
      </c>
      <c r="C2110" s="2">
        <f>RSI!I2110</f>
        <v>62.139319768524878</v>
      </c>
      <c r="D2110" s="2">
        <f>MACD!E2110</f>
        <v>-5.7380119850573119E-2</v>
      </c>
      <c r="E2110" s="2">
        <f>MACD!F2110</f>
        <v>-8.5067604282452428E-2</v>
      </c>
      <c r="F2110" s="2">
        <f>'Moving Avg'!D2110</f>
        <v>1.044</v>
      </c>
      <c r="G2110" s="2">
        <f>'Moving Avg'!F2110</f>
        <v>0.99750000000000028</v>
      </c>
      <c r="H2110" s="2">
        <f>'Moving Avg'!G2110</f>
        <v>0.96599999999999997</v>
      </c>
      <c r="I2110" s="2">
        <f>'Moving Avg'!H2110</f>
        <v>1.250800000000001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1.01</v>
      </c>
      <c r="C2111" s="2">
        <f>RSI!I2111</f>
        <v>53.000986001508849</v>
      </c>
      <c r="D2111" s="2">
        <f>MACD!E2111</f>
        <v>-3.962238357606207E-2</v>
      </c>
      <c r="E2111" s="2">
        <f>MACD!F2111</f>
        <v>-7.5978560141174364E-2</v>
      </c>
      <c r="F2111" s="2">
        <f>'Moving Avg'!D2111</f>
        <v>1.034</v>
      </c>
      <c r="G2111" s="2">
        <f>'Moving Avg'!F2111</f>
        <v>1.0060000000000004</v>
      </c>
      <c r="H2111" s="2">
        <f>'Moving Avg'!G2111</f>
        <v>0.96379999999999977</v>
      </c>
      <c r="I2111" s="2">
        <f>'Moving Avg'!H2111</f>
        <v>1.2497000000000009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1.01</v>
      </c>
      <c r="C2112" s="2">
        <f>RSI!I2112</f>
        <v>53.000986001508849</v>
      </c>
      <c r="D2112" s="2">
        <f>MACD!E2112</f>
        <v>-2.3149827992601124E-2</v>
      </c>
      <c r="E2112" s="2">
        <f>MACD!F2112</f>
        <v>-6.5412813711459711E-2</v>
      </c>
      <c r="F2112" s="2">
        <f>'Moving Avg'!D2112</f>
        <v>1.026</v>
      </c>
      <c r="G2112" s="2">
        <f>'Moving Avg'!F2112</f>
        <v>1.0130000000000003</v>
      </c>
      <c r="H2112" s="2">
        <f>'Moving Avg'!G2112</f>
        <v>0.96199999999999974</v>
      </c>
      <c r="I2112" s="2">
        <f>'Moving Avg'!H2112</f>
        <v>1.2485000000000008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1.01</v>
      </c>
      <c r="C2113" s="2">
        <f>RSI!I2113</f>
        <v>53.000986001508849</v>
      </c>
      <c r="D2113" s="2">
        <f>MACD!E2113</f>
        <v>-9.2964032136205743E-3</v>
      </c>
      <c r="E2113" s="2">
        <f>MACD!F2113</f>
        <v>-5.4189531611891884E-2</v>
      </c>
      <c r="F2113" s="2">
        <f>'Moving Avg'!D2113</f>
        <v>1.018</v>
      </c>
      <c r="G2113" s="2">
        <f>'Moving Avg'!F2113</f>
        <v>1.0195000000000003</v>
      </c>
      <c r="H2113" s="2">
        <f>'Moving Avg'!G2113</f>
        <v>0.95979999999999965</v>
      </c>
      <c r="I2113" s="2">
        <f>'Moving Avg'!H2113</f>
        <v>1.2472500000000009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1.02</v>
      </c>
      <c r="C2114" s="2">
        <f>RSI!I2114</f>
        <v>55.064394333333738</v>
      </c>
      <c r="D2114" s="2">
        <f>MACD!E2114</f>
        <v>1.6063814788982445E-3</v>
      </c>
      <c r="E2114" s="2">
        <f>MACD!F2114</f>
        <v>-4.3030348993733862E-2</v>
      </c>
      <c r="F2114" s="2">
        <f>'Moving Avg'!D2114</f>
        <v>1.02</v>
      </c>
      <c r="G2114" s="2">
        <f>'Moving Avg'!F2114</f>
        <v>1.0250000000000004</v>
      </c>
      <c r="H2114" s="2">
        <f>'Moving Avg'!G2114</f>
        <v>0.95779999999999976</v>
      </c>
      <c r="I2114" s="2">
        <f>'Moving Avg'!H2114</f>
        <v>1.246050000000001</v>
      </c>
      <c r="J2114" s="6" t="str">
        <f>OBV!F2114</f>
        <v>BEARISH</v>
      </c>
      <c r="K2114" s="6" t="str">
        <f>OBV!G2114</f>
        <v>NEUTRAL</v>
      </c>
      <c r="L2114" s="6" t="str">
        <f>OBV!H2114</f>
        <v>BEARISH DIVERGENCE</v>
      </c>
    </row>
    <row r="2115" spans="1:12" ht="13.5" x14ac:dyDescent="0.25">
      <c r="A2115" s="3">
        <f>RSI!A2115</f>
        <v>45083</v>
      </c>
      <c r="B2115" s="2">
        <f>RSI!B2115</f>
        <v>1.04</v>
      </c>
      <c r="C2115" s="2">
        <f>RSI!I2115</f>
        <v>58.946450579159638</v>
      </c>
      <c r="D2115" s="2">
        <f>MACD!E2115</f>
        <v>9.2184620046165122E-3</v>
      </c>
      <c r="E2115" s="2">
        <f>MACD!F2115</f>
        <v>-3.2580586794063789E-2</v>
      </c>
      <c r="F2115" s="2">
        <f>'Moving Avg'!D2115</f>
        <v>1.0180000000000002</v>
      </c>
      <c r="G2115" s="2">
        <f>'Moving Avg'!F2115</f>
        <v>1.0295000000000003</v>
      </c>
      <c r="H2115" s="2">
        <f>'Moving Avg'!G2115</f>
        <v>0.95619999999999972</v>
      </c>
      <c r="I2115" s="2">
        <f>'Moving Avg'!H2115</f>
        <v>1.2447500000000007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1.04</v>
      </c>
      <c r="C2116" s="2">
        <f>RSI!I2116</f>
        <v>58.946450579159638</v>
      </c>
      <c r="D2116" s="2">
        <f>MACD!E2116</f>
        <v>1.3880707863744846E-2</v>
      </c>
      <c r="E2116" s="2">
        <f>MACD!F2116</f>
        <v>-2.3288327862502064E-2</v>
      </c>
      <c r="F2116" s="2">
        <f>'Moving Avg'!D2116</f>
        <v>1.024</v>
      </c>
      <c r="G2116" s="2">
        <f>'Moving Avg'!F2116</f>
        <v>1.0340000000000003</v>
      </c>
      <c r="H2116" s="2">
        <f>'Moving Avg'!G2116</f>
        <v>0.95459999999999967</v>
      </c>
      <c r="I2116" s="2">
        <f>'Moving Avg'!H2116</f>
        <v>1.2435000000000007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1.05</v>
      </c>
      <c r="C2117" s="2">
        <f>RSI!I2117</f>
        <v>60.904988308136161</v>
      </c>
      <c r="D2117" s="2">
        <f>MACD!E2117</f>
        <v>1.5323997834700176E-2</v>
      </c>
      <c r="E2117" s="2">
        <f>MACD!F2117</f>
        <v>-1.5565862723061616E-2</v>
      </c>
      <c r="F2117" s="2">
        <f>'Moving Avg'!D2117</f>
        <v>1.032</v>
      </c>
      <c r="G2117" s="2">
        <f>'Moving Avg'!F2117</f>
        <v>1.0385000000000002</v>
      </c>
      <c r="H2117" s="2">
        <f>'Moving Avg'!G2117</f>
        <v>0.95319999999999949</v>
      </c>
      <c r="I2117" s="2">
        <f>'Moving Avg'!H2117</f>
        <v>1.2423000000000008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1.05</v>
      </c>
      <c r="C2118" s="2">
        <f>RSI!I2118</f>
        <v>60.904988308136161</v>
      </c>
      <c r="D2118" s="2">
        <f>MACD!E2118</f>
        <v>1.6280148121520455E-2</v>
      </c>
      <c r="E2118" s="2">
        <f>MACD!F2118</f>
        <v>-9.1966605541452008E-3</v>
      </c>
      <c r="F2118" s="2">
        <f>'Moving Avg'!D2118</f>
        <v>1.04</v>
      </c>
      <c r="G2118" s="2">
        <f>'Moving Avg'!F2118</f>
        <v>1.0415000000000001</v>
      </c>
      <c r="H2118" s="2">
        <f>'Moving Avg'!G2118</f>
        <v>0.95179999999999965</v>
      </c>
      <c r="I2118" s="2">
        <f>'Moving Avg'!H2118</f>
        <v>1.241100000000001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1.05</v>
      </c>
      <c r="C2119" s="2">
        <f>RSI!I2119</f>
        <v>60.904988308136161</v>
      </c>
      <c r="D2119" s="2">
        <f>MACD!E2119</f>
        <v>1.0689893809239681E-2</v>
      </c>
      <c r="E2119" s="2">
        <f>MACD!F2119</f>
        <v>-5.2193496814682255E-3</v>
      </c>
      <c r="F2119" s="2">
        <f>'Moving Avg'!D2119</f>
        <v>1.0459999999999998</v>
      </c>
      <c r="G2119" s="2">
        <f>'Moving Avg'!F2119</f>
        <v>1.044</v>
      </c>
      <c r="H2119" s="2">
        <f>'Moving Avg'!G2119</f>
        <v>0.95039999999999947</v>
      </c>
      <c r="I2119" s="2">
        <f>'Moving Avg'!H2119</f>
        <v>1.2401000000000011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1.06</v>
      </c>
      <c r="C2120" s="2">
        <f>RSI!I2120</f>
        <v>63.10346021357639</v>
      </c>
      <c r="D2120" s="2">
        <f>MACD!E2120</f>
        <v>1.1145507737689409E-2</v>
      </c>
      <c r="E2120" s="2">
        <f>MACD!F2120</f>
        <v>-1.9463781976366986E-3</v>
      </c>
      <c r="F2120" s="2">
        <f>'Moving Avg'!D2120</f>
        <v>1.05</v>
      </c>
      <c r="G2120" s="2">
        <f>'Moving Avg'!F2120</f>
        <v>1.0449999999999999</v>
      </c>
      <c r="H2120" s="2">
        <f>'Moving Avg'!G2120</f>
        <v>0.94959999999999956</v>
      </c>
      <c r="I2120" s="2">
        <f>'Moving Avg'!H2120</f>
        <v>1.2391500000000013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1.06</v>
      </c>
      <c r="C2121" s="2">
        <f>RSI!I2121</f>
        <v>63.10346021357639</v>
      </c>
      <c r="D2121" s="2">
        <f>MACD!E2121</f>
        <v>5.1076496162447693E-3</v>
      </c>
      <c r="E2121" s="2">
        <f>MACD!F2121</f>
        <v>-5.3557263486040513E-4</v>
      </c>
      <c r="F2121" s="2">
        <f>'Moving Avg'!D2121</f>
        <v>1.0540000000000003</v>
      </c>
      <c r="G2121" s="2">
        <f>'Moving Avg'!F2121</f>
        <v>1.0449999999999999</v>
      </c>
      <c r="H2121" s="2">
        <f>'Moving Avg'!G2121</f>
        <v>0.94879999999999964</v>
      </c>
      <c r="I2121" s="2">
        <f>'Moving Avg'!H2121</f>
        <v>1.2379500000000012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1.06</v>
      </c>
      <c r="C2122" s="2">
        <f>RSI!I2122</f>
        <v>63.10346021357639</v>
      </c>
      <c r="D2122" s="2">
        <f>MACD!E2122</f>
        <v>-2.5087340900364907E-4</v>
      </c>
      <c r="E2122" s="2">
        <f>MACD!F2122</f>
        <v>-4.7863278968905394E-4</v>
      </c>
      <c r="F2122" s="2">
        <f>'Moving Avg'!D2122</f>
        <v>1.0560000000000003</v>
      </c>
      <c r="G2122" s="2">
        <f>'Moving Avg'!F2122</f>
        <v>1.0444999999999998</v>
      </c>
      <c r="H2122" s="2">
        <f>'Moving Avg'!G2122</f>
        <v>0.94879999999999964</v>
      </c>
      <c r="I2122" s="2">
        <f>'Moving Avg'!H2122</f>
        <v>1.2365000000000013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1.07</v>
      </c>
      <c r="C2123" s="2">
        <f>RSI!I2123</f>
        <v>65.524824374850297</v>
      </c>
      <c r="D2123" s="2">
        <f>MACD!E2123</f>
        <v>-5.7568287887967973E-3</v>
      </c>
      <c r="E2123" s="2">
        <f>MACD!F2123</f>
        <v>-1.5342719895106026E-3</v>
      </c>
      <c r="F2123" s="2">
        <f>'Moving Avg'!D2123</f>
        <v>1.06</v>
      </c>
      <c r="G2123" s="2">
        <f>'Moving Avg'!F2123</f>
        <v>1.0444999999999998</v>
      </c>
      <c r="H2123" s="2">
        <f>'Moving Avg'!G2123</f>
        <v>0.94979999999999976</v>
      </c>
      <c r="I2123" s="2">
        <f>'Moving Avg'!H2123</f>
        <v>1.2349500000000011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1.07</v>
      </c>
      <c r="C2124" s="2">
        <f>RSI!I2124</f>
        <v>65.524824374850283</v>
      </c>
      <c r="D2124" s="2">
        <f>MACD!E2124</f>
        <v>-9.1503057525799125E-3</v>
      </c>
      <c r="E2124" s="2">
        <f>MACD!F2124</f>
        <v>-3.0574787421244649E-3</v>
      </c>
      <c r="F2124" s="2">
        <f>'Moving Avg'!D2124</f>
        <v>1.0640000000000001</v>
      </c>
      <c r="G2124" s="2">
        <f>'Moving Avg'!F2124</f>
        <v>1.0444999999999998</v>
      </c>
      <c r="H2124" s="2">
        <f>'Moving Avg'!G2124</f>
        <v>0.95159999999999978</v>
      </c>
      <c r="I2124" s="2">
        <f>'Moving Avg'!H2124</f>
        <v>1.2334000000000009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1.08</v>
      </c>
      <c r="C2125" s="2">
        <f>RSI!I2125</f>
        <v>67.963160135141749</v>
      </c>
      <c r="D2125" s="2">
        <f>MACD!E2125</f>
        <v>-9.938354020471829E-3</v>
      </c>
      <c r="E2125" s="2">
        <f>MACD!F2125</f>
        <v>-4.4336537977939378E-3</v>
      </c>
      <c r="F2125" s="2">
        <f>'Moving Avg'!D2125</f>
        <v>1.0680000000000001</v>
      </c>
      <c r="G2125" s="2">
        <f>'Moving Avg'!F2125</f>
        <v>1.0449999999999999</v>
      </c>
      <c r="H2125" s="2">
        <f>'Moving Avg'!G2125</f>
        <v>0.95359999999999989</v>
      </c>
      <c r="I2125" s="2">
        <f>'Moving Avg'!H2125</f>
        <v>1.2318500000000012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1.0900000000000001</v>
      </c>
      <c r="C2126" s="2">
        <f>RSI!I2126</f>
        <v>70.230629146714506</v>
      </c>
      <c r="D2126" s="2">
        <f>MACD!E2126</f>
        <v>-1.1639094355481605E-2</v>
      </c>
      <c r="E2126" s="2">
        <f>MACD!F2126</f>
        <v>-5.8747419093314714E-3</v>
      </c>
      <c r="F2126" s="2">
        <f>'Moving Avg'!D2126</f>
        <v>1.0740000000000001</v>
      </c>
      <c r="G2126" s="2">
        <f>'Moving Avg'!F2126</f>
        <v>1.0465000000000002</v>
      </c>
      <c r="H2126" s="2">
        <f>'Moving Avg'!G2126</f>
        <v>0.95660000000000001</v>
      </c>
      <c r="I2126" s="2">
        <f>'Moving Avg'!H2126</f>
        <v>1.2303000000000011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1.0900000000000001</v>
      </c>
      <c r="C2127" s="2">
        <f>RSI!I2127</f>
        <v>70.230629146714506</v>
      </c>
      <c r="D2127" s="2">
        <f>MACD!E2127</f>
        <v>-1.1870283001366833E-2</v>
      </c>
      <c r="E2127" s="2">
        <f>MACD!F2127</f>
        <v>-7.0738501277385442E-3</v>
      </c>
      <c r="F2127" s="2">
        <f>'Moving Avg'!D2127</f>
        <v>1.08</v>
      </c>
      <c r="G2127" s="2">
        <f>'Moving Avg'!F2127</f>
        <v>1.0485</v>
      </c>
      <c r="H2127" s="2">
        <f>'Moving Avg'!G2127</f>
        <v>0.96040000000000003</v>
      </c>
      <c r="I2127" s="2">
        <f>'Moving Avg'!H2127</f>
        <v>1.2290500000000011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1.0900000000000001</v>
      </c>
      <c r="C2128" s="2">
        <f>RSI!I2128</f>
        <v>70.230629146714506</v>
      </c>
      <c r="D2128" s="2">
        <f>MACD!E2128</f>
        <v>-1.2371980282315453E-2</v>
      </c>
      <c r="E2128" s="2">
        <f>MACD!F2128</f>
        <v>-8.1334761586539274E-3</v>
      </c>
      <c r="F2128" s="2">
        <f>'Moving Avg'!D2128</f>
        <v>1.0840000000000001</v>
      </c>
      <c r="G2128" s="2">
        <f>'Moving Avg'!F2128</f>
        <v>1.0505</v>
      </c>
      <c r="H2128" s="2">
        <f>'Moving Avg'!G2128</f>
        <v>0.96500000000000019</v>
      </c>
      <c r="I2128" s="2">
        <f>'Moving Avg'!H2128</f>
        <v>1.2278000000000011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1.0900000000000001</v>
      </c>
      <c r="C2129" s="2">
        <f>RSI!I2129</f>
        <v>70.230629146714506</v>
      </c>
      <c r="D2129" s="2">
        <f>MACD!E2129</f>
        <v>-1.3079897180126476E-2</v>
      </c>
      <c r="E2129" s="2">
        <f>MACD!F2129</f>
        <v>-9.1227603629484375E-3</v>
      </c>
      <c r="F2129" s="2">
        <f>'Moving Avg'!D2129</f>
        <v>1.0879999999999999</v>
      </c>
      <c r="G2129" s="2">
        <f>'Moving Avg'!F2129</f>
        <v>1.0545000000000002</v>
      </c>
      <c r="H2129" s="2">
        <f>'Moving Avg'!G2129</f>
        <v>0.97020000000000028</v>
      </c>
      <c r="I2129" s="2">
        <f>'Moving Avg'!H2129</f>
        <v>1.2267500000000011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1.07</v>
      </c>
      <c r="C2130" s="2">
        <f>RSI!I2130</f>
        <v>58.99764609596653</v>
      </c>
      <c r="D2130" s="2">
        <f>MACD!E2130</f>
        <v>-1.0921371704848637E-2</v>
      </c>
      <c r="E2130" s="2">
        <f>MACD!F2130</f>
        <v>-9.4824826313284778E-3</v>
      </c>
      <c r="F2130" s="2">
        <f>'Moving Avg'!D2130</f>
        <v>1.0860000000000001</v>
      </c>
      <c r="G2130" s="2">
        <f>'Moving Avg'!F2130</f>
        <v>1.0555000000000001</v>
      </c>
      <c r="H2130" s="2">
        <f>'Moving Avg'!G2130</f>
        <v>0.97500000000000031</v>
      </c>
      <c r="I2130" s="2">
        <f>'Moving Avg'!H2130</f>
        <v>1.2256000000000009</v>
      </c>
      <c r="J2130" s="6" t="str">
        <f>OBV!F2130</f>
        <v>BULLISH</v>
      </c>
      <c r="K2130" s="6" t="str">
        <f>OBV!G2130</f>
        <v>NEUTRAL</v>
      </c>
      <c r="L2130" s="6" t="str">
        <f>OBV!H2130</f>
        <v>BULLISH DIVERGENCE</v>
      </c>
    </row>
    <row r="2131" spans="1:12" ht="13.5" x14ac:dyDescent="0.25">
      <c r="A2131" s="3">
        <f>RSI!A2131</f>
        <v>45107</v>
      </c>
      <c r="B2131" s="2">
        <f>RSI!B2131</f>
        <v>1.07</v>
      </c>
      <c r="C2131" s="2">
        <f>RSI!I2131</f>
        <v>58.99764609596653</v>
      </c>
      <c r="D2131" s="2">
        <f>MACD!E2131</f>
        <v>-9.2197193045044923E-3</v>
      </c>
      <c r="E2131" s="2">
        <f>MACD!F2131</f>
        <v>-9.4299299659636807E-3</v>
      </c>
      <c r="F2131" s="2">
        <f>'Moving Avg'!D2131</f>
        <v>1.0820000000000003</v>
      </c>
      <c r="G2131" s="2">
        <f>'Moving Avg'!F2131</f>
        <v>1.0585</v>
      </c>
      <c r="H2131" s="2">
        <f>'Moving Avg'!G2131</f>
        <v>0.98040000000000038</v>
      </c>
      <c r="I2131" s="2">
        <f>'Moving Avg'!H2131</f>
        <v>1.2244500000000011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1.0900000000000001</v>
      </c>
      <c r="C2132" s="2">
        <f>RSI!I2132</f>
        <v>65.413376145448495</v>
      </c>
      <c r="D2132" s="2">
        <f>MACD!E2132</f>
        <v>-9.3768894261208047E-3</v>
      </c>
      <c r="E2132" s="2">
        <f>MACD!F2132</f>
        <v>-9.4193218579951051E-3</v>
      </c>
      <c r="F2132" s="2">
        <f>'Moving Avg'!D2132</f>
        <v>1.0820000000000001</v>
      </c>
      <c r="G2132" s="2">
        <f>'Moving Avg'!F2132</f>
        <v>1.0625000000000002</v>
      </c>
      <c r="H2132" s="2">
        <f>'Moving Avg'!G2132</f>
        <v>0.98680000000000034</v>
      </c>
      <c r="I2132" s="2">
        <f>'Moving Avg'!H2132</f>
        <v>1.2234000000000012</v>
      </c>
      <c r="J2132" s="6" t="str">
        <f>OBV!F2132</f>
        <v>BULLISH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1.07</v>
      </c>
      <c r="C2133" s="2">
        <f>RSI!I2133</f>
        <v>55.980228304350256</v>
      </c>
      <c r="D2133" s="2">
        <f>MACD!E2133</f>
        <v>-6.7151065934714094E-3</v>
      </c>
      <c r="E2133" s="2">
        <f>MACD!F2133</f>
        <v>-8.8784788050903663E-3</v>
      </c>
      <c r="F2133" s="2">
        <f>'Moving Avg'!D2133</f>
        <v>1.0780000000000001</v>
      </c>
      <c r="G2133" s="2">
        <f>'Moving Avg'!F2133</f>
        <v>1.0655000000000001</v>
      </c>
      <c r="H2133" s="2">
        <f>'Moving Avg'!G2133</f>
        <v>0.9934000000000005</v>
      </c>
      <c r="I2133" s="2">
        <f>'Moving Avg'!H2133</f>
        <v>1.2220000000000011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1.08</v>
      </c>
      <c r="C2134" s="2">
        <f>RSI!I2134</f>
        <v>59.152092455116957</v>
      </c>
      <c r="D2134" s="2">
        <f>MACD!E2134</f>
        <v>-5.2938795126951099E-3</v>
      </c>
      <c r="E2134" s="2">
        <f>MACD!F2134</f>
        <v>-8.1615589466113147E-3</v>
      </c>
      <c r="F2134" s="2">
        <f>'Moving Avg'!D2134</f>
        <v>1.0760000000000001</v>
      </c>
      <c r="G2134" s="2">
        <f>'Moving Avg'!F2134</f>
        <v>1.0684999999999998</v>
      </c>
      <c r="H2134" s="2">
        <f>'Moving Avg'!G2134</f>
        <v>1.0008000000000004</v>
      </c>
      <c r="I2134" s="2">
        <f>'Moving Avg'!H2134</f>
        <v>1.2209500000000011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1.08</v>
      </c>
      <c r="C2135" s="2">
        <f>RSI!I2135</f>
        <v>59.152092455116964</v>
      </c>
      <c r="D2135" s="2">
        <f>MACD!E2135</f>
        <v>-2.6955519763296465E-3</v>
      </c>
      <c r="E2135" s="2">
        <f>MACD!F2135</f>
        <v>-7.0683575525549809E-3</v>
      </c>
      <c r="F2135" s="2">
        <f>'Moving Avg'!D2135</f>
        <v>1.0780000000000001</v>
      </c>
      <c r="G2135" s="2">
        <f>'Moving Avg'!F2135</f>
        <v>1.0704999999999998</v>
      </c>
      <c r="H2135" s="2">
        <f>'Moving Avg'!G2135</f>
        <v>1.0076000000000005</v>
      </c>
      <c r="I2135" s="2">
        <f>'Moving Avg'!H2135</f>
        <v>1.2201500000000012</v>
      </c>
      <c r="J2135" s="6" t="str">
        <f>OBV!F2135</f>
        <v>BEARISH</v>
      </c>
      <c r="K2135" s="6" t="str">
        <f>OBV!G2135</f>
        <v>NEUTRAL</v>
      </c>
      <c r="L2135" s="6" t="str">
        <f>OBV!H2135</f>
        <v>BEARISH DIVERGENCE</v>
      </c>
    </row>
    <row r="2136" spans="1:12" ht="13.5" x14ac:dyDescent="0.25">
      <c r="A2136" s="3">
        <f>RSI!A2136</f>
        <v>45114</v>
      </c>
      <c r="B2136" s="2">
        <f>RSI!B2136</f>
        <v>1.08</v>
      </c>
      <c r="C2136" s="2">
        <f>RSI!I2136</f>
        <v>59.152092455116957</v>
      </c>
      <c r="D2136" s="2">
        <f>MACD!E2136</f>
        <v>9.0935480545351055E-4</v>
      </c>
      <c r="E2136" s="2">
        <f>MACD!F2136</f>
        <v>-5.4728150809532829E-3</v>
      </c>
      <c r="F2136" s="2">
        <f>'Moving Avg'!D2136</f>
        <v>1.08</v>
      </c>
      <c r="G2136" s="2">
        <f>'Moving Avg'!F2136</f>
        <v>1.0724999999999998</v>
      </c>
      <c r="H2136" s="2">
        <f>'Moving Avg'!G2136</f>
        <v>1.0142000000000004</v>
      </c>
      <c r="I2136" s="2">
        <f>'Moving Avg'!H2136</f>
        <v>1.2193500000000013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</row>
    <row r="2137" spans="1:12" ht="13.5" x14ac:dyDescent="0.25">
      <c r="A2137" s="3">
        <f>RSI!A2137</f>
        <v>45117</v>
      </c>
      <c r="B2137" s="2">
        <f>RSI!B2137</f>
        <v>1.08</v>
      </c>
      <c r="C2137" s="2">
        <f>RSI!I2137</f>
        <v>59.152092455116964</v>
      </c>
      <c r="D2137" s="2">
        <f>MACD!E2137</f>
        <v>3.8373090669021614E-3</v>
      </c>
      <c r="E2137" s="2">
        <f>MACD!F2137</f>
        <v>-3.6107902513821946E-3</v>
      </c>
      <c r="F2137" s="2">
        <f>'Moving Avg'!D2137</f>
        <v>1.0780000000000001</v>
      </c>
      <c r="G2137" s="2">
        <f>'Moving Avg'!F2137</f>
        <v>1.0739999999999998</v>
      </c>
      <c r="H2137" s="2">
        <f>'Moving Avg'!G2137</f>
        <v>1.0208000000000004</v>
      </c>
      <c r="I2137" s="2">
        <f>'Moving Avg'!H2137</f>
        <v>1.2185500000000014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1.08</v>
      </c>
      <c r="C2138" s="2">
        <f>RSI!I2138</f>
        <v>59.152092455116957</v>
      </c>
      <c r="D2138" s="2">
        <f>MACD!E2138</f>
        <v>6.201520421975637E-3</v>
      </c>
      <c r="E2138" s="2">
        <f>MACD!F2138</f>
        <v>-1.6483281167106283E-3</v>
      </c>
      <c r="F2138" s="2">
        <f>'Moving Avg'!D2138</f>
        <v>1.08</v>
      </c>
      <c r="G2138" s="2">
        <f>'Moving Avg'!F2138</f>
        <v>1.0754999999999995</v>
      </c>
      <c r="H2138" s="2">
        <f>'Moving Avg'!G2138</f>
        <v>1.0268000000000004</v>
      </c>
      <c r="I2138" s="2">
        <f>'Moving Avg'!H2138</f>
        <v>1.2177500000000014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1.08</v>
      </c>
      <c r="C2139" s="2">
        <f>RSI!I2139</f>
        <v>59.152092455116957</v>
      </c>
      <c r="D2139" s="2">
        <f>MACD!E2139</f>
        <v>8.0971102822529062E-3</v>
      </c>
      <c r="E2139" s="2">
        <f>MACD!F2139</f>
        <v>3.0075956308207863E-4</v>
      </c>
      <c r="F2139" s="2">
        <f>'Moving Avg'!D2139</f>
        <v>1.08</v>
      </c>
      <c r="G2139" s="2">
        <f>'Moving Avg'!F2139</f>
        <v>1.0769999999999995</v>
      </c>
      <c r="H2139" s="2">
        <f>'Moving Avg'!G2139</f>
        <v>1.0322000000000005</v>
      </c>
      <c r="I2139" s="2">
        <f>'Moving Avg'!H2139</f>
        <v>1.2169500000000013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1.08</v>
      </c>
      <c r="C2140" s="2">
        <f>RSI!I2140</f>
        <v>59.152092455116957</v>
      </c>
      <c r="D2140" s="2">
        <f>MACD!E2140</f>
        <v>6.5270213091679352E-3</v>
      </c>
      <c r="E2140" s="2">
        <f>MACD!F2140</f>
        <v>1.5460119122992502E-3</v>
      </c>
      <c r="F2140" s="2">
        <f>'Moving Avg'!D2140</f>
        <v>1.08</v>
      </c>
      <c r="G2140" s="2">
        <f>'Moving Avg'!F2140</f>
        <v>1.0779999999999998</v>
      </c>
      <c r="H2140" s="2">
        <f>'Moving Avg'!G2140</f>
        <v>1.0370000000000004</v>
      </c>
      <c r="I2140" s="2">
        <f>'Moving Avg'!H2140</f>
        <v>1.2161500000000016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1.08</v>
      </c>
      <c r="C2141" s="2">
        <f>RSI!I2141</f>
        <v>59.152092455116964</v>
      </c>
      <c r="D2141" s="2">
        <f>MACD!E2141</f>
        <v>5.1085524976721697E-3</v>
      </c>
      <c r="E2141" s="2">
        <f>MACD!F2141</f>
        <v>2.2585200293738341E-3</v>
      </c>
      <c r="F2141" s="2">
        <f>'Moving Avg'!D2141</f>
        <v>1.08</v>
      </c>
      <c r="G2141" s="2">
        <f>'Moving Avg'!F2141</f>
        <v>1.0789999999999995</v>
      </c>
      <c r="H2141" s="2">
        <f>'Moving Avg'!G2141</f>
        <v>1.0418000000000003</v>
      </c>
      <c r="I2141" s="2">
        <f>'Moving Avg'!H2141</f>
        <v>1.2151000000000016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1.08</v>
      </c>
      <c r="C2142" s="2">
        <f>RSI!I2142</f>
        <v>59.152092455116964</v>
      </c>
      <c r="D2142" s="2">
        <f>MACD!E2142</f>
        <v>6.9019623747319514E-3</v>
      </c>
      <c r="E2142" s="2">
        <f>MACD!F2142</f>
        <v>3.1872084984454581E-3</v>
      </c>
      <c r="F2142" s="2">
        <f>'Moving Avg'!D2142</f>
        <v>1.08</v>
      </c>
      <c r="G2142" s="2">
        <f>'Moving Avg'!F2142</f>
        <v>1.0799999999999996</v>
      </c>
      <c r="H2142" s="2">
        <f>'Moving Avg'!G2142</f>
        <v>1.046</v>
      </c>
      <c r="I2142" s="2">
        <f>'Moving Avg'!H2142</f>
        <v>1.2138500000000016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1.08</v>
      </c>
      <c r="C2143" s="2">
        <f>RSI!I2143</f>
        <v>59.152092455116964</v>
      </c>
      <c r="D2143" s="2">
        <f>MACD!E2143</f>
        <v>5.2654377784142614E-3</v>
      </c>
      <c r="E2143" s="2">
        <f>MACD!F2143</f>
        <v>3.6028543544392192E-3</v>
      </c>
      <c r="F2143" s="2">
        <f>'Moving Avg'!D2143</f>
        <v>1.08</v>
      </c>
      <c r="G2143" s="2">
        <f>'Moving Avg'!F2143</f>
        <v>1.0804999999999996</v>
      </c>
      <c r="H2143" s="2">
        <f>'Moving Avg'!G2143</f>
        <v>1.05</v>
      </c>
      <c r="I2143" s="2">
        <f>'Moving Avg'!H2143</f>
        <v>1.2124500000000016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1.08</v>
      </c>
      <c r="C2144" s="2">
        <f>RSI!I2144</f>
        <v>59.152092455116964</v>
      </c>
      <c r="D2144" s="2">
        <f>MACD!E2144</f>
        <v>5.347756823710581E-3</v>
      </c>
      <c r="E2144" s="2">
        <f>MACD!F2144</f>
        <v>3.9518348482934914E-3</v>
      </c>
      <c r="F2144" s="2">
        <f>'Moving Avg'!D2144</f>
        <v>1.08</v>
      </c>
      <c r="G2144" s="2">
        <f>'Moving Avg'!F2144</f>
        <v>1.0809999999999995</v>
      </c>
      <c r="H2144" s="2">
        <f>'Moving Avg'!G2144</f>
        <v>1.0534000000000001</v>
      </c>
      <c r="I2144" s="2">
        <f>'Moving Avg'!H2144</f>
        <v>1.2109500000000017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1.07</v>
      </c>
      <c r="C2145" s="2">
        <f>RSI!I2145</f>
        <v>50.869672434184643</v>
      </c>
      <c r="D2145" s="2">
        <f>MACD!E2145</f>
        <v>6.0920494452536555E-3</v>
      </c>
      <c r="E2145" s="2">
        <f>MACD!F2145</f>
        <v>4.3798777676855244E-3</v>
      </c>
      <c r="F2145" s="2">
        <f>'Moving Avg'!D2145</f>
        <v>1.0780000000000001</v>
      </c>
      <c r="G2145" s="2">
        <f>'Moving Avg'!F2145</f>
        <v>1.0804999999999996</v>
      </c>
      <c r="H2145" s="2">
        <f>'Moving Avg'!G2145</f>
        <v>1.0558000000000001</v>
      </c>
      <c r="I2145" s="2">
        <f>'Moving Avg'!H2145</f>
        <v>1.2094500000000017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1.07</v>
      </c>
      <c r="C2146" s="2">
        <f>RSI!I2146</f>
        <v>50.869672434184643</v>
      </c>
      <c r="D2146" s="2">
        <f>MACD!E2146</f>
        <v>6.7197197391093422E-3</v>
      </c>
      <c r="E2146" s="2">
        <f>MACD!F2146</f>
        <v>4.8478461619702881E-3</v>
      </c>
      <c r="F2146" s="2">
        <f>'Moving Avg'!D2146</f>
        <v>1.0760000000000001</v>
      </c>
      <c r="G2146" s="2">
        <f>'Moving Avg'!F2146</f>
        <v>1.0794999999999999</v>
      </c>
      <c r="H2146" s="2">
        <f>'Moving Avg'!G2146</f>
        <v>1.0582</v>
      </c>
      <c r="I2146" s="2">
        <f>'Moving Avg'!H2146</f>
        <v>1.2082500000000018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1.07</v>
      </c>
      <c r="C2147" s="2">
        <f>RSI!I2147</f>
        <v>50.869672434184643</v>
      </c>
      <c r="D2147" s="2">
        <f>MACD!E2147</f>
        <v>7.2488663255874108E-3</v>
      </c>
      <c r="E2147" s="2">
        <f>MACD!F2147</f>
        <v>5.3280501946937134E-3</v>
      </c>
      <c r="F2147" s="2">
        <f>'Moving Avg'!D2147</f>
        <v>1.0740000000000003</v>
      </c>
      <c r="G2147" s="2">
        <f>'Moving Avg'!F2147</f>
        <v>1.0785</v>
      </c>
      <c r="H2147" s="2">
        <f>'Moving Avg'!G2147</f>
        <v>1.0604</v>
      </c>
      <c r="I2147" s="2">
        <f>'Moving Avg'!H2147</f>
        <v>1.2073000000000018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1.07</v>
      </c>
      <c r="C2148" s="2">
        <f>RSI!I2148</f>
        <v>50.869672434184643</v>
      </c>
      <c r="D2148" s="2">
        <f>MACD!E2148</f>
        <v>7.694791812707491E-3</v>
      </c>
      <c r="E2148" s="2">
        <f>MACD!F2148</f>
        <v>5.8013985182964693E-3</v>
      </c>
      <c r="F2148" s="2">
        <f>'Moving Avg'!D2148</f>
        <v>1.0720000000000003</v>
      </c>
      <c r="G2148" s="2">
        <f>'Moving Avg'!F2148</f>
        <v>1.0775000000000001</v>
      </c>
      <c r="H2148" s="2">
        <f>'Moving Avg'!G2148</f>
        <v>1.0619999999999998</v>
      </c>
      <c r="I2148" s="2">
        <f>'Moving Avg'!H2148</f>
        <v>1.2064500000000016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1.07</v>
      </c>
      <c r="C2149" s="2">
        <f>RSI!I2149</f>
        <v>50.869672434184643</v>
      </c>
      <c r="D2149" s="2">
        <f>MACD!E2149</f>
        <v>8.0704338118733343E-3</v>
      </c>
      <c r="E2149" s="2">
        <f>MACD!F2149</f>
        <v>6.2552055770118426E-3</v>
      </c>
      <c r="F2149" s="2">
        <f>'Moving Avg'!D2149</f>
        <v>1.07</v>
      </c>
      <c r="G2149" s="2">
        <f>'Moving Avg'!F2149</f>
        <v>1.0765</v>
      </c>
      <c r="H2149" s="2">
        <f>'Moving Avg'!G2149</f>
        <v>1.0633999999999997</v>
      </c>
      <c r="I2149" s="2">
        <f>'Moving Avg'!H2149</f>
        <v>1.2056000000000013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1.07</v>
      </c>
      <c r="C2150" s="2">
        <f>RSI!I2150</f>
        <v>50.869672434184643</v>
      </c>
      <c r="D2150" s="2">
        <f>MACD!E2150</f>
        <v>8.386729579745511E-3</v>
      </c>
      <c r="E2150" s="2">
        <f>MACD!F2150</f>
        <v>6.6815103775585772E-3</v>
      </c>
      <c r="F2150" s="2">
        <f>'Moving Avg'!D2150</f>
        <v>1.07</v>
      </c>
      <c r="G2150" s="2">
        <f>'Moving Avg'!F2150</f>
        <v>1.0765</v>
      </c>
      <c r="H2150" s="2">
        <f>'Moving Avg'!G2150</f>
        <v>1.0639999999999996</v>
      </c>
      <c r="I2150" s="2">
        <f>'Moving Avg'!H2150</f>
        <v>1.2045000000000015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1.05</v>
      </c>
      <c r="C2151" s="2">
        <f>RSI!I2151</f>
        <v>35.403782906689926</v>
      </c>
      <c r="D2151" s="2">
        <f>MACD!E2151</f>
        <v>1.0134405983864836E-2</v>
      </c>
      <c r="E2151" s="2">
        <f>MACD!F2151</f>
        <v>7.3720894988198293E-3</v>
      </c>
      <c r="F2151" s="2">
        <f>'Moving Avg'!D2151</f>
        <v>1.0660000000000001</v>
      </c>
      <c r="G2151" s="2">
        <f>'Moving Avg'!F2151</f>
        <v>1.0755000000000001</v>
      </c>
      <c r="H2151" s="2">
        <f>'Moving Avg'!G2151</f>
        <v>1.0637999999999996</v>
      </c>
      <c r="I2151" s="2">
        <f>'Moving Avg'!H2151</f>
        <v>1.2033000000000014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1.05</v>
      </c>
      <c r="C2152" s="2">
        <f>RSI!I2152</f>
        <v>35.403782906689926</v>
      </c>
      <c r="D2152" s="2">
        <f>MACD!E2152</f>
        <v>1.1730056659640553E-2</v>
      </c>
      <c r="E2152" s="2">
        <f>MACD!F2152</f>
        <v>8.2436829309839744E-3</v>
      </c>
      <c r="F2152" s="2">
        <f>'Moving Avg'!D2152</f>
        <v>1.0619999999999998</v>
      </c>
      <c r="G2152" s="2">
        <f>'Moving Avg'!F2152</f>
        <v>1.0735000000000001</v>
      </c>
      <c r="H2152" s="2">
        <f>'Moving Avg'!G2152</f>
        <v>1.0633999999999995</v>
      </c>
      <c r="I2152" s="2">
        <f>'Moving Avg'!H2152</f>
        <v>1.2018500000000014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1.05</v>
      </c>
      <c r="C2153" s="2">
        <f>RSI!I2153</f>
        <v>35.403782906689926</v>
      </c>
      <c r="D2153" s="2">
        <f>MACD!E2153</f>
        <v>1.3188414805508808E-2</v>
      </c>
      <c r="E2153" s="2">
        <f>MACD!F2153</f>
        <v>9.2326293058889418E-3</v>
      </c>
      <c r="F2153" s="2">
        <f>'Moving Avg'!D2153</f>
        <v>1.0580000000000001</v>
      </c>
      <c r="G2153" s="2">
        <f>'Moving Avg'!F2153</f>
        <v>1.0725000000000002</v>
      </c>
      <c r="H2153" s="2">
        <f>'Moving Avg'!G2153</f>
        <v>1.0629999999999995</v>
      </c>
      <c r="I2153" s="2">
        <f>'Moving Avg'!H2153</f>
        <v>1.2004000000000012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1.05</v>
      </c>
      <c r="C2154" s="2">
        <f>RSI!I2154</f>
        <v>35.403782906689926</v>
      </c>
      <c r="D2154" s="2">
        <f>MACD!E2154</f>
        <v>1.4522588112892754E-2</v>
      </c>
      <c r="E2154" s="2">
        <f>MACD!F2154</f>
        <v>1.0290621067289705E-2</v>
      </c>
      <c r="F2154" s="2">
        <f>'Moving Avg'!D2154</f>
        <v>1.0539999999999998</v>
      </c>
      <c r="G2154" s="2">
        <f>'Moving Avg'!F2154</f>
        <v>1.0710000000000002</v>
      </c>
      <c r="H2154" s="2">
        <f>'Moving Avg'!G2154</f>
        <v>1.0625999999999995</v>
      </c>
      <c r="I2154" s="2">
        <f>'Moving Avg'!H2154</f>
        <v>1.1991000000000014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1.05</v>
      </c>
      <c r="C2155" s="2">
        <f>RSI!I2155</f>
        <v>35.403782906689926</v>
      </c>
      <c r="D2155" s="2">
        <f>MACD!E2155</f>
        <v>1.420579981397263E-2</v>
      </c>
      <c r="E2155" s="2">
        <f>MACD!F2155</f>
        <v>1.107365681662629E-2</v>
      </c>
      <c r="F2155" s="2">
        <f>'Moving Avg'!D2155</f>
        <v>1.05</v>
      </c>
      <c r="G2155" s="2">
        <f>'Moving Avg'!F2155</f>
        <v>1.0695000000000001</v>
      </c>
      <c r="H2155" s="2">
        <f>'Moving Avg'!G2155</f>
        <v>1.0621999999999994</v>
      </c>
      <c r="I2155" s="2">
        <f>'Moving Avg'!H2155</f>
        <v>1.1978000000000015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1.05</v>
      </c>
      <c r="C2156" s="2">
        <f>RSI!I2156</f>
        <v>35.403782906689926</v>
      </c>
      <c r="D2156" s="2">
        <f>MACD!E2156</f>
        <v>1.4023634624630965E-2</v>
      </c>
      <c r="E2156" s="2">
        <f>MACD!F2156</f>
        <v>1.1663652378227226E-2</v>
      </c>
      <c r="F2156" s="2">
        <f>'Moving Avg'!D2156</f>
        <v>1.05</v>
      </c>
      <c r="G2156" s="2">
        <f>'Moving Avg'!F2156</f>
        <v>1.0680000000000003</v>
      </c>
      <c r="H2156" s="2">
        <f>'Moving Avg'!G2156</f>
        <v>1.0619999999999994</v>
      </c>
      <c r="I2156" s="2">
        <f>'Moving Avg'!H2156</f>
        <v>1.1966500000000015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1.05</v>
      </c>
      <c r="C2157" s="2">
        <f>RSI!I2157</f>
        <v>35.403782906689926</v>
      </c>
      <c r="D2157" s="2">
        <f>MACD!E2157</f>
        <v>1.3949019338113988E-2</v>
      </c>
      <c r="E2157" s="2">
        <f>MACD!F2157</f>
        <v>1.212072577020458E-2</v>
      </c>
      <c r="F2157" s="2">
        <f>'Moving Avg'!D2157</f>
        <v>1.05</v>
      </c>
      <c r="G2157" s="2">
        <f>'Moving Avg'!F2157</f>
        <v>1.0665000000000002</v>
      </c>
      <c r="H2157" s="2">
        <f>'Moving Avg'!G2157</f>
        <v>1.0619999999999994</v>
      </c>
      <c r="I2157" s="2">
        <f>'Moving Avg'!H2157</f>
        <v>1.1957000000000018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1.05</v>
      </c>
      <c r="C2158" s="2">
        <f>RSI!I2158</f>
        <v>35.403782906689926</v>
      </c>
      <c r="D2158" s="2">
        <f>MACD!E2158</f>
        <v>1.395951711263077E-2</v>
      </c>
      <c r="E2158" s="2">
        <f>MACD!F2158</f>
        <v>1.248848403868982E-2</v>
      </c>
      <c r="F2158" s="2">
        <f>'Moving Avg'!D2158</f>
        <v>1.05</v>
      </c>
      <c r="G2158" s="2">
        <f>'Moving Avg'!F2158</f>
        <v>1.0650000000000004</v>
      </c>
      <c r="H2158" s="2">
        <f>'Moving Avg'!G2158</f>
        <v>1.0619999999999994</v>
      </c>
      <c r="I2158" s="2">
        <f>'Moving Avg'!H2158</f>
        <v>1.1947500000000018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1.05</v>
      </c>
      <c r="C2159" s="2">
        <f>RSI!I2159</f>
        <v>35.403782906689926</v>
      </c>
      <c r="D2159" s="2">
        <f>MACD!E2159</f>
        <v>1.4036579276566874E-2</v>
      </c>
      <c r="E2159" s="2">
        <f>MACD!F2159</f>
        <v>1.2798103086265231E-2</v>
      </c>
      <c r="F2159" s="2">
        <f>'Moving Avg'!D2159</f>
        <v>1.05</v>
      </c>
      <c r="G2159" s="2">
        <f>'Moving Avg'!F2159</f>
        <v>1.0635000000000003</v>
      </c>
      <c r="H2159" s="2">
        <f>'Moving Avg'!G2159</f>
        <v>1.0627999999999993</v>
      </c>
      <c r="I2159" s="2">
        <f>'Moving Avg'!H2159</f>
        <v>1.193800000000002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1.05</v>
      </c>
      <c r="C2160" s="2">
        <f>RSI!I2160</f>
        <v>35.403782906689926</v>
      </c>
      <c r="D2160" s="2">
        <f>MACD!E2160</f>
        <v>1.4164914826356512E-2</v>
      </c>
      <c r="E2160" s="2">
        <f>MACD!F2160</f>
        <v>1.3071465434283489E-2</v>
      </c>
      <c r="F2160" s="2">
        <f>'Moving Avg'!D2160</f>
        <v>1.05</v>
      </c>
      <c r="G2160" s="2">
        <f>'Moving Avg'!F2160</f>
        <v>1.0620000000000005</v>
      </c>
      <c r="H2160" s="2">
        <f>'Moving Avg'!G2160</f>
        <v>1.0627999999999991</v>
      </c>
      <c r="I2160" s="2">
        <f>'Moving Avg'!H2160</f>
        <v>1.192850000000002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1.04</v>
      </c>
      <c r="C2161" s="2">
        <f>RSI!I2161</f>
        <v>26.842247199985025</v>
      </c>
      <c r="D2161" s="2">
        <f>MACD!E2161</f>
        <v>1.1995776982728801E-2</v>
      </c>
      <c r="E2161" s="2">
        <f>MACD!F2161</f>
        <v>1.2856327743972551E-2</v>
      </c>
      <c r="F2161" s="2">
        <f>'Moving Avg'!D2161</f>
        <v>1.048</v>
      </c>
      <c r="G2161" s="2">
        <f>'Moving Avg'!F2161</f>
        <v>1.0600000000000003</v>
      </c>
      <c r="H2161" s="2">
        <f>'Moving Avg'!G2161</f>
        <v>1.0633999999999992</v>
      </c>
      <c r="I2161" s="2">
        <f>'Moving Avg'!H2161</f>
        <v>1.1918500000000021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1.04</v>
      </c>
      <c r="C2162" s="2">
        <f>RSI!I2162</f>
        <v>26.842247199985025</v>
      </c>
      <c r="D2162" s="2">
        <f>MACD!E2162</f>
        <v>1.0273566113986554E-2</v>
      </c>
      <c r="E2162" s="2">
        <f>MACD!F2162</f>
        <v>1.2339775417975353E-2</v>
      </c>
      <c r="F2162" s="2">
        <f>'Moving Avg'!D2162</f>
        <v>1.046</v>
      </c>
      <c r="G2162" s="2">
        <f>'Moving Avg'!F2162</f>
        <v>1.0580000000000003</v>
      </c>
      <c r="H2162" s="2">
        <f>'Moving Avg'!G2162</f>
        <v>1.0639999999999992</v>
      </c>
      <c r="I2162" s="2">
        <f>'Moving Avg'!H2162</f>
        <v>1.190850000000002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1.05</v>
      </c>
      <c r="C2163" s="2">
        <f>RSI!I2163</f>
        <v>42.866050829833256</v>
      </c>
      <c r="D2163" s="2">
        <f>MACD!E2163</f>
        <v>8.1803973009948461E-3</v>
      </c>
      <c r="E2163" s="2">
        <f>MACD!F2163</f>
        <v>1.1507899794579253E-2</v>
      </c>
      <c r="F2163" s="2">
        <f>'Moving Avg'!D2163</f>
        <v>1.0459999999999998</v>
      </c>
      <c r="G2163" s="2">
        <f>'Moving Avg'!F2163</f>
        <v>1.0565000000000002</v>
      </c>
      <c r="H2163" s="2">
        <f>'Moving Avg'!G2163</f>
        <v>1.0647999999999991</v>
      </c>
      <c r="I2163" s="2">
        <f>'Moving Avg'!H2163</f>
        <v>1.189900000000002</v>
      </c>
      <c r="J2163" s="6" t="str">
        <f>OBV!F2163</f>
        <v>BULLISH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1.05</v>
      </c>
      <c r="C2164" s="2">
        <f>RSI!I2164</f>
        <v>42.866050829833256</v>
      </c>
      <c r="D2164" s="2">
        <f>MACD!E2164</f>
        <v>6.4472263244230721E-3</v>
      </c>
      <c r="E2164" s="2">
        <f>MACD!F2164</f>
        <v>1.0495765100548017E-2</v>
      </c>
      <c r="F2164" s="2">
        <f>'Moving Avg'!D2164</f>
        <v>1.0459999999999998</v>
      </c>
      <c r="G2164" s="2">
        <f>'Moving Avg'!F2164</f>
        <v>1.0550000000000002</v>
      </c>
      <c r="H2164" s="2">
        <f>'Moving Avg'!G2164</f>
        <v>1.065399999999999</v>
      </c>
      <c r="I2164" s="2">
        <f>'Moving Avg'!H2164</f>
        <v>1.1889500000000019</v>
      </c>
      <c r="J2164" s="6" t="str">
        <f>OBV!F2164</f>
        <v>BULLISH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1.05</v>
      </c>
      <c r="C2165" s="2">
        <f>RSI!I2165</f>
        <v>42.866050829833256</v>
      </c>
      <c r="D2165" s="2">
        <f>MACD!E2165</f>
        <v>5.0158561709903182E-3</v>
      </c>
      <c r="E2165" s="2">
        <f>MACD!F2165</f>
        <v>9.3997833146364784E-3</v>
      </c>
      <c r="F2165" s="2">
        <f>'Moving Avg'!D2165</f>
        <v>1.0459999999999998</v>
      </c>
      <c r="G2165" s="2">
        <f>'Moving Avg'!F2165</f>
        <v>1.0540000000000003</v>
      </c>
      <c r="H2165" s="2">
        <f>'Moving Avg'!G2165</f>
        <v>1.065599999999999</v>
      </c>
      <c r="I2165" s="2">
        <f>'Moving Avg'!H2165</f>
        <v>1.1880000000000019</v>
      </c>
      <c r="J2165" s="6" t="str">
        <f>OBV!F2165</f>
        <v>BULLISH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1.05</v>
      </c>
      <c r="C2166" s="2">
        <f>RSI!I2166</f>
        <v>42.866050829833256</v>
      </c>
      <c r="D2166" s="2">
        <f>MACD!E2166</f>
        <v>3.8372515645002103E-3</v>
      </c>
      <c r="E2166" s="2">
        <f>MACD!F2166</f>
        <v>8.2872769646092255E-3</v>
      </c>
      <c r="F2166" s="2">
        <f>'Moving Avg'!D2166</f>
        <v>1.0479999999999998</v>
      </c>
      <c r="G2166" s="2">
        <f>'Moving Avg'!F2166</f>
        <v>1.0530000000000004</v>
      </c>
      <c r="H2166" s="2">
        <f>'Moving Avg'!G2166</f>
        <v>1.0657999999999987</v>
      </c>
      <c r="I2166" s="2">
        <f>'Moving Avg'!H2166</f>
        <v>1.1872500000000021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1.01</v>
      </c>
      <c r="C2167" s="2">
        <f>RSI!I2167</f>
        <v>19.677492768632959</v>
      </c>
      <c r="D2167" s="2">
        <f>MACD!E2167</f>
        <v>5.8330769974268559E-3</v>
      </c>
      <c r="E2167" s="2">
        <f>MACD!F2167</f>
        <v>7.7964369711727519E-3</v>
      </c>
      <c r="F2167" s="2">
        <f>'Moving Avg'!D2167</f>
        <v>1.042</v>
      </c>
      <c r="G2167" s="2">
        <f>'Moving Avg'!F2167</f>
        <v>1.0500000000000003</v>
      </c>
      <c r="H2167" s="2">
        <f>'Moving Avg'!G2167</f>
        <v>1.0649999999999988</v>
      </c>
      <c r="I2167" s="2">
        <f>'Moving Avg'!H2167</f>
        <v>1.1863000000000019</v>
      </c>
      <c r="J2167" s="6" t="str">
        <f>OBV!F2167</f>
        <v>BULLISH</v>
      </c>
      <c r="K2167" s="6" t="str">
        <f>OBV!G2167</f>
        <v>NEUTRAL</v>
      </c>
      <c r="L2167" s="6" t="str">
        <f>OBV!H2167</f>
        <v>BULLISH DIVERGENCE</v>
      </c>
    </row>
    <row r="2168" spans="1:12" ht="13.5" x14ac:dyDescent="0.25">
      <c r="A2168" s="3">
        <f>RSI!A2168</f>
        <v>45162</v>
      </c>
      <c r="B2168" s="2">
        <f>RSI!B2168</f>
        <v>1.01</v>
      </c>
      <c r="C2168" s="2">
        <f>RSI!I2168</f>
        <v>19.677492768632959</v>
      </c>
      <c r="D2168" s="2">
        <f>MACD!E2168</f>
        <v>7.7861245360739684E-3</v>
      </c>
      <c r="E2168" s="2">
        <f>MACD!F2168</f>
        <v>7.7943744841529961E-3</v>
      </c>
      <c r="F2168" s="2">
        <f>'Moving Avg'!D2168</f>
        <v>1.034</v>
      </c>
      <c r="G2168" s="2">
        <f>'Moving Avg'!F2168</f>
        <v>1.0470000000000004</v>
      </c>
      <c r="H2168" s="2">
        <f>'Moving Avg'!G2168</f>
        <v>1.0641999999999987</v>
      </c>
      <c r="I2168" s="2">
        <f>'Moving Avg'!H2168</f>
        <v>1.1853500000000019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1.01</v>
      </c>
      <c r="C2169" s="2">
        <f>RSI!I2169</f>
        <v>19.677492768632959</v>
      </c>
      <c r="D2169" s="2">
        <f>MACD!E2169</f>
        <v>9.6833996784775334E-3</v>
      </c>
      <c r="E2169" s="2">
        <f>MACD!F2169</f>
        <v>8.1721795230179049E-3</v>
      </c>
      <c r="F2169" s="2">
        <f>'Moving Avg'!D2169</f>
        <v>1.026</v>
      </c>
      <c r="G2169" s="2">
        <f>'Moving Avg'!F2169</f>
        <v>1.0440000000000005</v>
      </c>
      <c r="H2169" s="2">
        <f>'Moving Avg'!G2169</f>
        <v>1.0633999999999988</v>
      </c>
      <c r="I2169" s="2">
        <f>'Moving Avg'!H2169</f>
        <v>1.1844000000000019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1.01</v>
      </c>
      <c r="C2170" s="2">
        <f>RSI!I2170</f>
        <v>19.677492768632959</v>
      </c>
      <c r="D2170" s="2">
        <f>MACD!E2170</f>
        <v>1.15153571298936E-2</v>
      </c>
      <c r="E2170" s="2">
        <f>MACD!F2170</f>
        <v>8.8408150443930449E-3</v>
      </c>
      <c r="F2170" s="2">
        <f>'Moving Avg'!D2170</f>
        <v>1.018</v>
      </c>
      <c r="G2170" s="2">
        <f>'Moving Avg'!F2170</f>
        <v>1.0410000000000006</v>
      </c>
      <c r="H2170" s="2">
        <f>'Moving Avg'!G2170</f>
        <v>1.0623999999999989</v>
      </c>
      <c r="I2170" s="2">
        <f>'Moving Avg'!H2170</f>
        <v>1.1834500000000017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0.97</v>
      </c>
      <c r="C2171" s="2">
        <f>RSI!I2171</f>
        <v>11.39000481422994</v>
      </c>
      <c r="D2171" s="2">
        <f>MACD!E2171</f>
        <v>1.4699764168696561E-2</v>
      </c>
      <c r="E2171" s="2">
        <f>MACD!F2171</f>
        <v>1.0012604869253748E-2</v>
      </c>
      <c r="F2171" s="2">
        <f>'Moving Avg'!D2171</f>
        <v>1.002</v>
      </c>
      <c r="G2171" s="2">
        <f>'Moving Avg'!F2171</f>
        <v>1.0370000000000004</v>
      </c>
      <c r="H2171" s="2">
        <f>'Moving Avg'!G2171</f>
        <v>1.0605999999999987</v>
      </c>
      <c r="I2171" s="2">
        <f>'Moving Avg'!H2171</f>
        <v>1.1823000000000017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0.97</v>
      </c>
      <c r="C2172" s="2">
        <f>RSI!I2172</f>
        <v>11.39000481422994</v>
      </c>
      <c r="D2172" s="2">
        <f>MACD!E2172</f>
        <v>1.7824872086064092E-2</v>
      </c>
      <c r="E2172" s="2">
        <f>MACD!F2172</f>
        <v>1.1575058312615818E-2</v>
      </c>
      <c r="F2172" s="2">
        <f>'Moving Avg'!D2172</f>
        <v>0.99399999999999999</v>
      </c>
      <c r="G2172" s="2">
        <f>'Moving Avg'!F2172</f>
        <v>1.0330000000000001</v>
      </c>
      <c r="H2172" s="2">
        <f>'Moving Avg'!G2172</f>
        <v>1.0587999999999989</v>
      </c>
      <c r="I2172" s="2">
        <f>'Moving Avg'!H2172</f>
        <v>1.1811500000000017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0.93</v>
      </c>
      <c r="C2173" s="2">
        <f>RSI!I2173</f>
        <v>7.6522450506319899</v>
      </c>
      <c r="D2173" s="2">
        <f>MACD!E2173</f>
        <v>2.5369331313790155E-2</v>
      </c>
      <c r="E2173" s="2">
        <f>MACD!F2173</f>
        <v>1.4333912912850685E-2</v>
      </c>
      <c r="F2173" s="2">
        <f>'Moving Avg'!D2173</f>
        <v>0.97799999999999998</v>
      </c>
      <c r="G2173" s="2">
        <f>'Moving Avg'!F2173</f>
        <v>1.0270000000000001</v>
      </c>
      <c r="H2173" s="2">
        <f>'Moving Avg'!G2173</f>
        <v>1.0559999999999989</v>
      </c>
      <c r="I2173" s="2">
        <f>'Moving Avg'!H2173</f>
        <v>1.1798000000000017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0.93</v>
      </c>
      <c r="C2174" s="2">
        <f>RSI!I2174</f>
        <v>7.6522450506319899</v>
      </c>
      <c r="D2174" s="2">
        <f>MACD!E2174</f>
        <v>3.2358644596894193E-2</v>
      </c>
      <c r="E2174" s="2">
        <f>MACD!F2174</f>
        <v>1.7938859249659388E-2</v>
      </c>
      <c r="F2174" s="2">
        <f>'Moving Avg'!D2174</f>
        <v>0.96200000000000008</v>
      </c>
      <c r="G2174" s="2">
        <f>'Moving Avg'!F2174</f>
        <v>1.0209999999999999</v>
      </c>
      <c r="H2174" s="2">
        <f>'Moving Avg'!G2174</f>
        <v>1.053199999999999</v>
      </c>
      <c r="I2174" s="2">
        <f>'Moving Avg'!H2174</f>
        <v>1.1784500000000018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</row>
    <row r="2175" spans="1:12" ht="13.5" x14ac:dyDescent="0.25">
      <c r="A2175" s="3">
        <f>RSI!A2175</f>
        <v>45173</v>
      </c>
      <c r="B2175" s="2">
        <f>RSI!B2175</f>
        <v>0.89</v>
      </c>
      <c r="C2175" s="2">
        <f>RSI!I2175</f>
        <v>5.5427372512282886</v>
      </c>
      <c r="D2175" s="2">
        <f>MACD!E2175</f>
        <v>4.1796327145230627E-2</v>
      </c>
      <c r="E2175" s="2">
        <f>MACD!F2175</f>
        <v>2.2710352828773636E-2</v>
      </c>
      <c r="F2175" s="2">
        <f>'Moving Avg'!D2175</f>
        <v>0.93800000000000006</v>
      </c>
      <c r="G2175" s="2">
        <f>'Moving Avg'!F2175</f>
        <v>1.0130000000000001</v>
      </c>
      <c r="H2175" s="2">
        <f>'Moving Avg'!G2175</f>
        <v>1.0493999999999992</v>
      </c>
      <c r="I2175" s="2">
        <f>'Moving Avg'!H2175</f>
        <v>1.1769000000000016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0.89</v>
      </c>
      <c r="C2176" s="2">
        <f>RSI!I2176</f>
        <v>5.5427372512282886</v>
      </c>
      <c r="D2176" s="2">
        <f>MACD!E2176</f>
        <v>5.0537573276887349E-2</v>
      </c>
      <c r="E2176" s="2">
        <f>MACD!F2176</f>
        <v>2.8275796918396379E-2</v>
      </c>
      <c r="F2176" s="2">
        <f>'Moving Avg'!D2176</f>
        <v>0.92200000000000004</v>
      </c>
      <c r="G2176" s="2">
        <f>'Moving Avg'!F2176</f>
        <v>1.0050000000000001</v>
      </c>
      <c r="H2176" s="2">
        <f>'Moving Avg'!G2176</f>
        <v>1.0453999999999994</v>
      </c>
      <c r="I2176" s="2">
        <f>'Moving Avg'!H2176</f>
        <v>1.1754500000000017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0.89</v>
      </c>
      <c r="C2177" s="2">
        <f>RSI!I2177</f>
        <v>5.5427372512282886</v>
      </c>
      <c r="D2177" s="2">
        <f>MACD!E2177</f>
        <v>5.2479716846967284E-2</v>
      </c>
      <c r="E2177" s="2">
        <f>MACD!F2177</f>
        <v>3.3116580904110557E-2</v>
      </c>
      <c r="F2177" s="2">
        <f>'Moving Avg'!D2177</f>
        <v>0.90600000000000003</v>
      </c>
      <c r="G2177" s="2">
        <f>'Moving Avg'!F2177</f>
        <v>0.99700000000000022</v>
      </c>
      <c r="H2177" s="2">
        <f>'Moving Avg'!G2177</f>
        <v>1.0413999999999994</v>
      </c>
      <c r="I2177" s="2">
        <f>'Moving Avg'!H2177</f>
        <v>1.1737500000000016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0.9</v>
      </c>
      <c r="C2178" s="2">
        <f>RSI!I2178</f>
        <v>13.028932118227658</v>
      </c>
      <c r="D2178" s="2">
        <f>MACD!E2178</f>
        <v>5.4030060477691322E-2</v>
      </c>
      <c r="E2178" s="2">
        <f>MACD!F2178</f>
        <v>3.7299276818826707E-2</v>
      </c>
      <c r="F2178" s="2">
        <f>'Moving Avg'!D2178</f>
        <v>0.9</v>
      </c>
      <c r="G2178" s="2">
        <f>'Moving Avg'!F2178</f>
        <v>0.98949999999999994</v>
      </c>
      <c r="H2178" s="2">
        <f>'Moving Avg'!G2178</f>
        <v>1.0375999999999996</v>
      </c>
      <c r="I2178" s="2">
        <f>'Moving Avg'!H2178</f>
        <v>1.1718500000000014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0.9</v>
      </c>
      <c r="C2179" s="2">
        <f>RSI!I2179</f>
        <v>13.028932118227658</v>
      </c>
      <c r="D2179" s="2">
        <f>MACD!E2179</f>
        <v>5.5882551237059874E-2</v>
      </c>
      <c r="E2179" s="2">
        <f>MACD!F2179</f>
        <v>4.1015931702473342E-2</v>
      </c>
      <c r="F2179" s="2">
        <f>'Moving Avg'!D2179</f>
        <v>0.89399999999999991</v>
      </c>
      <c r="G2179" s="2">
        <f>'Moving Avg'!F2179</f>
        <v>0.98199999999999987</v>
      </c>
      <c r="H2179" s="2">
        <f>'Moving Avg'!G2179</f>
        <v>1.0337999999999996</v>
      </c>
      <c r="I2179" s="2">
        <f>'Moving Avg'!H2179</f>
        <v>1.1699500000000014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0.9</v>
      </c>
      <c r="C2180" s="2">
        <f>RSI!I2180</f>
        <v>13.028932118227658</v>
      </c>
      <c r="D2180" s="2">
        <f>MACD!E2180</f>
        <v>5.7950655948963425E-2</v>
      </c>
      <c r="E2180" s="2">
        <f>MACD!F2180</f>
        <v>4.4402876551771359E-2</v>
      </c>
      <c r="F2180" s="2">
        <f>'Moving Avg'!D2180</f>
        <v>0.89600000000000013</v>
      </c>
      <c r="G2180" s="2">
        <f>'Moving Avg'!F2180</f>
        <v>0.9744999999999997</v>
      </c>
      <c r="H2180" s="2">
        <f>'Moving Avg'!G2180</f>
        <v>1.0303999999999995</v>
      </c>
      <c r="I2180" s="2">
        <f>'Moving Avg'!H2180</f>
        <v>1.1678000000000015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0.9</v>
      </c>
      <c r="C2181" s="2">
        <f>RSI!I2181</f>
        <v>13.028932118227658</v>
      </c>
      <c r="D2181" s="2">
        <f>MACD!E2181</f>
        <v>5.4010274672546377E-2</v>
      </c>
      <c r="E2181" s="2">
        <f>MACD!F2181</f>
        <v>4.6324356175926361E-2</v>
      </c>
      <c r="F2181" s="2">
        <f>'Moving Avg'!D2181</f>
        <v>0.89800000000000002</v>
      </c>
      <c r="G2181" s="2">
        <f>'Moving Avg'!F2181</f>
        <v>0.96749999999999992</v>
      </c>
      <c r="H2181" s="2">
        <f>'Moving Avg'!G2181</f>
        <v>1.0269999999999997</v>
      </c>
      <c r="I2181" s="2">
        <f>'Moving Avg'!H2181</f>
        <v>1.1655500000000016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0.9</v>
      </c>
      <c r="C2182" s="2">
        <f>RSI!I2182</f>
        <v>13.028932118227658</v>
      </c>
      <c r="D2182" s="2">
        <f>MACD!E2182</f>
        <v>5.1105300456863012E-2</v>
      </c>
      <c r="E2182" s="2">
        <f>MACD!F2182</f>
        <v>4.7280545032113694E-2</v>
      </c>
      <c r="F2182" s="2">
        <f>'Moving Avg'!D2182</f>
        <v>0.9</v>
      </c>
      <c r="G2182" s="2">
        <f>'Moving Avg'!F2182</f>
        <v>0.96049999999999991</v>
      </c>
      <c r="H2182" s="2">
        <f>'Moving Avg'!G2182</f>
        <v>1.0231999999999997</v>
      </c>
      <c r="I2182" s="2">
        <f>'Moving Avg'!H2182</f>
        <v>1.1633000000000016</v>
      </c>
      <c r="J2182" s="6" t="str">
        <f>OBV!F2182</f>
        <v>BULLISH</v>
      </c>
      <c r="K2182" s="6" t="str">
        <f>OBV!G2182</f>
        <v>NEUTRAL</v>
      </c>
      <c r="L2182" s="6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0.9</v>
      </c>
      <c r="C2183" s="2">
        <f>RSI!I2183</f>
        <v>13.028932118227658</v>
      </c>
      <c r="D2183" s="2">
        <f>MACD!E2183</f>
        <v>4.2890801564725134E-2</v>
      </c>
      <c r="E2183" s="2">
        <f>MACD!F2183</f>
        <v>4.6402596338635985E-2</v>
      </c>
      <c r="F2183" s="2">
        <f>'Moving Avg'!D2183</f>
        <v>0.9</v>
      </c>
      <c r="G2183" s="2">
        <f>'Moving Avg'!F2183</f>
        <v>0.95299999999999996</v>
      </c>
      <c r="H2183" s="2">
        <f>'Moving Avg'!G2183</f>
        <v>1.0197999999999996</v>
      </c>
      <c r="I2183" s="2">
        <f>'Moving Avg'!H2183</f>
        <v>1.1610500000000015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0.94</v>
      </c>
      <c r="C2184" s="2">
        <f>RSI!I2184</f>
        <v>41.807132003721129</v>
      </c>
      <c r="D2184" s="2">
        <f>MACD!E2184</f>
        <v>3.3345073924848201E-2</v>
      </c>
      <c r="E2184" s="2">
        <f>MACD!F2184</f>
        <v>4.3791091855878428E-2</v>
      </c>
      <c r="F2184" s="2">
        <f>'Moving Avg'!D2184</f>
        <v>0.90800000000000003</v>
      </c>
      <c r="G2184" s="2">
        <f>'Moving Avg'!F2184</f>
        <v>0.94750000000000001</v>
      </c>
      <c r="H2184" s="2">
        <f>'Moving Avg'!G2184</f>
        <v>1.0169999999999997</v>
      </c>
      <c r="I2184" s="2">
        <f>'Moving Avg'!H2184</f>
        <v>1.1587500000000013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0.94</v>
      </c>
      <c r="C2185" s="2">
        <f>RSI!I2185</f>
        <v>41.807132003721129</v>
      </c>
      <c r="D2185" s="2">
        <f>MACD!E2185</f>
        <v>1.9218420373094403E-2</v>
      </c>
      <c r="E2185" s="2">
        <f>MACD!F2185</f>
        <v>3.8876557559321623E-2</v>
      </c>
      <c r="F2185" s="2">
        <f>'Moving Avg'!D2185</f>
        <v>0.91600000000000004</v>
      </c>
      <c r="G2185" s="2">
        <f>'Moving Avg'!F2185</f>
        <v>0.94200000000000017</v>
      </c>
      <c r="H2185" s="2">
        <f>'Moving Avg'!G2185</f>
        <v>1.0141999999999998</v>
      </c>
      <c r="I2185" s="2">
        <f>'Moving Avg'!H2185</f>
        <v>1.1562500000000011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0.94</v>
      </c>
      <c r="C2186" s="2">
        <f>RSI!I2186</f>
        <v>41.807132003721122</v>
      </c>
      <c r="D2186" s="2">
        <f>MACD!E2186</f>
        <v>7.3617155063574469E-3</v>
      </c>
      <c r="E2186" s="2">
        <f>MACD!F2186</f>
        <v>3.2573589148728793E-2</v>
      </c>
      <c r="F2186" s="2">
        <f>'Moving Avg'!D2186</f>
        <v>0.92400000000000004</v>
      </c>
      <c r="G2186" s="2">
        <f>'Moving Avg'!F2186</f>
        <v>0.93650000000000022</v>
      </c>
      <c r="H2186" s="2">
        <f>'Moving Avg'!G2186</f>
        <v>1.0113999999999996</v>
      </c>
      <c r="I2186" s="2">
        <f>'Moving Avg'!H2186</f>
        <v>1.153550000000001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0.94</v>
      </c>
      <c r="C2187" s="2">
        <f>RSI!I2187</f>
        <v>41.807132003721129</v>
      </c>
      <c r="D2187" s="2">
        <f>MACD!E2187</f>
        <v>-2.5814203921555867E-3</v>
      </c>
      <c r="E2187" s="2">
        <f>MACD!F2187</f>
        <v>2.5542587240551917E-2</v>
      </c>
      <c r="F2187" s="2">
        <f>'Moving Avg'!D2187</f>
        <v>0.93200000000000005</v>
      </c>
      <c r="G2187" s="2">
        <f>'Moving Avg'!F2187</f>
        <v>0.93300000000000016</v>
      </c>
      <c r="H2187" s="2">
        <f>'Moving Avg'!G2187</f>
        <v>1.0085999999999997</v>
      </c>
      <c r="I2187" s="2">
        <f>'Moving Avg'!H2187</f>
        <v>1.1508000000000009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0.92</v>
      </c>
      <c r="C2188" s="2">
        <f>RSI!I2188</f>
        <v>34.197094910058752</v>
      </c>
      <c r="D2188" s="2">
        <f>MACD!E2188</f>
        <v>-7.8920662340999925E-3</v>
      </c>
      <c r="E2188" s="2">
        <f>MACD!F2188</f>
        <v>1.8855656545621536E-2</v>
      </c>
      <c r="F2188" s="2">
        <f>'Moving Avg'!D2188</f>
        <v>0.93599999999999994</v>
      </c>
      <c r="G2188" s="2">
        <f>'Moving Avg'!F2188</f>
        <v>0.92850000000000021</v>
      </c>
      <c r="H2188" s="2">
        <f>'Moving Avg'!G2188</f>
        <v>1.0053999999999998</v>
      </c>
      <c r="I2188" s="2">
        <f>'Moving Avg'!H2188</f>
        <v>1.1479500000000009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</row>
    <row r="2189" spans="1:12" ht="13.5" x14ac:dyDescent="0.25">
      <c r="A2189" s="3">
        <f>RSI!A2189</f>
        <v>45191</v>
      </c>
      <c r="B2189" s="2">
        <f>RSI!B2189</f>
        <v>0.89</v>
      </c>
      <c r="C2189" s="2">
        <f>RSI!I2189</f>
        <v>26.426531540594638</v>
      </c>
      <c r="D2189" s="2">
        <f>MACD!E2189</f>
        <v>-9.968588574835846E-3</v>
      </c>
      <c r="E2189" s="2">
        <f>MACD!F2189</f>
        <v>1.309080752153006E-2</v>
      </c>
      <c r="F2189" s="2">
        <f>'Moving Avg'!D2189</f>
        <v>0.92599999999999993</v>
      </c>
      <c r="G2189" s="2">
        <f>'Moving Avg'!F2189</f>
        <v>0.9225000000000001</v>
      </c>
      <c r="H2189" s="2">
        <f>'Moving Avg'!G2189</f>
        <v>1.0016</v>
      </c>
      <c r="I2189" s="2">
        <f>'Moving Avg'!H2189</f>
        <v>1.1447000000000009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0.86</v>
      </c>
      <c r="C2190" s="2">
        <f>RSI!I2190</f>
        <v>21.231111096145654</v>
      </c>
      <c r="D2190" s="2">
        <f>MACD!E2190</f>
        <v>-9.1457090574655897E-3</v>
      </c>
      <c r="E2190" s="2">
        <f>MACD!F2190</f>
        <v>8.6435042057309303E-3</v>
      </c>
      <c r="F2190" s="2">
        <f>'Moving Avg'!D2190</f>
        <v>0.90999999999999992</v>
      </c>
      <c r="G2190" s="2">
        <f>'Moving Avg'!F2190</f>
        <v>0.91500000000000004</v>
      </c>
      <c r="H2190" s="2">
        <f>'Moving Avg'!G2190</f>
        <v>0.99719999999999998</v>
      </c>
      <c r="I2190" s="2">
        <f>'Moving Avg'!H2190</f>
        <v>1.141550000000001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0.89</v>
      </c>
      <c r="C2191" s="2">
        <f>RSI!I2191</f>
        <v>34.994236834296714</v>
      </c>
      <c r="D2191" s="2">
        <f>MACD!E2191</f>
        <v>-1.0163160044625918E-2</v>
      </c>
      <c r="E2191" s="2">
        <f>MACD!F2191</f>
        <v>4.8821713556595611E-3</v>
      </c>
      <c r="F2191" s="2">
        <f>'Moving Avg'!D2191</f>
        <v>0.9</v>
      </c>
      <c r="G2191" s="2">
        <f>'Moving Avg'!F2191</f>
        <v>0.91099999999999992</v>
      </c>
      <c r="H2191" s="2">
        <f>'Moving Avg'!G2191</f>
        <v>0.99340000000000006</v>
      </c>
      <c r="I2191" s="2">
        <f>'Moving Avg'!H2191</f>
        <v>1.1382500000000009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0.89</v>
      </c>
      <c r="C2192" s="2">
        <f>RSI!I2192</f>
        <v>34.994236834296714</v>
      </c>
      <c r="D2192" s="2">
        <f>MACD!E2192</f>
        <v>-1.0730528652291516E-2</v>
      </c>
      <c r="E2192" s="2">
        <f>MACD!F2192</f>
        <v>1.7596313540693457E-3</v>
      </c>
      <c r="F2192" s="2">
        <f>'Moving Avg'!D2192</f>
        <v>0.89</v>
      </c>
      <c r="G2192" s="2">
        <f>'Moving Avg'!F2192</f>
        <v>0.90700000000000003</v>
      </c>
      <c r="H2192" s="2">
        <f>'Moving Avg'!G2192</f>
        <v>0.98960000000000004</v>
      </c>
      <c r="I2192" s="2">
        <f>'Moving Avg'!H2192</f>
        <v>1.1347000000000009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0.89</v>
      </c>
      <c r="C2193" s="2">
        <f>RSI!I2193</f>
        <v>34.994236834296714</v>
      </c>
      <c r="D2193" s="2">
        <f>MACD!E2193</f>
        <v>-1.0938802875935072E-2</v>
      </c>
      <c r="E2193" s="2">
        <f>MACD!F2193</f>
        <v>-7.8005549193153759E-4</v>
      </c>
      <c r="F2193" s="2">
        <f>'Moving Avg'!D2193</f>
        <v>0.88400000000000001</v>
      </c>
      <c r="G2193" s="2">
        <f>'Moving Avg'!F2193</f>
        <v>0.90500000000000003</v>
      </c>
      <c r="H2193" s="2">
        <f>'Moving Avg'!G2193</f>
        <v>0.98580000000000001</v>
      </c>
      <c r="I2193" s="2">
        <f>'Moving Avg'!H2193</f>
        <v>1.1308000000000007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0.89</v>
      </c>
      <c r="C2194" s="2">
        <f>RSI!I2194</f>
        <v>34.994236834296714</v>
      </c>
      <c r="D2194" s="2">
        <f>MACD!E2194</f>
        <v>-4.7095156964429563E-3</v>
      </c>
      <c r="E2194" s="2">
        <f>MACD!F2194</f>
        <v>-1.5659475328338214E-3</v>
      </c>
      <c r="F2194" s="2">
        <f>'Moving Avg'!D2194</f>
        <v>0.88400000000000001</v>
      </c>
      <c r="G2194" s="2">
        <f>'Moving Avg'!F2194</f>
        <v>0.90299999999999991</v>
      </c>
      <c r="H2194" s="2">
        <f>'Moving Avg'!G2194</f>
        <v>0.98199999999999987</v>
      </c>
      <c r="I2194" s="2">
        <f>'Moving Avg'!H2194</f>
        <v>1.1268500000000004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0.89</v>
      </c>
      <c r="C2195" s="2">
        <f>RSI!I2195</f>
        <v>34.994236834296728</v>
      </c>
      <c r="D2195" s="2">
        <f>MACD!E2195</f>
        <v>7.9445022135227195E-4</v>
      </c>
      <c r="E2195" s="2">
        <f>MACD!F2195</f>
        <v>-1.0938679819966028E-3</v>
      </c>
      <c r="F2195" s="2">
        <f>'Moving Avg'!D2195</f>
        <v>0.89</v>
      </c>
      <c r="G2195" s="2">
        <f>'Moving Avg'!F2195</f>
        <v>0.90300000000000014</v>
      </c>
      <c r="H2195" s="2">
        <f>'Moving Avg'!G2195</f>
        <v>0.97839999999999994</v>
      </c>
      <c r="I2195" s="2">
        <f>'Moving Avg'!H2195</f>
        <v>1.1229000000000005</v>
      </c>
      <c r="J2195" s="6" t="str">
        <f>OBV!F2195</f>
        <v>BULLISH</v>
      </c>
      <c r="K2195" s="6" t="str">
        <f>OBV!G2195</f>
        <v>NEUTRAL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0.89</v>
      </c>
      <c r="C2196" s="2">
        <f>RSI!I2196</f>
        <v>34.994236834296728</v>
      </c>
      <c r="D2196" s="2">
        <f>MACD!E2196</f>
        <v>5.6674212370453336E-3</v>
      </c>
      <c r="E2196" s="2">
        <f>MACD!F2196</f>
        <v>2.5838986181178441E-4</v>
      </c>
      <c r="F2196" s="2">
        <f>'Moving Avg'!D2196</f>
        <v>0.89</v>
      </c>
      <c r="G2196" s="2">
        <f>'Moving Avg'!F2196</f>
        <v>0.90300000000000014</v>
      </c>
      <c r="H2196" s="2">
        <f>'Moving Avg'!G2196</f>
        <v>0.9748</v>
      </c>
      <c r="I2196" s="2">
        <f>'Moving Avg'!H2196</f>
        <v>1.1188500000000006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0.89</v>
      </c>
      <c r="C2197" s="2">
        <f>RSI!I2197</f>
        <v>34.994236834296728</v>
      </c>
      <c r="D2197" s="2">
        <f>MACD!E2197</f>
        <v>9.9904905942175271E-3</v>
      </c>
      <c r="E2197" s="2">
        <f>MACD!F2197</f>
        <v>2.2048100082929329E-3</v>
      </c>
      <c r="F2197" s="2">
        <f>'Moving Avg'!D2197</f>
        <v>0.89</v>
      </c>
      <c r="G2197" s="2">
        <f>'Moving Avg'!F2197</f>
        <v>0.90300000000000014</v>
      </c>
      <c r="H2197" s="2">
        <f>'Moving Avg'!G2197</f>
        <v>0.97120000000000006</v>
      </c>
      <c r="I2197" s="2">
        <f>'Moving Avg'!H2197</f>
        <v>1.1146000000000005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0.89</v>
      </c>
      <c r="C2198" s="2">
        <f>RSI!I2198</f>
        <v>34.994236834296728</v>
      </c>
      <c r="D2198" s="2">
        <f>MACD!E2198</f>
        <v>1.0756536494062274E-2</v>
      </c>
      <c r="E2198" s="2">
        <f>MACD!F2198</f>
        <v>3.9151553054468016E-3</v>
      </c>
      <c r="F2198" s="2">
        <f>'Moving Avg'!D2198</f>
        <v>0.89</v>
      </c>
      <c r="G2198" s="2">
        <f>'Moving Avg'!F2198</f>
        <v>0.90250000000000008</v>
      </c>
      <c r="H2198" s="2">
        <f>'Moving Avg'!G2198</f>
        <v>0.96760000000000002</v>
      </c>
      <c r="I2198" s="2">
        <f>'Moving Avg'!H2198</f>
        <v>1.1103000000000005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0.89</v>
      </c>
      <c r="C2199" s="2">
        <f>RSI!I2199</f>
        <v>34.994236834296728</v>
      </c>
      <c r="D2199" s="2">
        <f>MACD!E2199</f>
        <v>6.9606290196492226E-3</v>
      </c>
      <c r="E2199" s="2">
        <f>MACD!F2199</f>
        <v>4.5242500482872861E-3</v>
      </c>
      <c r="F2199" s="2">
        <f>'Moving Avg'!D2199</f>
        <v>0.89</v>
      </c>
      <c r="G2199" s="2">
        <f>'Moving Avg'!F2199</f>
        <v>0.90200000000000014</v>
      </c>
      <c r="H2199" s="2">
        <f>'Moving Avg'!G2199</f>
        <v>0.96400000000000008</v>
      </c>
      <c r="I2199" s="2">
        <f>'Moving Avg'!H2199</f>
        <v>1.1060000000000003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0.89</v>
      </c>
      <c r="C2200" s="2">
        <f>RSI!I2200</f>
        <v>34.994236834296728</v>
      </c>
      <c r="D2200" s="2">
        <f>MACD!E2200</f>
        <v>-7.080805858840078E-4</v>
      </c>
      <c r="E2200" s="2">
        <f>MACD!F2200</f>
        <v>3.4777839214530275E-3</v>
      </c>
      <c r="F2200" s="2">
        <f>'Moving Avg'!D2200</f>
        <v>0.89</v>
      </c>
      <c r="G2200" s="2">
        <f>'Moving Avg'!F2200</f>
        <v>0.90150000000000019</v>
      </c>
      <c r="H2200" s="2">
        <f>'Moving Avg'!G2200</f>
        <v>0.96040000000000003</v>
      </c>
      <c r="I2200" s="2">
        <f>'Moving Avg'!H2200</f>
        <v>1.1015500000000003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0.89</v>
      </c>
      <c r="C2201" s="2">
        <f>RSI!I2201</f>
        <v>34.994236834296728</v>
      </c>
      <c r="D2201" s="2">
        <f>MACD!E2201</f>
        <v>-2.4347552843971831E-3</v>
      </c>
      <c r="E2201" s="2">
        <f>MACD!F2201</f>
        <v>2.2952760802829853E-3</v>
      </c>
      <c r="F2201" s="2">
        <f>'Moving Avg'!D2201</f>
        <v>0.89</v>
      </c>
      <c r="G2201" s="2">
        <f>'Moving Avg'!F2201</f>
        <v>0.90100000000000036</v>
      </c>
      <c r="H2201" s="2">
        <f>'Moving Avg'!G2201</f>
        <v>0.95719999999999994</v>
      </c>
      <c r="I2201" s="2">
        <f>'Moving Avg'!H2201</f>
        <v>1.0971000000000002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0.89</v>
      </c>
      <c r="C2202" s="2">
        <f>RSI!I2202</f>
        <v>34.994236834296728</v>
      </c>
      <c r="D2202" s="2">
        <f>MACD!E2202</f>
        <v>-3.759816597655119E-3</v>
      </c>
      <c r="E2202" s="2">
        <f>MACD!F2202</f>
        <v>1.0842575446953645E-3</v>
      </c>
      <c r="F2202" s="2">
        <f>'Moving Avg'!D2202</f>
        <v>0.89</v>
      </c>
      <c r="G2202" s="2">
        <f>'Moving Avg'!F2202</f>
        <v>0.9005000000000003</v>
      </c>
      <c r="H2202" s="2">
        <f>'Moving Avg'!G2202</f>
        <v>0.95400000000000007</v>
      </c>
      <c r="I2202" s="2">
        <f>'Moving Avg'!H2202</f>
        <v>1.0926500000000001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0.89</v>
      </c>
      <c r="C2203" s="2">
        <f>RSI!I2203</f>
        <v>34.994236834296728</v>
      </c>
      <c r="D2203" s="2">
        <f>MACD!E2203</f>
        <v>-4.7551231354194812E-3</v>
      </c>
      <c r="E2203" s="2">
        <f>MACD!F2203</f>
        <v>-8.3618591327604651E-5</v>
      </c>
      <c r="F2203" s="2">
        <f>'Moving Avg'!D2203</f>
        <v>0.89</v>
      </c>
      <c r="G2203" s="2">
        <f>'Moving Avg'!F2203</f>
        <v>0.90000000000000013</v>
      </c>
      <c r="H2203" s="2">
        <f>'Moving Avg'!G2203</f>
        <v>0.95080000000000009</v>
      </c>
      <c r="I2203" s="2">
        <f>'Moving Avg'!H2203</f>
        <v>1.0883500000000002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0.89</v>
      </c>
      <c r="C2204" s="2">
        <f>RSI!I2204</f>
        <v>34.994236834296728</v>
      </c>
      <c r="D2204" s="2">
        <f>MACD!E2204</f>
        <v>-5.4807322674523817E-3</v>
      </c>
      <c r="E2204" s="2">
        <f>MACD!F2204</f>
        <v>-1.16304132655256E-3</v>
      </c>
      <c r="F2204" s="2">
        <f>'Moving Avg'!D2204</f>
        <v>0.89</v>
      </c>
      <c r="G2204" s="2">
        <f>'Moving Avg'!F2204</f>
        <v>0.8975000000000003</v>
      </c>
      <c r="H2204" s="2">
        <f>'Moving Avg'!G2204</f>
        <v>0.9476</v>
      </c>
      <c r="I2204" s="2">
        <f>'Moving Avg'!H2204</f>
        <v>1.0840500000000002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0.89</v>
      </c>
      <c r="C2205" s="2">
        <f>RSI!I2205</f>
        <v>34.994236834296728</v>
      </c>
      <c r="D2205" s="2">
        <f>MACD!E2205</f>
        <v>-5.9867709632905886E-3</v>
      </c>
      <c r="E2205" s="2">
        <f>MACD!F2205</f>
        <v>-2.127787253900166E-3</v>
      </c>
      <c r="F2205" s="2">
        <f>'Moving Avg'!D2205</f>
        <v>0.89</v>
      </c>
      <c r="G2205" s="2">
        <f>'Moving Avg'!F2205</f>
        <v>0.89500000000000024</v>
      </c>
      <c r="H2205" s="2">
        <f>'Moving Avg'!G2205</f>
        <v>0.94440000000000013</v>
      </c>
      <c r="I2205" s="2">
        <f>'Moving Avg'!H2205</f>
        <v>1.07975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0.89</v>
      </c>
      <c r="C2206" s="2">
        <f>RSI!I2206</f>
        <v>34.994236834296728</v>
      </c>
      <c r="D2206" s="2">
        <f>MACD!E2206</f>
        <v>-6.3150147168585802E-3</v>
      </c>
      <c r="E2206" s="2">
        <f>MACD!F2206</f>
        <v>-2.9652327464918492E-3</v>
      </c>
      <c r="F2206" s="2">
        <f>'Moving Avg'!D2206</f>
        <v>0.89</v>
      </c>
      <c r="G2206" s="2">
        <f>'Moving Avg'!F2206</f>
        <v>0.89250000000000029</v>
      </c>
      <c r="H2206" s="2">
        <f>'Moving Avg'!G2206</f>
        <v>0.94120000000000015</v>
      </c>
      <c r="I2206" s="2">
        <f>'Moving Avg'!H2206</f>
        <v>1.0754499999999998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0.89</v>
      </c>
      <c r="C2207" s="2">
        <f>RSI!I2207</f>
        <v>34.994236834296728</v>
      </c>
      <c r="D2207" s="2">
        <f>MACD!E2207</f>
        <v>-6.5002197691769181E-3</v>
      </c>
      <c r="E2207" s="2">
        <f>MACD!F2207</f>
        <v>-3.6722301510288633E-3</v>
      </c>
      <c r="F2207" s="2">
        <f>'Moving Avg'!D2207</f>
        <v>0.89</v>
      </c>
      <c r="G2207" s="2">
        <f>'Moving Avg'!F2207</f>
        <v>0.89000000000000024</v>
      </c>
      <c r="H2207" s="2">
        <f>'Moving Avg'!G2207</f>
        <v>0.93800000000000028</v>
      </c>
      <c r="I2207" s="2">
        <f>'Moving Avg'!H2207</f>
        <v>1.0711499999999996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0.85</v>
      </c>
      <c r="C2208" s="2">
        <f>RSI!I2208</f>
        <v>19.215097632368071</v>
      </c>
      <c r="D2208" s="2">
        <f>MACD!E2208</f>
        <v>-3.6082839011166712E-3</v>
      </c>
      <c r="E2208" s="2">
        <f>MACD!F2208</f>
        <v>-3.6594409010464249E-3</v>
      </c>
      <c r="F2208" s="2">
        <f>'Moving Avg'!D2208</f>
        <v>0.88200000000000001</v>
      </c>
      <c r="G2208" s="2">
        <f>'Moving Avg'!F2208</f>
        <v>0.88650000000000018</v>
      </c>
      <c r="H2208" s="2">
        <f>'Moving Avg'!G2208</f>
        <v>0.93400000000000016</v>
      </c>
      <c r="I2208" s="2">
        <f>'Moving Avg'!H2208</f>
        <v>1.0669999999999995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0.85</v>
      </c>
      <c r="C2209" s="2">
        <f>RSI!I2209</f>
        <v>19.215097632368071</v>
      </c>
      <c r="D2209" s="2">
        <f>MACD!E2209</f>
        <v>-8.4556168082883243E-4</v>
      </c>
      <c r="E2209" s="2">
        <f>MACD!F2209</f>
        <v>-3.0966650570029065E-3</v>
      </c>
      <c r="F2209" s="2">
        <f>'Moving Avg'!D2209</f>
        <v>0.874</v>
      </c>
      <c r="G2209" s="2">
        <f>'Moving Avg'!F2209</f>
        <v>0.88450000000000029</v>
      </c>
      <c r="H2209" s="2">
        <f>'Moving Avg'!G2209</f>
        <v>0.93000000000000016</v>
      </c>
      <c r="I2209" s="2">
        <f>'Moving Avg'!H2209</f>
        <v>1.0631999999999997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0.85</v>
      </c>
      <c r="C2210" s="2">
        <f>RSI!I2210</f>
        <v>19.215097632368071</v>
      </c>
      <c r="D2210" s="2">
        <f>MACD!E2210</f>
        <v>1.7844407616283142E-3</v>
      </c>
      <c r="E2210" s="2">
        <f>MACD!F2210</f>
        <v>-2.1204438932766623E-3</v>
      </c>
      <c r="F2210" s="2">
        <f>'Moving Avg'!D2210</f>
        <v>0.86599999999999999</v>
      </c>
      <c r="G2210" s="2">
        <f>'Moving Avg'!F2210</f>
        <v>0.88400000000000034</v>
      </c>
      <c r="H2210" s="2">
        <f>'Moving Avg'!G2210</f>
        <v>0.92600000000000027</v>
      </c>
      <c r="I2210" s="2">
        <f>'Moving Avg'!H2210</f>
        <v>1.0597499999999995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0.85</v>
      </c>
      <c r="C2211" s="2">
        <f>RSI!I2211</f>
        <v>19.215097632368071</v>
      </c>
      <c r="D2211" s="2">
        <f>MACD!E2211</f>
        <v>4.2804889343610597E-3</v>
      </c>
      <c r="E2211" s="2">
        <f>MACD!F2211</f>
        <v>-8.4025732774911785E-4</v>
      </c>
      <c r="F2211" s="2">
        <f>'Moving Avg'!D2211</f>
        <v>0.85799999999999998</v>
      </c>
      <c r="G2211" s="2">
        <f>'Moving Avg'!F2211</f>
        <v>0.88200000000000023</v>
      </c>
      <c r="H2211" s="2">
        <f>'Moving Avg'!G2211</f>
        <v>0.92220000000000024</v>
      </c>
      <c r="I2211" s="2">
        <f>'Moving Avg'!H2211</f>
        <v>1.0564499999999994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0.85</v>
      </c>
      <c r="C2212" s="2">
        <f>RSI!I2212</f>
        <v>19.215097632368057</v>
      </c>
      <c r="D2212" s="2">
        <f>MACD!E2212</f>
        <v>6.6431421872501506E-3</v>
      </c>
      <c r="E2212" s="2">
        <f>MACD!F2212</f>
        <v>6.5642257525073597E-4</v>
      </c>
      <c r="F2212" s="2">
        <f>'Moving Avg'!D2212</f>
        <v>0.85</v>
      </c>
      <c r="G2212" s="2">
        <f>'Moving Avg'!F2212</f>
        <v>0.88000000000000023</v>
      </c>
      <c r="H2212" s="2">
        <f>'Moving Avg'!G2212</f>
        <v>0.91840000000000033</v>
      </c>
      <c r="I2212" s="2">
        <f>'Moving Avg'!H2212</f>
        <v>1.0534499999999993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0.88</v>
      </c>
      <c r="C2213" s="2">
        <f>RSI!I2213</f>
        <v>45.776828697778448</v>
      </c>
      <c r="D2213" s="2">
        <f>MACD!E2213</f>
        <v>6.6521367051861624E-3</v>
      </c>
      <c r="E2213" s="2">
        <f>MACD!F2213</f>
        <v>1.8555654012378216E-3</v>
      </c>
      <c r="F2213" s="2">
        <f>'Moving Avg'!D2213</f>
        <v>0.85600000000000009</v>
      </c>
      <c r="G2213" s="2">
        <f>'Moving Avg'!F2213</f>
        <v>0.87949999999999995</v>
      </c>
      <c r="H2213" s="2">
        <f>'Moving Avg'!G2213</f>
        <v>0.91500000000000048</v>
      </c>
      <c r="I2213" s="2">
        <f>'Moving Avg'!H2213</f>
        <v>1.0508999999999993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0.88</v>
      </c>
      <c r="C2214" s="2">
        <f>RSI!I2214</f>
        <v>45.776828697778448</v>
      </c>
      <c r="D2214" s="2">
        <f>MACD!E2214</f>
        <v>6.6973359804329835E-3</v>
      </c>
      <c r="E2214" s="2">
        <f>MACD!F2214</f>
        <v>2.8239195170768542E-3</v>
      </c>
      <c r="F2214" s="2">
        <f>'Moving Avg'!D2214</f>
        <v>0.86199999999999988</v>
      </c>
      <c r="G2214" s="2">
        <f>'Moving Avg'!F2214</f>
        <v>0.87899999999999989</v>
      </c>
      <c r="H2214" s="2">
        <f>'Moving Avg'!G2214</f>
        <v>0.91160000000000052</v>
      </c>
      <c r="I2214" s="2">
        <f>'Moving Avg'!H2214</f>
        <v>1.0486499999999994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0.88</v>
      </c>
      <c r="C2215" s="2">
        <f>RSI!I2215</f>
        <v>45.776828697778448</v>
      </c>
      <c r="D2215" s="2">
        <f>MACD!E2215</f>
        <v>6.7703857148236901E-3</v>
      </c>
      <c r="E2215" s="2">
        <f>MACD!F2215</f>
        <v>3.6132127566262215E-3</v>
      </c>
      <c r="F2215" s="2">
        <f>'Moving Avg'!D2215</f>
        <v>0.86799999999999999</v>
      </c>
      <c r="G2215" s="2">
        <f>'Moving Avg'!F2215</f>
        <v>0.87850000000000006</v>
      </c>
      <c r="H2215" s="2">
        <f>'Moving Avg'!G2215</f>
        <v>0.90820000000000067</v>
      </c>
      <c r="I2215" s="2">
        <f>'Moving Avg'!H2215</f>
        <v>1.0461499999999992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0.88</v>
      </c>
      <c r="C2216" s="2">
        <f>RSI!I2216</f>
        <v>45.776828697778448</v>
      </c>
      <c r="D2216" s="2">
        <f>MACD!E2216</f>
        <v>6.8644231339066719E-3</v>
      </c>
      <c r="E2216" s="2">
        <f>MACD!F2216</f>
        <v>4.2634548320823118E-3</v>
      </c>
      <c r="F2216" s="2">
        <f>'Moving Avg'!D2216</f>
        <v>0.874</v>
      </c>
      <c r="G2216" s="2">
        <f>'Moving Avg'!F2216</f>
        <v>0.87799999999999989</v>
      </c>
      <c r="H2216" s="2">
        <f>'Moving Avg'!G2216</f>
        <v>0.9048000000000006</v>
      </c>
      <c r="I2216" s="2">
        <f>'Moving Avg'!H2216</f>
        <v>1.0433999999999992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0.88</v>
      </c>
      <c r="C2217" s="2">
        <f>RSI!I2217</f>
        <v>45.776828697778448</v>
      </c>
      <c r="D2217" s="2">
        <f>MACD!E2217</f>
        <v>6.9738322441977862E-3</v>
      </c>
      <c r="E2217" s="2">
        <f>MACD!F2217</f>
        <v>4.8055303145054067E-3</v>
      </c>
      <c r="F2217" s="2">
        <f>'Moving Avg'!D2217</f>
        <v>0.88000000000000012</v>
      </c>
      <c r="G2217" s="2">
        <f>'Moving Avg'!F2217</f>
        <v>0.87750000000000006</v>
      </c>
      <c r="H2217" s="2">
        <f>'Moving Avg'!G2217</f>
        <v>0.90220000000000067</v>
      </c>
      <c r="I2217" s="2">
        <f>'Moving Avg'!H2217</f>
        <v>1.0406499999999992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0.85</v>
      </c>
      <c r="C2218" s="2">
        <f>RSI!I2218</f>
        <v>31.008523126557975</v>
      </c>
      <c r="D2218" s="2">
        <f>MACD!E2218</f>
        <v>3.1624139432099296E-3</v>
      </c>
      <c r="E2218" s="2">
        <f>MACD!F2218</f>
        <v>4.4769070402463111E-3</v>
      </c>
      <c r="F2218" s="2">
        <f>'Moving Avg'!D2218</f>
        <v>0.874</v>
      </c>
      <c r="G2218" s="2">
        <f>'Moving Avg'!F2218</f>
        <v>0.87550000000000006</v>
      </c>
      <c r="H2218" s="2">
        <f>'Moving Avg'!G2218</f>
        <v>0.89900000000000058</v>
      </c>
      <c r="I2218" s="2">
        <f>'Moving Avg'!H2218</f>
        <v>1.0377499999999988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0.85</v>
      </c>
      <c r="C2219" s="2">
        <f>RSI!I2219</f>
        <v>31.008523126557975</v>
      </c>
      <c r="D2219" s="2">
        <f>MACD!E2219</f>
        <v>1.4022109835387653E-4</v>
      </c>
      <c r="E2219" s="2">
        <f>MACD!F2219</f>
        <v>3.6095698518678241E-3</v>
      </c>
      <c r="F2219" s="2">
        <f>'Moving Avg'!D2219</f>
        <v>0.86799999999999999</v>
      </c>
      <c r="G2219" s="2">
        <f>'Moving Avg'!F2219</f>
        <v>0.87350000000000017</v>
      </c>
      <c r="H2219" s="2">
        <f>'Moving Avg'!G2219</f>
        <v>0.89580000000000071</v>
      </c>
      <c r="I2219" s="2">
        <f>'Moving Avg'!H2219</f>
        <v>1.0348499999999989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0.84</v>
      </c>
      <c r="C2220" s="2">
        <f>RSI!I2220</f>
        <v>27.570014813240917</v>
      </c>
      <c r="D2220" s="2">
        <f>MACD!E2220</f>
        <v>-1.4884510290786857E-3</v>
      </c>
      <c r="E2220" s="2">
        <f>MACD!F2220</f>
        <v>2.5899656756785223E-3</v>
      </c>
      <c r="F2220" s="2">
        <f>'Moving Avg'!D2220</f>
        <v>0.86</v>
      </c>
      <c r="G2220" s="2">
        <f>'Moving Avg'!F2220</f>
        <v>0.87100000000000011</v>
      </c>
      <c r="H2220" s="2">
        <f>'Moving Avg'!G2220</f>
        <v>0.89240000000000064</v>
      </c>
      <c r="I2220" s="2">
        <f>'Moving Avg'!H2220</f>
        <v>1.0318999999999987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0.84</v>
      </c>
      <c r="C2221" s="2">
        <f>RSI!I2221</f>
        <v>27.570014813240917</v>
      </c>
      <c r="D2221" s="2">
        <f>MACD!E2221</f>
        <v>-2.6335536812941429E-3</v>
      </c>
      <c r="E2221" s="2">
        <f>MACD!F2221</f>
        <v>1.5452618042839893E-3</v>
      </c>
      <c r="F2221" s="2">
        <f>'Moving Avg'!D2221</f>
        <v>0.85199999999999998</v>
      </c>
      <c r="G2221" s="2">
        <f>'Moving Avg'!F2221</f>
        <v>0.86850000000000005</v>
      </c>
      <c r="H2221" s="2">
        <f>'Moving Avg'!G2221</f>
        <v>0.8898000000000007</v>
      </c>
      <c r="I2221" s="2">
        <f>'Moving Avg'!H2221</f>
        <v>1.0289499999999985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0.84</v>
      </c>
      <c r="C2222" s="2">
        <f>RSI!I2222</f>
        <v>27.570014813240917</v>
      </c>
      <c r="D2222" s="2">
        <f>MACD!E2222</f>
        <v>-3.3867417571747938E-3</v>
      </c>
      <c r="E2222" s="2">
        <f>MACD!F2222</f>
        <v>5.5886109199223275E-4</v>
      </c>
      <c r="F2222" s="2">
        <f>'Moving Avg'!D2222</f>
        <v>0.84399999999999997</v>
      </c>
      <c r="G2222" s="2">
        <f>'Moving Avg'!F2222</f>
        <v>0.86600000000000021</v>
      </c>
      <c r="H2222" s="2">
        <f>'Moving Avg'!G2222</f>
        <v>0.88720000000000088</v>
      </c>
      <c r="I2222" s="2">
        <f>'Moving Avg'!H2222</f>
        <v>1.0262999999999984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0.84</v>
      </c>
      <c r="C2223" s="2">
        <f>RSI!I2223</f>
        <v>27.570014813240917</v>
      </c>
      <c r="D2223" s="2">
        <f>MACD!E2223</f>
        <v>7.9109370197494311E-4</v>
      </c>
      <c r="E2223" s="2">
        <f>MACD!F2223</f>
        <v>6.0530761398877489E-4</v>
      </c>
      <c r="F2223" s="2">
        <f>'Moving Avg'!D2223</f>
        <v>0.84199999999999997</v>
      </c>
      <c r="G2223" s="2">
        <f>'Moving Avg'!F2223</f>
        <v>0.86350000000000016</v>
      </c>
      <c r="H2223" s="2">
        <f>'Moving Avg'!G2223</f>
        <v>0.88540000000000096</v>
      </c>
      <c r="I2223" s="2">
        <f>'Moving Avg'!H2223</f>
        <v>1.0239499999999984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0.84</v>
      </c>
      <c r="C2224" s="2">
        <f>RSI!I2224</f>
        <v>27.570014813240917</v>
      </c>
      <c r="D2224" s="2">
        <f>MACD!E2224</f>
        <v>4.5111517545626256E-3</v>
      </c>
      <c r="E2224" s="2">
        <f>MACD!F2224</f>
        <v>1.3864764421035449E-3</v>
      </c>
      <c r="F2224" s="2">
        <f>'Moving Avg'!D2224</f>
        <v>0.84000000000000008</v>
      </c>
      <c r="G2224" s="2">
        <f>'Moving Avg'!F2224</f>
        <v>0.8610000000000001</v>
      </c>
      <c r="H2224" s="2">
        <f>'Moving Avg'!G2224</f>
        <v>0.88360000000000083</v>
      </c>
      <c r="I2224" s="2">
        <f>'Moving Avg'!H2224</f>
        <v>1.0215999999999985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0.87</v>
      </c>
      <c r="C2225" s="2">
        <f>RSI!I2225</f>
        <v>51.122716403338885</v>
      </c>
      <c r="D2225" s="2">
        <f>MACD!E2225</f>
        <v>5.6079362487032602E-3</v>
      </c>
      <c r="E2225" s="2">
        <f>MACD!F2225</f>
        <v>2.2307684034234884E-3</v>
      </c>
      <c r="F2225" s="2">
        <f>'Moving Avg'!D2225</f>
        <v>0.84599999999999986</v>
      </c>
      <c r="G2225" s="2">
        <f>'Moving Avg'!F2225</f>
        <v>0.8600000000000001</v>
      </c>
      <c r="H2225" s="2">
        <f>'Moving Avg'!G2225</f>
        <v>0.88320000000000087</v>
      </c>
      <c r="I2225" s="2">
        <f>'Moving Avg'!H2225</f>
        <v>1.0193999999999983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0.87</v>
      </c>
      <c r="C2226" s="2">
        <f>RSI!I2226</f>
        <v>51.122716403338885</v>
      </c>
      <c r="D2226" s="2">
        <f>MACD!E2226</f>
        <v>6.5172923481158218E-3</v>
      </c>
      <c r="E2226" s="2">
        <f>MACD!F2226</f>
        <v>3.0880731923619556E-3</v>
      </c>
      <c r="F2226" s="2">
        <f>'Moving Avg'!D2226</f>
        <v>0.85199999999999998</v>
      </c>
      <c r="G2226" s="2">
        <f>'Moving Avg'!F2226</f>
        <v>0.85899999999999999</v>
      </c>
      <c r="H2226" s="2">
        <f>'Moving Avg'!G2226</f>
        <v>0.88280000000000092</v>
      </c>
      <c r="I2226" s="2">
        <f>'Moving Avg'!H2226</f>
        <v>1.0171999999999983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0.87</v>
      </c>
      <c r="C2227" s="2">
        <f>RSI!I2227</f>
        <v>51.122716403338885</v>
      </c>
      <c r="D2227" s="2">
        <f>MACD!E2227</f>
        <v>7.269439806651512E-3</v>
      </c>
      <c r="E2227" s="2">
        <f>MACD!F2227</f>
        <v>3.9243465152198672E-3</v>
      </c>
      <c r="F2227" s="2">
        <f>'Moving Avg'!D2227</f>
        <v>0.85799999999999998</v>
      </c>
      <c r="G2227" s="2">
        <f>'Moving Avg'!F2227</f>
        <v>0.85799999999999998</v>
      </c>
      <c r="H2227" s="2">
        <f>'Moving Avg'!G2227</f>
        <v>0.88240000000000085</v>
      </c>
      <c r="I2227" s="2">
        <f>'Moving Avg'!H2227</f>
        <v>1.0149999999999986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0.89</v>
      </c>
      <c r="C2228" s="2">
        <f>RSI!I2228</f>
        <v>61.536978850916242</v>
      </c>
      <c r="D2228" s="2">
        <f>MACD!E2228</f>
        <v>1.7929805242318242E-3</v>
      </c>
      <c r="E2228" s="2">
        <f>MACD!F2228</f>
        <v>3.4980733170222587E-3</v>
      </c>
      <c r="F2228" s="2">
        <f>'Moving Avg'!D2228</f>
        <v>0.86799999999999999</v>
      </c>
      <c r="G2228" s="2">
        <f>'Moving Avg'!F2228</f>
        <v>0.86</v>
      </c>
      <c r="H2228" s="2">
        <f>'Moving Avg'!G2228</f>
        <v>0.88220000000000065</v>
      </c>
      <c r="I2228" s="2">
        <f>'Moving Avg'!H2228</f>
        <v>1.0128999999999986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0.89</v>
      </c>
      <c r="C2229" s="2">
        <f>RSI!I2229</f>
        <v>61.536978850916242</v>
      </c>
      <c r="D2229" s="2">
        <f>MACD!E2229</f>
        <v>-2.9739659850626099E-3</v>
      </c>
      <c r="E2229" s="2">
        <f>MACD!F2229</f>
        <v>2.2036654566052853E-3</v>
      </c>
      <c r="F2229" s="2">
        <f>'Moving Avg'!D2229</f>
        <v>0.87799999999999989</v>
      </c>
      <c r="G2229" s="2">
        <f>'Moving Avg'!F2229</f>
        <v>0.86199999999999977</v>
      </c>
      <c r="H2229" s="2">
        <f>'Moving Avg'!G2229</f>
        <v>0.88200000000000056</v>
      </c>
      <c r="I2229" s="2">
        <f>'Moving Avg'!H2229</f>
        <v>1.0110499999999984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0.89</v>
      </c>
      <c r="C2230" s="2">
        <f>RSI!I2230</f>
        <v>61.536978850916242</v>
      </c>
      <c r="D2230" s="2">
        <f>MACD!E2230</f>
        <v>-8.6691637802640553E-3</v>
      </c>
      <c r="E2230" s="2">
        <f>MACD!F2230</f>
        <v>2.9099609231417146E-5</v>
      </c>
      <c r="F2230" s="2">
        <f>'Moving Avg'!D2230</f>
        <v>0.88200000000000001</v>
      </c>
      <c r="G2230" s="2">
        <f>'Moving Avg'!F2230</f>
        <v>0.86399999999999988</v>
      </c>
      <c r="H2230" s="2">
        <f>'Moving Avg'!G2230</f>
        <v>0.88180000000000058</v>
      </c>
      <c r="I2230" s="2">
        <f>'Moving Avg'!H2230</f>
        <v>1.0091499999999984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0.89</v>
      </c>
      <c r="C2231" s="2">
        <f>RSI!I2231</f>
        <v>61.536978850916242</v>
      </c>
      <c r="D2231" s="2">
        <f>MACD!E2231</f>
        <v>-1.3602220015475841E-2</v>
      </c>
      <c r="E2231" s="2">
        <f>MACD!F2231</f>
        <v>-2.6971643157100347E-3</v>
      </c>
      <c r="F2231" s="2">
        <f>'Moving Avg'!D2231</f>
        <v>0.8859999999999999</v>
      </c>
      <c r="G2231" s="2">
        <f>'Moving Avg'!F2231</f>
        <v>0.86599999999999988</v>
      </c>
      <c r="H2231" s="2">
        <f>'Moving Avg'!G2231</f>
        <v>0.88160000000000049</v>
      </c>
      <c r="I2231" s="2">
        <f>'Moving Avg'!H2231</f>
        <v>1.0071499999999984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0.89</v>
      </c>
      <c r="C2232" s="2">
        <f>RSI!I2232</f>
        <v>61.536978850916242</v>
      </c>
      <c r="D2232" s="2">
        <f>MACD!E2232</f>
        <v>-1.7881939629781685E-2</v>
      </c>
      <c r="E2232" s="2">
        <f>MACD!F2232</f>
        <v>-5.7341193785243648E-3</v>
      </c>
      <c r="F2232" s="2">
        <f>'Moving Avg'!D2232</f>
        <v>0.89</v>
      </c>
      <c r="G2232" s="2">
        <f>'Moving Avg'!F2232</f>
        <v>0.86799999999999999</v>
      </c>
      <c r="H2232" s="2">
        <f>'Moving Avg'!G2232</f>
        <v>0.88140000000000041</v>
      </c>
      <c r="I2232" s="2">
        <f>'Moving Avg'!H2232</f>
        <v>1.0051499999999982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0.89</v>
      </c>
      <c r="C2233" s="2">
        <f>RSI!I2233</f>
        <v>61.536978850916242</v>
      </c>
      <c r="D2233" s="2">
        <f>MACD!E2233</f>
        <v>-2.1601014089653425E-2</v>
      </c>
      <c r="E2233" s="2">
        <f>MACD!F2233</f>
        <v>-8.9074983207501762E-3</v>
      </c>
      <c r="F2233" s="2">
        <f>'Moving Avg'!D2233</f>
        <v>0.89</v>
      </c>
      <c r="G2233" s="2">
        <f>'Moving Avg'!F2233</f>
        <v>0.86850000000000005</v>
      </c>
      <c r="H2233" s="2">
        <f>'Moving Avg'!G2233</f>
        <v>0.88120000000000043</v>
      </c>
      <c r="I2233" s="2">
        <f>'Moving Avg'!H2233</f>
        <v>1.0030999999999981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0.88</v>
      </c>
      <c r="C2234" s="2">
        <f>RSI!I2234</f>
        <v>52.767633413818579</v>
      </c>
      <c r="D2234" s="2">
        <f>MACD!E2234</f>
        <v>-2.4097713292234868E-2</v>
      </c>
      <c r="E2234" s="2">
        <f>MACD!F2234</f>
        <v>-1.1945541315047114E-2</v>
      </c>
      <c r="F2234" s="2">
        <f>'Moving Avg'!D2234</f>
        <v>0.88800000000000012</v>
      </c>
      <c r="G2234" s="2">
        <f>'Moving Avg'!F2234</f>
        <v>0.86849999999999983</v>
      </c>
      <c r="H2234" s="2">
        <f>'Moving Avg'!G2234</f>
        <v>0.88000000000000045</v>
      </c>
      <c r="I2234" s="2">
        <f>'Moving Avg'!H2234</f>
        <v>1.0009999999999979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0.88</v>
      </c>
      <c r="C2235" s="2">
        <f>RSI!I2235</f>
        <v>52.767633413818579</v>
      </c>
      <c r="D2235" s="2">
        <f>MACD!E2235</f>
        <v>-2.1619654681240497E-2</v>
      </c>
      <c r="E2235" s="2">
        <f>MACD!F2235</f>
        <v>-1.388036398828579E-2</v>
      </c>
      <c r="F2235" s="2">
        <f>'Moving Avg'!D2235</f>
        <v>0.8859999999999999</v>
      </c>
      <c r="G2235" s="2">
        <f>'Moving Avg'!F2235</f>
        <v>0.86850000000000005</v>
      </c>
      <c r="H2235" s="2">
        <f>'Moving Avg'!G2235</f>
        <v>0.87880000000000036</v>
      </c>
      <c r="I2235" s="2">
        <f>'Moving Avg'!H2235</f>
        <v>0.99894999999999778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0.88</v>
      </c>
      <c r="C2236" s="2">
        <f>RSI!I2236</f>
        <v>52.767633413818579</v>
      </c>
      <c r="D2236" s="2">
        <f>MACD!E2236</f>
        <v>-1.9545738052327621E-2</v>
      </c>
      <c r="E2236" s="2">
        <f>MACD!F2236</f>
        <v>-1.5013438801094157E-2</v>
      </c>
      <c r="F2236" s="2">
        <f>'Moving Avg'!D2236</f>
        <v>0.88400000000000001</v>
      </c>
      <c r="G2236" s="2">
        <f>'Moving Avg'!F2236</f>
        <v>0.86850000000000005</v>
      </c>
      <c r="H2236" s="2">
        <f>'Moving Avg'!G2236</f>
        <v>0.87760000000000038</v>
      </c>
      <c r="I2236" s="2">
        <f>'Moving Avg'!H2236</f>
        <v>0.9968999999999979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0.88</v>
      </c>
      <c r="C2237" s="2">
        <f>RSI!I2237</f>
        <v>52.767633413818579</v>
      </c>
      <c r="D2237" s="2">
        <f>MACD!E2237</f>
        <v>-1.7812091256999119E-2</v>
      </c>
      <c r="E2237" s="2">
        <f>MACD!F2237</f>
        <v>-1.557316929227515E-2</v>
      </c>
      <c r="F2237" s="2">
        <f>'Moving Avg'!D2237</f>
        <v>0.88200000000000001</v>
      </c>
      <c r="G2237" s="2">
        <f>'Moving Avg'!F2237</f>
        <v>0.86850000000000027</v>
      </c>
      <c r="H2237" s="2">
        <f>'Moving Avg'!G2237</f>
        <v>0.87640000000000029</v>
      </c>
      <c r="I2237" s="2">
        <f>'Moving Avg'!H2237</f>
        <v>0.99484999999999768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0.88</v>
      </c>
      <c r="C2238" s="2">
        <f>RSI!I2238</f>
        <v>52.767633413818579</v>
      </c>
      <c r="D2238" s="2">
        <f>MACD!E2238</f>
        <v>-1.3287871217844249E-2</v>
      </c>
      <c r="E2238" s="2">
        <f>MACD!F2238</f>
        <v>-1.511610967738897E-2</v>
      </c>
      <c r="F2238" s="2">
        <f>'Moving Avg'!D2238</f>
        <v>0.88000000000000012</v>
      </c>
      <c r="G2238" s="2">
        <f>'Moving Avg'!F2238</f>
        <v>0.87000000000000033</v>
      </c>
      <c r="H2238" s="2">
        <f>'Moving Avg'!G2238</f>
        <v>0.87560000000000027</v>
      </c>
      <c r="I2238" s="2">
        <f>'Moving Avg'!H2238</f>
        <v>0.99279999999999757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0.88</v>
      </c>
      <c r="C2239" s="2">
        <f>RSI!I2239</f>
        <v>52.767633413818579</v>
      </c>
      <c r="D2239" s="2">
        <f>MACD!E2239</f>
        <v>-9.4778655322631522E-3</v>
      </c>
      <c r="E2239" s="2">
        <f>MACD!F2239</f>
        <v>-1.3988460848363807E-2</v>
      </c>
      <c r="F2239" s="2">
        <f>'Moving Avg'!D2239</f>
        <v>0.88000000000000012</v>
      </c>
      <c r="G2239" s="2">
        <f>'Moving Avg'!F2239</f>
        <v>0.87150000000000016</v>
      </c>
      <c r="H2239" s="2">
        <f>'Moving Avg'!G2239</f>
        <v>0.87540000000000051</v>
      </c>
      <c r="I2239" s="2">
        <f>'Moving Avg'!H2239</f>
        <v>0.99099999999999766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0.88</v>
      </c>
      <c r="C2240" s="2">
        <f>RSI!I2240</f>
        <v>52.767633413818579</v>
      </c>
      <c r="D2240" s="2">
        <f>MACD!E2240</f>
        <v>-6.2708483651295888E-3</v>
      </c>
      <c r="E2240" s="2">
        <f>MACD!F2240</f>
        <v>-1.2444938351716964E-2</v>
      </c>
      <c r="F2240" s="2">
        <f>'Moving Avg'!D2240</f>
        <v>0.88000000000000012</v>
      </c>
      <c r="G2240" s="2">
        <f>'Moving Avg'!F2240</f>
        <v>0.87350000000000017</v>
      </c>
      <c r="H2240" s="2">
        <f>'Moving Avg'!G2240</f>
        <v>0.87580000000000058</v>
      </c>
      <c r="I2240" s="2">
        <f>'Moving Avg'!H2240</f>
        <v>0.98919999999999775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0.85</v>
      </c>
      <c r="C2241" s="2">
        <f>RSI!I2241</f>
        <v>30.711006554997269</v>
      </c>
      <c r="D2241" s="2">
        <f>MACD!E2241</f>
        <v>-1.3505830818754117E-3</v>
      </c>
      <c r="E2241" s="2">
        <f>MACD!F2241</f>
        <v>-1.0226067297748654E-2</v>
      </c>
      <c r="F2241" s="2">
        <f>'Moving Avg'!D2241</f>
        <v>0.874</v>
      </c>
      <c r="G2241" s="2">
        <f>'Moving Avg'!F2241</f>
        <v>0.87400000000000033</v>
      </c>
      <c r="H2241" s="2">
        <f>'Moving Avg'!G2241</f>
        <v>0.87500000000000056</v>
      </c>
      <c r="I2241" s="2">
        <f>'Moving Avg'!H2241</f>
        <v>0.98724999999999763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0.85</v>
      </c>
      <c r="C2242" s="2">
        <f>RSI!I2242</f>
        <v>30.711006554997269</v>
      </c>
      <c r="D2242" s="2">
        <f>MACD!E2242</f>
        <v>2.9755573318636097E-3</v>
      </c>
      <c r="E2242" s="2">
        <f>MACD!F2242</f>
        <v>-7.5857423718262013E-3</v>
      </c>
      <c r="F2242" s="2">
        <f>'Moving Avg'!D2242</f>
        <v>0.86799999999999999</v>
      </c>
      <c r="G2242" s="2">
        <f>'Moving Avg'!F2242</f>
        <v>0.87450000000000028</v>
      </c>
      <c r="H2242" s="2">
        <f>'Moving Avg'!G2242</f>
        <v>0.87420000000000053</v>
      </c>
      <c r="I2242" s="2">
        <f>'Moving Avg'!H2242</f>
        <v>0.98529999999999762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0.85</v>
      </c>
      <c r="C2243" s="2">
        <f>RSI!I2243</f>
        <v>30.711006554997283</v>
      </c>
      <c r="D2243" s="2">
        <f>MACD!E2243</f>
        <v>6.7869145525211172E-3</v>
      </c>
      <c r="E2243" s="2">
        <f>MACD!F2243</f>
        <v>-4.7112109869567372E-3</v>
      </c>
      <c r="F2243" s="2">
        <f>'Moving Avg'!D2243</f>
        <v>0.86199999999999988</v>
      </c>
      <c r="G2243" s="2">
        <f>'Moving Avg'!F2243</f>
        <v>0.87500000000000033</v>
      </c>
      <c r="H2243" s="2">
        <f>'Moving Avg'!G2243</f>
        <v>0.87340000000000051</v>
      </c>
      <c r="I2243" s="2">
        <f>'Moving Avg'!H2243</f>
        <v>0.9833499999999975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0.85</v>
      </c>
      <c r="C2244" s="2">
        <f>RSI!I2244</f>
        <v>30.711006554997283</v>
      </c>
      <c r="D2244" s="2">
        <f>MACD!E2244</f>
        <v>8.6130557988763901E-3</v>
      </c>
      <c r="E2244" s="2">
        <f>MACD!F2244</f>
        <v>-2.0463576297901119E-3</v>
      </c>
      <c r="F2244" s="2">
        <f>'Moving Avg'!D2244</f>
        <v>0.85600000000000009</v>
      </c>
      <c r="G2244" s="2">
        <f>'Moving Avg'!F2244</f>
        <v>0.87550000000000028</v>
      </c>
      <c r="H2244" s="2">
        <f>'Moving Avg'!G2244</f>
        <v>0.87260000000000049</v>
      </c>
      <c r="I2244" s="2">
        <f>'Moving Avg'!H2244</f>
        <v>0.98139999999999761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0.85</v>
      </c>
      <c r="C2245" s="2">
        <f>RSI!I2245</f>
        <v>30.711006554997283</v>
      </c>
      <c r="D2245" s="2">
        <f>MACD!E2245</f>
        <v>1.0287519102443854E-2</v>
      </c>
      <c r="E2245" s="2">
        <f>MACD!F2245</f>
        <v>4.2041771665668102E-4</v>
      </c>
      <c r="F2245" s="2">
        <f>'Moving Avg'!D2245</f>
        <v>0.85</v>
      </c>
      <c r="G2245" s="2">
        <f>'Moving Avg'!F2245</f>
        <v>0.87450000000000028</v>
      </c>
      <c r="H2245" s="2">
        <f>'Moving Avg'!G2245</f>
        <v>0.87180000000000069</v>
      </c>
      <c r="I2245" s="2">
        <f>'Moving Avg'!H2245</f>
        <v>0.97944999999999749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0.85</v>
      </c>
      <c r="C2246" s="2">
        <f>RSI!I2246</f>
        <v>30.711006554997283</v>
      </c>
      <c r="D2246" s="2">
        <f>MACD!E2246</f>
        <v>1.1824064208060037E-2</v>
      </c>
      <c r="E2246" s="2">
        <f>MACD!F2246</f>
        <v>2.7011470149373522E-3</v>
      </c>
      <c r="F2246" s="2">
        <f>'Moving Avg'!D2246</f>
        <v>0.85</v>
      </c>
      <c r="G2246" s="2">
        <f>'Moving Avg'!F2246</f>
        <v>0.87350000000000017</v>
      </c>
      <c r="H2246" s="2">
        <f>'Moving Avg'!G2246</f>
        <v>0.87100000000000066</v>
      </c>
      <c r="I2246" s="2">
        <f>'Moving Avg'!H2246</f>
        <v>0.97769999999999757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0.85</v>
      </c>
      <c r="C2247" s="2">
        <f>RSI!I2247</f>
        <v>30.711006554997283</v>
      </c>
      <c r="D2247" s="2">
        <f>MACD!E2247</f>
        <v>1.3235043259946733E-2</v>
      </c>
      <c r="E2247" s="2">
        <f>MACD!F2247</f>
        <v>4.8079262639392287E-3</v>
      </c>
      <c r="F2247" s="2">
        <f>'Moving Avg'!D2247</f>
        <v>0.85</v>
      </c>
      <c r="G2247" s="2">
        <f>'Moving Avg'!F2247</f>
        <v>0.87250000000000016</v>
      </c>
      <c r="H2247" s="2">
        <f>'Moving Avg'!G2247</f>
        <v>0.87020000000000064</v>
      </c>
      <c r="I2247" s="2">
        <f>'Moving Avg'!H2247</f>
        <v>0.97594999999999754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0.85</v>
      </c>
      <c r="C2248" s="2">
        <f>RSI!I2248</f>
        <v>30.711006554997283</v>
      </c>
      <c r="D2248" s="2">
        <f>MACD!E2248</f>
        <v>1.4531564816154807E-2</v>
      </c>
      <c r="E2248" s="2">
        <f>MACD!F2248</f>
        <v>6.7526539743823447E-3</v>
      </c>
      <c r="F2248" s="2">
        <f>'Moving Avg'!D2248</f>
        <v>0.85</v>
      </c>
      <c r="G2248" s="2">
        <f>'Moving Avg'!F2248</f>
        <v>0.87050000000000005</v>
      </c>
      <c r="H2248" s="2">
        <f>'Moving Avg'!G2248</f>
        <v>0.86940000000000073</v>
      </c>
      <c r="I2248" s="2">
        <f>'Moving Avg'!H2248</f>
        <v>0.97444999999999748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45278</v>
      </c>
      <c r="B2249" s="2">
        <f>RSI!B2249</f>
        <v>0.88</v>
      </c>
      <c r="C2249" s="2">
        <f>RSI!I2249</f>
        <v>60.546549196072483</v>
      </c>
      <c r="D2249" s="2">
        <f>MACD!E2249</f>
        <v>1.3501414299609715E-2</v>
      </c>
      <c r="E2249" s="2">
        <f>MACD!F2249</f>
        <v>8.1024060394278199E-3</v>
      </c>
      <c r="F2249" s="2">
        <f>'Moving Avg'!D2249</f>
        <v>0.85600000000000009</v>
      </c>
      <c r="G2249" s="2">
        <f>'Moving Avg'!F2249</f>
        <v>0.86999999999999988</v>
      </c>
      <c r="H2249" s="2">
        <f>'Moving Avg'!G2249</f>
        <v>0.86920000000000064</v>
      </c>
      <c r="I2249" s="2">
        <f>'Moving Avg'!H2249</f>
        <v>0.97289999999999732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45279</v>
      </c>
      <c r="B2250" s="2">
        <f>RSI!B2250</f>
        <v>0.9</v>
      </c>
      <c r="C2250" s="2">
        <f>RSI!I2250</f>
        <v>69.863207060646815</v>
      </c>
      <c r="D2250" s="2">
        <f>MACD!E2250</f>
        <v>1.1058972563859459E-2</v>
      </c>
      <c r="E2250" s="2">
        <f>MACD!F2250</f>
        <v>8.6937193443141474E-3</v>
      </c>
      <c r="F2250" s="2">
        <f>'Moving Avg'!D2250</f>
        <v>0.86599999999999999</v>
      </c>
      <c r="G2250" s="2">
        <f>'Moving Avg'!F2250</f>
        <v>0.87049999999999983</v>
      </c>
      <c r="H2250" s="2">
        <f>'Moving Avg'!G2250</f>
        <v>0.86940000000000051</v>
      </c>
      <c r="I2250" s="2">
        <f>'Moving Avg'!H2250</f>
        <v>0.97144999999999759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0.9</v>
      </c>
      <c r="C2251" s="2">
        <f>RSI!I2251</f>
        <v>69.863207060646815</v>
      </c>
      <c r="D2251" s="2">
        <f>MACD!E2251</f>
        <v>4.1760455906777461E-3</v>
      </c>
      <c r="E2251" s="2">
        <f>MACD!F2251</f>
        <v>7.7901845935868675E-3</v>
      </c>
      <c r="F2251" s="2">
        <f>'Moving Avg'!D2251</f>
        <v>0.876</v>
      </c>
      <c r="G2251" s="2">
        <f>'Moving Avg'!F2251</f>
        <v>0.87099999999999977</v>
      </c>
      <c r="H2251" s="2">
        <f>'Moving Avg'!G2251</f>
        <v>0.86960000000000037</v>
      </c>
      <c r="I2251" s="2">
        <f>'Moving Avg'!H2251</f>
        <v>0.96999999999999753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0.9</v>
      </c>
      <c r="C2252" s="2">
        <f>RSI!I2252</f>
        <v>69.863207060646815</v>
      </c>
      <c r="D2252" s="2">
        <f>MACD!E2252</f>
        <v>-1.8339518451846448E-3</v>
      </c>
      <c r="E2252" s="2">
        <f>MACD!F2252</f>
        <v>5.8653573058325649E-3</v>
      </c>
      <c r="F2252" s="2">
        <f>'Moving Avg'!D2252</f>
        <v>0.8859999999999999</v>
      </c>
      <c r="G2252" s="2">
        <f>'Moving Avg'!F2252</f>
        <v>0.87149999999999983</v>
      </c>
      <c r="H2252" s="2">
        <f>'Moving Avg'!G2252</f>
        <v>0.86980000000000035</v>
      </c>
      <c r="I2252" s="2">
        <f>'Moving Avg'!H2252</f>
        <v>0.96854999999999758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0.9</v>
      </c>
      <c r="C2253" s="2">
        <f>RSI!I2253</f>
        <v>69.863207060646815</v>
      </c>
      <c r="D2253" s="2">
        <f>MACD!E2253</f>
        <v>-7.0915401286074653E-3</v>
      </c>
      <c r="E2253" s="2">
        <f>MACD!F2253</f>
        <v>3.2739778189445593E-3</v>
      </c>
      <c r="F2253" s="2">
        <f>'Moving Avg'!D2253</f>
        <v>0.89600000000000013</v>
      </c>
      <c r="G2253" s="2">
        <f>'Moving Avg'!F2253</f>
        <v>0.87199999999999989</v>
      </c>
      <c r="H2253" s="2">
        <f>'Moving Avg'!G2253</f>
        <v>0.87000000000000033</v>
      </c>
      <c r="I2253" s="2">
        <f>'Moving Avg'!H2253</f>
        <v>0.96709999999999763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0.9</v>
      </c>
      <c r="C2254" s="2">
        <f>RSI!I2254</f>
        <v>69.863207060646815</v>
      </c>
      <c r="D2254" s="2">
        <f>MACD!E2254</f>
        <v>-1.1699718525834957E-2</v>
      </c>
      <c r="E2254" s="2">
        <f>MACD!F2254</f>
        <v>2.7923854998865641E-4</v>
      </c>
      <c r="F2254" s="2">
        <f>'Moving Avg'!D2254</f>
        <v>0.9</v>
      </c>
      <c r="G2254" s="2">
        <f>'Moving Avg'!F2254</f>
        <v>0.87299999999999989</v>
      </c>
      <c r="H2254" s="2">
        <f>'Moving Avg'!G2254</f>
        <v>0.87020000000000008</v>
      </c>
      <c r="I2254" s="2">
        <f>'Moving Avg'!H2254</f>
        <v>0.96564999999999768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0.9</v>
      </c>
      <c r="C2255" s="2">
        <f>RSI!I2255</f>
        <v>69.863207060646815</v>
      </c>
      <c r="D2255" s="2">
        <f>MACD!E2255</f>
        <v>-1.5746585150149039E-2</v>
      </c>
      <c r="E2255" s="2">
        <f>MACD!F2255</f>
        <v>-2.9259261900388828E-3</v>
      </c>
      <c r="F2255" s="2">
        <f>'Moving Avg'!D2255</f>
        <v>0.9</v>
      </c>
      <c r="G2255" s="2">
        <f>'Moving Avg'!F2255</f>
        <v>0.87399999999999989</v>
      </c>
      <c r="H2255" s="2">
        <f>'Moving Avg'!G2255</f>
        <v>0.87040000000000006</v>
      </c>
      <c r="I2255" s="2">
        <f>'Moving Avg'!H2255</f>
        <v>0.96419999999999773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0.9</v>
      </c>
      <c r="C2256" s="2">
        <f>RSI!I2256</f>
        <v>69.863207060646815</v>
      </c>
      <c r="D2256" s="2">
        <f>MACD!E2256</f>
        <v>-1.9307559455236656E-2</v>
      </c>
      <c r="E2256" s="2">
        <f>MACD!F2256</f>
        <v>-6.202252843078437E-3</v>
      </c>
      <c r="F2256" s="2">
        <f>'Moving Avg'!D2256</f>
        <v>0.9</v>
      </c>
      <c r="G2256" s="2">
        <f>'Moving Avg'!F2256</f>
        <v>0.875</v>
      </c>
      <c r="H2256" s="2">
        <f>'Moving Avg'!G2256</f>
        <v>0.87060000000000004</v>
      </c>
      <c r="I2256" s="2">
        <f>'Moving Avg'!H2256</f>
        <v>0.96274999999999766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0.9</v>
      </c>
      <c r="C2257" s="2">
        <f>RSI!I2257</f>
        <v>69.863207060646815</v>
      </c>
      <c r="D2257" s="2">
        <f>MACD!E2257</f>
        <v>-2.2447267991071884E-2</v>
      </c>
      <c r="E2257" s="2">
        <f>MACD!F2257</f>
        <v>-9.4512558726771272E-3</v>
      </c>
      <c r="F2257" s="2">
        <f>'Moving Avg'!D2257</f>
        <v>0.9</v>
      </c>
      <c r="G2257" s="2">
        <f>'Moving Avg'!F2257</f>
        <v>0.876</v>
      </c>
      <c r="H2257" s="2">
        <f>'Moving Avg'!G2257</f>
        <v>0.87080000000000002</v>
      </c>
      <c r="I2257" s="2">
        <f>'Moving Avg'!H2257</f>
        <v>0.96129999999999782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</row>
    <row r="2258" spans="1:12" ht="13.5" x14ac:dyDescent="0.25">
      <c r="A2258" s="3">
        <f>RSI!A2258</f>
        <v>45289</v>
      </c>
      <c r="B2258" s="2">
        <f>RSI!B2258</f>
        <v>0.94</v>
      </c>
      <c r="C2258" s="2">
        <f>RSI!I2258</f>
        <v>83.748862421139108</v>
      </c>
      <c r="D2258" s="2">
        <f>MACD!E2258</f>
        <v>-2.8184107806998981E-2</v>
      </c>
      <c r="E2258" s="2">
        <f>MACD!F2258</f>
        <v>-1.3197826259541499E-2</v>
      </c>
      <c r="F2258" s="2">
        <f>'Moving Avg'!D2258</f>
        <v>0.90800000000000003</v>
      </c>
      <c r="G2258" s="2">
        <f>'Moving Avg'!F2258</f>
        <v>0.87900000000000011</v>
      </c>
      <c r="H2258" s="2">
        <f>'Moving Avg'!G2258</f>
        <v>0.87259999999999993</v>
      </c>
      <c r="I2258" s="2">
        <f>'Moving Avg'!H2258</f>
        <v>0.96004999999999785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0.9</v>
      </c>
      <c r="C2259" s="2">
        <f>RSI!I2259</f>
        <v>55.974493342199423</v>
      </c>
      <c r="D2259" s="2">
        <f>MACD!E2259</f>
        <v>-2.5804889909995854E-2</v>
      </c>
      <c r="E2259" s="2">
        <f>MACD!F2259</f>
        <v>-1.5719238989632369E-2</v>
      </c>
      <c r="F2259" s="2">
        <f>'Moving Avg'!D2259</f>
        <v>0.90800000000000003</v>
      </c>
      <c r="G2259" s="2">
        <f>'Moving Avg'!F2259</f>
        <v>0.88000000000000012</v>
      </c>
      <c r="H2259" s="2">
        <f>'Moving Avg'!G2259</f>
        <v>0.87359999999999971</v>
      </c>
      <c r="I2259" s="2">
        <f>'Moving Avg'!H2259</f>
        <v>0.9585999999999979</v>
      </c>
      <c r="J2259" s="6" t="str">
        <f>OBV!F2259</f>
        <v>BEARISH</v>
      </c>
      <c r="K2259" s="6" t="str">
        <f>OBV!G2259</f>
        <v>NEUTRAL</v>
      </c>
      <c r="L2259" s="6" t="str">
        <f>OBV!H2259</f>
        <v>NEUTRAL</v>
      </c>
    </row>
    <row r="2260" spans="1:12" ht="13.5" x14ac:dyDescent="0.25">
      <c r="A2260" s="3">
        <f>RSI!A2260</f>
        <v>45294</v>
      </c>
      <c r="B2260" s="2">
        <f>RSI!B2260</f>
        <v>0.9</v>
      </c>
      <c r="C2260" s="2">
        <f>RSI!I2260</f>
        <v>55.974493342199438</v>
      </c>
      <c r="D2260" s="2">
        <f>MACD!E2260</f>
        <v>-2.0797754635591859E-2</v>
      </c>
      <c r="E2260" s="2">
        <f>MACD!F2260</f>
        <v>-1.6734942118824269E-2</v>
      </c>
      <c r="F2260" s="2">
        <f>'Moving Avg'!D2260</f>
        <v>0.90800000000000003</v>
      </c>
      <c r="G2260" s="2">
        <f>'Moving Avg'!F2260</f>
        <v>0.88099999999999989</v>
      </c>
      <c r="H2260" s="2">
        <f>'Moving Avg'!G2260</f>
        <v>0.87459999999999982</v>
      </c>
      <c r="I2260" s="2">
        <f>'Moving Avg'!H2260</f>
        <v>0.95734999999999781</v>
      </c>
      <c r="J2260" s="6" t="str">
        <f>OBV!F2260</f>
        <v>BEARISH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45295</v>
      </c>
      <c r="B2261" s="2">
        <f>RSI!B2261</f>
        <v>0.89</v>
      </c>
      <c r="C2261" s="2">
        <f>RSI!I2261</f>
        <v>51.064367549413163</v>
      </c>
      <c r="D2261" s="2">
        <f>MACD!E2261</f>
        <v>-1.5897033213929546E-2</v>
      </c>
      <c r="E2261" s="2">
        <f>MACD!F2261</f>
        <v>-1.6567360337845324E-2</v>
      </c>
      <c r="F2261" s="2">
        <f>'Moving Avg'!D2261</f>
        <v>0.90599999999999992</v>
      </c>
      <c r="G2261" s="2">
        <f>'Moving Avg'!F2261</f>
        <v>0.88300000000000001</v>
      </c>
      <c r="H2261" s="2">
        <f>'Moving Avg'!G2261</f>
        <v>0.87539999999999973</v>
      </c>
      <c r="I2261" s="2">
        <f>'Moving Avg'!H2261</f>
        <v>0.95619999999999794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0.89</v>
      </c>
      <c r="C2262" s="2">
        <f>RSI!I2262</f>
        <v>51.064367549413163</v>
      </c>
      <c r="D2262" s="2">
        <f>MACD!E2262</f>
        <v>-1.1762313772867294E-2</v>
      </c>
      <c r="E2262" s="2">
        <f>MACD!F2262</f>
        <v>-1.5606351024849719E-2</v>
      </c>
      <c r="F2262" s="2">
        <f>'Moving Avg'!D2262</f>
        <v>0.90399999999999991</v>
      </c>
      <c r="G2262" s="2">
        <f>'Moving Avg'!F2262</f>
        <v>0.88500000000000012</v>
      </c>
      <c r="H2262" s="2">
        <f>'Moving Avg'!G2262</f>
        <v>0.87619999999999976</v>
      </c>
      <c r="I2262" s="2">
        <f>'Moving Avg'!H2262</f>
        <v>0.95514999999999772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0.89</v>
      </c>
      <c r="C2263" s="2">
        <f>RSI!I2263</f>
        <v>51.064367549413163</v>
      </c>
      <c r="D2263" s="2">
        <f>MACD!E2263</f>
        <v>-8.2748576435693888E-3</v>
      </c>
      <c r="E2263" s="2">
        <f>MACD!F2263</f>
        <v>-1.4140052348593654E-2</v>
      </c>
      <c r="F2263" s="2">
        <f>'Moving Avg'!D2263</f>
        <v>0.89399999999999991</v>
      </c>
      <c r="G2263" s="2">
        <f>'Moving Avg'!F2263</f>
        <v>0.88700000000000012</v>
      </c>
      <c r="H2263" s="2">
        <f>'Moving Avg'!G2263</f>
        <v>0.87639999999999985</v>
      </c>
      <c r="I2263" s="2">
        <f>'Moving Avg'!H2263</f>
        <v>0.95399999999999774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0.85</v>
      </c>
      <c r="C2264" s="2">
        <f>RSI!I2264</f>
        <v>35.504649616872996</v>
      </c>
      <c r="D2264" s="2">
        <f>MACD!E2264</f>
        <v>-2.3712967714007993E-3</v>
      </c>
      <c r="E2264" s="2">
        <f>MACD!F2264</f>
        <v>-1.1786301233155085E-2</v>
      </c>
      <c r="F2264" s="2">
        <f>'Moving Avg'!D2264</f>
        <v>0.88400000000000001</v>
      </c>
      <c r="G2264" s="2">
        <f>'Moving Avg'!F2264</f>
        <v>0.88700000000000023</v>
      </c>
      <c r="H2264" s="2">
        <f>'Moving Avg'!G2264</f>
        <v>0.8757999999999998</v>
      </c>
      <c r="I2264" s="2">
        <f>'Moving Avg'!H2264</f>
        <v>0.95264999999999789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0.85</v>
      </c>
      <c r="C2265" s="2">
        <f>RSI!I2265</f>
        <v>35.504649616872996</v>
      </c>
      <c r="D2265" s="2">
        <f>MACD!E2265</f>
        <v>2.8508241030493764E-3</v>
      </c>
      <c r="E2265" s="2">
        <f>MACD!F2265</f>
        <v>-8.8588761659141937E-3</v>
      </c>
      <c r="F2265" s="2">
        <f>'Moving Avg'!D2265</f>
        <v>0.874</v>
      </c>
      <c r="G2265" s="2">
        <f>'Moving Avg'!F2265</f>
        <v>0.88700000000000023</v>
      </c>
      <c r="H2265" s="2">
        <f>'Moving Avg'!G2265</f>
        <v>0.87519999999999998</v>
      </c>
      <c r="I2265" s="2">
        <f>'Moving Avg'!H2265</f>
        <v>0.95129999999999793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0.85</v>
      </c>
      <c r="C2266" s="2">
        <f>RSI!I2266</f>
        <v>35.504649616872996</v>
      </c>
      <c r="D2266" s="2">
        <f>MACD!E2266</f>
        <v>7.4795418923987445E-3</v>
      </c>
      <c r="E2266" s="2">
        <f>MACD!F2266</f>
        <v>-5.5911925542516065E-3</v>
      </c>
      <c r="F2266" s="2">
        <f>'Moving Avg'!D2266</f>
        <v>0.86599999999999999</v>
      </c>
      <c r="G2266" s="2">
        <f>'Moving Avg'!F2266</f>
        <v>0.88700000000000023</v>
      </c>
      <c r="H2266" s="2">
        <f>'Moving Avg'!G2266</f>
        <v>0.87459999999999993</v>
      </c>
      <c r="I2266" s="2">
        <f>'Moving Avg'!H2266</f>
        <v>0.94994999999999807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0.85</v>
      </c>
      <c r="C2267" s="2">
        <f>RSI!I2267</f>
        <v>35.50464961687301</v>
      </c>
      <c r="D2267" s="2">
        <f>MACD!E2267</f>
        <v>1.1590593814055361E-2</v>
      </c>
      <c r="E2267" s="2">
        <f>MACD!F2267</f>
        <v>-2.1548352805902133E-3</v>
      </c>
      <c r="F2267" s="2">
        <f>'Moving Avg'!D2267</f>
        <v>0.85799999999999998</v>
      </c>
      <c r="G2267" s="2">
        <f>'Moving Avg'!F2267</f>
        <v>0.88700000000000023</v>
      </c>
      <c r="H2267" s="2">
        <f>'Moving Avg'!G2267</f>
        <v>0.87400000000000011</v>
      </c>
      <c r="I2267" s="2">
        <f>'Moving Avg'!H2267</f>
        <v>0.94859999999999811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0.85</v>
      </c>
      <c r="C2268" s="2">
        <f>RSI!I2268</f>
        <v>35.50464961687301</v>
      </c>
      <c r="D2268" s="2">
        <f>MACD!E2268</f>
        <v>2.1403063623740004E-2</v>
      </c>
      <c r="E2268" s="2">
        <f>MACD!F2268</f>
        <v>2.55674450027583E-3</v>
      </c>
      <c r="F2268" s="2">
        <f>'Moving Avg'!D2268</f>
        <v>0.85</v>
      </c>
      <c r="G2268" s="2">
        <f>'Moving Avg'!F2268</f>
        <v>0.88700000000000023</v>
      </c>
      <c r="H2268" s="2">
        <f>'Moving Avg'!G2268</f>
        <v>0.87400000000000022</v>
      </c>
      <c r="I2268" s="2">
        <f>'Moving Avg'!H2268</f>
        <v>0.94724999999999826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0.85</v>
      </c>
      <c r="C2269" s="2">
        <f>RSI!I2269</f>
        <v>35.50464961687301</v>
      </c>
      <c r="D2269" s="2">
        <f>MACD!E2269</f>
        <v>2.3718781410544398E-2</v>
      </c>
      <c r="E2269" s="2">
        <f>MACD!F2269</f>
        <v>6.7891518823295438E-3</v>
      </c>
      <c r="F2269" s="2">
        <f>'Moving Avg'!D2269</f>
        <v>0.85</v>
      </c>
      <c r="G2269" s="2">
        <f>'Moving Avg'!F2269</f>
        <v>0.88550000000000018</v>
      </c>
      <c r="H2269" s="2">
        <f>'Moving Avg'!G2269</f>
        <v>0.87400000000000022</v>
      </c>
      <c r="I2269" s="2">
        <f>'Moving Avg'!H2269</f>
        <v>0.94589999999999819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0.85</v>
      </c>
      <c r="C2270" s="2">
        <f>RSI!I2270</f>
        <v>35.50464961687301</v>
      </c>
      <c r="D2270" s="2">
        <f>MACD!E2270</f>
        <v>2.5832591284416284E-2</v>
      </c>
      <c r="E2270" s="2">
        <f>MACD!F2270</f>
        <v>1.0597839762746891E-2</v>
      </c>
      <c r="F2270" s="2">
        <f>'Moving Avg'!D2270</f>
        <v>0.85</v>
      </c>
      <c r="G2270" s="2">
        <f>'Moving Avg'!F2270</f>
        <v>0.88300000000000023</v>
      </c>
      <c r="H2270" s="2">
        <f>'Moving Avg'!G2270</f>
        <v>0.8742000000000002</v>
      </c>
      <c r="I2270" s="2">
        <f>'Moving Avg'!H2270</f>
        <v>0.94464999999999832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0.85</v>
      </c>
      <c r="C2271" s="2">
        <f>RSI!I2271</f>
        <v>35.50464961687301</v>
      </c>
      <c r="D2271" s="2">
        <f>MACD!E2271</f>
        <v>2.6225660658140137E-2</v>
      </c>
      <c r="E2271" s="2">
        <f>MACD!F2271</f>
        <v>1.3723403941825542E-2</v>
      </c>
      <c r="F2271" s="2">
        <f>'Moving Avg'!D2271</f>
        <v>0.85</v>
      </c>
      <c r="G2271" s="2">
        <f>'Moving Avg'!F2271</f>
        <v>0.88050000000000017</v>
      </c>
      <c r="H2271" s="2">
        <f>'Moving Avg'!G2271</f>
        <v>0.87440000000000029</v>
      </c>
      <c r="I2271" s="2">
        <f>'Moving Avg'!H2271</f>
        <v>0.94339999999999846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0.82</v>
      </c>
      <c r="C2272" s="2">
        <f>RSI!I2272</f>
        <v>25.119149355664277</v>
      </c>
      <c r="D2272" s="2">
        <f>MACD!E2272</f>
        <v>2.8912815744013387E-2</v>
      </c>
      <c r="E2272" s="2">
        <f>MACD!F2272</f>
        <v>1.6761286302263111E-2</v>
      </c>
      <c r="F2272" s="2">
        <f>'Moving Avg'!D2272</f>
        <v>0.84399999999999997</v>
      </c>
      <c r="G2272" s="2">
        <f>'Moving Avg'!F2272</f>
        <v>0.87650000000000006</v>
      </c>
      <c r="H2272" s="2">
        <f>'Moving Avg'!G2272</f>
        <v>0.87400000000000033</v>
      </c>
      <c r="I2272" s="2">
        <f>'Moving Avg'!H2272</f>
        <v>0.94219999999999837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0.79</v>
      </c>
      <c r="C2273" s="2">
        <f>RSI!I2273</f>
        <v>19.101842773976273</v>
      </c>
      <c r="D2273" s="2">
        <f>MACD!E2273</f>
        <v>3.3708588922472416E-2</v>
      </c>
      <c r="E2273" s="2">
        <f>MACD!F2273</f>
        <v>2.0150746826304973E-2</v>
      </c>
      <c r="F2273" s="2">
        <f>'Moving Avg'!D2273</f>
        <v>0.83200000000000007</v>
      </c>
      <c r="G2273" s="2">
        <f>'Moving Avg'!F2273</f>
        <v>0.87099999999999989</v>
      </c>
      <c r="H2273" s="2">
        <f>'Moving Avg'!G2273</f>
        <v>0.87300000000000022</v>
      </c>
      <c r="I2273" s="2">
        <f>'Moving Avg'!H2273</f>
        <v>0.9410499999999985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0.76</v>
      </c>
      <c r="C2274" s="2">
        <f>RSI!I2274</f>
        <v>15.184565852826793</v>
      </c>
      <c r="D2274" s="2">
        <f>MACD!E2274</f>
        <v>3.4289794815310914E-2</v>
      </c>
      <c r="E2274" s="2">
        <f>MACD!F2274</f>
        <v>2.2978556424106161E-2</v>
      </c>
      <c r="F2274" s="2">
        <f>'Moving Avg'!D2274</f>
        <v>0.81400000000000006</v>
      </c>
      <c r="G2274" s="2">
        <f>'Moving Avg'!F2274</f>
        <v>0.86399999999999988</v>
      </c>
      <c r="H2274" s="2">
        <f>'Moving Avg'!G2274</f>
        <v>0.87140000000000017</v>
      </c>
      <c r="I2274" s="2">
        <f>'Moving Avg'!H2274</f>
        <v>0.93994999999999851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0.76</v>
      </c>
      <c r="C2275" s="2">
        <f>RSI!I2275</f>
        <v>15.184565852826793</v>
      </c>
      <c r="D2275" s="2">
        <f>MACD!E2275</f>
        <v>3.5380029690722181E-2</v>
      </c>
      <c r="E2275" s="2">
        <f>MACD!F2275</f>
        <v>2.5458851077429366E-2</v>
      </c>
      <c r="F2275" s="2">
        <f>'Moving Avg'!D2275</f>
        <v>0.79599999999999993</v>
      </c>
      <c r="G2275" s="2">
        <f>'Moving Avg'!F2275</f>
        <v>0.85699999999999998</v>
      </c>
      <c r="H2275" s="2">
        <f>'Moving Avg'!G2275</f>
        <v>0.86919999999999997</v>
      </c>
      <c r="I2275" s="2">
        <f>'Moving Avg'!H2275</f>
        <v>0.93884999999999863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0.76</v>
      </c>
      <c r="C2276" s="2">
        <f>RSI!I2276</f>
        <v>15.184565852826793</v>
      </c>
      <c r="D2276" s="2">
        <f>MACD!E2276</f>
        <v>3.6856652118001931E-2</v>
      </c>
      <c r="E2276" s="2">
        <f>MACD!F2276</f>
        <v>2.7738411285543881E-2</v>
      </c>
      <c r="F2276" s="2">
        <f>'Moving Avg'!D2276</f>
        <v>0.77799999999999991</v>
      </c>
      <c r="G2276" s="2">
        <f>'Moving Avg'!F2276</f>
        <v>0.84999999999999987</v>
      </c>
      <c r="H2276" s="2">
        <f>'Moving Avg'!G2276</f>
        <v>0.86699999999999988</v>
      </c>
      <c r="I2276" s="2">
        <f>'Moving Avg'!H2276</f>
        <v>0.93794999999999873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0.76</v>
      </c>
      <c r="C2277" s="2">
        <f>RSI!I2277</f>
        <v>15.184565852826793</v>
      </c>
      <c r="D2277" s="2">
        <f>MACD!E2277</f>
        <v>3.8619172229198306E-2</v>
      </c>
      <c r="E2277" s="2">
        <f>MACD!F2277</f>
        <v>2.991456347427477E-2</v>
      </c>
      <c r="F2277" s="2">
        <f>'Moving Avg'!D2277</f>
        <v>0.76600000000000001</v>
      </c>
      <c r="G2277" s="2">
        <f>'Moving Avg'!F2277</f>
        <v>0.84299999999999997</v>
      </c>
      <c r="H2277" s="2">
        <f>'Moving Avg'!G2277</f>
        <v>0.8647999999999999</v>
      </c>
      <c r="I2277" s="2">
        <f>'Moving Avg'!H2277</f>
        <v>0.9372499999999987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0.76</v>
      </c>
      <c r="C2278" s="2">
        <f>RSI!I2278</f>
        <v>15.184565852826793</v>
      </c>
      <c r="D2278" s="2">
        <f>MACD!E2278</f>
        <v>4.0585600553022294E-2</v>
      </c>
      <c r="E2278" s="2">
        <f>MACD!F2278</f>
        <v>3.2048770890024281E-2</v>
      </c>
      <c r="F2278" s="2">
        <f>'Moving Avg'!D2278</f>
        <v>0.76</v>
      </c>
      <c r="G2278" s="2">
        <f>'Moving Avg'!F2278</f>
        <v>0.83399999999999996</v>
      </c>
      <c r="H2278" s="2">
        <f>'Moving Avg'!G2278</f>
        <v>0.86219999999999974</v>
      </c>
      <c r="I2278" s="2">
        <f>'Moving Avg'!H2278</f>
        <v>0.93674999999999853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0.76</v>
      </c>
      <c r="C2279" s="2">
        <f>RSI!I2279</f>
        <v>15.184565852826793</v>
      </c>
      <c r="D2279" s="2">
        <f>MACD!E2279</f>
        <v>4.2689376583904148E-2</v>
      </c>
      <c r="E2279" s="2">
        <f>MACD!F2279</f>
        <v>3.4176892028800254E-2</v>
      </c>
      <c r="F2279" s="2">
        <f>'Moving Avg'!D2279</f>
        <v>0.76</v>
      </c>
      <c r="G2279" s="2">
        <f>'Moving Avg'!F2279</f>
        <v>0.82699999999999974</v>
      </c>
      <c r="H2279" s="2">
        <f>'Moving Avg'!G2279</f>
        <v>0.8595999999999997</v>
      </c>
      <c r="I2279" s="2">
        <f>'Moving Avg'!H2279</f>
        <v>0.93639999999999857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0.75</v>
      </c>
      <c r="C2280" s="2">
        <f>RSI!I2280</f>
        <v>13.721397804664534</v>
      </c>
      <c r="D2280" s="2">
        <f>MACD!E2280</f>
        <v>4.5617527302299732E-2</v>
      </c>
      <c r="E2280" s="2">
        <f>MACD!F2280</f>
        <v>3.6465019083500153E-2</v>
      </c>
      <c r="F2280" s="2">
        <f>'Moving Avg'!D2280</f>
        <v>0.75800000000000001</v>
      </c>
      <c r="G2280" s="2">
        <f>'Moving Avg'!F2280</f>
        <v>0.8194999999999999</v>
      </c>
      <c r="H2280" s="2">
        <f>'Moving Avg'!G2280</f>
        <v>0.85679999999999967</v>
      </c>
      <c r="I2280" s="2">
        <f>'Moving Avg'!H2280</f>
        <v>0.9359999999999985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0.75</v>
      </c>
      <c r="C2281" s="2">
        <f>RSI!I2281</f>
        <v>13.721397804664534</v>
      </c>
      <c r="D2281" s="2">
        <f>MACD!E2281</f>
        <v>4.853140575913617E-2</v>
      </c>
      <c r="E2281" s="2">
        <f>MACD!F2281</f>
        <v>3.8878296418627362E-2</v>
      </c>
      <c r="F2281" s="2">
        <f>'Moving Avg'!D2281</f>
        <v>0.75600000000000001</v>
      </c>
      <c r="G2281" s="2">
        <f>'Moving Avg'!F2281</f>
        <v>0.81249999999999978</v>
      </c>
      <c r="H2281" s="2">
        <f>'Moving Avg'!G2281</f>
        <v>0.85399999999999965</v>
      </c>
      <c r="I2281" s="2">
        <f>'Moving Avg'!H2281</f>
        <v>0.93574999999999864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0.75</v>
      </c>
      <c r="C2282" s="2">
        <f>RSI!I2282</f>
        <v>13.721397804664534</v>
      </c>
      <c r="D2282" s="2">
        <f>MACD!E2282</f>
        <v>4.6785511037180316E-2</v>
      </c>
      <c r="E2282" s="2">
        <f>MACD!F2282</f>
        <v>4.0459739342337958E-2</v>
      </c>
      <c r="F2282" s="2">
        <f>'Moving Avg'!D2282</f>
        <v>0.754</v>
      </c>
      <c r="G2282" s="2">
        <f>'Moving Avg'!F2282</f>
        <v>0.80549999999999977</v>
      </c>
      <c r="H2282" s="2">
        <f>'Moving Avg'!G2282</f>
        <v>0.85119999999999973</v>
      </c>
      <c r="I2282" s="2">
        <f>'Moving Avg'!H2282</f>
        <v>0.93564999999999854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0.75</v>
      </c>
      <c r="C2283" s="2">
        <f>RSI!I2283</f>
        <v>13.721397804664534</v>
      </c>
      <c r="D2283" s="2">
        <f>MACD!E2283</f>
        <v>4.1066812767418082E-2</v>
      </c>
      <c r="E2283" s="2">
        <f>MACD!F2283</f>
        <v>4.0581154027353981E-2</v>
      </c>
      <c r="F2283" s="2">
        <f>'Moving Avg'!D2283</f>
        <v>0.752</v>
      </c>
      <c r="G2283" s="2">
        <f>'Moving Avg'!F2283</f>
        <v>0.79849999999999999</v>
      </c>
      <c r="H2283" s="2">
        <f>'Moving Avg'!G2283</f>
        <v>0.84839999999999971</v>
      </c>
      <c r="I2283" s="2">
        <f>'Moving Avg'!H2283</f>
        <v>0.93569999999999864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0.76</v>
      </c>
      <c r="C2284" s="2">
        <f>RSI!I2284</f>
        <v>23.62073338603831</v>
      </c>
      <c r="D2284" s="2">
        <f>MACD!E2284</f>
        <v>3.1218068393474185E-2</v>
      </c>
      <c r="E2284" s="2">
        <f>MACD!F2284</f>
        <v>3.8708536900578024E-2</v>
      </c>
      <c r="F2284" s="2">
        <f>'Moving Avg'!D2284</f>
        <v>0.752</v>
      </c>
      <c r="G2284" s="2">
        <f>'Moving Avg'!F2284</f>
        <v>0.79399999999999993</v>
      </c>
      <c r="H2284" s="2">
        <f>'Moving Avg'!G2284</f>
        <v>0.84599999999999975</v>
      </c>
      <c r="I2284" s="2">
        <f>'Moving Avg'!H2284</f>
        <v>0.93594999999999862</v>
      </c>
      <c r="J2284" s="6" t="str">
        <f>OBV!F2284</f>
        <v>BEARISH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0.76</v>
      </c>
      <c r="C2285" s="2">
        <f>RSI!I2285</f>
        <v>23.62073338603831</v>
      </c>
      <c r="D2285" s="2">
        <f>MACD!E2285</f>
        <v>2.3146054215672174E-2</v>
      </c>
      <c r="E2285" s="2">
        <f>MACD!F2285</f>
        <v>3.5596040363596856E-2</v>
      </c>
      <c r="F2285" s="2">
        <f>'Moving Avg'!D2285</f>
        <v>0.75399999999999989</v>
      </c>
      <c r="G2285" s="2">
        <f>'Moving Avg'!F2285</f>
        <v>0.78949999999999998</v>
      </c>
      <c r="H2285" s="2">
        <f>'Moving Avg'!G2285</f>
        <v>0.84359999999999968</v>
      </c>
      <c r="I2285" s="2">
        <f>'Moving Avg'!H2285</f>
        <v>0.93604999999999861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0.76</v>
      </c>
      <c r="C2286" s="2">
        <f>RSI!I2286</f>
        <v>23.62073338603831</v>
      </c>
      <c r="D2286" s="2">
        <f>MACD!E2286</f>
        <v>1.6558053885876611E-2</v>
      </c>
      <c r="E2286" s="2">
        <f>MACD!F2286</f>
        <v>3.1788443068052806E-2</v>
      </c>
      <c r="F2286" s="2">
        <f>'Moving Avg'!D2286</f>
        <v>0.75599999999999989</v>
      </c>
      <c r="G2286" s="2">
        <f>'Moving Avg'!F2286</f>
        <v>0.78499999999999992</v>
      </c>
      <c r="H2286" s="2">
        <f>'Moving Avg'!G2286</f>
        <v>0.84119999999999995</v>
      </c>
      <c r="I2286" s="2">
        <f>'Moving Avg'!H2286</f>
        <v>0.9360999999999986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0.76</v>
      </c>
      <c r="C2287" s="2">
        <f>RSI!I2287</f>
        <v>23.62073338603831</v>
      </c>
      <c r="D2287" s="2">
        <f>MACD!E2287</f>
        <v>1.1207819395172125E-2</v>
      </c>
      <c r="E2287" s="2">
        <f>MACD!F2287</f>
        <v>2.7672318333476671E-2</v>
      </c>
      <c r="F2287" s="2">
        <f>'Moving Avg'!D2287</f>
        <v>0.75800000000000001</v>
      </c>
      <c r="G2287" s="2">
        <f>'Moving Avg'!F2287</f>
        <v>0.78049999999999986</v>
      </c>
      <c r="H2287" s="2">
        <f>'Moving Avg'!G2287</f>
        <v>0.83879999999999977</v>
      </c>
      <c r="I2287" s="2">
        <f>'Moving Avg'!H2287</f>
        <v>0.93614999999999871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0.76</v>
      </c>
      <c r="C2288" s="2">
        <f>RSI!I2288</f>
        <v>23.62073338603831</v>
      </c>
      <c r="D2288" s="2">
        <f>MACD!E2288</f>
        <v>6.8883157982364551E-3</v>
      </c>
      <c r="E2288" s="2">
        <f>MACD!F2288</f>
        <v>2.3515517826428627E-2</v>
      </c>
      <c r="F2288" s="2">
        <f>'Moving Avg'!D2288</f>
        <v>0.76</v>
      </c>
      <c r="G2288" s="2">
        <f>'Moving Avg'!F2288</f>
        <v>0.77599999999999991</v>
      </c>
      <c r="H2288" s="2">
        <f>'Moving Avg'!G2288</f>
        <v>0.83640000000000003</v>
      </c>
      <c r="I2288" s="2">
        <f>'Moving Avg'!H2288</f>
        <v>0.93604999999999861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0.73</v>
      </c>
      <c r="C2289" s="2">
        <f>RSI!I2289</f>
        <v>15.761922890494205</v>
      </c>
      <c r="D2289" s="2">
        <f>MACD!E2289</f>
        <v>5.647812230287097E-3</v>
      </c>
      <c r="E2289" s="2">
        <f>MACD!F2289</f>
        <v>1.9941976707200323E-2</v>
      </c>
      <c r="F2289" s="2">
        <f>'Moving Avg'!D2289</f>
        <v>0.754</v>
      </c>
      <c r="G2289" s="2">
        <f>'Moving Avg'!F2289</f>
        <v>0.76999999999999991</v>
      </c>
      <c r="H2289" s="2">
        <f>'Moving Avg'!G2289</f>
        <v>0.83340000000000003</v>
      </c>
      <c r="I2289" s="2">
        <f>'Moving Avg'!H2289</f>
        <v>0.93564999999999854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0.73</v>
      </c>
      <c r="C2290" s="2">
        <f>RSI!I2290</f>
        <v>15.761922890494205</v>
      </c>
      <c r="D2290" s="2">
        <f>MACD!E2290</f>
        <v>3.4149639963633183E-3</v>
      </c>
      <c r="E2290" s="2">
        <f>MACD!F2290</f>
        <v>1.6636574165032923E-2</v>
      </c>
      <c r="F2290" s="2">
        <f>'Moving Avg'!D2290</f>
        <v>0.748</v>
      </c>
      <c r="G2290" s="2">
        <f>'Moving Avg'!F2290</f>
        <v>0.76400000000000001</v>
      </c>
      <c r="H2290" s="2">
        <f>'Moving Avg'!G2290</f>
        <v>0.83039999999999992</v>
      </c>
      <c r="I2290" s="2">
        <f>'Moving Avg'!H2290</f>
        <v>0.93509999999999849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0.73</v>
      </c>
      <c r="C2291" s="2">
        <f>RSI!I2291</f>
        <v>15.761922890494205</v>
      </c>
      <c r="D2291" s="2">
        <f>MACD!E2291</f>
        <v>1.8545847362081425E-3</v>
      </c>
      <c r="E2291" s="2">
        <f>MACD!F2291</f>
        <v>1.3680176279267967E-2</v>
      </c>
      <c r="F2291" s="2">
        <f>'Moving Avg'!D2291</f>
        <v>0.74199999999999999</v>
      </c>
      <c r="G2291" s="2">
        <f>'Moving Avg'!F2291</f>
        <v>0.7579999999999999</v>
      </c>
      <c r="H2291" s="2">
        <f>'Moving Avg'!G2291</f>
        <v>0.82799999999999996</v>
      </c>
      <c r="I2291" s="2">
        <f>'Moving Avg'!H2291</f>
        <v>0.93454999999999844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0.73</v>
      </c>
      <c r="C2292" s="2">
        <f>RSI!I2292</f>
        <v>15.761922890494205</v>
      </c>
      <c r="D2292" s="2">
        <f>MACD!E2292</f>
        <v>8.3885073197020876E-4</v>
      </c>
      <c r="E2292" s="2">
        <f>MACD!F2292</f>
        <v>1.1111911169808416E-2</v>
      </c>
      <c r="F2292" s="2">
        <f>'Moving Avg'!D2292</f>
        <v>0.73599999999999999</v>
      </c>
      <c r="G2292" s="2">
        <f>'Moving Avg'!F2292</f>
        <v>0.75350000000000006</v>
      </c>
      <c r="H2292" s="2">
        <f>'Moving Avg'!G2292</f>
        <v>0.8256</v>
      </c>
      <c r="I2292" s="2">
        <f>'Moving Avg'!H2292</f>
        <v>0.93384999999999829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0.73</v>
      </c>
      <c r="C2293" s="2">
        <f>RSI!I2293</f>
        <v>15.761922890494205</v>
      </c>
      <c r="D2293" s="2">
        <f>MACD!E2293</f>
        <v>2.6140841261601544E-4</v>
      </c>
      <c r="E2293" s="2">
        <f>MACD!F2293</f>
        <v>8.9418106183699348E-3</v>
      </c>
      <c r="F2293" s="2">
        <f>'Moving Avg'!D2293</f>
        <v>0.73</v>
      </c>
      <c r="G2293" s="2">
        <f>'Moving Avg'!F2293</f>
        <v>0.75050000000000006</v>
      </c>
      <c r="H2293" s="2">
        <f>'Moving Avg'!G2293</f>
        <v>0.82319999999999993</v>
      </c>
      <c r="I2293" s="2">
        <f>'Moving Avg'!H2293</f>
        <v>0.93309999999999826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0.7</v>
      </c>
      <c r="C2294" s="2">
        <f>RSI!I2294</f>
        <v>10.636054830620637</v>
      </c>
      <c r="D2294" s="2">
        <f>MACD!E2294</f>
        <v>3.7946213144026686E-3</v>
      </c>
      <c r="E2294" s="2">
        <f>MACD!F2294</f>
        <v>7.9123727575764816E-3</v>
      </c>
      <c r="F2294" s="2">
        <f>'Moving Avg'!D2294</f>
        <v>0.72399999999999998</v>
      </c>
      <c r="G2294" s="2">
        <f>'Moving Avg'!F2294</f>
        <v>0.74750000000000005</v>
      </c>
      <c r="H2294" s="2">
        <f>'Moving Avg'!G2294</f>
        <v>0.82020000000000015</v>
      </c>
      <c r="I2294" s="2">
        <f>'Moving Avg'!H2294</f>
        <v>0.93204999999999816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0.69</v>
      </c>
      <c r="C2295" s="2">
        <f>RSI!I2295</f>
        <v>9.5241952482891463</v>
      </c>
      <c r="D2295" s="2">
        <f>MACD!E2295</f>
        <v>7.9440659375756839E-3</v>
      </c>
      <c r="E2295" s="2">
        <f>MACD!F2295</f>
        <v>7.9187113935763227E-3</v>
      </c>
      <c r="F2295" s="2">
        <f>'Moving Avg'!D2295</f>
        <v>0.71599999999999997</v>
      </c>
      <c r="G2295" s="2">
        <f>'Moving Avg'!F2295</f>
        <v>0.74399999999999999</v>
      </c>
      <c r="H2295" s="2">
        <f>'Moving Avg'!G2295</f>
        <v>0.81699999999999984</v>
      </c>
      <c r="I2295" s="2">
        <f>'Moving Avg'!H2295</f>
        <v>0.93074999999999819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0.66</v>
      </c>
      <c r="C2296" s="2">
        <f>RSI!I2296</f>
        <v>7.1196458434766186</v>
      </c>
      <c r="D2296" s="2">
        <f>MACD!E2296</f>
        <v>1.4124467668693352E-2</v>
      </c>
      <c r="E2296" s="2">
        <f>MACD!F2296</f>
        <v>9.159862648599729E-3</v>
      </c>
      <c r="F2296" s="2">
        <f>'Moving Avg'!D2296</f>
        <v>0.70200000000000007</v>
      </c>
      <c r="G2296" s="2">
        <f>'Moving Avg'!F2296</f>
        <v>0.7390000000000001</v>
      </c>
      <c r="H2296" s="2">
        <f>'Moving Avg'!G2296</f>
        <v>0.81319999999999992</v>
      </c>
      <c r="I2296" s="2">
        <f>'Moving Avg'!H2296</f>
        <v>0.92929999999999813</v>
      </c>
      <c r="J2296" s="6" t="str">
        <f>OBV!F2296</f>
        <v>BEARISH</v>
      </c>
      <c r="K2296" s="6" t="str">
        <f>OBV!G2296</f>
        <v>STRONG</v>
      </c>
      <c r="L2296" s="6" t="str">
        <f>OBV!H2296</f>
        <v>CONFIRMED BEARISH</v>
      </c>
    </row>
    <row r="2297" spans="1:12" ht="13.5" x14ac:dyDescent="0.25">
      <c r="A2297" s="3">
        <f>RSI!A2297</f>
        <v>45345</v>
      </c>
      <c r="B2297" s="2">
        <f>RSI!B2297</f>
        <v>0.64</v>
      </c>
      <c r="C2297" s="2">
        <f>RSI!I2297</f>
        <v>6.0271690684010508</v>
      </c>
      <c r="D2297" s="2">
        <f>MACD!E2297</f>
        <v>2.1426782783743326E-2</v>
      </c>
      <c r="E2297" s="2">
        <f>MACD!F2297</f>
        <v>1.161324667562845E-2</v>
      </c>
      <c r="F2297" s="2">
        <f>'Moving Avg'!D2297</f>
        <v>0.68400000000000005</v>
      </c>
      <c r="G2297" s="2">
        <f>'Moving Avg'!F2297</f>
        <v>0.73299999999999998</v>
      </c>
      <c r="H2297" s="2">
        <f>'Moving Avg'!G2297</f>
        <v>0.80900000000000005</v>
      </c>
      <c r="I2297" s="2">
        <f>'Moving Avg'!H2297</f>
        <v>0.92769999999999808</v>
      </c>
      <c r="J2297" s="6" t="str">
        <f>OBV!F2297</f>
        <v>BEARISH</v>
      </c>
      <c r="K2297" s="6" t="str">
        <f>OBV!G2297</f>
        <v>STRONG</v>
      </c>
      <c r="L2297" s="6" t="str">
        <f>OBV!H2297</f>
        <v>CONFIRMED BEARISH</v>
      </c>
    </row>
    <row r="2298" spans="1:12" ht="13.5" x14ac:dyDescent="0.25">
      <c r="A2298" s="3">
        <f>RSI!A2298</f>
        <v>45348</v>
      </c>
      <c r="B2298" s="2">
        <f>RSI!B2298</f>
        <v>0.62</v>
      </c>
      <c r="C2298" s="2">
        <f>RSI!I2298</f>
        <v>5.1724307221407031</v>
      </c>
      <c r="D2298" s="2">
        <f>MACD!E2298</f>
        <v>2.9752792827913654E-2</v>
      </c>
      <c r="E2298" s="2">
        <f>MACD!F2298</f>
        <v>1.5241155906085492E-2</v>
      </c>
      <c r="F2298" s="2">
        <f>'Moving Avg'!D2298</f>
        <v>0.66200000000000003</v>
      </c>
      <c r="G2298" s="2">
        <f>'Moving Avg'!F2298</f>
        <v>0.72599999999999998</v>
      </c>
      <c r="H2298" s="2">
        <f>'Moving Avg'!G2298</f>
        <v>0.8044</v>
      </c>
      <c r="I2298" s="2">
        <f>'Moving Avg'!H2298</f>
        <v>0.92584999999999829</v>
      </c>
      <c r="J2298" s="6" t="str">
        <f>OBV!F2298</f>
        <v>BEARISH</v>
      </c>
      <c r="K2298" s="6" t="str">
        <f>OBV!G2298</f>
        <v>STRONG</v>
      </c>
      <c r="L2298" s="6" t="str">
        <f>OBV!H2298</f>
        <v>CONFIRMED BEARISH</v>
      </c>
    </row>
    <row r="2299" spans="1:12" ht="13.5" x14ac:dyDescent="0.25">
      <c r="A2299" s="3">
        <f>RSI!A2299</f>
        <v>45349</v>
      </c>
      <c r="B2299" s="2">
        <f>RSI!B2299</f>
        <v>0.6</v>
      </c>
      <c r="C2299" s="2">
        <f>RSI!I2299</f>
        <v>4.4871410057734522</v>
      </c>
      <c r="D2299" s="2">
        <f>MACD!E2299</f>
        <v>3.4398495365905779E-2</v>
      </c>
      <c r="E2299" s="2">
        <f>MACD!F2299</f>
        <v>1.907262379804955E-2</v>
      </c>
      <c r="F2299" s="2">
        <f>'Moving Avg'!D2299</f>
        <v>0.64200000000000013</v>
      </c>
      <c r="G2299" s="2">
        <f>'Moving Avg'!F2299</f>
        <v>0.71799999999999997</v>
      </c>
      <c r="H2299" s="2">
        <f>'Moving Avg'!G2299</f>
        <v>0.79880000000000007</v>
      </c>
      <c r="I2299" s="2">
        <f>'Moving Avg'!H2299</f>
        <v>0.92384999999999817</v>
      </c>
      <c r="J2299" s="6" t="str">
        <f>OBV!F2299</f>
        <v>BEARISH</v>
      </c>
      <c r="K2299" s="6" t="str">
        <f>OBV!G2299</f>
        <v>STRONG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0.62</v>
      </c>
      <c r="C2300" s="2">
        <f>RSI!I2300</f>
        <v>16.413319232811745</v>
      </c>
      <c r="D2300" s="2">
        <f>MACD!E2300</f>
        <v>3.7646285156459069E-2</v>
      </c>
      <c r="E2300" s="2">
        <f>MACD!F2300</f>
        <v>2.2787356069731455E-2</v>
      </c>
      <c r="F2300" s="2">
        <f>'Moving Avg'!D2300</f>
        <v>0.628</v>
      </c>
      <c r="G2300" s="2">
        <f>'Moving Avg'!F2300</f>
        <v>0.71149999999999991</v>
      </c>
      <c r="H2300" s="2">
        <f>'Moving Avg'!G2300</f>
        <v>0.79320000000000013</v>
      </c>
      <c r="I2300" s="2">
        <f>'Moving Avg'!H2300</f>
        <v>0.92174999999999829</v>
      </c>
      <c r="J2300" s="6" t="str">
        <f>OBV!F2300</f>
        <v>BEARISH</v>
      </c>
      <c r="K2300" s="6" t="str">
        <f>OBV!G2300</f>
        <v>STRONG</v>
      </c>
      <c r="L2300" s="6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0.64</v>
      </c>
      <c r="C2301" s="2">
        <f>RSI!I2301</f>
        <v>26.320916578216739</v>
      </c>
      <c r="D2301" s="2">
        <f>MACD!E2301</f>
        <v>3.9533912084596667E-2</v>
      </c>
      <c r="E2301" s="2">
        <f>MACD!F2301</f>
        <v>2.6136667272704497E-2</v>
      </c>
      <c r="F2301" s="2">
        <f>'Moving Avg'!D2301</f>
        <v>0.624</v>
      </c>
      <c r="G2301" s="2">
        <f>'Moving Avg'!F2301</f>
        <v>0.70599999999999996</v>
      </c>
      <c r="H2301" s="2">
        <f>'Moving Avg'!G2301</f>
        <v>0.78800000000000014</v>
      </c>
      <c r="I2301" s="2">
        <f>'Moving Avg'!H2301</f>
        <v>0.9196499999999983</v>
      </c>
      <c r="J2301" s="6" t="str">
        <f>OBV!F2301</f>
        <v>BEARISH</v>
      </c>
      <c r="K2301" s="6" t="str">
        <f>OBV!G2301</f>
        <v>STRONG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0.66</v>
      </c>
      <c r="C2302" s="2">
        <f>RSI!I2302</f>
        <v>34.661307234136629</v>
      </c>
      <c r="D2302" s="2">
        <f>MACD!E2302</f>
        <v>4.0106452702543871E-2</v>
      </c>
      <c r="E2302" s="2">
        <f>MACD!F2302</f>
        <v>2.8930624358672372E-2</v>
      </c>
      <c r="F2302" s="2">
        <f>'Moving Avg'!D2302</f>
        <v>0.628</v>
      </c>
      <c r="G2302" s="2">
        <f>'Moving Avg'!F2302</f>
        <v>0.70150000000000001</v>
      </c>
      <c r="H2302" s="2">
        <f>'Moving Avg'!G2302</f>
        <v>0.78320000000000012</v>
      </c>
      <c r="I2302" s="2">
        <f>'Moving Avg'!H2302</f>
        <v>0.91759999999999831</v>
      </c>
      <c r="J2302" s="6" t="str">
        <f>OBV!F2302</f>
        <v>BEARISH</v>
      </c>
      <c r="K2302" s="6" t="str">
        <f>OBV!G2302</f>
        <v>STRONG</v>
      </c>
      <c r="L2302" s="6" t="str">
        <f>OBV!H2302</f>
        <v>BEARISH DIVERGENCE</v>
      </c>
    </row>
    <row r="2303" spans="1:12" ht="13.5" x14ac:dyDescent="0.25">
      <c r="A2303" s="3">
        <f>RSI!A2303</f>
        <v>45355</v>
      </c>
      <c r="B2303" s="2">
        <f>RSI!B2303</f>
        <v>0.68</v>
      </c>
      <c r="C2303" s="2">
        <f>RSI!I2303</f>
        <v>41.761017715903456</v>
      </c>
      <c r="D2303" s="2">
        <f>MACD!E2303</f>
        <v>3.9414210135949146E-2</v>
      </c>
      <c r="E2303" s="2">
        <f>MACD!F2303</f>
        <v>3.1027341514127726E-2</v>
      </c>
      <c r="F2303" s="2">
        <f>'Moving Avg'!D2303</f>
        <v>0.64</v>
      </c>
      <c r="G2303" s="2">
        <f>'Moving Avg'!F2303</f>
        <v>0.69799999999999995</v>
      </c>
      <c r="H2303" s="2">
        <f>'Moving Avg'!G2303</f>
        <v>0.77880000000000005</v>
      </c>
      <c r="I2303" s="2">
        <f>'Moving Avg'!H2303</f>
        <v>0.91564999999999841</v>
      </c>
      <c r="J2303" s="6" t="str">
        <f>OBV!F2303</f>
        <v>BEARISH</v>
      </c>
      <c r="K2303" s="6" t="str">
        <f>OBV!G2303</f>
        <v>STRONG</v>
      </c>
      <c r="L2303" s="6" t="str">
        <f>OBV!H2303</f>
        <v>BEARISH DIVERGENCE</v>
      </c>
    </row>
    <row r="2304" spans="1:12" ht="13.5" x14ac:dyDescent="0.25">
      <c r="A2304" s="3">
        <f>RSI!A2304</f>
        <v>45356</v>
      </c>
      <c r="B2304" s="2">
        <f>RSI!B2304</f>
        <v>0.67</v>
      </c>
      <c r="C2304" s="2">
        <f>RSI!I2304</f>
        <v>39.45266971699705</v>
      </c>
      <c r="D2304" s="2">
        <f>MACD!E2304</f>
        <v>3.5117846756013704E-2</v>
      </c>
      <c r="E2304" s="2">
        <f>MACD!F2304</f>
        <v>3.1845442562504919E-2</v>
      </c>
      <c r="F2304" s="2">
        <f>'Moving Avg'!D2304</f>
        <v>0.65400000000000003</v>
      </c>
      <c r="G2304" s="2">
        <f>'Moving Avg'!F2304</f>
        <v>0.69350000000000001</v>
      </c>
      <c r="H2304" s="2">
        <f>'Moving Avg'!G2304</f>
        <v>0.77420000000000011</v>
      </c>
      <c r="I2304" s="2">
        <f>'Moving Avg'!H2304</f>
        <v>0.91364999999999841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0.69</v>
      </c>
      <c r="C2305" s="2">
        <f>RSI!I2305</f>
        <v>45.894195458638251</v>
      </c>
      <c r="D2305" s="2">
        <f>MACD!E2305</f>
        <v>2.8673484030924512E-2</v>
      </c>
      <c r="E2305" s="2">
        <f>MACD!F2305</f>
        <v>3.1211050856188839E-2</v>
      </c>
      <c r="F2305" s="2">
        <f>'Moving Avg'!D2305</f>
        <v>0.66799999999999993</v>
      </c>
      <c r="G2305" s="2">
        <f>'Moving Avg'!F2305</f>
        <v>0.69000000000000006</v>
      </c>
      <c r="H2305" s="2">
        <f>'Moving Avg'!G2305</f>
        <v>0.77000000000000013</v>
      </c>
      <c r="I2305" s="2">
        <f>'Moving Avg'!H2305</f>
        <v>0.91174999999999828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0.72</v>
      </c>
      <c r="C2306" s="2">
        <f>RSI!I2306</f>
        <v>53.829042691939144</v>
      </c>
      <c r="D2306" s="2">
        <f>MACD!E2306</f>
        <v>1.6460111707496616E-2</v>
      </c>
      <c r="E2306" s="2">
        <f>MACD!F2306</f>
        <v>2.8260863026450398E-2</v>
      </c>
      <c r="F2306" s="2">
        <f>'Moving Avg'!D2306</f>
        <v>0.68399999999999994</v>
      </c>
      <c r="G2306" s="2">
        <f>'Moving Avg'!F2306</f>
        <v>0.68799999999999994</v>
      </c>
      <c r="H2306" s="2">
        <f>'Moving Avg'!G2306</f>
        <v>0.76639999999999997</v>
      </c>
      <c r="I2306" s="2">
        <f>'Moving Avg'!H2306</f>
        <v>0.91004999999999825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0.71</v>
      </c>
      <c r="C2307" s="2">
        <f>RSI!I2307</f>
        <v>51.136932618388464</v>
      </c>
      <c r="D2307" s="2">
        <f>MACD!E2307</f>
        <v>3.6837076169761174E-3</v>
      </c>
      <c r="E2307" s="2">
        <f>MACD!F2307</f>
        <v>2.3345431944555541E-2</v>
      </c>
      <c r="F2307" s="2">
        <f>'Moving Avg'!D2307</f>
        <v>0.69399999999999995</v>
      </c>
      <c r="G2307" s="2">
        <f>'Moving Avg'!F2307</f>
        <v>0.6855</v>
      </c>
      <c r="H2307" s="2">
        <f>'Moving Avg'!G2307</f>
        <v>0.76260000000000017</v>
      </c>
      <c r="I2307" s="2">
        <f>'Moving Avg'!H2307</f>
        <v>0.90834999999999821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0.71</v>
      </c>
      <c r="C2308" s="2">
        <f>RSI!I2308</f>
        <v>51.136932618388464</v>
      </c>
      <c r="D2308" s="2">
        <f>MACD!E2308</f>
        <v>-1.0242919036474118E-2</v>
      </c>
      <c r="E2308" s="2">
        <f>MACD!F2308</f>
        <v>1.6627761748349609E-2</v>
      </c>
      <c r="F2308" s="2">
        <f>'Moving Avg'!D2308</f>
        <v>0.7</v>
      </c>
      <c r="G2308" s="2">
        <f>'Moving Avg'!F2308</f>
        <v>0.68300000000000005</v>
      </c>
      <c r="H2308" s="2">
        <f>'Moving Avg'!G2308</f>
        <v>0.75800000000000023</v>
      </c>
      <c r="I2308" s="2">
        <f>'Moving Avg'!H2308</f>
        <v>0.9066499999999984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0.7</v>
      </c>
      <c r="C2309" s="2">
        <f>RSI!I2309</f>
        <v>48.333477751525585</v>
      </c>
      <c r="D2309" s="2">
        <f>MACD!E2309</f>
        <v>-2.4399188704715913E-2</v>
      </c>
      <c r="E2309" s="2">
        <f>MACD!F2309</f>
        <v>8.4223716577365056E-3</v>
      </c>
      <c r="F2309" s="2">
        <f>'Moving Avg'!D2309</f>
        <v>0.70600000000000007</v>
      </c>
      <c r="G2309" s="2">
        <f>'Moving Avg'!F2309</f>
        <v>0.68149999999999999</v>
      </c>
      <c r="H2309" s="2">
        <f>'Moving Avg'!G2309</f>
        <v>0.75400000000000023</v>
      </c>
      <c r="I2309" s="2">
        <f>'Moving Avg'!H2309</f>
        <v>0.90509999999999824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0.7</v>
      </c>
      <c r="C2310" s="2">
        <f>RSI!I2310</f>
        <v>48.333477751525585</v>
      </c>
      <c r="D2310" s="2">
        <f>MACD!E2310</f>
        <v>-3.3274907804281884E-2</v>
      </c>
      <c r="E2310" s="2">
        <f>MACD!F2310</f>
        <v>8.291576533282774E-5</v>
      </c>
      <c r="F2310" s="2">
        <f>'Moving Avg'!D2310</f>
        <v>0.70799999999999996</v>
      </c>
      <c r="G2310" s="2">
        <f>'Moving Avg'!F2310</f>
        <v>0.67999999999999994</v>
      </c>
      <c r="H2310" s="2">
        <f>'Moving Avg'!G2310</f>
        <v>0.75000000000000044</v>
      </c>
      <c r="I2310" s="2">
        <f>'Moving Avg'!H2310</f>
        <v>0.9033499999999981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</row>
    <row r="2311" spans="1:12" ht="13.5" x14ac:dyDescent="0.25">
      <c r="A2311" s="3">
        <f>RSI!A2311</f>
        <v>45365</v>
      </c>
      <c r="B2311" s="2">
        <f>RSI!B2311</f>
        <v>0.68</v>
      </c>
      <c r="C2311" s="2">
        <f>RSI!I2311</f>
        <v>42.880674081283495</v>
      </c>
      <c r="D2311" s="2">
        <f>MACD!E2311</f>
        <v>-3.6202893904462852E-2</v>
      </c>
      <c r="E2311" s="2">
        <f>MACD!F2311</f>
        <v>-7.1742461686263078E-3</v>
      </c>
      <c r="F2311" s="2">
        <f>'Moving Avg'!D2311</f>
        <v>0.70000000000000007</v>
      </c>
      <c r="G2311" s="2">
        <f>'Moving Avg'!F2311</f>
        <v>0.67749999999999999</v>
      </c>
      <c r="H2311" s="2">
        <f>'Moving Avg'!G2311</f>
        <v>0.74580000000000024</v>
      </c>
      <c r="I2311" s="2">
        <f>'Moving Avg'!H2311</f>
        <v>0.90169999999999817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0.65</v>
      </c>
      <c r="C2312" s="2">
        <f>RSI!I2312</f>
        <v>36.270649289249945</v>
      </c>
      <c r="D2312" s="2">
        <f>MACD!E2312</f>
        <v>-3.3241026673499596E-2</v>
      </c>
      <c r="E2312" s="2">
        <f>MACD!F2312</f>
        <v>-1.2387602269600966E-2</v>
      </c>
      <c r="F2312" s="2">
        <f>'Moving Avg'!D2312</f>
        <v>0.68799999999999994</v>
      </c>
      <c r="G2312" s="2">
        <f>'Moving Avg'!F2312</f>
        <v>0.67349999999999999</v>
      </c>
      <c r="H2312" s="2">
        <f>'Moving Avg'!G2312</f>
        <v>0.74100000000000033</v>
      </c>
      <c r="I2312" s="2">
        <f>'Moving Avg'!H2312</f>
        <v>0.89989999999999826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0.65</v>
      </c>
      <c r="C2313" s="2">
        <f>RSI!I2313</f>
        <v>36.270649289249945</v>
      </c>
      <c r="D2313" s="2">
        <f>MACD!E2313</f>
        <v>-2.7350777114499847E-2</v>
      </c>
      <c r="E2313" s="2">
        <f>MACD!F2313</f>
        <v>-1.5380237238580743E-2</v>
      </c>
      <c r="F2313" s="2">
        <f>'Moving Avg'!D2313</f>
        <v>0.67599999999999993</v>
      </c>
      <c r="G2313" s="2">
        <f>'Moving Avg'!F2313</f>
        <v>0.66949999999999998</v>
      </c>
      <c r="H2313" s="2">
        <f>'Moving Avg'!G2313</f>
        <v>0.73620000000000052</v>
      </c>
      <c r="I2313" s="2">
        <f>'Moving Avg'!H2313</f>
        <v>0.89809999999999812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0.65</v>
      </c>
      <c r="C2314" s="2">
        <f>RSI!I2314</f>
        <v>36.270649289249945</v>
      </c>
      <c r="D2314" s="2">
        <f>MACD!E2314</f>
        <v>-2.3620800655289376E-2</v>
      </c>
      <c r="E2314" s="2">
        <f>MACD!F2314</f>
        <v>-1.7028349921922471E-2</v>
      </c>
      <c r="F2314" s="2">
        <f>'Moving Avg'!D2314</f>
        <v>0.66599999999999993</v>
      </c>
      <c r="G2314" s="2">
        <f>'Moving Avg'!F2314</f>
        <v>0.66699999999999993</v>
      </c>
      <c r="H2314" s="2">
        <f>'Moving Avg'!G2314</f>
        <v>0.7322000000000003</v>
      </c>
      <c r="I2314" s="2">
        <f>'Moving Avg'!H2314</f>
        <v>0.8962499999999981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0.65</v>
      </c>
      <c r="C2315" s="2">
        <f>RSI!I2315</f>
        <v>36.270649289249945</v>
      </c>
      <c r="D2315" s="2">
        <f>MACD!E2315</f>
        <v>-1.7124428208269316E-2</v>
      </c>
      <c r="E2315" s="2">
        <f>MACD!F2315</f>
        <v>-1.7047565579191841E-2</v>
      </c>
      <c r="F2315" s="2">
        <f>'Moving Avg'!D2315</f>
        <v>0.65599999999999992</v>
      </c>
      <c r="G2315" s="2">
        <f>'Moving Avg'!F2315</f>
        <v>0.66500000000000004</v>
      </c>
      <c r="H2315" s="2">
        <f>'Moving Avg'!G2315</f>
        <v>0.72820000000000018</v>
      </c>
      <c r="I2315" s="2">
        <f>'Moving Avg'!H2315</f>
        <v>0.89429999999999821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0.63</v>
      </c>
      <c r="C2316" s="2">
        <f>RSI!I2316</f>
        <v>31.86595387541422</v>
      </c>
      <c r="D2316" s="2">
        <f>MACD!E2316</f>
        <v>-5.2868209838716762E-3</v>
      </c>
      <c r="E2316" s="2">
        <f>MACD!F2316</f>
        <v>-1.4695416660127808E-2</v>
      </c>
      <c r="F2316" s="2">
        <f>'Moving Avg'!D2316</f>
        <v>0.64600000000000002</v>
      </c>
      <c r="G2316" s="2">
        <f>'Moving Avg'!F2316</f>
        <v>0.66350000000000009</v>
      </c>
      <c r="H2316" s="2">
        <f>'Moving Avg'!G2316</f>
        <v>0.72380000000000022</v>
      </c>
      <c r="I2316" s="2">
        <f>'Moving Avg'!H2316</f>
        <v>0.8922499999999981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0.62</v>
      </c>
      <c r="C2317" s="2">
        <f>RSI!I2317</f>
        <v>29.910113949617553</v>
      </c>
      <c r="D2317" s="2">
        <f>MACD!E2317</f>
        <v>4.2758265108431281E-3</v>
      </c>
      <c r="E2317" s="2">
        <f>MACD!F2317</f>
        <v>-1.0901168025933623E-2</v>
      </c>
      <c r="F2317" s="2">
        <f>'Moving Avg'!D2317</f>
        <v>0.64</v>
      </c>
      <c r="G2317" s="2">
        <f>'Moving Avg'!F2317</f>
        <v>0.66249999999999998</v>
      </c>
      <c r="H2317" s="2">
        <f>'Moving Avg'!G2317</f>
        <v>0.71920000000000006</v>
      </c>
      <c r="I2317" s="2">
        <f>'Moving Avg'!H2317</f>
        <v>0.89009999999999811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0.61</v>
      </c>
      <c r="C2318" s="2">
        <f>RSI!I2318</f>
        <v>28.055678007184071</v>
      </c>
      <c r="D2318" s="2">
        <f>MACD!E2318</f>
        <v>1.3485583647604327E-2</v>
      </c>
      <c r="E2318" s="2">
        <f>MACD!F2318</f>
        <v>-6.0238176912260338E-3</v>
      </c>
      <c r="F2318" s="2">
        <f>'Moving Avg'!D2318</f>
        <v>0.63200000000000001</v>
      </c>
      <c r="G2318" s="2">
        <f>'Moving Avg'!F2318</f>
        <v>0.66200000000000003</v>
      </c>
      <c r="H2318" s="2">
        <f>'Moving Avg'!G2318</f>
        <v>0.71439999999999992</v>
      </c>
      <c r="I2318" s="2">
        <f>'Moving Avg'!H2318</f>
        <v>0.88789999999999802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0.59</v>
      </c>
      <c r="C2319" s="2">
        <f>RSI!I2319</f>
        <v>24.750516313874073</v>
      </c>
      <c r="D2319" s="2">
        <f>MACD!E2319</f>
        <v>2.1630144553641206E-2</v>
      </c>
      <c r="E2319" s="2">
        <f>MACD!F2319</f>
        <v>-4.9302524225258628E-4</v>
      </c>
      <c r="F2319" s="2">
        <f>'Moving Avg'!D2319</f>
        <v>0.61999999999999988</v>
      </c>
      <c r="G2319" s="2">
        <f>'Moving Avg'!F2319</f>
        <v>0.66149999999999998</v>
      </c>
      <c r="H2319" s="2">
        <f>'Moving Avg'!G2319</f>
        <v>0.70920000000000016</v>
      </c>
      <c r="I2319" s="2">
        <f>'Moving Avg'!H2319</f>
        <v>0.88559999999999806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0.57999999999999996</v>
      </c>
      <c r="C2320" s="2">
        <f>RSI!I2320</f>
        <v>23.274129760283628</v>
      </c>
      <c r="D2320" s="2">
        <f>MACD!E2320</f>
        <v>2.9759015411035872E-2</v>
      </c>
      <c r="E2320" s="2">
        <f>MACD!F2320</f>
        <v>5.5573828884051052E-3</v>
      </c>
      <c r="F2320" s="2">
        <f>'Moving Avg'!D2320</f>
        <v>0.60599999999999998</v>
      </c>
      <c r="G2320" s="2">
        <f>'Moving Avg'!F2320</f>
        <v>0.65949999999999998</v>
      </c>
      <c r="H2320" s="2">
        <f>'Moving Avg'!G2320</f>
        <v>0.70380000000000009</v>
      </c>
      <c r="I2320" s="2">
        <f>'Moving Avg'!H2320</f>
        <v>0.8831999999999981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0.56999999999999995</v>
      </c>
      <c r="C2321" s="2">
        <f>RSI!I2321</f>
        <v>21.869264483759423</v>
      </c>
      <c r="D2321" s="2">
        <f>MACD!E2321</f>
        <v>3.481999382738743E-2</v>
      </c>
      <c r="E2321" s="2">
        <f>MACD!F2321</f>
        <v>1.1409905076201571E-2</v>
      </c>
      <c r="F2321" s="2">
        <f>'Moving Avg'!D2321</f>
        <v>0.59399999999999997</v>
      </c>
      <c r="G2321" s="2">
        <f>'Moving Avg'!F2321</f>
        <v>0.65600000000000003</v>
      </c>
      <c r="H2321" s="2">
        <f>'Moving Avg'!G2321</f>
        <v>0.69819999999999993</v>
      </c>
      <c r="I2321" s="2">
        <f>'Moving Avg'!H2321</f>
        <v>0.88074999999999803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0.55000000000000004</v>
      </c>
      <c r="C2322" s="2">
        <f>RSI!I2322</f>
        <v>19.353164503921434</v>
      </c>
      <c r="D2322" s="2">
        <f>MACD!E2322</f>
        <v>3.6507996930484565E-2</v>
      </c>
      <c r="E2322" s="2">
        <f>MACD!F2322</f>
        <v>1.642952344705817E-2</v>
      </c>
      <c r="F2322" s="2">
        <f>'Moving Avg'!D2322</f>
        <v>0.57999999999999985</v>
      </c>
      <c r="G2322" s="2">
        <f>'Moving Avg'!F2322</f>
        <v>0.65050000000000008</v>
      </c>
      <c r="H2322" s="2">
        <f>'Moving Avg'!G2322</f>
        <v>0.69279999999999997</v>
      </c>
      <c r="I2322" s="2">
        <f>'Moving Avg'!H2322</f>
        <v>0.8781999999999982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0.54</v>
      </c>
      <c r="C2323" s="2">
        <f>RSI!I2323</f>
        <v>18.224159387356977</v>
      </c>
      <c r="D2323" s="2">
        <f>MACD!E2323</f>
        <v>3.9294802815469709E-2</v>
      </c>
      <c r="E2323" s="2">
        <f>MACD!F2323</f>
        <v>2.100257932074048E-2</v>
      </c>
      <c r="F2323" s="2">
        <f>'Moving Avg'!D2323</f>
        <v>0.56600000000000006</v>
      </c>
      <c r="G2323" s="2">
        <f>'Moving Avg'!F2323</f>
        <v>0.64350000000000007</v>
      </c>
      <c r="H2323" s="2">
        <f>'Moving Avg'!G2323</f>
        <v>0.68779999999999997</v>
      </c>
      <c r="I2323" s="2">
        <f>'Moving Avg'!H2323</f>
        <v>0.87554999999999805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0.54</v>
      </c>
      <c r="C2324" s="2">
        <f>RSI!I2324</f>
        <v>18.224159387356977</v>
      </c>
      <c r="D2324" s="2">
        <f>MACD!E2324</f>
        <v>4.2283954972475501E-2</v>
      </c>
      <c r="E2324" s="2">
        <f>MACD!F2324</f>
        <v>2.5258854451087484E-2</v>
      </c>
      <c r="F2324" s="2">
        <f>'Moving Avg'!D2324</f>
        <v>0.55600000000000005</v>
      </c>
      <c r="G2324" s="2">
        <f>'Moving Avg'!F2324</f>
        <v>0.63700000000000012</v>
      </c>
      <c r="H2324" s="2">
        <f>'Moving Avg'!G2324</f>
        <v>0.6833999999999999</v>
      </c>
      <c r="I2324" s="2">
        <f>'Moving Avg'!H2324</f>
        <v>0.87289999999999812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0.53</v>
      </c>
      <c r="C2325" s="2">
        <f>RSI!I2325</f>
        <v>17.069300271084373</v>
      </c>
      <c r="D2325" s="2">
        <f>MACD!E2325</f>
        <v>4.6138316862181283E-2</v>
      </c>
      <c r="E2325" s="2">
        <f>MACD!F2325</f>
        <v>2.9434746933306249E-2</v>
      </c>
      <c r="F2325" s="2">
        <f>'Moving Avg'!D2325</f>
        <v>0.54600000000000004</v>
      </c>
      <c r="G2325" s="2">
        <f>'Moving Avg'!F2325</f>
        <v>0.629</v>
      </c>
      <c r="H2325" s="2">
        <f>'Moving Avg'!G2325</f>
        <v>0.67879999999999996</v>
      </c>
      <c r="I2325" s="2">
        <f>'Moving Avg'!H2325</f>
        <v>0.8701499999999982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0.51</v>
      </c>
      <c r="C2326" s="2">
        <f>RSI!I2326</f>
        <v>15.019333415753366</v>
      </c>
      <c r="D2326" s="2">
        <f>MACD!E2326</f>
        <v>4.8404403050843148E-2</v>
      </c>
      <c r="E2326" s="2">
        <f>MACD!F2326</f>
        <v>3.3228678156813629E-2</v>
      </c>
      <c r="F2326" s="2">
        <f>'Moving Avg'!D2326</f>
        <v>0.53400000000000003</v>
      </c>
      <c r="G2326" s="2">
        <f>'Moving Avg'!F2326</f>
        <v>0.61850000000000005</v>
      </c>
      <c r="H2326" s="2">
        <f>'Moving Avg'!G2326</f>
        <v>0.67379999999999995</v>
      </c>
      <c r="I2326" s="2">
        <f>'Moving Avg'!H2326</f>
        <v>0.86724999999999819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0.5</v>
      </c>
      <c r="C2327" s="2">
        <f>RSI!I2327</f>
        <v>14.10706532160826</v>
      </c>
      <c r="D2327" s="2">
        <f>MACD!E2327</f>
        <v>5.019801014394476E-2</v>
      </c>
      <c r="E2327" s="2">
        <f>MACD!F2327</f>
        <v>3.6622544554239855E-2</v>
      </c>
      <c r="F2327" s="2">
        <f>'Moving Avg'!D2327</f>
        <v>0.52400000000000002</v>
      </c>
      <c r="G2327" s="2">
        <f>'Moving Avg'!F2327</f>
        <v>0.60799999999999998</v>
      </c>
      <c r="H2327" s="2">
        <f>'Moving Avg'!G2327</f>
        <v>0.66859999999999986</v>
      </c>
      <c r="I2327" s="2">
        <f>'Moving Avg'!H2327</f>
        <v>0.8642999999999984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0.48</v>
      </c>
      <c r="C2328" s="2">
        <f>RSI!I2328</f>
        <v>12.475034813290378</v>
      </c>
      <c r="D2328" s="2">
        <f>MACD!E2328</f>
        <v>5.2341742081344012E-2</v>
      </c>
      <c r="E2328" s="2">
        <f>MACD!F2328</f>
        <v>3.9766384059660688E-2</v>
      </c>
      <c r="F2328" s="2">
        <f>'Moving Avg'!D2328</f>
        <v>0.51200000000000001</v>
      </c>
      <c r="G2328" s="2">
        <f>'Moving Avg'!F2328</f>
        <v>0.59650000000000003</v>
      </c>
      <c r="H2328" s="2">
        <f>'Moving Avg'!G2328</f>
        <v>0.66299999999999981</v>
      </c>
      <c r="I2328" s="2">
        <f>'Moving Avg'!H2328</f>
        <v>0.86124999999999841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0.5</v>
      </c>
      <c r="C2329" s="2">
        <f>RSI!I2329</f>
        <v>22.171529716424914</v>
      </c>
      <c r="D2329" s="2">
        <f>MACD!E2329</f>
        <v>5.0347893974390878E-2</v>
      </c>
      <c r="E2329" s="2">
        <f>MACD!F2329</f>
        <v>4.1882686042606726E-2</v>
      </c>
      <c r="F2329" s="2">
        <f>'Moving Avg'!D2329</f>
        <v>0.504</v>
      </c>
      <c r="G2329" s="2">
        <f>'Moving Avg'!F2329</f>
        <v>0.58650000000000002</v>
      </c>
      <c r="H2329" s="2">
        <f>'Moving Avg'!G2329</f>
        <v>0.65779999999999983</v>
      </c>
      <c r="I2329" s="2">
        <f>'Moving Avg'!H2329</f>
        <v>0.8582999999999984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0.52</v>
      </c>
      <c r="C2330" s="2">
        <f>RSI!I2330</f>
        <v>30.467298058731075</v>
      </c>
      <c r="D2330" s="2">
        <f>MACD!E2330</f>
        <v>4.6217695098864753E-2</v>
      </c>
      <c r="E2330" s="2">
        <f>MACD!F2330</f>
        <v>4.2749687853858333E-2</v>
      </c>
      <c r="F2330" s="2">
        <f>'Moving Avg'!D2330</f>
        <v>0.502</v>
      </c>
      <c r="G2330" s="2">
        <f>'Moving Avg'!F2330</f>
        <v>0.5774999999999999</v>
      </c>
      <c r="H2330" s="2">
        <f>'Moving Avg'!G2330</f>
        <v>0.65320000000000011</v>
      </c>
      <c r="I2330" s="2">
        <f>'Moving Avg'!H2330</f>
        <v>0.85554999999999848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0.54</v>
      </c>
      <c r="C2331" s="2">
        <f>RSI!I2331</f>
        <v>37.627066473626861</v>
      </c>
      <c r="D2331" s="2">
        <f>MACD!E2331</f>
        <v>4.0118904582724713E-2</v>
      </c>
      <c r="E2331" s="2">
        <f>MACD!F2331</f>
        <v>4.2223531199631611E-2</v>
      </c>
      <c r="F2331" s="2">
        <f>'Moving Avg'!D2331</f>
        <v>0.50800000000000001</v>
      </c>
      <c r="G2331" s="2">
        <f>'Moving Avg'!F2331</f>
        <v>0.57050000000000001</v>
      </c>
      <c r="H2331" s="2">
        <f>'Moving Avg'!G2331</f>
        <v>0.64899999999999991</v>
      </c>
      <c r="I2331" s="2">
        <f>'Moving Avg'!H2331</f>
        <v>0.85289999999999855</v>
      </c>
      <c r="J2331" s="6" t="str">
        <f>OBV!F2331</f>
        <v>BEARISH</v>
      </c>
      <c r="K2331" s="6" t="str">
        <f>OBV!G2331</f>
        <v>NEUTRAL</v>
      </c>
      <c r="L2331" s="6" t="str">
        <f>OBV!H2331</f>
        <v>BEARISH DIVERGENCE</v>
      </c>
    </row>
    <row r="2332" spans="1:12" ht="13.5" x14ac:dyDescent="0.25">
      <c r="A2332" s="3">
        <f>RSI!A2332</f>
        <v>45400</v>
      </c>
      <c r="B2332" s="2">
        <f>RSI!B2332</f>
        <v>0.56000000000000005</v>
      </c>
      <c r="C2332" s="2">
        <f>RSI!I2332</f>
        <v>43.853214604974397</v>
      </c>
      <c r="D2332" s="2">
        <f>MACD!E2332</f>
        <v>3.0666930194492847E-2</v>
      </c>
      <c r="E2332" s="2">
        <f>MACD!F2332</f>
        <v>3.9912210998603863E-2</v>
      </c>
      <c r="F2332" s="2">
        <f>'Moving Avg'!D2332</f>
        <v>0.52</v>
      </c>
      <c r="G2332" s="2">
        <f>'Moving Avg'!F2332</f>
        <v>0.56600000000000006</v>
      </c>
      <c r="H2332" s="2">
        <f>'Moving Avg'!G2332</f>
        <v>0.64519999999999977</v>
      </c>
      <c r="I2332" s="2">
        <f>'Moving Avg'!H2332</f>
        <v>0.85024999999999851</v>
      </c>
      <c r="J2332" s="6" t="str">
        <f>OBV!F2332</f>
        <v>BEARISH</v>
      </c>
      <c r="K2332" s="6" t="str">
        <f>OBV!G2332</f>
        <v>NEUTRAL</v>
      </c>
      <c r="L2332" s="6" t="str">
        <f>OBV!H2332</f>
        <v>BEARISH DIVERGENCE</v>
      </c>
    </row>
    <row r="2333" spans="1:12" ht="13.5" x14ac:dyDescent="0.25">
      <c r="A2333" s="3">
        <f>RSI!A2333</f>
        <v>45401</v>
      </c>
      <c r="B2333" s="2">
        <f>RSI!B2333</f>
        <v>0.57999999999999996</v>
      </c>
      <c r="C2333" s="2">
        <f>RSI!I2333</f>
        <v>49.303122622902457</v>
      </c>
      <c r="D2333" s="2">
        <f>MACD!E2333</f>
        <v>1.9778153335399451E-2</v>
      </c>
      <c r="E2333" s="2">
        <f>MACD!F2333</f>
        <v>3.5885399465962982E-2</v>
      </c>
      <c r="F2333" s="2">
        <f>'Moving Avg'!D2333</f>
        <v>0.54</v>
      </c>
      <c r="G2333" s="2">
        <f>'Moving Avg'!F2333</f>
        <v>0.5625</v>
      </c>
      <c r="H2333" s="2">
        <f>'Moving Avg'!G2333</f>
        <v>0.64179999999999982</v>
      </c>
      <c r="I2333" s="2">
        <f>'Moving Avg'!H2333</f>
        <v>0.84779999999999855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0.59</v>
      </c>
      <c r="C2334" s="2">
        <f>RSI!I2334</f>
        <v>51.82123235122031</v>
      </c>
      <c r="D2334" s="2">
        <f>MACD!E2334</f>
        <v>9.8250870972448334E-3</v>
      </c>
      <c r="E2334" s="2">
        <f>MACD!F2334</f>
        <v>3.0673336992219354E-2</v>
      </c>
      <c r="F2334" s="2">
        <f>'Moving Avg'!D2334</f>
        <v>0.55800000000000005</v>
      </c>
      <c r="G2334" s="2">
        <f>'Moving Avg'!F2334</f>
        <v>0.55950000000000011</v>
      </c>
      <c r="H2334" s="2">
        <f>'Moving Avg'!G2334</f>
        <v>0.63839999999999986</v>
      </c>
      <c r="I2334" s="2">
        <f>'Moving Avg'!H2334</f>
        <v>0.84534999999999849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0.61</v>
      </c>
      <c r="C2335" s="2">
        <f>RSI!I2335</f>
        <v>56.477345206557501</v>
      </c>
      <c r="D2335" s="2">
        <f>MACD!E2335</f>
        <v>-1.674609665950344E-3</v>
      </c>
      <c r="E2335" s="2">
        <f>MACD!F2335</f>
        <v>2.4203747660585417E-2</v>
      </c>
      <c r="F2335" s="2">
        <f>'Moving Avg'!D2335</f>
        <v>0.57599999999999996</v>
      </c>
      <c r="G2335" s="2">
        <f>'Moving Avg'!F2335</f>
        <v>0.55749999999999988</v>
      </c>
      <c r="H2335" s="2">
        <f>'Moving Avg'!G2335</f>
        <v>0.63539999999999974</v>
      </c>
      <c r="I2335" s="2">
        <f>'Moving Avg'!H2335</f>
        <v>0.84299999999999864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0.59</v>
      </c>
      <c r="C2336" s="2">
        <f>RSI!I2336</f>
        <v>51.153473030633954</v>
      </c>
      <c r="D2336" s="2">
        <f>MACD!E2336</f>
        <v>-1.3172382233513913E-2</v>
      </c>
      <c r="E2336" s="2">
        <f>MACD!F2336</f>
        <v>1.6728521681765553E-2</v>
      </c>
      <c r="F2336" s="2">
        <f>'Moving Avg'!D2336</f>
        <v>0.58599999999999997</v>
      </c>
      <c r="G2336" s="2">
        <f>'Moving Avg'!F2336</f>
        <v>0.55549999999999999</v>
      </c>
      <c r="H2336" s="2">
        <f>'Moving Avg'!G2336</f>
        <v>0.63199999999999978</v>
      </c>
      <c r="I2336" s="2">
        <f>'Moving Avg'!H2336</f>
        <v>0.8405499999999988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0.61</v>
      </c>
      <c r="C2337" s="2">
        <f>RSI!I2337</f>
        <v>55.6552148517098</v>
      </c>
      <c r="D2337" s="2">
        <f>MACD!E2337</f>
        <v>-2.5962119917690485E-2</v>
      </c>
      <c r="E2337" s="2">
        <f>MACD!F2337</f>
        <v>8.1903933618743471E-3</v>
      </c>
      <c r="F2337" s="2">
        <f>'Moving Avg'!D2337</f>
        <v>0.59599999999999986</v>
      </c>
      <c r="G2337" s="2">
        <f>'Moving Avg'!F2337</f>
        <v>0.55499999999999994</v>
      </c>
      <c r="H2337" s="2">
        <f>'Moving Avg'!G2337</f>
        <v>0.62899999999999978</v>
      </c>
      <c r="I2337" s="2">
        <f>'Moving Avg'!H2337</f>
        <v>0.83819999999999906</v>
      </c>
      <c r="J2337" s="6" t="str">
        <f>OBV!F2337</f>
        <v>BEARISH</v>
      </c>
      <c r="K2337" s="6" t="str">
        <f>OBV!G2337</f>
        <v>NEUTRAL</v>
      </c>
      <c r="L2337" s="6" t="str">
        <f>OBV!H2337</f>
        <v>BEARISH DIVERGENCE</v>
      </c>
    </row>
    <row r="2338" spans="1:12" ht="13.5" x14ac:dyDescent="0.25">
      <c r="A2338" s="3">
        <f>RSI!A2338</f>
        <v>45408</v>
      </c>
      <c r="B2338" s="2">
        <f>RSI!B2338</f>
        <v>0.63</v>
      </c>
      <c r="C2338" s="2">
        <f>RSI!I2338</f>
        <v>59.659062669760026</v>
      </c>
      <c r="D2338" s="2">
        <f>MACD!E2338</f>
        <v>-4.1498670867769594E-2</v>
      </c>
      <c r="E2338" s="2">
        <f>MACD!F2338</f>
        <v>-1.7474194840544407E-3</v>
      </c>
      <c r="F2338" s="2">
        <f>'Moving Avg'!D2338</f>
        <v>0.60599999999999998</v>
      </c>
      <c r="G2338" s="2">
        <f>'Moving Avg'!F2338</f>
        <v>0.55599999999999994</v>
      </c>
      <c r="H2338" s="2">
        <f>'Moving Avg'!G2338</f>
        <v>0.62639999999999973</v>
      </c>
      <c r="I2338" s="2">
        <f>'Moving Avg'!H2338</f>
        <v>0.83594999999999908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</row>
    <row r="2339" spans="1:12" ht="13.5" x14ac:dyDescent="0.25">
      <c r="A2339" s="3">
        <f>RSI!A2339</f>
        <v>45411</v>
      </c>
      <c r="B2339" s="2">
        <f>RSI!B2339</f>
        <v>0.65</v>
      </c>
      <c r="C2339" s="2">
        <f>RSI!I2339</f>
        <v>63.233982297504362</v>
      </c>
      <c r="D2339" s="2">
        <f>MACD!E2339</f>
        <v>-5.3312223083725963E-2</v>
      </c>
      <c r="E2339" s="2">
        <f>MACD!F2339</f>
        <v>-1.2060380203988745E-2</v>
      </c>
      <c r="F2339" s="2">
        <f>'Moving Avg'!D2339</f>
        <v>0.61799999999999999</v>
      </c>
      <c r="G2339" s="2">
        <f>'Moving Avg'!F2339</f>
        <v>0.55899999999999994</v>
      </c>
      <c r="H2339" s="2">
        <f>'Moving Avg'!G2339</f>
        <v>0.6247999999999998</v>
      </c>
      <c r="I2339" s="2">
        <f>'Moving Avg'!H2339</f>
        <v>0.83379999999999943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0.67</v>
      </c>
      <c r="C2340" s="2">
        <f>RSI!I2340</f>
        <v>66.437043189015554</v>
      </c>
      <c r="D2340" s="2">
        <f>MACD!E2340</f>
        <v>-6.2074268573905633E-2</v>
      </c>
      <c r="E2340" s="2">
        <f>MACD!F2340</f>
        <v>-2.2063157877972125E-2</v>
      </c>
      <c r="F2340" s="2">
        <f>'Moving Avg'!D2340</f>
        <v>0.63</v>
      </c>
      <c r="G2340" s="2">
        <f>'Moving Avg'!F2340</f>
        <v>0.5635</v>
      </c>
      <c r="H2340" s="2">
        <f>'Moving Avg'!G2340</f>
        <v>0.62359999999999982</v>
      </c>
      <c r="I2340" s="2">
        <f>'Moving Avg'!H2340</f>
        <v>0.83174999999999921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</row>
    <row r="2341" spans="1:12" ht="13.5" x14ac:dyDescent="0.25">
      <c r="A2341" s="3">
        <f>RSI!A2341</f>
        <v>45414</v>
      </c>
      <c r="B2341" s="2">
        <f>RSI!B2341</f>
        <v>0.7</v>
      </c>
      <c r="C2341" s="2">
        <f>RSI!I2341</f>
        <v>70.57771611611841</v>
      </c>
      <c r="D2341" s="2">
        <f>MACD!E2341</f>
        <v>-6.9086420811808269E-2</v>
      </c>
      <c r="E2341" s="2">
        <f>MACD!F2341</f>
        <v>-3.1467810464739357E-2</v>
      </c>
      <c r="F2341" s="2">
        <f>'Moving Avg'!D2341</f>
        <v>0.65199999999999991</v>
      </c>
      <c r="G2341" s="2">
        <f>'Moving Avg'!F2341</f>
        <v>0.57000000000000006</v>
      </c>
      <c r="H2341" s="2">
        <f>'Moving Avg'!G2341</f>
        <v>0.62299999999999989</v>
      </c>
      <c r="I2341" s="2">
        <f>'Moving Avg'!H2341</f>
        <v>0.82984999999999909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0.7</v>
      </c>
      <c r="C2342" s="2">
        <f>RSI!I2342</f>
        <v>70.57771611611841</v>
      </c>
      <c r="D2342" s="2">
        <f>MACD!E2342</f>
        <v>-7.2539401387808233E-2</v>
      </c>
      <c r="E2342" s="2">
        <f>MACD!F2342</f>
        <v>-3.9682128649353138E-2</v>
      </c>
      <c r="F2342" s="2">
        <f>'Moving Avg'!D2342</f>
        <v>0.67000000000000015</v>
      </c>
      <c r="G2342" s="2">
        <f>'Moving Avg'!F2342</f>
        <v>0.57750000000000001</v>
      </c>
      <c r="H2342" s="2">
        <f>'Moving Avg'!G2342</f>
        <v>0.62239999999999984</v>
      </c>
      <c r="I2342" s="2">
        <f>'Moving Avg'!H2342</f>
        <v>0.8279499999999993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0.67</v>
      </c>
      <c r="C2343" s="2">
        <f>RSI!I2343</f>
        <v>61.743441197342911</v>
      </c>
      <c r="D2343" s="2">
        <f>MACD!E2343</f>
        <v>-7.071436450133739E-2</v>
      </c>
      <c r="E2343" s="2">
        <f>MACD!F2343</f>
        <v>-4.5888575819749991E-2</v>
      </c>
      <c r="F2343" s="2">
        <f>'Moving Avg'!D2343</f>
        <v>0.67799999999999994</v>
      </c>
      <c r="G2343" s="2">
        <f>'Moving Avg'!F2343</f>
        <v>0.58399999999999996</v>
      </c>
      <c r="H2343" s="2">
        <f>'Moving Avg'!G2343</f>
        <v>0.62119999999999986</v>
      </c>
      <c r="I2343" s="2">
        <f>'Moving Avg'!H2343</f>
        <v>0.8258999999999993</v>
      </c>
      <c r="J2343" s="6" t="str">
        <f>OBV!F2343</f>
        <v>BEARISH</v>
      </c>
      <c r="K2343" s="6" t="str">
        <f>OBV!G2343</f>
        <v>NEUTRAL</v>
      </c>
      <c r="L2343" s="6" t="str">
        <f>OBV!H2343</f>
        <v>BEARISH DIVERGENCE</v>
      </c>
    </row>
    <row r="2344" spans="1:12" ht="13.5" x14ac:dyDescent="0.25">
      <c r="A2344" s="3">
        <f>RSI!A2344</f>
        <v>45419</v>
      </c>
      <c r="B2344" s="2">
        <f>RSI!B2344</f>
        <v>0.64</v>
      </c>
      <c r="C2344" s="2">
        <f>RSI!I2344</f>
        <v>54.409123432087178</v>
      </c>
      <c r="D2344" s="2">
        <f>MACD!E2344</f>
        <v>-6.574358785807588E-2</v>
      </c>
      <c r="E2344" s="2">
        <f>MACD!F2344</f>
        <v>-4.9859578227415172E-2</v>
      </c>
      <c r="F2344" s="2">
        <f>'Moving Avg'!D2344</f>
        <v>0.67600000000000005</v>
      </c>
      <c r="G2344" s="2">
        <f>'Moving Avg'!F2344</f>
        <v>0.58899999999999997</v>
      </c>
      <c r="H2344" s="2">
        <f>'Moving Avg'!G2344</f>
        <v>0.61999999999999988</v>
      </c>
      <c r="I2344" s="2">
        <f>'Moving Avg'!H2344</f>
        <v>0.82369999999999932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0.66</v>
      </c>
      <c r="C2345" s="2">
        <f>RSI!I2345</f>
        <v>57.991714757584639</v>
      </c>
      <c r="D2345" s="2">
        <f>MACD!E2345</f>
        <v>-6.0074249030927063E-2</v>
      </c>
      <c r="E2345" s="2">
        <f>MACD!F2345</f>
        <v>-5.190251238811755E-2</v>
      </c>
      <c r="F2345" s="2">
        <f>'Moving Avg'!D2345</f>
        <v>0.67400000000000004</v>
      </c>
      <c r="G2345" s="2">
        <f>'Moving Avg'!F2345</f>
        <v>0.59550000000000003</v>
      </c>
      <c r="H2345" s="2">
        <f>'Moving Avg'!G2345</f>
        <v>0.61939999999999995</v>
      </c>
      <c r="I2345" s="2">
        <f>'Moving Avg'!H2345</f>
        <v>0.82164999999999955</v>
      </c>
      <c r="J2345" s="6" t="str">
        <f>OBV!F2345</f>
        <v>BULLISH</v>
      </c>
      <c r="K2345" s="6" t="str">
        <f>OBV!G2345</f>
        <v>NEUTRAL</v>
      </c>
      <c r="L2345" s="6" t="str">
        <f>OBV!H2345</f>
        <v>BULLISH DIVERGENCE</v>
      </c>
    </row>
    <row r="2346" spans="1:12" ht="13.5" x14ac:dyDescent="0.25">
      <c r="A2346" s="3">
        <f>RSI!A2346</f>
        <v>45421</v>
      </c>
      <c r="B2346" s="2">
        <f>RSI!B2346</f>
        <v>0.64</v>
      </c>
      <c r="C2346" s="2">
        <f>RSI!I2346</f>
        <v>53.467013239157943</v>
      </c>
      <c r="D2346" s="2">
        <f>MACD!E2346</f>
        <v>-5.711309469021586E-2</v>
      </c>
      <c r="E2346" s="2">
        <f>MACD!F2346</f>
        <v>-5.2944628848537213E-2</v>
      </c>
      <c r="F2346" s="2">
        <f>'Moving Avg'!D2346</f>
        <v>0.66200000000000014</v>
      </c>
      <c r="G2346" s="2">
        <f>'Moving Avg'!F2346</f>
        <v>0.60200000000000009</v>
      </c>
      <c r="H2346" s="2">
        <f>'Moving Avg'!G2346</f>
        <v>0.61899999999999988</v>
      </c>
      <c r="I2346" s="2">
        <f>'Moving Avg'!H2346</f>
        <v>0.81949999999999956</v>
      </c>
      <c r="J2346" s="6" t="str">
        <f>OBV!F2346</f>
        <v>BEARISH</v>
      </c>
      <c r="K2346" s="6" t="str">
        <f>OBV!G2346</f>
        <v>STRONG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0.62</v>
      </c>
      <c r="C2347" s="2">
        <f>RSI!I2347</f>
        <v>49.322674141987456</v>
      </c>
      <c r="D2347" s="2">
        <f>MACD!E2347</f>
        <v>-5.0153636506579335E-2</v>
      </c>
      <c r="E2347" s="2">
        <f>MACD!F2347</f>
        <v>-5.2386430380145635E-2</v>
      </c>
      <c r="F2347" s="2">
        <f>'Moving Avg'!D2347</f>
        <v>0.64600000000000013</v>
      </c>
      <c r="G2347" s="2">
        <f>'Moving Avg'!F2347</f>
        <v>0.60799999999999998</v>
      </c>
      <c r="H2347" s="2">
        <f>'Moving Avg'!G2347</f>
        <v>0.61859999999999993</v>
      </c>
      <c r="I2347" s="2">
        <f>'Moving Avg'!H2347</f>
        <v>0.81724999999999981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0.61</v>
      </c>
      <c r="C2348" s="2">
        <f>RSI!I2348</f>
        <v>47.34655803174212</v>
      </c>
      <c r="D2348" s="2">
        <f>MACD!E2348</f>
        <v>-4.0425814436703567E-2</v>
      </c>
      <c r="E2348" s="2">
        <f>MACD!F2348</f>
        <v>-4.9994307191457227E-2</v>
      </c>
      <c r="F2348" s="2">
        <f>'Moving Avg'!D2348</f>
        <v>0.63400000000000001</v>
      </c>
      <c r="G2348" s="2">
        <f>'Moving Avg'!F2348</f>
        <v>0.61450000000000005</v>
      </c>
      <c r="H2348" s="2">
        <f>'Moving Avg'!G2348</f>
        <v>0.61839999999999995</v>
      </c>
      <c r="I2348" s="2">
        <f>'Moving Avg'!H2348</f>
        <v>0.81494999999999995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0.59</v>
      </c>
      <c r="C2349" s="2">
        <f>RSI!I2349</f>
        <v>43.58540017921532</v>
      </c>
      <c r="D2349" s="2">
        <f>MACD!E2349</f>
        <v>-2.7557283590656123E-2</v>
      </c>
      <c r="E2349" s="2">
        <f>MACD!F2349</f>
        <v>-4.550690247129701E-2</v>
      </c>
      <c r="F2349" s="2">
        <f>'Moving Avg'!D2349</f>
        <v>0.62399999999999989</v>
      </c>
      <c r="G2349" s="2">
        <f>'Moving Avg'!F2349</f>
        <v>0.61899999999999999</v>
      </c>
      <c r="H2349" s="2">
        <f>'Moving Avg'!G2349</f>
        <v>0.61819999999999997</v>
      </c>
      <c r="I2349" s="2">
        <f>'Moving Avg'!H2349</f>
        <v>0.81255000000000011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0.61</v>
      </c>
      <c r="C2350" s="2">
        <f>RSI!I2350</f>
        <v>48.031300115216638</v>
      </c>
      <c r="D2350" s="2">
        <f>MACD!E2350</f>
        <v>-1.488185590682245E-2</v>
      </c>
      <c r="E2350" s="2">
        <f>MACD!F2350</f>
        <v>-3.9381893158402098E-2</v>
      </c>
      <c r="F2350" s="2">
        <f>'Moving Avg'!D2350</f>
        <v>0.61399999999999999</v>
      </c>
      <c r="G2350" s="2">
        <f>'Moving Avg'!F2350</f>
        <v>0.62350000000000005</v>
      </c>
      <c r="H2350" s="2">
        <f>'Moving Avg'!G2350</f>
        <v>0.61799999999999988</v>
      </c>
      <c r="I2350" s="2">
        <f>'Moving Avg'!H2350</f>
        <v>0.81025000000000036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0.59</v>
      </c>
      <c r="C2351" s="2">
        <f>RSI!I2351</f>
        <v>44.273794802917749</v>
      </c>
      <c r="D2351" s="2">
        <f>MACD!E2351</f>
        <v>1.9992553087946341E-3</v>
      </c>
      <c r="E2351" s="2">
        <f>MACD!F2351</f>
        <v>-3.1105663464962751E-2</v>
      </c>
      <c r="F2351" s="2">
        <f>'Moving Avg'!D2351</f>
        <v>0.60399999999999987</v>
      </c>
      <c r="G2351" s="2">
        <f>'Moving Avg'!F2351</f>
        <v>0.626</v>
      </c>
      <c r="H2351" s="2">
        <f>'Moving Avg'!G2351</f>
        <v>0.61699999999999988</v>
      </c>
      <c r="I2351" s="2">
        <f>'Moving Avg'!H2351</f>
        <v>0.80795000000000028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0.61</v>
      </c>
      <c r="C2352" s="2">
        <f>RSI!I2352</f>
        <v>48.60382333026395</v>
      </c>
      <c r="D2352" s="2">
        <f>MACD!E2352</f>
        <v>1.4974493380189191E-2</v>
      </c>
      <c r="E2352" s="2">
        <f>MACD!F2352</f>
        <v>-2.1889632095932362E-2</v>
      </c>
      <c r="F2352" s="2">
        <f>'Moving Avg'!D2352</f>
        <v>0.60199999999999998</v>
      </c>
      <c r="G2352" s="2">
        <f>'Moving Avg'!F2352</f>
        <v>0.62849999999999984</v>
      </c>
      <c r="H2352" s="2">
        <f>'Moving Avg'!G2352</f>
        <v>0.61599999999999988</v>
      </c>
      <c r="I2352" s="2">
        <f>'Moving Avg'!H2352</f>
        <v>0.80575000000000041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0.63</v>
      </c>
      <c r="C2353" s="2">
        <f>RSI!I2353</f>
        <v>52.572504096201563</v>
      </c>
      <c r="D2353" s="2">
        <f>MACD!E2353</f>
        <v>1.9898403625524641E-2</v>
      </c>
      <c r="E2353" s="2">
        <f>MACD!F2353</f>
        <v>-1.3532024951640962E-2</v>
      </c>
      <c r="F2353" s="2">
        <f>'Moving Avg'!D2353</f>
        <v>0.60599999999999998</v>
      </c>
      <c r="G2353" s="2">
        <f>'Moving Avg'!F2353</f>
        <v>0.63099999999999989</v>
      </c>
      <c r="H2353" s="2">
        <f>'Moving Avg'!G2353</f>
        <v>0.61499999999999988</v>
      </c>
      <c r="I2353" s="2">
        <f>'Moving Avg'!H2353</f>
        <v>0.80365000000000042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</row>
    <row r="2354" spans="1:12" ht="13.5" x14ac:dyDescent="0.25">
      <c r="A2354" s="3">
        <f>RSI!A2354</f>
        <v>45433</v>
      </c>
      <c r="B2354" s="2">
        <f>RSI!B2354</f>
        <v>0.64</v>
      </c>
      <c r="C2354" s="2">
        <f>RSI!I2354</f>
        <v>54.465755033261956</v>
      </c>
      <c r="D2354" s="2">
        <f>MACD!E2354</f>
        <v>1.8629120727989501E-2</v>
      </c>
      <c r="E2354" s="2">
        <f>MACD!F2354</f>
        <v>-7.0997958157148697E-3</v>
      </c>
      <c r="F2354" s="2">
        <f>'Moving Avg'!D2354</f>
        <v>0.61599999999999999</v>
      </c>
      <c r="G2354" s="2">
        <f>'Moving Avg'!F2354</f>
        <v>0.63349999999999995</v>
      </c>
      <c r="H2354" s="2">
        <f>'Moving Avg'!G2354</f>
        <v>0.61439999999999995</v>
      </c>
      <c r="I2354" s="2">
        <f>'Moving Avg'!H2354</f>
        <v>0.80160000000000042</v>
      </c>
      <c r="J2354" s="6" t="str">
        <f>OBV!F2354</f>
        <v>BEARISH</v>
      </c>
      <c r="K2354" s="6" t="str">
        <f>OBV!G2354</f>
        <v>NEUTRAL</v>
      </c>
      <c r="L2354" s="6" t="str">
        <f>OBV!H2354</f>
        <v>BEARISH DIVERGENCE</v>
      </c>
    </row>
    <row r="2355" spans="1:12" ht="13.5" x14ac:dyDescent="0.25">
      <c r="A2355" s="3">
        <f>RSI!A2355</f>
        <v>45434</v>
      </c>
      <c r="B2355" s="2">
        <f>RSI!B2355</f>
        <v>0.64</v>
      </c>
      <c r="C2355" s="2">
        <f>RSI!I2355</f>
        <v>54.465755033261956</v>
      </c>
      <c r="D2355" s="2">
        <f>MACD!E2355</f>
        <v>2.0499293720199874E-2</v>
      </c>
      <c r="E2355" s="2">
        <f>MACD!F2355</f>
        <v>-1.5799779085319213E-3</v>
      </c>
      <c r="F2355" s="2">
        <f>'Moving Avg'!D2355</f>
        <v>0.62200000000000011</v>
      </c>
      <c r="G2355" s="2">
        <f>'Moving Avg'!F2355</f>
        <v>0.63500000000000001</v>
      </c>
      <c r="H2355" s="2">
        <f>'Moving Avg'!G2355</f>
        <v>0.61339999999999995</v>
      </c>
      <c r="I2355" s="2">
        <f>'Moving Avg'!H2355</f>
        <v>0.79955000000000043</v>
      </c>
      <c r="J2355" s="6" t="str">
        <f>OBV!F2355</f>
        <v>BEARISH</v>
      </c>
      <c r="K2355" s="6" t="str">
        <f>OBV!G2355</f>
        <v>NEUTRAL</v>
      </c>
      <c r="L2355" s="6" t="str">
        <f>OBV!H2355</f>
        <v>BEARISH DIVERGENCE</v>
      </c>
    </row>
    <row r="2356" spans="1:12" ht="13.5" x14ac:dyDescent="0.25">
      <c r="A2356" s="3">
        <f>RSI!A2356</f>
        <v>45435</v>
      </c>
      <c r="B2356" s="2">
        <f>RSI!B2356</f>
        <v>0.66</v>
      </c>
      <c r="C2356" s="2">
        <f>RSI!I2356</f>
        <v>58.324598323579096</v>
      </c>
      <c r="D2356" s="2">
        <f>MACD!E2356</f>
        <v>1.740043445517736E-2</v>
      </c>
      <c r="E2356" s="2">
        <f>MACD!F2356</f>
        <v>2.2161045642099348E-3</v>
      </c>
      <c r="F2356" s="2">
        <f>'Moving Avg'!D2356</f>
        <v>0.63600000000000001</v>
      </c>
      <c r="G2356" s="2">
        <f>'Moving Avg'!F2356</f>
        <v>0.63850000000000007</v>
      </c>
      <c r="H2356" s="2">
        <f>'Moving Avg'!G2356</f>
        <v>0.61219999999999997</v>
      </c>
      <c r="I2356" s="2">
        <f>'Moving Avg'!H2356</f>
        <v>0.79760000000000053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0.66</v>
      </c>
      <c r="C2357" s="2">
        <f>RSI!I2357</f>
        <v>58.324598323579096</v>
      </c>
      <c r="D2357" s="2">
        <f>MACD!E2357</f>
        <v>1.146941441044258E-2</v>
      </c>
      <c r="E2357" s="2">
        <f>MACD!F2357</f>
        <v>4.0667665334564642E-3</v>
      </c>
      <c r="F2357" s="2">
        <f>'Moving Avg'!D2357</f>
        <v>0.64600000000000013</v>
      </c>
      <c r="G2357" s="2">
        <f>'Moving Avg'!F2357</f>
        <v>0.64100000000000013</v>
      </c>
      <c r="H2357" s="2">
        <f>'Moving Avg'!G2357</f>
        <v>0.61119999999999997</v>
      </c>
      <c r="I2357" s="2">
        <f>'Moving Avg'!H2357</f>
        <v>0.7956500000000003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0.68</v>
      </c>
      <c r="C2358" s="2">
        <f>RSI!I2358</f>
        <v>62.054118924068092</v>
      </c>
      <c r="D2358" s="2">
        <f>MACD!E2358</f>
        <v>3.2161147809728341E-3</v>
      </c>
      <c r="E2358" s="2">
        <f>MACD!F2358</f>
        <v>3.8966361829597383E-3</v>
      </c>
      <c r="F2358" s="2">
        <f>'Moving Avg'!D2358</f>
        <v>0.65600000000000003</v>
      </c>
      <c r="G2358" s="2">
        <f>'Moving Avg'!F2358</f>
        <v>0.64350000000000007</v>
      </c>
      <c r="H2358" s="2">
        <f>'Moving Avg'!G2358</f>
        <v>0.61059999999999992</v>
      </c>
      <c r="I2358" s="2">
        <f>'Moving Avg'!H2358</f>
        <v>0.79380000000000028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0.68</v>
      </c>
      <c r="C2359" s="2">
        <f>RSI!I2359</f>
        <v>62.054118924068092</v>
      </c>
      <c r="D2359" s="2">
        <f>MACD!E2359</f>
        <v>-7.1614403678249561E-3</v>
      </c>
      <c r="E2359" s="2">
        <f>MACD!F2359</f>
        <v>1.6850208728027994E-3</v>
      </c>
      <c r="F2359" s="2">
        <f>'Moving Avg'!D2359</f>
        <v>0.66400000000000003</v>
      </c>
      <c r="G2359" s="2">
        <f>'Moving Avg'!F2359</f>
        <v>0.64500000000000013</v>
      </c>
      <c r="H2359" s="2">
        <f>'Moving Avg'!G2359</f>
        <v>0.61019999999999996</v>
      </c>
      <c r="I2359" s="2">
        <f>'Moving Avg'!H2359</f>
        <v>0.79195000000000038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0.68</v>
      </c>
      <c r="C2360" s="2">
        <f>RSI!I2360</f>
        <v>62.054118924068092</v>
      </c>
      <c r="D2360" s="2">
        <f>MACD!E2360</f>
        <v>-1.3159109611266984E-2</v>
      </c>
      <c r="E2360" s="2">
        <f>MACD!F2360</f>
        <v>-1.2838052240111571E-3</v>
      </c>
      <c r="F2360" s="2">
        <f>'Moving Avg'!D2360</f>
        <v>0.67200000000000004</v>
      </c>
      <c r="G2360" s="2">
        <f>'Moving Avg'!F2360</f>
        <v>0.64550000000000007</v>
      </c>
      <c r="H2360" s="2">
        <f>'Moving Avg'!G2360</f>
        <v>0.60980000000000001</v>
      </c>
      <c r="I2360" s="2">
        <f>'Moving Avg'!H2360</f>
        <v>0.79010000000000036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0.67</v>
      </c>
      <c r="C2361" s="2">
        <f>RSI!I2361</f>
        <v>58.769755876805434</v>
      </c>
      <c r="D2361" s="2">
        <f>MACD!E2361</f>
        <v>-2.0842079991613027E-2</v>
      </c>
      <c r="E2361" s="2">
        <f>MACD!F2361</f>
        <v>-5.1954601775315318E-3</v>
      </c>
      <c r="F2361" s="2">
        <f>'Moving Avg'!D2361</f>
        <v>0.67400000000000004</v>
      </c>
      <c r="G2361" s="2">
        <f>'Moving Avg'!F2361</f>
        <v>0.64400000000000002</v>
      </c>
      <c r="H2361" s="2">
        <f>'Moving Avg'!G2361</f>
        <v>0.60960000000000003</v>
      </c>
      <c r="I2361" s="2">
        <f>'Moving Avg'!H2361</f>
        <v>0.78825000000000034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0.68</v>
      </c>
      <c r="C2362" s="2">
        <f>RSI!I2362</f>
        <v>60.993099888690161</v>
      </c>
      <c r="D2362" s="2">
        <f>MACD!E2362</f>
        <v>-2.5199483224173536E-2</v>
      </c>
      <c r="E2362" s="2">
        <f>MACD!F2362</f>
        <v>-9.196264786859934E-3</v>
      </c>
      <c r="F2362" s="2">
        <f>'Moving Avg'!D2362</f>
        <v>0.67800000000000005</v>
      </c>
      <c r="G2362" s="2">
        <f>'Moving Avg'!F2362</f>
        <v>0.64300000000000002</v>
      </c>
      <c r="H2362" s="2">
        <f>'Moving Avg'!G2362</f>
        <v>0.61020000000000008</v>
      </c>
      <c r="I2362" s="2">
        <f>'Moving Avg'!H2362</f>
        <v>0.78645000000000043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0.69</v>
      </c>
      <c r="C2363" s="2">
        <f>RSI!I2363</f>
        <v>63.134023557210817</v>
      </c>
      <c r="D2363" s="2">
        <f>MACD!E2363</f>
        <v>-2.6787767999265855E-2</v>
      </c>
      <c r="E2363" s="2">
        <f>MACD!F2363</f>
        <v>-1.2714565429341119E-2</v>
      </c>
      <c r="F2363" s="2">
        <f>'Moving Avg'!D2363</f>
        <v>0.68</v>
      </c>
      <c r="G2363" s="2">
        <f>'Moving Avg'!F2363</f>
        <v>0.64399999999999991</v>
      </c>
      <c r="H2363" s="2">
        <f>'Moving Avg'!G2363</f>
        <v>0.6110000000000001</v>
      </c>
      <c r="I2363" s="2">
        <f>'Moving Avg'!H2363</f>
        <v>0.78465000000000051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0.69</v>
      </c>
      <c r="C2364" s="2">
        <f>RSI!I2364</f>
        <v>63.134023557210817</v>
      </c>
      <c r="D2364" s="2">
        <f>MACD!E2364</f>
        <v>-2.6872176093719724E-2</v>
      </c>
      <c r="E2364" s="2">
        <f>MACD!F2364</f>
        <v>-1.5546087562216841E-2</v>
      </c>
      <c r="F2364" s="2">
        <f>'Moving Avg'!D2364</f>
        <v>0.68200000000000005</v>
      </c>
      <c r="G2364" s="2">
        <f>'Moving Avg'!F2364</f>
        <v>0.64649999999999985</v>
      </c>
      <c r="H2364" s="2">
        <f>'Moving Avg'!G2364</f>
        <v>0.61180000000000012</v>
      </c>
      <c r="I2364" s="2">
        <f>'Moving Avg'!H2364</f>
        <v>0.78285000000000038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0.66</v>
      </c>
      <c r="C2365" s="2">
        <f>RSI!I2365</f>
        <v>53.010880297695586</v>
      </c>
      <c r="D2365" s="2">
        <f>MACD!E2365</f>
        <v>-2.4979650514232343E-2</v>
      </c>
      <c r="E2365" s="2">
        <f>MACD!F2365</f>
        <v>-1.7432800152619943E-2</v>
      </c>
      <c r="F2365" s="2">
        <f>'Moving Avg'!D2365</f>
        <v>0.67800000000000005</v>
      </c>
      <c r="G2365" s="2">
        <f>'Moving Avg'!F2365</f>
        <v>0.64649999999999985</v>
      </c>
      <c r="H2365" s="2">
        <f>'Moving Avg'!G2365</f>
        <v>0.61199999999999999</v>
      </c>
      <c r="I2365" s="2">
        <f>'Moving Avg'!H2365</f>
        <v>0.78090000000000048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0.64</v>
      </c>
      <c r="C2366" s="2">
        <f>RSI!I2366</f>
        <v>47.538335666974383</v>
      </c>
      <c r="D2366" s="2">
        <f>MACD!E2366</f>
        <v>-1.8881749840682582E-2</v>
      </c>
      <c r="E2366" s="2">
        <f>MACD!F2366</f>
        <v>-1.7722590090232471E-2</v>
      </c>
      <c r="F2366" s="2">
        <f>'Moving Avg'!D2366</f>
        <v>0.67200000000000004</v>
      </c>
      <c r="G2366" s="2">
        <f>'Moving Avg'!F2366</f>
        <v>0.64649999999999985</v>
      </c>
      <c r="H2366" s="2">
        <f>'Moving Avg'!G2366</f>
        <v>0.61220000000000008</v>
      </c>
      <c r="I2366" s="2">
        <f>'Moving Avg'!H2366</f>
        <v>0.77885000000000038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0.62</v>
      </c>
      <c r="C2367" s="2">
        <f>RSI!I2367</f>
        <v>42.782023986181592</v>
      </c>
      <c r="D2367" s="2">
        <f>MACD!E2367</f>
        <v>-1.2179613987152949E-2</v>
      </c>
      <c r="E2367" s="2">
        <f>MACD!F2367</f>
        <v>-1.6613994869616566E-2</v>
      </c>
      <c r="F2367" s="2">
        <f>'Moving Avg'!D2367</f>
        <v>0.66</v>
      </c>
      <c r="G2367" s="2">
        <f>'Moving Avg'!F2367</f>
        <v>0.64649999999999985</v>
      </c>
      <c r="H2367" s="2">
        <f>'Moving Avg'!G2367</f>
        <v>0.61220000000000008</v>
      </c>
      <c r="I2367" s="2">
        <f>'Moving Avg'!H2367</f>
        <v>0.77690000000000037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0.62</v>
      </c>
      <c r="C2368" s="2">
        <f>RSI!I2368</f>
        <v>42.782023986181592</v>
      </c>
      <c r="D2368" s="2">
        <f>MACD!E2368</f>
        <v>-3.2570902957874681E-3</v>
      </c>
      <c r="E2368" s="2">
        <f>MACD!F2368</f>
        <v>-1.3942613954850748E-2</v>
      </c>
      <c r="F2368" s="2">
        <f>'Moving Avg'!D2368</f>
        <v>0.64600000000000013</v>
      </c>
      <c r="G2368" s="2">
        <f>'Moving Avg'!F2368</f>
        <v>0.64699999999999991</v>
      </c>
      <c r="H2368" s="2">
        <f>'Moving Avg'!G2368</f>
        <v>0.61240000000000006</v>
      </c>
      <c r="I2368" s="2">
        <f>'Moving Avg'!H2368</f>
        <v>0.77495000000000047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0.6</v>
      </c>
      <c r="C2369" s="2">
        <f>RSI!I2369</f>
        <v>38.333883283977073</v>
      </c>
      <c r="D2369" s="2">
        <f>MACD!E2369</f>
        <v>5.9358509472571264E-3</v>
      </c>
      <c r="E2369" s="2">
        <f>MACD!F2369</f>
        <v>-9.9669209744291734E-3</v>
      </c>
      <c r="F2369" s="2">
        <f>'Moving Avg'!D2369</f>
        <v>0.628</v>
      </c>
      <c r="G2369" s="2">
        <f>'Moving Avg'!F2369</f>
        <v>0.64749999999999985</v>
      </c>
      <c r="H2369" s="2">
        <f>'Moving Avg'!G2369</f>
        <v>0.61260000000000014</v>
      </c>
      <c r="I2369" s="2">
        <f>'Moving Avg'!H2369</f>
        <v>0.77290000000000059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0.57999999999999996</v>
      </c>
      <c r="C2370" s="2">
        <f>RSI!I2370</f>
        <v>34.473845117070425</v>
      </c>
      <c r="D2370" s="2">
        <f>MACD!E2370</f>
        <v>1.5463815158220706E-2</v>
      </c>
      <c r="E2370" s="2">
        <f>MACD!F2370</f>
        <v>-4.880773747899198E-3</v>
      </c>
      <c r="F2370" s="2">
        <f>'Moving Avg'!D2370</f>
        <v>0.61199999999999999</v>
      </c>
      <c r="G2370" s="2">
        <f>'Moving Avg'!F2370</f>
        <v>0.64599999999999991</v>
      </c>
      <c r="H2370" s="2">
        <f>'Moving Avg'!G2370</f>
        <v>0.61260000000000003</v>
      </c>
      <c r="I2370" s="2">
        <f>'Moving Avg'!H2370</f>
        <v>0.77075000000000071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0.56999999999999995</v>
      </c>
      <c r="C2371" s="2">
        <f>RSI!I2371</f>
        <v>32.700792018544149</v>
      </c>
      <c r="D2371" s="2">
        <f>MACD!E2371</f>
        <v>2.3094398911446046E-2</v>
      </c>
      <c r="E2371" s="2">
        <f>MACD!F2371</f>
        <v>7.1426078396985082E-4</v>
      </c>
      <c r="F2371" s="2">
        <f>'Moving Avg'!D2371</f>
        <v>0.59799999999999998</v>
      </c>
      <c r="G2371" s="2">
        <f>'Moving Avg'!F2371</f>
        <v>0.64499999999999991</v>
      </c>
      <c r="H2371" s="2">
        <f>'Moving Avg'!G2371</f>
        <v>0.61260000000000014</v>
      </c>
      <c r="I2371" s="2">
        <f>'Moving Avg'!H2371</f>
        <v>0.76875000000000071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0.59</v>
      </c>
      <c r="C2372" s="2">
        <f>RSI!I2372</f>
        <v>39.412453737926477</v>
      </c>
      <c r="D2372" s="2">
        <f>MACD!E2372</f>
        <v>3.0006173659284152E-2</v>
      </c>
      <c r="E2372" s="2">
        <f>MACD!F2372</f>
        <v>6.5726433590327111E-3</v>
      </c>
      <c r="F2372" s="2">
        <f>'Moving Avg'!D2372</f>
        <v>0.59199999999999986</v>
      </c>
      <c r="G2372" s="2">
        <f>'Moving Avg'!F2372</f>
        <v>0.64399999999999991</v>
      </c>
      <c r="H2372" s="2">
        <f>'Moving Avg'!G2372</f>
        <v>0.61340000000000006</v>
      </c>
      <c r="I2372" s="2">
        <f>'Moving Avg'!H2372</f>
        <v>0.7668500000000007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0.56999999999999995</v>
      </c>
      <c r="C2373" s="2">
        <f>RSI!I2373</f>
        <v>35.590075192118604</v>
      </c>
      <c r="D2373" s="2">
        <f>MACD!E2373</f>
        <v>3.9125015143666841E-2</v>
      </c>
      <c r="E2373" s="2">
        <f>MACD!F2373</f>
        <v>1.3083117715959538E-2</v>
      </c>
      <c r="F2373" s="2">
        <f>'Moving Avg'!D2373</f>
        <v>0.58199999999999996</v>
      </c>
      <c r="G2373" s="2">
        <f>'Moving Avg'!F2373</f>
        <v>0.6409999999999999</v>
      </c>
      <c r="H2373" s="2">
        <f>'Moving Avg'!G2373</f>
        <v>0.6140000000000001</v>
      </c>
      <c r="I2373" s="2">
        <f>'Moving Avg'!H2373</f>
        <v>0.76505000000000067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0.59</v>
      </c>
      <c r="C2374" s="2">
        <f>RSI!I2374</f>
        <v>41.681149013471973</v>
      </c>
      <c r="D2374" s="2">
        <f>MACD!E2374</f>
        <v>4.5709577387628597E-2</v>
      </c>
      <c r="E2374" s="2">
        <f>MACD!F2374</f>
        <v>1.9608409650293351E-2</v>
      </c>
      <c r="F2374" s="2">
        <f>'Moving Avg'!D2374</f>
        <v>0.57999999999999985</v>
      </c>
      <c r="G2374" s="2">
        <f>'Moving Avg'!F2374</f>
        <v>0.63849999999999985</v>
      </c>
      <c r="H2374" s="2">
        <f>'Moving Avg'!G2374</f>
        <v>0.6150000000000001</v>
      </c>
      <c r="I2374" s="2">
        <f>'Moving Avg'!H2374</f>
        <v>0.76335000000000064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0.59</v>
      </c>
      <c r="C2375" s="2">
        <f>RSI!I2375</f>
        <v>41.681149013471973</v>
      </c>
      <c r="D2375" s="2">
        <f>MACD!E2375</f>
        <v>4.6871732109961872E-2</v>
      </c>
      <c r="E2375" s="2">
        <f>MACD!F2375</f>
        <v>2.5061074142227059E-2</v>
      </c>
      <c r="F2375" s="2">
        <f>'Moving Avg'!D2375</f>
        <v>0.58199999999999996</v>
      </c>
      <c r="G2375" s="2">
        <f>'Moving Avg'!F2375</f>
        <v>0.6359999999999999</v>
      </c>
      <c r="H2375" s="2">
        <f>'Moving Avg'!G2375</f>
        <v>0.61620000000000008</v>
      </c>
      <c r="I2375" s="2">
        <f>'Moving Avg'!H2375</f>
        <v>0.76185000000000069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</row>
    <row r="2376" spans="1:12" ht="13.5" x14ac:dyDescent="0.25">
      <c r="A2376" s="3">
        <f>RSI!A2376</f>
        <v>45464</v>
      </c>
      <c r="B2376" s="2">
        <f>RSI!B2376</f>
        <v>0.59</v>
      </c>
      <c r="C2376" s="2">
        <f>RSI!I2376</f>
        <v>41.68114901347198</v>
      </c>
      <c r="D2376" s="2">
        <f>MACD!E2376</f>
        <v>4.4968899119083861E-2</v>
      </c>
      <c r="E2376" s="2">
        <f>MACD!F2376</f>
        <v>2.9042639137598421E-2</v>
      </c>
      <c r="F2376" s="2">
        <f>'Moving Avg'!D2376</f>
        <v>0.58599999999999997</v>
      </c>
      <c r="G2376" s="2">
        <f>'Moving Avg'!F2376</f>
        <v>0.63250000000000006</v>
      </c>
      <c r="H2376" s="2">
        <f>'Moving Avg'!G2376</f>
        <v>0.61780000000000013</v>
      </c>
      <c r="I2376" s="2">
        <f>'Moving Avg'!H2376</f>
        <v>0.76035000000000064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0.59</v>
      </c>
      <c r="C2377" s="2">
        <f>RSI!I2377</f>
        <v>41.68114901347198</v>
      </c>
      <c r="D2377" s="2">
        <f>MACD!E2377</f>
        <v>4.0458486956782447E-2</v>
      </c>
      <c r="E2377" s="2">
        <f>MACD!F2377</f>
        <v>3.1325808701435226E-2</v>
      </c>
      <c r="F2377" s="2">
        <f>'Moving Avg'!D2377</f>
        <v>0.58599999999999997</v>
      </c>
      <c r="G2377" s="2">
        <f>'Moving Avg'!F2377</f>
        <v>0.62899999999999989</v>
      </c>
      <c r="H2377" s="2">
        <f>'Moving Avg'!G2377</f>
        <v>0.61960000000000004</v>
      </c>
      <c r="I2377" s="2">
        <f>'Moving Avg'!H2377</f>
        <v>0.7588500000000008</v>
      </c>
      <c r="J2377" s="6" t="str">
        <f>OBV!F2377</f>
        <v>BEARISH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0.59</v>
      </c>
      <c r="C2378" s="2">
        <f>RSI!I2378</f>
        <v>41.68114901347198</v>
      </c>
      <c r="D2378" s="2">
        <f>MACD!E2378</f>
        <v>3.6805503217580138E-2</v>
      </c>
      <c r="E2378" s="2">
        <f>MACD!F2378</f>
        <v>3.2421747604664208E-2</v>
      </c>
      <c r="F2378" s="2">
        <f>'Moving Avg'!D2378</f>
        <v>0.59</v>
      </c>
      <c r="G2378" s="2">
        <f>'Moving Avg'!F2378</f>
        <v>0.62449999999999994</v>
      </c>
      <c r="H2378" s="2">
        <f>'Moving Avg'!G2378</f>
        <v>0.62180000000000013</v>
      </c>
      <c r="I2378" s="2">
        <f>'Moving Avg'!H2378</f>
        <v>0.75730000000000086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0.61</v>
      </c>
      <c r="C2379" s="2">
        <f>RSI!I2379</f>
        <v>48.707336569356123</v>
      </c>
      <c r="D2379" s="2">
        <f>MACD!E2379</f>
        <v>2.93075187698566E-2</v>
      </c>
      <c r="E2379" s="2">
        <f>MACD!F2379</f>
        <v>3.1798901837702689E-2</v>
      </c>
      <c r="F2379" s="2">
        <f>'Moving Avg'!D2379</f>
        <v>0.59399999999999997</v>
      </c>
      <c r="G2379" s="2">
        <f>'Moving Avg'!F2379</f>
        <v>0.621</v>
      </c>
      <c r="H2379" s="2">
        <f>'Moving Avg'!G2379</f>
        <v>0.62400000000000011</v>
      </c>
      <c r="I2379" s="2">
        <f>'Moving Avg'!H2379</f>
        <v>0.75585000000000091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0.62</v>
      </c>
      <c r="C2380" s="2">
        <f>RSI!I2380</f>
        <v>51.832140788326235</v>
      </c>
      <c r="D2380" s="2">
        <f>MACD!E2380</f>
        <v>1.916741678067313E-2</v>
      </c>
      <c r="E2380" s="2">
        <f>MACD!F2380</f>
        <v>2.9272604826296782E-2</v>
      </c>
      <c r="F2380" s="2">
        <f>'Moving Avg'!D2380</f>
        <v>0.6</v>
      </c>
      <c r="G2380" s="2">
        <f>'Moving Avg'!F2380</f>
        <v>0.61799999999999988</v>
      </c>
      <c r="H2380" s="2">
        <f>'Moving Avg'!G2380</f>
        <v>0.62600000000000011</v>
      </c>
      <c r="I2380" s="2">
        <f>'Moving Avg'!H2380</f>
        <v>0.75445000000000106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0.62</v>
      </c>
      <c r="C2381" s="2">
        <f>RSI!I2381</f>
        <v>51.832140788326235</v>
      </c>
      <c r="D2381" s="2">
        <f>MACD!E2381</f>
        <v>9.0101583358066506E-3</v>
      </c>
      <c r="E2381" s="2">
        <f>MACD!F2381</f>
        <v>2.5220115528198757E-2</v>
      </c>
      <c r="F2381" s="2">
        <f>'Moving Avg'!D2381</f>
        <v>0.60600000000000009</v>
      </c>
      <c r="G2381" s="2">
        <f>'Moving Avg'!F2381</f>
        <v>0.61549999999999994</v>
      </c>
      <c r="H2381" s="2">
        <f>'Moving Avg'!G2381</f>
        <v>0.62760000000000016</v>
      </c>
      <c r="I2381" s="2">
        <f>'Moving Avg'!H2381</f>
        <v>0.75305000000000111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0.62</v>
      </c>
      <c r="C2382" s="2">
        <f>RSI!I2382</f>
        <v>51.832140788326235</v>
      </c>
      <c r="D2382" s="2">
        <f>MACD!E2382</f>
        <v>3.4566349577965783E-3</v>
      </c>
      <c r="E2382" s="2">
        <f>MACD!F2382</f>
        <v>2.0867419414118325E-2</v>
      </c>
      <c r="F2382" s="2">
        <f>'Moving Avg'!D2382</f>
        <v>0.61199999999999999</v>
      </c>
      <c r="G2382" s="2">
        <f>'Moving Avg'!F2382</f>
        <v>0.61249999999999993</v>
      </c>
      <c r="H2382" s="2">
        <f>'Moving Avg'!G2382</f>
        <v>0.62880000000000014</v>
      </c>
      <c r="I2382" s="2">
        <f>'Moving Avg'!H2382</f>
        <v>0.75165000000000104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0.64</v>
      </c>
      <c r="C2383" s="2">
        <f>RSI!I2383</f>
        <v>58.194078439244464</v>
      </c>
      <c r="D2383" s="2">
        <f>MACD!E2383</f>
        <v>-5.8340928734967878E-3</v>
      </c>
      <c r="E2383" s="2">
        <f>MACD!F2383</f>
        <v>1.5527116956595303E-2</v>
      </c>
      <c r="F2383" s="2">
        <f>'Moving Avg'!D2383</f>
        <v>0.62200000000000011</v>
      </c>
      <c r="G2383" s="2">
        <f>'Moving Avg'!F2383</f>
        <v>0.60999999999999988</v>
      </c>
      <c r="H2383" s="2">
        <f>'Moving Avg'!G2383</f>
        <v>0.63000000000000012</v>
      </c>
      <c r="I2383" s="2">
        <f>'Moving Avg'!H2383</f>
        <v>0.75035000000000096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0.65</v>
      </c>
      <c r="C2384" s="2">
        <f>RSI!I2384</f>
        <v>60.969869392705618</v>
      </c>
      <c r="D2384" s="2">
        <f>MACD!E2384</f>
        <v>-1.1508206212846317E-2</v>
      </c>
      <c r="E2384" s="2">
        <f>MACD!F2384</f>
        <v>1.012005232270698E-2</v>
      </c>
      <c r="F2384" s="2">
        <f>'Moving Avg'!D2384</f>
        <v>0.63</v>
      </c>
      <c r="G2384" s="2">
        <f>'Moving Avg'!F2384</f>
        <v>0.60799999999999987</v>
      </c>
      <c r="H2384" s="2">
        <f>'Moving Avg'!G2384</f>
        <v>0.63120000000000009</v>
      </c>
      <c r="I2384" s="2">
        <f>'Moving Avg'!H2384</f>
        <v>0.7489000000000009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0.63</v>
      </c>
      <c r="C2385" s="2">
        <f>RSI!I2385</f>
        <v>53.341543905486034</v>
      </c>
      <c r="D2385" s="2">
        <f>MACD!E2385</f>
        <v>-1.5024868160053551E-2</v>
      </c>
      <c r="E2385" s="2">
        <f>MACD!F2385</f>
        <v>5.0910682261548733E-3</v>
      </c>
      <c r="F2385" s="2">
        <f>'Moving Avg'!D2385</f>
        <v>0.6319999999999999</v>
      </c>
      <c r="G2385" s="2">
        <f>'Moving Avg'!F2385</f>
        <v>0.60649999999999993</v>
      </c>
      <c r="H2385" s="2">
        <f>'Moving Avg'!G2385</f>
        <v>0.63160000000000016</v>
      </c>
      <c r="I2385" s="2">
        <f>'Moving Avg'!H2385</f>
        <v>0.74735000000000074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</row>
    <row r="2386" spans="1:12" ht="13.5" x14ac:dyDescent="0.25">
      <c r="A2386" s="3">
        <f>RSI!A2386</f>
        <v>45478</v>
      </c>
      <c r="B2386" s="2">
        <f>RSI!B2386</f>
        <v>0.65</v>
      </c>
      <c r="C2386" s="2">
        <f>RSI!I2386</f>
        <v>58.881832473006398</v>
      </c>
      <c r="D2386" s="2">
        <f>MACD!E2386</f>
        <v>-1.9546186002907695E-2</v>
      </c>
      <c r="E2386" s="2">
        <f>MACD!F2386</f>
        <v>1.6361738034235962E-4</v>
      </c>
      <c r="F2386" s="2">
        <f>'Moving Avg'!D2386</f>
        <v>0.63800000000000001</v>
      </c>
      <c r="G2386" s="2">
        <f>'Moving Avg'!F2386</f>
        <v>0.60699999999999998</v>
      </c>
      <c r="H2386" s="2">
        <f>'Moving Avg'!G2386</f>
        <v>0.63280000000000003</v>
      </c>
      <c r="I2386" s="2">
        <f>'Moving Avg'!H2386</f>
        <v>0.74590000000000078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0.65</v>
      </c>
      <c r="C2387" s="2">
        <f>RSI!I2387</f>
        <v>58.881832473006405</v>
      </c>
      <c r="D2387" s="2">
        <f>MACD!E2387</f>
        <v>-2.3549541167503851E-2</v>
      </c>
      <c r="E2387" s="2">
        <f>MACD!F2387</f>
        <v>-4.5790143292268829E-3</v>
      </c>
      <c r="F2387" s="2">
        <f>'Moving Avg'!D2387</f>
        <v>0.64399999999999991</v>
      </c>
      <c r="G2387" s="2">
        <f>'Moving Avg'!F2387</f>
        <v>0.60850000000000004</v>
      </c>
      <c r="H2387" s="2">
        <f>'Moving Avg'!G2387</f>
        <v>0.63360000000000005</v>
      </c>
      <c r="I2387" s="2">
        <f>'Moving Avg'!H2387</f>
        <v>0.74445000000000061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0.65</v>
      </c>
      <c r="C2388" s="2">
        <f>RSI!I2388</f>
        <v>58.881832473006405</v>
      </c>
      <c r="D2388" s="2">
        <f>MACD!E2388</f>
        <v>-2.7101462835862455E-2</v>
      </c>
      <c r="E2388" s="2">
        <f>MACD!F2388</f>
        <v>-9.0835040305539978E-3</v>
      </c>
      <c r="F2388" s="2">
        <f>'Moving Avg'!D2388</f>
        <v>0.64600000000000002</v>
      </c>
      <c r="G2388" s="2">
        <f>'Moving Avg'!F2388</f>
        <v>0.6100000000000001</v>
      </c>
      <c r="H2388" s="2">
        <f>'Moving Avg'!G2388</f>
        <v>0.63400000000000001</v>
      </c>
      <c r="I2388" s="2">
        <f>'Moving Avg'!H2388</f>
        <v>0.74310000000000076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0.65</v>
      </c>
      <c r="C2389" s="2">
        <f>RSI!I2389</f>
        <v>58.881832473006405</v>
      </c>
      <c r="D2389" s="2">
        <f>MACD!E2389</f>
        <v>-2.7182296475335987E-2</v>
      </c>
      <c r="E2389" s="2">
        <f>MACD!F2389</f>
        <v>-1.2703262519510396E-2</v>
      </c>
      <c r="F2389" s="2">
        <f>'Moving Avg'!D2389</f>
        <v>0.64600000000000002</v>
      </c>
      <c r="G2389" s="2">
        <f>'Moving Avg'!F2389</f>
        <v>0.61250000000000004</v>
      </c>
      <c r="H2389" s="2">
        <f>'Moving Avg'!G2389</f>
        <v>0.63400000000000001</v>
      </c>
      <c r="I2389" s="2">
        <f>'Moving Avg'!H2389</f>
        <v>0.74190000000000078</v>
      </c>
      <c r="J2389" s="6" t="str">
        <f>OBV!F2389</f>
        <v>BULLISH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0.65</v>
      </c>
      <c r="C2390" s="2">
        <f>RSI!I2390</f>
        <v>58.881832473006405</v>
      </c>
      <c r="D2390" s="2">
        <f>MACD!E2390</f>
        <v>-2.5853236831329895E-2</v>
      </c>
      <c r="E2390" s="2">
        <f>MACD!F2390</f>
        <v>-1.5333257381874297E-2</v>
      </c>
      <c r="F2390" s="2">
        <f>'Moving Avg'!D2390</f>
        <v>0.65</v>
      </c>
      <c r="G2390" s="2">
        <f>'Moving Avg'!F2390</f>
        <v>0.6160000000000001</v>
      </c>
      <c r="H2390" s="2">
        <f>'Moving Avg'!G2390</f>
        <v>0.63359999999999994</v>
      </c>
      <c r="I2390" s="2">
        <f>'Moving Avg'!H2390</f>
        <v>0.74085000000000079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0.65</v>
      </c>
      <c r="C2391" s="2">
        <f>RSI!I2391</f>
        <v>58.881832473006405</v>
      </c>
      <c r="D2391" s="2">
        <f>MACD!E2391</f>
        <v>-2.4859207345782952E-2</v>
      </c>
      <c r="E2391" s="2">
        <f>MACD!F2391</f>
        <v>-1.7238447374656029E-2</v>
      </c>
      <c r="F2391" s="2">
        <f>'Moving Avg'!D2391</f>
        <v>0.65</v>
      </c>
      <c r="G2391" s="2">
        <f>'Moving Avg'!F2391</f>
        <v>0.62000000000000011</v>
      </c>
      <c r="H2391" s="2">
        <f>'Moving Avg'!G2391</f>
        <v>0.63259999999999983</v>
      </c>
      <c r="I2391" s="2">
        <f>'Moving Avg'!H2391</f>
        <v>0.73965000000000092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0.66</v>
      </c>
      <c r="C2392" s="2">
        <f>RSI!I2392</f>
        <v>62.367185882518989</v>
      </c>
      <c r="D2392" s="2">
        <f>MACD!E2392</f>
        <v>-2.4879734588208691E-2</v>
      </c>
      <c r="E2392" s="2">
        <f>MACD!F2392</f>
        <v>-1.8766704817366562E-2</v>
      </c>
      <c r="F2392" s="2">
        <f>'Moving Avg'!D2392</f>
        <v>0.65200000000000002</v>
      </c>
      <c r="G2392" s="2">
        <f>'Moving Avg'!F2392</f>
        <v>0.62350000000000017</v>
      </c>
      <c r="H2392" s="2">
        <f>'Moving Avg'!G2392</f>
        <v>0.63179999999999981</v>
      </c>
      <c r="I2392" s="2">
        <f>'Moving Avg'!H2392</f>
        <v>0.73850000000000093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0.67</v>
      </c>
      <c r="C2393" s="2">
        <f>RSI!I2393</f>
        <v>65.51512556442114</v>
      </c>
      <c r="D2393" s="2">
        <f>MACD!E2393</f>
        <v>-2.2731945566311862E-2</v>
      </c>
      <c r="E2393" s="2">
        <f>MACD!F2393</f>
        <v>-1.9559752967155623E-2</v>
      </c>
      <c r="F2393" s="2">
        <f>'Moving Avg'!D2393</f>
        <v>0.65600000000000003</v>
      </c>
      <c r="G2393" s="2">
        <f>'Moving Avg'!F2393</f>
        <v>0.62850000000000006</v>
      </c>
      <c r="H2393" s="2">
        <f>'Moving Avg'!G2393</f>
        <v>0.63179999999999981</v>
      </c>
      <c r="I2393" s="2">
        <f>'Moving Avg'!H2393</f>
        <v>0.73740000000000094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0.65</v>
      </c>
      <c r="C2394" s="2">
        <f>RSI!I2394</f>
        <v>55.513453093636706</v>
      </c>
      <c r="D2394" s="2">
        <f>MACD!E2394</f>
        <v>-1.8112088690850792E-2</v>
      </c>
      <c r="E2394" s="2">
        <f>MACD!F2394</f>
        <v>-1.9270220111894658E-2</v>
      </c>
      <c r="F2394" s="2">
        <f>'Moving Avg'!D2394</f>
        <v>0.65599999999999992</v>
      </c>
      <c r="G2394" s="2">
        <f>'Moving Avg'!F2394</f>
        <v>0.63150000000000017</v>
      </c>
      <c r="H2394" s="2">
        <f>'Moving Avg'!G2394</f>
        <v>0.63199999999999978</v>
      </c>
      <c r="I2394" s="2">
        <f>'Moving Avg'!H2394</f>
        <v>0.73620000000000108</v>
      </c>
      <c r="J2394" s="6" t="str">
        <f>OBV!F2394</f>
        <v>BULLISH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45491</v>
      </c>
      <c r="B2395" s="2">
        <f>RSI!B2395</f>
        <v>0.65</v>
      </c>
      <c r="C2395" s="2">
        <f>RSI!I2395</f>
        <v>55.513453093636691</v>
      </c>
      <c r="D2395" s="2">
        <f>MACD!E2395</f>
        <v>-1.7363060213599568E-2</v>
      </c>
      <c r="E2395" s="2">
        <f>MACD!F2395</f>
        <v>-1.8888788132235639E-2</v>
      </c>
      <c r="F2395" s="2">
        <f>'Moving Avg'!D2395</f>
        <v>0.65599999999999992</v>
      </c>
      <c r="G2395" s="2">
        <f>'Moving Avg'!F2395</f>
        <v>0.63450000000000017</v>
      </c>
      <c r="H2395" s="2">
        <f>'Moving Avg'!G2395</f>
        <v>0.6317999999999997</v>
      </c>
      <c r="I2395" s="2">
        <f>'Moving Avg'!H2395</f>
        <v>0.7350000000000011</v>
      </c>
      <c r="J2395" s="6" t="str">
        <f>OBV!F2395</f>
        <v>BULLISH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0.65</v>
      </c>
      <c r="C2396" s="2">
        <f>RSI!I2396</f>
        <v>55.513453093636691</v>
      </c>
      <c r="D2396" s="2">
        <f>MACD!E2396</f>
        <v>-1.3729342059472849E-2</v>
      </c>
      <c r="E2396" s="2">
        <f>MACD!F2396</f>
        <v>-1.7856898917683082E-2</v>
      </c>
      <c r="F2396" s="2">
        <f>'Moving Avg'!D2396</f>
        <v>0.65599999999999992</v>
      </c>
      <c r="G2396" s="2">
        <f>'Moving Avg'!F2396</f>
        <v>0.63750000000000018</v>
      </c>
      <c r="H2396" s="2">
        <f>'Moving Avg'!G2396</f>
        <v>0.63199999999999978</v>
      </c>
      <c r="I2396" s="2">
        <f>'Moving Avg'!H2396</f>
        <v>0.73380000000000123</v>
      </c>
      <c r="J2396" s="6" t="str">
        <f>OBV!F2396</f>
        <v>BULLISH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0.65</v>
      </c>
      <c r="C2397" s="2">
        <f>RSI!I2397</f>
        <v>55.513453093636684</v>
      </c>
      <c r="D2397" s="2">
        <f>MACD!E2397</f>
        <v>-1.0725952143168627E-2</v>
      </c>
      <c r="E2397" s="2">
        <f>MACD!F2397</f>
        <v>-1.6430709562780192E-2</v>
      </c>
      <c r="F2397" s="2">
        <f>'Moving Avg'!D2397</f>
        <v>0.65400000000000003</v>
      </c>
      <c r="G2397" s="2">
        <f>'Moving Avg'!F2397</f>
        <v>0.64050000000000018</v>
      </c>
      <c r="H2397" s="2">
        <f>'Moving Avg'!G2397</f>
        <v>0.63259999999999972</v>
      </c>
      <c r="I2397" s="2">
        <f>'Moving Avg'!H2397</f>
        <v>0.73260000000000136</v>
      </c>
      <c r="J2397" s="6" t="str">
        <f>OBV!F2397</f>
        <v>BULLISH</v>
      </c>
      <c r="K2397" s="6" t="str">
        <f>OBV!G2397</f>
        <v>NEUTRAL</v>
      </c>
      <c r="L2397" s="6" t="str">
        <f>OBV!H2397</f>
        <v>BULLISH DIVERGENCE</v>
      </c>
    </row>
    <row r="2398" spans="1:12" ht="13.5" x14ac:dyDescent="0.25">
      <c r="A2398" s="3">
        <f>RSI!A2398</f>
        <v>45496</v>
      </c>
      <c r="B2398" s="2">
        <f>RSI!B2398</f>
        <v>0.65</v>
      </c>
      <c r="C2398" s="2">
        <f>RSI!I2398</f>
        <v>55.513453093636684</v>
      </c>
      <c r="D2398" s="2">
        <f>MACD!E2398</f>
        <v>-8.2506358025523641E-3</v>
      </c>
      <c r="E2398" s="2">
        <f>MACD!F2398</f>
        <v>-1.4794694810734628E-2</v>
      </c>
      <c r="F2398" s="2">
        <f>'Moving Avg'!D2398</f>
        <v>0.65</v>
      </c>
      <c r="G2398" s="2">
        <f>'Moving Avg'!F2398</f>
        <v>0.64350000000000018</v>
      </c>
      <c r="H2398" s="2">
        <f>'Moving Avg'!G2398</f>
        <v>0.63339999999999963</v>
      </c>
      <c r="I2398" s="2">
        <f>'Moving Avg'!H2398</f>
        <v>0.73140000000000138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0.65</v>
      </c>
      <c r="C2399" s="2">
        <f>RSI!I2399</f>
        <v>55.513453093636684</v>
      </c>
      <c r="D2399" s="2">
        <f>MACD!E2399</f>
        <v>-6.2172610536074258E-3</v>
      </c>
      <c r="E2399" s="2">
        <f>MACD!F2399</f>
        <v>-1.3079208059309188E-2</v>
      </c>
      <c r="F2399" s="2">
        <f>'Moving Avg'!D2399</f>
        <v>0.65</v>
      </c>
      <c r="G2399" s="2">
        <f>'Moving Avg'!F2399</f>
        <v>0.64550000000000018</v>
      </c>
      <c r="H2399" s="2">
        <f>'Moving Avg'!G2399</f>
        <v>0.63459999999999961</v>
      </c>
      <c r="I2399" s="2">
        <f>'Moving Avg'!H2399</f>
        <v>0.7302000000000014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0.67</v>
      </c>
      <c r="C2400" s="2">
        <f>RSI!I2400</f>
        <v>64.069965512006775</v>
      </c>
      <c r="D2400" s="2">
        <f>MACD!E2400</f>
        <v>-6.0347906827404874E-3</v>
      </c>
      <c r="E2400" s="2">
        <f>MACD!F2400</f>
        <v>-1.1670324583995449E-2</v>
      </c>
      <c r="F2400" s="2">
        <f>'Moving Avg'!D2400</f>
        <v>0.65400000000000003</v>
      </c>
      <c r="G2400" s="2">
        <f>'Moving Avg'!F2400</f>
        <v>0.64800000000000024</v>
      </c>
      <c r="H2400" s="2">
        <f>'Moving Avg'!G2400</f>
        <v>0.6357999999999997</v>
      </c>
      <c r="I2400" s="2">
        <f>'Moving Avg'!H2400</f>
        <v>0.72910000000000108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0.67</v>
      </c>
      <c r="C2401" s="2">
        <f>RSI!I2401</f>
        <v>64.069965512006775</v>
      </c>
      <c r="D2401" s="2">
        <f>MACD!E2401</f>
        <v>-6.0509772504915293E-3</v>
      </c>
      <c r="E2401" s="2">
        <f>MACD!F2401</f>
        <v>-1.0546455117294665E-2</v>
      </c>
      <c r="F2401" s="2">
        <f>'Moving Avg'!D2401</f>
        <v>0.65800000000000003</v>
      </c>
      <c r="G2401" s="2">
        <f>'Moving Avg'!F2401</f>
        <v>0.65050000000000019</v>
      </c>
      <c r="H2401" s="2">
        <f>'Moving Avg'!G2401</f>
        <v>0.63739999999999974</v>
      </c>
      <c r="I2401" s="2">
        <f>'Moving Avg'!H2401</f>
        <v>0.72800000000000098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0.67</v>
      </c>
      <c r="C2402" s="2">
        <f>RSI!I2402</f>
        <v>64.069965512006775</v>
      </c>
      <c r="D2402" s="2">
        <f>MACD!E2402</f>
        <v>-4.6841607180969635E-3</v>
      </c>
      <c r="E2402" s="2">
        <f>MACD!F2402</f>
        <v>-9.3739962374551258E-3</v>
      </c>
      <c r="F2402" s="2">
        <f>'Moving Avg'!D2402</f>
        <v>0.66200000000000003</v>
      </c>
      <c r="G2402" s="2">
        <f>'Moving Avg'!F2402</f>
        <v>0.65300000000000014</v>
      </c>
      <c r="H2402" s="2">
        <f>'Moving Avg'!G2402</f>
        <v>0.63859999999999983</v>
      </c>
      <c r="I2402" s="2">
        <f>'Moving Avg'!H2402</f>
        <v>0.72690000000000099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0.67</v>
      </c>
      <c r="C2403" s="2">
        <f>RSI!I2403</f>
        <v>64.069965512006775</v>
      </c>
      <c r="D2403" s="2">
        <f>MACD!E2403</f>
        <v>-2.1354108910860425E-3</v>
      </c>
      <c r="E2403" s="2">
        <f>MACD!F2403</f>
        <v>-7.9262791681813088E-3</v>
      </c>
      <c r="F2403" s="2">
        <f>'Moving Avg'!D2403</f>
        <v>0.66600000000000004</v>
      </c>
      <c r="G2403" s="2">
        <f>'Moving Avg'!F2403</f>
        <v>0.65450000000000008</v>
      </c>
      <c r="H2403" s="2">
        <f>'Moving Avg'!G2403</f>
        <v>0.63939999999999986</v>
      </c>
      <c r="I2403" s="2">
        <f>'Moving Avg'!H2403</f>
        <v>0.72580000000000089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0.67</v>
      </c>
      <c r="C2404" s="2">
        <f>RSI!I2404</f>
        <v>64.069965512006775</v>
      </c>
      <c r="D2404" s="2">
        <f>MACD!E2404</f>
        <v>-3.1911150335579563E-3</v>
      </c>
      <c r="E2404" s="2">
        <f>MACD!F2404</f>
        <v>-6.979246341256639E-3</v>
      </c>
      <c r="F2404" s="2">
        <f>'Moving Avg'!D2404</f>
        <v>0.67</v>
      </c>
      <c r="G2404" s="2">
        <f>'Moving Avg'!F2404</f>
        <v>0.65550000000000008</v>
      </c>
      <c r="H2404" s="2">
        <f>'Moving Avg'!G2404</f>
        <v>0.63999999999999979</v>
      </c>
      <c r="I2404" s="2">
        <f>'Moving Avg'!H2404</f>
        <v>0.72470000000000068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0.67</v>
      </c>
      <c r="C2405" s="2">
        <f>RSI!I2405</f>
        <v>64.069965512006775</v>
      </c>
      <c r="D2405" s="2">
        <f>MACD!E2405</f>
        <v>-4.209787908331597E-3</v>
      </c>
      <c r="E2405" s="2">
        <f>MACD!F2405</f>
        <v>-6.4253546546716306E-3</v>
      </c>
      <c r="F2405" s="2">
        <f>'Moving Avg'!D2405</f>
        <v>0.67</v>
      </c>
      <c r="G2405" s="2">
        <f>'Moving Avg'!F2405</f>
        <v>0.65749999999999997</v>
      </c>
      <c r="H2405" s="2">
        <f>'Moving Avg'!G2405</f>
        <v>0.64059999999999973</v>
      </c>
      <c r="I2405" s="2">
        <f>'Moving Avg'!H2405</f>
        <v>0.72360000000000047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0.67</v>
      </c>
      <c r="C2406" s="2">
        <f>RSI!I2406</f>
        <v>64.069965512006775</v>
      </c>
      <c r="D2406" s="2">
        <f>MACD!E2406</f>
        <v>-5.1878388739424741E-3</v>
      </c>
      <c r="E2406" s="2">
        <f>MACD!F2406</f>
        <v>-6.1778514985258003E-3</v>
      </c>
      <c r="F2406" s="2">
        <f>'Moving Avg'!D2406</f>
        <v>0.67</v>
      </c>
      <c r="G2406" s="2">
        <f>'Moving Avg'!F2406</f>
        <v>0.65850000000000009</v>
      </c>
      <c r="H2406" s="2">
        <f>'Moving Avg'!G2406</f>
        <v>0.64079999999999981</v>
      </c>
      <c r="I2406" s="2">
        <f>'Moving Avg'!H2406</f>
        <v>0.72250000000000048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0.67</v>
      </c>
      <c r="C2407" s="2">
        <f>RSI!I2407</f>
        <v>64.069965512006775</v>
      </c>
      <c r="D2407" s="2">
        <f>MACD!E2407</f>
        <v>-6.1229176774958427E-3</v>
      </c>
      <c r="E2407" s="2">
        <f>MACD!F2407</f>
        <v>-6.1668647343198092E-3</v>
      </c>
      <c r="F2407" s="2">
        <f>'Moving Avg'!D2407</f>
        <v>0.67</v>
      </c>
      <c r="G2407" s="2">
        <f>'Moving Avg'!F2407</f>
        <v>0.65950000000000009</v>
      </c>
      <c r="H2407" s="2">
        <f>'Moving Avg'!G2407</f>
        <v>0.64099999999999979</v>
      </c>
      <c r="I2407" s="2">
        <f>'Moving Avg'!H2407</f>
        <v>0.72140000000000049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0.67</v>
      </c>
      <c r="C2408" s="2">
        <f>RSI!I2408</f>
        <v>64.069965512006775</v>
      </c>
      <c r="D2408" s="2">
        <f>MACD!E2408</f>
        <v>-7.0136726640120939E-3</v>
      </c>
      <c r="E2408" s="2">
        <f>MACD!F2408</f>
        <v>-6.3362263202582664E-3</v>
      </c>
      <c r="F2408" s="2">
        <f>'Moving Avg'!D2408</f>
        <v>0.67</v>
      </c>
      <c r="G2408" s="2">
        <f>'Moving Avg'!F2408</f>
        <v>0.66050000000000009</v>
      </c>
      <c r="H2408" s="2">
        <f>'Moving Avg'!G2408</f>
        <v>0.64079999999999981</v>
      </c>
      <c r="I2408" s="2">
        <f>'Moving Avg'!H2408</f>
        <v>0.72050000000000036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0.67</v>
      </c>
      <c r="C2409" s="2">
        <f>RSI!I2409</f>
        <v>64.069965512006775</v>
      </c>
      <c r="D2409" s="2">
        <f>MACD!E2409</f>
        <v>-7.8595499592710727E-3</v>
      </c>
      <c r="E2409" s="2">
        <f>MACD!F2409</f>
        <v>-6.6408910480608282E-3</v>
      </c>
      <c r="F2409" s="2">
        <f>'Moving Avg'!D2409</f>
        <v>0.67</v>
      </c>
      <c r="G2409" s="2">
        <f>'Moving Avg'!F2409</f>
        <v>0.66149999999999998</v>
      </c>
      <c r="H2409" s="2">
        <f>'Moving Avg'!G2409</f>
        <v>0.64060000000000006</v>
      </c>
      <c r="I2409" s="2">
        <f>'Moving Avg'!H2409</f>
        <v>0.71960000000000024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0.67</v>
      </c>
      <c r="C2410" s="2">
        <f>RSI!I2410</f>
        <v>64.069965512006775</v>
      </c>
      <c r="D2410" s="2">
        <f>MACD!E2410</f>
        <v>-5.5837039659922816E-3</v>
      </c>
      <c r="E2410" s="2">
        <f>MACD!F2410</f>
        <v>-6.4294536316471191E-3</v>
      </c>
      <c r="F2410" s="2">
        <f>'Moving Avg'!D2410</f>
        <v>0.67</v>
      </c>
      <c r="G2410" s="2">
        <f>'Moving Avg'!F2410</f>
        <v>0.66249999999999998</v>
      </c>
      <c r="H2410" s="2">
        <f>'Moving Avg'!G2410</f>
        <v>0.64040000000000008</v>
      </c>
      <c r="I2410" s="2">
        <f>'Moving Avg'!H2410</f>
        <v>0.71870000000000023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0.67</v>
      </c>
      <c r="C2411" s="2">
        <f>RSI!I2411</f>
        <v>64.069965512006775</v>
      </c>
      <c r="D2411" s="2">
        <f>MACD!E2411</f>
        <v>-3.7370017893094687E-3</v>
      </c>
      <c r="E2411" s="2">
        <f>MACD!F2411</f>
        <v>-5.89096326317959E-3</v>
      </c>
      <c r="F2411" s="2">
        <f>'Moving Avg'!D2411</f>
        <v>0.67</v>
      </c>
      <c r="G2411" s="2">
        <f>'Moving Avg'!F2411</f>
        <v>0.66349999999999998</v>
      </c>
      <c r="H2411" s="2">
        <f>'Moving Avg'!G2411</f>
        <v>0.64040000000000008</v>
      </c>
      <c r="I2411" s="2">
        <f>'Moving Avg'!H2411</f>
        <v>0.71779999999999999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0.67</v>
      </c>
      <c r="C2412" s="2">
        <f>RSI!I2412</f>
        <v>64.069965512006775</v>
      </c>
      <c r="D2412" s="2">
        <f>MACD!E2412</f>
        <v>-2.2475684396086049E-3</v>
      </c>
      <c r="E2412" s="2">
        <f>MACD!F2412</f>
        <v>-5.1622842984653935E-3</v>
      </c>
      <c r="F2412" s="2">
        <f>'Moving Avg'!D2412</f>
        <v>0.67</v>
      </c>
      <c r="G2412" s="2">
        <f>'Moving Avg'!F2412</f>
        <v>0.66399999999999992</v>
      </c>
      <c r="H2412" s="2">
        <f>'Moving Avg'!G2412</f>
        <v>0.64020000000000021</v>
      </c>
      <c r="I2412" s="2">
        <f>'Moving Avg'!H2412</f>
        <v>0.71689999999999998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0.67</v>
      </c>
      <c r="C2413" s="2">
        <f>RSI!I2413</f>
        <v>64.069965512006775</v>
      </c>
      <c r="D2413" s="2">
        <f>MACD!E2413</f>
        <v>-1.055020163465592E-3</v>
      </c>
      <c r="E2413" s="2">
        <f>MACD!F2413</f>
        <v>-4.3408314714654334E-3</v>
      </c>
      <c r="F2413" s="2">
        <f>'Moving Avg'!D2413</f>
        <v>0.67</v>
      </c>
      <c r="G2413" s="2">
        <f>'Moving Avg'!F2413</f>
        <v>0.66399999999999992</v>
      </c>
      <c r="H2413" s="2">
        <f>'Moving Avg'!G2413</f>
        <v>0.63980000000000026</v>
      </c>
      <c r="I2413" s="2">
        <f>'Moving Avg'!H2413</f>
        <v>0.71584999999999976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0.67</v>
      </c>
      <c r="C2414" s="2">
        <f>RSI!I2414</f>
        <v>64.069965512006775</v>
      </c>
      <c r="D2414" s="2">
        <f>MACD!E2414</f>
        <v>-1.0866444667589903E-4</v>
      </c>
      <c r="E2414" s="2">
        <f>MACD!F2414</f>
        <v>-3.4943980665075266E-3</v>
      </c>
      <c r="F2414" s="2">
        <f>'Moving Avg'!D2414</f>
        <v>0.67</v>
      </c>
      <c r="G2414" s="2">
        <f>'Moving Avg'!F2414</f>
        <v>0.66499999999999992</v>
      </c>
      <c r="H2414" s="2">
        <f>'Moving Avg'!G2414</f>
        <v>0.6394000000000003</v>
      </c>
      <c r="I2414" s="2">
        <f>'Moving Avg'!H2414</f>
        <v>0.71479999999999977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45523</v>
      </c>
      <c r="B2415" s="2">
        <f>RSI!B2415</f>
        <v>0.67</v>
      </c>
      <c r="C2415" s="2">
        <f>RSI!I2415</f>
        <v>64.069965512006775</v>
      </c>
      <c r="D2415" s="2">
        <f>MACD!E2415</f>
        <v>6.3402068125539834E-4</v>
      </c>
      <c r="E2415" s="2">
        <f>MACD!F2415</f>
        <v>-2.6687143169549419E-3</v>
      </c>
      <c r="F2415" s="2">
        <f>'Moving Avg'!D2415</f>
        <v>0.67</v>
      </c>
      <c r="G2415" s="2">
        <f>'Moving Avg'!F2415</f>
        <v>0.66600000000000004</v>
      </c>
      <c r="H2415" s="2">
        <f>'Moving Avg'!G2415</f>
        <v>0.63960000000000039</v>
      </c>
      <c r="I2415" s="2">
        <f>'Moving Avg'!H2415</f>
        <v>0.71374999999999966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0.64</v>
      </c>
      <c r="C2416" s="2">
        <f>RSI!I2416</f>
        <v>32.952557740299568</v>
      </c>
      <c r="D2416" s="2">
        <f>MACD!E2416</f>
        <v>3.4308934090503396E-3</v>
      </c>
      <c r="E2416" s="2">
        <f>MACD!F2416</f>
        <v>-1.4487927717538856E-3</v>
      </c>
      <c r="F2416" s="2">
        <f>'Moving Avg'!D2416</f>
        <v>0.66400000000000003</v>
      </c>
      <c r="G2416" s="2">
        <f>'Moving Avg'!F2416</f>
        <v>0.66549999999999998</v>
      </c>
      <c r="H2416" s="2">
        <f>'Moving Avg'!G2416</f>
        <v>0.63960000000000039</v>
      </c>
      <c r="I2416" s="2">
        <f>'Moving Avg'!H2416</f>
        <v>0.71254999999999957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0.62</v>
      </c>
      <c r="C2417" s="2">
        <f>RSI!I2417</f>
        <v>24.432969608136574</v>
      </c>
      <c r="D2417" s="2">
        <f>MACD!E2417</f>
        <v>7.4064387837153856E-3</v>
      </c>
      <c r="E2417" s="2">
        <f>MACD!F2417</f>
        <v>3.2225353933996873E-4</v>
      </c>
      <c r="F2417" s="2">
        <f>'Moving Avg'!D2417</f>
        <v>0.65400000000000014</v>
      </c>
      <c r="G2417" s="2">
        <f>'Moving Avg'!F2417</f>
        <v>0.66399999999999992</v>
      </c>
      <c r="H2417" s="2">
        <f>'Moving Avg'!G2417</f>
        <v>0.63960000000000039</v>
      </c>
      <c r="I2417" s="2">
        <f>'Moving Avg'!H2417</f>
        <v>0.7112499999999996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45526</v>
      </c>
      <c r="B2418" s="2">
        <f>RSI!B2418</f>
        <v>0.6</v>
      </c>
      <c r="C2418" s="2">
        <f>RSI!I2418</f>
        <v>19.111717158723309</v>
      </c>
      <c r="D2418" s="2">
        <f>MACD!E2418</f>
        <v>1.2488060501373632E-2</v>
      </c>
      <c r="E2418" s="2">
        <f>MACD!F2418</f>
        <v>2.7554149317467018E-3</v>
      </c>
      <c r="F2418" s="2">
        <f>'Moving Avg'!D2418</f>
        <v>0.64</v>
      </c>
      <c r="G2418" s="2">
        <f>'Moving Avg'!F2418</f>
        <v>0.66149999999999998</v>
      </c>
      <c r="H2418" s="2">
        <f>'Moving Avg'!G2418</f>
        <v>0.63920000000000055</v>
      </c>
      <c r="I2418" s="2">
        <f>'Moving Avg'!H2418</f>
        <v>0.70999999999999952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0.57999999999999996</v>
      </c>
      <c r="C2419" s="2">
        <f>RSI!I2419</f>
        <v>15.480804393457305</v>
      </c>
      <c r="D2419" s="2">
        <f>MACD!E2419</f>
        <v>1.8606276257358001E-2</v>
      </c>
      <c r="E2419" s="2">
        <f>MACD!F2419</f>
        <v>5.9255871968689616E-3</v>
      </c>
      <c r="F2419" s="2">
        <f>'Moving Avg'!D2419</f>
        <v>0.62200000000000011</v>
      </c>
      <c r="G2419" s="2">
        <f>'Moving Avg'!F2419</f>
        <v>0.65800000000000003</v>
      </c>
      <c r="H2419" s="2">
        <f>'Moving Avg'!G2419</f>
        <v>0.63880000000000048</v>
      </c>
      <c r="I2419" s="2">
        <f>'Moving Avg'!H2419</f>
        <v>0.70864999999999967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0.56000000000000005</v>
      </c>
      <c r="C2420" s="2">
        <f>RSI!I2420</f>
        <v>12.851430931930736</v>
      </c>
      <c r="D2420" s="2">
        <f>MACD!E2420</f>
        <v>2.5694835311108055E-2</v>
      </c>
      <c r="E2420" s="2">
        <f>MACD!F2420</f>
        <v>9.8794368197167807E-3</v>
      </c>
      <c r="F2420" s="2">
        <f>'Moving Avg'!D2420</f>
        <v>0.6</v>
      </c>
      <c r="G2420" s="2">
        <f>'Moving Avg'!F2420</f>
        <v>0.65250000000000008</v>
      </c>
      <c r="H2420" s="2">
        <f>'Moving Avg'!G2420</f>
        <v>0.63840000000000052</v>
      </c>
      <c r="I2420" s="2">
        <f>'Moving Avg'!H2420</f>
        <v>0.70724999999999971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0.54</v>
      </c>
      <c r="C2421" s="2">
        <f>RSI!I2421</f>
        <v>10.864227661712803</v>
      </c>
      <c r="D2421" s="2">
        <f>MACD!E2421</f>
        <v>3.3690773768477955E-2</v>
      </c>
      <c r="E2421" s="2">
        <f>MACD!F2421</f>
        <v>1.4641704209469017E-2</v>
      </c>
      <c r="F2421" s="2">
        <f>'Moving Avg'!D2421</f>
        <v>0.57999999999999996</v>
      </c>
      <c r="G2421" s="2">
        <f>'Moving Avg'!F2421</f>
        <v>0.64600000000000013</v>
      </c>
      <c r="H2421" s="2">
        <f>'Moving Avg'!G2421</f>
        <v>0.63780000000000048</v>
      </c>
      <c r="I2421" s="2">
        <f>'Moving Avg'!H2421</f>
        <v>0.70574999999999977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0.53</v>
      </c>
      <c r="C2422" s="2">
        <f>RSI!I2422</f>
        <v>10.029180610494024</v>
      </c>
      <c r="D2422" s="2">
        <f>MACD!E2422</f>
        <v>4.1793679696406238E-2</v>
      </c>
      <c r="E2422" s="2">
        <f>MACD!F2422</f>
        <v>2.007209930685646E-2</v>
      </c>
      <c r="F2422" s="2">
        <f>'Moving Avg'!D2422</f>
        <v>0.56200000000000006</v>
      </c>
      <c r="G2422" s="2">
        <f>'Moving Avg'!F2422</f>
        <v>0.63900000000000001</v>
      </c>
      <c r="H2422" s="2">
        <f>'Moving Avg'!G2422</f>
        <v>0.63660000000000061</v>
      </c>
      <c r="I2422" s="2">
        <f>'Moving Avg'!H2422</f>
        <v>0.70419999999999983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0.55000000000000004</v>
      </c>
      <c r="C2423" s="2">
        <f>RSI!I2423</f>
        <v>22.808210277708568</v>
      </c>
      <c r="D2423" s="2">
        <f>MACD!E2423</f>
        <v>4.7779789130578898E-2</v>
      </c>
      <c r="E2423" s="2">
        <f>MACD!F2423</f>
        <v>2.5613637271600948E-2</v>
      </c>
      <c r="F2423" s="2">
        <f>'Moving Avg'!D2423</f>
        <v>0.55199999999999994</v>
      </c>
      <c r="G2423" s="2">
        <f>'Moving Avg'!F2423</f>
        <v>0.63300000000000012</v>
      </c>
      <c r="H2423" s="2">
        <f>'Moving Avg'!G2423</f>
        <v>0.63620000000000065</v>
      </c>
      <c r="I2423" s="2">
        <f>'Moving Avg'!H2423</f>
        <v>0.7027500000000001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0.56999999999999995</v>
      </c>
      <c r="C2424" s="2">
        <f>RSI!I2424</f>
        <v>33.049092145620193</v>
      </c>
      <c r="D2424" s="2">
        <f>MACD!E2424</f>
        <v>5.1811301774097873E-2</v>
      </c>
      <c r="E2424" s="2">
        <f>MACD!F2424</f>
        <v>3.0853170172100333E-2</v>
      </c>
      <c r="F2424" s="2">
        <f>'Moving Avg'!D2424</f>
        <v>0.55000000000000004</v>
      </c>
      <c r="G2424" s="2">
        <f>'Moving Avg'!F2424</f>
        <v>0.628</v>
      </c>
      <c r="H2424" s="2">
        <f>'Moving Avg'!G2424</f>
        <v>0.63580000000000059</v>
      </c>
      <c r="I2424" s="2">
        <f>'Moving Avg'!H2424</f>
        <v>0.70140000000000002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</row>
    <row r="2425" spans="1:12" ht="13.5" x14ac:dyDescent="0.25">
      <c r="A2425" s="3">
        <f>RSI!A2425</f>
        <v>45537</v>
      </c>
      <c r="B2425" s="2">
        <f>RSI!B2425</f>
        <v>0.59</v>
      </c>
      <c r="C2425" s="2">
        <f>RSI!I2425</f>
        <v>41.418781349870017</v>
      </c>
      <c r="D2425" s="2">
        <f>MACD!E2425</f>
        <v>5.4037571773731363E-2</v>
      </c>
      <c r="E2425" s="2">
        <f>MACD!F2425</f>
        <v>3.5490050492426539E-2</v>
      </c>
      <c r="F2425" s="2">
        <f>'Moving Avg'!D2425</f>
        <v>0.55599999999999994</v>
      </c>
      <c r="G2425" s="2">
        <f>'Moving Avg'!F2425</f>
        <v>0.62400000000000011</v>
      </c>
      <c r="H2425" s="2">
        <f>'Moving Avg'!G2425</f>
        <v>0.63580000000000059</v>
      </c>
      <c r="I2425" s="2">
        <f>'Moving Avg'!H2425</f>
        <v>0.7</v>
      </c>
      <c r="J2425" s="6" t="str">
        <f>OBV!F2425</f>
        <v>BEARISH</v>
      </c>
      <c r="K2425" s="6" t="str">
        <f>OBV!G2425</f>
        <v>NEUTRAL</v>
      </c>
      <c r="L2425" s="6" t="str">
        <f>OBV!H2425</f>
        <v>BEARISH DIVERGENCE</v>
      </c>
    </row>
    <row r="2426" spans="1:12" ht="13.5" x14ac:dyDescent="0.25">
      <c r="A2426" s="3">
        <f>RSI!A2426</f>
        <v>45538</v>
      </c>
      <c r="B2426" s="2">
        <f>RSI!B2426</f>
        <v>0.61</v>
      </c>
      <c r="C2426" s="2">
        <f>RSI!I2426</f>
        <v>48.369699818421736</v>
      </c>
      <c r="D2426" s="2">
        <f>MACD!E2426</f>
        <v>4.9980802436991434E-2</v>
      </c>
      <c r="E2426" s="2">
        <f>MACD!F2426</f>
        <v>3.838820088133952E-2</v>
      </c>
      <c r="F2426" s="2">
        <f>'Moving Avg'!D2426</f>
        <v>0.56999999999999995</v>
      </c>
      <c r="G2426" s="2">
        <f>'Moving Avg'!F2426</f>
        <v>0.621</v>
      </c>
      <c r="H2426" s="2">
        <f>'Moving Avg'!G2426</f>
        <v>0.63620000000000065</v>
      </c>
      <c r="I2426" s="2">
        <f>'Moving Avg'!H2426</f>
        <v>0.69870000000000032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0.6</v>
      </c>
      <c r="C2427" s="2">
        <f>RSI!I2427</f>
        <v>45.46490935718446</v>
      </c>
      <c r="D2427" s="2">
        <f>MACD!E2427</f>
        <v>4.4238538114052872E-2</v>
      </c>
      <c r="E2427" s="2">
        <f>MACD!F2427</f>
        <v>3.9558268327882194E-2</v>
      </c>
      <c r="F2427" s="2">
        <f>'Moving Avg'!D2427</f>
        <v>0.58399999999999996</v>
      </c>
      <c r="G2427" s="2">
        <f>'Moving Avg'!F2427</f>
        <v>0.61749999999999994</v>
      </c>
      <c r="H2427" s="2">
        <f>'Moving Avg'!G2427</f>
        <v>0.63640000000000052</v>
      </c>
      <c r="I2427" s="2">
        <f>'Moving Avg'!H2427</f>
        <v>0.69735000000000025</v>
      </c>
      <c r="J2427" s="6" t="str">
        <f>OBV!F2427</f>
        <v>BEARISH</v>
      </c>
      <c r="K2427" s="6" t="str">
        <f>OBV!G2427</f>
        <v>NEUTRAL</v>
      </c>
      <c r="L2427" s="6" t="str">
        <f>OBV!H2427</f>
        <v>BEARISH DIVERGENCE</v>
      </c>
    </row>
    <row r="2428" spans="1:12" ht="13.5" x14ac:dyDescent="0.25">
      <c r="A2428" s="3">
        <f>RSI!A2428</f>
        <v>45540</v>
      </c>
      <c r="B2428" s="2">
        <f>RSI!B2428</f>
        <v>0.6</v>
      </c>
      <c r="C2428" s="2">
        <f>RSI!I2428</f>
        <v>45.46490935718446</v>
      </c>
      <c r="D2428" s="2">
        <f>MACD!E2428</f>
        <v>3.6386467341220086E-2</v>
      </c>
      <c r="E2428" s="2">
        <f>MACD!F2428</f>
        <v>3.8923908130549772E-2</v>
      </c>
      <c r="F2428" s="2">
        <f>'Moving Avg'!D2428</f>
        <v>0.59400000000000008</v>
      </c>
      <c r="G2428" s="2">
        <f>'Moving Avg'!F2428</f>
        <v>0.61399999999999999</v>
      </c>
      <c r="H2428" s="2">
        <f>'Moving Avg'!G2428</f>
        <v>0.63660000000000061</v>
      </c>
      <c r="I2428" s="2">
        <f>'Moving Avg'!H2428</f>
        <v>0.6959000000000003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</row>
    <row r="2429" spans="1:12" ht="13.5" x14ac:dyDescent="0.25">
      <c r="A2429" s="3">
        <f>RSI!A2429</f>
        <v>45541</v>
      </c>
      <c r="B2429" s="2">
        <f>RSI!B2429</f>
        <v>0.6</v>
      </c>
      <c r="C2429" s="2">
        <f>RSI!I2429</f>
        <v>45.464909357184453</v>
      </c>
      <c r="D2429" s="2">
        <f>MACD!E2429</f>
        <v>2.6742976367163496E-2</v>
      </c>
      <c r="E2429" s="2">
        <f>MACD!F2429</f>
        <v>3.6487721777872517E-2</v>
      </c>
      <c r="F2429" s="2">
        <f>'Moving Avg'!D2429</f>
        <v>0.6</v>
      </c>
      <c r="G2429" s="2">
        <f>'Moving Avg'!F2429</f>
        <v>0.61049999999999993</v>
      </c>
      <c r="H2429" s="2">
        <f>'Moving Avg'!G2429</f>
        <v>0.63640000000000052</v>
      </c>
      <c r="I2429" s="2">
        <f>'Moving Avg'!H2429</f>
        <v>0.69445000000000034</v>
      </c>
      <c r="J2429" s="6" t="str">
        <f>OBV!F2429</f>
        <v>BEARISH</v>
      </c>
      <c r="K2429" s="6" t="str">
        <f>OBV!G2429</f>
        <v>NEUTRAL</v>
      </c>
      <c r="L2429" s="6" t="str">
        <f>OBV!H2429</f>
        <v>BEARISH DIVERGENCE</v>
      </c>
    </row>
    <row r="2430" spans="1:12" ht="13.5" x14ac:dyDescent="0.25">
      <c r="A2430" s="3">
        <f>RSI!A2430</f>
        <v>45544</v>
      </c>
      <c r="B2430" s="2">
        <f>RSI!B2430</f>
        <v>0.6</v>
      </c>
      <c r="C2430" s="2">
        <f>RSI!I2430</f>
        <v>45.464909357184453</v>
      </c>
      <c r="D2430" s="2">
        <f>MACD!E2430</f>
        <v>1.5577928152536002E-2</v>
      </c>
      <c r="E2430" s="2">
        <f>MACD!F2430</f>
        <v>3.2305763052805213E-2</v>
      </c>
      <c r="F2430" s="2">
        <f>'Moving Avg'!D2430</f>
        <v>0.60200000000000009</v>
      </c>
      <c r="G2430" s="2">
        <f>'Moving Avg'!F2430</f>
        <v>0.60699999999999987</v>
      </c>
      <c r="H2430" s="2">
        <f>'Moving Avg'!G2430</f>
        <v>0.63600000000000056</v>
      </c>
      <c r="I2430" s="2">
        <f>'Moving Avg'!H2430</f>
        <v>0.6930000000000005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</row>
    <row r="2431" spans="1:12" ht="13.5" x14ac:dyDescent="0.25">
      <c r="A2431" s="3">
        <f>RSI!A2431</f>
        <v>45545</v>
      </c>
      <c r="B2431" s="2">
        <f>RSI!B2431</f>
        <v>0.62</v>
      </c>
      <c r="C2431" s="2">
        <f>RSI!I2431</f>
        <v>53.049773984549041</v>
      </c>
      <c r="D2431" s="2">
        <f>MACD!E2431</f>
        <v>1.6386119940382526E-3</v>
      </c>
      <c r="E2431" s="2">
        <f>MACD!F2431</f>
        <v>2.6172332841051821E-2</v>
      </c>
      <c r="F2431" s="2">
        <f>'Moving Avg'!D2431</f>
        <v>0.60399999999999998</v>
      </c>
      <c r="G2431" s="2">
        <f>'Moving Avg'!F2431</f>
        <v>0.60449999999999993</v>
      </c>
      <c r="H2431" s="2">
        <f>'Moving Avg'!G2431</f>
        <v>0.63600000000000056</v>
      </c>
      <c r="I2431" s="2">
        <f>'Moving Avg'!H2431</f>
        <v>0.69165000000000065</v>
      </c>
      <c r="J2431" s="6" t="str">
        <f>OBV!F2431</f>
        <v>BEARISH</v>
      </c>
      <c r="K2431" s="6" t="str">
        <f>OBV!G2431</f>
        <v>NEUTRAL</v>
      </c>
      <c r="L2431" s="6" t="str">
        <f>OBV!H2431</f>
        <v>BEARISH DIVERGENCE</v>
      </c>
    </row>
    <row r="2432" spans="1:12" ht="13.5" x14ac:dyDescent="0.25">
      <c r="A2432" s="3">
        <f>RSI!A2432</f>
        <v>45546</v>
      </c>
      <c r="B2432" s="2">
        <f>RSI!B2432</f>
        <v>0.62</v>
      </c>
      <c r="C2432" s="2">
        <f>RSI!I2432</f>
        <v>53.049773984549041</v>
      </c>
      <c r="D2432" s="2">
        <f>MACD!E2432</f>
        <v>-1.1751320745457594E-2</v>
      </c>
      <c r="E2432" s="2">
        <f>MACD!F2432</f>
        <v>1.8587602123749939E-2</v>
      </c>
      <c r="F2432" s="2">
        <f>'Moving Avg'!D2432</f>
        <v>0.60799999999999998</v>
      </c>
      <c r="G2432" s="2">
        <f>'Moving Avg'!F2432</f>
        <v>0.60199999999999987</v>
      </c>
      <c r="H2432" s="2">
        <f>'Moving Avg'!G2432</f>
        <v>0.63600000000000056</v>
      </c>
      <c r="I2432" s="2">
        <f>'Moving Avg'!H2432</f>
        <v>0.69030000000000069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0.62</v>
      </c>
      <c r="C2433" s="2">
        <f>RSI!I2433</f>
        <v>53.049773984549056</v>
      </c>
      <c r="D2433" s="2">
        <f>MACD!E2433</f>
        <v>-2.005680855280656E-2</v>
      </c>
      <c r="E2433" s="2">
        <f>MACD!F2433</f>
        <v>1.0858719988438639E-2</v>
      </c>
      <c r="F2433" s="2">
        <f>'Moving Avg'!D2433</f>
        <v>0.61199999999999999</v>
      </c>
      <c r="G2433" s="2">
        <f>'Moving Avg'!F2433</f>
        <v>0.59949999999999981</v>
      </c>
      <c r="H2433" s="2">
        <f>'Moving Avg'!G2433</f>
        <v>0.6356000000000005</v>
      </c>
      <c r="I2433" s="2">
        <f>'Moving Avg'!H2433</f>
        <v>0.68895000000000062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0.62</v>
      </c>
      <c r="C2434" s="2">
        <f>RSI!I2434</f>
        <v>53.049773984549041</v>
      </c>
      <c r="D2434" s="2">
        <f>MACD!E2434</f>
        <v>-2.4056187221780267E-2</v>
      </c>
      <c r="E2434" s="2">
        <f>MACD!F2434</f>
        <v>3.8757385463948574E-3</v>
      </c>
      <c r="F2434" s="2">
        <f>'Moving Avg'!D2434</f>
        <v>0.61599999999999999</v>
      </c>
      <c r="G2434" s="2">
        <f>'Moving Avg'!F2434</f>
        <v>0.59699999999999986</v>
      </c>
      <c r="H2434" s="2">
        <f>'Moving Avg'!G2434</f>
        <v>0.63500000000000045</v>
      </c>
      <c r="I2434" s="2">
        <f>'Moving Avg'!H2434</f>
        <v>0.68765000000000087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0.6</v>
      </c>
      <c r="C2435" s="2">
        <f>RSI!I2435</f>
        <v>44.689572756835872</v>
      </c>
      <c r="D2435" s="2">
        <f>MACD!E2435</f>
        <v>-2.2926854985542811E-2</v>
      </c>
      <c r="E2435" s="2">
        <f>MACD!F2435</f>
        <v>-1.4847801599926764E-3</v>
      </c>
      <c r="F2435" s="2">
        <f>'Moving Avg'!D2435</f>
        <v>0.61599999999999999</v>
      </c>
      <c r="G2435" s="2">
        <f>'Moving Avg'!F2435</f>
        <v>0.59349999999999981</v>
      </c>
      <c r="H2435" s="2">
        <f>'Moving Avg'!G2435</f>
        <v>0.63440000000000041</v>
      </c>
      <c r="I2435" s="2">
        <f>'Moving Avg'!H2435</f>
        <v>0.68625000000000058</v>
      </c>
      <c r="J2435" s="6" t="str">
        <f>OBV!F2435</f>
        <v>BULLISH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0.57999999999999996</v>
      </c>
      <c r="C2436" s="2">
        <f>RSI!I2436</f>
        <v>38.205552527209349</v>
      </c>
      <c r="D2436" s="2">
        <f>MACD!E2436</f>
        <v>-1.7336331381817782E-2</v>
      </c>
      <c r="E2436" s="2">
        <f>MACD!F2436</f>
        <v>-4.6550904043576981E-3</v>
      </c>
      <c r="F2436" s="2">
        <f>'Moving Avg'!D2436</f>
        <v>0.60799999999999998</v>
      </c>
      <c r="G2436" s="2">
        <f>'Moving Avg'!F2436</f>
        <v>0.5904999999999998</v>
      </c>
      <c r="H2436" s="2">
        <f>'Moving Avg'!G2436</f>
        <v>0.63300000000000045</v>
      </c>
      <c r="I2436" s="2">
        <f>'Moving Avg'!H2436</f>
        <v>0.68475000000000075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0.57999999999999996</v>
      </c>
      <c r="C2437" s="2">
        <f>RSI!I2437</f>
        <v>38.205552527209349</v>
      </c>
      <c r="D2437" s="2">
        <f>MACD!E2437</f>
        <v>-1.3955307687938401E-2</v>
      </c>
      <c r="E2437" s="2">
        <f>MACD!F2437</f>
        <v>-6.5151338610738383E-3</v>
      </c>
      <c r="F2437" s="2">
        <f>'Moving Avg'!D2437</f>
        <v>0.6</v>
      </c>
      <c r="G2437" s="2">
        <f>'Moving Avg'!F2437</f>
        <v>0.5884999999999998</v>
      </c>
      <c r="H2437" s="2">
        <f>'Moving Avg'!G2437</f>
        <v>0.63160000000000027</v>
      </c>
      <c r="I2437" s="2">
        <f>'Moving Avg'!H2437</f>
        <v>0.68325000000000091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0.6</v>
      </c>
      <c r="C2438" s="2">
        <f>RSI!I2438</f>
        <v>47.106036743447774</v>
      </c>
      <c r="D2438" s="2">
        <f>MACD!E2438</f>
        <v>-1.2400883908540772E-2</v>
      </c>
      <c r="E2438" s="2">
        <f>MACD!F2438</f>
        <v>-7.6922838705672254E-3</v>
      </c>
      <c r="F2438" s="2">
        <f>'Moving Avg'!D2438</f>
        <v>0.59599999999999997</v>
      </c>
      <c r="G2438" s="2">
        <f>'Moving Avg'!F2438</f>
        <v>0.5884999999999998</v>
      </c>
      <c r="H2438" s="2">
        <f>'Moving Avg'!G2438</f>
        <v>0.63060000000000027</v>
      </c>
      <c r="I2438" s="2">
        <f>'Moving Avg'!H2438</f>
        <v>0.68185000000000084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0.62</v>
      </c>
      <c r="C2439" s="2">
        <f>RSI!I2439</f>
        <v>54.208850259149663</v>
      </c>
      <c r="D2439" s="2">
        <f>MACD!E2439</f>
        <v>-1.2523191387262989E-2</v>
      </c>
      <c r="E2439" s="2">
        <f>MACD!F2439</f>
        <v>-8.6584653739063787E-3</v>
      </c>
      <c r="F2439" s="2">
        <f>'Moving Avg'!D2439</f>
        <v>0.59599999999999997</v>
      </c>
      <c r="G2439" s="2">
        <f>'Moving Avg'!F2439</f>
        <v>0.5904999999999998</v>
      </c>
      <c r="H2439" s="2">
        <f>'Moving Avg'!G2439</f>
        <v>0.63000000000000034</v>
      </c>
      <c r="I2439" s="2">
        <f>'Moving Avg'!H2439</f>
        <v>0.68055000000000077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0.63</v>
      </c>
      <c r="C2440" s="2">
        <f>RSI!I2440</f>
        <v>57.296595699971022</v>
      </c>
      <c r="D2440" s="2">
        <f>MACD!E2440</f>
        <v>-1.344496287187702E-2</v>
      </c>
      <c r="E2440" s="2">
        <f>MACD!F2440</f>
        <v>-9.6157648735005069E-3</v>
      </c>
      <c r="F2440" s="2">
        <f>'Moving Avg'!D2440</f>
        <v>0.60199999999999998</v>
      </c>
      <c r="G2440" s="2">
        <f>'Moving Avg'!F2440</f>
        <v>0.59399999999999997</v>
      </c>
      <c r="H2440" s="2">
        <f>'Moving Avg'!G2440</f>
        <v>0.62960000000000027</v>
      </c>
      <c r="I2440" s="2">
        <f>'Moving Avg'!H2440</f>
        <v>0.67930000000000079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0.63</v>
      </c>
      <c r="C2441" s="2">
        <f>RSI!I2441</f>
        <v>57.296595699971022</v>
      </c>
      <c r="D2441" s="2">
        <f>MACD!E2441</f>
        <v>-1.1278886822821077E-2</v>
      </c>
      <c r="E2441" s="2">
        <f>MACD!F2441</f>
        <v>-9.948389263364622E-3</v>
      </c>
      <c r="F2441" s="2">
        <f>'Moving Avg'!D2441</f>
        <v>0.61199999999999988</v>
      </c>
      <c r="G2441" s="2">
        <f>'Moving Avg'!F2441</f>
        <v>0.59850000000000003</v>
      </c>
      <c r="H2441" s="2">
        <f>'Moving Avg'!G2441</f>
        <v>0.6292000000000002</v>
      </c>
      <c r="I2441" s="2">
        <f>'Moving Avg'!H2441</f>
        <v>0.6782000000000008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0.63</v>
      </c>
      <c r="C2442" s="2">
        <f>RSI!I2442</f>
        <v>57.296595699971022</v>
      </c>
      <c r="D2442" s="2">
        <f>MACD!E2442</f>
        <v>-9.5672444844117077E-3</v>
      </c>
      <c r="E2442" s="2">
        <f>MACD!F2442</f>
        <v>-9.8721603075740405E-3</v>
      </c>
      <c r="F2442" s="2">
        <f>'Moving Avg'!D2442</f>
        <v>0.622</v>
      </c>
      <c r="G2442" s="2">
        <f>'Moving Avg'!F2442</f>
        <v>0.60350000000000004</v>
      </c>
      <c r="H2442" s="2">
        <f>'Moving Avg'!G2442</f>
        <v>0.62860000000000016</v>
      </c>
      <c r="I2442" s="2">
        <f>'Moving Avg'!H2442</f>
        <v>0.67710000000000081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0.62</v>
      </c>
      <c r="C2443" s="2">
        <f>RSI!I2443</f>
        <v>52.845924690798562</v>
      </c>
      <c r="D2443" s="2">
        <f>MACD!E2443</f>
        <v>-7.490405108342757E-3</v>
      </c>
      <c r="E2443" s="2">
        <f>MACD!F2443</f>
        <v>-9.3958092677277859E-3</v>
      </c>
      <c r="F2443" s="2">
        <f>'Moving Avg'!D2443</f>
        <v>0.626</v>
      </c>
      <c r="G2443" s="2">
        <f>'Moving Avg'!F2443</f>
        <v>0.60699999999999998</v>
      </c>
      <c r="H2443" s="2">
        <f>'Moving Avg'!G2443</f>
        <v>0.62760000000000016</v>
      </c>
      <c r="I2443" s="2">
        <f>'Moving Avg'!H2443</f>
        <v>0.67595000000000072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0.6</v>
      </c>
      <c r="C2444" s="2">
        <f>RSI!I2444</f>
        <v>45.271700427517757</v>
      </c>
      <c r="D2444" s="2">
        <f>MACD!E2444</f>
        <v>-4.2964095275668246E-3</v>
      </c>
      <c r="E2444" s="2">
        <f>MACD!F2444</f>
        <v>-8.3759293196955936E-3</v>
      </c>
      <c r="F2444" s="2">
        <f>'Moving Avg'!D2444</f>
        <v>0.62200000000000011</v>
      </c>
      <c r="G2444" s="2">
        <f>'Moving Avg'!F2444</f>
        <v>0.60850000000000004</v>
      </c>
      <c r="H2444" s="2">
        <f>'Moving Avg'!G2444</f>
        <v>0.62660000000000016</v>
      </c>
      <c r="I2444" s="2">
        <f>'Moving Avg'!H2444</f>
        <v>0.67470000000000074</v>
      </c>
      <c r="J2444" s="6" t="str">
        <f>OBV!F2444</f>
        <v>BULLISH</v>
      </c>
      <c r="K2444" s="6" t="str">
        <f>OBV!G2444</f>
        <v>NEUTRAL</v>
      </c>
      <c r="L2444" s="6" t="str">
        <f>OBV!H2444</f>
        <v>BULLISH DIVERGENCE</v>
      </c>
    </row>
    <row r="2445" spans="1:12" ht="13.5" x14ac:dyDescent="0.25">
      <c r="A2445" s="3">
        <f>RSI!A2445</f>
        <v>45565</v>
      </c>
      <c r="B2445" s="2">
        <f>RSI!B2445</f>
        <v>0.6</v>
      </c>
      <c r="C2445" s="2">
        <f>RSI!I2445</f>
        <v>45.271700427517757</v>
      </c>
      <c r="D2445" s="2">
        <f>MACD!E2445</f>
        <v>-4.5940322545650059E-3</v>
      </c>
      <c r="E2445" s="2">
        <f>MACD!F2445</f>
        <v>-7.6195499066694771E-3</v>
      </c>
      <c r="F2445" s="2">
        <f>'Moving Avg'!D2445</f>
        <v>0.61599999999999999</v>
      </c>
      <c r="G2445" s="2">
        <f>'Moving Avg'!F2445</f>
        <v>0.60899999999999999</v>
      </c>
      <c r="H2445" s="2">
        <f>'Moving Avg'!G2445</f>
        <v>0.62560000000000027</v>
      </c>
      <c r="I2445" s="2">
        <f>'Moving Avg'!H2445</f>
        <v>0.67345000000000055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0.59</v>
      </c>
      <c r="C2446" s="2">
        <f>RSI!I2446</f>
        <v>41.797784587801786</v>
      </c>
      <c r="D2446" s="2">
        <f>MACD!E2446</f>
        <v>-7.1110411460357792E-3</v>
      </c>
      <c r="E2446" s="2">
        <f>MACD!F2446</f>
        <v>-7.5178481545427386E-3</v>
      </c>
      <c r="F2446" s="2">
        <f>'Moving Avg'!D2446</f>
        <v>0.60799999999999998</v>
      </c>
      <c r="G2446" s="2">
        <f>'Moving Avg'!F2446</f>
        <v>0.60799999999999998</v>
      </c>
      <c r="H2446" s="2">
        <f>'Moving Avg'!G2446</f>
        <v>0.62440000000000029</v>
      </c>
      <c r="I2446" s="2">
        <f>'Moving Avg'!H2446</f>
        <v>0.67215000000000058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0.59</v>
      </c>
      <c r="C2447" s="2">
        <f>RSI!I2447</f>
        <v>41.7977845878018</v>
      </c>
      <c r="D2447" s="2">
        <f>MACD!E2447</f>
        <v>-9.1159792673187745E-3</v>
      </c>
      <c r="E2447" s="2">
        <f>MACD!F2447</f>
        <v>-7.8374743770979471E-3</v>
      </c>
      <c r="F2447" s="2">
        <f>'Moving Avg'!D2447</f>
        <v>0.59999999999999987</v>
      </c>
      <c r="G2447" s="2">
        <f>'Moving Avg'!F2447</f>
        <v>0.60749999999999993</v>
      </c>
      <c r="H2447" s="2">
        <f>'Moving Avg'!G2447</f>
        <v>0.6232000000000002</v>
      </c>
      <c r="I2447" s="2">
        <f>'Moving Avg'!H2447</f>
        <v>0.67085000000000061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0.56999999999999995</v>
      </c>
      <c r="C2448" s="2">
        <f>RSI!I2448</f>
        <v>35.482337873163033</v>
      </c>
      <c r="D2448" s="2">
        <f>MACD!E2448</f>
        <v>-6.1384694846509102E-3</v>
      </c>
      <c r="E2448" s="2">
        <f>MACD!F2448</f>
        <v>-7.4976733986085401E-3</v>
      </c>
      <c r="F2448" s="2">
        <f>'Moving Avg'!D2448</f>
        <v>0.59</v>
      </c>
      <c r="G2448" s="2">
        <f>'Moving Avg'!F2448</f>
        <v>0.60599999999999998</v>
      </c>
      <c r="H2448" s="2">
        <f>'Moving Avg'!G2448</f>
        <v>0.62160000000000015</v>
      </c>
      <c r="I2448" s="2">
        <f>'Moving Avg'!H2448</f>
        <v>0.66945000000000054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0.55000000000000004</v>
      </c>
      <c r="C2449" s="2">
        <f>RSI!I2449</f>
        <v>30.516719483661461</v>
      </c>
      <c r="D2449" s="2">
        <f>MACD!E2449</f>
        <v>1.1645762936177695E-3</v>
      </c>
      <c r="E2449" s="2">
        <f>MACD!F2449</f>
        <v>-5.765223460163278E-3</v>
      </c>
      <c r="F2449" s="2">
        <f>'Moving Avg'!D2449</f>
        <v>0.57999999999999985</v>
      </c>
      <c r="G2449" s="2">
        <f>'Moving Avg'!F2449</f>
        <v>0.60349999999999993</v>
      </c>
      <c r="H2449" s="2">
        <f>'Moving Avg'!G2449</f>
        <v>0.61960000000000026</v>
      </c>
      <c r="I2449" s="2">
        <f>'Moving Avg'!H2449</f>
        <v>0.66780000000000073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0.55000000000000004</v>
      </c>
      <c r="C2450" s="2">
        <f>RSI!I2450</f>
        <v>30.516719483661461</v>
      </c>
      <c r="D2450" s="2">
        <f>MACD!E2450</f>
        <v>9.2092466179749533E-3</v>
      </c>
      <c r="E2450" s="2">
        <f>MACD!F2450</f>
        <v>-2.7703294445356316E-3</v>
      </c>
      <c r="F2450" s="2">
        <f>'Moving Avg'!D2450</f>
        <v>0.56999999999999995</v>
      </c>
      <c r="G2450" s="2">
        <f>'Moving Avg'!F2450</f>
        <v>0.60100000000000009</v>
      </c>
      <c r="H2450" s="2">
        <f>'Moving Avg'!G2450</f>
        <v>0.6172000000000003</v>
      </c>
      <c r="I2450" s="2">
        <f>'Moving Avg'!H2450</f>
        <v>0.6660500000000007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0.56999999999999995</v>
      </c>
      <c r="C2451" s="2">
        <f>RSI!I2451</f>
        <v>40.219381135711409</v>
      </c>
      <c r="D2451" s="2">
        <f>MACD!E2451</f>
        <v>1.4837301753947485E-2</v>
      </c>
      <c r="E2451" s="2">
        <f>MACD!F2451</f>
        <v>7.5119679516099172E-4</v>
      </c>
      <c r="F2451" s="2">
        <f>'Moving Avg'!D2451</f>
        <v>0.56599999999999995</v>
      </c>
      <c r="G2451" s="2">
        <f>'Moving Avg'!F2451</f>
        <v>0.59850000000000003</v>
      </c>
      <c r="H2451" s="2">
        <f>'Moving Avg'!G2451</f>
        <v>0.61520000000000019</v>
      </c>
      <c r="I2451" s="2">
        <f>'Moving Avg'!H2451</f>
        <v>0.66440000000000055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0.59</v>
      </c>
      <c r="C2452" s="2">
        <f>RSI!I2452</f>
        <v>48.034105478647561</v>
      </c>
      <c r="D2452" s="2">
        <f>MACD!E2452</f>
        <v>1.8279939803453549E-2</v>
      </c>
      <c r="E2452" s="2">
        <f>MACD!F2452</f>
        <v>4.2569453968195033E-3</v>
      </c>
      <c r="F2452" s="2">
        <f>'Moving Avg'!D2452</f>
        <v>0.56600000000000006</v>
      </c>
      <c r="G2452" s="2">
        <f>'Moving Avg'!F2452</f>
        <v>0.59700000000000009</v>
      </c>
      <c r="H2452" s="2">
        <f>'Moving Avg'!G2452</f>
        <v>0.61360000000000026</v>
      </c>
      <c r="I2452" s="2">
        <f>'Moving Avg'!H2452</f>
        <v>0.66285000000000072</v>
      </c>
      <c r="J2452" s="6" t="str">
        <f>OBV!F2452</f>
        <v>BEARISH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0.61</v>
      </c>
      <c r="C2453" s="2">
        <f>RSI!I2453</f>
        <v>54.447010704749736</v>
      </c>
      <c r="D2453" s="2">
        <f>MACD!E2453</f>
        <v>1.8204742380092731E-2</v>
      </c>
      <c r="E2453" s="2">
        <f>MACD!F2453</f>
        <v>7.0465047934741495E-3</v>
      </c>
      <c r="F2453" s="2">
        <f>'Moving Avg'!D2453</f>
        <v>0.57399999999999995</v>
      </c>
      <c r="G2453" s="2">
        <f>'Moving Avg'!F2453</f>
        <v>0.59650000000000003</v>
      </c>
      <c r="H2453" s="2">
        <f>'Moving Avg'!G2453</f>
        <v>0.61240000000000017</v>
      </c>
      <c r="I2453" s="2">
        <f>'Moving Avg'!H2453</f>
        <v>0.66140000000000077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0.59</v>
      </c>
      <c r="C2454" s="2">
        <f>RSI!I2454</f>
        <v>48.059906273138203</v>
      </c>
      <c r="D2454" s="2">
        <f>MACD!E2454</f>
        <v>1.6456884086803347E-2</v>
      </c>
      <c r="E2454" s="2">
        <f>MACD!F2454</f>
        <v>8.9285806521399898E-3</v>
      </c>
      <c r="F2454" s="2">
        <f>'Moving Avg'!D2454</f>
        <v>0.58199999999999996</v>
      </c>
      <c r="G2454" s="2">
        <f>'Moving Avg'!F2454</f>
        <v>0.59499999999999997</v>
      </c>
      <c r="H2454" s="2">
        <f>'Moving Avg'!G2454</f>
        <v>0.61080000000000012</v>
      </c>
      <c r="I2454" s="2">
        <f>'Moving Avg'!H2454</f>
        <v>0.65985000000000082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0.59</v>
      </c>
      <c r="C2455" s="2">
        <f>RSI!I2455</f>
        <v>48.059906273138211</v>
      </c>
      <c r="D2455" s="2">
        <f>MACD!E2455</f>
        <v>1.5013896716427833E-2</v>
      </c>
      <c r="E2455" s="2">
        <f>MACD!F2455</f>
        <v>1.0145643864997559E-2</v>
      </c>
      <c r="F2455" s="2">
        <f>'Moving Avg'!D2455</f>
        <v>0.59</v>
      </c>
      <c r="G2455" s="2">
        <f>'Moving Avg'!F2455</f>
        <v>0.59449999999999992</v>
      </c>
      <c r="H2455" s="2">
        <f>'Moving Avg'!G2455</f>
        <v>0.60920000000000007</v>
      </c>
      <c r="I2455" s="2">
        <f>'Moving Avg'!H2455</f>
        <v>0.65830000000000066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0.57999999999999996</v>
      </c>
      <c r="C2456" s="2">
        <f>RSI!I2456</f>
        <v>44.998853637120092</v>
      </c>
      <c r="D2456" s="2">
        <f>MACD!E2456</f>
        <v>1.3028491834037537E-2</v>
      </c>
      <c r="E2456" s="2">
        <f>MACD!F2456</f>
        <v>1.0722213458805556E-2</v>
      </c>
      <c r="F2456" s="2">
        <f>'Moving Avg'!D2456</f>
        <v>0.59199999999999997</v>
      </c>
      <c r="G2456" s="2">
        <f>'Moving Avg'!F2456</f>
        <v>0.59449999999999992</v>
      </c>
      <c r="H2456" s="2">
        <f>'Moving Avg'!G2456</f>
        <v>0.60740000000000005</v>
      </c>
      <c r="I2456" s="2">
        <f>'Moving Avg'!H2456</f>
        <v>0.65670000000000073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0.56000000000000005</v>
      </c>
      <c r="C2457" s="2">
        <f>RSI!I2457</f>
        <v>39.570434464627048</v>
      </c>
      <c r="D2457" s="2">
        <f>MACD!E2457</f>
        <v>1.2919943942318324E-2</v>
      </c>
      <c r="E2457" s="2">
        <f>MACD!F2457</f>
        <v>1.116175955550811E-2</v>
      </c>
      <c r="F2457" s="2">
        <f>'Moving Avg'!D2457</f>
        <v>0.58600000000000008</v>
      </c>
      <c r="G2457" s="2">
        <f>'Moving Avg'!F2457</f>
        <v>0.59349999999999992</v>
      </c>
      <c r="H2457" s="2">
        <f>'Moving Avg'!G2457</f>
        <v>0.60519999999999985</v>
      </c>
      <c r="I2457" s="2">
        <f>'Moving Avg'!H2457</f>
        <v>0.65500000000000069</v>
      </c>
      <c r="J2457" s="6" t="str">
        <f>OBV!F2457</f>
        <v>BULLISH</v>
      </c>
      <c r="K2457" s="6" t="str">
        <f>OBV!G2457</f>
        <v>NEUTRAL</v>
      </c>
      <c r="L2457" s="6" t="str">
        <f>OBV!H2457</f>
        <v>BULLISH DIVERGENCE</v>
      </c>
    </row>
    <row r="2458" spans="1:12" ht="13.5" x14ac:dyDescent="0.25">
      <c r="A2458" s="3">
        <f>RSI!A2458</f>
        <v>45583</v>
      </c>
      <c r="B2458" s="2">
        <f>RSI!B2458</f>
        <v>0.54</v>
      </c>
      <c r="C2458" s="2">
        <f>RSI!I2458</f>
        <v>35.020742827127691</v>
      </c>
      <c r="D2458" s="2">
        <f>MACD!E2458</f>
        <v>1.1434102215845177E-2</v>
      </c>
      <c r="E2458" s="2">
        <f>MACD!F2458</f>
        <v>1.1216228087575525E-2</v>
      </c>
      <c r="F2458" s="2">
        <f>'Moving Avg'!D2458</f>
        <v>0.57199999999999995</v>
      </c>
      <c r="G2458" s="2">
        <f>'Moving Avg'!F2458</f>
        <v>0.59049999999999991</v>
      </c>
      <c r="H2458" s="2">
        <f>'Moving Avg'!G2458</f>
        <v>0.6025999999999998</v>
      </c>
      <c r="I2458" s="2">
        <f>'Moving Avg'!H2458</f>
        <v>0.65300000000000058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0.53</v>
      </c>
      <c r="C2459" s="2">
        <f>RSI!I2459</f>
        <v>32.97898992419681</v>
      </c>
      <c r="D2459" s="2">
        <f>MACD!E2459</f>
        <v>8.1453760516186913E-3</v>
      </c>
      <c r="E2459" s="2">
        <f>MACD!F2459</f>
        <v>1.0602057680384159E-2</v>
      </c>
      <c r="F2459" s="2">
        <f>'Moving Avg'!D2459</f>
        <v>0.55999999999999994</v>
      </c>
      <c r="G2459" s="2">
        <f>'Moving Avg'!F2459</f>
        <v>0.58600000000000008</v>
      </c>
      <c r="H2459" s="2">
        <f>'Moving Avg'!G2459</f>
        <v>0.59979999999999989</v>
      </c>
      <c r="I2459" s="2">
        <f>'Moving Avg'!H2459</f>
        <v>0.65115000000000056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0.51</v>
      </c>
      <c r="C2460" s="2">
        <f>RSI!I2460</f>
        <v>29.299762700260729</v>
      </c>
      <c r="D2460" s="2">
        <f>MACD!E2460</f>
        <v>7.1853156545567121E-3</v>
      </c>
      <c r="E2460" s="2">
        <f>MACD!F2460</f>
        <v>9.9187092752186703E-3</v>
      </c>
      <c r="F2460" s="2">
        <f>'Moving Avg'!D2460</f>
        <v>0.54399999999999993</v>
      </c>
      <c r="G2460" s="2">
        <f>'Moving Avg'!F2460</f>
        <v>0.58000000000000007</v>
      </c>
      <c r="H2460" s="2">
        <f>'Moving Avg'!G2460</f>
        <v>0.59659999999999991</v>
      </c>
      <c r="I2460" s="2">
        <f>'Moving Avg'!H2460</f>
        <v>0.64920000000000044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0.49</v>
      </c>
      <c r="C2461" s="2">
        <f>RSI!I2461</f>
        <v>26.157127357343455</v>
      </c>
      <c r="D2461" s="2">
        <f>MACD!E2461</f>
        <v>1.1365492657946286E-2</v>
      </c>
      <c r="E2461" s="2">
        <f>MACD!F2461</f>
        <v>1.0208065951764194E-2</v>
      </c>
      <c r="F2461" s="2">
        <f>'Moving Avg'!D2461</f>
        <v>0.52600000000000002</v>
      </c>
      <c r="G2461" s="2">
        <f>'Moving Avg'!F2461</f>
        <v>0.57299999999999995</v>
      </c>
      <c r="H2461" s="2">
        <f>'Moving Avg'!G2461</f>
        <v>0.59299999999999986</v>
      </c>
      <c r="I2461" s="2">
        <f>'Moving Avg'!H2461</f>
        <v>0.64720000000000055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0.5</v>
      </c>
      <c r="C2462" s="2">
        <f>RSI!I2462</f>
        <v>30.189014296002611</v>
      </c>
      <c r="D2462" s="2">
        <f>MACD!E2462</f>
        <v>1.7758902074756278E-2</v>
      </c>
      <c r="E2462" s="2">
        <f>MACD!F2462</f>
        <v>1.171823317636261E-2</v>
      </c>
      <c r="F2462" s="2">
        <f>'Moving Avg'!D2462</f>
        <v>0.51400000000000001</v>
      </c>
      <c r="G2462" s="2">
        <f>'Moving Avg'!F2462</f>
        <v>0.5665</v>
      </c>
      <c r="H2462" s="2">
        <f>'Moving Avg'!G2462</f>
        <v>0.5895999999999999</v>
      </c>
      <c r="I2462" s="2">
        <f>'Moving Avg'!H2462</f>
        <v>0.64525000000000077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0.5</v>
      </c>
      <c r="C2463" s="2">
        <f>RSI!I2463</f>
        <v>30.189014296002611</v>
      </c>
      <c r="D2463" s="2">
        <f>MACD!E2463</f>
        <v>2.6668166978812469E-2</v>
      </c>
      <c r="E2463" s="2">
        <f>MACD!F2463</f>
        <v>1.4708219936852583E-2</v>
      </c>
      <c r="F2463" s="2">
        <f>'Moving Avg'!D2463</f>
        <v>0.50600000000000001</v>
      </c>
      <c r="G2463" s="2">
        <f>'Moving Avg'!F2463</f>
        <v>0.5605</v>
      </c>
      <c r="H2463" s="2">
        <f>'Moving Avg'!G2463</f>
        <v>0.58619999999999994</v>
      </c>
      <c r="I2463" s="2">
        <f>'Moving Avg'!H2463</f>
        <v>0.64330000000000065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0.5</v>
      </c>
      <c r="C2464" s="2">
        <f>RSI!I2464</f>
        <v>30.189014296002611</v>
      </c>
      <c r="D2464" s="2">
        <f>MACD!E2464</f>
        <v>3.1521087721548047E-2</v>
      </c>
      <c r="E2464" s="2">
        <f>MACD!F2464</f>
        <v>1.8070793493791676E-2</v>
      </c>
      <c r="F2464" s="2">
        <f>'Moving Avg'!D2464</f>
        <v>0.5</v>
      </c>
      <c r="G2464" s="2">
        <f>'Moving Avg'!F2464</f>
        <v>0.55549999999999988</v>
      </c>
      <c r="H2464" s="2">
        <f>'Moving Avg'!G2464</f>
        <v>0.58279999999999998</v>
      </c>
      <c r="I2464" s="2">
        <f>'Moving Avg'!H2464</f>
        <v>0.64155000000000062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0.5</v>
      </c>
      <c r="C2465" s="2">
        <f>RSI!I2465</f>
        <v>30.189014296002611</v>
      </c>
      <c r="D2465" s="2">
        <f>MACD!E2465</f>
        <v>3.5989659953360453E-2</v>
      </c>
      <c r="E2465" s="2">
        <f>MACD!F2465</f>
        <v>2.1654566785705431E-2</v>
      </c>
      <c r="F2465" s="2">
        <f>'Moving Avg'!D2465</f>
        <v>0.49800000000000005</v>
      </c>
      <c r="G2465" s="2">
        <f>'Moving Avg'!F2465</f>
        <v>0.55049999999999999</v>
      </c>
      <c r="H2465" s="2">
        <f>'Moving Avg'!G2465</f>
        <v>0.57940000000000003</v>
      </c>
      <c r="I2465" s="2">
        <f>'Moving Avg'!H2465</f>
        <v>0.63980000000000059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0.51</v>
      </c>
      <c r="C2466" s="2">
        <f>RSI!I2466</f>
        <v>34.965231760479554</v>
      </c>
      <c r="D2466" s="2">
        <f>MACD!E2466</f>
        <v>3.7826978255169341E-2</v>
      </c>
      <c r="E2466" s="2">
        <f>MACD!F2466</f>
        <v>2.4889049079598213E-2</v>
      </c>
      <c r="F2466" s="2">
        <f>'Moving Avg'!D2466</f>
        <v>0.502</v>
      </c>
      <c r="G2466" s="2">
        <f>'Moving Avg'!F2466</f>
        <v>0.54649999999999999</v>
      </c>
      <c r="H2466" s="2">
        <f>'Moving Avg'!G2466</f>
        <v>0.57679999999999998</v>
      </c>
      <c r="I2466" s="2">
        <f>'Moving Avg'!H2466</f>
        <v>0.63810000000000056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0.51</v>
      </c>
      <c r="C2467" s="2">
        <f>RSI!I2467</f>
        <v>34.965231760479554</v>
      </c>
      <c r="D2467" s="2">
        <f>MACD!E2467</f>
        <v>3.6556193696698713E-2</v>
      </c>
      <c r="E2467" s="2">
        <f>MACD!F2467</f>
        <v>2.7222478003018316E-2</v>
      </c>
      <c r="F2467" s="2">
        <f>'Moving Avg'!D2467</f>
        <v>0.50399999999999989</v>
      </c>
      <c r="G2467" s="2">
        <f>'Moving Avg'!F2467</f>
        <v>0.54249999999999998</v>
      </c>
      <c r="H2467" s="2">
        <f>'Moving Avg'!G2467</f>
        <v>0.5746</v>
      </c>
      <c r="I2467" s="2">
        <f>'Moving Avg'!H2467</f>
        <v>0.63640000000000052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0.52</v>
      </c>
      <c r="C2468" s="2">
        <f>RSI!I2468</f>
        <v>39.746182374129404</v>
      </c>
      <c r="D2468" s="2">
        <f>MACD!E2468</f>
        <v>3.189610672129628E-2</v>
      </c>
      <c r="E2468" s="2">
        <f>MACD!F2468</f>
        <v>2.8157203746673912E-2</v>
      </c>
      <c r="F2468" s="2">
        <f>'Moving Avg'!D2468</f>
        <v>0.50800000000000001</v>
      </c>
      <c r="G2468" s="2">
        <f>'Moving Avg'!F2468</f>
        <v>0.53999999999999992</v>
      </c>
      <c r="H2468" s="2">
        <f>'Moving Avg'!G2468</f>
        <v>0.57299999999999995</v>
      </c>
      <c r="I2468" s="2">
        <f>'Moving Avg'!H2468</f>
        <v>0.63475000000000048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0.5</v>
      </c>
      <c r="C2469" s="2">
        <f>RSI!I2469</f>
        <v>34.313132336081352</v>
      </c>
      <c r="D2469" s="2">
        <f>MACD!E2469</f>
        <v>2.8052493202433526E-2</v>
      </c>
      <c r="E2469" s="2">
        <f>MACD!F2469</f>
        <v>2.8136261637825837E-2</v>
      </c>
      <c r="F2469" s="2">
        <f>'Moving Avg'!D2469</f>
        <v>0.50800000000000001</v>
      </c>
      <c r="G2469" s="2">
        <f>'Moving Avg'!F2469</f>
        <v>0.53749999999999987</v>
      </c>
      <c r="H2469" s="2">
        <f>'Moving Avg'!G2469</f>
        <v>0.57140000000000002</v>
      </c>
      <c r="I2469" s="2">
        <f>'Moving Avg'!H2469</f>
        <v>0.63300000000000045</v>
      </c>
      <c r="J2469" s="6" t="str">
        <f>OBV!F2469</f>
        <v>BULLISH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0.48</v>
      </c>
      <c r="C2470" s="2">
        <f>RSI!I2470</f>
        <v>29.910109214095812</v>
      </c>
      <c r="D2470" s="2">
        <f>MACD!E2470</f>
        <v>2.3467867303581635E-2</v>
      </c>
      <c r="E2470" s="2">
        <f>MACD!F2470</f>
        <v>2.7202582770977E-2</v>
      </c>
      <c r="F2470" s="2">
        <f>'Moving Avg'!D2470</f>
        <v>0.504</v>
      </c>
      <c r="G2470" s="2">
        <f>'Moving Avg'!F2470</f>
        <v>0.53400000000000003</v>
      </c>
      <c r="H2470" s="2">
        <f>'Moving Avg'!G2470</f>
        <v>0.56980000000000008</v>
      </c>
      <c r="I2470" s="2">
        <f>'Moving Avg'!H2470</f>
        <v>0.63115000000000054</v>
      </c>
      <c r="J2470" s="6" t="str">
        <f>OBV!F2470</f>
        <v>BULLISH</v>
      </c>
      <c r="K2470" s="6" t="str">
        <f>OBV!G2470</f>
        <v>NEUTRAL</v>
      </c>
      <c r="L2470" s="6" t="str">
        <f>OBV!H2470</f>
        <v>BULLISH DIVERGENCE</v>
      </c>
    </row>
    <row r="2471" spans="1:12" ht="13.5" x14ac:dyDescent="0.25">
      <c r="A2471" s="3">
        <f>RSI!A2471</f>
        <v>45602</v>
      </c>
      <c r="B2471" s="2">
        <f>RSI!B2471</f>
        <v>0.46</v>
      </c>
      <c r="C2471" s="2">
        <f>RSI!I2471</f>
        <v>26.278670834049422</v>
      </c>
      <c r="D2471" s="2">
        <f>MACD!E2471</f>
        <v>1.8354922598742385E-2</v>
      </c>
      <c r="E2471" s="2">
        <f>MACD!F2471</f>
        <v>2.5433050736530079E-2</v>
      </c>
      <c r="F2471" s="2">
        <f>'Moving Avg'!D2471</f>
        <v>0.49399999999999994</v>
      </c>
      <c r="G2471" s="2">
        <f>'Moving Avg'!F2471</f>
        <v>0.52850000000000008</v>
      </c>
      <c r="H2471" s="2">
        <f>'Moving Avg'!G2471</f>
        <v>0.56820000000000004</v>
      </c>
      <c r="I2471" s="2">
        <f>'Moving Avg'!H2471</f>
        <v>0.62920000000000043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0.44</v>
      </c>
      <c r="C2472" s="2">
        <f>RSI!I2472</f>
        <v>23.240013426671311</v>
      </c>
      <c r="D2472" s="2">
        <f>MACD!E2472</f>
        <v>1.7501704694965259E-2</v>
      </c>
      <c r="E2472" s="2">
        <f>MACD!F2472</f>
        <v>2.3846781528217117E-2</v>
      </c>
      <c r="F2472" s="2">
        <f>'Moving Avg'!D2472</f>
        <v>0.48</v>
      </c>
      <c r="G2472" s="2">
        <f>'Moving Avg'!F2472</f>
        <v>0.52100000000000002</v>
      </c>
      <c r="H2472" s="2">
        <f>'Moving Avg'!G2472</f>
        <v>0.56640000000000001</v>
      </c>
      <c r="I2472" s="2">
        <f>'Moving Avg'!H2472</f>
        <v>0.62730000000000041</v>
      </c>
      <c r="J2472" s="6" t="str">
        <f>OBV!F2472</f>
        <v>BEARISH</v>
      </c>
      <c r="K2472" s="6" t="str">
        <f>OBV!G2472</f>
        <v>STRONG</v>
      </c>
      <c r="L2472" s="6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0.45</v>
      </c>
      <c r="C2473" s="2">
        <f>RSI!I2473</f>
        <v>27.73921749142751</v>
      </c>
      <c r="D2473" s="2">
        <f>MACD!E2473</f>
        <v>1.657679944619439E-2</v>
      </c>
      <c r="E2473" s="2">
        <f>MACD!F2473</f>
        <v>2.2392785111812571E-2</v>
      </c>
      <c r="F2473" s="2">
        <f>'Moving Avg'!D2473</f>
        <v>0.46600000000000003</v>
      </c>
      <c r="G2473" s="2">
        <f>'Moving Avg'!F2473</f>
        <v>0.51300000000000001</v>
      </c>
      <c r="H2473" s="2">
        <f>'Moving Avg'!G2473</f>
        <v>0.56440000000000001</v>
      </c>
      <c r="I2473" s="2">
        <f>'Moving Avg'!H2473</f>
        <v>0.62560000000000049</v>
      </c>
      <c r="J2473" s="6" t="str">
        <f>OBV!F2473</f>
        <v>BEARISH</v>
      </c>
      <c r="K2473" s="6" t="str">
        <f>OBV!G2473</f>
        <v>STRONG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0.44</v>
      </c>
      <c r="C2474" s="2">
        <f>RSI!I2474</f>
        <v>26.092207234341302</v>
      </c>
      <c r="D2474" s="2">
        <f>MACD!E2474</f>
        <v>1.697379049691583E-2</v>
      </c>
      <c r="E2474" s="2">
        <f>MACD!F2474</f>
        <v>2.1308986188833225E-2</v>
      </c>
      <c r="F2474" s="2">
        <f>'Moving Avg'!D2474</f>
        <v>0.45400000000000001</v>
      </c>
      <c r="G2474" s="2">
        <f>'Moving Avg'!F2474</f>
        <v>0.50549999999999995</v>
      </c>
      <c r="H2474" s="2">
        <f>'Moving Avg'!G2474</f>
        <v>0.56180000000000008</v>
      </c>
      <c r="I2474" s="2">
        <f>'Moving Avg'!H2474</f>
        <v>0.62400000000000044</v>
      </c>
      <c r="J2474" s="6" t="str">
        <f>OBV!F2474</f>
        <v>BEARISH</v>
      </c>
      <c r="K2474" s="6" t="str">
        <f>OBV!G2474</f>
        <v>STRONG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0.45</v>
      </c>
      <c r="C2475" s="2">
        <f>RSI!I2475</f>
        <v>30.534007508426015</v>
      </c>
      <c r="D2475" s="2">
        <f>MACD!E2475</f>
        <v>1.703440980449622E-2</v>
      </c>
      <c r="E2475" s="2">
        <f>MACD!F2475</f>
        <v>2.0454070911965827E-2</v>
      </c>
      <c r="F2475" s="2">
        <f>'Moving Avg'!D2475</f>
        <v>0.44800000000000006</v>
      </c>
      <c r="G2475" s="2">
        <f>'Moving Avg'!F2475</f>
        <v>0.49849999999999994</v>
      </c>
      <c r="H2475" s="2">
        <f>'Moving Avg'!G2475</f>
        <v>0.55900000000000005</v>
      </c>
      <c r="I2475" s="2">
        <f>'Moving Avg'!H2475</f>
        <v>0.6224500000000005</v>
      </c>
      <c r="J2475" s="6" t="str">
        <f>OBV!F2475</f>
        <v>BEARISH</v>
      </c>
      <c r="K2475" s="6" t="str">
        <f>OBV!G2475</f>
        <v>STRONG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0.47</v>
      </c>
      <c r="C2476" s="2">
        <f>RSI!I2476</f>
        <v>38.495433057197801</v>
      </c>
      <c r="D2476" s="2">
        <f>MACD!E2476</f>
        <v>1.7514559862520818E-2</v>
      </c>
      <c r="E2476" s="2">
        <f>MACD!F2476</f>
        <v>1.9866168702076827E-2</v>
      </c>
      <c r="F2476" s="2">
        <f>'Moving Avg'!D2476</f>
        <v>0.45</v>
      </c>
      <c r="G2476" s="2">
        <f>'Moving Avg'!F2476</f>
        <v>0.49299999999999999</v>
      </c>
      <c r="H2476" s="2">
        <f>'Moving Avg'!G2476</f>
        <v>0.55620000000000003</v>
      </c>
      <c r="I2476" s="2">
        <f>'Moving Avg'!H2476</f>
        <v>0.62100000000000055</v>
      </c>
      <c r="J2476" s="6" t="str">
        <f>OBV!F2476</f>
        <v>BEARISH</v>
      </c>
      <c r="K2476" s="6" t="str">
        <f>OBV!G2476</f>
        <v>STRONG</v>
      </c>
      <c r="L2476" s="6" t="str">
        <f>OBV!H2476</f>
        <v>BEARISH DIVERGENCE</v>
      </c>
    </row>
    <row r="2477" spans="1:12" ht="13.5" x14ac:dyDescent="0.25">
      <c r="A2477" s="3">
        <f>RSI!A2477</f>
        <v>45610</v>
      </c>
      <c r="B2477" s="2">
        <f>RSI!B2477</f>
        <v>0.49</v>
      </c>
      <c r="C2477" s="2">
        <f>RSI!I2477</f>
        <v>45.252629454163078</v>
      </c>
      <c r="D2477" s="2">
        <f>MACD!E2477</f>
        <v>1.666550865598726E-2</v>
      </c>
      <c r="E2477" s="2">
        <f>MACD!F2477</f>
        <v>1.9226036692858915E-2</v>
      </c>
      <c r="F2477" s="2">
        <f>'Moving Avg'!D2477</f>
        <v>0.45999999999999996</v>
      </c>
      <c r="G2477" s="2">
        <f>'Moving Avg'!F2477</f>
        <v>0.48950000000000005</v>
      </c>
      <c r="H2477" s="2">
        <f>'Moving Avg'!G2477</f>
        <v>0.55399999999999994</v>
      </c>
      <c r="I2477" s="2">
        <f>'Moving Avg'!H2477</f>
        <v>0.61965000000000048</v>
      </c>
      <c r="J2477" s="6" t="str">
        <f>OBV!F2477</f>
        <v>BEARISH</v>
      </c>
      <c r="K2477" s="6" t="str">
        <f>OBV!G2477</f>
        <v>NEUTRAL</v>
      </c>
      <c r="L2477" s="6" t="str">
        <f>OBV!H2477</f>
        <v>BEARISH DIVERGENCE</v>
      </c>
    </row>
    <row r="2478" spans="1:12" ht="13.5" x14ac:dyDescent="0.25">
      <c r="A2478" s="3">
        <f>RSI!A2478</f>
        <v>45611</v>
      </c>
      <c r="B2478" s="2">
        <f>RSI!B2478</f>
        <v>0.49</v>
      </c>
      <c r="C2478" s="2">
        <f>RSI!I2478</f>
        <v>45.25262945416307</v>
      </c>
      <c r="D2478" s="2">
        <f>MACD!E2478</f>
        <v>1.7576759036554979E-2</v>
      </c>
      <c r="E2478" s="2">
        <f>MACD!F2478</f>
        <v>1.8896181161598129E-2</v>
      </c>
      <c r="F2478" s="2">
        <f>'Moving Avg'!D2478</f>
        <v>0.46799999999999997</v>
      </c>
      <c r="G2478" s="2">
        <f>'Moving Avg'!F2478</f>
        <v>0.4870000000000001</v>
      </c>
      <c r="H2478" s="2">
        <f>'Moving Avg'!G2478</f>
        <v>0.55179999999999996</v>
      </c>
      <c r="I2478" s="2">
        <f>'Moving Avg'!H2478</f>
        <v>0.6183000000000004</v>
      </c>
      <c r="J2478" s="6" t="str">
        <f>OBV!F2478</f>
        <v>BEARISH</v>
      </c>
      <c r="K2478" s="6" t="str">
        <f>OBV!G2478</f>
        <v>NEUTRAL</v>
      </c>
      <c r="L2478" s="6" t="str">
        <f>OBV!H2478</f>
        <v>BEARISH DIVERGENCE</v>
      </c>
    </row>
    <row r="2479" spans="1:12" ht="13.5" x14ac:dyDescent="0.25">
      <c r="A2479" s="3">
        <f>RSI!A2479</f>
        <v>45614</v>
      </c>
      <c r="B2479" s="2">
        <f>RSI!B2479</f>
        <v>0.48</v>
      </c>
      <c r="C2479" s="2">
        <f>RSI!I2479</f>
        <v>42.54231508391414</v>
      </c>
      <c r="D2479" s="2">
        <f>MACD!E2479</f>
        <v>1.6096094701825492E-2</v>
      </c>
      <c r="E2479" s="2">
        <f>MACD!F2479</f>
        <v>1.8336163869643603E-2</v>
      </c>
      <c r="F2479" s="2">
        <f>'Moving Avg'!D2479</f>
        <v>0.47599999999999998</v>
      </c>
      <c r="G2479" s="2">
        <f>'Moving Avg'!F2479</f>
        <v>0.48450000000000004</v>
      </c>
      <c r="H2479" s="2">
        <f>'Moving Avg'!G2479</f>
        <v>0.5494</v>
      </c>
      <c r="I2479" s="2">
        <f>'Moving Avg'!H2479</f>
        <v>0.61690000000000045</v>
      </c>
      <c r="J2479" s="6" t="str">
        <f>OBV!F2479</f>
        <v>BEARISH</v>
      </c>
      <c r="K2479" s="6" t="str">
        <f>OBV!G2479</f>
        <v>NEUTRAL</v>
      </c>
      <c r="L2479" s="6" t="str">
        <f>OBV!H2479</f>
        <v>BEARISH DIVERGENCE</v>
      </c>
    </row>
    <row r="2480" spans="1:12" ht="13.5" x14ac:dyDescent="0.25">
      <c r="A2480" s="3">
        <f>RSI!A2480</f>
        <v>45615</v>
      </c>
      <c r="B2480" s="2">
        <f>RSI!B2480</f>
        <v>0.48</v>
      </c>
      <c r="C2480" s="2">
        <f>RSI!I2480</f>
        <v>42.542315083914147</v>
      </c>
      <c r="D2480" s="2">
        <f>MACD!E2480</f>
        <v>1.1903595924452504E-2</v>
      </c>
      <c r="E2480" s="2">
        <f>MACD!F2480</f>
        <v>1.7049650280605386E-2</v>
      </c>
      <c r="F2480" s="2">
        <f>'Moving Avg'!D2480</f>
        <v>0.48200000000000004</v>
      </c>
      <c r="G2480" s="2">
        <f>'Moving Avg'!F2480</f>
        <v>0.4830000000000001</v>
      </c>
      <c r="H2480" s="2">
        <f>'Moving Avg'!G2480</f>
        <v>0.54700000000000004</v>
      </c>
      <c r="I2480" s="2">
        <f>'Moving Avg'!H2480</f>
        <v>0.61555000000000049</v>
      </c>
      <c r="J2480" s="6" t="str">
        <f>OBV!F2480</f>
        <v>BEARISH</v>
      </c>
      <c r="K2480" s="6" t="str">
        <f>OBV!G2480</f>
        <v>NEUTRAL</v>
      </c>
      <c r="L2480" s="6" t="str">
        <f>OBV!H2480</f>
        <v>BEARISH DIVERGENCE</v>
      </c>
    </row>
    <row r="2481" spans="1:12" ht="13.5" x14ac:dyDescent="0.25">
      <c r="A2481" s="3">
        <f>RSI!A2481</f>
        <v>45616</v>
      </c>
      <c r="B2481" s="2">
        <f>RSI!B2481</f>
        <v>0.48</v>
      </c>
      <c r="C2481" s="2">
        <f>RSI!I2481</f>
        <v>42.54231508391414</v>
      </c>
      <c r="D2481" s="2">
        <f>MACD!E2481</f>
        <v>5.4062980683972084E-3</v>
      </c>
      <c r="E2481" s="2">
        <f>MACD!F2481</f>
        <v>1.4720979838163751E-2</v>
      </c>
      <c r="F2481" s="2">
        <f>'Moving Avg'!D2481</f>
        <v>0.48399999999999999</v>
      </c>
      <c r="G2481" s="2">
        <f>'Moving Avg'!F2481</f>
        <v>0.4825000000000001</v>
      </c>
      <c r="H2481" s="2">
        <f>'Moving Avg'!G2481</f>
        <v>0.54420000000000013</v>
      </c>
      <c r="I2481" s="2">
        <f>'Moving Avg'!H2481</f>
        <v>0.61420000000000041</v>
      </c>
      <c r="J2481" s="6" t="str">
        <f>OBV!F2481</f>
        <v>BEARISH</v>
      </c>
      <c r="K2481" s="6" t="str">
        <f>OBV!G2481</f>
        <v>NEUTRAL</v>
      </c>
      <c r="L2481" s="6" t="str">
        <f>OBV!H2481</f>
        <v>BEARISH DIVERGENCE</v>
      </c>
    </row>
    <row r="2482" spans="1:12" ht="13.5" x14ac:dyDescent="0.25">
      <c r="A2482" s="3">
        <f>RSI!A2482</f>
        <v>45617</v>
      </c>
      <c r="B2482" s="2">
        <f>RSI!B2482</f>
        <v>0.48</v>
      </c>
      <c r="C2482" s="2">
        <f>RSI!I2482</f>
        <v>42.542315083914133</v>
      </c>
      <c r="D2482" s="2">
        <f>MACD!E2482</f>
        <v>-3.0506309990921965E-3</v>
      </c>
      <c r="E2482" s="2">
        <f>MACD!F2482</f>
        <v>1.1166657670712562E-2</v>
      </c>
      <c r="F2482" s="2">
        <f>'Moving Avg'!D2482</f>
        <v>0.48200000000000004</v>
      </c>
      <c r="G2482" s="2">
        <f>'Moving Avg'!F2482</f>
        <v>0.48150000000000015</v>
      </c>
      <c r="H2482" s="2">
        <f>'Moving Avg'!G2482</f>
        <v>0.54139999999999999</v>
      </c>
      <c r="I2482" s="2">
        <f>'Moving Avg'!H2482</f>
        <v>0.61285000000000034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0.48</v>
      </c>
      <c r="C2483" s="2">
        <f>RSI!I2483</f>
        <v>42.542315083914133</v>
      </c>
      <c r="D2483" s="2">
        <f>MACD!E2483</f>
        <v>-8.55904401779084E-3</v>
      </c>
      <c r="E2483" s="2">
        <f>MACD!F2483</f>
        <v>7.2215173330118822E-3</v>
      </c>
      <c r="F2483" s="2">
        <f>'Moving Avg'!D2483</f>
        <v>0.48</v>
      </c>
      <c r="G2483" s="2">
        <f>'Moving Avg'!F2483</f>
        <v>0.48050000000000015</v>
      </c>
      <c r="H2483" s="2">
        <f>'Moving Avg'!G2483</f>
        <v>0.53860000000000008</v>
      </c>
      <c r="I2483" s="2">
        <f>'Moving Avg'!H2483</f>
        <v>0.61150000000000038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0.48</v>
      </c>
      <c r="C2484" s="2">
        <f>RSI!I2484</f>
        <v>42.542315083914133</v>
      </c>
      <c r="D2484" s="2">
        <f>MACD!E2484</f>
        <v>-1.4657555140500156E-2</v>
      </c>
      <c r="E2484" s="2">
        <f>MACD!F2484</f>
        <v>2.8457028383094751E-3</v>
      </c>
      <c r="F2484" s="2">
        <f>'Moving Avg'!D2484</f>
        <v>0.48</v>
      </c>
      <c r="G2484" s="2">
        <f>'Moving Avg'!F2484</f>
        <v>0.47950000000000015</v>
      </c>
      <c r="H2484" s="2">
        <f>'Moving Avg'!G2484</f>
        <v>0.53580000000000017</v>
      </c>
      <c r="I2484" s="2">
        <f>'Moving Avg'!H2484</f>
        <v>0.61010000000000042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0.46</v>
      </c>
      <c r="C2485" s="2">
        <f>RSI!I2485</f>
        <v>35.844456888248786</v>
      </c>
      <c r="D2485" s="2">
        <f>MACD!E2485</f>
        <v>-1.6704450690879225E-2</v>
      </c>
      <c r="E2485" s="2">
        <f>MACD!F2485</f>
        <v>-1.0643278675282648E-3</v>
      </c>
      <c r="F2485" s="2">
        <f>'Moving Avg'!D2485</f>
        <v>0.47599999999999998</v>
      </c>
      <c r="G2485" s="2">
        <f>'Moving Avg'!F2485</f>
        <v>0.4775000000000002</v>
      </c>
      <c r="H2485" s="2">
        <f>'Moving Avg'!G2485</f>
        <v>0.53300000000000014</v>
      </c>
      <c r="I2485" s="2">
        <f>'Moving Avg'!H2485</f>
        <v>0.60860000000000036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0.44</v>
      </c>
      <c r="C2486" s="2">
        <f>RSI!I2486</f>
        <v>30.64805808361082</v>
      </c>
      <c r="D2486" s="2">
        <f>MACD!E2486</f>
        <v>-1.3673335231023709E-2</v>
      </c>
      <c r="E2486" s="2">
        <f>MACD!F2486</f>
        <v>-3.5861293402273536E-3</v>
      </c>
      <c r="F2486" s="2">
        <f>'Moving Avg'!D2486</f>
        <v>0.46799999999999997</v>
      </c>
      <c r="G2486" s="2">
        <f>'Moving Avg'!F2486</f>
        <v>0.47400000000000009</v>
      </c>
      <c r="H2486" s="2">
        <f>'Moving Avg'!G2486</f>
        <v>0.5302</v>
      </c>
      <c r="I2486" s="2">
        <f>'Moving Avg'!H2486</f>
        <v>0.60700000000000021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0.45</v>
      </c>
      <c r="C2487" s="2">
        <f>RSI!I2487</f>
        <v>35.669753557608601</v>
      </c>
      <c r="D2487" s="2">
        <f>MACD!E2487</f>
        <v>-8.4646455091309525E-3</v>
      </c>
      <c r="E2487" s="2">
        <f>MACD!F2487</f>
        <v>-4.5618325740080738E-3</v>
      </c>
      <c r="F2487" s="2">
        <f>'Moving Avg'!D2487</f>
        <v>0.46200000000000002</v>
      </c>
      <c r="G2487" s="2">
        <f>'Moving Avg'!F2487</f>
        <v>0.47100000000000009</v>
      </c>
      <c r="H2487" s="2">
        <f>'Moving Avg'!G2487</f>
        <v>0.52760000000000007</v>
      </c>
      <c r="I2487" s="2">
        <f>'Moving Avg'!H2487</f>
        <v>0.60545000000000027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0.47</v>
      </c>
      <c r="C2488" s="2">
        <f>RSI!I2488</f>
        <v>44.348954670229681</v>
      </c>
      <c r="D2488" s="2">
        <f>MACD!E2488</f>
        <v>-5.3129410773445351E-3</v>
      </c>
      <c r="E2488" s="2">
        <f>MACD!F2488</f>
        <v>-4.712054274675366E-3</v>
      </c>
      <c r="F2488" s="2">
        <f>'Moving Avg'!D2488</f>
        <v>0.45999999999999996</v>
      </c>
      <c r="G2488" s="2">
        <f>'Moving Avg'!F2488</f>
        <v>0.46850000000000014</v>
      </c>
      <c r="H2488" s="2">
        <f>'Moving Avg'!G2488</f>
        <v>0.52500000000000002</v>
      </c>
      <c r="I2488" s="2">
        <f>'Moving Avg'!H2488</f>
        <v>0.6040000000000002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0.48</v>
      </c>
      <c r="C2489" s="2">
        <f>RSI!I2489</f>
        <v>48.11803700021931</v>
      </c>
      <c r="D2489" s="2">
        <f>MACD!E2489</f>
        <v>-4.834392692584899E-3</v>
      </c>
      <c r="E2489" s="2">
        <f>MACD!F2489</f>
        <v>-4.7365219582572726E-3</v>
      </c>
      <c r="F2489" s="2">
        <f>'Moving Avg'!D2489</f>
        <v>0.45999999999999996</v>
      </c>
      <c r="G2489" s="2">
        <f>'Moving Avg'!F2489</f>
        <v>0.46750000000000014</v>
      </c>
      <c r="H2489" s="2">
        <f>'Moving Avg'!G2489</f>
        <v>0.52220000000000011</v>
      </c>
      <c r="I2489" s="2">
        <f>'Moving Avg'!H2489</f>
        <v>0.60275000000000023</v>
      </c>
      <c r="J2489" s="6" t="str">
        <f>OBV!F2489</f>
        <v>BEARISH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0.49</v>
      </c>
      <c r="C2490" s="2">
        <f>RSI!I2490</f>
        <v>51.644905123352153</v>
      </c>
      <c r="D2490" s="2">
        <f>MACD!E2490</f>
        <v>-5.1451095684275083E-3</v>
      </c>
      <c r="E2490" s="2">
        <f>MACD!F2490</f>
        <v>-4.8182394802913199E-3</v>
      </c>
      <c r="F2490" s="2">
        <f>'Moving Avg'!D2490</f>
        <v>0.46600000000000003</v>
      </c>
      <c r="G2490" s="2">
        <f>'Moving Avg'!F2490</f>
        <v>0.46800000000000014</v>
      </c>
      <c r="H2490" s="2">
        <f>'Moving Avg'!G2490</f>
        <v>0.51940000000000008</v>
      </c>
      <c r="I2490" s="2">
        <f>'Moving Avg'!H2490</f>
        <v>0.60155000000000014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0.49</v>
      </c>
      <c r="C2491" s="2">
        <f>RSI!I2491</f>
        <v>51.64490512335216</v>
      </c>
      <c r="D2491" s="2">
        <f>MACD!E2491</f>
        <v>-5.4438751028520471E-3</v>
      </c>
      <c r="E2491" s="2">
        <f>MACD!F2491</f>
        <v>-4.9433666048034654E-3</v>
      </c>
      <c r="F2491" s="2">
        <f>'Moving Avg'!D2491</f>
        <v>0.47599999999999998</v>
      </c>
      <c r="G2491" s="2">
        <f>'Moving Avg'!F2491</f>
        <v>0.46950000000000014</v>
      </c>
      <c r="H2491" s="2">
        <f>'Moving Avg'!G2491</f>
        <v>0.51659999999999995</v>
      </c>
      <c r="I2491" s="2">
        <f>'Moving Avg'!H2491</f>
        <v>0.60035000000000016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0.47</v>
      </c>
      <c r="C2492" s="2">
        <f>RSI!I2492</f>
        <v>44.610753263367805</v>
      </c>
      <c r="D2492" s="2">
        <f>MACD!E2492</f>
        <v>-4.2483908337789256E-3</v>
      </c>
      <c r="E2492" s="2">
        <f>MACD!F2492</f>
        <v>-4.8043714505985576E-3</v>
      </c>
      <c r="F2492" s="2">
        <f>'Moving Avg'!D2492</f>
        <v>0.48</v>
      </c>
      <c r="G2492" s="2">
        <f>'Moving Avg'!F2492</f>
        <v>0.4710000000000002</v>
      </c>
      <c r="H2492" s="2">
        <f>'Moving Avg'!G2492</f>
        <v>0.51339999999999986</v>
      </c>
      <c r="I2492" s="2">
        <f>'Moving Avg'!H2492</f>
        <v>0.59905000000000008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0.45</v>
      </c>
      <c r="C2493" s="2">
        <f>RSI!I2493</f>
        <v>38.904296787758547</v>
      </c>
      <c r="D2493" s="2">
        <f>MACD!E2493</f>
        <v>-1.667901553635831E-3</v>
      </c>
      <c r="E2493" s="2">
        <f>MACD!F2493</f>
        <v>-4.177077471206013E-3</v>
      </c>
      <c r="F2493" s="2">
        <f>'Moving Avg'!D2493</f>
        <v>0.47599999999999998</v>
      </c>
      <c r="G2493" s="2">
        <f>'Moving Avg'!F2493</f>
        <v>0.47100000000000009</v>
      </c>
      <c r="H2493" s="2">
        <f>'Moving Avg'!G2493</f>
        <v>0.5099999999999999</v>
      </c>
      <c r="I2493" s="2">
        <f>'Moving Avg'!H2493</f>
        <v>0.59765000000000001</v>
      </c>
      <c r="J2493" s="6" t="str">
        <f>OBV!F2493</f>
        <v>BULLISH</v>
      </c>
      <c r="K2493" s="6" t="str">
        <f>OBV!G2493</f>
        <v>NEUTRAL</v>
      </c>
      <c r="L2493" s="6" t="str">
        <f>OBV!H2493</f>
        <v>BULLISH DIVERGENCE</v>
      </c>
    </row>
    <row r="2494" spans="1:12" ht="13.5" x14ac:dyDescent="0.25">
      <c r="A2494" s="3">
        <f>RSI!A2494</f>
        <v>45635</v>
      </c>
      <c r="B2494" s="2">
        <f>RSI!B2494</f>
        <v>0.46</v>
      </c>
      <c r="C2494" s="2">
        <f>RSI!I2494</f>
        <v>42.841284852976919</v>
      </c>
      <c r="D2494" s="2">
        <f>MACD!E2494</f>
        <v>-2.6003666872664866E-5</v>
      </c>
      <c r="E2494" s="2">
        <f>MACD!F2494</f>
        <v>-3.3468627103393433E-3</v>
      </c>
      <c r="F2494" s="2">
        <f>'Moving Avg'!D2494</f>
        <v>0.47199999999999998</v>
      </c>
      <c r="G2494" s="2">
        <f>'Moving Avg'!F2494</f>
        <v>0.47200000000000009</v>
      </c>
      <c r="H2494" s="2">
        <f>'Moving Avg'!G2494</f>
        <v>0.50719999999999987</v>
      </c>
      <c r="I2494" s="2">
        <f>'Moving Avg'!H2494</f>
        <v>0.59644999999999992</v>
      </c>
      <c r="J2494" s="6" t="str">
        <f>OBV!F2494</f>
        <v>BULLISH</v>
      </c>
      <c r="K2494" s="6" t="str">
        <f>OBV!G2494</f>
        <v>NEUTRAL</v>
      </c>
      <c r="L2494" s="6" t="str">
        <f>OBV!H2494</f>
        <v>BULLISH DIVERGENCE</v>
      </c>
    </row>
    <row r="2495" spans="1:12" ht="13.5" x14ac:dyDescent="0.25">
      <c r="A2495" s="3">
        <f>RSI!A2495</f>
        <v>45636</v>
      </c>
      <c r="B2495" s="2">
        <f>RSI!B2495</f>
        <v>0.44</v>
      </c>
      <c r="C2495" s="2">
        <f>RSI!I2495</f>
        <v>37.619899564981978</v>
      </c>
      <c r="D2495" s="2">
        <f>MACD!E2495</f>
        <v>-1.0684146309092313E-4</v>
      </c>
      <c r="E2495" s="2">
        <f>MACD!F2495</f>
        <v>-2.6988584608896595E-3</v>
      </c>
      <c r="F2495" s="2">
        <f>'Moving Avg'!D2495</f>
        <v>0.46200000000000002</v>
      </c>
      <c r="G2495" s="2">
        <f>'Moving Avg'!F2495</f>
        <v>0.47150000000000009</v>
      </c>
      <c r="H2495" s="2">
        <f>'Moving Avg'!G2495</f>
        <v>0.50399999999999989</v>
      </c>
      <c r="I2495" s="2">
        <f>'Moving Avg'!H2495</f>
        <v>0.59519999999999995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0.45</v>
      </c>
      <c r="C2496" s="2">
        <f>RSI!I2496</f>
        <v>41.461560924573824</v>
      </c>
      <c r="D2496" s="2">
        <f>MACD!E2496</f>
        <v>-3.7587019420301515E-3</v>
      </c>
      <c r="E2496" s="2">
        <f>MACD!F2496</f>
        <v>-2.910827157117758E-3</v>
      </c>
      <c r="F2496" s="2">
        <f>'Moving Avg'!D2496</f>
        <v>0.45400000000000001</v>
      </c>
      <c r="G2496" s="2">
        <f>'Moving Avg'!F2496</f>
        <v>0.47050000000000003</v>
      </c>
      <c r="H2496" s="2">
        <f>'Moving Avg'!G2496</f>
        <v>0.50119999999999987</v>
      </c>
      <c r="I2496" s="2">
        <f>'Moving Avg'!H2496</f>
        <v>0.59414999999999996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0.44</v>
      </c>
      <c r="C2497" s="2">
        <f>RSI!I2497</f>
        <v>38.882776925332585</v>
      </c>
      <c r="D2497" s="2">
        <f>MACD!E2497</f>
        <v>-4.4117698165035968E-3</v>
      </c>
      <c r="E2497" s="2">
        <f>MACD!F2497</f>
        <v>-3.211015688994926E-3</v>
      </c>
      <c r="F2497" s="2">
        <f>'Moving Avg'!D2497</f>
        <v>0.44800000000000006</v>
      </c>
      <c r="G2497" s="2">
        <f>'Moving Avg'!F2497</f>
        <v>0.46799999999999997</v>
      </c>
      <c r="H2497" s="2">
        <f>'Moving Avg'!G2497</f>
        <v>0.49819999999999998</v>
      </c>
      <c r="I2497" s="2">
        <f>'Moving Avg'!H2497</f>
        <v>0.59314999999999984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0.45</v>
      </c>
      <c r="C2498" s="2">
        <f>RSI!I2498</f>
        <v>42.719502883857707</v>
      </c>
      <c r="D2498" s="2">
        <f>MACD!E2498</f>
        <v>-2.4230136518716416E-3</v>
      </c>
      <c r="E2498" s="2">
        <f>MACD!F2498</f>
        <v>-3.0534152815702696E-3</v>
      </c>
      <c r="F2498" s="2">
        <f>'Moving Avg'!D2498</f>
        <v>0.44800000000000006</v>
      </c>
      <c r="G2498" s="2">
        <f>'Moving Avg'!F2498</f>
        <v>0.46599999999999991</v>
      </c>
      <c r="H2498" s="2">
        <f>'Moving Avg'!G2498</f>
        <v>0.49579999999999996</v>
      </c>
      <c r="I2498" s="2">
        <f>'Moving Avg'!H2498</f>
        <v>0.59229999999999994</v>
      </c>
      <c r="J2498" s="6" t="str">
        <f>OBV!F2498</f>
        <v>BEARISH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0.45</v>
      </c>
      <c r="C2499" s="2">
        <f>RSI!I2499</f>
        <v>42.719502883857707</v>
      </c>
      <c r="D2499" s="2">
        <f>MACD!E2499</f>
        <v>9.2912309992687625E-4</v>
      </c>
      <c r="E2499" s="2">
        <f>MACD!F2499</f>
        <v>-2.2569076052708407E-3</v>
      </c>
      <c r="F2499" s="2">
        <f>'Moving Avg'!D2499</f>
        <v>0.44600000000000001</v>
      </c>
      <c r="G2499" s="2">
        <f>'Moving Avg'!F2499</f>
        <v>0.46449999999999997</v>
      </c>
      <c r="H2499" s="2">
        <f>'Moving Avg'!G2499</f>
        <v>0.49379999999999996</v>
      </c>
      <c r="I2499" s="2">
        <f>'Moving Avg'!H2499</f>
        <v>0.59154999999999991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0.44</v>
      </c>
      <c r="C2500" s="2">
        <f>RSI!I2500</f>
        <v>39.820346959084773</v>
      </c>
      <c r="D2500" s="2">
        <f>MACD!E2500</f>
        <v>6.1659353915077819E-3</v>
      </c>
      <c r="E2500" s="2">
        <f>MACD!F2500</f>
        <v>-5.7233900591511632E-4</v>
      </c>
      <c r="F2500" s="2">
        <f>'Moving Avg'!D2500</f>
        <v>0.44600000000000001</v>
      </c>
      <c r="G2500" s="2">
        <f>'Moving Avg'!F2500</f>
        <v>0.46250000000000002</v>
      </c>
      <c r="H2500" s="2">
        <f>'Moving Avg'!G2500</f>
        <v>0.49159999999999998</v>
      </c>
      <c r="I2500" s="2">
        <f>'Moving Avg'!H2500</f>
        <v>0.59064999999999979</v>
      </c>
      <c r="J2500" s="6" t="str">
        <f>OBV!F2500</f>
        <v>BEARISH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0.43</v>
      </c>
      <c r="C2501" s="2">
        <f>RSI!I2501</f>
        <v>37.108277184550232</v>
      </c>
      <c r="D2501" s="2">
        <f>MACD!E2501</f>
        <v>1.150912524512232E-2</v>
      </c>
      <c r="E2501" s="2">
        <f>MACD!F2501</f>
        <v>1.843953844292371E-3</v>
      </c>
      <c r="F2501" s="2">
        <f>'Moving Avg'!D2501</f>
        <v>0.442</v>
      </c>
      <c r="G2501" s="2">
        <f>'Moving Avg'!F2501</f>
        <v>0.45999999999999996</v>
      </c>
      <c r="H2501" s="2">
        <f>'Moving Avg'!G2501</f>
        <v>0.48880000000000001</v>
      </c>
      <c r="I2501" s="2">
        <f>'Moving Avg'!H2501</f>
        <v>0.5895999999999999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0.43</v>
      </c>
      <c r="C2502" s="2">
        <f>RSI!I2502</f>
        <v>37.108277184550225</v>
      </c>
      <c r="D2502" s="2">
        <f>MACD!E2502</f>
        <v>1.3171064586328884E-2</v>
      </c>
      <c r="E2502" s="2">
        <f>MACD!F2502</f>
        <v>4.1093759926996744E-3</v>
      </c>
      <c r="F2502" s="2">
        <f>'Moving Avg'!D2502</f>
        <v>0.44000000000000006</v>
      </c>
      <c r="G2502" s="2">
        <f>'Moving Avg'!F2502</f>
        <v>0.45750000000000002</v>
      </c>
      <c r="H2502" s="2">
        <f>'Moving Avg'!G2502</f>
        <v>0.48559999999999998</v>
      </c>
      <c r="I2502" s="2">
        <f>'Moving Avg'!H2502</f>
        <v>0.58844999999999992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0.43</v>
      </c>
      <c r="C2503" s="2">
        <f>RSI!I2503</f>
        <v>37.108277184550225</v>
      </c>
      <c r="D2503" s="2">
        <f>MACD!E2503</f>
        <v>1.1701973590563908E-2</v>
      </c>
      <c r="E2503" s="2">
        <f>MACD!F2503</f>
        <v>5.6278955122725212E-3</v>
      </c>
      <c r="F2503" s="2">
        <f>'Moving Avg'!D2503</f>
        <v>0.43600000000000005</v>
      </c>
      <c r="G2503" s="2">
        <f>'Moving Avg'!F2503</f>
        <v>0.45500000000000007</v>
      </c>
      <c r="H2503" s="2">
        <f>'Moving Avg'!G2503</f>
        <v>0.48199999999999998</v>
      </c>
      <c r="I2503" s="2">
        <f>'Moving Avg'!H2503</f>
        <v>0.58719999999999994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0.43</v>
      </c>
      <c r="C2504" s="2">
        <f>RSI!I2504</f>
        <v>37.108277184550225</v>
      </c>
      <c r="D2504" s="2">
        <f>MACD!E2504</f>
        <v>1.2184002313647579E-2</v>
      </c>
      <c r="E2504" s="2">
        <f>MACD!F2504</f>
        <v>6.9391168725475329E-3</v>
      </c>
      <c r="F2504" s="2">
        <f>'Moving Avg'!D2504</f>
        <v>0.43200000000000005</v>
      </c>
      <c r="G2504" s="2">
        <f>'Moving Avg'!F2504</f>
        <v>0.45250000000000001</v>
      </c>
      <c r="H2504" s="2">
        <f>'Moving Avg'!G2504</f>
        <v>0.47879999999999995</v>
      </c>
      <c r="I2504" s="2">
        <f>'Moving Avg'!H2504</f>
        <v>0.58599999999999997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0.43</v>
      </c>
      <c r="C2505" s="2">
        <f>RSI!I2505</f>
        <v>37.108277184550232</v>
      </c>
      <c r="D2505" s="2">
        <f>MACD!E2505</f>
        <v>9.6877683808653803E-3</v>
      </c>
      <c r="E2505" s="2">
        <f>MACD!F2505</f>
        <v>7.488847174211102E-3</v>
      </c>
      <c r="F2505" s="2">
        <f>'Moving Avg'!D2505</f>
        <v>0.43</v>
      </c>
      <c r="G2505" s="2">
        <f>'Moving Avg'!F2505</f>
        <v>0.45100000000000007</v>
      </c>
      <c r="H2505" s="2">
        <f>'Moving Avg'!G2505</f>
        <v>0.47559999999999997</v>
      </c>
      <c r="I2505" s="2">
        <f>'Moving Avg'!H2505</f>
        <v>0.58470000000000011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0.43</v>
      </c>
      <c r="C2506" s="2">
        <f>RSI!I2506</f>
        <v>37.108277184550232</v>
      </c>
      <c r="D2506" s="2">
        <f>MACD!E2506</f>
        <v>9.2740492781914208E-3</v>
      </c>
      <c r="E2506" s="2">
        <f>MACD!F2506</f>
        <v>7.8458875950071661E-3</v>
      </c>
      <c r="F2506" s="2">
        <f>'Moving Avg'!D2506</f>
        <v>0.43</v>
      </c>
      <c r="G2506" s="2">
        <f>'Moving Avg'!F2506</f>
        <v>0.45050000000000001</v>
      </c>
      <c r="H2506" s="2">
        <f>'Moving Avg'!G2506</f>
        <v>0.47259999999999996</v>
      </c>
      <c r="I2506" s="2">
        <f>'Moving Avg'!H2506</f>
        <v>0.58325000000000005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0.43</v>
      </c>
      <c r="C2507" s="2">
        <f>RSI!I2507</f>
        <v>37.108277184550246</v>
      </c>
      <c r="D2507" s="2">
        <f>MACD!E2507</f>
        <v>7.5336818982821852E-3</v>
      </c>
      <c r="E2507" s="2">
        <f>MACD!F2507</f>
        <v>7.7834464556621706E-3</v>
      </c>
      <c r="F2507" s="2">
        <f>'Moving Avg'!D2507</f>
        <v>0.43</v>
      </c>
      <c r="G2507" s="2">
        <f>'Moving Avg'!F2507</f>
        <v>0.44950000000000001</v>
      </c>
      <c r="H2507" s="2">
        <f>'Moving Avg'!G2507</f>
        <v>0.47000000000000008</v>
      </c>
      <c r="I2507" s="2">
        <f>'Moving Avg'!H2507</f>
        <v>0.5818500000000002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0.42</v>
      </c>
      <c r="C2508" s="2">
        <f>RSI!I2508</f>
        <v>33.298392187181392</v>
      </c>
      <c r="D2508" s="2">
        <f>MACD!E2508</f>
        <v>8.4774546701678055E-3</v>
      </c>
      <c r="E2508" s="2">
        <f>MACD!F2508</f>
        <v>7.9222480985632979E-3</v>
      </c>
      <c r="F2508" s="2">
        <f>'Moving Avg'!D2508</f>
        <v>0.42800000000000005</v>
      </c>
      <c r="G2508" s="2">
        <f>'Moving Avg'!F2508</f>
        <v>0.44699999999999995</v>
      </c>
      <c r="H2508" s="2">
        <f>'Moving Avg'!G2508</f>
        <v>0.46760000000000013</v>
      </c>
      <c r="I2508" s="2">
        <f>'Moving Avg'!H2508</f>
        <v>0.58040000000000014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0.42</v>
      </c>
      <c r="C2509" s="2">
        <f>RSI!I2509</f>
        <v>33.298392187181392</v>
      </c>
      <c r="D2509" s="2">
        <f>MACD!E2509</f>
        <v>9.4621489538940229E-3</v>
      </c>
      <c r="E2509" s="2">
        <f>MACD!F2509</f>
        <v>8.2302282696294429E-3</v>
      </c>
      <c r="F2509" s="2">
        <f>'Moving Avg'!D2509</f>
        <v>0.42599999999999999</v>
      </c>
      <c r="G2509" s="2">
        <f>'Moving Avg'!F2509</f>
        <v>0.44399999999999995</v>
      </c>
      <c r="H2509" s="2">
        <f>'Moving Avg'!G2509</f>
        <v>0.4654000000000002</v>
      </c>
      <c r="I2509" s="2">
        <f>'Moving Avg'!H2509</f>
        <v>0.57900000000000018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0.42</v>
      </c>
      <c r="C2510" s="2">
        <f>RSI!I2510</f>
        <v>33.298392187181392</v>
      </c>
      <c r="D2510" s="2">
        <f>MACD!E2510</f>
        <v>8.9292211254299314E-3</v>
      </c>
      <c r="E2510" s="2">
        <f>MACD!F2510</f>
        <v>8.3700268407895413E-3</v>
      </c>
      <c r="F2510" s="2">
        <f>'Moving Avg'!D2510</f>
        <v>0.42400000000000004</v>
      </c>
      <c r="G2510" s="2">
        <f>'Moving Avg'!F2510</f>
        <v>0.44049999999999995</v>
      </c>
      <c r="H2510" s="2">
        <f>'Moving Avg'!G2510</f>
        <v>0.46360000000000023</v>
      </c>
      <c r="I2510" s="2">
        <f>'Moving Avg'!H2510</f>
        <v>0.57760000000000022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0.42</v>
      </c>
      <c r="C2511" s="2">
        <f>RSI!I2511</f>
        <v>33.298392187181392</v>
      </c>
      <c r="D2511" s="2">
        <f>MACD!E2511</f>
        <v>7.0993862612437897E-3</v>
      </c>
      <c r="E2511" s="2">
        <f>MACD!F2511</f>
        <v>8.1158987248803917E-3</v>
      </c>
      <c r="F2511" s="2">
        <f>'Moving Avg'!D2511</f>
        <v>0.42199999999999999</v>
      </c>
      <c r="G2511" s="2">
        <f>'Moving Avg'!F2511</f>
        <v>0.43699999999999994</v>
      </c>
      <c r="H2511" s="2">
        <f>'Moving Avg'!G2511</f>
        <v>0.46220000000000022</v>
      </c>
      <c r="I2511" s="2">
        <f>'Moving Avg'!H2511</f>
        <v>0.57630000000000026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0.42</v>
      </c>
      <c r="C2512" s="2">
        <f>RSI!I2512</f>
        <v>33.298392187181392</v>
      </c>
      <c r="D2512" s="2">
        <f>MACD!E2512</f>
        <v>5.6988103846165594E-3</v>
      </c>
      <c r="E2512" s="2">
        <f>MACD!F2512</f>
        <v>7.6324810568276259E-3</v>
      </c>
      <c r="F2512" s="2">
        <f>'Moving Avg'!D2512</f>
        <v>0.42000000000000004</v>
      </c>
      <c r="G2512" s="2">
        <f>'Moving Avg'!F2512</f>
        <v>0.4345</v>
      </c>
      <c r="H2512" s="2">
        <f>'Moving Avg'!G2512</f>
        <v>0.46060000000000023</v>
      </c>
      <c r="I2512" s="2">
        <f>'Moving Avg'!H2512</f>
        <v>0.57515000000000027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0.42</v>
      </c>
      <c r="C2513" s="2">
        <f>RSI!I2513</f>
        <v>33.298392187181392</v>
      </c>
      <c r="D2513" s="2">
        <f>MACD!E2513</f>
        <v>4.6505095082320924E-3</v>
      </c>
      <c r="E2513" s="2">
        <f>MACD!F2513</f>
        <v>7.0360867471085196E-3</v>
      </c>
      <c r="F2513" s="2">
        <f>'Moving Avg'!D2513</f>
        <v>0.42000000000000004</v>
      </c>
      <c r="G2513" s="2">
        <f>'Moving Avg'!F2513</f>
        <v>0.433</v>
      </c>
      <c r="H2513" s="2">
        <f>'Moving Avg'!G2513</f>
        <v>0.4590000000000003</v>
      </c>
      <c r="I2513" s="2">
        <f>'Moving Avg'!H2513</f>
        <v>0.57400000000000029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0.42</v>
      </c>
      <c r="C2514" s="2">
        <f>RSI!I2514</f>
        <v>33.298392187181392</v>
      </c>
      <c r="D2514" s="2">
        <f>MACD!E2514</f>
        <v>3.8901540123954526E-3</v>
      </c>
      <c r="E2514" s="2">
        <f>MACD!F2514</f>
        <v>6.4069002001659065E-3</v>
      </c>
      <c r="F2514" s="2">
        <f>'Moving Avg'!D2514</f>
        <v>0.42000000000000004</v>
      </c>
      <c r="G2514" s="2">
        <f>'Moving Avg'!F2514</f>
        <v>0.43099999999999994</v>
      </c>
      <c r="H2514" s="2">
        <f>'Moving Avg'!G2514</f>
        <v>0.45740000000000031</v>
      </c>
      <c r="I2514" s="2">
        <f>'Moving Avg'!H2514</f>
        <v>0.5728500000000003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0.42</v>
      </c>
      <c r="C2515" s="2">
        <f>RSI!I2515</f>
        <v>33.298392187181392</v>
      </c>
      <c r="D2515" s="2">
        <f>MACD!E2515</f>
        <v>3.3640617690773311E-3</v>
      </c>
      <c r="E2515" s="2">
        <f>MACD!F2515</f>
        <v>5.798332513948192E-3</v>
      </c>
      <c r="F2515" s="2">
        <f>'Moving Avg'!D2515</f>
        <v>0.42000000000000004</v>
      </c>
      <c r="G2515" s="2">
        <f>'Moving Avg'!F2515</f>
        <v>0.43</v>
      </c>
      <c r="H2515" s="2">
        <f>'Moving Avg'!G2515</f>
        <v>0.45580000000000026</v>
      </c>
      <c r="I2515" s="2">
        <f>'Moving Avg'!H2515</f>
        <v>0.57170000000000032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0.41</v>
      </c>
      <c r="C2516" s="2">
        <f>RSI!I2516</f>
        <v>28.082239652792538</v>
      </c>
      <c r="D2516" s="2">
        <f>MACD!E2516</f>
        <v>3.7682452050066262E-3</v>
      </c>
      <c r="E2516" s="2">
        <f>MACD!F2516</f>
        <v>5.3923150521598788E-3</v>
      </c>
      <c r="F2516" s="2">
        <f>'Moving Avg'!D2516</f>
        <v>0.41799999999999998</v>
      </c>
      <c r="G2516" s="2">
        <f>'Moving Avg'!F2516</f>
        <v>0.42800000000000005</v>
      </c>
      <c r="H2516" s="2">
        <f>'Moving Avg'!G2516</f>
        <v>0.45380000000000026</v>
      </c>
      <c r="I2516" s="2">
        <f>'Moving Avg'!H2516</f>
        <v>0.57060000000000033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0.4</v>
      </c>
      <c r="C2517" s="2">
        <f>RSI!I2517</f>
        <v>24.028639689735911</v>
      </c>
      <c r="D2517" s="2">
        <f>MACD!E2517</f>
        <v>5.0106311425010541E-3</v>
      </c>
      <c r="E2517" s="2">
        <f>MACD!F2517</f>
        <v>5.315978270228114E-3</v>
      </c>
      <c r="F2517" s="2">
        <f>'Moving Avg'!D2517</f>
        <v>0.41399999999999998</v>
      </c>
      <c r="G2517" s="2">
        <f>'Moving Avg'!F2517</f>
        <v>0.42599999999999999</v>
      </c>
      <c r="H2517" s="2">
        <f>'Moving Avg'!G2517</f>
        <v>0.45160000000000022</v>
      </c>
      <c r="I2517" s="2">
        <f>'Moving Avg'!H2517</f>
        <v>0.56950000000000034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0.4</v>
      </c>
      <c r="C2518" s="2">
        <f>RSI!I2518</f>
        <v>24.028639689735911</v>
      </c>
      <c r="D2518" s="2">
        <f>MACD!E2518</f>
        <v>4.7303280320764585E-3</v>
      </c>
      <c r="E2518" s="2">
        <f>MACD!F2518</f>
        <v>5.1988482225977829E-3</v>
      </c>
      <c r="F2518" s="2">
        <f>'Moving Avg'!D2518</f>
        <v>0.41</v>
      </c>
      <c r="G2518" s="2">
        <f>'Moving Avg'!F2518</f>
        <v>0.42350000000000004</v>
      </c>
      <c r="H2518" s="2">
        <f>'Moving Avg'!G2518</f>
        <v>0.44920000000000021</v>
      </c>
      <c r="I2518" s="2">
        <f>'Moving Avg'!H2518</f>
        <v>0.56845000000000034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0.4</v>
      </c>
      <c r="C2519" s="2">
        <f>RSI!I2519</f>
        <v>24.028639689735911</v>
      </c>
      <c r="D2519" s="2">
        <f>MACD!E2519</f>
        <v>4.6847306887856655E-3</v>
      </c>
      <c r="E2519" s="2">
        <f>MACD!F2519</f>
        <v>5.09602471583536E-3</v>
      </c>
      <c r="F2519" s="2">
        <f>'Moving Avg'!D2519</f>
        <v>0.40599999999999997</v>
      </c>
      <c r="G2519" s="2">
        <f>'Moving Avg'!F2519</f>
        <v>0.4210000000000001</v>
      </c>
      <c r="H2519" s="2">
        <f>'Moving Avg'!G2519</f>
        <v>0.44720000000000021</v>
      </c>
      <c r="I2519" s="2">
        <f>'Moving Avg'!H2519</f>
        <v>0.56750000000000034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0.4</v>
      </c>
      <c r="C2520" s="2">
        <f>RSI!I2520</f>
        <v>24.028639689735911</v>
      </c>
      <c r="D2520" s="2">
        <f>MACD!E2520</f>
        <v>4.8235392581301162E-3</v>
      </c>
      <c r="E2520" s="2">
        <f>MACD!F2520</f>
        <v>5.0415276242943121E-3</v>
      </c>
      <c r="F2520" s="2">
        <f>'Moving Avg'!D2520</f>
        <v>0.40199999999999997</v>
      </c>
      <c r="G2520" s="2">
        <f>'Moving Avg'!F2520</f>
        <v>0.41900000000000004</v>
      </c>
      <c r="H2520" s="2">
        <f>'Moving Avg'!G2520</f>
        <v>0.44560000000000016</v>
      </c>
      <c r="I2520" s="2">
        <f>'Moving Avg'!H2520</f>
        <v>0.56660000000000033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0.4</v>
      </c>
      <c r="C2521" s="2">
        <f>RSI!I2521</f>
        <v>24.028639689735911</v>
      </c>
      <c r="D2521" s="2">
        <f>MACD!E2521</f>
        <v>5.1052435303158838E-3</v>
      </c>
      <c r="E2521" s="2">
        <f>MACD!F2521</f>
        <v>5.0542708054986266E-3</v>
      </c>
      <c r="F2521" s="2">
        <f>'Moving Avg'!D2521</f>
        <v>0.4</v>
      </c>
      <c r="G2521" s="2">
        <f>'Moving Avg'!F2521</f>
        <v>0.41750000000000009</v>
      </c>
      <c r="H2521" s="2">
        <f>'Moving Avg'!G2521</f>
        <v>0.44440000000000013</v>
      </c>
      <c r="I2521" s="2">
        <f>'Moving Avg'!H2521</f>
        <v>0.56575000000000042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0.4</v>
      </c>
      <c r="C2522" s="2">
        <f>RSI!I2522</f>
        <v>24.028639689735911</v>
      </c>
      <c r="D2522" s="2">
        <f>MACD!E2522</f>
        <v>5.4956928201443933E-3</v>
      </c>
      <c r="E2522" s="2">
        <f>MACD!F2522</f>
        <v>5.1425552084277803E-3</v>
      </c>
      <c r="F2522" s="2">
        <f>'Moving Avg'!D2522</f>
        <v>0.4</v>
      </c>
      <c r="G2522" s="2">
        <f>'Moving Avg'!F2522</f>
        <v>0.41600000000000009</v>
      </c>
      <c r="H2522" s="2">
        <f>'Moving Avg'!G2522</f>
        <v>0.44360000000000005</v>
      </c>
      <c r="I2522" s="2">
        <f>'Moving Avg'!H2522</f>
        <v>0.56500000000000039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45678</v>
      </c>
      <c r="B2523" s="2">
        <f>RSI!B2523</f>
        <v>0.39</v>
      </c>
      <c r="C2523" s="2">
        <f>RSI!I2523</f>
        <v>19.612438577899965</v>
      </c>
      <c r="D2523" s="2">
        <f>MACD!E2523</f>
        <v>6.7076323740539734E-3</v>
      </c>
      <c r="E2523" s="2">
        <f>MACD!F2523</f>
        <v>5.4555706415530189E-3</v>
      </c>
      <c r="F2523" s="2">
        <f>'Moving Avg'!D2523</f>
        <v>0.39800000000000002</v>
      </c>
      <c r="G2523" s="2">
        <f>'Moving Avg'!F2523</f>
        <v>0.41400000000000015</v>
      </c>
      <c r="H2523" s="2">
        <f>'Moving Avg'!G2523</f>
        <v>0.44240000000000002</v>
      </c>
      <c r="I2523" s="2">
        <f>'Moving Avg'!H2523</f>
        <v>0.56425000000000036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45679</v>
      </c>
      <c r="B2524" s="2">
        <f>RSI!B2524</f>
        <v>0.38</v>
      </c>
      <c r="C2524" s="2">
        <f>RSI!I2524</f>
        <v>16.371985779989274</v>
      </c>
      <c r="D2524" s="2">
        <f>MACD!E2524</f>
        <v>8.6633384932247037E-3</v>
      </c>
      <c r="E2524" s="2">
        <f>MACD!F2524</f>
        <v>6.0971242118873564E-3</v>
      </c>
      <c r="F2524" s="2">
        <f>'Moving Avg'!D2524</f>
        <v>0.39400000000000002</v>
      </c>
      <c r="G2524" s="2">
        <f>'Moving Avg'!F2524</f>
        <v>0.41150000000000009</v>
      </c>
      <c r="H2524" s="2">
        <f>'Moving Avg'!G2524</f>
        <v>0.44119999999999993</v>
      </c>
      <c r="I2524" s="2">
        <f>'Moving Avg'!H2524</f>
        <v>0.56345000000000034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45680</v>
      </c>
      <c r="B2525" s="2">
        <f>RSI!B2525</f>
        <v>0.37</v>
      </c>
      <c r="C2525" s="2">
        <f>RSI!I2525</f>
        <v>13.898899823368438</v>
      </c>
      <c r="D2525" s="2">
        <f>MACD!E2525</f>
        <v>1.1293440569575319E-2</v>
      </c>
      <c r="E2525" s="2">
        <f>MACD!F2525</f>
        <v>7.1363874834249495E-3</v>
      </c>
      <c r="F2525" s="2">
        <f>'Moving Avg'!D2525</f>
        <v>0.38800000000000001</v>
      </c>
      <c r="G2525" s="2">
        <f>'Moving Avg'!F2525</f>
        <v>0.40850000000000009</v>
      </c>
      <c r="H2525" s="2">
        <f>'Moving Avg'!G2525</f>
        <v>0.43959999999999994</v>
      </c>
      <c r="I2525" s="2">
        <f>'Moving Avg'!H2525</f>
        <v>0.56265000000000043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0.38</v>
      </c>
      <c r="C2526" s="2">
        <f>RSI!I2526</f>
        <v>25.945726491590591</v>
      </c>
      <c r="D2526" s="2">
        <f>MACD!E2526</f>
        <v>1.1515959967632605E-2</v>
      </c>
      <c r="E2526" s="2">
        <f>MACD!F2526</f>
        <v>8.012301980266482E-3</v>
      </c>
      <c r="F2526" s="2">
        <f>'Moving Avg'!D2526</f>
        <v>0.38400000000000001</v>
      </c>
      <c r="G2526" s="2">
        <f>'Moving Avg'!F2526</f>
        <v>0.40600000000000003</v>
      </c>
      <c r="H2526" s="2">
        <f>'Moving Avg'!G2526</f>
        <v>0.43779999999999986</v>
      </c>
      <c r="I2526" s="2">
        <f>'Moving Avg'!H2526</f>
        <v>0.5620000000000005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0.39</v>
      </c>
      <c r="C2527" s="2">
        <f>RSI!I2527</f>
        <v>35.642898913143497</v>
      </c>
      <c r="D2527" s="2">
        <f>MACD!E2527</f>
        <v>9.6217405790149368E-3</v>
      </c>
      <c r="E2527" s="2">
        <f>MACD!F2527</f>
        <v>8.334189700016174E-3</v>
      </c>
      <c r="F2527" s="2">
        <f>'Moving Avg'!D2527</f>
        <v>0.38200000000000001</v>
      </c>
      <c r="G2527" s="2">
        <f>'Moving Avg'!F2527</f>
        <v>0.40400000000000008</v>
      </c>
      <c r="H2527" s="2">
        <f>'Moving Avg'!G2527</f>
        <v>0.43579999999999985</v>
      </c>
      <c r="I2527" s="2">
        <f>'Moving Avg'!H2527</f>
        <v>0.56145000000000045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0.4</v>
      </c>
      <c r="C2528" s="2">
        <f>RSI!I2528</f>
        <v>43.596851901743413</v>
      </c>
      <c r="D2528" s="2">
        <f>MACD!E2528</f>
        <v>7.4012354673742009E-3</v>
      </c>
      <c r="E2528" s="2">
        <f>MACD!F2528</f>
        <v>8.1475988534877794E-3</v>
      </c>
      <c r="F2528" s="2">
        <f>'Moving Avg'!D2528</f>
        <v>0.38400000000000001</v>
      </c>
      <c r="G2528" s="2">
        <f>'Moving Avg'!F2528</f>
        <v>0.40300000000000002</v>
      </c>
      <c r="H2528" s="2">
        <f>'Moving Avg'!G2528</f>
        <v>0.43399999999999977</v>
      </c>
      <c r="I2528" s="2">
        <f>'Moving Avg'!H2528</f>
        <v>0.56105000000000049</v>
      </c>
      <c r="J2528" s="6" t="str">
        <f>OBV!F2528</f>
        <v>BEARISH</v>
      </c>
      <c r="K2528" s="6" t="str">
        <f>OBV!G2528</f>
        <v>NEUTRAL</v>
      </c>
      <c r="L2528" s="6" t="str">
        <f>OBV!H2528</f>
        <v>BEARISH DIVERGENCE</v>
      </c>
    </row>
    <row r="2529" spans="1:12" ht="13.5" x14ac:dyDescent="0.25">
      <c r="A2529" s="3">
        <f>RSI!A2529</f>
        <v>45686</v>
      </c>
      <c r="B2529" s="2">
        <f>RSI!B2529</f>
        <v>0.41</v>
      </c>
      <c r="C2529" s="2">
        <f>RSI!I2529</f>
        <v>50.222176128871901</v>
      </c>
      <c r="D2529" s="2">
        <f>MACD!E2529</f>
        <v>4.8364381808479462E-3</v>
      </c>
      <c r="E2529" s="2">
        <f>MACD!F2529</f>
        <v>7.4853667189598129E-3</v>
      </c>
      <c r="F2529" s="2">
        <f>'Moving Avg'!D2529</f>
        <v>0.39</v>
      </c>
      <c r="G2529" s="2">
        <f>'Moving Avg'!F2529</f>
        <v>0.40250000000000002</v>
      </c>
      <c r="H2529" s="2">
        <f>'Moving Avg'!G2529</f>
        <v>0.43259999999999976</v>
      </c>
      <c r="I2529" s="2">
        <f>'Moving Avg'!H2529</f>
        <v>0.56060000000000054</v>
      </c>
      <c r="J2529" s="6" t="str">
        <f>OBV!F2529</f>
        <v>BEARISH</v>
      </c>
      <c r="K2529" s="6" t="str">
        <f>OBV!G2529</f>
        <v>NEUTRAL</v>
      </c>
      <c r="L2529" s="6" t="str">
        <f>OBV!H2529</f>
        <v>BEARISH DIVERGENCE</v>
      </c>
    </row>
    <row r="2530" spans="1:12" ht="13.5" x14ac:dyDescent="0.25">
      <c r="A2530" s="3">
        <f>RSI!A2530</f>
        <v>45687</v>
      </c>
      <c r="B2530" s="2">
        <f>RSI!B2530</f>
        <v>0.41</v>
      </c>
      <c r="C2530" s="2">
        <f>RSI!I2530</f>
        <v>50.222176128871894</v>
      </c>
      <c r="D2530" s="2">
        <f>MACD!E2530</f>
        <v>2.6579053987451084E-3</v>
      </c>
      <c r="E2530" s="2">
        <f>MACD!F2530</f>
        <v>6.5198744549168717E-3</v>
      </c>
      <c r="F2530" s="2">
        <f>'Moving Avg'!D2530</f>
        <v>0.39799999999999996</v>
      </c>
      <c r="G2530" s="2">
        <f>'Moving Avg'!F2530</f>
        <v>0.40200000000000002</v>
      </c>
      <c r="H2530" s="2">
        <f>'Moving Avg'!G2530</f>
        <v>0.43119999999999975</v>
      </c>
      <c r="I2530" s="2">
        <f>'Moving Avg'!H2530</f>
        <v>0.56005000000000049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0.42</v>
      </c>
      <c r="C2531" s="2">
        <f>RSI!I2531</f>
        <v>56.190367843178109</v>
      </c>
      <c r="D2531" s="2">
        <f>MACD!E2531</f>
        <v>6.6087345544918463E-5</v>
      </c>
      <c r="E2531" s="2">
        <f>MACD!F2531</f>
        <v>5.2291170330424812E-3</v>
      </c>
      <c r="F2531" s="2">
        <f>'Moving Avg'!D2531</f>
        <v>0.40599999999999997</v>
      </c>
      <c r="G2531" s="2">
        <f>'Moving Avg'!F2531</f>
        <v>0.40200000000000002</v>
      </c>
      <c r="H2531" s="2">
        <f>'Moving Avg'!G2531</f>
        <v>0.42999999999999988</v>
      </c>
      <c r="I2531" s="2">
        <f>'Moving Avg'!H2531</f>
        <v>0.55945000000000045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0.43</v>
      </c>
      <c r="C2532" s="2">
        <f>RSI!I2532</f>
        <v>61.200178065001609</v>
      </c>
      <c r="D2532" s="2">
        <f>MACD!E2532</f>
        <v>-2.9339534351167096E-3</v>
      </c>
      <c r="E2532" s="2">
        <f>MACD!F2532</f>
        <v>3.5965029394106427E-3</v>
      </c>
      <c r="F2532" s="2">
        <f>'Moving Avg'!D2532</f>
        <v>0.41399999999999998</v>
      </c>
      <c r="G2532" s="2">
        <f>'Moving Avg'!F2532</f>
        <v>0.40249999999999997</v>
      </c>
      <c r="H2532" s="2">
        <f>'Moving Avg'!G2532</f>
        <v>0.42899999999999994</v>
      </c>
      <c r="I2532" s="2">
        <f>'Moving Avg'!H2532</f>
        <v>0.55880000000000041</v>
      </c>
      <c r="J2532" s="6" t="str">
        <f>OBV!F2532</f>
        <v>BULLISH</v>
      </c>
      <c r="K2532" s="6" t="str">
        <f>OBV!G2532</f>
        <v>NEUTRAL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0.44</v>
      </c>
      <c r="C2533" s="2">
        <f>RSI!I2533</f>
        <v>65.454478048762695</v>
      </c>
      <c r="D2533" s="2">
        <f>MACD!E2533</f>
        <v>-7.8720599905055533E-3</v>
      </c>
      <c r="E2533" s="2">
        <f>MACD!F2533</f>
        <v>1.3027903534274035E-3</v>
      </c>
      <c r="F2533" s="2">
        <f>'Moving Avg'!D2533</f>
        <v>0.42199999999999999</v>
      </c>
      <c r="G2533" s="2">
        <f>'Moving Avg'!F2533</f>
        <v>0.40349999999999991</v>
      </c>
      <c r="H2533" s="2">
        <f>'Moving Avg'!G2533</f>
        <v>0.42820000000000003</v>
      </c>
      <c r="I2533" s="2">
        <f>'Moving Avg'!H2533</f>
        <v>0.55810000000000048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0.43</v>
      </c>
      <c r="C2534" s="2">
        <f>RSI!I2534</f>
        <v>58.541760108664327</v>
      </c>
      <c r="D2534" s="2">
        <f>MACD!E2534</f>
        <v>-1.3018758175035228E-2</v>
      </c>
      <c r="E2534" s="2">
        <f>MACD!F2534</f>
        <v>-1.5615193522651228E-3</v>
      </c>
      <c r="F2534" s="2">
        <f>'Moving Avg'!D2534</f>
        <v>0.42599999999999999</v>
      </c>
      <c r="G2534" s="2">
        <f>'Moving Avg'!F2534</f>
        <v>0.40400000000000003</v>
      </c>
      <c r="H2534" s="2">
        <f>'Moving Avg'!G2534</f>
        <v>0.42719999999999997</v>
      </c>
      <c r="I2534" s="2">
        <f>'Moving Avg'!H2534</f>
        <v>0.55730000000000046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45694</v>
      </c>
      <c r="B2535" s="2">
        <f>RSI!B2535</f>
        <v>0.42</v>
      </c>
      <c r="C2535" s="2">
        <f>RSI!I2535</f>
        <v>52.56345519979358</v>
      </c>
      <c r="D2535" s="2">
        <f>MACD!E2535</f>
        <v>-1.8270231018469751E-2</v>
      </c>
      <c r="E2535" s="2">
        <f>MACD!F2535</f>
        <v>-4.9032616855060485E-3</v>
      </c>
      <c r="F2535" s="2">
        <f>'Moving Avg'!D2535</f>
        <v>0.42800000000000005</v>
      </c>
      <c r="G2535" s="2">
        <f>'Moving Avg'!F2535</f>
        <v>0.40400000000000003</v>
      </c>
      <c r="H2535" s="2">
        <f>'Moving Avg'!G2535</f>
        <v>0.42640000000000006</v>
      </c>
      <c r="I2535" s="2">
        <f>'Moving Avg'!H2535</f>
        <v>0.55635000000000046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0.41</v>
      </c>
      <c r="C2536" s="2">
        <f>RSI!I2536</f>
        <v>47.355498316581411</v>
      </c>
      <c r="D2536" s="2">
        <f>MACD!E2536</f>
        <v>-2.0467023348585467E-2</v>
      </c>
      <c r="E2536" s="2">
        <f>MACD!F2536</f>
        <v>-8.0160140181219329E-3</v>
      </c>
      <c r="F2536" s="2">
        <f>'Moving Avg'!D2536</f>
        <v>0.42599999999999999</v>
      </c>
      <c r="G2536" s="2">
        <f>'Moving Avg'!F2536</f>
        <v>0.40400000000000003</v>
      </c>
      <c r="H2536" s="2">
        <f>'Moving Avg'!G2536</f>
        <v>0.42580000000000007</v>
      </c>
      <c r="I2536" s="2">
        <f>'Moving Avg'!H2536</f>
        <v>0.55545000000000055</v>
      </c>
      <c r="J2536" s="6" t="str">
        <f>OBV!F2536</f>
        <v>BEARISH</v>
      </c>
      <c r="K2536" s="6" t="str">
        <f>OBV!G2536</f>
        <v>STRONG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0.42</v>
      </c>
      <c r="C2537" s="2">
        <f>RSI!I2537</f>
        <v>52.431139432735868</v>
      </c>
      <c r="D2537" s="2">
        <f>MACD!E2537</f>
        <v>-2.1499074053393075E-2</v>
      </c>
      <c r="E2537" s="2">
        <f>MACD!F2537</f>
        <v>-1.0712626025176163E-2</v>
      </c>
      <c r="F2537" s="2">
        <f>'Moving Avg'!D2537</f>
        <v>0.42400000000000004</v>
      </c>
      <c r="G2537" s="2">
        <f>'Moving Avg'!F2537</f>
        <v>0.40500000000000008</v>
      </c>
      <c r="H2537" s="2">
        <f>'Moving Avg'!G2537</f>
        <v>0.42520000000000019</v>
      </c>
      <c r="I2537" s="2">
        <f>'Moving Avg'!H2537</f>
        <v>0.55450000000000055</v>
      </c>
      <c r="J2537" s="6" t="str">
        <f>OBV!F2537</f>
        <v>BEARISH</v>
      </c>
      <c r="K2537" s="6" t="str">
        <f>OBV!G2537</f>
        <v>STRONG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0.42</v>
      </c>
      <c r="C2538" s="2">
        <f>RSI!I2538</f>
        <v>52.431139432735868</v>
      </c>
      <c r="D2538" s="2">
        <f>MACD!E2538</f>
        <v>-2.0866075898431591E-2</v>
      </c>
      <c r="E2538" s="2">
        <f>MACD!F2538</f>
        <v>-1.2743315999827247E-2</v>
      </c>
      <c r="F2538" s="2">
        <f>'Moving Avg'!D2538</f>
        <v>0.42000000000000004</v>
      </c>
      <c r="G2538" s="2">
        <f>'Moving Avg'!F2538</f>
        <v>0.40600000000000003</v>
      </c>
      <c r="H2538" s="2">
        <f>'Moving Avg'!G2538</f>
        <v>0.42420000000000013</v>
      </c>
      <c r="I2538" s="2">
        <f>'Moving Avg'!H2538</f>
        <v>0.55345000000000044</v>
      </c>
      <c r="J2538" s="6" t="str">
        <f>OBV!F2538</f>
        <v>BEARISH</v>
      </c>
      <c r="K2538" s="6" t="str">
        <f>OBV!G2538</f>
        <v>STRONG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0.43</v>
      </c>
      <c r="C2539" s="2">
        <f>RSI!I2539</f>
        <v>57.215200904794216</v>
      </c>
      <c r="D2539" s="2">
        <f>MACD!E2539</f>
        <v>-1.956254656450529E-2</v>
      </c>
      <c r="E2539" s="2">
        <f>MACD!F2539</f>
        <v>-1.4107162112762858E-2</v>
      </c>
      <c r="F2539" s="2">
        <f>'Moving Avg'!D2539</f>
        <v>0.42000000000000004</v>
      </c>
      <c r="G2539" s="2">
        <f>'Moving Avg'!F2539</f>
        <v>0.40750000000000003</v>
      </c>
      <c r="H2539" s="2">
        <f>'Moving Avg'!G2539</f>
        <v>0.42320000000000013</v>
      </c>
      <c r="I2539" s="2">
        <f>'Moving Avg'!H2539</f>
        <v>0.55235000000000056</v>
      </c>
      <c r="J2539" s="6" t="str">
        <f>OBV!F2539</f>
        <v>BEARISH</v>
      </c>
      <c r="K2539" s="6" t="str">
        <f>OBV!G2539</f>
        <v>STRONG</v>
      </c>
      <c r="L2539" s="6" t="str">
        <f>OBV!H2539</f>
        <v>NEUTRAL</v>
      </c>
    </row>
    <row r="2540" spans="1:12" ht="13.5" x14ac:dyDescent="0.25">
      <c r="A2540" s="3">
        <f>RSI!A2540</f>
        <v>45701</v>
      </c>
      <c r="B2540" s="2">
        <f>RSI!B2540</f>
        <v>0.42</v>
      </c>
      <c r="C2540" s="2">
        <f>RSI!I2540</f>
        <v>51.623939126637339</v>
      </c>
      <c r="D2540" s="2">
        <f>MACD!E2540</f>
        <v>-1.7805507381919106E-2</v>
      </c>
      <c r="E2540" s="2">
        <f>MACD!F2540</f>
        <v>-1.4846831166594108E-2</v>
      </c>
      <c r="F2540" s="2">
        <f>'Moving Avg'!D2540</f>
        <v>0.42000000000000004</v>
      </c>
      <c r="G2540" s="2">
        <f>'Moving Avg'!F2540</f>
        <v>0.40849999999999997</v>
      </c>
      <c r="H2540" s="2">
        <f>'Moving Avg'!G2540</f>
        <v>0.42180000000000023</v>
      </c>
      <c r="I2540" s="2">
        <f>'Moving Avg'!H2540</f>
        <v>0.55110000000000059</v>
      </c>
      <c r="J2540" s="6" t="str">
        <f>OBV!F2540</f>
        <v>BEARISH</v>
      </c>
      <c r="K2540" s="6" t="str">
        <f>OBV!G2540</f>
        <v>STRONG</v>
      </c>
      <c r="L2540" s="6" t="str">
        <f>OBV!H2540</f>
        <v>NEUTRAL</v>
      </c>
    </row>
    <row r="2541" spans="1:12" ht="13.5" x14ac:dyDescent="0.25">
      <c r="A2541" s="3">
        <f>RSI!A2541</f>
        <v>45702</v>
      </c>
      <c r="B2541" s="2">
        <f>RSI!B2541</f>
        <v>0.41</v>
      </c>
      <c r="C2541" s="2">
        <f>RSI!I2541</f>
        <v>46.708329179202174</v>
      </c>
      <c r="D2541" s="2">
        <f>MACD!E2541</f>
        <v>-1.4060755801466485E-2</v>
      </c>
      <c r="E2541" s="2">
        <f>MACD!F2541</f>
        <v>-1.4689616093568584E-2</v>
      </c>
      <c r="F2541" s="2">
        <f>'Moving Avg'!D2541</f>
        <v>0.42000000000000004</v>
      </c>
      <c r="G2541" s="2">
        <f>'Moving Avg'!F2541</f>
        <v>0.40899999999999997</v>
      </c>
      <c r="H2541" s="2">
        <f>'Moving Avg'!G2541</f>
        <v>0.42020000000000024</v>
      </c>
      <c r="I2541" s="2">
        <f>'Moving Avg'!H2541</f>
        <v>0.54965000000000064</v>
      </c>
      <c r="J2541" s="6" t="str">
        <f>OBV!F2541</f>
        <v>BULLISH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0.4</v>
      </c>
      <c r="C2542" s="2">
        <f>RSI!I2542</f>
        <v>42.364134349008111</v>
      </c>
      <c r="D2542" s="2">
        <f>MACD!E2542</f>
        <v>-8.5734346965366526E-3</v>
      </c>
      <c r="E2542" s="2">
        <f>MACD!F2542</f>
        <v>-1.34663798141622E-2</v>
      </c>
      <c r="F2542" s="2">
        <f>'Moving Avg'!D2542</f>
        <v>0.41600000000000004</v>
      </c>
      <c r="G2542" s="2">
        <f>'Moving Avg'!F2542</f>
        <v>0.40899999999999997</v>
      </c>
      <c r="H2542" s="2">
        <f>'Moving Avg'!G2542</f>
        <v>0.41880000000000023</v>
      </c>
      <c r="I2542" s="2">
        <f>'Moving Avg'!H2542</f>
        <v>0.54815000000000058</v>
      </c>
      <c r="J2542" s="6" t="str">
        <f>OBV!F2542</f>
        <v>BULLISH</v>
      </c>
      <c r="K2542" s="6" t="str">
        <f>OBV!G2542</f>
        <v>NEUTRAL</v>
      </c>
      <c r="L2542" s="6" t="str">
        <f>OBV!H2542</f>
        <v>BULLISH DIVERGENCE</v>
      </c>
    </row>
    <row r="2543" spans="1:12" ht="13.5" x14ac:dyDescent="0.25">
      <c r="A2543" s="3">
        <f>RSI!A2543</f>
        <v>45706</v>
      </c>
      <c r="B2543" s="2">
        <f>RSI!B2543</f>
        <v>0.39</v>
      </c>
      <c r="C2543" s="2">
        <f>RSI!I2543</f>
        <v>38.507205330974685</v>
      </c>
      <c r="D2543" s="2">
        <f>MACD!E2543</f>
        <v>-1.5554659140813443E-3</v>
      </c>
      <c r="E2543" s="2">
        <f>MACD!F2543</f>
        <v>-1.108419703414603E-2</v>
      </c>
      <c r="F2543" s="2">
        <f>'Moving Avg'!D2543</f>
        <v>0.41000000000000003</v>
      </c>
      <c r="G2543" s="2">
        <f>'Moving Avg'!F2543</f>
        <v>0.40899999999999997</v>
      </c>
      <c r="H2543" s="2">
        <f>'Moving Avg'!G2543</f>
        <v>0.41760000000000025</v>
      </c>
      <c r="I2543" s="2">
        <f>'Moving Avg'!H2543</f>
        <v>0.54675000000000062</v>
      </c>
      <c r="J2543" s="6" t="str">
        <f>OBV!F2543</f>
        <v>BULLISH</v>
      </c>
      <c r="K2543" s="6" t="str">
        <f>OBV!G2543</f>
        <v>NEUTRAL</v>
      </c>
      <c r="L2543" s="6" t="str">
        <f>OBV!H2543</f>
        <v>BULLISH DIVERGENCE</v>
      </c>
    </row>
    <row r="2544" spans="1:12" ht="13.5" x14ac:dyDescent="0.25">
      <c r="A2544" s="3">
        <f>RSI!A2544</f>
        <v>45707</v>
      </c>
      <c r="B2544" s="2">
        <f>RSI!B2544</f>
        <v>0.38</v>
      </c>
      <c r="C2544" s="2">
        <f>RSI!I2544</f>
        <v>35.068858930646627</v>
      </c>
      <c r="D2544" s="2">
        <f>MACD!E2544</f>
        <v>3.7327485555241902E-3</v>
      </c>
      <c r="E2544" s="2">
        <f>MACD!F2544</f>
        <v>-8.1208079162119872E-3</v>
      </c>
      <c r="F2544" s="2">
        <f>'Moving Avg'!D2544</f>
        <v>0.4</v>
      </c>
      <c r="G2544" s="2">
        <f>'Moving Avg'!F2544</f>
        <v>0.40899999999999997</v>
      </c>
      <c r="H2544" s="2">
        <f>'Moving Avg'!G2544</f>
        <v>0.41600000000000015</v>
      </c>
      <c r="I2544" s="2">
        <f>'Moving Avg'!H2544</f>
        <v>0.54545000000000055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0.39</v>
      </c>
      <c r="C2545" s="2">
        <f>RSI!I2545</f>
        <v>40.764879954835905</v>
      </c>
      <c r="D2545" s="2">
        <f>MACD!E2545</f>
        <v>6.1239963758074611E-3</v>
      </c>
      <c r="E2545" s="2">
        <f>MACD!F2545</f>
        <v>-5.2718470578080982E-3</v>
      </c>
      <c r="F2545" s="2">
        <f>'Moving Avg'!D2545</f>
        <v>0.39400000000000002</v>
      </c>
      <c r="G2545" s="2">
        <f>'Moving Avg'!F2545</f>
        <v>0.41</v>
      </c>
      <c r="H2545" s="2">
        <f>'Moving Avg'!G2545</f>
        <v>0.4150000000000002</v>
      </c>
      <c r="I2545" s="2">
        <f>'Moving Avg'!H2545</f>
        <v>0.54410000000000058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0.4</v>
      </c>
      <c r="C2546" s="2">
        <f>RSI!I2546</f>
        <v>45.877904044672412</v>
      </c>
      <c r="D2546" s="2">
        <f>MACD!E2546</f>
        <v>5.9903700654789227E-3</v>
      </c>
      <c r="E2546" s="2">
        <f>MACD!F2546</f>
        <v>-3.0194036331506946E-3</v>
      </c>
      <c r="F2546" s="2">
        <f>'Moving Avg'!D2546</f>
        <v>0.39200000000000002</v>
      </c>
      <c r="G2546" s="2">
        <f>'Moving Avg'!F2546</f>
        <v>0.41099999999999992</v>
      </c>
      <c r="H2546" s="2">
        <f>'Moving Avg'!G2546</f>
        <v>0.41400000000000015</v>
      </c>
      <c r="I2546" s="2">
        <f>'Moving Avg'!H2546</f>
        <v>0.54290000000000072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0.39</v>
      </c>
      <c r="C2547" s="2">
        <f>RSI!I2547</f>
        <v>41.975936575711565</v>
      </c>
      <c r="D2547" s="2">
        <f>MACD!E2547</f>
        <v>8.2105731549311223E-3</v>
      </c>
      <c r="E2547" s="2">
        <f>MACD!F2547</f>
        <v>-7.7340827553433141E-4</v>
      </c>
      <c r="F2547" s="2">
        <f>'Moving Avg'!D2547</f>
        <v>0.39</v>
      </c>
      <c r="G2547" s="2">
        <f>'Moving Avg'!F2547</f>
        <v>0.41100000000000003</v>
      </c>
      <c r="H2547" s="2">
        <f>'Moving Avg'!G2547</f>
        <v>0.41300000000000009</v>
      </c>
      <c r="I2547" s="2">
        <f>'Moving Avg'!H2547</f>
        <v>0.54175000000000073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0.4</v>
      </c>
      <c r="C2548" s="2">
        <f>RSI!I2548</f>
        <v>46.844624619252379</v>
      </c>
      <c r="D2548" s="2">
        <f>MACD!E2548</f>
        <v>9.4576203258132652E-3</v>
      </c>
      <c r="E2548" s="2">
        <f>MACD!F2548</f>
        <v>1.2727974447351879E-3</v>
      </c>
      <c r="F2548" s="2">
        <f>'Moving Avg'!D2548</f>
        <v>0.39200000000000002</v>
      </c>
      <c r="G2548" s="2">
        <f>'Moving Avg'!F2548</f>
        <v>0.41099999999999992</v>
      </c>
      <c r="H2548" s="2">
        <f>'Moving Avg'!G2548</f>
        <v>0.41200000000000009</v>
      </c>
      <c r="I2548" s="2">
        <f>'Moving Avg'!H2548</f>
        <v>0.54070000000000074</v>
      </c>
      <c r="J2548" s="6" t="str">
        <f>OBV!F2548</f>
        <v>BEARISH</v>
      </c>
      <c r="K2548" s="6" t="str">
        <f>OBV!G2548</f>
        <v>NEUTRAL</v>
      </c>
      <c r="L2548" s="6" t="str">
        <f>OBV!H2548</f>
        <v>BEARISH DIVERGENCE</v>
      </c>
    </row>
    <row r="2549" spans="1:12" ht="13.5" x14ac:dyDescent="0.25">
      <c r="A2549" s="3">
        <f>RSI!A2549</f>
        <v>45714</v>
      </c>
      <c r="B2549" s="2">
        <f>RSI!B2549</f>
        <v>0.41</v>
      </c>
      <c r="C2549" s="2">
        <f>RSI!I2549</f>
        <v>51.249815730706295</v>
      </c>
      <c r="D2549" s="2">
        <f>MACD!E2549</f>
        <v>1.1352513461680314E-2</v>
      </c>
      <c r="E2549" s="2">
        <f>MACD!F2549</f>
        <v>3.2887406481242132E-3</v>
      </c>
      <c r="F2549" s="2">
        <f>'Moving Avg'!D2549</f>
        <v>0.39800000000000002</v>
      </c>
      <c r="G2549" s="2">
        <f>'Moving Avg'!F2549</f>
        <v>0.41099999999999992</v>
      </c>
      <c r="H2549" s="2">
        <f>'Moving Avg'!G2549</f>
        <v>0.41120000000000007</v>
      </c>
      <c r="I2549" s="2">
        <f>'Moving Avg'!H2549</f>
        <v>0.53980000000000072</v>
      </c>
      <c r="J2549" s="6" t="str">
        <f>OBV!F2549</f>
        <v>BEARISH</v>
      </c>
      <c r="K2549" s="6" t="str">
        <f>OBV!G2549</f>
        <v>NEUTRAL</v>
      </c>
      <c r="L2549" s="6" t="str">
        <f>OBV!H2549</f>
        <v>BEARISH DIVERGENCE</v>
      </c>
    </row>
    <row r="2550" spans="1:12" ht="13.5" x14ac:dyDescent="0.25">
      <c r="A2550" s="3">
        <f>RSI!A2550</f>
        <v>45715</v>
      </c>
      <c r="B2550" s="2">
        <f>RSI!B2550</f>
        <v>0.4</v>
      </c>
      <c r="C2550" s="2">
        <f>RSI!I2550</f>
        <v>47.050606857242798</v>
      </c>
      <c r="D2550" s="2">
        <f>MACD!E2550</f>
        <v>1.2137942403323387E-2</v>
      </c>
      <c r="E2550" s="2">
        <f>MACD!F2550</f>
        <v>5.0585809991640484E-3</v>
      </c>
      <c r="F2550" s="2">
        <f>'Moving Avg'!D2550</f>
        <v>0.4</v>
      </c>
      <c r="G2550" s="2">
        <f>'Moving Avg'!F2550</f>
        <v>0.41050000000000003</v>
      </c>
      <c r="H2550" s="2">
        <f>'Moving Avg'!G2550</f>
        <v>0.41039999999999999</v>
      </c>
      <c r="I2550" s="2">
        <f>'Moving Avg'!H2550</f>
        <v>0.53875000000000073</v>
      </c>
      <c r="J2550" s="6" t="str">
        <f>OBV!F2550</f>
        <v>BEARISH</v>
      </c>
      <c r="K2550" s="6" t="str">
        <f>OBV!G2550</f>
        <v>NEUTRAL</v>
      </c>
      <c r="L2550" s="6" t="str">
        <f>OBV!H2550</f>
        <v>BEARISH DIVERGENCE</v>
      </c>
    </row>
    <row r="2551" spans="1:12" ht="13.5" x14ac:dyDescent="0.25">
      <c r="A2551" s="3">
        <f>RSI!A2551</f>
        <v>45716</v>
      </c>
      <c r="B2551" s="2">
        <f>RSI!B2551</f>
        <v>0.39</v>
      </c>
      <c r="C2551" s="2">
        <f>RSI!I2551</f>
        <v>43.235551405776242</v>
      </c>
      <c r="D2551" s="2">
        <f>MACD!E2551</f>
        <v>1.2045182258988762E-2</v>
      </c>
      <c r="E2551" s="2">
        <f>MACD!F2551</f>
        <v>6.4559012511289917E-3</v>
      </c>
      <c r="F2551" s="2">
        <f>'Moving Avg'!D2551</f>
        <v>0.39800000000000002</v>
      </c>
      <c r="G2551" s="2">
        <f>'Moving Avg'!F2551</f>
        <v>0.40899999999999997</v>
      </c>
      <c r="H2551" s="2">
        <f>'Moving Avg'!G2551</f>
        <v>0.40960000000000002</v>
      </c>
      <c r="I2551" s="2">
        <f>'Moving Avg'!H2551</f>
        <v>0.53775000000000073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0.39</v>
      </c>
      <c r="C2552" s="2">
        <f>RSI!I2552</f>
        <v>43.235551405776235</v>
      </c>
      <c r="D2552" s="2">
        <f>MACD!E2552</f>
        <v>1.0524698587399073E-2</v>
      </c>
      <c r="E2552" s="2">
        <f>MACD!F2552</f>
        <v>7.2696607183830083E-3</v>
      </c>
      <c r="F2552" s="2">
        <f>'Moving Avg'!D2552</f>
        <v>0.39800000000000002</v>
      </c>
      <c r="G2552" s="2">
        <f>'Moving Avg'!F2552</f>
        <v>0.40700000000000003</v>
      </c>
      <c r="H2552" s="2">
        <f>'Moving Avg'!G2552</f>
        <v>0.40879999999999994</v>
      </c>
      <c r="I2552" s="2">
        <f>'Moving Avg'!H2552</f>
        <v>0.53665000000000074</v>
      </c>
      <c r="J2552" s="6" t="str">
        <f>OBV!F2552</f>
        <v>BEARISH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0.38</v>
      </c>
      <c r="C2553" s="2">
        <f>RSI!I2553</f>
        <v>39.519228440018011</v>
      </c>
      <c r="D2553" s="2">
        <f>MACD!E2553</f>
        <v>8.5297361827359475E-3</v>
      </c>
      <c r="E2553" s="2">
        <f>MACD!F2553</f>
        <v>7.5216758112535958E-3</v>
      </c>
      <c r="F2553" s="2">
        <f>'Moving Avg'!D2553</f>
        <v>0.39400000000000002</v>
      </c>
      <c r="G2553" s="2">
        <f>'Moving Avg'!F2553</f>
        <v>0.40400000000000003</v>
      </c>
      <c r="H2553" s="2">
        <f>'Moving Avg'!G2553</f>
        <v>0.4078</v>
      </c>
      <c r="I2553" s="2">
        <f>'Moving Avg'!H2553</f>
        <v>0.53540000000000076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0.38</v>
      </c>
      <c r="C2554" s="2">
        <f>RSI!I2554</f>
        <v>39.519228440018011</v>
      </c>
      <c r="D2554" s="2">
        <f>MACD!E2554</f>
        <v>5.4450250544929024E-3</v>
      </c>
      <c r="E2554" s="2">
        <f>MACD!F2554</f>
        <v>7.1063456599014573E-3</v>
      </c>
      <c r="F2554" s="2">
        <f>'Moving Avg'!D2554</f>
        <v>0.38800000000000001</v>
      </c>
      <c r="G2554" s="2">
        <f>'Moving Avg'!F2554</f>
        <v>0.40150000000000008</v>
      </c>
      <c r="H2554" s="2">
        <f>'Moving Avg'!G2554</f>
        <v>0.40679999999999994</v>
      </c>
      <c r="I2554" s="2">
        <f>'Moving Avg'!H2554</f>
        <v>0.53410000000000069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0.39</v>
      </c>
      <c r="C2555" s="2">
        <f>RSI!I2555</f>
        <v>45.001868658921801</v>
      </c>
      <c r="D2555" s="2">
        <f>MACD!E2555</f>
        <v>3.7638978166444348E-3</v>
      </c>
      <c r="E2555" s="2">
        <f>MACD!F2555</f>
        <v>6.4378560912500531E-3</v>
      </c>
      <c r="F2555" s="2">
        <f>'Moving Avg'!D2555</f>
        <v>0.38600000000000001</v>
      </c>
      <c r="G2555" s="2">
        <f>'Moving Avg'!F2555</f>
        <v>0.4</v>
      </c>
      <c r="H2555" s="2">
        <f>'Moving Avg'!G2555</f>
        <v>0.40600000000000003</v>
      </c>
      <c r="I2555" s="2">
        <f>'Moving Avg'!H2555</f>
        <v>0.53285000000000071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0.39</v>
      </c>
      <c r="C2556" s="2">
        <f>RSI!I2556</f>
        <v>45.001868658921801</v>
      </c>
      <c r="D2556" s="2">
        <f>MACD!E2556</f>
        <v>3.9423434528982337E-3</v>
      </c>
      <c r="E2556" s="2">
        <f>MACD!F2556</f>
        <v>5.9387535635796896E-3</v>
      </c>
      <c r="F2556" s="2">
        <f>'Moving Avg'!D2556</f>
        <v>0.38600000000000001</v>
      </c>
      <c r="G2556" s="2">
        <f>'Moving Avg'!F2556</f>
        <v>0.39899999999999997</v>
      </c>
      <c r="H2556" s="2">
        <f>'Moving Avg'!G2556</f>
        <v>0.4052</v>
      </c>
      <c r="I2556" s="2">
        <f>'Moving Avg'!H2556</f>
        <v>0.53150000000000075</v>
      </c>
      <c r="J2556" s="6" t="str">
        <f>OBV!F2556</f>
        <v>BEARISH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0.4</v>
      </c>
      <c r="C2557" s="2">
        <f>RSI!I2557</f>
        <v>50.233955187489784</v>
      </c>
      <c r="D2557" s="2">
        <f>MACD!E2557</f>
        <v>1.8719821314117091E-3</v>
      </c>
      <c r="E2557" s="2">
        <f>MACD!F2557</f>
        <v>5.1253992771460935E-3</v>
      </c>
      <c r="F2557" s="2">
        <f>'Moving Avg'!D2557</f>
        <v>0.38800000000000001</v>
      </c>
      <c r="G2557" s="2">
        <f>'Moving Avg'!F2557</f>
        <v>0.39800000000000002</v>
      </c>
      <c r="H2557" s="2">
        <f>'Moving Avg'!G2557</f>
        <v>0.40460000000000002</v>
      </c>
      <c r="I2557" s="2">
        <f>'Moving Avg'!H2557</f>
        <v>0.53020000000000067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</row>
    <row r="2558" spans="1:12" ht="13.5" x14ac:dyDescent="0.25">
      <c r="A2558" s="3">
        <f>RSI!A2558</f>
        <v>45727</v>
      </c>
      <c r="B2558" s="2">
        <f>RSI!B2558</f>
        <v>0.39</v>
      </c>
      <c r="C2558" s="2">
        <f>RSI!I2558</f>
        <v>45.565747528656296</v>
      </c>
      <c r="D2558" s="2">
        <f>MACD!E2558</f>
        <v>2.3938132085215003E-3</v>
      </c>
      <c r="E2558" s="2">
        <f>MACD!F2558</f>
        <v>4.5790820634211745E-3</v>
      </c>
      <c r="F2558" s="2">
        <f>'Moving Avg'!D2558</f>
        <v>0.39</v>
      </c>
      <c r="G2558" s="2">
        <f>'Moving Avg'!F2558</f>
        <v>0.39649999999999996</v>
      </c>
      <c r="H2558" s="2">
        <f>'Moving Avg'!G2558</f>
        <v>0.40399999999999997</v>
      </c>
      <c r="I2558" s="2">
        <f>'Moving Avg'!H2558</f>
        <v>0.52875000000000072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0.4</v>
      </c>
      <c r="C2559" s="2">
        <f>RSI!I2559</f>
        <v>50.517812841257964</v>
      </c>
      <c r="D2559" s="2">
        <f>MACD!E2559</f>
        <v>3.6870562095788206E-3</v>
      </c>
      <c r="E2559" s="2">
        <f>MACD!F2559</f>
        <v>4.4006768926527044E-3</v>
      </c>
      <c r="F2559" s="2">
        <f>'Moving Avg'!D2559</f>
        <v>0.39400000000000002</v>
      </c>
      <c r="G2559" s="2">
        <f>'Moving Avg'!F2559</f>
        <v>0.39499999999999996</v>
      </c>
      <c r="H2559" s="2">
        <f>'Moving Avg'!G2559</f>
        <v>0.40360000000000001</v>
      </c>
      <c r="I2559" s="2">
        <f>'Moving Avg'!H2559</f>
        <v>0.52735000000000076</v>
      </c>
      <c r="J2559" s="6" t="str">
        <f>OBV!F2559</f>
        <v>BEARISH</v>
      </c>
      <c r="K2559" s="6" t="str">
        <f>OBV!G2559</f>
        <v>NEUTRAL</v>
      </c>
      <c r="L2559" s="6" t="str">
        <f>OBV!H2559</f>
        <v>BEARISH DIVERGENCE</v>
      </c>
    </row>
    <row r="2560" spans="1:12" ht="13.5" x14ac:dyDescent="0.25">
      <c r="A2560" s="3">
        <f>RSI!A2560</f>
        <v>45729</v>
      </c>
      <c r="B2560" s="2">
        <f>RSI!B2560</f>
        <v>0.39</v>
      </c>
      <c r="C2560" s="2">
        <f>RSI!I2560</f>
        <v>46.010140467175191</v>
      </c>
      <c r="D2560" s="2">
        <f>MACD!E2560</f>
        <v>3.9745023647139721E-3</v>
      </c>
      <c r="E2560" s="2">
        <f>MACD!F2560</f>
        <v>4.3154419870649581E-3</v>
      </c>
      <c r="F2560" s="2">
        <f>'Moving Avg'!D2560</f>
        <v>0.39400000000000002</v>
      </c>
      <c r="G2560" s="2">
        <f>'Moving Avg'!F2560</f>
        <v>0.39349999999999996</v>
      </c>
      <c r="H2560" s="2">
        <f>'Moving Avg'!G2560</f>
        <v>0.40300000000000002</v>
      </c>
      <c r="I2560" s="2">
        <f>'Moving Avg'!H2560</f>
        <v>0.52590000000000081</v>
      </c>
      <c r="J2560" s="6" t="str">
        <f>OBV!F2560</f>
        <v>BEARISH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45730</v>
      </c>
      <c r="B2561" s="2">
        <f>RSI!B2561</f>
        <v>0.38</v>
      </c>
      <c r="C2561" s="2">
        <f>RSI!I2561</f>
        <v>41.97648707032544</v>
      </c>
      <c r="D2561" s="2">
        <f>MACD!E2561</f>
        <v>3.4706553083131975E-3</v>
      </c>
      <c r="E2561" s="2">
        <f>MACD!F2561</f>
        <v>4.1464846513146062E-3</v>
      </c>
      <c r="F2561" s="2">
        <f>'Moving Avg'!D2561</f>
        <v>0.39200000000000002</v>
      </c>
      <c r="G2561" s="2">
        <f>'Moving Avg'!F2561</f>
        <v>0.39199999999999996</v>
      </c>
      <c r="H2561" s="2">
        <f>'Moving Avg'!G2561</f>
        <v>0.4022</v>
      </c>
      <c r="I2561" s="2">
        <f>'Moving Avg'!H2561</f>
        <v>0.52445000000000075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0.37</v>
      </c>
      <c r="C2562" s="2">
        <f>RSI!I2562</f>
        <v>38.355268574961002</v>
      </c>
      <c r="D2562" s="2">
        <f>MACD!E2562</f>
        <v>3.8910525683032993E-3</v>
      </c>
      <c r="E2562" s="2">
        <f>MACD!F2562</f>
        <v>4.0953982347123451E-3</v>
      </c>
      <c r="F2562" s="2">
        <f>'Moving Avg'!D2562</f>
        <v>0.38600000000000001</v>
      </c>
      <c r="G2562" s="2">
        <f>'Moving Avg'!F2562</f>
        <v>0.39049999999999996</v>
      </c>
      <c r="H2562" s="2">
        <f>'Moving Avg'!G2562</f>
        <v>0.4012</v>
      </c>
      <c r="I2562" s="2">
        <f>'Moving Avg'!H2562</f>
        <v>0.52290000000000081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0.37</v>
      </c>
      <c r="C2563" s="2">
        <f>RSI!I2563</f>
        <v>38.355268574961002</v>
      </c>
      <c r="D2563" s="2">
        <f>MACD!E2563</f>
        <v>2.8655398509929708E-3</v>
      </c>
      <c r="E2563" s="2">
        <f>MACD!F2563</f>
        <v>3.8494265579684704E-3</v>
      </c>
      <c r="F2563" s="2">
        <f>'Moving Avg'!D2563</f>
        <v>0.38200000000000001</v>
      </c>
      <c r="G2563" s="2">
        <f>'Moving Avg'!F2563</f>
        <v>0.38950000000000001</v>
      </c>
      <c r="H2563" s="2">
        <f>'Moving Avg'!G2563</f>
        <v>0.40020000000000006</v>
      </c>
      <c r="I2563" s="2">
        <f>'Moving Avg'!H2563</f>
        <v>0.52130000000000076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0.36</v>
      </c>
      <c r="C2564" s="2">
        <f>RSI!I2564</f>
        <v>34.866834453373585</v>
      </c>
      <c r="D2564" s="2">
        <f>MACD!E2564</f>
        <v>2.8841206012370502E-3</v>
      </c>
      <c r="E2564" s="2">
        <f>MACD!F2564</f>
        <v>3.6563653666221866E-3</v>
      </c>
      <c r="F2564" s="2">
        <f>'Moving Avg'!D2564</f>
        <v>0.374</v>
      </c>
      <c r="G2564" s="2">
        <f>'Moving Avg'!F2564</f>
        <v>0.38850000000000001</v>
      </c>
      <c r="H2564" s="2">
        <f>'Moving Avg'!G2564</f>
        <v>0.39900000000000013</v>
      </c>
      <c r="I2564" s="2">
        <f>'Moving Avg'!H2564</f>
        <v>0.51965000000000072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0.37</v>
      </c>
      <c r="C2565" s="2">
        <f>RSI!I2565</f>
        <v>40.677301948067473</v>
      </c>
      <c r="D2565" s="2">
        <f>MACD!E2565</f>
        <v>3.8914517234939772E-3</v>
      </c>
      <c r="E2565" s="2">
        <f>MACD!F2565</f>
        <v>3.7033826379965452E-3</v>
      </c>
      <c r="F2565" s="2">
        <f>'Moving Avg'!D2565</f>
        <v>0.37</v>
      </c>
      <c r="G2565" s="2">
        <f>'Moving Avg'!F2565</f>
        <v>0.38750000000000007</v>
      </c>
      <c r="H2565" s="2">
        <f>'Moving Avg'!G2565</f>
        <v>0.39800000000000013</v>
      </c>
      <c r="I2565" s="2">
        <f>'Moving Avg'!H2565</f>
        <v>0.51820000000000088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0.38</v>
      </c>
      <c r="C2566" s="2">
        <f>RSI!I2566</f>
        <v>45.876970615496376</v>
      </c>
      <c r="D2566" s="2">
        <f>MACD!E2566</f>
        <v>4.1235037227152493E-3</v>
      </c>
      <c r="E2566" s="2">
        <f>MACD!F2566</f>
        <v>3.7874068549402862E-3</v>
      </c>
      <c r="F2566" s="2">
        <f>'Moving Avg'!D2566</f>
        <v>0.37</v>
      </c>
      <c r="G2566" s="2">
        <f>'Moving Avg'!F2566</f>
        <v>0.38650000000000001</v>
      </c>
      <c r="H2566" s="2">
        <f>'Moving Avg'!G2566</f>
        <v>0.39740000000000009</v>
      </c>
      <c r="I2566" s="2">
        <f>'Moving Avg'!H2566</f>
        <v>0.5169000000000008</v>
      </c>
      <c r="J2566" s="6" t="str">
        <f>OBV!F2566</f>
        <v>BEARISH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45741</v>
      </c>
      <c r="B2567" s="2">
        <f>RSI!B2567</f>
        <v>0.37</v>
      </c>
      <c r="C2567" s="2">
        <f>RSI!I2567</f>
        <v>41.920017419349435</v>
      </c>
      <c r="D2567" s="2">
        <f>MACD!E2567</f>
        <v>6.6514817423591333E-3</v>
      </c>
      <c r="E2567" s="2">
        <f>MACD!F2567</f>
        <v>4.360221832424056E-3</v>
      </c>
      <c r="F2567" s="2">
        <f>'Moving Avg'!D2567</f>
        <v>0.37</v>
      </c>
      <c r="G2567" s="2">
        <f>'Moving Avg'!F2567</f>
        <v>0.38550000000000006</v>
      </c>
      <c r="H2567" s="2">
        <f>'Moving Avg'!G2567</f>
        <v>0.39680000000000021</v>
      </c>
      <c r="I2567" s="2">
        <f>'Moving Avg'!H2567</f>
        <v>0.51565000000000083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0.38</v>
      </c>
      <c r="C2568" s="2">
        <f>RSI!I2568</f>
        <v>46.856327444472456</v>
      </c>
      <c r="D2568" s="2">
        <f>MACD!E2568</f>
        <v>6.6189690028509163E-3</v>
      </c>
      <c r="E2568" s="2">
        <f>MACD!F2568</f>
        <v>4.8119712665094282E-3</v>
      </c>
      <c r="F2568" s="2">
        <f>'Moving Avg'!D2568</f>
        <v>0.372</v>
      </c>
      <c r="G2568" s="2">
        <f>'Moving Avg'!F2568</f>
        <v>0.38450000000000001</v>
      </c>
      <c r="H2568" s="2">
        <f>'Moving Avg'!G2568</f>
        <v>0.39640000000000014</v>
      </c>
      <c r="I2568" s="2">
        <f>'Moving Avg'!H2568</f>
        <v>0.51445000000000085</v>
      </c>
      <c r="J2568" s="6" t="str">
        <f>OBV!F2568</f>
        <v>BEARISH</v>
      </c>
      <c r="K2568" s="6" t="str">
        <f>OBV!G2568</f>
        <v>NEUTRAL</v>
      </c>
      <c r="L2568" s="6" t="str">
        <f>OBV!H2568</f>
        <v>BEARISH DIVERGENCE</v>
      </c>
    </row>
    <row r="2569" spans="1:12" ht="13.5" x14ac:dyDescent="0.25">
      <c r="A2569" s="3">
        <f>RSI!A2569</f>
        <v>45743</v>
      </c>
      <c r="B2569" s="2">
        <f>RSI!B2569</f>
        <v>0.39</v>
      </c>
      <c r="C2569" s="2">
        <f>RSI!I2569</f>
        <v>51.312651433527556</v>
      </c>
      <c r="D2569" s="2">
        <f>MACD!E2569</f>
        <v>7.4297471242863455E-3</v>
      </c>
      <c r="E2569" s="2">
        <f>MACD!F2569</f>
        <v>5.335526438064812E-3</v>
      </c>
      <c r="F2569" s="2">
        <f>'Moving Avg'!D2569</f>
        <v>0.378</v>
      </c>
      <c r="G2569" s="2">
        <f>'Moving Avg'!F2569</f>
        <v>0.38350000000000001</v>
      </c>
      <c r="H2569" s="2">
        <f>'Moving Avg'!G2569</f>
        <v>0.39620000000000016</v>
      </c>
      <c r="I2569" s="2">
        <f>'Moving Avg'!H2569</f>
        <v>0.51340000000000086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</row>
    <row r="2570" spans="1:12" ht="13.5" x14ac:dyDescent="0.25">
      <c r="A2570" s="3">
        <f>RSI!A2570</f>
        <v>45744</v>
      </c>
      <c r="B2570" s="2">
        <f>RSI!B2570</f>
        <v>0.39</v>
      </c>
      <c r="C2570" s="2">
        <f>RSI!I2570</f>
        <v>51.312651433527556</v>
      </c>
      <c r="D2570" s="2">
        <f>MACD!E2570</f>
        <v>6.5558012408036825E-3</v>
      </c>
      <c r="E2570" s="2">
        <f>MACD!F2570</f>
        <v>5.5795813986125858E-3</v>
      </c>
      <c r="F2570" s="2">
        <f>'Moving Avg'!D2570</f>
        <v>0.38200000000000001</v>
      </c>
      <c r="G2570" s="2">
        <f>'Moving Avg'!F2570</f>
        <v>0.38300000000000001</v>
      </c>
      <c r="H2570" s="2">
        <f>'Moving Avg'!G2570</f>
        <v>0.39600000000000024</v>
      </c>
      <c r="I2570" s="2">
        <f>'Moving Avg'!H2570</f>
        <v>0.51245000000000085</v>
      </c>
      <c r="J2570" s="6" t="str">
        <f>OBV!F2570</f>
        <v>BEARISH</v>
      </c>
      <c r="K2570" s="6" t="str">
        <f>OBV!G2570</f>
        <v>NEUTRAL</v>
      </c>
      <c r="L2570" s="6" t="str">
        <f>OBV!H2570</f>
        <v>BEARISH DIVERGENCE</v>
      </c>
    </row>
    <row r="2571" spans="1:12" ht="13.5" x14ac:dyDescent="0.25">
      <c r="A2571" s="3">
        <f>RSI!A2571</f>
        <v>45749</v>
      </c>
      <c r="B2571" s="2">
        <f>RSI!B2571</f>
        <v>0.4</v>
      </c>
      <c r="C2571" s="2">
        <f>RSI!I2571</f>
        <v>55.627888474453954</v>
      </c>
      <c r="D2571" s="2">
        <f>MACD!E2571</f>
        <v>3.5171735401742232E-3</v>
      </c>
      <c r="E2571" s="2">
        <f>MACD!F2571</f>
        <v>5.1670998269249136E-3</v>
      </c>
      <c r="F2571" s="2">
        <f>'Moving Avg'!D2571</f>
        <v>0.38600000000000001</v>
      </c>
      <c r="G2571" s="2">
        <f>'Moving Avg'!F2571</f>
        <v>0.38350000000000001</v>
      </c>
      <c r="H2571" s="2">
        <f>'Moving Avg'!G2571</f>
        <v>0.39600000000000024</v>
      </c>
      <c r="I2571" s="2">
        <f>'Moving Avg'!H2571</f>
        <v>0.51160000000000094</v>
      </c>
      <c r="J2571" s="6" t="str">
        <f>OBV!F2571</f>
        <v>BEARISH</v>
      </c>
      <c r="K2571" s="6" t="str">
        <f>OBV!G2571</f>
        <v>NEUTRAL</v>
      </c>
      <c r="L2571" s="6" t="str">
        <f>OBV!H2571</f>
        <v>BEARISH DIVERGENCE</v>
      </c>
    </row>
    <row r="2572" spans="1:12" ht="13.5" x14ac:dyDescent="0.25">
      <c r="A2572" s="3">
        <f>RSI!A2572</f>
        <v>45750</v>
      </c>
      <c r="B2572" s="2">
        <f>RSI!B2572</f>
        <v>0.41</v>
      </c>
      <c r="C2572" s="2">
        <f>RSI!I2572</f>
        <v>59.49414787560719</v>
      </c>
      <c r="D2572" s="2">
        <f>MACD!E2572</f>
        <v>-1.4107219351356948E-3</v>
      </c>
      <c r="E2572" s="2">
        <f>MACD!F2572</f>
        <v>3.851535474512792E-3</v>
      </c>
      <c r="F2572" s="2">
        <f>'Moving Avg'!D2572</f>
        <v>0.39400000000000002</v>
      </c>
      <c r="G2572" s="2">
        <f>'Moving Avg'!F2572</f>
        <v>0.38450000000000001</v>
      </c>
      <c r="H2572" s="2">
        <f>'Moving Avg'!G2572</f>
        <v>0.39620000000000016</v>
      </c>
      <c r="I2572" s="2">
        <f>'Moving Avg'!H2572</f>
        <v>0.51070000000000082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0.42</v>
      </c>
      <c r="C2573" s="2">
        <f>RSI!I2573</f>
        <v>62.968961152206937</v>
      </c>
      <c r="D2573" s="2">
        <f>MACD!E2573</f>
        <v>-6.4521132968726747E-3</v>
      </c>
      <c r="E2573" s="2">
        <f>MACD!F2573</f>
        <v>1.7908057202356989E-3</v>
      </c>
      <c r="F2573" s="2">
        <f>'Moving Avg'!D2573</f>
        <v>0.40200000000000002</v>
      </c>
      <c r="G2573" s="2">
        <f>'Moving Avg'!F2573</f>
        <v>0.38650000000000001</v>
      </c>
      <c r="H2573" s="2">
        <f>'Moving Avg'!G2573</f>
        <v>0.39680000000000021</v>
      </c>
      <c r="I2573" s="2">
        <f>'Moving Avg'!H2573</f>
        <v>0.50995000000000079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0.43</v>
      </c>
      <c r="C2574" s="2">
        <f>RSI!I2574</f>
        <v>66.100723589636033</v>
      </c>
      <c r="D2574" s="2">
        <f>MACD!E2574</f>
        <v>-1.317739583616101E-2</v>
      </c>
      <c r="E2574" s="2">
        <f>MACD!F2574</f>
        <v>-1.2028345910436429E-3</v>
      </c>
      <c r="F2574" s="2">
        <f>'Moving Avg'!D2574</f>
        <v>0.41</v>
      </c>
      <c r="G2574" s="2">
        <f>'Moving Avg'!F2574</f>
        <v>0.38899999999999996</v>
      </c>
      <c r="H2574" s="2">
        <f>'Moving Avg'!G2574</f>
        <v>0.39780000000000015</v>
      </c>
      <c r="I2574" s="2">
        <f>'Moving Avg'!H2574</f>
        <v>0.50915000000000088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0.44</v>
      </c>
      <c r="C2575" s="2">
        <f>RSI!I2575</f>
        <v>68.93043873433308</v>
      </c>
      <c r="D2575" s="2">
        <f>MACD!E2575</f>
        <v>-1.8296322089607242E-2</v>
      </c>
      <c r="E2575" s="2">
        <f>MACD!F2575</f>
        <v>-4.6215320907563627E-3</v>
      </c>
      <c r="F2575" s="2">
        <f>'Moving Avg'!D2575</f>
        <v>0.42000000000000004</v>
      </c>
      <c r="G2575" s="2">
        <f>'Moving Avg'!F2575</f>
        <v>0.39150000000000001</v>
      </c>
      <c r="H2575" s="2">
        <f>'Moving Avg'!G2575</f>
        <v>0.39920000000000017</v>
      </c>
      <c r="I2575" s="2">
        <f>'Moving Avg'!H2575</f>
        <v>0.50840000000000085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0.45</v>
      </c>
      <c r="C2576" s="2">
        <f>RSI!I2576</f>
        <v>71.493077055352856</v>
      </c>
      <c r="D2576" s="2">
        <f>MACD!E2576</f>
        <v>-2.2098371751542556E-2</v>
      </c>
      <c r="E2576" s="2">
        <f>MACD!F2576</f>
        <v>-8.1169000229136014E-3</v>
      </c>
      <c r="F2576" s="2">
        <f>'Moving Avg'!D2576</f>
        <v>0.43</v>
      </c>
      <c r="G2576" s="2">
        <f>'Moving Avg'!F2576</f>
        <v>0.39449999999999996</v>
      </c>
      <c r="H2576" s="2">
        <f>'Moving Avg'!G2576</f>
        <v>0.40060000000000007</v>
      </c>
      <c r="I2576" s="2">
        <f>'Moving Avg'!H2576</f>
        <v>0.50770000000000082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0.47</v>
      </c>
      <c r="C2577" s="2">
        <f>RSI!I2577</f>
        <v>75.793396611859805</v>
      </c>
      <c r="D2577" s="2">
        <f>MACD!E2577</f>
        <v>-2.8643016110591113E-2</v>
      </c>
      <c r="E2577" s="2">
        <f>MACD!F2577</f>
        <v>-1.2222123240449103E-2</v>
      </c>
      <c r="F2577" s="2">
        <f>'Moving Avg'!D2577</f>
        <v>0.442</v>
      </c>
      <c r="G2577" s="2">
        <f>'Moving Avg'!F2577</f>
        <v>0.39800000000000002</v>
      </c>
      <c r="H2577" s="2">
        <f>'Moving Avg'!G2577</f>
        <v>0.40220000000000011</v>
      </c>
      <c r="I2577" s="2">
        <f>'Moving Avg'!H2577</f>
        <v>0.50710000000000077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0.47</v>
      </c>
      <c r="C2578" s="2">
        <f>RSI!I2578</f>
        <v>75.793396611859805</v>
      </c>
      <c r="D2578" s="2">
        <f>MACD!E2578</f>
        <v>-3.3045309940494205E-2</v>
      </c>
      <c r="E2578" s="2">
        <f>MACD!F2578</f>
        <v>-1.6386760580458126E-2</v>
      </c>
      <c r="F2578" s="2">
        <f>'Moving Avg'!D2578</f>
        <v>0.45199999999999996</v>
      </c>
      <c r="G2578" s="2">
        <f>'Moving Avg'!F2578</f>
        <v>0.40200000000000002</v>
      </c>
      <c r="H2578" s="2">
        <f>'Moving Avg'!G2578</f>
        <v>0.40360000000000007</v>
      </c>
      <c r="I2578" s="2">
        <f>'Moving Avg'!H2578</f>
        <v>0.50650000000000073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0.47</v>
      </c>
      <c r="C2579" s="2">
        <f>RSI!I2579</f>
        <v>75.793396611859805</v>
      </c>
      <c r="D2579" s="2">
        <f>MACD!E2579</f>
        <v>-3.560499530648098E-2</v>
      </c>
      <c r="E2579" s="2">
        <f>MACD!F2579</f>
        <v>-2.02304075256627E-2</v>
      </c>
      <c r="F2579" s="2">
        <f>'Moving Avg'!D2579</f>
        <v>0.45999999999999996</v>
      </c>
      <c r="G2579" s="2">
        <f>'Moving Avg'!F2579</f>
        <v>0.40550000000000008</v>
      </c>
      <c r="H2579" s="2">
        <f>'Moving Avg'!G2579</f>
        <v>0.40480000000000005</v>
      </c>
      <c r="I2579" s="2">
        <f>'Moving Avg'!H2579</f>
        <v>0.5058000000000008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0.49</v>
      </c>
      <c r="C2580" s="2">
        <f>RSI!I2580</f>
        <v>79.631104520581559</v>
      </c>
      <c r="D2580" s="2">
        <f>MACD!E2580</f>
        <v>-3.9597854264943777E-2</v>
      </c>
      <c r="E2580" s="2">
        <f>MACD!F2580</f>
        <v>-2.4103896873518917E-2</v>
      </c>
      <c r="F2580" s="2">
        <f>'Moving Avg'!D2580</f>
        <v>0.46999999999999992</v>
      </c>
      <c r="G2580" s="2">
        <f>'Moving Avg'!F2580</f>
        <v>0.41049999999999998</v>
      </c>
      <c r="H2580" s="2">
        <f>'Moving Avg'!G2580</f>
        <v>0.40640000000000009</v>
      </c>
      <c r="I2580" s="2">
        <f>'Moving Avg'!H2580</f>
        <v>0.50515000000000077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0.47</v>
      </c>
      <c r="C2581" s="2">
        <f>RSI!I2581</f>
        <v>68.018039538576573</v>
      </c>
      <c r="D2581" s="2">
        <f>MACD!E2581</f>
        <v>-4.0394563086930901E-2</v>
      </c>
      <c r="E2581" s="2">
        <f>MACD!F2581</f>
        <v>-2.7362030116201315E-2</v>
      </c>
      <c r="F2581" s="2">
        <f>'Moving Avg'!D2581</f>
        <v>0.47400000000000003</v>
      </c>
      <c r="G2581" s="2">
        <f>'Moving Avg'!F2581</f>
        <v>0.41500000000000004</v>
      </c>
      <c r="H2581" s="2">
        <f>'Moving Avg'!G2581</f>
        <v>0.40740000000000004</v>
      </c>
      <c r="I2581" s="2">
        <f>'Moving Avg'!H2581</f>
        <v>0.50440000000000074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</row>
    <row r="2582" spans="1:12" ht="13.5" x14ac:dyDescent="0.25">
      <c r="A2582" s="3">
        <f>RSI!A2582</f>
        <v>45765</v>
      </c>
      <c r="B2582" s="2">
        <f>RSI!B2582</f>
        <v>0.49</v>
      </c>
      <c r="C2582" s="2">
        <f>RSI!I2582</f>
        <v>72.359144447555735</v>
      </c>
      <c r="D2582" s="2">
        <f>MACD!E2582</f>
        <v>-4.1299168994904545E-2</v>
      </c>
      <c r="E2582" s="2">
        <f>MACD!F2582</f>
        <v>-3.0149457891941962E-2</v>
      </c>
      <c r="F2582" s="2">
        <f>'Moving Avg'!D2582</f>
        <v>0.47799999999999992</v>
      </c>
      <c r="G2582" s="2">
        <f>'Moving Avg'!F2582</f>
        <v>0.42099999999999999</v>
      </c>
      <c r="H2582" s="2">
        <f>'Moving Avg'!G2582</f>
        <v>0.40860000000000002</v>
      </c>
      <c r="I2582" s="2">
        <f>'Moving Avg'!H2582</f>
        <v>0.5037500000000007</v>
      </c>
      <c r="J2582" s="6" t="str">
        <f>OBV!F2582</f>
        <v>BEARISH</v>
      </c>
      <c r="K2582" s="6" t="str">
        <f>OBV!G2582</f>
        <v>NEUTRAL</v>
      </c>
      <c r="L2582" s="6" t="str">
        <f>OBV!H2582</f>
        <v>BEARISH DIVERGENCE</v>
      </c>
    </row>
    <row r="2583" spans="1:12" ht="13.5" x14ac:dyDescent="0.25">
      <c r="A2583" s="3">
        <f>RSI!A2583</f>
        <v>45768</v>
      </c>
      <c r="B2583" s="2">
        <f>RSI!B2583</f>
        <v>0.51</v>
      </c>
      <c r="C2583" s="2">
        <f>RSI!I2583</f>
        <v>75.884310407639049</v>
      </c>
      <c r="D2583" s="2">
        <f>MACD!E2583</f>
        <v>-4.2391960871580148E-2</v>
      </c>
      <c r="E2583" s="2">
        <f>MACD!F2583</f>
        <v>-3.2597958487869602E-2</v>
      </c>
      <c r="F2583" s="2">
        <f>'Moving Avg'!D2583</f>
        <v>0.48599999999999993</v>
      </c>
      <c r="G2583" s="2">
        <f>'Moving Avg'!F2583</f>
        <v>0.42799999999999994</v>
      </c>
      <c r="H2583" s="2">
        <f>'Moving Avg'!G2583</f>
        <v>0.41</v>
      </c>
      <c r="I2583" s="2">
        <f>'Moving Avg'!H2583</f>
        <v>0.50310000000000077</v>
      </c>
      <c r="J2583" s="6" t="str">
        <f>OBV!F2583</f>
        <v>BEARISH</v>
      </c>
      <c r="K2583" s="6" t="str">
        <f>OBV!G2583</f>
        <v>NEUTRAL</v>
      </c>
      <c r="L2583" s="6" t="str">
        <f>OBV!H2583</f>
        <v>BEARISH DIVERGENCE</v>
      </c>
    </row>
    <row r="2584" spans="1:12" ht="13.5" x14ac:dyDescent="0.25">
      <c r="A2584" s="3">
        <f>RSI!A2584</f>
        <v>45769</v>
      </c>
      <c r="B2584" s="2">
        <f>RSI!B2584</f>
        <v>0.49</v>
      </c>
      <c r="C2584" s="2">
        <f>RSI!I2584</f>
        <v>66.72057482828572</v>
      </c>
      <c r="D2584" s="2">
        <f>MACD!E2584</f>
        <v>-4.0770735579840678E-2</v>
      </c>
      <c r="E2584" s="2">
        <f>MACD!F2584</f>
        <v>-3.423251390626382E-2</v>
      </c>
      <c r="F2584" s="2">
        <f>'Moving Avg'!D2584</f>
        <v>0.49000000000000005</v>
      </c>
      <c r="G2584" s="2">
        <f>'Moving Avg'!F2584</f>
        <v>0.43450000000000005</v>
      </c>
      <c r="H2584" s="2">
        <f>'Moving Avg'!G2584</f>
        <v>0.4111999999999999</v>
      </c>
      <c r="I2584" s="2">
        <f>'Moving Avg'!H2584</f>
        <v>0.50230000000000075</v>
      </c>
      <c r="J2584" s="6" t="str">
        <f>OBV!F2584</f>
        <v>BEARISH</v>
      </c>
      <c r="K2584" s="6" t="str">
        <f>OBV!G2584</f>
        <v>NEUTRAL</v>
      </c>
      <c r="L2584" s="6" t="str">
        <f>OBV!H2584</f>
        <v>BEARISH DIVERGENCE</v>
      </c>
    </row>
    <row r="2585" spans="1:12" ht="13.5" x14ac:dyDescent="0.25">
      <c r="A2585" s="3">
        <f>RSI!A2585</f>
        <v>45770</v>
      </c>
      <c r="B2585" s="2">
        <f>RSI!B2585</f>
        <v>0.5</v>
      </c>
      <c r="C2585" s="2">
        <f>RSI!I2585</f>
        <v>68.752424490648394</v>
      </c>
      <c r="D2585" s="2">
        <f>MACD!E2585</f>
        <v>-3.8921960942952638E-2</v>
      </c>
      <c r="E2585" s="2">
        <f>MACD!F2585</f>
        <v>-3.5170403313601585E-2</v>
      </c>
      <c r="F2585" s="2">
        <f>'Moving Avg'!D2585</f>
        <v>0.49199999999999999</v>
      </c>
      <c r="G2585" s="2">
        <f>'Moving Avg'!F2585</f>
        <v>0.441</v>
      </c>
      <c r="H2585" s="2">
        <f>'Moving Avg'!G2585</f>
        <v>0.41279999999999989</v>
      </c>
      <c r="I2585" s="2">
        <f>'Moving Avg'!H2585</f>
        <v>0.50165000000000082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0.52</v>
      </c>
      <c r="C2586" s="2">
        <f>RSI!I2586</f>
        <v>72.383971395245283</v>
      </c>
      <c r="D2586" s="2">
        <f>MACD!E2586</f>
        <v>-3.7656716302166215E-2</v>
      </c>
      <c r="E2586" s="2">
        <f>MACD!F2586</f>
        <v>-3.5667665911314511E-2</v>
      </c>
      <c r="F2586" s="2">
        <f>'Moving Avg'!D2586</f>
        <v>0.502</v>
      </c>
      <c r="G2586" s="2">
        <f>'Moving Avg'!F2586</f>
        <v>0.44799999999999995</v>
      </c>
      <c r="H2586" s="2">
        <f>'Moving Avg'!G2586</f>
        <v>0.41499999999999987</v>
      </c>
      <c r="I2586" s="2">
        <f>'Moving Avg'!H2586</f>
        <v>0.50100000000000078</v>
      </c>
      <c r="J2586" s="6" t="str">
        <f>OBV!F2586</f>
        <v>BULLISH</v>
      </c>
      <c r="K2586" s="6" t="str">
        <f>OBV!G2586</f>
        <v>WEAK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0.54</v>
      </c>
      <c r="C2587" s="2">
        <f>RSI!I2587</f>
        <v>75.455874908908612</v>
      </c>
      <c r="D2587" s="2">
        <f>MACD!E2587</f>
        <v>-3.5438570600100971E-2</v>
      </c>
      <c r="E2587" s="2">
        <f>MACD!F2587</f>
        <v>-3.5621846849071805E-2</v>
      </c>
      <c r="F2587" s="2">
        <f>'Moving Avg'!D2587</f>
        <v>0.51200000000000001</v>
      </c>
      <c r="G2587" s="2">
        <f>'Moving Avg'!F2587</f>
        <v>0.45649999999999996</v>
      </c>
      <c r="H2587" s="2">
        <f>'Moving Avg'!G2587</f>
        <v>0.41739999999999988</v>
      </c>
      <c r="I2587" s="2">
        <f>'Moving Avg'!H2587</f>
        <v>0.50045000000000073</v>
      </c>
      <c r="J2587" s="6" t="str">
        <f>OBV!F2587</f>
        <v>BULLISH</v>
      </c>
      <c r="K2587" s="6" t="str">
        <f>OBV!G2587</f>
        <v>WEAK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0.56000000000000005</v>
      </c>
      <c r="C2588" s="2">
        <f>RSI!I2588</f>
        <v>78.081549379316527</v>
      </c>
      <c r="D2588" s="2">
        <f>MACD!E2588</f>
        <v>-3.5576051083097138E-2</v>
      </c>
      <c r="E2588" s="2">
        <f>MACD!F2588</f>
        <v>-3.5612687695876874E-2</v>
      </c>
      <c r="F2588" s="2">
        <f>'Moving Avg'!D2588</f>
        <v>0.52200000000000002</v>
      </c>
      <c r="G2588" s="2">
        <f>'Moving Avg'!F2588</f>
        <v>0.46550000000000002</v>
      </c>
      <c r="H2588" s="2">
        <f>'Moving Avg'!G2588</f>
        <v>0.42019999999999991</v>
      </c>
      <c r="I2588" s="2">
        <f>'Moving Avg'!H2588</f>
        <v>0.50000000000000067</v>
      </c>
      <c r="J2588" s="6" t="str">
        <f>OBV!F2588</f>
        <v>BULLISH</v>
      </c>
      <c r="K2588" s="6" t="str">
        <f>OBV!G2588</f>
        <v>WEAK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0.57999999999999996</v>
      </c>
      <c r="C2589" s="2">
        <f>RSI!I2589</f>
        <v>80.345841537277153</v>
      </c>
      <c r="D2589" s="2">
        <f>MACD!E2589</f>
        <v>-3.778546113577963E-2</v>
      </c>
      <c r="E2589" s="2">
        <f>MACD!F2589</f>
        <v>-3.6047242383857425E-2</v>
      </c>
      <c r="F2589" s="2">
        <f>'Moving Avg'!D2589</f>
        <v>0.54</v>
      </c>
      <c r="G2589" s="2">
        <f>'Moving Avg'!F2589</f>
        <v>0.47499999999999998</v>
      </c>
      <c r="H2589" s="2">
        <f>'Moving Avg'!G2589</f>
        <v>0.4231999999999998</v>
      </c>
      <c r="I2589" s="2">
        <f>'Moving Avg'!H2589</f>
        <v>0.49965000000000065</v>
      </c>
      <c r="J2589" s="6" t="str">
        <f>OBV!F2589</f>
        <v>BULLISH</v>
      </c>
      <c r="K2589" s="6" t="str">
        <f>OBV!G2589</f>
        <v>WEAK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0.6</v>
      </c>
      <c r="C2590" s="2">
        <f>RSI!I2590</f>
        <v>82.313497860119995</v>
      </c>
      <c r="D2590" s="2">
        <f>MACD!E2590</f>
        <v>-3.8743996520237078E-2</v>
      </c>
      <c r="E2590" s="2">
        <f>MACD!F2590</f>
        <v>-3.6586593211133361E-2</v>
      </c>
      <c r="F2590" s="2">
        <f>'Moving Avg'!D2590</f>
        <v>0.56000000000000005</v>
      </c>
      <c r="G2590" s="2">
        <f>'Moving Avg'!F2590</f>
        <v>0.48549999999999993</v>
      </c>
      <c r="H2590" s="2">
        <f>'Moving Avg'!G2590</f>
        <v>0.42679999999999985</v>
      </c>
      <c r="I2590" s="2">
        <f>'Moving Avg'!H2590</f>
        <v>0.49940000000000057</v>
      </c>
      <c r="J2590" s="6" t="str">
        <f>OBV!F2590</f>
        <v>BULLISH</v>
      </c>
      <c r="K2590" s="6" t="str">
        <f>OBV!G2590</f>
        <v>WEAK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0.6</v>
      </c>
      <c r="C2591" s="2">
        <f>RSI!I2591</f>
        <v>82.313497860119995</v>
      </c>
      <c r="D2591" s="2">
        <f>MACD!E2591</f>
        <v>-4.3383943086176824E-2</v>
      </c>
      <c r="E2591" s="2">
        <f>MACD!F2591</f>
        <v>-3.7946063186142055E-2</v>
      </c>
      <c r="F2591" s="2">
        <f>'Moving Avg'!D2591</f>
        <v>0.57600000000000007</v>
      </c>
      <c r="G2591" s="2">
        <f>'Moving Avg'!F2591</f>
        <v>0.49549999999999994</v>
      </c>
      <c r="H2591" s="2">
        <f>'Moving Avg'!G2591</f>
        <v>0.43059999999999993</v>
      </c>
      <c r="I2591" s="2">
        <f>'Moving Avg'!H2591</f>
        <v>0.49915000000000043</v>
      </c>
      <c r="J2591" s="6" t="str">
        <f>OBV!F2591</f>
        <v>BULLISH</v>
      </c>
      <c r="K2591" s="6" t="str">
        <f>OBV!G2591</f>
        <v>WEAK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0.62</v>
      </c>
      <c r="C2592" s="2">
        <f>RSI!I2592</f>
        <v>84.153420991064337</v>
      </c>
      <c r="D2592" s="2">
        <f>MACD!E2592</f>
        <v>-4.6410864833438037E-2</v>
      </c>
      <c r="E2592" s="2">
        <f>MACD!F2592</f>
        <v>-3.9639023515601252E-2</v>
      </c>
      <c r="F2592" s="2">
        <f>'Moving Avg'!D2592</f>
        <v>0.59200000000000008</v>
      </c>
      <c r="G2592" s="2">
        <f>'Moving Avg'!F2592</f>
        <v>0.50599999999999989</v>
      </c>
      <c r="H2592" s="2">
        <f>'Moving Avg'!G2592</f>
        <v>0.435</v>
      </c>
      <c r="I2592" s="2">
        <f>'Moving Avg'!H2592</f>
        <v>0.49895000000000039</v>
      </c>
      <c r="J2592" s="6" t="str">
        <f>OBV!F2592</f>
        <v>BULLISH</v>
      </c>
      <c r="K2592" s="6" t="str">
        <f>OBV!G2592</f>
        <v>WEAK</v>
      </c>
      <c r="L2592" s="6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0.62</v>
      </c>
      <c r="C2593" s="2">
        <f>RSI!I2593</f>
        <v>84.153420991064337</v>
      </c>
      <c r="D2593" s="2">
        <f>MACD!E2593</f>
        <v>-4.6658044380911312E-2</v>
      </c>
      <c r="E2593" s="2">
        <f>MACD!F2593</f>
        <v>-4.1042827688663269E-2</v>
      </c>
      <c r="F2593" s="2">
        <f>'Moving Avg'!D2593</f>
        <v>0.60399999999999998</v>
      </c>
      <c r="G2593" s="2">
        <f>'Moving Avg'!F2593</f>
        <v>0.51599999999999979</v>
      </c>
      <c r="H2593" s="2">
        <f>'Moving Avg'!G2593</f>
        <v>0.4396000000000001</v>
      </c>
      <c r="I2593" s="2">
        <f>'Moving Avg'!H2593</f>
        <v>0.49870000000000042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0.64</v>
      </c>
      <c r="C2594" s="2">
        <f>RSI!I2594</f>
        <v>85.85947448604378</v>
      </c>
      <c r="D2594" s="2">
        <f>MACD!E2594</f>
        <v>-5.2131953777012463E-2</v>
      </c>
      <c r="E2594" s="2">
        <f>MACD!F2594</f>
        <v>-4.3260652906333109E-2</v>
      </c>
      <c r="F2594" s="2">
        <f>'Moving Avg'!D2594</f>
        <v>0.61599999999999999</v>
      </c>
      <c r="G2594" s="2">
        <f>'Moving Avg'!F2594</f>
        <v>0.52649999999999986</v>
      </c>
      <c r="H2594" s="2">
        <f>'Moving Avg'!G2594</f>
        <v>0.44480000000000008</v>
      </c>
      <c r="I2594" s="2">
        <f>'Moving Avg'!H2594</f>
        <v>0.49865000000000043</v>
      </c>
      <c r="J2594" s="6" t="str">
        <f>OBV!F2594</f>
        <v>BULLISH</v>
      </c>
      <c r="K2594" s="6" t="str">
        <f>OBV!G2594</f>
        <v>WEAK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0.64</v>
      </c>
      <c r="C2595" s="2">
        <f>RSI!I2595</f>
        <v>85.85947448604378</v>
      </c>
      <c r="D2595" s="2">
        <f>MACD!E2595</f>
        <v>-5.5997473061399239E-2</v>
      </c>
      <c r="E2595" s="2">
        <f>MACD!F2595</f>
        <v>-4.5808016937346339E-2</v>
      </c>
      <c r="F2595" s="2">
        <f>'Moving Avg'!D2595</f>
        <v>0.624</v>
      </c>
      <c r="G2595" s="2">
        <f>'Moving Avg'!F2595</f>
        <v>0.53649999999999998</v>
      </c>
      <c r="H2595" s="2">
        <f>'Moving Avg'!G2595</f>
        <v>0.44980000000000009</v>
      </c>
      <c r="I2595" s="2">
        <f>'Moving Avg'!H2595</f>
        <v>0.49860000000000043</v>
      </c>
      <c r="J2595" s="6" t="str">
        <f>OBV!F2595</f>
        <v>BULLISH</v>
      </c>
      <c r="K2595" s="6" t="str">
        <f>OBV!G2595</f>
        <v>WEAK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0.62</v>
      </c>
      <c r="C2596" s="2">
        <f>RSI!I2596</f>
        <v>76.328969940615181</v>
      </c>
      <c r="D2596" s="2">
        <f>MACD!E2596</f>
        <v>-5.5424903007156467E-2</v>
      </c>
      <c r="E2596" s="2">
        <f>MACD!F2596</f>
        <v>-4.7731394151308365E-2</v>
      </c>
      <c r="F2596" s="2">
        <f>'Moving Avg'!D2596</f>
        <v>0.628</v>
      </c>
      <c r="G2596" s="2">
        <f>'Moving Avg'!F2596</f>
        <v>0.54499999999999993</v>
      </c>
      <c r="H2596" s="2">
        <f>'Moving Avg'!G2596</f>
        <v>0.4542000000000001</v>
      </c>
      <c r="I2596" s="2">
        <f>'Moving Avg'!H2596</f>
        <v>0.49845000000000039</v>
      </c>
      <c r="J2596" s="6" t="str">
        <f>OBV!F2596</f>
        <v>BULLISH</v>
      </c>
      <c r="K2596" s="6" t="str">
        <f>OBV!G2596</f>
        <v>WEAK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0.6</v>
      </c>
      <c r="C2597" s="2">
        <f>RSI!I2597</f>
        <v>68.178883161576323</v>
      </c>
      <c r="D2597" s="2">
        <f>MACD!E2597</f>
        <v>-5.0925881990217969E-2</v>
      </c>
      <c r="E2597" s="2">
        <f>MACD!F2597</f>
        <v>-4.837029171909029E-2</v>
      </c>
      <c r="F2597" s="2">
        <f>'Moving Avg'!D2597</f>
        <v>0.624</v>
      </c>
      <c r="G2597" s="2">
        <f>'Moving Avg'!F2597</f>
        <v>0.55149999999999999</v>
      </c>
      <c r="H2597" s="2">
        <f>'Moving Avg'!G2597</f>
        <v>0.4584000000000002</v>
      </c>
      <c r="I2597" s="2">
        <f>'Moving Avg'!H2597</f>
        <v>0.49820000000000042</v>
      </c>
      <c r="J2597" s="6" t="str">
        <f>OBV!F2597</f>
        <v>BULLISH</v>
      </c>
      <c r="K2597" s="6" t="str">
        <f>OBV!G2597</f>
        <v>NEUTRAL</v>
      </c>
      <c r="L2597" s="6" t="str">
        <f>OBV!H2597</f>
        <v>BULLISH DIVERGENCE</v>
      </c>
    </row>
    <row r="2598" spans="1:12" ht="13.5" x14ac:dyDescent="0.25">
      <c r="A2598" s="3">
        <f>RSI!A2598</f>
        <v>45790</v>
      </c>
      <c r="B2598" s="2">
        <f>RSI!B2598</f>
        <v>0.57999999999999996</v>
      </c>
      <c r="C2598" s="2">
        <f>RSI!I2598</f>
        <v>61.147565984017653</v>
      </c>
      <c r="D2598" s="2">
        <f>MACD!E2598</f>
        <v>-4.2946012167941694E-2</v>
      </c>
      <c r="E2598" s="2">
        <f>MACD!F2598</f>
        <v>-4.7285435808860576E-2</v>
      </c>
      <c r="F2598" s="2">
        <f>'Moving Avg'!D2598</f>
        <v>0.61599999999999999</v>
      </c>
      <c r="G2598" s="2">
        <f>'Moving Avg'!F2598</f>
        <v>0.55700000000000005</v>
      </c>
      <c r="H2598" s="2">
        <f>'Moving Avg'!G2598</f>
        <v>0.46200000000000008</v>
      </c>
      <c r="I2598" s="2">
        <f>'Moving Avg'!H2598</f>
        <v>0.4978500000000004</v>
      </c>
      <c r="J2598" s="6" t="str">
        <f>OBV!F2598</f>
        <v>BULLISH</v>
      </c>
      <c r="K2598" s="6" t="str">
        <f>OBV!G2598</f>
        <v>NEUTRAL</v>
      </c>
      <c r="L2598" s="6" t="str">
        <f>OBV!H2598</f>
        <v>BULLISH DIVERGENCE</v>
      </c>
    </row>
    <row r="2599" spans="1:12" ht="13.5" x14ac:dyDescent="0.25">
      <c r="A2599" s="3">
        <f>RSI!A2599</f>
        <v>45791</v>
      </c>
      <c r="B2599" s="2">
        <f>RSI!B2599</f>
        <v>0.56000000000000005</v>
      </c>
      <c r="C2599" s="2">
        <f>RSI!I2599</f>
        <v>55.035165942722131</v>
      </c>
      <c r="D2599" s="2">
        <f>MACD!E2599</f>
        <v>-3.1874079832335589E-2</v>
      </c>
      <c r="E2599" s="2">
        <f>MACD!F2599</f>
        <v>-4.4203164613555584E-2</v>
      </c>
      <c r="F2599" s="2">
        <f>'Moving Avg'!D2599</f>
        <v>0.6</v>
      </c>
      <c r="G2599" s="2">
        <f>'Moving Avg'!F2599</f>
        <v>0.5615</v>
      </c>
      <c r="H2599" s="2">
        <f>'Moving Avg'!G2599</f>
        <v>0.46500000000000008</v>
      </c>
      <c r="I2599" s="2">
        <f>'Moving Avg'!H2599</f>
        <v>0.4974000000000004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0.54</v>
      </c>
      <c r="C2600" s="2">
        <f>RSI!I2600</f>
        <v>49.686386475331453</v>
      </c>
      <c r="D2600" s="2">
        <f>MACD!E2600</f>
        <v>-1.8049926807774286E-2</v>
      </c>
      <c r="E2600" s="2">
        <f>MACD!F2600</f>
        <v>-3.8972517052399326E-2</v>
      </c>
      <c r="F2600" s="2">
        <f>'Moving Avg'!D2600</f>
        <v>0.57999999999999996</v>
      </c>
      <c r="G2600" s="2">
        <f>'Moving Avg'!F2600</f>
        <v>0.56399999999999983</v>
      </c>
      <c r="H2600" s="2">
        <f>'Moving Avg'!G2600</f>
        <v>0.4678000000000001</v>
      </c>
      <c r="I2600" s="2">
        <f>'Moving Avg'!H2600</f>
        <v>0.4967500000000003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0.52</v>
      </c>
      <c r="C2601" s="2">
        <f>RSI!I2601</f>
        <v>44.978715087772684</v>
      </c>
      <c r="D2601" s="2">
        <f>MACD!E2601</f>
        <v>-4.8480983491262508E-3</v>
      </c>
      <c r="E2601" s="2">
        <f>MACD!F2601</f>
        <v>-3.2147633311744715E-2</v>
      </c>
      <c r="F2601" s="2">
        <f>'Moving Avg'!D2601</f>
        <v>0.56000000000000005</v>
      </c>
      <c r="G2601" s="2">
        <f>'Moving Avg'!F2601</f>
        <v>0.56649999999999989</v>
      </c>
      <c r="H2601" s="2">
        <f>'Moving Avg'!G2601</f>
        <v>0.47040000000000015</v>
      </c>
      <c r="I2601" s="2">
        <f>'Moving Avg'!H2601</f>
        <v>0.49600000000000022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0.5</v>
      </c>
      <c r="C2602" s="2">
        <f>RSI!I2602</f>
        <v>40.814197749589134</v>
      </c>
      <c r="D2602" s="2">
        <f>MACD!E2602</f>
        <v>1.1020548999947088E-2</v>
      </c>
      <c r="E2602" s="2">
        <f>MACD!F2602</f>
        <v>-2.3513996849406357E-2</v>
      </c>
      <c r="F2602" s="2">
        <f>'Moving Avg'!D2602</f>
        <v>0.54</v>
      </c>
      <c r="G2602" s="2">
        <f>'Moving Avg'!F2602</f>
        <v>0.56699999999999995</v>
      </c>
      <c r="H2602" s="2">
        <f>'Moving Avg'!G2602</f>
        <v>0.47260000000000013</v>
      </c>
      <c r="I2602" s="2">
        <f>'Moving Avg'!H2602</f>
        <v>0.4951500000000002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0.48</v>
      </c>
      <c r="C2603" s="2">
        <f>RSI!I2603</f>
        <v>37.113572760499338</v>
      </c>
      <c r="D2603" s="2">
        <f>MACD!E2603</f>
        <v>2.6176662461472322E-2</v>
      </c>
      <c r="E2603" s="2">
        <f>MACD!F2603</f>
        <v>-1.3575864987230624E-2</v>
      </c>
      <c r="F2603" s="2">
        <f>'Moving Avg'!D2603</f>
        <v>0.52</v>
      </c>
      <c r="G2603" s="2">
        <f>'Moving Avg'!F2603</f>
        <v>0.56549999999999989</v>
      </c>
      <c r="H2603" s="2">
        <f>'Moving Avg'!G2603</f>
        <v>0.47460000000000013</v>
      </c>
      <c r="I2603" s="2">
        <f>'Moving Avg'!H2603</f>
        <v>0.49420000000000025</v>
      </c>
      <c r="J2603" s="6" t="str">
        <f>OBV!F2603</f>
        <v>BEARISH</v>
      </c>
      <c r="K2603" s="6" t="str">
        <f>OBV!G2603</f>
        <v>NEUTRAL</v>
      </c>
      <c r="L2603" s="6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0.5</v>
      </c>
      <c r="C2604" s="2">
        <f>RSI!I2604</f>
        <v>42.707845672708714</v>
      </c>
      <c r="D2604" s="2">
        <f>MACD!E2604</f>
        <v>4.0943683977351375E-2</v>
      </c>
      <c r="E2604" s="2">
        <f>MACD!F2604</f>
        <v>-2.6719551943142246E-3</v>
      </c>
      <c r="F2604" s="2">
        <f>'Moving Avg'!D2604</f>
        <v>0.50800000000000001</v>
      </c>
      <c r="G2604" s="2">
        <f>'Moving Avg'!F2604</f>
        <v>0.56600000000000006</v>
      </c>
      <c r="H2604" s="2">
        <f>'Moving Avg'!G2604</f>
        <v>0.47700000000000004</v>
      </c>
      <c r="I2604" s="2">
        <f>'Moving Avg'!H2604</f>
        <v>0.49335000000000023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0.52</v>
      </c>
      <c r="C2605" s="2">
        <f>RSI!I2605</f>
        <v>47.716657909638869</v>
      </c>
      <c r="D2605" s="2">
        <f>MACD!E2605</f>
        <v>5.2160653153867975E-2</v>
      </c>
      <c r="E2605" s="2">
        <f>MACD!F2605</f>
        <v>8.2945664753222154E-3</v>
      </c>
      <c r="F2605" s="2">
        <f>'Moving Avg'!D2605</f>
        <v>0.504</v>
      </c>
      <c r="G2605" s="2">
        <f>'Moving Avg'!F2605</f>
        <v>0.56699999999999995</v>
      </c>
      <c r="H2605" s="2">
        <f>'Moving Avg'!G2605</f>
        <v>0.47960000000000008</v>
      </c>
      <c r="I2605" s="2">
        <f>'Moving Avg'!H2605</f>
        <v>0.4926000000000002</v>
      </c>
      <c r="J2605" s="6" t="str">
        <f>OBV!F2605</f>
        <v>BEARISH</v>
      </c>
      <c r="K2605" s="6" t="str">
        <f>OBV!G2605</f>
        <v>NEUTRAL</v>
      </c>
      <c r="L2605" s="6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0.52</v>
      </c>
      <c r="C2606" s="2">
        <f>RSI!I2606</f>
        <v>47.716657909638876</v>
      </c>
      <c r="D2606" s="2">
        <f>MACD!E2606</f>
        <v>5.8645051760496392E-2</v>
      </c>
      <c r="E2606" s="2">
        <f>MACD!F2606</f>
        <v>1.8364663532357051E-2</v>
      </c>
      <c r="F2606" s="2">
        <f>'Moving Avg'!D2606</f>
        <v>0.504</v>
      </c>
      <c r="G2606" s="2">
        <f>'Moving Avg'!F2606</f>
        <v>0.56699999999999995</v>
      </c>
      <c r="H2606" s="2">
        <f>'Moving Avg'!G2606</f>
        <v>0.48220000000000007</v>
      </c>
      <c r="I2606" s="2">
        <f>'Moving Avg'!H2606</f>
        <v>0.49185000000000012</v>
      </c>
      <c r="J2606" s="6" t="str">
        <f>OBV!F2606</f>
        <v>BEARISH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0.54</v>
      </c>
      <c r="C2607" s="2">
        <f>RSI!I2607</f>
        <v>52.529813524807864</v>
      </c>
      <c r="D2607" s="2">
        <f>MACD!E2607</f>
        <v>5.9638297942208207E-2</v>
      </c>
      <c r="E2607" s="2">
        <f>MACD!F2607</f>
        <v>2.6619390414327284E-2</v>
      </c>
      <c r="F2607" s="2">
        <f>'Moving Avg'!D2607</f>
        <v>0.51200000000000001</v>
      </c>
      <c r="G2607" s="2">
        <f>'Moving Avg'!F2607</f>
        <v>0.56699999999999995</v>
      </c>
      <c r="H2607" s="2">
        <f>'Moving Avg'!G2607</f>
        <v>0.48499999999999993</v>
      </c>
      <c r="I2607" s="2">
        <f>'Moving Avg'!H2607</f>
        <v>0.49120000000000014</v>
      </c>
      <c r="J2607" s="6" t="str">
        <f>OBV!F2607</f>
        <v>BEARISH</v>
      </c>
      <c r="K2607" s="6" t="str">
        <f>OBV!G2607</f>
        <v>NEUTRAL</v>
      </c>
      <c r="L2607" s="6" t="str">
        <f>OBV!H2607</f>
        <v>BEARISH DIVERGENCE</v>
      </c>
    </row>
    <row r="2608" spans="1:12" ht="13.5" x14ac:dyDescent="0.25">
      <c r="A2608" s="3">
        <f>RSI!A2608</f>
        <v>45804</v>
      </c>
      <c r="B2608" s="2">
        <f>RSI!B2608</f>
        <v>0.53</v>
      </c>
      <c r="C2608" s="2">
        <f>RSI!I2608</f>
        <v>50.048877358639785</v>
      </c>
      <c r="D2608" s="2">
        <f>MACD!E2608</f>
        <v>5.8084421897199423E-2</v>
      </c>
      <c r="E2608" s="2">
        <f>MACD!F2608</f>
        <v>3.2912396710901716E-2</v>
      </c>
      <c r="F2608" s="2">
        <f>'Moving Avg'!D2608</f>
        <v>0.52200000000000002</v>
      </c>
      <c r="G2608" s="2">
        <f>'Moving Avg'!F2608</f>
        <v>0.5655</v>
      </c>
      <c r="H2608" s="2">
        <f>'Moving Avg'!G2608</f>
        <v>0.48780000000000001</v>
      </c>
      <c r="I2608" s="2">
        <f>'Moving Avg'!H2608</f>
        <v>0.4905000000000001</v>
      </c>
      <c r="J2608" s="6" t="str">
        <f>OBV!F2608</f>
        <v>BEARISH</v>
      </c>
      <c r="K2608" s="6" t="str">
        <f>OBV!G2608</f>
        <v>NEUTRAL</v>
      </c>
      <c r="L2608" s="6" t="str">
        <f>OBV!H2608</f>
        <v>BEARISH DIVERGENCE</v>
      </c>
    </row>
    <row r="2609" spans="1:12" ht="13.5" x14ac:dyDescent="0.25">
      <c r="A2609" s="3">
        <f>RSI!A2609</f>
        <v>45805</v>
      </c>
      <c r="B2609" s="2">
        <f>RSI!B2609</f>
        <v>0.52</v>
      </c>
      <c r="C2609" s="2">
        <f>RSI!I2609</f>
        <v>47.626493190994445</v>
      </c>
      <c r="D2609" s="2">
        <f>MACD!E2609</f>
        <v>5.4438685145158927E-2</v>
      </c>
      <c r="E2609" s="2">
        <f>MACD!F2609</f>
        <v>3.721765439775316E-2</v>
      </c>
      <c r="F2609" s="2">
        <f>'Moving Avg'!D2609</f>
        <v>0.52600000000000002</v>
      </c>
      <c r="G2609" s="2">
        <f>'Moving Avg'!F2609</f>
        <v>0.56249999999999989</v>
      </c>
      <c r="H2609" s="2">
        <f>'Moving Avg'!G2609</f>
        <v>0.49019999999999997</v>
      </c>
      <c r="I2609" s="2">
        <f>'Moving Avg'!H2609</f>
        <v>0.48975000000000007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0.54</v>
      </c>
      <c r="C2610" s="2">
        <f>RSI!I2610</f>
        <v>52.570838613304261</v>
      </c>
      <c r="D2610" s="2">
        <f>MACD!E2610</f>
        <v>4.6859390708145265E-2</v>
      </c>
      <c r="E2610" s="2">
        <f>MACD!F2610</f>
        <v>3.9146001659831585E-2</v>
      </c>
      <c r="F2610" s="2">
        <f>'Moving Avg'!D2610</f>
        <v>0.53</v>
      </c>
      <c r="G2610" s="2">
        <f>'Moving Avg'!F2610</f>
        <v>0.55950000000000011</v>
      </c>
      <c r="H2610" s="2">
        <f>'Moving Avg'!G2610</f>
        <v>0.49319999999999992</v>
      </c>
      <c r="I2610" s="2">
        <f>'Moving Avg'!H2610</f>
        <v>0.48910000000000003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</row>
    <row r="2611" spans="1:12" ht="13.5" x14ac:dyDescent="0.25">
      <c r="A2611" s="3">
        <f>RSI!A2611</f>
        <v>45807</v>
      </c>
      <c r="B2611" s="2">
        <f>RSI!B2611</f>
        <v>0.56000000000000005</v>
      </c>
      <c r="C2611" s="2">
        <f>RSI!I2611</f>
        <v>56.947840863849216</v>
      </c>
      <c r="D2611" s="2">
        <f>MACD!E2611</f>
        <v>3.582878235198772E-2</v>
      </c>
      <c r="E2611" s="2">
        <f>MACD!F2611</f>
        <v>3.8482557798262811E-2</v>
      </c>
      <c r="F2611" s="2">
        <f>'Moving Avg'!D2611</f>
        <v>0.53800000000000003</v>
      </c>
      <c r="G2611" s="2">
        <f>'Moving Avg'!F2611</f>
        <v>0.5575</v>
      </c>
      <c r="H2611" s="2">
        <f>'Moving Avg'!G2611</f>
        <v>0.49679999999999991</v>
      </c>
      <c r="I2611" s="2">
        <f>'Moving Avg'!H2611</f>
        <v>0.4885500000000001</v>
      </c>
      <c r="J2611" s="6" t="str">
        <f>OBV!F2611</f>
        <v>BEARISH</v>
      </c>
      <c r="K2611" s="6" t="str">
        <f>OBV!G2611</f>
        <v>NEUTRAL</v>
      </c>
      <c r="L2611" s="6" t="str">
        <f>OBV!H2611</f>
        <v>BEARISH DIVERGENCE</v>
      </c>
    </row>
    <row r="2612" spans="1:12" ht="13.5" x14ac:dyDescent="0.25">
      <c r="A2612" s="3">
        <f>RSI!A2612</f>
        <v>45810</v>
      </c>
      <c r="B2612" s="2">
        <f>RSI!B2612</f>
        <v>0.57999999999999996</v>
      </c>
      <c r="C2612" s="2">
        <f>RSI!I2612</f>
        <v>60.839739981038569</v>
      </c>
      <c r="D2612" s="2">
        <f>MACD!E2612</f>
        <v>2.1764017601699215E-2</v>
      </c>
      <c r="E2612" s="2">
        <f>MACD!F2612</f>
        <v>3.5138849758950097E-2</v>
      </c>
      <c r="F2612" s="2">
        <f>'Moving Avg'!D2612</f>
        <v>0.54600000000000004</v>
      </c>
      <c r="G2612" s="2">
        <f>'Moving Avg'!F2612</f>
        <v>0.55549999999999999</v>
      </c>
      <c r="H2612" s="2">
        <f>'Moving Avg'!G2612</f>
        <v>0.50099999999999989</v>
      </c>
      <c r="I2612" s="2">
        <f>'Moving Avg'!H2612</f>
        <v>0.48810000000000009</v>
      </c>
      <c r="J2612" s="6" t="str">
        <f>OBV!F2612</f>
        <v>BEARISH</v>
      </c>
      <c r="K2612" s="6" t="str">
        <f>OBV!G2612</f>
        <v>NEUTRAL</v>
      </c>
      <c r="L2612" s="6" t="str">
        <f>OBV!H2612</f>
        <v>BEARISH DIVERGENCE</v>
      </c>
    </row>
    <row r="2613" spans="1:12" ht="13.5" x14ac:dyDescent="0.25">
      <c r="A2613" s="3">
        <f>RSI!A2613</f>
        <v>45811</v>
      </c>
      <c r="B2613" s="2">
        <f>RSI!B2613</f>
        <v>0.57999999999999996</v>
      </c>
      <c r="C2613" s="2">
        <f>RSI!I2613</f>
        <v>60.839739981038569</v>
      </c>
      <c r="D2613" s="2">
        <f>MACD!E2613</f>
        <v>6.5079880383484001E-3</v>
      </c>
      <c r="E2613" s="2">
        <f>MACD!F2613</f>
        <v>2.9412677414829759E-2</v>
      </c>
      <c r="F2613" s="2">
        <f>'Moving Avg'!D2613</f>
        <v>0.55600000000000005</v>
      </c>
      <c r="G2613" s="2">
        <f>'Moving Avg'!F2613</f>
        <v>0.55349999999999988</v>
      </c>
      <c r="H2613" s="2">
        <f>'Moving Avg'!G2613</f>
        <v>0.50519999999999987</v>
      </c>
      <c r="I2613" s="2">
        <f>'Moving Avg'!H2613</f>
        <v>0.48765000000000003</v>
      </c>
      <c r="J2613" s="6" t="str">
        <f>OBV!F2613</f>
        <v>BEARISH</v>
      </c>
      <c r="K2613" s="6" t="str">
        <f>OBV!G2613</f>
        <v>NEUTRAL</v>
      </c>
      <c r="L2613" s="6" t="str">
        <f>OBV!H2613</f>
        <v>BEARISH DIVERGENCE</v>
      </c>
    </row>
    <row r="2614" spans="1:12" ht="13.5" x14ac:dyDescent="0.25">
      <c r="A2614" s="3">
        <f>RSI!A2614</f>
        <v>45812</v>
      </c>
      <c r="B2614" s="2">
        <f>RSI!B2614</f>
        <v>0.6</v>
      </c>
      <c r="C2614" s="2">
        <f>RSI!I2614</f>
        <v>64.555788095249042</v>
      </c>
      <c r="D2614" s="2">
        <f>MACD!E2614</f>
        <v>-5.0630663265373022E-3</v>
      </c>
      <c r="E2614" s="2">
        <f>MACD!F2614</f>
        <v>2.251752866655635E-2</v>
      </c>
      <c r="F2614" s="2">
        <f>'Moving Avg'!D2614</f>
        <v>0.57200000000000006</v>
      </c>
      <c r="G2614" s="2">
        <f>'Moving Avg'!F2614</f>
        <v>0.5515000000000001</v>
      </c>
      <c r="H2614" s="2">
        <f>'Moving Avg'!G2614</f>
        <v>0.50999999999999979</v>
      </c>
      <c r="I2614" s="2">
        <f>'Moving Avg'!H2614</f>
        <v>0.48730000000000007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0.61</v>
      </c>
      <c r="C2615" s="2">
        <f>RSI!I2615</f>
        <v>66.278819598375577</v>
      </c>
      <c r="D2615" s="2">
        <f>MACD!E2615</f>
        <v>-1.2874427252569931E-2</v>
      </c>
      <c r="E2615" s="2">
        <f>MACD!F2615</f>
        <v>1.5439137482731093E-2</v>
      </c>
      <c r="F2615" s="2">
        <f>'Moving Avg'!D2615</f>
        <v>0.58600000000000008</v>
      </c>
      <c r="G2615" s="2">
        <f>'Moving Avg'!F2615</f>
        <v>0.55000000000000004</v>
      </c>
      <c r="H2615" s="2">
        <f>'Moving Avg'!G2615</f>
        <v>0.5147999999999997</v>
      </c>
      <c r="I2615" s="2">
        <f>'Moving Avg'!H2615</f>
        <v>0.48700000000000004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0.62</v>
      </c>
      <c r="C2616" s="2">
        <f>RSI!I2616</f>
        <v>67.956365257952427</v>
      </c>
      <c r="D2616" s="2">
        <f>MACD!E2616</f>
        <v>-2.0614104020799773E-2</v>
      </c>
      <c r="E2616" s="2">
        <f>MACD!F2616</f>
        <v>8.2284891820249197E-3</v>
      </c>
      <c r="F2616" s="2">
        <f>'Moving Avg'!D2616</f>
        <v>0.59799999999999998</v>
      </c>
      <c r="G2616" s="2">
        <f>'Moving Avg'!F2616</f>
        <v>0.54999999999999993</v>
      </c>
      <c r="H2616" s="2">
        <f>'Moving Avg'!G2616</f>
        <v>0.51959999999999984</v>
      </c>
      <c r="I2616" s="2">
        <f>'Moving Avg'!H2616</f>
        <v>0.48690000000000005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0.64</v>
      </c>
      <c r="C2617" s="2">
        <f>RSI!I2617</f>
        <v>71.057510742718534</v>
      </c>
      <c r="D2617" s="2">
        <f>MACD!E2617</f>
        <v>-2.5987194320457929E-2</v>
      </c>
      <c r="E2617" s="2">
        <f>MACD!F2617</f>
        <v>1.3853524815283505E-3</v>
      </c>
      <c r="F2617" s="2">
        <f>'Moving Avg'!D2617</f>
        <v>0.6100000000000001</v>
      </c>
      <c r="G2617" s="2">
        <f>'Moving Avg'!F2617</f>
        <v>0.55199999999999994</v>
      </c>
      <c r="H2617" s="2">
        <f>'Moving Avg'!G2617</f>
        <v>0.52499999999999991</v>
      </c>
      <c r="I2617" s="2">
        <f>'Moving Avg'!H2617</f>
        <v>0.48700000000000004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0.63</v>
      </c>
      <c r="C2618" s="2">
        <f>RSI!I2618</f>
        <v>67.537992632447796</v>
      </c>
      <c r="D2618" s="2">
        <f>MACD!E2618</f>
        <v>-3.1838052027364339E-2</v>
      </c>
      <c r="E2618" s="2">
        <f>MACD!F2618</f>
        <v>-5.2593284202501877E-3</v>
      </c>
      <c r="F2618" s="2">
        <f>'Moving Avg'!D2618</f>
        <v>0.62</v>
      </c>
      <c r="G2618" s="2">
        <f>'Moving Avg'!F2618</f>
        <v>0.55449999999999999</v>
      </c>
      <c r="H2618" s="2">
        <f>'Moving Avg'!G2618</f>
        <v>0.5299999999999998</v>
      </c>
      <c r="I2618" s="2">
        <f>'Moving Avg'!H2618</f>
        <v>0.48714999999999997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0.65</v>
      </c>
      <c r="C2619" s="2">
        <f>RSI!I2619</f>
        <v>70.667246036975058</v>
      </c>
      <c r="D2619" s="2">
        <f>MACD!E2619</f>
        <v>-4.0218774709101623E-2</v>
      </c>
      <c r="E2619" s="2">
        <f>MACD!F2619</f>
        <v>-1.2251217678020475E-2</v>
      </c>
      <c r="F2619" s="2">
        <f>'Moving Avg'!D2619</f>
        <v>0.63</v>
      </c>
      <c r="G2619" s="2">
        <f>'Moving Avg'!F2619</f>
        <v>0.55899999999999994</v>
      </c>
      <c r="H2619" s="2">
        <f>'Moving Avg'!G2619</f>
        <v>0.53519999999999979</v>
      </c>
      <c r="I2619" s="2">
        <f>'Moving Avg'!H2619</f>
        <v>0.48749999999999993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</row>
    <row r="2620" spans="1:12" ht="13.5" x14ac:dyDescent="0.25">
      <c r="A2620" s="3">
        <f>RSI!A2620</f>
        <v>45821</v>
      </c>
      <c r="B2620" s="2">
        <f>RSI!B2620</f>
        <v>0.63</v>
      </c>
      <c r="C2620" s="2">
        <f>RSI!I2620</f>
        <v>64.021054293341223</v>
      </c>
      <c r="D2620" s="2">
        <f>MACD!E2620</f>
        <v>-4.3249611286427458E-2</v>
      </c>
      <c r="E2620" s="2">
        <f>MACD!F2620</f>
        <v>-1.8450896399701874E-2</v>
      </c>
      <c r="F2620" s="2">
        <f>'Moving Avg'!D2620</f>
        <v>0.63400000000000001</v>
      </c>
      <c r="G2620" s="2">
        <f>'Moving Avg'!F2620</f>
        <v>0.56350000000000011</v>
      </c>
      <c r="H2620" s="2">
        <f>'Moving Avg'!G2620</f>
        <v>0.53999999999999981</v>
      </c>
      <c r="I2620" s="2">
        <f>'Moving Avg'!H2620</f>
        <v>0.48784999999999995</v>
      </c>
      <c r="J2620" s="6" t="str">
        <f>OBV!F2620</f>
        <v>BEARISH</v>
      </c>
      <c r="K2620" s="6" t="str">
        <f>OBV!G2620</f>
        <v>NEUTRAL</v>
      </c>
      <c r="L2620" s="6" t="str">
        <f>OBV!H2620</f>
        <v>BEARISH DIVERGENCE</v>
      </c>
    </row>
    <row r="2621" spans="1:12" ht="13.5" x14ac:dyDescent="0.25">
      <c r="A2621" s="3">
        <f>RSI!A2621</f>
        <v>45824</v>
      </c>
      <c r="B2621" s="2">
        <f>RSI!B2621</f>
        <v>0.63</v>
      </c>
      <c r="C2621" s="2">
        <f>RSI!I2621</f>
        <v>64.021054293341223</v>
      </c>
      <c r="D2621" s="2">
        <f>MACD!E2621</f>
        <v>-4.3080043234059673E-2</v>
      </c>
      <c r="E2621" s="2">
        <f>MACD!F2621</f>
        <v>-2.3376725766573434E-2</v>
      </c>
      <c r="F2621" s="2">
        <f>'Moving Avg'!D2621</f>
        <v>0.6359999999999999</v>
      </c>
      <c r="G2621" s="2">
        <f>'Moving Avg'!F2621</f>
        <v>0.56900000000000017</v>
      </c>
      <c r="H2621" s="2">
        <f>'Moving Avg'!G2621</f>
        <v>0.54459999999999975</v>
      </c>
      <c r="I2621" s="2">
        <f>'Moving Avg'!H2621</f>
        <v>0.48829999999999996</v>
      </c>
      <c r="J2621" s="6" t="str">
        <f>OBV!F2621</f>
        <v>BEARISH</v>
      </c>
      <c r="K2621" s="6" t="str">
        <f>OBV!G2621</f>
        <v>NEUTRAL</v>
      </c>
      <c r="L2621" s="6" t="str">
        <f>OBV!H2621</f>
        <v>BEARISH DIVERGENCE</v>
      </c>
    </row>
    <row r="2622" spans="1:12" ht="13.5" x14ac:dyDescent="0.25">
      <c r="A2622" s="3">
        <f>RSI!A2622</f>
        <v>45825</v>
      </c>
      <c r="B2622" s="2">
        <f>RSI!B2622</f>
        <v>0.61</v>
      </c>
      <c r="C2622" s="2">
        <f>RSI!I2622</f>
        <v>57.724744530767751</v>
      </c>
      <c r="D2622" s="2">
        <f>MACD!E2622</f>
        <v>-3.8695566347058619E-2</v>
      </c>
      <c r="E2622" s="2">
        <f>MACD!F2622</f>
        <v>-2.6440493882670474E-2</v>
      </c>
      <c r="F2622" s="2">
        <f>'Moving Avg'!D2622</f>
        <v>0.63</v>
      </c>
      <c r="G2622" s="2">
        <f>'Moving Avg'!F2622</f>
        <v>0.57450000000000023</v>
      </c>
      <c r="H2622" s="2">
        <f>'Moving Avg'!G2622</f>
        <v>0.54859999999999975</v>
      </c>
      <c r="I2622" s="2">
        <f>'Moving Avg'!H2622</f>
        <v>0.48869999999999997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0.59</v>
      </c>
      <c r="C2623" s="2">
        <f>RSI!I2623</f>
        <v>52.196475996831474</v>
      </c>
      <c r="D2623" s="2">
        <f>MACD!E2623</f>
        <v>-3.3679858628216541E-2</v>
      </c>
      <c r="E2623" s="2">
        <f>MACD!F2623</f>
        <v>-2.7888366831779692E-2</v>
      </c>
      <c r="F2623" s="2">
        <f>'Moving Avg'!D2623</f>
        <v>0.622</v>
      </c>
      <c r="G2623" s="2">
        <f>'Moving Avg'!F2623</f>
        <v>0.58000000000000007</v>
      </c>
      <c r="H2623" s="2">
        <f>'Moving Avg'!G2623</f>
        <v>0.55199999999999971</v>
      </c>
      <c r="I2623" s="2">
        <f>'Moving Avg'!H2623</f>
        <v>0.4889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0.61</v>
      </c>
      <c r="C2624" s="2">
        <f>RSI!I2624</f>
        <v>56.665806883450678</v>
      </c>
      <c r="D2624" s="2">
        <f>MACD!E2624</f>
        <v>-2.7884875559286648E-2</v>
      </c>
      <c r="E2624" s="2">
        <f>MACD!F2624</f>
        <v>-2.7887668577281085E-2</v>
      </c>
      <c r="F2624" s="2">
        <f>'Moving Avg'!D2624</f>
        <v>0.61399999999999999</v>
      </c>
      <c r="G2624" s="2">
        <f>'Moving Avg'!F2624</f>
        <v>0.58550000000000002</v>
      </c>
      <c r="H2624" s="2">
        <f>'Moving Avg'!G2624</f>
        <v>0.55559999999999976</v>
      </c>
      <c r="I2624" s="2">
        <f>'Moving Avg'!H2624</f>
        <v>0.48910000000000003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0.63</v>
      </c>
      <c r="C2625" s="2">
        <f>RSI!I2625</f>
        <v>60.629816653069767</v>
      </c>
      <c r="D2625" s="2">
        <f>MACD!E2625</f>
        <v>-2.308385035645788E-2</v>
      </c>
      <c r="E2625" s="2">
        <f>MACD!F2625</f>
        <v>-2.6926904933116447E-2</v>
      </c>
      <c r="F2625" s="2">
        <f>'Moving Avg'!D2625</f>
        <v>0.61399999999999999</v>
      </c>
      <c r="G2625" s="2">
        <f>'Moving Avg'!F2625</f>
        <v>0.59099999999999997</v>
      </c>
      <c r="H2625" s="2">
        <f>'Moving Avg'!G2625</f>
        <v>0.55939999999999979</v>
      </c>
      <c r="I2625" s="2">
        <f>'Moving Avg'!H2625</f>
        <v>0.48930000000000001</v>
      </c>
      <c r="J2625" s="6" t="str">
        <f>OBV!F2625</f>
        <v>BEARISH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0.61</v>
      </c>
      <c r="C2626" s="2">
        <f>RSI!I2626</f>
        <v>55.192680918147637</v>
      </c>
      <c r="D2626" s="2">
        <f>MACD!E2626</f>
        <v>-1.6267276760435934E-2</v>
      </c>
      <c r="E2626" s="2">
        <f>MACD!F2626</f>
        <v>-2.4794979298580346E-2</v>
      </c>
      <c r="F2626" s="2">
        <f>'Moving Avg'!D2626</f>
        <v>0.61</v>
      </c>
      <c r="G2626" s="2">
        <f>'Moving Avg'!F2626</f>
        <v>0.59550000000000003</v>
      </c>
      <c r="H2626" s="2">
        <f>'Moving Avg'!G2626</f>
        <v>0.56259999999999977</v>
      </c>
      <c r="I2626" s="2">
        <f>'Moving Avg'!H2626</f>
        <v>0.48930000000000001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0.61</v>
      </c>
      <c r="C2627" s="2">
        <f>RSI!I2627</f>
        <v>55.192680918147644</v>
      </c>
      <c r="D2627" s="2">
        <f>MACD!E2627</f>
        <v>-7.5503911594450024E-3</v>
      </c>
      <c r="E2627" s="2">
        <f>MACD!F2627</f>
        <v>-2.1346061670753279E-2</v>
      </c>
      <c r="F2627" s="2">
        <f>'Moving Avg'!D2627</f>
        <v>0.61</v>
      </c>
      <c r="G2627" s="2">
        <f>'Moving Avg'!F2627</f>
        <v>0.59899999999999998</v>
      </c>
      <c r="H2627" s="2">
        <f>'Moving Avg'!G2627</f>
        <v>0.56539999999999979</v>
      </c>
      <c r="I2627" s="2">
        <f>'Moving Avg'!H2627</f>
        <v>0.48934999999999995</v>
      </c>
      <c r="J2627" s="6" t="str">
        <f>OBV!F2627</f>
        <v>BULLISH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0.59</v>
      </c>
      <c r="C2628" s="2">
        <f>RSI!I2628</f>
        <v>49.993154079901501</v>
      </c>
      <c r="D2628" s="2">
        <f>MACD!E2628</f>
        <v>-3.4997775514222784E-4</v>
      </c>
      <c r="E2628" s="2">
        <f>MACD!F2628</f>
        <v>-1.7146844887631067E-2</v>
      </c>
      <c r="F2628" s="2">
        <f>'Moving Avg'!D2628</f>
        <v>0.61</v>
      </c>
      <c r="G2628" s="2">
        <f>'Moving Avg'!F2628</f>
        <v>0.60199999999999998</v>
      </c>
      <c r="H2628" s="2">
        <f>'Moving Avg'!G2628</f>
        <v>0.56779999999999975</v>
      </c>
      <c r="I2628" s="2">
        <f>'Moving Avg'!H2628</f>
        <v>0.48930000000000001</v>
      </c>
      <c r="J2628" s="6" t="str">
        <f>OBV!F2628</f>
        <v>BULLISH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0.59</v>
      </c>
      <c r="C2629" s="2">
        <f>RSI!I2629</f>
        <v>49.993154079901501</v>
      </c>
      <c r="D2629" s="2">
        <f>MACD!E2629</f>
        <v>8.8281236613928504E-3</v>
      </c>
      <c r="E2629" s="2">
        <f>MACD!F2629</f>
        <v>-1.1951851177826284E-2</v>
      </c>
      <c r="F2629" s="2">
        <f>'Moving Avg'!D2629</f>
        <v>0.60599999999999998</v>
      </c>
      <c r="G2629" s="2">
        <f>'Moving Avg'!F2629</f>
        <v>0.60549999999999993</v>
      </c>
      <c r="H2629" s="2">
        <f>'Moving Avg'!G2629</f>
        <v>0.57019999999999971</v>
      </c>
      <c r="I2629" s="2">
        <f>'Moving Avg'!H2629</f>
        <v>0.48924999999999996</v>
      </c>
      <c r="J2629" s="6" t="str">
        <f>OBV!F2629</f>
        <v>BULLISH</v>
      </c>
      <c r="K2629" s="6" t="str">
        <f>OBV!G2629</f>
        <v>NEUTRAL</v>
      </c>
      <c r="L2629" s="6" t="str">
        <f>OBV!H2629</f>
        <v>BULLISH DIVERGENCE</v>
      </c>
    </row>
    <row r="2630" spans="1:12" ht="13.5" x14ac:dyDescent="0.25">
      <c r="A2630" s="3">
        <f>RSI!A2630</f>
        <v>45838</v>
      </c>
      <c r="B2630" s="2">
        <f>RSI!B2630</f>
        <v>0.56999999999999995</v>
      </c>
      <c r="C2630" s="2">
        <f>RSI!I2630</f>
        <v>45.069020553262419</v>
      </c>
      <c r="D2630" s="2">
        <f>MACD!E2630</f>
        <v>1.500665755000119E-2</v>
      </c>
      <c r="E2630" s="2">
        <f>MACD!F2630</f>
        <v>-6.5601494322607909E-3</v>
      </c>
      <c r="F2630" s="2">
        <f>'Moving Avg'!D2630</f>
        <v>0.59399999999999997</v>
      </c>
      <c r="G2630" s="2">
        <f>'Moving Avg'!F2630</f>
        <v>0.60699999999999998</v>
      </c>
      <c r="H2630" s="2">
        <f>'Moving Avg'!G2630</f>
        <v>0.57179999999999975</v>
      </c>
      <c r="I2630" s="2">
        <f>'Moving Avg'!H2630</f>
        <v>0.48909999999999998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0.56999999999999995</v>
      </c>
      <c r="C2631" s="2">
        <f>RSI!I2631</f>
        <v>45.069020553262419</v>
      </c>
      <c r="D2631" s="2">
        <f>MACD!E2631</f>
        <v>2.0360133872415309E-2</v>
      </c>
      <c r="E2631" s="2">
        <f>MACD!F2631</f>
        <v>-1.1760927713255712E-3</v>
      </c>
      <c r="F2631" s="2">
        <f>'Moving Avg'!D2631</f>
        <v>0.58599999999999997</v>
      </c>
      <c r="G2631" s="2">
        <f>'Moving Avg'!F2631</f>
        <v>0.60750000000000004</v>
      </c>
      <c r="H2631" s="2">
        <f>'Moving Avg'!G2631</f>
        <v>0.57379999999999975</v>
      </c>
      <c r="I2631" s="2">
        <f>'Moving Avg'!H2631</f>
        <v>0.4888499999999999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0.55000000000000004</v>
      </c>
      <c r="C2632" s="2">
        <f>RSI!I2632</f>
        <v>40.448498426240526</v>
      </c>
      <c r="D2632" s="2">
        <f>MACD!E2632</f>
        <v>2.3410747699122436E-2</v>
      </c>
      <c r="E2632" s="2">
        <f>MACD!F2632</f>
        <v>3.7412753227640304E-3</v>
      </c>
      <c r="F2632" s="2">
        <f>'Moving Avg'!D2632</f>
        <v>0.57400000000000007</v>
      </c>
      <c r="G2632" s="2">
        <f>'Moving Avg'!F2632</f>
        <v>0.60600000000000009</v>
      </c>
      <c r="H2632" s="2">
        <f>'Moving Avg'!G2632</f>
        <v>0.57499999999999973</v>
      </c>
      <c r="I2632" s="2">
        <f>'Moving Avg'!H2632</f>
        <v>0.48849999999999988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0.53</v>
      </c>
      <c r="C2633" s="2">
        <f>RSI!I2633</f>
        <v>36.426723794034103</v>
      </c>
      <c r="D2633" s="2">
        <f>MACD!E2633</f>
        <v>2.4622359697834661E-2</v>
      </c>
      <c r="E2633" s="2">
        <f>MACD!F2633</f>
        <v>7.9174921977781566E-3</v>
      </c>
      <c r="F2633" s="2">
        <f>'Moving Avg'!D2633</f>
        <v>0.56200000000000006</v>
      </c>
      <c r="G2633" s="2">
        <f>'Moving Avg'!F2633</f>
        <v>0.60350000000000004</v>
      </c>
      <c r="H2633" s="2">
        <f>'Moving Avg'!G2633</f>
        <v>0.5753999999999998</v>
      </c>
      <c r="I2633" s="2">
        <f>'Moving Avg'!H2633</f>
        <v>0.48804999999999987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0.51</v>
      </c>
      <c r="C2634" s="2">
        <f>RSI!I2634</f>
        <v>32.903486248208523</v>
      </c>
      <c r="D2634" s="2">
        <f>MACD!E2634</f>
        <v>3.0533196908246296E-2</v>
      </c>
      <c r="E2634" s="2">
        <f>MACD!F2634</f>
        <v>1.2440633139871786E-2</v>
      </c>
      <c r="F2634" s="2">
        <f>'Moving Avg'!D2634</f>
        <v>0.54599999999999993</v>
      </c>
      <c r="G2634" s="2">
        <f>'Moving Avg'!F2634</f>
        <v>0.59899999999999998</v>
      </c>
      <c r="H2634" s="2">
        <f>'Moving Avg'!G2634</f>
        <v>0.57579999999999987</v>
      </c>
      <c r="I2634" s="2">
        <f>'Moving Avg'!H2634</f>
        <v>0.48749999999999988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0.49</v>
      </c>
      <c r="C2635" s="2">
        <f>RSI!I2635</f>
        <v>29.799527932143036</v>
      </c>
      <c r="D2635" s="2">
        <f>MACD!E2635</f>
        <v>4.0514243760754076E-2</v>
      </c>
      <c r="E2635" s="2">
        <f>MACD!F2635</f>
        <v>1.8055355264048244E-2</v>
      </c>
      <c r="F2635" s="2">
        <f>'Moving Avg'!D2635</f>
        <v>0.53</v>
      </c>
      <c r="G2635" s="2">
        <f>'Moving Avg'!F2635</f>
        <v>0.59300000000000008</v>
      </c>
      <c r="H2635" s="2">
        <f>'Moving Avg'!G2635</f>
        <v>0.57559999999999989</v>
      </c>
      <c r="I2635" s="2">
        <f>'Moving Avg'!H2635</f>
        <v>0.48694999999999977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0.47</v>
      </c>
      <c r="C2636" s="2">
        <f>RSI!I2636</f>
        <v>27.051334238705721</v>
      </c>
      <c r="D2636" s="2">
        <f>MACD!E2636</f>
        <v>4.7872451479832656E-2</v>
      </c>
      <c r="E2636" s="2">
        <f>MACD!F2636</f>
        <v>2.4018774507205128E-2</v>
      </c>
      <c r="F2636" s="2">
        <f>'Moving Avg'!D2636</f>
        <v>0.51</v>
      </c>
      <c r="G2636" s="2">
        <f>'Moving Avg'!F2636</f>
        <v>0.58550000000000013</v>
      </c>
      <c r="H2636" s="2">
        <f>'Moving Avg'!G2636</f>
        <v>0.57459999999999989</v>
      </c>
      <c r="I2636" s="2">
        <f>'Moving Avg'!H2636</f>
        <v>0.48639999999999978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0.45</v>
      </c>
      <c r="C2637" s="2">
        <f>RSI!I2637</f>
        <v>24.607405882217932</v>
      </c>
      <c r="D2637" s="2">
        <f>MACD!E2637</f>
        <v>5.6168797111819324E-2</v>
      </c>
      <c r="E2637" s="2">
        <f>MACD!F2637</f>
        <v>3.0448779028127971E-2</v>
      </c>
      <c r="F2637" s="2">
        <f>'Moving Avg'!D2637</f>
        <v>0.49000000000000005</v>
      </c>
      <c r="G2637" s="2">
        <f>'Moving Avg'!F2637</f>
        <v>0.57599999999999996</v>
      </c>
      <c r="H2637" s="2">
        <f>'Moving Avg'!G2637</f>
        <v>0.57279999999999986</v>
      </c>
      <c r="I2637" s="2">
        <f>'Moving Avg'!H2637</f>
        <v>0.48574999999999979</v>
      </c>
      <c r="J2637" s="6" t="str">
        <f>OBV!F2637</f>
        <v>BEARISH</v>
      </c>
      <c r="K2637" s="6" t="str">
        <f>OBV!G2637</f>
        <v>STRONG</v>
      </c>
      <c r="L2637" s="6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0.47</v>
      </c>
      <c r="C2638" s="2">
        <f>RSI!I2638</f>
        <v>31.292234648604762</v>
      </c>
      <c r="D2638" s="2">
        <f>MACD!E2638</f>
        <v>5.9293640018796778E-2</v>
      </c>
      <c r="E2638" s="2">
        <f>MACD!F2638</f>
        <v>3.6217751226261738E-2</v>
      </c>
      <c r="F2638" s="2">
        <f>'Moving Avg'!D2638</f>
        <v>0.47799999999999992</v>
      </c>
      <c r="G2638" s="2">
        <f>'Moving Avg'!F2638</f>
        <v>0.56800000000000006</v>
      </c>
      <c r="H2638" s="2">
        <f>'Moving Avg'!G2638</f>
        <v>0.57099999999999984</v>
      </c>
      <c r="I2638" s="2">
        <f>'Moving Avg'!H2638</f>
        <v>0.48509999999999986</v>
      </c>
      <c r="J2638" s="6" t="str">
        <f>OBV!F2638</f>
        <v>BEARISH</v>
      </c>
      <c r="K2638" s="6" t="str">
        <f>OBV!G2638</f>
        <v>STRONG</v>
      </c>
      <c r="L2638" s="6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0.49</v>
      </c>
      <c r="C2639" s="2">
        <f>RSI!I2639</f>
        <v>37.281102110659404</v>
      </c>
      <c r="D2639" s="2">
        <f>MACD!E2639</f>
        <v>6.0952207652254398E-2</v>
      </c>
      <c r="E2639" s="2">
        <f>MACD!F2639</f>
        <v>4.1164642511460271E-2</v>
      </c>
      <c r="F2639" s="2">
        <f>'Moving Avg'!D2639</f>
        <v>0.47400000000000003</v>
      </c>
      <c r="G2639" s="2">
        <f>'Moving Avg'!F2639</f>
        <v>0.56000000000000005</v>
      </c>
      <c r="H2639" s="2">
        <f>'Moving Avg'!G2639</f>
        <v>0.56919999999999982</v>
      </c>
      <c r="I2639" s="2">
        <f>'Moving Avg'!H2639</f>
        <v>0.48444999999999988</v>
      </c>
      <c r="J2639" s="6" t="str">
        <f>OBV!F2639</f>
        <v>BEARISH</v>
      </c>
      <c r="K2639" s="6" t="str">
        <f>OBV!G2639</f>
        <v>STRONG</v>
      </c>
      <c r="L2639" s="6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0.51</v>
      </c>
      <c r="C2640" s="2">
        <f>RSI!I2640</f>
        <v>42.663261406734819</v>
      </c>
      <c r="D2640" s="2">
        <f>MACD!E2640</f>
        <v>5.8138239756504562E-2</v>
      </c>
      <c r="E2640" s="2">
        <f>MACD!F2640</f>
        <v>4.4559361960469127E-2</v>
      </c>
      <c r="F2640" s="2">
        <f>'Moving Avg'!D2640</f>
        <v>0.47799999999999992</v>
      </c>
      <c r="G2640" s="2">
        <f>'Moving Avg'!F2640</f>
        <v>0.55400000000000005</v>
      </c>
      <c r="H2640" s="2">
        <f>'Moving Avg'!G2640</f>
        <v>0.5673999999999999</v>
      </c>
      <c r="I2640" s="2">
        <f>'Moving Avg'!H2640</f>
        <v>0.48384999999999989</v>
      </c>
      <c r="J2640" s="6" t="str">
        <f>OBV!F2640</f>
        <v>BEARISH</v>
      </c>
      <c r="K2640" s="6" t="str">
        <f>OBV!G2640</f>
        <v>STRONG</v>
      </c>
      <c r="L2640" s="6" t="str">
        <f>OBV!H2640</f>
        <v>BEARISH DIVERGENCE</v>
      </c>
    </row>
    <row r="2641" spans="1:12" ht="13.5" x14ac:dyDescent="0.25">
      <c r="A2641" s="3">
        <f>RSI!A2641</f>
        <v>45853</v>
      </c>
      <c r="B2641" s="2">
        <f>RSI!B2641</f>
        <v>0.53</v>
      </c>
      <c r="C2641" s="2">
        <f>RSI!I2641</f>
        <v>47.513779339557445</v>
      </c>
      <c r="D2641" s="2">
        <f>MACD!E2641</f>
        <v>5.4473299214176318E-2</v>
      </c>
      <c r="E2641" s="2">
        <f>MACD!F2641</f>
        <v>4.654214941121057E-2</v>
      </c>
      <c r="F2641" s="2">
        <f>'Moving Avg'!D2641</f>
        <v>0.49000000000000005</v>
      </c>
      <c r="G2641" s="2">
        <f>'Moving Avg'!F2641</f>
        <v>0.54900000000000004</v>
      </c>
      <c r="H2641" s="2">
        <f>'Moving Avg'!G2641</f>
        <v>0.56599999999999984</v>
      </c>
      <c r="I2641" s="2">
        <f>'Moving Avg'!H2641</f>
        <v>0.48334999999999989</v>
      </c>
      <c r="J2641" s="6" t="str">
        <f>OBV!F2641</f>
        <v>BEARISH</v>
      </c>
      <c r="K2641" s="6" t="str">
        <f>OBV!G2641</f>
        <v>STRONG</v>
      </c>
      <c r="L2641" s="6" t="str">
        <f>OBV!H2641</f>
        <v>BEARISH DIVERGENCE</v>
      </c>
    </row>
    <row r="2642" spans="1:12" ht="13.5" x14ac:dyDescent="0.25">
      <c r="A2642" s="3">
        <f>RSI!A2642</f>
        <v>45854</v>
      </c>
      <c r="B2642" s="2">
        <f>RSI!B2642</f>
        <v>0.55000000000000004</v>
      </c>
      <c r="C2642" s="2">
        <f>RSI!I2642</f>
        <v>51.89624748882374</v>
      </c>
      <c r="D2642" s="2">
        <f>MACD!E2642</f>
        <v>4.6878564610196349E-2</v>
      </c>
      <c r="E2642" s="2">
        <f>MACD!F2642</f>
        <v>4.660943245100773E-2</v>
      </c>
      <c r="F2642" s="2">
        <f>'Moving Avg'!D2642</f>
        <v>0.51</v>
      </c>
      <c r="G2642" s="2">
        <f>'Moving Avg'!F2642</f>
        <v>0.54600000000000004</v>
      </c>
      <c r="H2642" s="2">
        <f>'Moving Avg'!G2642</f>
        <v>0.56459999999999999</v>
      </c>
      <c r="I2642" s="2">
        <f>'Moving Avg'!H2642</f>
        <v>0.48294999999999988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0.53</v>
      </c>
      <c r="C2643" s="2">
        <f>RSI!I2643</f>
        <v>47.614714139030092</v>
      </c>
      <c r="D2643" s="2">
        <f>MACD!E2643</f>
        <v>3.879860371408439E-2</v>
      </c>
      <c r="E2643" s="2">
        <f>MACD!F2643</f>
        <v>4.5047266703623065E-2</v>
      </c>
      <c r="F2643" s="2">
        <f>'Moving Avg'!D2643</f>
        <v>0.52200000000000002</v>
      </c>
      <c r="G2643" s="2">
        <f>'Moving Avg'!F2643</f>
        <v>0.54299999999999993</v>
      </c>
      <c r="H2643" s="2">
        <f>'Moving Avg'!G2643</f>
        <v>0.56279999999999997</v>
      </c>
      <c r="I2643" s="2">
        <f>'Moving Avg'!H2643</f>
        <v>0.48249999999999987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0.51</v>
      </c>
      <c r="C2644" s="2">
        <f>RSI!I2644</f>
        <v>43.729437478145613</v>
      </c>
      <c r="D2644" s="2">
        <f>MACD!E2644</f>
        <v>3.0430559095032783E-2</v>
      </c>
      <c r="E2644" s="2">
        <f>MACD!F2644</f>
        <v>4.2123925181905011E-2</v>
      </c>
      <c r="F2644" s="2">
        <f>'Moving Avg'!D2644</f>
        <v>0.52600000000000002</v>
      </c>
      <c r="G2644" s="2">
        <f>'Moving Avg'!F2644</f>
        <v>0.53799999999999992</v>
      </c>
      <c r="H2644" s="2">
        <f>'Moving Avg'!G2644</f>
        <v>0.56020000000000014</v>
      </c>
      <c r="I2644" s="2">
        <f>'Moving Avg'!H2644</f>
        <v>0.48204999999999992</v>
      </c>
      <c r="J2644" s="6" t="str">
        <f>OBV!F2644</f>
        <v>BEARISH</v>
      </c>
      <c r="K2644" s="6" t="str">
        <f>OBV!G2644</f>
        <v>NEUTRAL</v>
      </c>
      <c r="L2644" s="6" t="str">
        <f>OBV!H2644</f>
        <v>BEARISH DIVERGENCE</v>
      </c>
    </row>
    <row r="2645" spans="1:12" ht="13.5" x14ac:dyDescent="0.25">
      <c r="A2645" s="3">
        <f>RSI!A2645</f>
        <v>45859</v>
      </c>
      <c r="B2645" s="2">
        <f>RSI!B2645</f>
        <v>0.51</v>
      </c>
      <c r="C2645" s="2">
        <f>RSI!I2645</f>
        <v>43.729437478145613</v>
      </c>
      <c r="D2645" s="2">
        <f>MACD!E2645</f>
        <v>2.045068870580391E-2</v>
      </c>
      <c r="E2645" s="2">
        <f>MACD!F2645</f>
        <v>3.7789277886684791E-2</v>
      </c>
      <c r="F2645" s="2">
        <f>'Moving Avg'!D2645</f>
        <v>0.52600000000000002</v>
      </c>
      <c r="G2645" s="2">
        <f>'Moving Avg'!F2645</f>
        <v>0.53199999999999992</v>
      </c>
      <c r="H2645" s="2">
        <f>'Moving Avg'!G2645</f>
        <v>0.5576000000000001</v>
      </c>
      <c r="I2645" s="2">
        <f>'Moving Avg'!H2645</f>
        <v>0.48159999999999992</v>
      </c>
      <c r="J2645" s="6" t="str">
        <f>OBV!F2645</f>
        <v>BEARISH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0.51</v>
      </c>
      <c r="C2646" s="2">
        <f>RSI!I2646</f>
        <v>43.729437478145613</v>
      </c>
      <c r="D2646" s="2">
        <f>MACD!E2646</f>
        <v>9.0938023472251217E-3</v>
      </c>
      <c r="E2646" s="2">
        <f>MACD!F2646</f>
        <v>3.205018277879286E-2</v>
      </c>
      <c r="F2646" s="2">
        <f>'Moving Avg'!D2646</f>
        <v>0.52200000000000002</v>
      </c>
      <c r="G2646" s="2">
        <f>'Moving Avg'!F2646</f>
        <v>0.52699999999999991</v>
      </c>
      <c r="H2646" s="2">
        <f>'Moving Avg'!G2646</f>
        <v>0.55540000000000012</v>
      </c>
      <c r="I2646" s="2">
        <f>'Moving Avg'!H2646</f>
        <v>0.48119999999999996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0.49</v>
      </c>
      <c r="C2647" s="2">
        <f>RSI!I2647</f>
        <v>39.684973999105225</v>
      </c>
      <c r="D2647" s="2">
        <f>MACD!E2647</f>
        <v>-1.9589582168719755E-3</v>
      </c>
      <c r="E2647" s="2">
        <f>MACD!F2647</f>
        <v>2.5248354579659894E-2</v>
      </c>
      <c r="F2647" s="2">
        <f>'Moving Avg'!D2647</f>
        <v>0.51</v>
      </c>
      <c r="G2647" s="2">
        <f>'Moving Avg'!F2647</f>
        <v>0.52100000000000002</v>
      </c>
      <c r="H2647" s="2">
        <f>'Moving Avg'!G2647</f>
        <v>0.55320000000000003</v>
      </c>
      <c r="I2647" s="2">
        <f>'Moving Avg'!H2647</f>
        <v>0.48069999999999991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0.49</v>
      </c>
      <c r="C2648" s="2">
        <f>RSI!I2648</f>
        <v>39.684973999105225</v>
      </c>
      <c r="D2648" s="2">
        <f>MACD!E2648</f>
        <v>-7.9751215281517185E-3</v>
      </c>
      <c r="E2648" s="2">
        <f>MACD!F2648</f>
        <v>1.8603659358097571E-2</v>
      </c>
      <c r="F2648" s="2">
        <f>'Moving Avg'!D2648</f>
        <v>0.502</v>
      </c>
      <c r="G2648" s="2">
        <f>'Moving Avg'!F2648</f>
        <v>0.51600000000000001</v>
      </c>
      <c r="H2648" s="2">
        <f>'Moving Avg'!G2648</f>
        <v>0.55140000000000011</v>
      </c>
      <c r="I2648" s="2">
        <f>'Moving Avg'!H2648</f>
        <v>0.48029999999999995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0.47</v>
      </c>
      <c r="C2649" s="2">
        <f>RSI!I2649</f>
        <v>35.840551758396742</v>
      </c>
      <c r="D2649" s="2">
        <f>MACD!E2649</f>
        <v>-8.2672708856711408E-3</v>
      </c>
      <c r="E2649" s="2">
        <f>MACD!F2649</f>
        <v>1.3229473309343829E-2</v>
      </c>
      <c r="F2649" s="2">
        <f>'Moving Avg'!D2649</f>
        <v>0.49399999999999994</v>
      </c>
      <c r="G2649" s="2">
        <f>'Moving Avg'!F2649</f>
        <v>0.51</v>
      </c>
      <c r="H2649" s="2">
        <f>'Moving Avg'!G2649</f>
        <v>0.54960000000000009</v>
      </c>
      <c r="I2649" s="2">
        <f>'Moving Avg'!H2649</f>
        <v>0.47989999999999994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0.49</v>
      </c>
      <c r="C2650" s="2">
        <f>RSI!I2650</f>
        <v>41.901677038980829</v>
      </c>
      <c r="D2650" s="2">
        <f>MACD!E2650</f>
        <v>-6.5785870958569026E-3</v>
      </c>
      <c r="E2650" s="2">
        <f>MACD!F2650</f>
        <v>9.267861228303682E-3</v>
      </c>
      <c r="F2650" s="2">
        <f>'Moving Avg'!D2650</f>
        <v>0.49000000000000005</v>
      </c>
      <c r="G2650" s="2">
        <f>'Moving Avg'!F2650</f>
        <v>0.50600000000000001</v>
      </c>
      <c r="H2650" s="2">
        <f>'Moving Avg'!G2650</f>
        <v>0.54860000000000009</v>
      </c>
      <c r="I2650" s="2">
        <f>'Moving Avg'!H2650</f>
        <v>0.47959999999999992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0.47</v>
      </c>
      <c r="C2651" s="2">
        <f>RSI!I2651</f>
        <v>38.032390057111826</v>
      </c>
      <c r="D2651" s="2">
        <f>MACD!E2651</f>
        <v>-3.942498007504236E-4</v>
      </c>
      <c r="E2651" s="2">
        <f>MACD!F2651</f>
        <v>7.3354390224928609E-3</v>
      </c>
      <c r="F2651" s="2">
        <f>'Moving Avg'!D2651</f>
        <v>0.48200000000000004</v>
      </c>
      <c r="G2651" s="2">
        <f>'Moving Avg'!F2651</f>
        <v>0.50100000000000011</v>
      </c>
      <c r="H2651" s="2">
        <f>'Moving Avg'!G2651</f>
        <v>0.54760000000000009</v>
      </c>
      <c r="I2651" s="2">
        <f>'Moving Avg'!H2651</f>
        <v>0.47909999999999991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0.49</v>
      </c>
      <c r="C2652" s="2">
        <f>RSI!I2652</f>
        <v>43.637386522886139</v>
      </c>
      <c r="D2652" s="2">
        <f>MACD!E2652</f>
        <v>6.7347238612360805E-3</v>
      </c>
      <c r="E2652" s="2">
        <f>MACD!F2652</f>
        <v>7.2152959902415052E-3</v>
      </c>
      <c r="F2652" s="2">
        <f>'Moving Avg'!D2652</f>
        <v>0.48200000000000004</v>
      </c>
      <c r="G2652" s="2">
        <f>'Moving Avg'!F2652</f>
        <v>0.49800000000000005</v>
      </c>
      <c r="H2652" s="2">
        <f>'Moving Avg'!G2652</f>
        <v>0.5474</v>
      </c>
      <c r="I2652" s="2">
        <f>'Moving Avg'!H2652</f>
        <v>0.47859999999999986</v>
      </c>
      <c r="J2652" s="6" t="str">
        <f>OBV!F2652</f>
        <v>BEARISH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0.51</v>
      </c>
      <c r="C2653" s="2">
        <f>RSI!I2653</f>
        <v>48.640245066050717</v>
      </c>
      <c r="D2653" s="2">
        <f>MACD!E2653</f>
        <v>8.3687092219236758E-3</v>
      </c>
      <c r="E2653" s="2">
        <f>MACD!F2653</f>
        <v>7.4459786365779395E-3</v>
      </c>
      <c r="F2653" s="2">
        <f>'Moving Avg'!D2653</f>
        <v>0.48599999999999993</v>
      </c>
      <c r="G2653" s="2">
        <f>'Moving Avg'!F2653</f>
        <v>0.497</v>
      </c>
      <c r="H2653" s="2">
        <f>'Moving Avg'!G2653</f>
        <v>0.54799999999999993</v>
      </c>
      <c r="I2653" s="2">
        <f>'Moving Avg'!H2653</f>
        <v>0.47809999999999986</v>
      </c>
      <c r="J2653" s="6" t="str">
        <f>OBV!F2653</f>
        <v>BEARISH</v>
      </c>
      <c r="K2653" s="6" t="str">
        <f>OBV!G2653</f>
        <v>NEUTRAL</v>
      </c>
      <c r="L2653" s="6" t="str">
        <f>OBV!H2653</f>
        <v>BEARISH DIVERGENCE</v>
      </c>
    </row>
    <row r="2654" spans="1:12" ht="13.5" x14ac:dyDescent="0.25">
      <c r="A2654" s="3">
        <f>RSI!A2654</f>
        <v>45873</v>
      </c>
      <c r="B2654" s="2">
        <f>RSI!B2654</f>
        <v>0.51</v>
      </c>
      <c r="C2654" s="2">
        <f>RSI!I2654</f>
        <v>48.640245066050717</v>
      </c>
      <c r="D2654" s="2">
        <f>MACD!E2654</f>
        <v>6.7045244279106964E-3</v>
      </c>
      <c r="E2654" s="2">
        <f>MACD!F2654</f>
        <v>7.2976877948444912E-3</v>
      </c>
      <c r="F2654" s="2">
        <f>'Moving Avg'!D2654</f>
        <v>0.49399999999999994</v>
      </c>
      <c r="G2654" s="2">
        <f>'Moving Avg'!F2654</f>
        <v>0.497</v>
      </c>
      <c r="H2654" s="2">
        <f>'Moving Avg'!G2654</f>
        <v>0.54820000000000002</v>
      </c>
      <c r="I2654" s="2">
        <f>'Moving Avg'!H2654</f>
        <v>0.4776999999999999</v>
      </c>
      <c r="J2654" s="6" t="str">
        <f>OBV!F2654</f>
        <v>BEARISH</v>
      </c>
      <c r="K2654" s="6" t="str">
        <f>OBV!G2654</f>
        <v>NEUTRAL</v>
      </c>
      <c r="L2654" s="6" t="str">
        <f>OBV!H2654</f>
        <v>BEARISH DIVERGENCE</v>
      </c>
    </row>
    <row r="2655" spans="1:12" ht="13.5" x14ac:dyDescent="0.25">
      <c r="A2655" s="3">
        <f>RSI!A2655</f>
        <v>45874</v>
      </c>
      <c r="B2655" s="2">
        <f>RSI!B2655</f>
        <v>0.51</v>
      </c>
      <c r="C2655" s="2">
        <f>RSI!I2655</f>
        <v>48.640245066050717</v>
      </c>
      <c r="D2655" s="2">
        <f>MACD!E2655</f>
        <v>5.3242711057874814E-3</v>
      </c>
      <c r="E2655" s="2">
        <f>MACD!F2655</f>
        <v>6.9030044570330901E-3</v>
      </c>
      <c r="F2655" s="2">
        <f>'Moving Avg'!D2655</f>
        <v>0.49800000000000005</v>
      </c>
      <c r="G2655" s="2">
        <f>'Moving Avg'!F2655</f>
        <v>0.49799999999999994</v>
      </c>
      <c r="H2655" s="2">
        <f>'Moving Avg'!G2655</f>
        <v>0.54800000000000004</v>
      </c>
      <c r="I2655" s="2">
        <f>'Moving Avg'!H2655</f>
        <v>0.47729999999999995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</row>
    <row r="2656" spans="1:12" ht="13.5" x14ac:dyDescent="0.25">
      <c r="A2656" s="3">
        <f>RSI!A2656</f>
        <v>45875</v>
      </c>
      <c r="B2656" s="2">
        <f>RSI!B2656</f>
        <v>0.49</v>
      </c>
      <c r="C2656" s="2">
        <f>RSI!I2656</f>
        <v>43.786053070102319</v>
      </c>
      <c r="D2656" s="2">
        <f>MACD!E2656</f>
        <v>5.6636820801264642E-3</v>
      </c>
      <c r="E2656" s="2">
        <f>MACD!F2656</f>
        <v>6.6551399816517651E-3</v>
      </c>
      <c r="F2656" s="2">
        <f>'Moving Avg'!D2656</f>
        <v>0.502</v>
      </c>
      <c r="G2656" s="2">
        <f>'Moving Avg'!F2656</f>
        <v>0.499</v>
      </c>
      <c r="H2656" s="2">
        <f>'Moving Avg'!G2656</f>
        <v>0.5474</v>
      </c>
      <c r="I2656" s="2">
        <f>'Moving Avg'!H2656</f>
        <v>0.47684999999999989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0.47</v>
      </c>
      <c r="C2657" s="2">
        <f>RSI!I2657</f>
        <v>39.53684596053705</v>
      </c>
      <c r="D2657" s="2">
        <f>MACD!E2657</f>
        <v>4.4975376061170413E-3</v>
      </c>
      <c r="E2657" s="2">
        <f>MACD!F2657</f>
        <v>6.2236195065448205E-3</v>
      </c>
      <c r="F2657" s="2">
        <f>'Moving Avg'!D2657</f>
        <v>0.49800000000000005</v>
      </c>
      <c r="G2657" s="2">
        <f>'Moving Avg'!F2657</f>
        <v>0.5</v>
      </c>
      <c r="H2657" s="2">
        <f>'Moving Avg'!G2657</f>
        <v>0.54599999999999993</v>
      </c>
      <c r="I2657" s="2">
        <f>'Moving Avg'!H2657</f>
        <v>0.47639999999999993</v>
      </c>
      <c r="J2657" s="6" t="str">
        <f>OBV!F2657</f>
        <v>BULLISH</v>
      </c>
      <c r="K2657" s="6" t="str">
        <f>OBV!G2657</f>
        <v>NEUTRAL</v>
      </c>
      <c r="L2657" s="6" t="str">
        <f>OBV!H2657</f>
        <v>BULLISH DIVERGENCE</v>
      </c>
    </row>
    <row r="2658" spans="1:12" ht="13.5" x14ac:dyDescent="0.25">
      <c r="A2658" s="3">
        <f>RSI!A2658</f>
        <v>45877</v>
      </c>
      <c r="B2658" s="2">
        <f>RSI!B2658</f>
        <v>0.49</v>
      </c>
      <c r="C2658" s="2">
        <f>RSI!I2658</f>
        <v>45.257926088313091</v>
      </c>
      <c r="D2658" s="2">
        <f>MACD!E2658</f>
        <v>2.279076407322056E-3</v>
      </c>
      <c r="E2658" s="2">
        <f>MACD!F2658</f>
        <v>5.4347108867002676E-3</v>
      </c>
      <c r="F2658" s="2">
        <f>'Moving Avg'!D2658</f>
        <v>0.49399999999999994</v>
      </c>
      <c r="G2658" s="2">
        <f>'Moving Avg'!F2658</f>
        <v>0.50100000000000011</v>
      </c>
      <c r="H2658" s="2">
        <f>'Moving Avg'!G2658</f>
        <v>0.54519999999999991</v>
      </c>
      <c r="I2658" s="2">
        <f>'Moving Avg'!H2658</f>
        <v>0.47614999999999985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0.51</v>
      </c>
      <c r="C2659" s="2">
        <f>RSI!I2659</f>
        <v>50.320264675376905</v>
      </c>
      <c r="D2659" s="2">
        <f>MACD!E2659</f>
        <v>-4.0434111576292953E-3</v>
      </c>
      <c r="E2659" s="2">
        <f>MACD!F2659</f>
        <v>3.5390864778343549E-3</v>
      </c>
      <c r="F2659" s="2">
        <f>'Moving Avg'!D2659</f>
        <v>0.49399999999999994</v>
      </c>
      <c r="G2659" s="2">
        <f>'Moving Avg'!F2659</f>
        <v>0.502</v>
      </c>
      <c r="H2659" s="2">
        <f>'Moving Avg'!G2659</f>
        <v>0.54500000000000004</v>
      </c>
      <c r="I2659" s="2">
        <f>'Moving Avg'!H2659</f>
        <v>0.47604999999999997</v>
      </c>
      <c r="J2659" s="6" t="str">
        <f>OBV!F2659</f>
        <v>BULLISH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0.51</v>
      </c>
      <c r="C2660" s="2">
        <f>RSI!I2660</f>
        <v>50.320264675376905</v>
      </c>
      <c r="D2660" s="2">
        <f>MACD!E2660</f>
        <v>-6.3297656753816822E-3</v>
      </c>
      <c r="E2660" s="2">
        <f>MACD!F2660</f>
        <v>1.5653160471911474E-3</v>
      </c>
      <c r="F2660" s="2">
        <f>'Moving Avg'!D2660</f>
        <v>0.49399999999999994</v>
      </c>
      <c r="G2660" s="2">
        <f>'Moving Avg'!F2660</f>
        <v>0.502</v>
      </c>
      <c r="H2660" s="2">
        <f>'Moving Avg'!G2660</f>
        <v>0.5444</v>
      </c>
      <c r="I2660" s="2">
        <f>'Moving Avg'!H2660</f>
        <v>0.47604999999999997</v>
      </c>
      <c r="J2660" s="6" t="str">
        <f>OBV!F2660</f>
        <v>BULLISH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0.49</v>
      </c>
      <c r="C2661" s="2">
        <f>RSI!I2661</f>
        <v>45.446143272101118</v>
      </c>
      <c r="D2661" s="2">
        <f>MACD!E2661</f>
        <v>-9.8722968140722567E-3</v>
      </c>
      <c r="E2661" s="2">
        <f>MACD!F2661</f>
        <v>-7.2220652506153329E-4</v>
      </c>
      <c r="F2661" s="2">
        <f>'Moving Avg'!D2661</f>
        <v>0.49399999999999994</v>
      </c>
      <c r="G2661" s="2">
        <f>'Moving Avg'!F2661</f>
        <v>0.5</v>
      </c>
      <c r="H2661" s="2">
        <f>'Moving Avg'!G2661</f>
        <v>0.54300000000000004</v>
      </c>
      <c r="I2661" s="2">
        <f>'Moving Avg'!H2661</f>
        <v>0.47604999999999997</v>
      </c>
      <c r="J2661" s="6" t="str">
        <f>OBV!F2661</f>
        <v>BEARISH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0.47</v>
      </c>
      <c r="C2662" s="2">
        <f>RSI!I2662</f>
        <v>41.153320211444417</v>
      </c>
      <c r="D2662" s="2">
        <f>MACD!E2662</f>
        <v>-8.2047950359629973E-3</v>
      </c>
      <c r="E2662" s="2">
        <f>MACD!F2662</f>
        <v>-2.2187242272418261E-3</v>
      </c>
      <c r="F2662" s="2">
        <f>'Moving Avg'!D2662</f>
        <v>0.49399999999999994</v>
      </c>
      <c r="G2662" s="2">
        <f>'Moving Avg'!F2662</f>
        <v>0.496</v>
      </c>
      <c r="H2662" s="2">
        <f>'Moving Avg'!G2662</f>
        <v>0.54080000000000006</v>
      </c>
      <c r="I2662" s="2">
        <f>'Moving Avg'!H2662</f>
        <v>0.47589999999999999</v>
      </c>
      <c r="J2662" s="6" t="str">
        <f>OBV!F2662</f>
        <v>BEARISH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0.49</v>
      </c>
      <c r="C2663" s="2">
        <f>RSI!I2663</f>
        <v>46.586813399414467</v>
      </c>
      <c r="D2663" s="2">
        <f>MACD!E2663</f>
        <v>-4.9814840128179494E-3</v>
      </c>
      <c r="E2663" s="2">
        <f>MACD!F2663</f>
        <v>-2.7712761843570509E-3</v>
      </c>
      <c r="F2663" s="2">
        <f>'Moving Avg'!D2663</f>
        <v>0.49399999999999994</v>
      </c>
      <c r="G2663" s="2">
        <f>'Moving Avg'!F2663</f>
        <v>0.49400000000000005</v>
      </c>
      <c r="H2663" s="2">
        <f>'Moving Avg'!G2663</f>
        <v>0.53899999999999992</v>
      </c>
      <c r="I2663" s="2">
        <f>'Moving Avg'!H2663</f>
        <v>0.47584999999999994</v>
      </c>
      <c r="J2663" s="6" t="str">
        <f>OBV!F2663</f>
        <v>BULLISH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45888</v>
      </c>
      <c r="B2664" s="2">
        <f>RSI!B2664</f>
        <v>0.51</v>
      </c>
      <c r="C2664" s="2">
        <f>RSI!I2664</f>
        <v>51.41762993026969</v>
      </c>
      <c r="D2664" s="2">
        <f>MACD!E2664</f>
        <v>-3.6528900885553495E-3</v>
      </c>
      <c r="E2664" s="2">
        <f>MACD!F2664</f>
        <v>-2.9475989651967108E-3</v>
      </c>
      <c r="F2664" s="2">
        <f>'Moving Avg'!D2664</f>
        <v>0.49399999999999994</v>
      </c>
      <c r="G2664" s="2">
        <f>'Moving Avg'!F2664</f>
        <v>0.49399999999999994</v>
      </c>
      <c r="H2664" s="2">
        <f>'Moving Avg'!G2664</f>
        <v>0.53720000000000001</v>
      </c>
      <c r="I2664" s="2">
        <f>'Moving Avg'!H2664</f>
        <v>0.47589999999999999</v>
      </c>
      <c r="J2664" s="6" t="str">
        <f>OBV!F2664</f>
        <v>BULLISH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0.51</v>
      </c>
      <c r="C2665" s="2">
        <f>RSI!I2665</f>
        <v>51.41762993026969</v>
      </c>
      <c r="D2665" s="2">
        <f>MACD!E2665</f>
        <v>-2.570340545744898E-3</v>
      </c>
      <c r="E2665" s="2">
        <f>MACD!F2665</f>
        <v>-2.8721472813063487E-3</v>
      </c>
      <c r="F2665" s="2">
        <f>'Moving Avg'!D2665</f>
        <v>0.49399999999999994</v>
      </c>
      <c r="G2665" s="2">
        <f>'Moving Avg'!F2665</f>
        <v>0.49399999999999994</v>
      </c>
      <c r="H2665" s="2">
        <f>'Moving Avg'!G2665</f>
        <v>0.53520000000000001</v>
      </c>
      <c r="I2665" s="2">
        <f>'Moving Avg'!H2665</f>
        <v>0.47594999999999998</v>
      </c>
      <c r="J2665" s="6" t="str">
        <f>OBV!F2665</f>
        <v>BULLISH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0.51</v>
      </c>
      <c r="C2666" s="2">
        <f>RSI!I2666</f>
        <v>51.417629930269698</v>
      </c>
      <c r="D2666" s="2">
        <f>MACD!E2666</f>
        <v>-4.7698206413123723E-3</v>
      </c>
      <c r="E2666" s="2">
        <f>MACD!F2666</f>
        <v>-3.2516819533075537E-3</v>
      </c>
      <c r="F2666" s="2">
        <f>'Moving Avg'!D2666</f>
        <v>0.49800000000000005</v>
      </c>
      <c r="G2666" s="2">
        <f>'Moving Avg'!F2666</f>
        <v>0.49399999999999994</v>
      </c>
      <c r="H2666" s="2">
        <f>'Moving Avg'!G2666</f>
        <v>0.53299999999999992</v>
      </c>
      <c r="I2666" s="2">
        <f>'Moving Avg'!H2666</f>
        <v>0.47595000000000004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</row>
    <row r="2667" spans="1:12" ht="13.5" x14ac:dyDescent="0.25">
      <c r="A2667" s="3">
        <f>RSI!A2667</f>
        <v>45891</v>
      </c>
      <c r="B2667" s="2">
        <f>RSI!B2667</f>
        <v>0.51</v>
      </c>
      <c r="C2667" s="2">
        <f>RSI!I2667</f>
        <v>51.417629930269698</v>
      </c>
      <c r="D2667" s="2">
        <f>MACD!E2667</f>
        <v>-9.7435464068844069E-3</v>
      </c>
      <c r="E2667" s="2">
        <f>MACD!F2667</f>
        <v>-4.5500548440229249E-3</v>
      </c>
      <c r="F2667" s="2">
        <f>'Moving Avg'!D2667</f>
        <v>0.50600000000000001</v>
      </c>
      <c r="G2667" s="2">
        <f>'Moving Avg'!F2667</f>
        <v>0.49499999999999994</v>
      </c>
      <c r="H2667" s="2">
        <f>'Moving Avg'!G2667</f>
        <v>0.53039999999999987</v>
      </c>
      <c r="I2667" s="2">
        <f>'Moving Avg'!H2667</f>
        <v>0.47595000000000004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0.49</v>
      </c>
      <c r="C2668" s="2">
        <f>RSI!I2668</f>
        <v>45.841079603930403</v>
      </c>
      <c r="D2668" s="2">
        <f>MACD!E2668</f>
        <v>-9.4267384294051682E-3</v>
      </c>
      <c r="E2668" s="2">
        <f>MACD!F2668</f>
        <v>-5.5253915610993737E-3</v>
      </c>
      <c r="F2668" s="2">
        <f>'Moving Avg'!D2668</f>
        <v>0.50600000000000001</v>
      </c>
      <c r="G2668" s="2">
        <f>'Moving Avg'!F2668</f>
        <v>0.49499999999999994</v>
      </c>
      <c r="H2668" s="2">
        <f>'Moving Avg'!G2668</f>
        <v>0.52759999999999996</v>
      </c>
      <c r="I2668" s="2">
        <f>'Moving Avg'!H2668</f>
        <v>0.47580000000000006</v>
      </c>
      <c r="J2668" s="6" t="str">
        <f>OBV!F2668</f>
        <v>BULLISH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0.49</v>
      </c>
      <c r="C2669" s="2">
        <f>RSI!I2669</f>
        <v>45.841079603930396</v>
      </c>
      <c r="D2669" s="2">
        <f>MACD!E2669</f>
        <v>-5.9941767555464764E-3</v>
      </c>
      <c r="E2669" s="2">
        <f>MACD!F2669</f>
        <v>-5.6191485999887939E-3</v>
      </c>
      <c r="F2669" s="2">
        <f>'Moving Avg'!D2669</f>
        <v>0.502</v>
      </c>
      <c r="G2669" s="2">
        <f>'Moving Avg'!F2669</f>
        <v>0.496</v>
      </c>
      <c r="H2669" s="2">
        <f>'Moving Avg'!G2669</f>
        <v>0.52439999999999998</v>
      </c>
      <c r="I2669" s="2">
        <f>'Moving Avg'!H2669</f>
        <v>0.47574999999999995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0.49</v>
      </c>
      <c r="C2670" s="2">
        <f>RSI!I2670</f>
        <v>45.841079603930396</v>
      </c>
      <c r="D2670" s="2">
        <f>MACD!E2670</f>
        <v>-3.0086178742548819E-3</v>
      </c>
      <c r="E2670" s="2">
        <f>MACD!F2670</f>
        <v>-5.0970424548420126E-3</v>
      </c>
      <c r="F2670" s="2">
        <f>'Moving Avg'!D2670</f>
        <v>0.49800000000000005</v>
      </c>
      <c r="G2670" s="2">
        <f>'Moving Avg'!F2670</f>
        <v>0.496</v>
      </c>
      <c r="H2670" s="2">
        <f>'Moving Avg'!G2670</f>
        <v>0.52159999999999995</v>
      </c>
      <c r="I2670" s="2">
        <f>'Moving Avg'!H2670</f>
        <v>0.4758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0.49</v>
      </c>
      <c r="C2671" s="2">
        <f>RSI!I2671</f>
        <v>45.841079603930396</v>
      </c>
      <c r="D2671" s="2">
        <f>MACD!E2671</f>
        <v>-3.4842213960434854E-3</v>
      </c>
      <c r="E2671" s="2">
        <f>MACD!F2671</f>
        <v>-4.7744782430823073E-3</v>
      </c>
      <c r="F2671" s="2">
        <f>'Moving Avg'!D2671</f>
        <v>0.49399999999999994</v>
      </c>
      <c r="G2671" s="2">
        <f>'Moving Avg'!F2671</f>
        <v>0.497</v>
      </c>
      <c r="H2671" s="2">
        <f>'Moving Avg'!G2671</f>
        <v>0.51879999999999993</v>
      </c>
      <c r="I2671" s="2">
        <f>'Moving Avg'!H2671</f>
        <v>0.47594999999999998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0.51</v>
      </c>
      <c r="C2672" s="2">
        <f>RSI!I2672</f>
        <v>52.735910252999162</v>
      </c>
      <c r="D2672" s="2">
        <f>MACD!E2672</f>
        <v>-8.3755435695696545E-3</v>
      </c>
      <c r="E2672" s="2">
        <f>MACD!F2672</f>
        <v>-5.4946913083797769E-3</v>
      </c>
      <c r="F2672" s="2">
        <f>'Moving Avg'!D2672</f>
        <v>0.49399999999999994</v>
      </c>
      <c r="G2672" s="2">
        <f>'Moving Avg'!F2672</f>
        <v>0.49799999999999994</v>
      </c>
      <c r="H2672" s="2">
        <f>'Moving Avg'!G2672</f>
        <v>0.51680000000000004</v>
      </c>
      <c r="I2672" s="2">
        <f>'Moving Avg'!H2672</f>
        <v>0.47629999999999995</v>
      </c>
      <c r="J2672" s="6" t="str">
        <f>OBV!F2672</f>
        <v>BULLISH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45901</v>
      </c>
      <c r="B2673" s="2">
        <f>RSI!B2673</f>
        <v>0.49</v>
      </c>
      <c r="C2673" s="2">
        <f>RSI!I2673</f>
        <v>46.37753763908448</v>
      </c>
      <c r="D2673" s="2">
        <f>MACD!E2673</f>
        <v>-8.0097641491748695E-3</v>
      </c>
      <c r="E2673" s="2">
        <f>MACD!F2673</f>
        <v>-5.9977058765387954E-3</v>
      </c>
      <c r="F2673" s="2">
        <f>'Moving Avg'!D2673</f>
        <v>0.49399999999999994</v>
      </c>
      <c r="G2673" s="2">
        <f>'Moving Avg'!F2673</f>
        <v>0.497</v>
      </c>
      <c r="H2673" s="2">
        <f>'Moving Avg'!G2673</f>
        <v>0.51479999999999992</v>
      </c>
      <c r="I2673" s="2">
        <f>'Moving Avg'!H2673</f>
        <v>0.47649999999999998</v>
      </c>
      <c r="J2673" s="6" t="str">
        <f>OBV!F2673</f>
        <v>BEARISH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0.47</v>
      </c>
      <c r="C2674" s="2">
        <f>RSI!I2674</f>
        <v>41.047710212646408</v>
      </c>
      <c r="D2674" s="2">
        <f>MACD!E2674</f>
        <v>-3.0735009092738297E-3</v>
      </c>
      <c r="E2674" s="2">
        <f>MACD!F2674</f>
        <v>-5.4128648830858023E-3</v>
      </c>
      <c r="F2674" s="2">
        <f>'Moving Avg'!D2674</f>
        <v>0.49000000000000005</v>
      </c>
      <c r="G2674" s="2">
        <f>'Moving Avg'!F2674</f>
        <v>0.495</v>
      </c>
      <c r="H2674" s="2">
        <f>'Moving Avg'!G2674</f>
        <v>0.5119999999999999</v>
      </c>
      <c r="I2674" s="2">
        <f>'Moving Avg'!H2674</f>
        <v>0.47664999999999991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0.49</v>
      </c>
      <c r="C2675" s="2">
        <f>RSI!I2675</f>
        <v>47.540273160721355</v>
      </c>
      <c r="D2675" s="2">
        <f>MACD!E2675</f>
        <v>-1.96673574202888E-4</v>
      </c>
      <c r="E2675" s="2">
        <f>MACD!F2675</f>
        <v>-4.3696266213092199E-3</v>
      </c>
      <c r="F2675" s="2">
        <f>'Moving Avg'!D2675</f>
        <v>0.49000000000000005</v>
      </c>
      <c r="G2675" s="2">
        <f>'Moving Avg'!F2675</f>
        <v>0.49400000000000005</v>
      </c>
      <c r="H2675" s="2">
        <f>'Moving Avg'!G2675</f>
        <v>0.50919999999999987</v>
      </c>
      <c r="I2675" s="2">
        <f>'Moving Avg'!H2675</f>
        <v>0.47684999999999989</v>
      </c>
      <c r="J2675" s="6" t="str">
        <f>OBV!F2675</f>
        <v>BEARISH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0.51</v>
      </c>
      <c r="C2676" s="2">
        <f>RSI!I2676</f>
        <v>53.102513393130756</v>
      </c>
      <c r="D2676" s="2">
        <f>MACD!E2676</f>
        <v>8.0593101679793389E-4</v>
      </c>
      <c r="E2676" s="2">
        <f>MACD!F2676</f>
        <v>-3.3345150936877894E-3</v>
      </c>
      <c r="F2676" s="2">
        <f>'Moving Avg'!D2676</f>
        <v>0.49399999999999994</v>
      </c>
      <c r="G2676" s="2">
        <f>'Moving Avg'!F2676</f>
        <v>0.495</v>
      </c>
      <c r="H2676" s="2">
        <f>'Moving Avg'!G2676</f>
        <v>0.50719999999999998</v>
      </c>
      <c r="I2676" s="2">
        <f>'Moving Avg'!H2676</f>
        <v>0.47704999999999986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</row>
    <row r="2677" spans="1:12" ht="13.5" x14ac:dyDescent="0.25">
      <c r="A2677" s="3">
        <f>RSI!A2677</f>
        <v>45908</v>
      </c>
      <c r="B2677" s="2">
        <f>RSI!B2677</f>
        <v>0.51</v>
      </c>
      <c r="C2677" s="2">
        <f>RSI!I2677</f>
        <v>53.102513393130756</v>
      </c>
      <c r="D2677" s="2">
        <f>MACD!E2677</f>
        <v>1.5822630351969291E-3</v>
      </c>
      <c r="E2677" s="2">
        <f>MACD!F2677</f>
        <v>-2.3511594679108457E-3</v>
      </c>
      <c r="F2677" s="2">
        <f>'Moving Avg'!D2677</f>
        <v>0.49399999999999994</v>
      </c>
      <c r="G2677" s="2">
        <f>'Moving Avg'!F2677</f>
        <v>0.497</v>
      </c>
      <c r="H2677" s="2">
        <f>'Moving Avg'!G2677</f>
        <v>0.50519999999999998</v>
      </c>
      <c r="I2677" s="2">
        <f>'Moving Avg'!H2677</f>
        <v>0.47714999999999991</v>
      </c>
      <c r="J2677" s="6" t="str">
        <f>OBV!F2677</f>
        <v>BEARISH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45909</v>
      </c>
      <c r="B2678" s="2">
        <f>RSI!B2678</f>
        <v>0.51</v>
      </c>
      <c r="C2678" s="2">
        <f>RSI!I2678</f>
        <v>53.102513393130756</v>
      </c>
      <c r="D2678" s="2">
        <f>MACD!E2678</f>
        <v>-9.0445419295420715E-4</v>
      </c>
      <c r="E2678" s="2">
        <f>MACD!F2678</f>
        <v>-2.061818412919518E-3</v>
      </c>
      <c r="F2678" s="2">
        <f>'Moving Avg'!D2678</f>
        <v>0.49800000000000005</v>
      </c>
      <c r="G2678" s="2">
        <f>'Moving Avg'!F2678</f>
        <v>0.49799999999999994</v>
      </c>
      <c r="H2678" s="2">
        <f>'Moving Avg'!G2678</f>
        <v>0.50360000000000005</v>
      </c>
      <c r="I2678" s="2">
        <f>'Moving Avg'!H2678</f>
        <v>0.47724999999999995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</row>
    <row r="2679" spans="1:12" ht="13.5" x14ac:dyDescent="0.25">
      <c r="A2679" s="3">
        <f>RSI!A2679</f>
        <v>45910</v>
      </c>
      <c r="B2679" s="2">
        <f>RSI!B2679</f>
        <v>0.51</v>
      </c>
      <c r="C2679" s="2">
        <f>RSI!I2679</f>
        <v>53.102513393130756</v>
      </c>
      <c r="D2679" s="2">
        <f>MACD!E2679</f>
        <v>-3.0703499791928657E-3</v>
      </c>
      <c r="E2679" s="2">
        <f>MACD!F2679</f>
        <v>-2.2635247261741879E-3</v>
      </c>
      <c r="F2679" s="2">
        <f>'Moving Avg'!D2679</f>
        <v>0.50600000000000001</v>
      </c>
      <c r="G2679" s="2">
        <f>'Moving Avg'!F2679</f>
        <v>0.49799999999999994</v>
      </c>
      <c r="H2679" s="2">
        <f>'Moving Avg'!G2679</f>
        <v>0.502</v>
      </c>
      <c r="I2679" s="2">
        <f>'Moving Avg'!H2679</f>
        <v>0.47739999999999994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0.51</v>
      </c>
      <c r="C2680" s="2">
        <f>RSI!I2680</f>
        <v>53.102513393130778</v>
      </c>
      <c r="D2680" s="2">
        <f>MACD!E2680</f>
        <v>-4.9602073618106868E-3</v>
      </c>
      <c r="E2680" s="2">
        <f>MACD!F2680</f>
        <v>-2.8028612533014877E-3</v>
      </c>
      <c r="F2680" s="2">
        <f>'Moving Avg'!D2680</f>
        <v>0.51</v>
      </c>
      <c r="G2680" s="2">
        <f>'Moving Avg'!F2680</f>
        <v>0.49799999999999994</v>
      </c>
      <c r="H2680" s="2">
        <f>'Moving Avg'!G2680</f>
        <v>0.50080000000000013</v>
      </c>
      <c r="I2680" s="2">
        <f>'Moving Avg'!H2680</f>
        <v>0.47754999999999997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0.51</v>
      </c>
      <c r="C2681" s="2">
        <f>RSI!I2681</f>
        <v>53.102513393130778</v>
      </c>
      <c r="D2681" s="2">
        <f>MACD!E2681</f>
        <v>-6.6122585036131332E-3</v>
      </c>
      <c r="E2681" s="2">
        <f>MACD!F2681</f>
        <v>-3.5647407033638171E-3</v>
      </c>
      <c r="F2681" s="2">
        <f>'Moving Avg'!D2681</f>
        <v>0.51</v>
      </c>
      <c r="G2681" s="2">
        <f>'Moving Avg'!F2681</f>
        <v>0.499</v>
      </c>
      <c r="H2681" s="2">
        <f>'Moving Avg'!G2681</f>
        <v>0.49960000000000016</v>
      </c>
      <c r="I2681" s="2">
        <f>'Moving Avg'!H2681</f>
        <v>0.47770000000000001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45915</v>
      </c>
      <c r="B2682" s="2">
        <f>RSI!B2682</f>
        <v>0.51</v>
      </c>
      <c r="C2682" s="2">
        <f>RSI!I2682</f>
        <v>53.102513393130778</v>
      </c>
      <c r="D2682" s="2">
        <f>MACD!E2682</f>
        <v>-4.9822443440153963E-3</v>
      </c>
      <c r="E2682" s="2">
        <f>MACD!F2682</f>
        <v>-3.8482414314941335E-3</v>
      </c>
      <c r="F2682" s="2">
        <f>'Moving Avg'!D2682</f>
        <v>0.51</v>
      </c>
      <c r="G2682" s="2">
        <f>'Moving Avg'!F2682</f>
        <v>0.501</v>
      </c>
      <c r="H2682" s="2">
        <f>'Moving Avg'!G2682</f>
        <v>0.49880000000000019</v>
      </c>
      <c r="I2682" s="2">
        <f>'Moving Avg'!H2682</f>
        <v>0.47785000000000011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0.51</v>
      </c>
      <c r="C2683" s="2">
        <f>RSI!I2683</f>
        <v>53.102513393130778</v>
      </c>
      <c r="D2683" s="2">
        <f>MACD!E2683</f>
        <v>-6.725313086848983E-3</v>
      </c>
      <c r="E2683" s="2">
        <f>MACD!F2683</f>
        <v>-4.4236557625651034E-3</v>
      </c>
      <c r="F2683" s="2">
        <f>'Moving Avg'!D2683</f>
        <v>0.51</v>
      </c>
      <c r="G2683" s="2">
        <f>'Moving Avg'!F2683</f>
        <v>0.502</v>
      </c>
      <c r="H2683" s="2">
        <f>'Moving Avg'!G2683</f>
        <v>0.49840000000000012</v>
      </c>
      <c r="I2683" s="2">
        <f>'Moving Avg'!H2683</f>
        <v>0.47800000000000009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45917</v>
      </c>
      <c r="B2684" s="2">
        <f>RSI!B2684</f>
        <v>0.5</v>
      </c>
      <c r="C2684" s="2">
        <f>RSI!I2684</f>
        <v>48.455106078799119</v>
      </c>
      <c r="D2684" s="2">
        <f>MACD!E2684</f>
        <v>-1.0578426055315782E-2</v>
      </c>
      <c r="E2684" s="2">
        <f>MACD!F2684</f>
        <v>-5.6546098211152397E-3</v>
      </c>
      <c r="F2684" s="2">
        <f>'Moving Avg'!D2684</f>
        <v>0.50800000000000001</v>
      </c>
      <c r="G2684" s="2">
        <f>'Moving Avg'!F2684</f>
        <v>0.50149999999999995</v>
      </c>
      <c r="H2684" s="2">
        <f>'Moving Avg'!G2684</f>
        <v>0.49820000000000009</v>
      </c>
      <c r="I2684" s="2">
        <f>'Moving Avg'!H2684</f>
        <v>0.47810000000000008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0.48</v>
      </c>
      <c r="C2685" s="2">
        <f>RSI!I2685</f>
        <v>40.769982371419381</v>
      </c>
      <c r="D2685" s="2">
        <f>MACD!E2685</f>
        <v>-9.260170676703483E-3</v>
      </c>
      <c r="E2685" s="2">
        <f>MACD!F2685</f>
        <v>-6.3757219922328887E-3</v>
      </c>
      <c r="F2685" s="2">
        <f>'Moving Avg'!D2685</f>
        <v>0.502</v>
      </c>
      <c r="G2685" s="2">
        <f>'Moving Avg'!F2685</f>
        <v>0.5</v>
      </c>
      <c r="H2685" s="2">
        <f>'Moving Avg'!G2685</f>
        <v>0.49800000000000011</v>
      </c>
      <c r="I2685" s="2">
        <f>'Moving Avg'!H2685</f>
        <v>0.47820000000000012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0.48</v>
      </c>
      <c r="C2686" s="2">
        <f>RSI!I2686</f>
        <v>40.769982371419381</v>
      </c>
      <c r="D2686" s="2">
        <f>MACD!E2686</f>
        <v>-4.930937309680139E-3</v>
      </c>
      <c r="E2686" s="2">
        <f>MACD!F2686</f>
        <v>-6.0867650557223391E-3</v>
      </c>
      <c r="F2686" s="2">
        <f>'Moving Avg'!D2686</f>
        <v>0.496</v>
      </c>
      <c r="G2686" s="2">
        <f>'Moving Avg'!F2686</f>
        <v>0.49849999999999994</v>
      </c>
      <c r="H2686" s="2">
        <f>'Moving Avg'!G2686</f>
        <v>0.49820000000000014</v>
      </c>
      <c r="I2686" s="2">
        <f>'Moving Avg'!H2686</f>
        <v>0.47840000000000027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0.48</v>
      </c>
      <c r="C2687" s="2">
        <f>RSI!I2687</f>
        <v>40.769982371419381</v>
      </c>
      <c r="D2687" s="2">
        <f>MACD!E2687</f>
        <v>-1.1410144459475524E-3</v>
      </c>
      <c r="E2687" s="2">
        <f>MACD!F2687</f>
        <v>-5.0976149337673823E-3</v>
      </c>
      <c r="F2687" s="2">
        <f>'Moving Avg'!D2687</f>
        <v>0.49000000000000005</v>
      </c>
      <c r="G2687" s="2">
        <f>'Moving Avg'!F2687</f>
        <v>0.497</v>
      </c>
      <c r="H2687" s="2">
        <f>'Moving Avg'!G2687</f>
        <v>0.49880000000000019</v>
      </c>
      <c r="I2687" s="2">
        <f>'Moving Avg'!H2687</f>
        <v>0.47855000000000025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0.47</v>
      </c>
      <c r="C2688" s="2">
        <f>RSI!I2688</f>
        <v>37.095804612356453</v>
      </c>
      <c r="D2688" s="2">
        <f>MACD!E2688</f>
        <v>2.9239224352782256E-3</v>
      </c>
      <c r="E2688" s="2">
        <f>MACD!F2688</f>
        <v>-3.4933074599582613E-3</v>
      </c>
      <c r="F2688" s="2">
        <f>'Moving Avg'!D2688</f>
        <v>0.48200000000000004</v>
      </c>
      <c r="G2688" s="2">
        <f>'Moving Avg'!F2688</f>
        <v>0.496</v>
      </c>
      <c r="H2688" s="2">
        <f>'Moving Avg'!G2688</f>
        <v>0.49880000000000019</v>
      </c>
      <c r="I2688" s="2">
        <f>'Moving Avg'!H2688</f>
        <v>0.47855000000000025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0.49</v>
      </c>
      <c r="C2689" s="2">
        <f>RSI!I2689</f>
        <v>47.321004456831858</v>
      </c>
      <c r="D2689" s="2">
        <f>MACD!E2689</f>
        <v>5.0497399640417329E-3</v>
      </c>
      <c r="E2689" s="2">
        <f>MACD!F2689</f>
        <v>-1.7846979751582628E-3</v>
      </c>
      <c r="F2689" s="2">
        <f>'Moving Avg'!D2689</f>
        <v>0.48</v>
      </c>
      <c r="G2689" s="2">
        <f>'Moving Avg'!F2689</f>
        <v>0.496</v>
      </c>
      <c r="H2689" s="2">
        <f>'Moving Avg'!G2689</f>
        <v>0.49880000000000019</v>
      </c>
      <c r="I2689" s="2">
        <f>'Moving Avg'!H2689</f>
        <v>0.4786000000000003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0.49</v>
      </c>
      <c r="C2690" s="2">
        <f>RSI!I2690</f>
        <v>47.321004456831858</v>
      </c>
      <c r="D2690" s="2">
        <f>MACD!E2690</f>
        <v>6.8856398516594086E-3</v>
      </c>
      <c r="E2690" s="2">
        <f>MACD!F2690</f>
        <v>-5.0630409794728392E-5</v>
      </c>
      <c r="F2690" s="2">
        <f>'Moving Avg'!D2690</f>
        <v>0.48200000000000004</v>
      </c>
      <c r="G2690" s="2">
        <f>'Moving Avg'!F2690</f>
        <v>0.496</v>
      </c>
      <c r="H2690" s="2">
        <f>'Moving Avg'!G2690</f>
        <v>0.49840000000000012</v>
      </c>
      <c r="I2690" s="2">
        <f>'Moving Avg'!H2690</f>
        <v>0.47860000000000019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</row>
    <row r="2691" spans="1:12" ht="13.5" x14ac:dyDescent="0.35">
      <c r="A2691" s="3">
        <f>RSI!A2691</f>
        <v>45926</v>
      </c>
      <c r="B2691" s="4">
        <f>RSI!B2691</f>
        <v>0.5</v>
      </c>
      <c r="C2691" s="2">
        <f>RSI!I2691</f>
        <v>51.858833912520168</v>
      </c>
      <c r="D2691" s="2">
        <f>MACD!E2691</f>
        <v>7.7327336114548784E-3</v>
      </c>
      <c r="E2691" s="2">
        <f>MACD!F2691</f>
        <v>1.5060423944551931E-3</v>
      </c>
      <c r="F2691" s="2">
        <f>'Moving Avg'!D2691</f>
        <v>0.48599999999999993</v>
      </c>
      <c r="G2691" s="2">
        <f>'Moving Avg'!F2691</f>
        <v>0.4965</v>
      </c>
      <c r="H2691" s="2">
        <f>'Moving Avg'!G2691</f>
        <v>0.49780000000000013</v>
      </c>
      <c r="I2691" s="2">
        <f>'Moving Avg'!H2691</f>
        <v>0.47865000000000019</v>
      </c>
      <c r="J2691" s="6" t="str">
        <f>OBV!F2691</f>
        <v>BEARISH</v>
      </c>
      <c r="K2691" s="6" t="str">
        <f>OBV!G2691</f>
        <v>NEUTRAL</v>
      </c>
      <c r="L2691" s="6" t="str">
        <f>OBV!H2691</f>
        <v>BEARISH DIVERGENCE</v>
      </c>
    </row>
    <row r="2692" spans="1:12" ht="13.5" x14ac:dyDescent="0.35">
      <c r="A2692" s="3">
        <f>RSI!A2692</f>
        <v>45929</v>
      </c>
      <c r="B2692" s="4">
        <f>RSI!B2692</f>
        <v>0.48</v>
      </c>
      <c r="C2692" s="2">
        <f>RSI!I2692</f>
        <v>43.742987746980283</v>
      </c>
      <c r="D2692" s="2">
        <f>MACD!E2692</f>
        <v>9.9037303336712568E-3</v>
      </c>
      <c r="E2692" s="2">
        <f>MACD!F2692</f>
        <v>3.1855799822984063E-3</v>
      </c>
      <c r="F2692" s="2">
        <f>'Moving Avg'!D2692</f>
        <v>0.48599999999999993</v>
      </c>
      <c r="G2692" s="2">
        <f>'Moving Avg'!F2692</f>
        <v>0.49499999999999994</v>
      </c>
      <c r="H2692" s="2">
        <f>'Moving Avg'!G2692</f>
        <v>0.49640000000000023</v>
      </c>
      <c r="I2692" s="2">
        <f>'Moving Avg'!H2692</f>
        <v>0.47870000000000024</v>
      </c>
      <c r="J2692" s="6" t="str">
        <f>OBV!F2692</f>
        <v>BEARISH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45930</v>
      </c>
      <c r="B2693" s="4">
        <f>RSI!B2693</f>
        <v>0.5</v>
      </c>
      <c r="C2693" s="2">
        <f>RSI!I2693</f>
        <v>51.856891808213163</v>
      </c>
      <c r="D2693" s="2">
        <f>MACD!E2693</f>
        <v>1.0352189528186451E-2</v>
      </c>
      <c r="E2693" s="2">
        <f>MACD!F2693</f>
        <v>4.6189018914760153E-3</v>
      </c>
      <c r="F2693" s="2">
        <f>'Moving Avg'!D2693</f>
        <v>0.49199999999999999</v>
      </c>
      <c r="G2693" s="2">
        <f>'Moving Avg'!F2693</f>
        <v>0.4955</v>
      </c>
      <c r="H2693" s="2">
        <f>'Moving Avg'!G2693</f>
        <v>0.49580000000000019</v>
      </c>
      <c r="I2693" s="2">
        <f>'Moving Avg'!H2693</f>
        <v>0.47895000000000026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</row>
    <row r="2694" spans="1:12" ht="13.5" x14ac:dyDescent="0.35">
      <c r="A2694" s="3">
        <f>RSI!A2694</f>
        <v>45931</v>
      </c>
      <c r="B2694" s="4">
        <f>RSI!B2694</f>
        <v>0.5</v>
      </c>
      <c r="C2694" s="2">
        <f>RSI!I2694</f>
        <v>51.856891808213163</v>
      </c>
      <c r="D2694" s="2">
        <f>MACD!E2694</f>
        <v>9.1610713526277809E-3</v>
      </c>
      <c r="E2694" s="2">
        <f>MACD!F2694</f>
        <v>5.5273357837063684E-3</v>
      </c>
      <c r="F2694" s="2">
        <f>'Moving Avg'!D2694</f>
        <v>0.49399999999999994</v>
      </c>
      <c r="G2694" s="2">
        <f>'Moving Avg'!F2694</f>
        <v>0.49700000000000005</v>
      </c>
      <c r="H2694" s="2">
        <f>'Moving Avg'!G2694</f>
        <v>0.49560000000000015</v>
      </c>
      <c r="I2694" s="2">
        <f>'Moving Avg'!H2694</f>
        <v>0.4791500000000003</v>
      </c>
      <c r="J2694" s="6" t="str">
        <f>OBV!F2694</f>
        <v>BULLISH</v>
      </c>
      <c r="K2694" s="6" t="str">
        <f>OBV!G2694</f>
        <v>WEAK</v>
      </c>
      <c r="L2694" s="6" t="str">
        <f>OBV!H2694</f>
        <v>CONFIRMED BULLISH</v>
      </c>
    </row>
    <row r="2695" spans="1:12" ht="13.5" x14ac:dyDescent="0.35">
      <c r="A2695" s="3">
        <f>RSI!A2695</f>
        <v>45932</v>
      </c>
      <c r="B2695" s="4">
        <f>RSI!B2695</f>
        <v>0.49</v>
      </c>
      <c r="C2695" s="2">
        <f>RSI!I2695</f>
        <v>47.854536078114599</v>
      </c>
      <c r="D2695" s="2">
        <f>MACD!E2695</f>
        <v>5.7872770971031939E-3</v>
      </c>
      <c r="E2695" s="2">
        <f>MACD!F2695</f>
        <v>5.5793240463857339E-3</v>
      </c>
      <c r="F2695" s="2">
        <f>'Moving Avg'!D2695</f>
        <v>0.49399999999999994</v>
      </c>
      <c r="G2695" s="2">
        <f>'Moving Avg'!F2695</f>
        <v>0.497</v>
      </c>
      <c r="H2695" s="2">
        <f>'Moving Avg'!G2695</f>
        <v>0.49520000000000008</v>
      </c>
      <c r="I2695" s="2">
        <f>'Moving Avg'!H2695</f>
        <v>0.47940000000000027</v>
      </c>
      <c r="J2695" s="6" t="str">
        <f>OBV!F2695</f>
        <v>BULLISH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45933</v>
      </c>
      <c r="B2696" s="4">
        <f>RSI!B2696</f>
        <v>0.49</v>
      </c>
      <c r="C2696" s="2">
        <f>RSI!I2696</f>
        <v>47.854536078114599</v>
      </c>
      <c r="D2696" s="2">
        <f>MACD!E2696</f>
        <v>2.9640790097593683E-3</v>
      </c>
      <c r="E2696" s="2">
        <f>MACD!F2696</f>
        <v>5.0562750390604613E-3</v>
      </c>
      <c r="F2696" s="2">
        <f>'Moving Avg'!D2696</f>
        <v>0.49199999999999999</v>
      </c>
      <c r="G2696" s="2">
        <f>'Moving Avg'!F2696</f>
        <v>0.496</v>
      </c>
      <c r="H2696" s="2">
        <f>'Moving Avg'!G2696</f>
        <v>0.49480000000000002</v>
      </c>
      <c r="I2696" s="2">
        <f>'Moving Avg'!H2696</f>
        <v>0.4796000000000003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0.47</v>
      </c>
      <c r="C2697" s="2">
        <f>RSI!I2697</f>
        <v>40.588301079769273</v>
      </c>
      <c r="D2697" s="2">
        <f>MACD!E2697</f>
        <v>2.0859143657178114E-3</v>
      </c>
      <c r="E2697" s="2">
        <f>MACD!F2697</f>
        <v>4.4622029043919313E-3</v>
      </c>
      <c r="F2697" s="2">
        <f>'Moving Avg'!D2697</f>
        <v>0.49000000000000005</v>
      </c>
      <c r="G2697" s="2">
        <f>'Moving Avg'!F2697</f>
        <v>0.49400000000000005</v>
      </c>
      <c r="H2697" s="2">
        <f>'Moving Avg'!G2697</f>
        <v>0.49439999999999995</v>
      </c>
      <c r="I2697" s="2">
        <f>'Moving Avg'!H2697</f>
        <v>0.47975000000000023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</row>
    <row r="2698" spans="1:12" ht="13.5" x14ac:dyDescent="0.35">
      <c r="A2698" s="3">
        <f>RSI!A2698</f>
        <v>45937</v>
      </c>
      <c r="B2698" s="4">
        <f>RSI!B2698</f>
        <v>0.46</v>
      </c>
      <c r="C2698" s="2">
        <f>RSI!I2698</f>
        <v>37.520614677908675</v>
      </c>
      <c r="D2698" s="2">
        <f>MACD!E2698</f>
        <v>6.9036184556309221E-4</v>
      </c>
      <c r="E2698" s="2">
        <f>MACD!F2698</f>
        <v>3.7078346926261636E-3</v>
      </c>
      <c r="F2698" s="2">
        <f>'Moving Avg'!D2698</f>
        <v>0.48200000000000004</v>
      </c>
      <c r="G2698" s="2">
        <f>'Moving Avg'!F2698</f>
        <v>0.4915000000000001</v>
      </c>
      <c r="H2698" s="2">
        <f>'Moving Avg'!G2698</f>
        <v>0.49379999999999996</v>
      </c>
      <c r="I2698" s="2">
        <f>'Moving Avg'!H2698</f>
        <v>0.47980000000000017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</row>
    <row r="2699" spans="1:12" ht="13.5" x14ac:dyDescent="0.35">
      <c r="A2699" s="3">
        <f>RSI!A2699</f>
        <v>45938</v>
      </c>
      <c r="B2699" s="4">
        <f>RSI!B2699</f>
        <v>0.48</v>
      </c>
      <c r="C2699" s="2">
        <f>RSI!I2699</f>
        <v>46.26764517959068</v>
      </c>
      <c r="D2699" s="2">
        <f>MACD!E2699</f>
        <v>1.2985145793955599E-3</v>
      </c>
      <c r="E2699" s="2">
        <f>MACD!F2699</f>
        <v>3.2259706699800427E-3</v>
      </c>
      <c r="F2699" s="2">
        <f>'Moving Avg'!D2699</f>
        <v>0.47799999999999992</v>
      </c>
      <c r="G2699" s="2">
        <f>'Moving Avg'!F2699</f>
        <v>0.4900000000000001</v>
      </c>
      <c r="H2699" s="2">
        <f>'Moving Avg'!G2699</f>
        <v>0.49399999999999994</v>
      </c>
      <c r="I2699" s="2">
        <f>'Moving Avg'!H2699</f>
        <v>0.47995000000000021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0.46</v>
      </c>
      <c r="C2700" s="2">
        <f>RSI!I2700</f>
        <v>40.205891649998662</v>
      </c>
      <c r="D2700" s="2">
        <f>MACD!E2700</f>
        <v>3.3556312275048183E-3</v>
      </c>
      <c r="E2700" s="2">
        <f>MACD!F2700</f>
        <v>3.2519027814849983E-3</v>
      </c>
      <c r="F2700" s="2">
        <f>'Moving Avg'!D2700</f>
        <v>0.47199999999999998</v>
      </c>
      <c r="G2700" s="2">
        <f>'Moving Avg'!F2700</f>
        <v>0.48750000000000016</v>
      </c>
      <c r="H2700" s="2">
        <f>'Moving Avg'!G2700</f>
        <v>0.49339999999999989</v>
      </c>
      <c r="I2700" s="2">
        <f>'Moving Avg'!H2700</f>
        <v>0.48005000000000025</v>
      </c>
      <c r="J2700" s="6" t="str">
        <f>OBV!F2700</f>
        <v>BEARISH</v>
      </c>
      <c r="K2700" s="6" t="str">
        <f>OBV!G2700</f>
        <v>WEAK</v>
      </c>
      <c r="L2700" s="6" t="str">
        <f>OBV!H2700</f>
        <v>CONFIRMED BEARISH</v>
      </c>
    </row>
    <row r="2701" spans="1:12" ht="13.5" x14ac:dyDescent="0.35">
      <c r="A2701" s="3">
        <f>RSI!A2701</f>
        <v>45940</v>
      </c>
      <c r="B2701" s="4">
        <f>RSI!B2701</f>
        <v>0.48</v>
      </c>
      <c r="C2701" s="2">
        <f>RSI!I2701</f>
        <v>47.599269504821869</v>
      </c>
      <c r="D2701" s="2">
        <f>MACD!E2701</f>
        <v>5.3279518922342284E-3</v>
      </c>
      <c r="E2701" s="2">
        <f>MACD!F2701</f>
        <v>3.6671126036348445E-3</v>
      </c>
      <c r="F2701" s="2">
        <f>'Moving Avg'!D2701</f>
        <v>0.46999999999999992</v>
      </c>
      <c r="G2701" s="2">
        <f>'Moving Avg'!F2701</f>
        <v>0.4860000000000001</v>
      </c>
      <c r="H2701" s="2">
        <f>'Moving Avg'!G2701</f>
        <v>0.49359999999999987</v>
      </c>
      <c r="I2701" s="2">
        <f>'Moving Avg'!H2701</f>
        <v>0.48030000000000017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0.48</v>
      </c>
      <c r="C2702" s="2">
        <f>RSI!I2702</f>
        <v>47.599269504821876</v>
      </c>
      <c r="D2702" s="2">
        <f>MACD!E2702</f>
        <v>3.9634971208143965E-3</v>
      </c>
      <c r="E2702" s="2">
        <f>MACD!F2702</f>
        <v>3.7263895070707553E-3</v>
      </c>
      <c r="F2702" s="2">
        <f>'Moving Avg'!D2702</f>
        <v>0.47199999999999998</v>
      </c>
      <c r="G2702" s="2">
        <f>'Moving Avg'!F2702</f>
        <v>0.48450000000000015</v>
      </c>
      <c r="H2702" s="2">
        <f>'Moving Avg'!G2702</f>
        <v>0.49339999999999989</v>
      </c>
      <c r="I2702" s="2">
        <f>'Moving Avg'!H2702</f>
        <v>0.4805500000000002</v>
      </c>
      <c r="J2702" s="6" t="str">
        <f>OBV!F2702</f>
        <v>BEARISH</v>
      </c>
      <c r="K2702" s="6" t="str">
        <f>OBV!G2702</f>
        <v>WEAK</v>
      </c>
      <c r="L2702" s="6" t="str">
        <f>OBV!H2702</f>
        <v>BEARISH DIVERGENCE</v>
      </c>
    </row>
    <row r="2703" spans="1:12" ht="13.5" x14ac:dyDescent="0.35">
      <c r="A2703" s="3">
        <f>RSI!A2703</f>
        <v>45944</v>
      </c>
      <c r="B2703" s="4">
        <f>RSI!B2703</f>
        <v>0.48</v>
      </c>
      <c r="C2703" s="2">
        <f>RSI!I2703</f>
        <v>47.599269504821876</v>
      </c>
      <c r="D2703" s="2">
        <f>MACD!E2703</f>
        <v>5.9262348683252197E-3</v>
      </c>
      <c r="E2703" s="2">
        <f>MACD!F2703</f>
        <v>4.1663585793216482E-3</v>
      </c>
      <c r="F2703" s="2">
        <f>'Moving Avg'!D2703</f>
        <v>0.47599999999999998</v>
      </c>
      <c r="G2703" s="2">
        <f>'Moving Avg'!F2703</f>
        <v>0.48300000000000021</v>
      </c>
      <c r="H2703" s="2">
        <f>'Moving Avg'!G2703</f>
        <v>0.49279999999999985</v>
      </c>
      <c r="I2703" s="2">
        <f>'Moving Avg'!H2703</f>
        <v>0.48080000000000028</v>
      </c>
      <c r="J2703" s="6" t="str">
        <f>OBV!F2703</f>
        <v>BEARISH</v>
      </c>
      <c r="K2703" s="6" t="str">
        <f>OBV!G2703</f>
        <v>WEAK</v>
      </c>
      <c r="L2703" s="6" t="str">
        <f>OBV!H2703</f>
        <v>BEARISH DIVERGENCE</v>
      </c>
    </row>
    <row r="2704" spans="1:12" ht="13.5" x14ac:dyDescent="0.35">
      <c r="A2704" s="3">
        <f>RSI!A2704</f>
        <v>45946</v>
      </c>
      <c r="B2704" s="4">
        <f>RSI!B2704</f>
        <v>0.47</v>
      </c>
      <c r="C2704" s="2">
        <f>RSI!I2704</f>
        <v>44.187293529107038</v>
      </c>
      <c r="D2704" s="2">
        <f>MACD!E2704</f>
        <v>8.3651178913798918E-3</v>
      </c>
      <c r="E2704" s="2">
        <f>MACD!F2704</f>
        <v>5.0061104417332969E-3</v>
      </c>
      <c r="F2704" s="2">
        <f>'Moving Avg'!D2704</f>
        <v>0.47400000000000003</v>
      </c>
      <c r="G2704" s="2">
        <f>'Moving Avg'!F2704</f>
        <v>0.48150000000000004</v>
      </c>
      <c r="H2704" s="2">
        <f>'Moving Avg'!G2704</f>
        <v>0.49199999999999988</v>
      </c>
      <c r="I2704" s="2">
        <f>'Moving Avg'!H2704</f>
        <v>0.48100000000000021</v>
      </c>
      <c r="J2704" s="6" t="str">
        <f>OBV!F2704</f>
        <v>BULLISH</v>
      </c>
      <c r="K2704" s="6" t="e">
        <f>OBV!G2704</f>
        <v>#DIV/0!</v>
      </c>
      <c r="L2704" s="6" t="str">
        <f>OBV!H2704</f>
        <v>BULLISH DIVERGENCE</v>
      </c>
    </row>
    <row r="2705" spans="1:12" ht="13.5" x14ac:dyDescent="0.35">
      <c r="A2705" s="3">
        <f>RSI!A2705</f>
        <v>45947</v>
      </c>
      <c r="B2705" s="4">
        <f>RSI!B2705</f>
        <v>0.47</v>
      </c>
      <c r="C2705" s="2">
        <f>RSI!I2705</f>
        <v>44.187293529107045</v>
      </c>
      <c r="D2705" s="2">
        <f>MACD!E2705</f>
        <v>8.9840135032731028E-3</v>
      </c>
      <c r="E2705" s="2">
        <f>MACD!F2705</f>
        <v>5.8016910540412579E-3</v>
      </c>
      <c r="F2705" s="2">
        <f>'Moving Avg'!D2705</f>
        <v>0.47599999999999998</v>
      </c>
      <c r="G2705" s="2">
        <f>'Moving Avg'!F2705</f>
        <v>0.48100000000000015</v>
      </c>
      <c r="H2705" s="2">
        <f>'Moving Avg'!G2705</f>
        <v>0.49119999999999991</v>
      </c>
      <c r="I2705" s="2">
        <f>'Moving Avg'!H2705</f>
        <v>0.48120000000000024</v>
      </c>
      <c r="J2705" s="6" t="str">
        <f>OBV!F2705</f>
        <v>BULLISH</v>
      </c>
      <c r="K2705" s="6" t="str">
        <f>OBV!G2705</f>
        <v>STRONG</v>
      </c>
      <c r="L2705" s="6" t="str">
        <f>OBV!H2705</f>
        <v>CONFIRMED BULLISH</v>
      </c>
    </row>
    <row r="2706" spans="1:12" ht="13.5" x14ac:dyDescent="0.35">
      <c r="A2706" s="3">
        <f>RSI!A2706</f>
        <v>45950</v>
      </c>
      <c r="B2706" s="4">
        <f>RSI!B2706</f>
        <v>0.47</v>
      </c>
      <c r="C2706" s="2">
        <f>RSI!I2706</f>
        <v>44.187293529107052</v>
      </c>
      <c r="D2706" s="2">
        <f>MACD!E2706</f>
        <v>9.5944415353458323E-3</v>
      </c>
      <c r="E2706" s="2">
        <f>MACD!F2706</f>
        <v>6.5602411503021731E-3</v>
      </c>
      <c r="F2706" s="2">
        <f>'Moving Avg'!D2706</f>
        <v>0.47400000000000003</v>
      </c>
      <c r="G2706" s="2">
        <f>'Moving Avg'!F2706</f>
        <v>0.48050000000000004</v>
      </c>
      <c r="H2706" s="2">
        <f>'Moving Avg'!G2706</f>
        <v>0.4907999999999999</v>
      </c>
      <c r="I2706" s="2">
        <f>'Moving Avg'!H2706</f>
        <v>0.48140000000000022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A2680" workbookViewId="0">
      <selection activeCell="U2706" sqref="U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6.45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6.45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6.64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6.65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6.5474999999999994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42012</v>
      </c>
      <c r="B6" s="2">
        <f>RSI!B6</f>
        <v>6.64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6.5659999999999998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42013</v>
      </c>
      <c r="B7" s="2">
        <f>RSI!B7</f>
        <v>6.45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6.5660000000000007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e">
        <f>OBV!G7</f>
        <v>#DIV/0!</v>
      </c>
      <c r="L7" s="6" t="str">
        <f>OBV!H7</f>
        <v>NEUTRAL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6.64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6.6039999999999992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e">
        <f>OBV!G8</f>
        <v>#DIV/0!</v>
      </c>
      <c r="L8" s="6" t="str">
        <f>OBV!H8</f>
        <v>CONFIRMED BULLISH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6.55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6.5860000000000003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0</v>
      </c>
      <c r="Q9" s="9">
        <f t="shared" si="4"/>
        <v>44.5</v>
      </c>
      <c r="R9" s="9">
        <f t="shared" si="5"/>
        <v>45.25</v>
      </c>
      <c r="S9" s="9">
        <f t="shared" si="6"/>
        <v>33</v>
      </c>
      <c r="T9" s="9">
        <f t="shared" si="7"/>
        <v>42.5</v>
      </c>
      <c r="U9" s="8">
        <f t="shared" si="8"/>
        <v>40.916666666666664</v>
      </c>
      <c r="V9" s="8">
        <f t="shared" si="9"/>
        <v>41.3125</v>
      </c>
    </row>
    <row r="10" spans="1:22" ht="13.5" x14ac:dyDescent="0.25">
      <c r="A10" s="3">
        <f>RSI!A10</f>
        <v>42019</v>
      </c>
      <c r="B10" s="2">
        <f>RSI!B10</f>
        <v>6.35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6.5260000000000007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0</v>
      </c>
      <c r="Q10" s="9">
        <f t="shared" si="4"/>
        <v>44.5</v>
      </c>
      <c r="R10" s="9">
        <f t="shared" si="5"/>
        <v>45.25</v>
      </c>
      <c r="S10" s="9">
        <f t="shared" si="6"/>
        <v>33</v>
      </c>
      <c r="T10" s="9">
        <f t="shared" si="7"/>
        <v>42.5</v>
      </c>
      <c r="U10" s="8">
        <f t="shared" si="8"/>
        <v>40.916666666666664</v>
      </c>
      <c r="V10" s="8">
        <f t="shared" si="9"/>
        <v>41.3125</v>
      </c>
    </row>
    <row r="11" spans="1:22" ht="13.5" x14ac:dyDescent="0.25">
      <c r="A11" s="3">
        <f>RSI!A11</f>
        <v>42020</v>
      </c>
      <c r="B11" s="2">
        <f>RSI!B11</f>
        <v>6.4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6.4779999999999998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WEAK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0</v>
      </c>
      <c r="Q11" s="9">
        <f t="shared" si="4"/>
        <v>44.5</v>
      </c>
      <c r="R11" s="9">
        <f t="shared" si="5"/>
        <v>45.25</v>
      </c>
      <c r="S11" s="9">
        <f t="shared" si="6"/>
        <v>33</v>
      </c>
      <c r="T11" s="9">
        <f t="shared" si="7"/>
        <v>42.5</v>
      </c>
      <c r="U11" s="8">
        <f t="shared" si="8"/>
        <v>40.916666666666664</v>
      </c>
      <c r="V11" s="8">
        <f t="shared" si="9"/>
        <v>41.3125</v>
      </c>
    </row>
    <row r="12" spans="1:22" ht="13.5" x14ac:dyDescent="0.25">
      <c r="A12" s="3">
        <f>RSI!A12</f>
        <v>42023</v>
      </c>
      <c r="B12" s="2">
        <f>RSI!B12</f>
        <v>6.54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6.4959999999999996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WEAK</v>
      </c>
      <c r="L12" s="6" t="str">
        <f>OBV!H12</f>
        <v>BEARISH DIVERGENCE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0</v>
      </c>
      <c r="Q12" s="9">
        <f t="shared" si="4"/>
        <v>44.5</v>
      </c>
      <c r="R12" s="9">
        <f t="shared" si="5"/>
        <v>45.25</v>
      </c>
      <c r="S12" s="9">
        <f t="shared" si="6"/>
        <v>33</v>
      </c>
      <c r="T12" s="9">
        <f t="shared" si="7"/>
        <v>42.5</v>
      </c>
      <c r="U12" s="8">
        <f t="shared" si="8"/>
        <v>40.916666666666664</v>
      </c>
      <c r="V12" s="8">
        <f t="shared" si="9"/>
        <v>41.3125</v>
      </c>
    </row>
    <row r="13" spans="1:22" ht="13.5" x14ac:dyDescent="0.25">
      <c r="A13" s="3">
        <f>RSI!A13</f>
        <v>42024</v>
      </c>
      <c r="B13" s="2">
        <f>RSI!B13</f>
        <v>6.48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6.4639999999999986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0</v>
      </c>
      <c r="Q13" s="9">
        <f t="shared" si="4"/>
        <v>44.5</v>
      </c>
      <c r="R13" s="9">
        <f t="shared" si="5"/>
        <v>45.25</v>
      </c>
      <c r="S13" s="9">
        <f t="shared" si="6"/>
        <v>33</v>
      </c>
      <c r="T13" s="9">
        <f t="shared" si="7"/>
        <v>42.5</v>
      </c>
      <c r="U13" s="8">
        <f t="shared" si="8"/>
        <v>40.916666666666664</v>
      </c>
      <c r="V13" s="8">
        <f t="shared" si="9"/>
        <v>41.3125</v>
      </c>
    </row>
    <row r="14" spans="1:22" ht="13.5" x14ac:dyDescent="0.25">
      <c r="A14" s="3">
        <f>RSI!A14</f>
        <v>42025</v>
      </c>
      <c r="B14" s="2">
        <f>RSI!B14</f>
        <v>6.35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6.4239999999999995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33</v>
      </c>
      <c r="Q14" s="9">
        <f t="shared" si="4"/>
        <v>49.45</v>
      </c>
      <c r="R14" s="9">
        <f t="shared" si="5"/>
        <v>53.5</v>
      </c>
      <c r="S14" s="9">
        <f t="shared" si="6"/>
        <v>47.85</v>
      </c>
      <c r="T14" s="9">
        <f t="shared" si="7"/>
        <v>50.75</v>
      </c>
      <c r="U14" s="8">
        <f t="shared" si="8"/>
        <v>50.266666666666673</v>
      </c>
      <c r="V14" s="8">
        <f t="shared" si="9"/>
        <v>50.387500000000003</v>
      </c>
    </row>
    <row r="15" spans="1:22" ht="13.5" x14ac:dyDescent="0.25">
      <c r="A15" s="3">
        <f>RSI!A15</f>
        <v>42026</v>
      </c>
      <c r="B15" s="2">
        <f>RSI!B15</f>
        <v>6.36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6.4260000000000002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CONFIRMED BULLISH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67</v>
      </c>
      <c r="Q15" s="9">
        <f t="shared" si="4"/>
        <v>54.55</v>
      </c>
      <c r="R15" s="9">
        <f t="shared" si="5"/>
        <v>62</v>
      </c>
      <c r="S15" s="9">
        <f t="shared" si="6"/>
        <v>63.150000000000006</v>
      </c>
      <c r="T15" s="9">
        <f t="shared" si="7"/>
        <v>59.25</v>
      </c>
      <c r="U15" s="8">
        <f t="shared" si="8"/>
        <v>59.9</v>
      </c>
      <c r="V15" s="8">
        <f t="shared" si="9"/>
        <v>59.737499999999997</v>
      </c>
    </row>
    <row r="16" spans="1:22" ht="13.5" x14ac:dyDescent="0.25">
      <c r="A16" s="3">
        <f>RSI!A16</f>
        <v>42027</v>
      </c>
      <c r="B16" s="2">
        <f>RSI!B16</f>
        <v>6.31</v>
      </c>
      <c r="C16" s="2">
        <f>RSI!I16</f>
        <v>44.696969696969688</v>
      </c>
      <c r="D16" s="2">
        <f>MACD!E16</f>
        <v>0</v>
      </c>
      <c r="E16" s="2">
        <f>MACD!F16</f>
        <v>0</v>
      </c>
      <c r="F16" s="2">
        <f>'Moving Avg'!D16</f>
        <v>6.4079999999999995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25</v>
      </c>
      <c r="N16" s="8">
        <f t="shared" si="1"/>
        <v>45</v>
      </c>
      <c r="O16" s="8">
        <f t="shared" si="2"/>
        <v>75</v>
      </c>
      <c r="P16" s="8">
        <f t="shared" si="3"/>
        <v>33</v>
      </c>
      <c r="Q16" s="9">
        <f t="shared" si="4"/>
        <v>40.700000000000003</v>
      </c>
      <c r="R16" s="9">
        <f t="shared" si="5"/>
        <v>48.5</v>
      </c>
      <c r="S16" s="9">
        <f t="shared" si="6"/>
        <v>44.1</v>
      </c>
      <c r="T16" s="9">
        <f t="shared" si="7"/>
        <v>44.5</v>
      </c>
      <c r="U16" s="8">
        <f t="shared" si="8"/>
        <v>44.433333333333337</v>
      </c>
      <c r="V16" s="8">
        <f t="shared" si="9"/>
        <v>44.45</v>
      </c>
    </row>
    <row r="17" spans="1:22" ht="13.5" x14ac:dyDescent="0.25">
      <c r="A17" s="3">
        <f>RSI!A17</f>
        <v>42030</v>
      </c>
      <c r="B17" s="2">
        <f>RSI!B17</f>
        <v>6.27</v>
      </c>
      <c r="C17" s="2">
        <f>RSI!I17</f>
        <v>43.284424379232497</v>
      </c>
      <c r="D17" s="2">
        <f>MACD!E17</f>
        <v>0</v>
      </c>
      <c r="E17" s="2">
        <f>MACD!F17</f>
        <v>0</v>
      </c>
      <c r="F17" s="2">
        <f>'Moving Avg'!D17</f>
        <v>6.3540000000000001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33</v>
      </c>
      <c r="Q17" s="9">
        <f t="shared" si="4"/>
        <v>40.700000000000003</v>
      </c>
      <c r="R17" s="9">
        <f t="shared" si="5"/>
        <v>48.5</v>
      </c>
      <c r="S17" s="9">
        <f t="shared" si="6"/>
        <v>44.1</v>
      </c>
      <c r="T17" s="9">
        <f t="shared" si="7"/>
        <v>44.5</v>
      </c>
      <c r="U17" s="8">
        <f t="shared" si="8"/>
        <v>44.433333333333337</v>
      </c>
      <c r="V17" s="8">
        <f t="shared" si="9"/>
        <v>44.45</v>
      </c>
    </row>
    <row r="18" spans="1:22" ht="13.5" x14ac:dyDescent="0.25">
      <c r="A18" s="3">
        <f>RSI!A18</f>
        <v>42031</v>
      </c>
      <c r="B18" s="2">
        <f>RSI!B18</f>
        <v>6.3</v>
      </c>
      <c r="C18" s="2">
        <f>RSI!I18</f>
        <v>44.69607179139858</v>
      </c>
      <c r="D18" s="2">
        <f>MACD!E18</f>
        <v>0</v>
      </c>
      <c r="E18" s="2">
        <f>MACD!F18</f>
        <v>0</v>
      </c>
      <c r="F18" s="2">
        <f>'Moving Avg'!D18</f>
        <v>6.3179999999999996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33</v>
      </c>
      <c r="Q18" s="9">
        <f t="shared" si="4"/>
        <v>40.700000000000003</v>
      </c>
      <c r="R18" s="9">
        <f t="shared" si="5"/>
        <v>48.5</v>
      </c>
      <c r="S18" s="9">
        <f t="shared" si="6"/>
        <v>44.1</v>
      </c>
      <c r="T18" s="9">
        <f t="shared" si="7"/>
        <v>44.5</v>
      </c>
      <c r="U18" s="8">
        <f t="shared" si="8"/>
        <v>44.433333333333337</v>
      </c>
      <c r="V18" s="8">
        <f t="shared" si="9"/>
        <v>44.45</v>
      </c>
    </row>
    <row r="19" spans="1:22" ht="13.5" x14ac:dyDescent="0.25">
      <c r="A19" s="3">
        <f>RSI!A19</f>
        <v>42032</v>
      </c>
      <c r="B19" s="2">
        <f>RSI!B19</f>
        <v>6.3</v>
      </c>
      <c r="C19" s="2">
        <f>RSI!I19</f>
        <v>44.69607179139858</v>
      </c>
      <c r="D19" s="2">
        <f>MACD!E19</f>
        <v>0</v>
      </c>
      <c r="E19" s="2">
        <f>MACD!F19</f>
        <v>0</v>
      </c>
      <c r="F19" s="2">
        <f>'Moving Avg'!D19</f>
        <v>6.3079999999999998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75</v>
      </c>
      <c r="P19" s="8">
        <f t="shared" si="3"/>
        <v>33</v>
      </c>
      <c r="Q19" s="9">
        <f t="shared" si="4"/>
        <v>40.700000000000003</v>
      </c>
      <c r="R19" s="9">
        <f t="shared" si="5"/>
        <v>48.5</v>
      </c>
      <c r="S19" s="9">
        <f t="shared" si="6"/>
        <v>44.1</v>
      </c>
      <c r="T19" s="9">
        <f t="shared" si="7"/>
        <v>44.5</v>
      </c>
      <c r="U19" s="8">
        <f t="shared" si="8"/>
        <v>44.433333333333337</v>
      </c>
      <c r="V19" s="8">
        <f t="shared" si="9"/>
        <v>44.45</v>
      </c>
    </row>
    <row r="20" spans="1:22" ht="13.5" x14ac:dyDescent="0.25">
      <c r="A20" s="3">
        <f>RSI!A20</f>
        <v>42033</v>
      </c>
      <c r="B20" s="2">
        <f>RSI!B20</f>
        <v>6.2</v>
      </c>
      <c r="C20" s="2">
        <f>RSI!I20</f>
        <v>40.77284824622496</v>
      </c>
      <c r="D20" s="2">
        <f>MACD!E20</f>
        <v>0</v>
      </c>
      <c r="E20" s="2">
        <f>MACD!F20</f>
        <v>0</v>
      </c>
      <c r="F20" s="2">
        <f>'Moving Avg'!D20</f>
        <v>6.2759999999999998</v>
      </c>
      <c r="G20" s="2">
        <f>'Moving Avg'!F20</f>
        <v>6.438421052631579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75</v>
      </c>
      <c r="P20" s="8">
        <f t="shared" si="3"/>
        <v>33</v>
      </c>
      <c r="Q20" s="9">
        <f t="shared" si="4"/>
        <v>40.700000000000003</v>
      </c>
      <c r="R20" s="9">
        <f t="shared" si="5"/>
        <v>48.5</v>
      </c>
      <c r="S20" s="9">
        <f t="shared" si="6"/>
        <v>44.1</v>
      </c>
      <c r="T20" s="9">
        <f t="shared" si="7"/>
        <v>44.5</v>
      </c>
      <c r="U20" s="8">
        <f t="shared" si="8"/>
        <v>44.433333333333337</v>
      </c>
      <c r="V20" s="8">
        <f t="shared" si="9"/>
        <v>44.45</v>
      </c>
    </row>
    <row r="21" spans="1:22" ht="13.5" x14ac:dyDescent="0.25">
      <c r="A21" s="3">
        <f>RSI!A21</f>
        <v>42034</v>
      </c>
      <c r="B21" s="2">
        <f>RSI!B21</f>
        <v>6.14</v>
      </c>
      <c r="C21" s="2">
        <f>RSI!I21</f>
        <v>38.584471035287834</v>
      </c>
      <c r="D21" s="2">
        <f>MACD!E21</f>
        <v>0</v>
      </c>
      <c r="E21" s="2">
        <f>MACD!F21</f>
        <v>0</v>
      </c>
      <c r="F21" s="2">
        <f>'Moving Avg'!D21</f>
        <v>6.242</v>
      </c>
      <c r="G21" s="2">
        <f>'Moving Avg'!F21</f>
        <v>6.4234999999999998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75</v>
      </c>
      <c r="P21" s="8">
        <f t="shared" si="3"/>
        <v>33</v>
      </c>
      <c r="Q21" s="9">
        <f t="shared" si="4"/>
        <v>40.700000000000003</v>
      </c>
      <c r="R21" s="9">
        <f t="shared" si="5"/>
        <v>48.5</v>
      </c>
      <c r="S21" s="9">
        <f t="shared" si="6"/>
        <v>44.1</v>
      </c>
      <c r="T21" s="9">
        <f t="shared" si="7"/>
        <v>44.5</v>
      </c>
      <c r="U21" s="8">
        <f t="shared" si="8"/>
        <v>44.433333333333337</v>
      </c>
      <c r="V21" s="8">
        <f t="shared" si="9"/>
        <v>44.45</v>
      </c>
    </row>
    <row r="22" spans="1:22" ht="13.5" x14ac:dyDescent="0.25">
      <c r="A22" s="3">
        <f>RSI!A22</f>
        <v>42037</v>
      </c>
      <c r="B22" s="2">
        <f>RSI!B22</f>
        <v>6.3</v>
      </c>
      <c r="C22" s="2">
        <f>RSI!I22</f>
        <v>46.786583035876326</v>
      </c>
      <c r="D22" s="2">
        <f>MACD!E22</f>
        <v>0</v>
      </c>
      <c r="E22" s="2">
        <f>MACD!F22</f>
        <v>0</v>
      </c>
      <c r="F22" s="2">
        <f>'Moving Avg'!D22</f>
        <v>6.2480000000000002</v>
      </c>
      <c r="G22" s="2">
        <f>'Moving Avg'!F22</f>
        <v>6.4159999999999995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BEARISH DIVERGENCE</v>
      </c>
      <c r="M22" s="8">
        <f t="shared" si="0"/>
        <v>25</v>
      </c>
      <c r="N22" s="8">
        <f t="shared" si="1"/>
        <v>45</v>
      </c>
      <c r="O22" s="8">
        <f t="shared" si="2"/>
        <v>75</v>
      </c>
      <c r="P22" s="8">
        <f t="shared" si="3"/>
        <v>33</v>
      </c>
      <c r="Q22" s="9">
        <f t="shared" si="4"/>
        <v>40.700000000000003</v>
      </c>
      <c r="R22" s="9">
        <f t="shared" si="5"/>
        <v>48.5</v>
      </c>
      <c r="S22" s="9">
        <f t="shared" si="6"/>
        <v>44.1</v>
      </c>
      <c r="T22" s="9">
        <f t="shared" si="7"/>
        <v>44.5</v>
      </c>
      <c r="U22" s="8">
        <f t="shared" si="8"/>
        <v>44.433333333333337</v>
      </c>
      <c r="V22" s="8">
        <f t="shared" si="9"/>
        <v>44.45</v>
      </c>
    </row>
    <row r="23" spans="1:22" ht="13.5" x14ac:dyDescent="0.25">
      <c r="A23" s="3">
        <f>RSI!A23</f>
        <v>42038</v>
      </c>
      <c r="B23" s="2">
        <f>RSI!B23</f>
        <v>6.2</v>
      </c>
      <c r="C23" s="2">
        <f>RSI!I23</f>
        <v>42.927796162871118</v>
      </c>
      <c r="D23" s="2">
        <f>MACD!E23</f>
        <v>0</v>
      </c>
      <c r="E23" s="2">
        <f>MACD!F23</f>
        <v>0</v>
      </c>
      <c r="F23" s="2">
        <f>'Moving Avg'!D23</f>
        <v>6.2279999999999998</v>
      </c>
      <c r="G23" s="2">
        <f>'Moving Avg'!F23</f>
        <v>6.4034999999999984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75</v>
      </c>
      <c r="P23" s="8">
        <f t="shared" si="3"/>
        <v>33</v>
      </c>
      <c r="Q23" s="9">
        <f t="shared" si="4"/>
        <v>40.700000000000003</v>
      </c>
      <c r="R23" s="9">
        <f t="shared" si="5"/>
        <v>48.5</v>
      </c>
      <c r="S23" s="9">
        <f t="shared" si="6"/>
        <v>44.1</v>
      </c>
      <c r="T23" s="9">
        <f t="shared" si="7"/>
        <v>44.5</v>
      </c>
      <c r="U23" s="8">
        <f t="shared" si="8"/>
        <v>44.433333333333337</v>
      </c>
      <c r="V23" s="8">
        <f t="shared" si="9"/>
        <v>44.45</v>
      </c>
    </row>
    <row r="24" spans="1:22" ht="13.5" x14ac:dyDescent="0.25">
      <c r="A24" s="3">
        <f>RSI!A24</f>
        <v>42039</v>
      </c>
      <c r="B24" s="2">
        <f>RSI!B24</f>
        <v>6.06</v>
      </c>
      <c r="C24" s="2">
        <f>RSI!I24</f>
        <v>38.180135714249438</v>
      </c>
      <c r="D24" s="2">
        <f>MACD!E24</f>
        <v>0</v>
      </c>
      <c r="E24" s="2">
        <f>MACD!F24</f>
        <v>0</v>
      </c>
      <c r="F24" s="2">
        <f>'Moving Avg'!D24</f>
        <v>6.18</v>
      </c>
      <c r="G24" s="2">
        <f>'Moving Avg'!F24</f>
        <v>6.3744999999999994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25</v>
      </c>
      <c r="N24" s="8">
        <f t="shared" si="1"/>
        <v>45</v>
      </c>
      <c r="O24" s="8">
        <f t="shared" si="2"/>
        <v>75</v>
      </c>
      <c r="P24" s="8">
        <f t="shared" si="3"/>
        <v>33</v>
      </c>
      <c r="Q24" s="9">
        <f t="shared" si="4"/>
        <v>40.700000000000003</v>
      </c>
      <c r="R24" s="9">
        <f t="shared" si="5"/>
        <v>48.5</v>
      </c>
      <c r="S24" s="9">
        <f t="shared" si="6"/>
        <v>44.1</v>
      </c>
      <c r="T24" s="9">
        <f t="shared" si="7"/>
        <v>44.5</v>
      </c>
      <c r="U24" s="8">
        <f t="shared" si="8"/>
        <v>44.433333333333337</v>
      </c>
      <c r="V24" s="8">
        <f t="shared" si="9"/>
        <v>44.45</v>
      </c>
    </row>
    <row r="25" spans="1:22" ht="13.5" x14ac:dyDescent="0.25">
      <c r="A25" s="3">
        <f>RSI!A25</f>
        <v>42040</v>
      </c>
      <c r="B25" s="2">
        <f>RSI!B25</f>
        <v>6.06</v>
      </c>
      <c r="C25" s="2">
        <f>RSI!I25</f>
        <v>38.180135714249438</v>
      </c>
      <c r="D25" s="2">
        <f>MACD!E25</f>
        <v>0</v>
      </c>
      <c r="E25" s="2">
        <f>MACD!F25</f>
        <v>0</v>
      </c>
      <c r="F25" s="2">
        <f>'Moving Avg'!D25</f>
        <v>6.1519999999999992</v>
      </c>
      <c r="G25" s="2">
        <f>'Moving Avg'!F25</f>
        <v>6.3450000000000006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75</v>
      </c>
      <c r="P25" s="8">
        <f t="shared" si="3"/>
        <v>33</v>
      </c>
      <c r="Q25" s="9">
        <f t="shared" si="4"/>
        <v>40.700000000000003</v>
      </c>
      <c r="R25" s="9">
        <f t="shared" si="5"/>
        <v>48.5</v>
      </c>
      <c r="S25" s="9">
        <f t="shared" si="6"/>
        <v>44.1</v>
      </c>
      <c r="T25" s="9">
        <f t="shared" si="7"/>
        <v>44.5</v>
      </c>
      <c r="U25" s="8">
        <f t="shared" si="8"/>
        <v>44.433333333333337</v>
      </c>
      <c r="V25" s="8">
        <f t="shared" si="9"/>
        <v>44.45</v>
      </c>
    </row>
    <row r="26" spans="1:22" ht="13.5" x14ac:dyDescent="0.25">
      <c r="A26" s="3">
        <f>RSI!A26</f>
        <v>42041</v>
      </c>
      <c r="B26" s="2">
        <f>RSI!B26</f>
        <v>6.05</v>
      </c>
      <c r="C26" s="2">
        <f>RSI!I26</f>
        <v>37.833511387219197</v>
      </c>
      <c r="D26" s="2">
        <f>MACD!E26</f>
        <v>0</v>
      </c>
      <c r="E26" s="2">
        <f>MACD!F26</f>
        <v>0</v>
      </c>
      <c r="F26" s="2">
        <f>'Moving Avg'!D26</f>
        <v>6.1339999999999995</v>
      </c>
      <c r="G26" s="2">
        <f>'Moving Avg'!F26</f>
        <v>6.3154999999999992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75</v>
      </c>
      <c r="P26" s="8">
        <f t="shared" si="3"/>
        <v>33</v>
      </c>
      <c r="Q26" s="9">
        <f t="shared" si="4"/>
        <v>40.700000000000003</v>
      </c>
      <c r="R26" s="9">
        <f t="shared" si="5"/>
        <v>48.5</v>
      </c>
      <c r="S26" s="9">
        <f t="shared" si="6"/>
        <v>44.1</v>
      </c>
      <c r="T26" s="9">
        <f t="shared" si="7"/>
        <v>44.5</v>
      </c>
      <c r="U26" s="8">
        <f t="shared" si="8"/>
        <v>44.433333333333337</v>
      </c>
      <c r="V26" s="8">
        <f t="shared" si="9"/>
        <v>44.45</v>
      </c>
    </row>
    <row r="27" spans="1:22" ht="13.5" x14ac:dyDescent="0.25">
      <c r="A27" s="3">
        <f>RSI!A27</f>
        <v>42044</v>
      </c>
      <c r="B27" s="2">
        <f>RSI!B27</f>
        <v>6.23</v>
      </c>
      <c r="C27" s="2">
        <f>RSI!I27</f>
        <v>47.136721944488798</v>
      </c>
      <c r="D27" s="2">
        <f>MACD!E27</f>
        <v>5.465888372456007E-2</v>
      </c>
      <c r="E27" s="2">
        <f>MACD!F27</f>
        <v>0</v>
      </c>
      <c r="F27" s="2">
        <f>'Moving Avg'!D27</f>
        <v>6.12</v>
      </c>
      <c r="G27" s="2">
        <f>'Moving Avg'!F27</f>
        <v>6.3045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0</v>
      </c>
      <c r="O27" s="8">
        <f t="shared" si="2"/>
        <v>75</v>
      </c>
      <c r="P27" s="8">
        <f t="shared" si="3"/>
        <v>33</v>
      </c>
      <c r="Q27" s="9">
        <f t="shared" si="4"/>
        <v>24.95</v>
      </c>
      <c r="R27" s="9">
        <f t="shared" si="5"/>
        <v>39.5</v>
      </c>
      <c r="S27" s="9">
        <f t="shared" si="6"/>
        <v>37.35</v>
      </c>
      <c r="T27" s="9">
        <f t="shared" si="7"/>
        <v>33.25</v>
      </c>
      <c r="U27" s="8">
        <f t="shared" si="8"/>
        <v>33.933333333333337</v>
      </c>
      <c r="V27" s="8">
        <f t="shared" si="9"/>
        <v>33.762500000000003</v>
      </c>
    </row>
    <row r="28" spans="1:22" ht="13.5" x14ac:dyDescent="0.25">
      <c r="A28" s="3">
        <f>RSI!A28</f>
        <v>42045</v>
      </c>
      <c r="B28" s="2">
        <f>RSI!B28</f>
        <v>6.2</v>
      </c>
      <c r="C28" s="2">
        <f>RSI!I28</f>
        <v>45.903736406014602</v>
      </c>
      <c r="D28" s="2">
        <f>MACD!E28</f>
        <v>4.8840225741952459E-2</v>
      </c>
      <c r="E28" s="2">
        <f>MACD!F28</f>
        <v>0</v>
      </c>
      <c r="F28" s="2">
        <f>'Moving Avg'!D28</f>
        <v>6.1199999999999992</v>
      </c>
      <c r="G28" s="2">
        <f>'Moving Avg'!F28</f>
        <v>6.2825000000000006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NEUTRAL</v>
      </c>
      <c r="M28" s="8">
        <f t="shared" si="0"/>
        <v>25</v>
      </c>
      <c r="N28" s="8">
        <f t="shared" si="1"/>
        <v>0</v>
      </c>
      <c r="O28" s="8">
        <f t="shared" si="2"/>
        <v>75</v>
      </c>
      <c r="P28" s="8">
        <f t="shared" si="3"/>
        <v>33</v>
      </c>
      <c r="Q28" s="9">
        <f t="shared" si="4"/>
        <v>24.95</v>
      </c>
      <c r="R28" s="9">
        <f t="shared" si="5"/>
        <v>39.5</v>
      </c>
      <c r="S28" s="9">
        <f t="shared" si="6"/>
        <v>37.35</v>
      </c>
      <c r="T28" s="9">
        <f t="shared" si="7"/>
        <v>33.25</v>
      </c>
      <c r="U28" s="8">
        <f t="shared" si="8"/>
        <v>33.933333333333337</v>
      </c>
      <c r="V28" s="8">
        <f t="shared" si="9"/>
        <v>33.762500000000003</v>
      </c>
    </row>
    <row r="29" spans="1:22" ht="13.5" x14ac:dyDescent="0.25">
      <c r="A29" s="3">
        <f>RSI!A29</f>
        <v>42046</v>
      </c>
      <c r="B29" s="2">
        <f>RSI!B29</f>
        <v>6.1</v>
      </c>
      <c r="C29" s="2">
        <f>RSI!I29</f>
        <v>41.96340495867846</v>
      </c>
      <c r="D29" s="2">
        <f>MACD!E29</f>
        <v>5.2271872898120186E-2</v>
      </c>
      <c r="E29" s="2">
        <f>MACD!F29</f>
        <v>0</v>
      </c>
      <c r="F29" s="2">
        <f>'Moving Avg'!D29</f>
        <v>6.1280000000000001</v>
      </c>
      <c r="G29" s="2">
        <f>'Moving Avg'!F29</f>
        <v>6.26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BEARISH DIVERGENCE</v>
      </c>
      <c r="M29" s="8">
        <f t="shared" si="0"/>
        <v>25</v>
      </c>
      <c r="N29" s="8">
        <f t="shared" si="1"/>
        <v>0</v>
      </c>
      <c r="O29" s="8">
        <f t="shared" si="2"/>
        <v>75</v>
      </c>
      <c r="P29" s="8">
        <f t="shared" si="3"/>
        <v>33</v>
      </c>
      <c r="Q29" s="9">
        <f t="shared" si="4"/>
        <v>24.95</v>
      </c>
      <c r="R29" s="9">
        <f t="shared" si="5"/>
        <v>39.5</v>
      </c>
      <c r="S29" s="9">
        <f t="shared" si="6"/>
        <v>37.35</v>
      </c>
      <c r="T29" s="9">
        <f t="shared" si="7"/>
        <v>33.25</v>
      </c>
      <c r="U29" s="8">
        <f t="shared" si="8"/>
        <v>33.933333333333337</v>
      </c>
      <c r="V29" s="8">
        <f t="shared" si="9"/>
        <v>33.762500000000003</v>
      </c>
    </row>
    <row r="30" spans="1:22" ht="13.5" x14ac:dyDescent="0.25">
      <c r="A30" s="3">
        <f>RSI!A30</f>
        <v>42047</v>
      </c>
      <c r="B30" s="2">
        <f>RSI!B30</f>
        <v>6</v>
      </c>
      <c r="C30" s="2">
        <f>RSI!I30</f>
        <v>38.412478101144345</v>
      </c>
      <c r="D30" s="2">
        <f>MACD!E30</f>
        <v>4.8666788785167725E-2</v>
      </c>
      <c r="E30" s="2">
        <f>MACD!F30</f>
        <v>0</v>
      </c>
      <c r="F30" s="2">
        <f>'Moving Avg'!D30</f>
        <v>6.1159999999999997</v>
      </c>
      <c r="G30" s="2">
        <f>'Moving Avg'!F30</f>
        <v>6.2425000000000006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  <c r="M30" s="8">
        <f t="shared" si="0"/>
        <v>25</v>
      </c>
      <c r="N30" s="8">
        <f t="shared" si="1"/>
        <v>0</v>
      </c>
      <c r="O30" s="8">
        <f t="shared" si="2"/>
        <v>75</v>
      </c>
      <c r="P30" s="8">
        <f t="shared" si="3"/>
        <v>33</v>
      </c>
      <c r="Q30" s="9">
        <f t="shared" si="4"/>
        <v>24.95</v>
      </c>
      <c r="R30" s="9">
        <f t="shared" si="5"/>
        <v>39.5</v>
      </c>
      <c r="S30" s="9">
        <f t="shared" si="6"/>
        <v>37.35</v>
      </c>
      <c r="T30" s="9">
        <f t="shared" si="7"/>
        <v>33.25</v>
      </c>
      <c r="U30" s="8">
        <f t="shared" si="8"/>
        <v>33.933333333333337</v>
      </c>
      <c r="V30" s="8">
        <f t="shared" si="9"/>
        <v>33.762500000000003</v>
      </c>
    </row>
    <row r="31" spans="1:22" ht="13.5" x14ac:dyDescent="0.25">
      <c r="A31" s="3">
        <f>RSI!A31</f>
        <v>42048</v>
      </c>
      <c r="B31" s="2">
        <f>RSI!B31</f>
        <v>6</v>
      </c>
      <c r="C31" s="2">
        <f>RSI!I31</f>
        <v>38.412478101144337</v>
      </c>
      <c r="D31" s="2">
        <f>MACD!E31</f>
        <v>3.8336118454106227E-2</v>
      </c>
      <c r="E31" s="2">
        <f>MACD!F31</f>
        <v>0</v>
      </c>
      <c r="F31" s="2">
        <f>'Moving Avg'!D31</f>
        <v>6.1059999999999999</v>
      </c>
      <c r="G31" s="2">
        <f>'Moving Avg'!F31</f>
        <v>6.2225000000000001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25</v>
      </c>
      <c r="N31" s="8">
        <f t="shared" si="1"/>
        <v>0</v>
      </c>
      <c r="O31" s="8">
        <f t="shared" si="2"/>
        <v>75</v>
      </c>
      <c r="P31" s="8">
        <f t="shared" si="3"/>
        <v>33</v>
      </c>
      <c r="Q31" s="9">
        <f t="shared" si="4"/>
        <v>24.95</v>
      </c>
      <c r="R31" s="9">
        <f t="shared" si="5"/>
        <v>39.5</v>
      </c>
      <c r="S31" s="9">
        <f t="shared" si="6"/>
        <v>37.35</v>
      </c>
      <c r="T31" s="9">
        <f t="shared" si="7"/>
        <v>33.25</v>
      </c>
      <c r="U31" s="8">
        <f t="shared" si="8"/>
        <v>33.933333333333337</v>
      </c>
      <c r="V31" s="8">
        <f t="shared" si="9"/>
        <v>33.762500000000003</v>
      </c>
    </row>
    <row r="32" spans="1:22" ht="13.5" x14ac:dyDescent="0.25">
      <c r="A32" s="3">
        <f>RSI!A32</f>
        <v>42051</v>
      </c>
      <c r="B32" s="2">
        <f>RSI!B32</f>
        <v>6.17</v>
      </c>
      <c r="C32" s="2">
        <f>RSI!I32</f>
        <v>47.218348156130745</v>
      </c>
      <c r="D32" s="2">
        <f>MACD!E32</f>
        <v>4.3423643198099882E-2</v>
      </c>
      <c r="E32" s="2">
        <f>MACD!F32</f>
        <v>0</v>
      </c>
      <c r="F32" s="2">
        <f>'Moving Avg'!D32</f>
        <v>6.0939999999999994</v>
      </c>
      <c r="G32" s="2">
        <f>'Moving Avg'!F32</f>
        <v>6.2039999999999997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75</v>
      </c>
      <c r="P32" s="8">
        <f t="shared" si="3"/>
        <v>33</v>
      </c>
      <c r="Q32" s="9">
        <f t="shared" si="4"/>
        <v>24.95</v>
      </c>
      <c r="R32" s="9">
        <f t="shared" si="5"/>
        <v>39.5</v>
      </c>
      <c r="S32" s="9">
        <f t="shared" si="6"/>
        <v>37.35</v>
      </c>
      <c r="T32" s="9">
        <f t="shared" si="7"/>
        <v>33.25</v>
      </c>
      <c r="U32" s="8">
        <f t="shared" si="8"/>
        <v>33.933333333333337</v>
      </c>
      <c r="V32" s="8">
        <f t="shared" si="9"/>
        <v>33.762500000000003</v>
      </c>
    </row>
    <row r="33" spans="1:22" ht="13.5" x14ac:dyDescent="0.25">
      <c r="A33" s="3">
        <f>RSI!A33</f>
        <v>42052</v>
      </c>
      <c r="B33" s="2">
        <f>RSI!B33</f>
        <v>6.16</v>
      </c>
      <c r="C33" s="2">
        <f>RSI!I33</f>
        <v>46.794500176277189</v>
      </c>
      <c r="D33" s="2">
        <f>MACD!E33</f>
        <v>3.3752346137717382E-2</v>
      </c>
      <c r="E33" s="2">
        <f>MACD!F33</f>
        <v>0</v>
      </c>
      <c r="F33" s="2">
        <f>'Moving Avg'!D33</f>
        <v>6.0860000000000003</v>
      </c>
      <c r="G33" s="2">
        <f>'Moving Avg'!F33</f>
        <v>6.1880000000000006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75</v>
      </c>
      <c r="P33" s="8">
        <f t="shared" si="3"/>
        <v>33</v>
      </c>
      <c r="Q33" s="9">
        <f t="shared" si="4"/>
        <v>24.95</v>
      </c>
      <c r="R33" s="9">
        <f t="shared" si="5"/>
        <v>39.5</v>
      </c>
      <c r="S33" s="9">
        <f t="shared" si="6"/>
        <v>37.35</v>
      </c>
      <c r="T33" s="9">
        <f t="shared" si="7"/>
        <v>33.25</v>
      </c>
      <c r="U33" s="8">
        <f t="shared" si="8"/>
        <v>33.933333333333337</v>
      </c>
      <c r="V33" s="8">
        <f t="shared" si="9"/>
        <v>33.762500000000003</v>
      </c>
    </row>
    <row r="34" spans="1:22" ht="13.5" x14ac:dyDescent="0.25">
      <c r="A34" s="3">
        <f>RSI!A34</f>
        <v>42053</v>
      </c>
      <c r="B34" s="2">
        <f>RSI!B34</f>
        <v>6.16</v>
      </c>
      <c r="C34" s="2">
        <f>RSI!I34</f>
        <v>46.794500176277189</v>
      </c>
      <c r="D34" s="2">
        <f>MACD!E34</f>
        <v>4.7078558922581948E-3</v>
      </c>
      <c r="E34" s="2">
        <f>MACD!F34</f>
        <v>0</v>
      </c>
      <c r="F34" s="2">
        <f>'Moving Avg'!D34</f>
        <v>6.0980000000000008</v>
      </c>
      <c r="G34" s="2">
        <f>'Moving Avg'!F34</f>
        <v>6.1784999999999997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BEARISH DIVERGENCE</v>
      </c>
      <c r="M34" s="8">
        <f t="shared" si="0"/>
        <v>25</v>
      </c>
      <c r="N34" s="8">
        <f t="shared" si="1"/>
        <v>0</v>
      </c>
      <c r="O34" s="8">
        <f t="shared" si="2"/>
        <v>75</v>
      </c>
      <c r="P34" s="8">
        <f t="shared" si="3"/>
        <v>33</v>
      </c>
      <c r="Q34" s="9">
        <f t="shared" si="4"/>
        <v>24.95</v>
      </c>
      <c r="R34" s="9">
        <f t="shared" si="5"/>
        <v>39.5</v>
      </c>
      <c r="S34" s="9">
        <f t="shared" si="6"/>
        <v>37.35</v>
      </c>
      <c r="T34" s="9">
        <f t="shared" si="7"/>
        <v>33.25</v>
      </c>
      <c r="U34" s="8">
        <f t="shared" si="8"/>
        <v>33.933333333333337</v>
      </c>
      <c r="V34" s="8">
        <f t="shared" si="9"/>
        <v>33.762500000000003</v>
      </c>
    </row>
    <row r="35" spans="1:22" ht="13.5" x14ac:dyDescent="0.25">
      <c r="A35" s="3">
        <f>RSI!A35</f>
        <v>42054</v>
      </c>
      <c r="B35" s="2">
        <f>RSI!B35</f>
        <v>6.15</v>
      </c>
      <c r="C35" s="2">
        <f>RSI!I35</f>
        <v>46.312368477287428</v>
      </c>
      <c r="D35" s="2">
        <f>MACD!E35</f>
        <v>-1.8500310036716705E-2</v>
      </c>
      <c r="E35" s="2">
        <f>MACD!F35</f>
        <v>3.4017491643918381E-2</v>
      </c>
      <c r="F35" s="2">
        <f>'Moving Avg'!D35</f>
        <v>6.1280000000000001</v>
      </c>
      <c r="G35" s="2">
        <f>'Moving Avg'!F35</f>
        <v>6.1680000000000001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NEUTRAL</v>
      </c>
      <c r="L35" s="6" t="str">
        <f>OBV!H35</f>
        <v>BEARISH DIVERGENCE</v>
      </c>
      <c r="M35" s="8">
        <f t="shared" si="0"/>
        <v>25</v>
      </c>
      <c r="N35" s="8">
        <f t="shared" si="1"/>
        <v>100</v>
      </c>
      <c r="O35" s="8">
        <f t="shared" si="2"/>
        <v>75</v>
      </c>
      <c r="P35" s="8">
        <f t="shared" si="3"/>
        <v>16.5</v>
      </c>
      <c r="Q35" s="9">
        <f t="shared" si="4"/>
        <v>57.475000000000001</v>
      </c>
      <c r="R35" s="9">
        <f t="shared" si="5"/>
        <v>55.375</v>
      </c>
      <c r="S35" s="9">
        <f t="shared" si="6"/>
        <v>44.924999999999997</v>
      </c>
      <c r="T35" s="9">
        <f t="shared" si="7"/>
        <v>54.125</v>
      </c>
      <c r="U35" s="8">
        <f t="shared" si="8"/>
        <v>52.591666666666661</v>
      </c>
      <c r="V35" s="8">
        <f t="shared" si="9"/>
        <v>52.974999999999994</v>
      </c>
    </row>
    <row r="36" spans="1:22" ht="13.5" x14ac:dyDescent="0.25">
      <c r="A36" s="3">
        <f>RSI!A36</f>
        <v>42055</v>
      </c>
      <c r="B36" s="2">
        <f>RSI!B36</f>
        <v>6.15</v>
      </c>
      <c r="C36" s="2">
        <f>RSI!I36</f>
        <v>46.312368477287428</v>
      </c>
      <c r="D36" s="2">
        <f>MACD!E36</f>
        <v>-3.9036618841050696E-2</v>
      </c>
      <c r="E36" s="2">
        <f>MACD!F36</f>
        <v>1.9406669546924566E-2</v>
      </c>
      <c r="F36" s="2">
        <f>'Moving Avg'!D36</f>
        <v>6.1579999999999995</v>
      </c>
      <c r="G36" s="2">
        <f>'Moving Avg'!F36</f>
        <v>6.16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NEUTRAL</v>
      </c>
      <c r="L36" s="6" t="str">
        <f>OBV!H36</f>
        <v>BEARISH DIVERGENCE</v>
      </c>
      <c r="M36" s="8">
        <f t="shared" si="0"/>
        <v>25</v>
      </c>
      <c r="N36" s="8">
        <f t="shared" si="1"/>
        <v>100</v>
      </c>
      <c r="O36" s="8">
        <f t="shared" si="2"/>
        <v>75</v>
      </c>
      <c r="P36" s="8">
        <f t="shared" si="3"/>
        <v>16.5</v>
      </c>
      <c r="Q36" s="9">
        <f t="shared" si="4"/>
        <v>57.475000000000001</v>
      </c>
      <c r="R36" s="9">
        <f t="shared" si="5"/>
        <v>55.375</v>
      </c>
      <c r="S36" s="9">
        <f t="shared" si="6"/>
        <v>44.924999999999997</v>
      </c>
      <c r="T36" s="9">
        <f t="shared" si="7"/>
        <v>54.125</v>
      </c>
      <c r="U36" s="8">
        <f t="shared" si="8"/>
        <v>52.591666666666661</v>
      </c>
      <c r="V36" s="8">
        <f t="shared" si="9"/>
        <v>52.974999999999994</v>
      </c>
    </row>
    <row r="37" spans="1:22" ht="13.5" x14ac:dyDescent="0.25">
      <c r="A37" s="3">
        <f>RSI!A37</f>
        <v>42058</v>
      </c>
      <c r="B37" s="2">
        <f>RSI!B37</f>
        <v>6.15</v>
      </c>
      <c r="C37" s="2">
        <f>RSI!I37</f>
        <v>46.312368477287428</v>
      </c>
      <c r="D37" s="2">
        <f>MACD!E37</f>
        <v>-2.8128751165346522E-2</v>
      </c>
      <c r="E37" s="2">
        <f>MACD!F37</f>
        <v>9.8995854044703485E-3</v>
      </c>
      <c r="F37" s="2">
        <f>'Moving Avg'!D37</f>
        <v>6.153999999999999</v>
      </c>
      <c r="G37" s="2">
        <f>'Moving Avg'!F37</f>
        <v>6.1540000000000008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NEUTRAL</v>
      </c>
      <c r="L37" s="6" t="str">
        <f>OBV!H37</f>
        <v>CONFIRMED BEARISH</v>
      </c>
      <c r="M37" s="8">
        <f t="shared" si="0"/>
        <v>25</v>
      </c>
      <c r="N37" s="8">
        <f t="shared" si="1"/>
        <v>100</v>
      </c>
      <c r="O37" s="8">
        <f t="shared" si="2"/>
        <v>75</v>
      </c>
      <c r="P37" s="8">
        <f t="shared" si="3"/>
        <v>16.5</v>
      </c>
      <c r="Q37" s="9">
        <f t="shared" si="4"/>
        <v>57.475000000000001</v>
      </c>
      <c r="R37" s="9">
        <f t="shared" si="5"/>
        <v>55.375</v>
      </c>
      <c r="S37" s="9">
        <f t="shared" si="6"/>
        <v>44.924999999999997</v>
      </c>
      <c r="T37" s="9">
        <f t="shared" si="7"/>
        <v>54.125</v>
      </c>
      <c r="U37" s="8">
        <f t="shared" si="8"/>
        <v>52.591666666666661</v>
      </c>
      <c r="V37" s="8">
        <f t="shared" si="9"/>
        <v>52.974999999999994</v>
      </c>
    </row>
    <row r="38" spans="1:22" ht="13.5" x14ac:dyDescent="0.25">
      <c r="A38" s="3">
        <f>RSI!A38</f>
        <v>42059</v>
      </c>
      <c r="B38" s="2">
        <f>RSI!B38</f>
        <v>6.14</v>
      </c>
      <c r="C38" s="2">
        <f>RSI!I38</f>
        <v>45.723973592179604</v>
      </c>
      <c r="D38" s="2">
        <f>MACD!E38</f>
        <v>-2.2225108386200176E-2</v>
      </c>
      <c r="E38" s="2">
        <f>MACD!F38</f>
        <v>3.4746466463362446E-3</v>
      </c>
      <c r="F38" s="2">
        <f>'Moving Avg'!D38</f>
        <v>6.15</v>
      </c>
      <c r="G38" s="2">
        <f>'Moving Avg'!F38</f>
        <v>6.1460000000000008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25</v>
      </c>
      <c r="N38" s="8">
        <f t="shared" si="1"/>
        <v>100</v>
      </c>
      <c r="O38" s="8">
        <f t="shared" si="2"/>
        <v>75</v>
      </c>
      <c r="P38" s="8">
        <f t="shared" si="3"/>
        <v>33</v>
      </c>
      <c r="Q38" s="9">
        <f t="shared" si="4"/>
        <v>59.95</v>
      </c>
      <c r="R38" s="9">
        <f t="shared" si="5"/>
        <v>59.5</v>
      </c>
      <c r="S38" s="9">
        <f t="shared" si="6"/>
        <v>52.35</v>
      </c>
      <c r="T38" s="9">
        <f t="shared" si="7"/>
        <v>58.25</v>
      </c>
      <c r="U38" s="8">
        <f t="shared" si="8"/>
        <v>57.266666666666673</v>
      </c>
      <c r="V38" s="8">
        <f t="shared" si="9"/>
        <v>57.512500000000003</v>
      </c>
    </row>
    <row r="39" spans="1:22" ht="13.5" x14ac:dyDescent="0.25">
      <c r="A39" s="3">
        <f>RSI!A39</f>
        <v>42060</v>
      </c>
      <c r="B39" s="2">
        <f>RSI!B39</f>
        <v>6</v>
      </c>
      <c r="C39" s="2">
        <f>RSI!I39</f>
        <v>38.373489962233194</v>
      </c>
      <c r="D39" s="2">
        <f>MACD!E39</f>
        <v>-2.1676953976485613E-2</v>
      </c>
      <c r="E39" s="2">
        <f>MACD!F39</f>
        <v>-1.5556734782281273E-3</v>
      </c>
      <c r="F39" s="2">
        <f>'Moving Avg'!D39</f>
        <v>6.1180000000000003</v>
      </c>
      <c r="G39" s="2">
        <f>'Moving Avg'!F39</f>
        <v>6.1310000000000002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25</v>
      </c>
      <c r="N39" s="8">
        <f t="shared" si="1"/>
        <v>100</v>
      </c>
      <c r="O39" s="8">
        <f t="shared" si="2"/>
        <v>75</v>
      </c>
      <c r="P39" s="8">
        <f t="shared" si="3"/>
        <v>33</v>
      </c>
      <c r="Q39" s="9">
        <f t="shared" si="4"/>
        <v>59.95</v>
      </c>
      <c r="R39" s="9">
        <f t="shared" si="5"/>
        <v>59.5</v>
      </c>
      <c r="S39" s="9">
        <f t="shared" si="6"/>
        <v>52.35</v>
      </c>
      <c r="T39" s="9">
        <f t="shared" si="7"/>
        <v>58.25</v>
      </c>
      <c r="U39" s="8">
        <f t="shared" si="8"/>
        <v>57.266666666666673</v>
      </c>
      <c r="V39" s="8">
        <f t="shared" si="9"/>
        <v>57.512500000000003</v>
      </c>
    </row>
    <row r="40" spans="1:22" ht="13.5" x14ac:dyDescent="0.25">
      <c r="A40" s="3">
        <f>RSI!A40</f>
        <v>42061</v>
      </c>
      <c r="B40" s="2">
        <f>RSI!B40</f>
        <v>6.14</v>
      </c>
      <c r="C40" s="2">
        <f>RSI!I40</f>
        <v>47.468022523810653</v>
      </c>
      <c r="D40" s="2">
        <f>MACD!E40</f>
        <v>-4.5615842071706325E-2</v>
      </c>
      <c r="E40" s="2">
        <f>MACD!F40</f>
        <v>-1.0367707196923768E-2</v>
      </c>
      <c r="F40" s="2">
        <f>'Moving Avg'!D40</f>
        <v>6.1160000000000005</v>
      </c>
      <c r="G40" s="2">
        <f>'Moving Avg'!F40</f>
        <v>6.128000000000001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100</v>
      </c>
      <c r="O40" s="8">
        <f t="shared" si="2"/>
        <v>75</v>
      </c>
      <c r="P40" s="8">
        <f t="shared" si="3"/>
        <v>33</v>
      </c>
      <c r="Q40" s="9">
        <f t="shared" si="4"/>
        <v>59.95</v>
      </c>
      <c r="R40" s="9">
        <f t="shared" si="5"/>
        <v>59.5</v>
      </c>
      <c r="S40" s="9">
        <f t="shared" si="6"/>
        <v>52.35</v>
      </c>
      <c r="T40" s="9">
        <f t="shared" si="7"/>
        <v>58.25</v>
      </c>
      <c r="U40" s="8">
        <f t="shared" si="8"/>
        <v>57.266666666666673</v>
      </c>
      <c r="V40" s="8">
        <f t="shared" si="9"/>
        <v>57.512500000000003</v>
      </c>
    </row>
    <row r="41" spans="1:22" ht="13.5" x14ac:dyDescent="0.25">
      <c r="A41" s="3">
        <f>RSI!A41</f>
        <v>42062</v>
      </c>
      <c r="B41" s="2">
        <f>RSI!B41</f>
        <v>6.05</v>
      </c>
      <c r="C41" s="2">
        <f>RSI!I41</f>
        <v>43.067891804345308</v>
      </c>
      <c r="D41" s="2">
        <f>MACD!E41</f>
        <v>-5.8780317450334962E-2</v>
      </c>
      <c r="E41" s="2">
        <f>MACD!F41</f>
        <v>-2.0050229247606008E-2</v>
      </c>
      <c r="F41" s="2">
        <f>'Moving Avg'!D41</f>
        <v>6.0960000000000001</v>
      </c>
      <c r="G41" s="2">
        <f>'Moving Avg'!F41</f>
        <v>6.1235000000000008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100</v>
      </c>
      <c r="O41" s="8">
        <f t="shared" si="2"/>
        <v>75</v>
      </c>
      <c r="P41" s="8">
        <f t="shared" si="3"/>
        <v>33</v>
      </c>
      <c r="Q41" s="9">
        <f t="shared" si="4"/>
        <v>59.95</v>
      </c>
      <c r="R41" s="9">
        <f t="shared" si="5"/>
        <v>59.5</v>
      </c>
      <c r="S41" s="9">
        <f t="shared" si="6"/>
        <v>52.35</v>
      </c>
      <c r="T41" s="9">
        <f t="shared" si="7"/>
        <v>58.25</v>
      </c>
      <c r="U41" s="8">
        <f t="shared" si="8"/>
        <v>57.266666666666673</v>
      </c>
      <c r="V41" s="8">
        <f t="shared" si="9"/>
        <v>57.512500000000003</v>
      </c>
    </row>
    <row r="42" spans="1:22" ht="13.5" x14ac:dyDescent="0.25">
      <c r="A42" s="3">
        <f>RSI!A42</f>
        <v>42065</v>
      </c>
      <c r="B42" s="2">
        <f>RSI!B42</f>
        <v>6.19</v>
      </c>
      <c r="C42" s="2">
        <f>RSI!I42</f>
        <v>50.720369788923776</v>
      </c>
      <c r="D42" s="2">
        <f>MACD!E42</f>
        <v>-5.321082873045313E-2</v>
      </c>
      <c r="E42" s="2">
        <f>MACD!F42</f>
        <v>-2.6682349144175437E-2</v>
      </c>
      <c r="F42" s="2">
        <f>'Moving Avg'!D42</f>
        <v>6.104000000000001</v>
      </c>
      <c r="G42" s="2">
        <f>'Moving Avg'!F42</f>
        <v>6.1180000000000003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BEARISH DIVERGENCE</v>
      </c>
      <c r="M42" s="8">
        <f t="shared" si="0"/>
        <v>25</v>
      </c>
      <c r="N42" s="8">
        <f t="shared" si="1"/>
        <v>100</v>
      </c>
      <c r="O42" s="8">
        <f t="shared" si="2"/>
        <v>75</v>
      </c>
      <c r="P42" s="8">
        <f t="shared" si="3"/>
        <v>33</v>
      </c>
      <c r="Q42" s="9">
        <f t="shared" si="4"/>
        <v>59.95</v>
      </c>
      <c r="R42" s="9">
        <f t="shared" si="5"/>
        <v>59.5</v>
      </c>
      <c r="S42" s="9">
        <f t="shared" si="6"/>
        <v>52.35</v>
      </c>
      <c r="T42" s="9">
        <f t="shared" si="7"/>
        <v>58.25</v>
      </c>
      <c r="U42" s="8">
        <f t="shared" si="8"/>
        <v>57.266666666666673</v>
      </c>
      <c r="V42" s="8">
        <f t="shared" si="9"/>
        <v>57.512500000000003</v>
      </c>
    </row>
    <row r="43" spans="1:22" ht="13.5" x14ac:dyDescent="0.25">
      <c r="A43" s="3">
        <f>RSI!A43</f>
        <v>42066</v>
      </c>
      <c r="B43" s="2">
        <f>RSI!B43</f>
        <v>6.05</v>
      </c>
      <c r="C43" s="2">
        <f>RSI!I43</f>
        <v>44.306799146563797</v>
      </c>
      <c r="D43" s="2">
        <f>MACD!E43</f>
        <v>-3.9636889377491435E-2</v>
      </c>
      <c r="E43" s="2">
        <f>MACD!F43</f>
        <v>-2.9273257190838637E-2</v>
      </c>
      <c r="F43" s="2">
        <f>'Moving Avg'!D43</f>
        <v>6.0860000000000003</v>
      </c>
      <c r="G43" s="2">
        <f>'Moving Avg'!F43</f>
        <v>6.1105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NEUTRAL</v>
      </c>
      <c r="L43" s="6" t="str">
        <f>OBV!H43</f>
        <v>BULLISH DIVERGENCE</v>
      </c>
      <c r="M43" s="8">
        <f t="shared" si="0"/>
        <v>25</v>
      </c>
      <c r="N43" s="8">
        <f t="shared" si="1"/>
        <v>45</v>
      </c>
      <c r="O43" s="8">
        <f t="shared" si="2"/>
        <v>75</v>
      </c>
      <c r="P43" s="8">
        <f t="shared" si="3"/>
        <v>66.5</v>
      </c>
      <c r="Q43" s="9">
        <f t="shared" si="4"/>
        <v>45.725000000000001</v>
      </c>
      <c r="R43" s="9">
        <f t="shared" si="5"/>
        <v>56.875</v>
      </c>
      <c r="S43" s="9">
        <f t="shared" si="6"/>
        <v>59.174999999999997</v>
      </c>
      <c r="T43" s="9">
        <f t="shared" si="7"/>
        <v>52.875</v>
      </c>
      <c r="U43" s="8">
        <f t="shared" si="8"/>
        <v>53.92499999999999</v>
      </c>
      <c r="V43" s="8">
        <f t="shared" si="9"/>
        <v>53.662499999999994</v>
      </c>
    </row>
    <row r="44" spans="1:22" ht="13.5" x14ac:dyDescent="0.25">
      <c r="A44" s="3">
        <f>RSI!A44</f>
        <v>42067</v>
      </c>
      <c r="B44" s="2">
        <f>RSI!B44</f>
        <v>6.05</v>
      </c>
      <c r="C44" s="2">
        <f>RSI!I44</f>
        <v>44.306799146563797</v>
      </c>
      <c r="D44" s="2">
        <f>MACD!E44</f>
        <v>-2.7296772911467926E-2</v>
      </c>
      <c r="E44" s="2">
        <f>MACD!F44</f>
        <v>-2.8877960334964495E-2</v>
      </c>
      <c r="F44" s="2">
        <f>'Moving Avg'!D44</f>
        <v>6.0960000000000001</v>
      </c>
      <c r="G44" s="2">
        <f>'Moving Avg'!F44</f>
        <v>6.11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  <c r="M44" s="8">
        <f t="shared" si="0"/>
        <v>25</v>
      </c>
      <c r="N44" s="8">
        <f t="shared" si="1"/>
        <v>0</v>
      </c>
      <c r="O44" s="8">
        <f t="shared" si="2"/>
        <v>75</v>
      </c>
      <c r="P44" s="8">
        <f t="shared" si="3"/>
        <v>67</v>
      </c>
      <c r="Q44" s="9">
        <f t="shared" si="4"/>
        <v>30.049999999999997</v>
      </c>
      <c r="R44" s="9">
        <f t="shared" si="5"/>
        <v>48</v>
      </c>
      <c r="S44" s="9">
        <f t="shared" si="6"/>
        <v>52.650000000000006</v>
      </c>
      <c r="T44" s="9">
        <f t="shared" si="7"/>
        <v>41.75</v>
      </c>
      <c r="U44" s="8">
        <f t="shared" si="8"/>
        <v>43.566666666666663</v>
      </c>
      <c r="V44" s="8">
        <f t="shared" si="9"/>
        <v>43.112499999999997</v>
      </c>
    </row>
    <row r="45" spans="1:22" ht="13.5" x14ac:dyDescent="0.25">
      <c r="A45" s="3">
        <f>RSI!A45</f>
        <v>42068</v>
      </c>
      <c r="B45" s="2">
        <f>RSI!B45</f>
        <v>6</v>
      </c>
      <c r="C45" s="2">
        <f>RSI!I45</f>
        <v>42.10169846584575</v>
      </c>
      <c r="D45" s="2">
        <f>MACD!E45</f>
        <v>-1.3898712741092112E-2</v>
      </c>
      <c r="E45" s="2">
        <f>MACD!F45</f>
        <v>-2.5882110816190022E-2</v>
      </c>
      <c r="F45" s="2">
        <f>'Moving Avg'!D45</f>
        <v>6.0679999999999996</v>
      </c>
      <c r="G45" s="2">
        <f>'Moving Avg'!F45</f>
        <v>6.1069999999999993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75</v>
      </c>
      <c r="P45" s="8">
        <f t="shared" si="3"/>
        <v>33</v>
      </c>
      <c r="Q45" s="9">
        <f t="shared" si="4"/>
        <v>24.95</v>
      </c>
      <c r="R45" s="9">
        <f t="shared" si="5"/>
        <v>39.5</v>
      </c>
      <c r="S45" s="9">
        <f t="shared" si="6"/>
        <v>37.35</v>
      </c>
      <c r="T45" s="9">
        <f t="shared" si="7"/>
        <v>33.25</v>
      </c>
      <c r="U45" s="8">
        <f t="shared" si="8"/>
        <v>33.933333333333337</v>
      </c>
      <c r="V45" s="8">
        <f t="shared" si="9"/>
        <v>33.762500000000003</v>
      </c>
    </row>
    <row r="46" spans="1:22" ht="13.5" x14ac:dyDescent="0.25">
      <c r="A46" s="3">
        <f>RSI!A46</f>
        <v>42069</v>
      </c>
      <c r="B46" s="2">
        <f>RSI!B46</f>
        <v>6</v>
      </c>
      <c r="C46" s="2">
        <f>RSI!I46</f>
        <v>42.10169846584575</v>
      </c>
      <c r="D46" s="2">
        <f>MACD!E46</f>
        <v>-1.5338654538616936E-3</v>
      </c>
      <c r="E46" s="2">
        <f>MACD!F46</f>
        <v>-2.1012461743724356E-2</v>
      </c>
      <c r="F46" s="2">
        <f>'Moving Avg'!D46</f>
        <v>6.0579999999999998</v>
      </c>
      <c r="G46" s="2">
        <f>'Moving Avg'!F46</f>
        <v>6.1044999999999998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75</v>
      </c>
      <c r="P46" s="8">
        <f t="shared" si="3"/>
        <v>33</v>
      </c>
      <c r="Q46" s="9">
        <f t="shared" si="4"/>
        <v>24.95</v>
      </c>
      <c r="R46" s="9">
        <f t="shared" si="5"/>
        <v>39.5</v>
      </c>
      <c r="S46" s="9">
        <f t="shared" si="6"/>
        <v>37.35</v>
      </c>
      <c r="T46" s="9">
        <f t="shared" si="7"/>
        <v>33.25</v>
      </c>
      <c r="U46" s="8">
        <f t="shared" si="8"/>
        <v>33.933333333333337</v>
      </c>
      <c r="V46" s="8">
        <f t="shared" si="9"/>
        <v>33.762500000000003</v>
      </c>
    </row>
    <row r="47" spans="1:22" ht="13.5" x14ac:dyDescent="0.25">
      <c r="A47" s="3">
        <f>RSI!A47</f>
        <v>42072</v>
      </c>
      <c r="B47" s="2">
        <f>RSI!B47</f>
        <v>6</v>
      </c>
      <c r="C47" s="2">
        <f>RSI!I47</f>
        <v>42.10169846584575</v>
      </c>
      <c r="D47" s="2">
        <f>MACD!E47</f>
        <v>9.8805746196530819E-3</v>
      </c>
      <c r="E47" s="2">
        <f>MACD!F47</f>
        <v>-1.4833854471048867E-2</v>
      </c>
      <c r="F47" s="2">
        <f>'Moving Avg'!D47</f>
        <v>6.0200000000000005</v>
      </c>
      <c r="G47" s="2">
        <f>'Moving Avg'!F47</f>
        <v>6.0929999999999982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75</v>
      </c>
      <c r="P47" s="8">
        <f t="shared" si="3"/>
        <v>33</v>
      </c>
      <c r="Q47" s="9">
        <f t="shared" si="4"/>
        <v>24.95</v>
      </c>
      <c r="R47" s="9">
        <f t="shared" si="5"/>
        <v>39.5</v>
      </c>
      <c r="S47" s="9">
        <f t="shared" si="6"/>
        <v>37.35</v>
      </c>
      <c r="T47" s="9">
        <f t="shared" si="7"/>
        <v>33.25</v>
      </c>
      <c r="U47" s="8">
        <f t="shared" si="8"/>
        <v>33.933333333333337</v>
      </c>
      <c r="V47" s="8">
        <f t="shared" si="9"/>
        <v>33.762500000000003</v>
      </c>
    </row>
    <row r="48" spans="1:22" ht="13.5" x14ac:dyDescent="0.25">
      <c r="A48" s="3">
        <f>RSI!A48</f>
        <v>42073</v>
      </c>
      <c r="B48" s="2">
        <f>RSI!B48</f>
        <v>6</v>
      </c>
      <c r="C48" s="2">
        <f>RSI!I48</f>
        <v>42.10169846584575</v>
      </c>
      <c r="D48" s="2">
        <f>MACD!E48</f>
        <v>1.8881853029162343E-2</v>
      </c>
      <c r="E48" s="2">
        <f>MACD!F48</f>
        <v>-8.0907129710066257E-3</v>
      </c>
      <c r="F48" s="2">
        <f>'Moving Avg'!D48</f>
        <v>6.01</v>
      </c>
      <c r="G48" s="2">
        <f>'Moving Avg'!F48</f>
        <v>6.0830000000000002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0</v>
      </c>
      <c r="O48" s="8">
        <f t="shared" si="2"/>
        <v>75</v>
      </c>
      <c r="P48" s="8">
        <f t="shared" si="3"/>
        <v>33</v>
      </c>
      <c r="Q48" s="9">
        <f t="shared" si="4"/>
        <v>24.95</v>
      </c>
      <c r="R48" s="9">
        <f t="shared" si="5"/>
        <v>39.5</v>
      </c>
      <c r="S48" s="9">
        <f t="shared" si="6"/>
        <v>37.35</v>
      </c>
      <c r="T48" s="9">
        <f t="shared" si="7"/>
        <v>33.25</v>
      </c>
      <c r="U48" s="8">
        <f t="shared" si="8"/>
        <v>33.933333333333337</v>
      </c>
      <c r="V48" s="8">
        <f t="shared" si="9"/>
        <v>33.762500000000003</v>
      </c>
    </row>
    <row r="49" spans="1:22" ht="13.5" x14ac:dyDescent="0.25">
      <c r="A49" s="3">
        <f>RSI!A49</f>
        <v>42074</v>
      </c>
      <c r="B49" s="2">
        <f>RSI!B49</f>
        <v>5.99</v>
      </c>
      <c r="C49" s="2">
        <f>RSI!I49</f>
        <v>41.545473486051009</v>
      </c>
      <c r="D49" s="2">
        <f>MACD!E49</f>
        <v>6.5166796687607942E-3</v>
      </c>
      <c r="E49" s="2">
        <f>MACD!F49</f>
        <v>-5.1692344430531419E-3</v>
      </c>
      <c r="F49" s="2">
        <f>'Moving Avg'!D49</f>
        <v>5.9980000000000002</v>
      </c>
      <c r="G49" s="2">
        <f>'Moving Avg'!F49</f>
        <v>6.0774999999999988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75</v>
      </c>
      <c r="P49" s="8">
        <f t="shared" si="3"/>
        <v>33</v>
      </c>
      <c r="Q49" s="9">
        <f t="shared" si="4"/>
        <v>24.95</v>
      </c>
      <c r="R49" s="9">
        <f t="shared" si="5"/>
        <v>39.5</v>
      </c>
      <c r="S49" s="9">
        <f t="shared" si="6"/>
        <v>37.35</v>
      </c>
      <c r="T49" s="9">
        <f t="shared" si="7"/>
        <v>33.25</v>
      </c>
      <c r="U49" s="8">
        <f t="shared" si="8"/>
        <v>33.933333333333337</v>
      </c>
      <c r="V49" s="8">
        <f t="shared" si="9"/>
        <v>33.762500000000003</v>
      </c>
    </row>
    <row r="50" spans="1:22" ht="13.5" x14ac:dyDescent="0.25">
      <c r="A50" s="3">
        <f>RSI!A50</f>
        <v>42075</v>
      </c>
      <c r="B50" s="2">
        <f>RSI!B50</f>
        <v>5.99</v>
      </c>
      <c r="C50" s="2">
        <f>RSI!I50</f>
        <v>41.545473486051009</v>
      </c>
      <c r="D50" s="2">
        <f>MACD!E50</f>
        <v>1.8407023279057633E-2</v>
      </c>
      <c r="E50" s="2">
        <f>MACD!F50</f>
        <v>-4.5398289863098681E-4</v>
      </c>
      <c r="F50" s="2">
        <f>'Moving Avg'!D50</f>
        <v>5.9960000000000004</v>
      </c>
      <c r="G50" s="2">
        <f>'Moving Avg'!F50</f>
        <v>6.0769999999999991</v>
      </c>
      <c r="H50" s="2">
        <f>'Moving Avg'!G50</f>
        <v>6.2287755102040823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75</v>
      </c>
      <c r="P50" s="8">
        <f t="shared" si="3"/>
        <v>33</v>
      </c>
      <c r="Q50" s="9">
        <f t="shared" si="4"/>
        <v>24.95</v>
      </c>
      <c r="R50" s="9">
        <f t="shared" si="5"/>
        <v>39.5</v>
      </c>
      <c r="S50" s="9">
        <f t="shared" si="6"/>
        <v>37.35</v>
      </c>
      <c r="T50" s="9">
        <f t="shared" si="7"/>
        <v>33.25</v>
      </c>
      <c r="U50" s="8">
        <f t="shared" si="8"/>
        <v>33.933333333333337</v>
      </c>
      <c r="V50" s="8">
        <f t="shared" si="9"/>
        <v>33.762500000000003</v>
      </c>
    </row>
    <row r="51" spans="1:22" ht="13.5" x14ac:dyDescent="0.25">
      <c r="A51" s="3">
        <f>RSI!A51</f>
        <v>42076</v>
      </c>
      <c r="B51" s="2">
        <f>RSI!B51</f>
        <v>5.83</v>
      </c>
      <c r="C51" s="2">
        <f>RSI!I51</f>
        <v>33.36571232676657</v>
      </c>
      <c r="D51" s="2">
        <f>MACD!E51</f>
        <v>2.7228152622976509E-2</v>
      </c>
      <c r="E51" s="2">
        <f>MACD!F51</f>
        <v>5.0824442056905126E-3</v>
      </c>
      <c r="F51" s="2">
        <f>'Moving Avg'!D51</f>
        <v>5.9620000000000006</v>
      </c>
      <c r="G51" s="2">
        <f>'Moving Avg'!F51</f>
        <v>6.0684999999999985</v>
      </c>
      <c r="H51" s="2">
        <f>'Moving Avg'!G51</f>
        <v>6.2208000000000006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75</v>
      </c>
      <c r="P51" s="8">
        <f t="shared" si="3"/>
        <v>33</v>
      </c>
      <c r="Q51" s="9">
        <f t="shared" si="4"/>
        <v>24.95</v>
      </c>
      <c r="R51" s="9">
        <f t="shared" si="5"/>
        <v>39.5</v>
      </c>
      <c r="S51" s="9">
        <f t="shared" si="6"/>
        <v>37.35</v>
      </c>
      <c r="T51" s="9">
        <f t="shared" si="7"/>
        <v>33.25</v>
      </c>
      <c r="U51" s="8">
        <f t="shared" si="8"/>
        <v>33.933333333333337</v>
      </c>
      <c r="V51" s="8">
        <f t="shared" si="9"/>
        <v>33.762500000000003</v>
      </c>
    </row>
    <row r="52" spans="1:22" ht="13.5" x14ac:dyDescent="0.25">
      <c r="A52" s="3">
        <f>RSI!A52</f>
        <v>42079</v>
      </c>
      <c r="B52" s="2">
        <f>RSI!B52</f>
        <v>5.99</v>
      </c>
      <c r="C52" s="2">
        <f>RSI!I52</f>
        <v>45.022670401484504</v>
      </c>
      <c r="D52" s="2">
        <f>MACD!E52</f>
        <v>4.6022733702993257E-2</v>
      </c>
      <c r="E52" s="2">
        <f>MACD!F52</f>
        <v>1.3270502105151061E-2</v>
      </c>
      <c r="F52" s="2">
        <f>'Moving Avg'!D52</f>
        <v>5.9600000000000009</v>
      </c>
      <c r="G52" s="2">
        <f>'Moving Avg'!F52</f>
        <v>6.0594999999999981</v>
      </c>
      <c r="H52" s="2">
        <f>'Moving Avg'!G52</f>
        <v>6.2115999999999998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75</v>
      </c>
      <c r="P52" s="8">
        <f t="shared" si="3"/>
        <v>33</v>
      </c>
      <c r="Q52" s="9">
        <f t="shared" si="4"/>
        <v>24.95</v>
      </c>
      <c r="R52" s="9">
        <f t="shared" si="5"/>
        <v>39.5</v>
      </c>
      <c r="S52" s="9">
        <f t="shared" si="6"/>
        <v>37.35</v>
      </c>
      <c r="T52" s="9">
        <f t="shared" si="7"/>
        <v>33.25</v>
      </c>
      <c r="U52" s="8">
        <f t="shared" si="8"/>
        <v>33.933333333333337</v>
      </c>
      <c r="V52" s="8">
        <f t="shared" si="9"/>
        <v>33.762500000000003</v>
      </c>
    </row>
    <row r="53" spans="1:22" ht="13.5" x14ac:dyDescent="0.25">
      <c r="A53" s="3">
        <f>RSI!A53</f>
        <v>42080</v>
      </c>
      <c r="B53" s="2">
        <f>RSI!B53</f>
        <v>5.82</v>
      </c>
      <c r="C53" s="2">
        <f>RSI!I53</f>
        <v>37.513547208908712</v>
      </c>
      <c r="D53" s="2">
        <f>MACD!E53</f>
        <v>5.3556690575335963E-2</v>
      </c>
      <c r="E53" s="2">
        <f>MACD!F53</f>
        <v>2.132773979918804E-2</v>
      </c>
      <c r="F53" s="2">
        <f>'Moving Avg'!D53</f>
        <v>5.9240000000000013</v>
      </c>
      <c r="G53" s="2">
        <f>'Moving Avg'!F53</f>
        <v>6.0424999999999986</v>
      </c>
      <c r="H53" s="2">
        <f>'Moving Avg'!G53</f>
        <v>6.198999999999999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  <c r="M53" s="8">
        <f t="shared" si="0"/>
        <v>25</v>
      </c>
      <c r="N53" s="8">
        <f t="shared" si="1"/>
        <v>0</v>
      </c>
      <c r="O53" s="8">
        <f t="shared" si="2"/>
        <v>75</v>
      </c>
      <c r="P53" s="8">
        <f t="shared" si="3"/>
        <v>33</v>
      </c>
      <c r="Q53" s="9">
        <f t="shared" si="4"/>
        <v>24.95</v>
      </c>
      <c r="R53" s="9">
        <f t="shared" si="5"/>
        <v>39.5</v>
      </c>
      <c r="S53" s="9">
        <f t="shared" si="6"/>
        <v>37.35</v>
      </c>
      <c r="T53" s="9">
        <f t="shared" si="7"/>
        <v>33.25</v>
      </c>
      <c r="U53" s="8">
        <f t="shared" si="8"/>
        <v>33.933333333333337</v>
      </c>
      <c r="V53" s="8">
        <f t="shared" si="9"/>
        <v>33.762500000000003</v>
      </c>
    </row>
    <row r="54" spans="1:22" ht="13.5" x14ac:dyDescent="0.25">
      <c r="A54" s="3">
        <f>RSI!A54</f>
        <v>42081</v>
      </c>
      <c r="B54" s="2">
        <f>RSI!B54</f>
        <v>5.8</v>
      </c>
      <c r="C54" s="2">
        <f>RSI!I54</f>
        <v>36.737245876746869</v>
      </c>
      <c r="D54" s="2">
        <f>MACD!E54</f>
        <v>6.2951594785002563E-2</v>
      </c>
      <c r="E54" s="2">
        <f>MACD!F54</f>
        <v>2.9652510796350947E-2</v>
      </c>
      <c r="F54" s="2">
        <f>'Moving Avg'!D54</f>
        <v>5.886000000000001</v>
      </c>
      <c r="G54" s="2">
        <f>'Moving Avg'!F54</f>
        <v>6.024499999999998</v>
      </c>
      <c r="H54" s="2">
        <f>'Moving Avg'!G54</f>
        <v>6.182199999999999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75</v>
      </c>
      <c r="P54" s="8">
        <f t="shared" si="3"/>
        <v>33</v>
      </c>
      <c r="Q54" s="9">
        <f t="shared" si="4"/>
        <v>24.95</v>
      </c>
      <c r="R54" s="9">
        <f t="shared" si="5"/>
        <v>39.5</v>
      </c>
      <c r="S54" s="9">
        <f t="shared" si="6"/>
        <v>37.35</v>
      </c>
      <c r="T54" s="9">
        <f t="shared" si="7"/>
        <v>33.25</v>
      </c>
      <c r="U54" s="8">
        <f t="shared" si="8"/>
        <v>33.933333333333337</v>
      </c>
      <c r="V54" s="8">
        <f t="shared" si="9"/>
        <v>33.762500000000003</v>
      </c>
    </row>
    <row r="55" spans="1:22" ht="13.5" x14ac:dyDescent="0.25">
      <c r="A55" s="3">
        <f>RSI!A55</f>
        <v>42082</v>
      </c>
      <c r="B55" s="2">
        <f>RSI!B55</f>
        <v>5.8</v>
      </c>
      <c r="C55" s="2">
        <f>RSI!I55</f>
        <v>36.737245876746861</v>
      </c>
      <c r="D55" s="2">
        <f>MACD!E55</f>
        <v>6.4751572786478917E-2</v>
      </c>
      <c r="E55" s="2">
        <f>MACD!F55</f>
        <v>3.6672323194376542E-2</v>
      </c>
      <c r="F55" s="2">
        <f>'Moving Avg'!D55</f>
        <v>5.8480000000000008</v>
      </c>
      <c r="G55" s="2">
        <f>'Moving Avg'!F55</f>
        <v>6.0069999999999979</v>
      </c>
      <c r="H55" s="2">
        <f>'Moving Avg'!G55</f>
        <v>6.1651999999999996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75</v>
      </c>
      <c r="P55" s="8">
        <f t="shared" si="3"/>
        <v>33</v>
      </c>
      <c r="Q55" s="9">
        <f t="shared" si="4"/>
        <v>24.95</v>
      </c>
      <c r="R55" s="9">
        <f t="shared" si="5"/>
        <v>39.5</v>
      </c>
      <c r="S55" s="9">
        <f t="shared" si="6"/>
        <v>37.35</v>
      </c>
      <c r="T55" s="9">
        <f t="shared" si="7"/>
        <v>33.25</v>
      </c>
      <c r="U55" s="8">
        <f t="shared" si="8"/>
        <v>33.933333333333337</v>
      </c>
      <c r="V55" s="8">
        <f t="shared" si="9"/>
        <v>33.762500000000003</v>
      </c>
    </row>
    <row r="56" spans="1:22" ht="13.5" x14ac:dyDescent="0.25">
      <c r="A56" s="3">
        <f>RSI!A56</f>
        <v>42086</v>
      </c>
      <c r="B56" s="2">
        <f>RSI!B56</f>
        <v>5.8</v>
      </c>
      <c r="C56" s="2">
        <f>RSI!I56</f>
        <v>36.737245876746869</v>
      </c>
      <c r="D56" s="2">
        <f>MACD!E56</f>
        <v>6.7703104579243778E-2</v>
      </c>
      <c r="E56" s="2">
        <f>MACD!F56</f>
        <v>4.2878479471349991E-2</v>
      </c>
      <c r="F56" s="2">
        <f>'Moving Avg'!D56</f>
        <v>5.8420000000000005</v>
      </c>
      <c r="G56" s="2">
        <f>'Moving Avg'!F56</f>
        <v>5.9894999999999987</v>
      </c>
      <c r="H56" s="2">
        <f>'Moving Avg'!G56</f>
        <v>6.1484000000000005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75</v>
      </c>
      <c r="P56" s="8">
        <f t="shared" si="3"/>
        <v>33</v>
      </c>
      <c r="Q56" s="9">
        <f t="shared" si="4"/>
        <v>24.95</v>
      </c>
      <c r="R56" s="9">
        <f t="shared" si="5"/>
        <v>39.5</v>
      </c>
      <c r="S56" s="9">
        <f t="shared" si="6"/>
        <v>37.35</v>
      </c>
      <c r="T56" s="9">
        <f t="shared" si="7"/>
        <v>33.25</v>
      </c>
      <c r="U56" s="8">
        <f t="shared" si="8"/>
        <v>33.933333333333337</v>
      </c>
      <c r="V56" s="8">
        <f t="shared" si="9"/>
        <v>33.762500000000003</v>
      </c>
    </row>
    <row r="57" spans="1:22" ht="13.5" x14ac:dyDescent="0.25">
      <c r="A57" s="3">
        <f>RSI!A57</f>
        <v>42087</v>
      </c>
      <c r="B57" s="2">
        <f>RSI!B57</f>
        <v>5.8</v>
      </c>
      <c r="C57" s="2">
        <f>RSI!I57</f>
        <v>36.737245876746869</v>
      </c>
      <c r="D57" s="2">
        <f>MACD!E57</f>
        <v>7.1523215190905098E-2</v>
      </c>
      <c r="E57" s="2">
        <f>MACD!F57</f>
        <v>4.8607426615261011E-2</v>
      </c>
      <c r="F57" s="2">
        <f>'Moving Avg'!D57</f>
        <v>5.8040000000000003</v>
      </c>
      <c r="G57" s="2">
        <f>'Moving Avg'!F57</f>
        <v>5.9719999999999986</v>
      </c>
      <c r="H57" s="2">
        <f>'Moving Avg'!G57</f>
        <v>6.1354000000000006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75</v>
      </c>
      <c r="P57" s="8">
        <f t="shared" si="3"/>
        <v>33</v>
      </c>
      <c r="Q57" s="9">
        <f t="shared" si="4"/>
        <v>24.95</v>
      </c>
      <c r="R57" s="9">
        <f t="shared" si="5"/>
        <v>39.5</v>
      </c>
      <c r="S57" s="9">
        <f t="shared" si="6"/>
        <v>37.35</v>
      </c>
      <c r="T57" s="9">
        <f t="shared" si="7"/>
        <v>33.25</v>
      </c>
      <c r="U57" s="8">
        <f t="shared" si="8"/>
        <v>33.933333333333337</v>
      </c>
      <c r="V57" s="8">
        <f t="shared" si="9"/>
        <v>33.762500000000003</v>
      </c>
    </row>
    <row r="58" spans="1:22" ht="13.5" x14ac:dyDescent="0.25">
      <c r="A58" s="3">
        <f>RSI!A58</f>
        <v>42088</v>
      </c>
      <c r="B58" s="2">
        <f>RSI!B58</f>
        <v>5.8</v>
      </c>
      <c r="C58" s="2">
        <f>RSI!I58</f>
        <v>36.737245876746869</v>
      </c>
      <c r="D58" s="2">
        <f>MACD!E58</f>
        <v>7.5980302249148757E-2</v>
      </c>
      <c r="E58" s="2">
        <f>MACD!F58</f>
        <v>5.4082001742038567E-2</v>
      </c>
      <c r="F58" s="2">
        <f>'Moving Avg'!D58</f>
        <v>5.8</v>
      </c>
      <c r="G58" s="2">
        <f>'Moving Avg'!F58</f>
        <v>5.9549999999999992</v>
      </c>
      <c r="H58" s="2">
        <f>'Moving Avg'!G58</f>
        <v>6.1186000000000016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75</v>
      </c>
      <c r="P58" s="8">
        <f t="shared" si="3"/>
        <v>33</v>
      </c>
      <c r="Q58" s="9">
        <f t="shared" si="4"/>
        <v>24.95</v>
      </c>
      <c r="R58" s="9">
        <f t="shared" si="5"/>
        <v>39.5</v>
      </c>
      <c r="S58" s="9">
        <f t="shared" si="6"/>
        <v>37.35</v>
      </c>
      <c r="T58" s="9">
        <f t="shared" si="7"/>
        <v>33.25</v>
      </c>
      <c r="U58" s="8">
        <f t="shared" si="8"/>
        <v>33.933333333333337</v>
      </c>
      <c r="V58" s="8">
        <f t="shared" si="9"/>
        <v>33.762500000000003</v>
      </c>
    </row>
    <row r="59" spans="1:22" ht="13.5" x14ac:dyDescent="0.25">
      <c r="A59" s="3">
        <f>RSI!A59</f>
        <v>42089</v>
      </c>
      <c r="B59" s="2">
        <f>RSI!B59</f>
        <v>5.8</v>
      </c>
      <c r="C59" s="2">
        <f>RSI!I59</f>
        <v>36.737245876746876</v>
      </c>
      <c r="D59" s="2">
        <f>MACD!E59</f>
        <v>7.9347190374562615E-2</v>
      </c>
      <c r="E59" s="2">
        <f>MACD!F59</f>
        <v>5.9135039468543385E-2</v>
      </c>
      <c r="F59" s="2">
        <f>'Moving Avg'!D59</f>
        <v>5.8</v>
      </c>
      <c r="G59" s="2">
        <f>'Moving Avg'!F59</f>
        <v>5.9449999999999985</v>
      </c>
      <c r="H59" s="2">
        <f>'Moving Avg'!G59</f>
        <v>6.103600000000001</v>
      </c>
      <c r="I59" s="2">
        <f>'Moving Avg'!H59</f>
        <v>0</v>
      </c>
      <c r="J59" s="6" t="str">
        <f>OBV!F59</f>
        <v>NEUTRAL</v>
      </c>
      <c r="K59" s="6" t="str">
        <f>OBV!G59</f>
        <v>NEUTRAL</v>
      </c>
      <c r="L59" s="6" t="str">
        <f>OBV!H59</f>
        <v>NEUTRAL</v>
      </c>
      <c r="M59" s="8">
        <f t="shared" si="0"/>
        <v>25</v>
      </c>
      <c r="N59" s="8">
        <f t="shared" si="1"/>
        <v>0</v>
      </c>
      <c r="O59" s="8">
        <f t="shared" si="2"/>
        <v>75</v>
      </c>
      <c r="P59" s="8">
        <f t="shared" si="3"/>
        <v>33</v>
      </c>
      <c r="Q59" s="9">
        <f t="shared" si="4"/>
        <v>24.95</v>
      </c>
      <c r="R59" s="9">
        <f t="shared" si="5"/>
        <v>39.5</v>
      </c>
      <c r="S59" s="9">
        <f t="shared" si="6"/>
        <v>37.35</v>
      </c>
      <c r="T59" s="9">
        <f t="shared" si="7"/>
        <v>33.25</v>
      </c>
      <c r="U59" s="8">
        <f t="shared" si="8"/>
        <v>33.933333333333337</v>
      </c>
      <c r="V59" s="8">
        <f t="shared" si="9"/>
        <v>33.762500000000003</v>
      </c>
    </row>
    <row r="60" spans="1:22" ht="13.5" x14ac:dyDescent="0.25">
      <c r="A60" s="3">
        <f>RSI!A60</f>
        <v>42090</v>
      </c>
      <c r="B60" s="2">
        <f>RSI!B60</f>
        <v>5.8</v>
      </c>
      <c r="C60" s="2">
        <f>RSI!I60</f>
        <v>36.737245876746876</v>
      </c>
      <c r="D60" s="2">
        <f>MACD!E60</f>
        <v>8.3246066365988192E-2</v>
      </c>
      <c r="E60" s="2">
        <f>MACD!F60</f>
        <v>6.3957244848032349E-2</v>
      </c>
      <c r="F60" s="2">
        <f>'Moving Avg'!D60</f>
        <v>5.8</v>
      </c>
      <c r="G60" s="2">
        <f>'Moving Avg'!F60</f>
        <v>5.927999999999999</v>
      </c>
      <c r="H60" s="2">
        <f>'Moving Avg'!G60</f>
        <v>6.0926000000000018</v>
      </c>
      <c r="I60" s="2">
        <f>'Moving Avg'!H60</f>
        <v>0</v>
      </c>
      <c r="J60" s="6" t="str">
        <f>OBV!F60</f>
        <v>NEUTRAL</v>
      </c>
      <c r="K60" s="6" t="str">
        <f>OBV!G60</f>
        <v>NEUTRAL</v>
      </c>
      <c r="L60" s="6" t="str">
        <f>OBV!H60</f>
        <v>NEUTRAL</v>
      </c>
      <c r="M60" s="8">
        <f t="shared" si="0"/>
        <v>25</v>
      </c>
      <c r="N60" s="8">
        <f t="shared" si="1"/>
        <v>0</v>
      </c>
      <c r="O60" s="8">
        <f t="shared" si="2"/>
        <v>75</v>
      </c>
      <c r="P60" s="8">
        <f t="shared" si="3"/>
        <v>33</v>
      </c>
      <c r="Q60" s="9">
        <f t="shared" si="4"/>
        <v>24.95</v>
      </c>
      <c r="R60" s="9">
        <f t="shared" si="5"/>
        <v>39.5</v>
      </c>
      <c r="S60" s="9">
        <f t="shared" si="6"/>
        <v>37.35</v>
      </c>
      <c r="T60" s="9">
        <f t="shared" si="7"/>
        <v>33.25</v>
      </c>
      <c r="U60" s="8">
        <f t="shared" si="8"/>
        <v>33.933333333333337</v>
      </c>
      <c r="V60" s="8">
        <f t="shared" si="9"/>
        <v>33.762500000000003</v>
      </c>
    </row>
    <row r="61" spans="1:22" ht="13.5" x14ac:dyDescent="0.25">
      <c r="A61" s="3">
        <f>RSI!A61</f>
        <v>42093</v>
      </c>
      <c r="B61" s="2">
        <f>RSI!B61</f>
        <v>5.9</v>
      </c>
      <c r="C61" s="2">
        <f>RSI!I61</f>
        <v>46.105330410427818</v>
      </c>
      <c r="D61" s="2">
        <f>MACD!E61</f>
        <v>5.5494518309515684E-2</v>
      </c>
      <c r="E61" s="2">
        <f>MACD!F61</f>
        <v>6.2264699540329017E-2</v>
      </c>
      <c r="F61" s="2">
        <f>'Moving Avg'!D61</f>
        <v>5.82</v>
      </c>
      <c r="G61" s="2">
        <f>'Moving Avg'!F61</f>
        <v>5.9204999999999988</v>
      </c>
      <c r="H61" s="2">
        <f>'Moving Avg'!G61</f>
        <v>6.082600000000002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  <c r="M61" s="8">
        <f t="shared" si="0"/>
        <v>25</v>
      </c>
      <c r="N61" s="8">
        <f t="shared" si="1"/>
        <v>45</v>
      </c>
      <c r="O61" s="8">
        <f t="shared" si="2"/>
        <v>75</v>
      </c>
      <c r="P61" s="8">
        <f t="shared" si="3"/>
        <v>67</v>
      </c>
      <c r="Q61" s="9">
        <f t="shared" si="4"/>
        <v>45.8</v>
      </c>
      <c r="R61" s="9">
        <f t="shared" si="5"/>
        <v>57</v>
      </c>
      <c r="S61" s="9">
        <f t="shared" si="6"/>
        <v>59.400000000000006</v>
      </c>
      <c r="T61" s="9">
        <f t="shared" si="7"/>
        <v>53</v>
      </c>
      <c r="U61" s="8">
        <f t="shared" si="8"/>
        <v>54.066666666666663</v>
      </c>
      <c r="V61" s="8">
        <f t="shared" si="9"/>
        <v>53.8</v>
      </c>
    </row>
    <row r="62" spans="1:22" ht="13.5" x14ac:dyDescent="0.25">
      <c r="A62" s="3">
        <f>RSI!A62</f>
        <v>42094</v>
      </c>
      <c r="B62" s="2">
        <f>RSI!B62</f>
        <v>6</v>
      </c>
      <c r="C62" s="2">
        <f>RSI!I62</f>
        <v>53.517963984543357</v>
      </c>
      <c r="D62" s="2">
        <f>MACD!E62</f>
        <v>4.9529692700490457E-2</v>
      </c>
      <c r="E62" s="2">
        <f>MACD!F62</f>
        <v>5.9717698172361312E-2</v>
      </c>
      <c r="F62" s="2">
        <f>'Moving Avg'!D62</f>
        <v>5.8599999999999994</v>
      </c>
      <c r="G62" s="2">
        <f>'Moving Avg'!F62</f>
        <v>5.9109999999999996</v>
      </c>
      <c r="H62" s="2">
        <f>'Moving Avg'!G62</f>
        <v>6.0718000000000014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0"/>
        <v>25</v>
      </c>
      <c r="N62" s="8">
        <f t="shared" si="1"/>
        <v>45</v>
      </c>
      <c r="O62" s="8">
        <f t="shared" si="2"/>
        <v>75</v>
      </c>
      <c r="P62" s="8">
        <f t="shared" si="3"/>
        <v>67</v>
      </c>
      <c r="Q62" s="9">
        <f t="shared" si="4"/>
        <v>45.8</v>
      </c>
      <c r="R62" s="9">
        <f t="shared" si="5"/>
        <v>57</v>
      </c>
      <c r="S62" s="9">
        <f t="shared" si="6"/>
        <v>59.400000000000006</v>
      </c>
      <c r="T62" s="9">
        <f t="shared" si="7"/>
        <v>53</v>
      </c>
      <c r="U62" s="8">
        <f t="shared" si="8"/>
        <v>54.066666666666663</v>
      </c>
      <c r="V62" s="8">
        <f t="shared" si="9"/>
        <v>53.8</v>
      </c>
    </row>
    <row r="63" spans="1:22" ht="13.5" x14ac:dyDescent="0.25">
      <c r="A63" s="3">
        <f>RSI!A63</f>
        <v>42095</v>
      </c>
      <c r="B63" s="2">
        <f>RSI!B63</f>
        <v>5.99</v>
      </c>
      <c r="C63" s="2">
        <f>RSI!I63</f>
        <v>52.736830195099465</v>
      </c>
      <c r="D63" s="2">
        <f>MACD!E63</f>
        <v>1.8764889813640551E-2</v>
      </c>
      <c r="E63" s="2">
        <f>MACD!F63</f>
        <v>5.152713650061716E-2</v>
      </c>
      <c r="F63" s="2">
        <f>'Moving Avg'!D63</f>
        <v>5.8980000000000006</v>
      </c>
      <c r="G63" s="2">
        <f>'Moving Avg'!F63</f>
        <v>5.9079999999999995</v>
      </c>
      <c r="H63" s="2">
        <f>'Moving Avg'!G63</f>
        <v>6.0620000000000029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100</v>
      </c>
      <c r="O63" s="8">
        <f t="shared" si="2"/>
        <v>75</v>
      </c>
      <c r="P63" s="8">
        <f t="shared" si="3"/>
        <v>67</v>
      </c>
      <c r="Q63" s="9">
        <f t="shared" si="4"/>
        <v>65.05</v>
      </c>
      <c r="R63" s="9">
        <f t="shared" si="5"/>
        <v>68</v>
      </c>
      <c r="S63" s="9">
        <f t="shared" si="6"/>
        <v>67.650000000000006</v>
      </c>
      <c r="T63" s="9">
        <f t="shared" si="7"/>
        <v>66.75</v>
      </c>
      <c r="U63" s="8">
        <f t="shared" si="8"/>
        <v>66.900000000000006</v>
      </c>
      <c r="V63" s="8">
        <f t="shared" si="9"/>
        <v>66.862500000000011</v>
      </c>
    </row>
    <row r="64" spans="1:22" ht="13.5" x14ac:dyDescent="0.25">
      <c r="A64" s="3">
        <f>RSI!A64</f>
        <v>42096</v>
      </c>
      <c r="B64" s="2">
        <f>RSI!B64</f>
        <v>5.82</v>
      </c>
      <c r="C64" s="2">
        <f>RSI!I64</f>
        <v>41.616352169808373</v>
      </c>
      <c r="D64" s="2">
        <f>MACD!E64</f>
        <v>2.02591444857525E-3</v>
      </c>
      <c r="E64" s="2">
        <f>MACD!F64</f>
        <v>4.1626892090208777E-2</v>
      </c>
      <c r="F64" s="2">
        <f>'Moving Avg'!D64</f>
        <v>5.9019999999999992</v>
      </c>
      <c r="G64" s="2">
        <f>'Moving Avg'!F64</f>
        <v>5.8964999999999987</v>
      </c>
      <c r="H64" s="2">
        <f>'Moving Avg'!G64</f>
        <v>6.0514000000000019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  <c r="M64" s="8">
        <f t="shared" si="0"/>
        <v>25</v>
      </c>
      <c r="N64" s="8">
        <f t="shared" si="1"/>
        <v>100</v>
      </c>
      <c r="O64" s="8">
        <f t="shared" si="2"/>
        <v>75</v>
      </c>
      <c r="P64" s="8">
        <f t="shared" si="3"/>
        <v>67</v>
      </c>
      <c r="Q64" s="9">
        <f t="shared" si="4"/>
        <v>65.05</v>
      </c>
      <c r="R64" s="9">
        <f t="shared" si="5"/>
        <v>68</v>
      </c>
      <c r="S64" s="9">
        <f t="shared" si="6"/>
        <v>67.650000000000006</v>
      </c>
      <c r="T64" s="9">
        <f t="shared" si="7"/>
        <v>66.75</v>
      </c>
      <c r="U64" s="8">
        <f t="shared" si="8"/>
        <v>66.900000000000006</v>
      </c>
      <c r="V64" s="8">
        <f t="shared" si="9"/>
        <v>66.862500000000011</v>
      </c>
    </row>
    <row r="65" spans="1:22" ht="13.5" x14ac:dyDescent="0.25">
      <c r="A65" s="3">
        <f>RSI!A65</f>
        <v>42097</v>
      </c>
      <c r="B65" s="2">
        <f>RSI!B65</f>
        <v>5.9</v>
      </c>
      <c r="C65" s="2">
        <f>RSI!I65</f>
        <v>47.253141241735783</v>
      </c>
      <c r="D65" s="2">
        <f>MACD!E65</f>
        <v>-1.726560088814022E-2</v>
      </c>
      <c r="E65" s="2">
        <f>MACD!F65</f>
        <v>2.9848393494538977E-2</v>
      </c>
      <c r="F65" s="2">
        <f>'Moving Avg'!D65</f>
        <v>5.9219999999999997</v>
      </c>
      <c r="G65" s="2">
        <f>'Moving Avg'!F65</f>
        <v>5.8914999999999988</v>
      </c>
      <c r="H65" s="2">
        <f>'Moving Avg'!G65</f>
        <v>6.0422000000000011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CONFIRMED BULLISH</v>
      </c>
      <c r="M65" s="8">
        <f t="shared" si="0"/>
        <v>25</v>
      </c>
      <c r="N65" s="8">
        <f t="shared" si="1"/>
        <v>100</v>
      </c>
      <c r="O65" s="8">
        <f t="shared" si="2"/>
        <v>75</v>
      </c>
      <c r="P65" s="8">
        <f t="shared" si="3"/>
        <v>67</v>
      </c>
      <c r="Q65" s="9">
        <f t="shared" si="4"/>
        <v>65.05</v>
      </c>
      <c r="R65" s="9">
        <f t="shared" si="5"/>
        <v>68</v>
      </c>
      <c r="S65" s="9">
        <f t="shared" si="6"/>
        <v>67.650000000000006</v>
      </c>
      <c r="T65" s="9">
        <f t="shared" si="7"/>
        <v>66.75</v>
      </c>
      <c r="U65" s="8">
        <f t="shared" si="8"/>
        <v>66.900000000000006</v>
      </c>
      <c r="V65" s="8">
        <f t="shared" si="9"/>
        <v>66.862500000000011</v>
      </c>
    </row>
    <row r="66" spans="1:22" ht="13.5" x14ac:dyDescent="0.25">
      <c r="A66" s="3">
        <f>RSI!A66</f>
        <v>42100</v>
      </c>
      <c r="B66" s="2">
        <f>RSI!B66</f>
        <v>5.9</v>
      </c>
      <c r="C66" s="2">
        <f>RSI!I66</f>
        <v>47.253141241735783</v>
      </c>
      <c r="D66" s="2">
        <f>MACD!E66</f>
        <v>-3.3322878136129219E-2</v>
      </c>
      <c r="E66" s="2">
        <f>MACD!F66</f>
        <v>1.7214139168405338E-2</v>
      </c>
      <c r="F66" s="2">
        <f>'Moving Avg'!D66</f>
        <v>5.9219999999999997</v>
      </c>
      <c r="G66" s="2">
        <f>'Moving Avg'!F66</f>
        <v>5.8864999999999998</v>
      </c>
      <c r="H66" s="2">
        <f>'Moving Avg'!G66</f>
        <v>6.0340000000000007</v>
      </c>
      <c r="I66" s="2">
        <f>'Moving Avg'!H66</f>
        <v>0</v>
      </c>
      <c r="J66" s="6" t="str">
        <f>OBV!F66</f>
        <v>BULLISH</v>
      </c>
      <c r="K66" s="6" t="str">
        <f>OBV!G66</f>
        <v>NEUTRAL</v>
      </c>
      <c r="L66" s="6" t="str">
        <f>OBV!H66</f>
        <v>NEUTRAL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49.5</v>
      </c>
      <c r="Q66" s="9">
        <f t="shared" si="4"/>
        <v>62.424999999999997</v>
      </c>
      <c r="R66" s="9">
        <f t="shared" si="5"/>
        <v>63.625</v>
      </c>
      <c r="S66" s="9">
        <f t="shared" si="6"/>
        <v>59.775000000000006</v>
      </c>
      <c r="T66" s="9">
        <f t="shared" si="7"/>
        <v>62.375</v>
      </c>
      <c r="U66" s="8">
        <f t="shared" si="8"/>
        <v>61.941666666666663</v>
      </c>
      <c r="V66" s="8">
        <f t="shared" si="9"/>
        <v>62.05</v>
      </c>
    </row>
    <row r="67" spans="1:22" ht="13.5" x14ac:dyDescent="0.25">
      <c r="A67" s="3">
        <f>RSI!A67</f>
        <v>42101</v>
      </c>
      <c r="B67" s="2">
        <f>RSI!B67</f>
        <v>6</v>
      </c>
      <c r="C67" s="2">
        <f>RSI!I67</f>
        <v>53.729411455911794</v>
      </c>
      <c r="D67" s="2">
        <f>MACD!E67</f>
        <v>-5.4070626656507415E-2</v>
      </c>
      <c r="E67" s="2">
        <f>MACD!F67</f>
        <v>2.9571860034227869E-3</v>
      </c>
      <c r="F67" s="2">
        <f>'Moving Avg'!D67</f>
        <v>5.9219999999999997</v>
      </c>
      <c r="G67" s="2">
        <f>'Moving Avg'!F67</f>
        <v>5.8864999999999998</v>
      </c>
      <c r="H67" s="2">
        <f>'Moving Avg'!G67</f>
        <v>6.0286000000000008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NEUTRAL</v>
      </c>
      <c r="M67" s="8">
        <f t="shared" si="10"/>
        <v>25</v>
      </c>
      <c r="N67" s="8">
        <f t="shared" si="11"/>
        <v>100</v>
      </c>
      <c r="O67" s="8">
        <f t="shared" si="12"/>
        <v>75</v>
      </c>
      <c r="P67" s="8">
        <f t="shared" si="13"/>
        <v>33</v>
      </c>
      <c r="Q67" s="9">
        <f t="shared" ref="Q67:Q130" si="14">0.35*M67+N67*0.35+O67*0.15+P67*0.15</f>
        <v>59.95</v>
      </c>
      <c r="R67" s="9">
        <f t="shared" ref="R67:R130" si="15">M67*0.2+N67*0.2+O67*0.35+P67*0.25</f>
        <v>59.5</v>
      </c>
      <c r="S67" s="9">
        <f t="shared" ref="S67:S130" si="16">M67*0.15+N67*0.15+O67*0.25+P67*0.45</f>
        <v>52.35</v>
      </c>
      <c r="T67" s="9">
        <f t="shared" ref="T67:T130" si="17">0.25*SUM(M67:P67)</f>
        <v>58.25</v>
      </c>
      <c r="U67" s="8">
        <f t="shared" ref="U67:U130" si="18">SUM(Q67:S67)/3</f>
        <v>57.266666666666673</v>
      </c>
      <c r="V67" s="8">
        <f t="shared" ref="V67:V130" si="19">SUM(Q67:T67)/4</f>
        <v>57.512500000000003</v>
      </c>
    </row>
    <row r="68" spans="1:22" ht="13.5" x14ac:dyDescent="0.25">
      <c r="A68" s="3">
        <f>RSI!A68</f>
        <v>42102</v>
      </c>
      <c r="B68" s="2">
        <f>RSI!B68</f>
        <v>5.9</v>
      </c>
      <c r="C68" s="2">
        <f>RSI!I68</f>
        <v>47.454718939283012</v>
      </c>
      <c r="D68" s="2">
        <f>MACD!E68</f>
        <v>-6.4581590578096204E-2</v>
      </c>
      <c r="E68" s="2">
        <f>MACD!F68</f>
        <v>-1.0550569312881012E-2</v>
      </c>
      <c r="F68" s="2">
        <f>'Moving Avg'!D68</f>
        <v>5.9040000000000008</v>
      </c>
      <c r="G68" s="2">
        <f>'Moving Avg'!F68</f>
        <v>5.8815</v>
      </c>
      <c r="H68" s="2">
        <f>'Moving Avg'!G68</f>
        <v>6.0206000000000017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BULLISH DIVERGENCE</v>
      </c>
      <c r="M68" s="8">
        <f t="shared" si="10"/>
        <v>25</v>
      </c>
      <c r="N68" s="8">
        <f t="shared" si="11"/>
        <v>100</v>
      </c>
      <c r="O68" s="8">
        <f t="shared" si="12"/>
        <v>75</v>
      </c>
      <c r="P68" s="8">
        <f t="shared" si="13"/>
        <v>50</v>
      </c>
      <c r="Q68" s="9">
        <f t="shared" si="14"/>
        <v>62.5</v>
      </c>
      <c r="R68" s="9">
        <f t="shared" si="15"/>
        <v>63.75</v>
      </c>
      <c r="S68" s="9">
        <f t="shared" si="16"/>
        <v>60</v>
      </c>
      <c r="T68" s="9">
        <f t="shared" si="17"/>
        <v>62.5</v>
      </c>
      <c r="U68" s="8">
        <f t="shared" si="18"/>
        <v>62.083333333333336</v>
      </c>
      <c r="V68" s="8">
        <f t="shared" si="19"/>
        <v>62.1875</v>
      </c>
    </row>
    <row r="69" spans="1:22" ht="13.5" x14ac:dyDescent="0.25">
      <c r="A69" s="3">
        <f>RSI!A69</f>
        <v>42104</v>
      </c>
      <c r="B69" s="2">
        <f>RSI!B69</f>
        <v>5.73</v>
      </c>
      <c r="C69" s="2">
        <f>RSI!I69</f>
        <v>39.095895764827603</v>
      </c>
      <c r="D69" s="2">
        <f>MACD!E69</f>
        <v>-6.0627712276456691E-2</v>
      </c>
      <c r="E69" s="2">
        <f>MACD!F69</f>
        <v>-2.0565997905596149E-2</v>
      </c>
      <c r="F69" s="2">
        <f>'Moving Avg'!D69</f>
        <v>5.886000000000001</v>
      </c>
      <c r="G69" s="2">
        <f>'Moving Avg'!F69</f>
        <v>5.8685000000000009</v>
      </c>
      <c r="H69" s="2">
        <f>'Moving Avg'!G69</f>
        <v>6.0092000000000017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BULLISH DIVERGENCE</v>
      </c>
      <c r="M69" s="8">
        <f t="shared" si="10"/>
        <v>25</v>
      </c>
      <c r="N69" s="8">
        <f t="shared" si="11"/>
        <v>100</v>
      </c>
      <c r="O69" s="8">
        <f t="shared" si="12"/>
        <v>75</v>
      </c>
      <c r="P69" s="8">
        <f t="shared" si="13"/>
        <v>50</v>
      </c>
      <c r="Q69" s="9">
        <f t="shared" si="14"/>
        <v>62.5</v>
      </c>
      <c r="R69" s="9">
        <f t="shared" si="15"/>
        <v>63.75</v>
      </c>
      <c r="S69" s="9">
        <f t="shared" si="16"/>
        <v>60</v>
      </c>
      <c r="T69" s="9">
        <f t="shared" si="17"/>
        <v>62.5</v>
      </c>
      <c r="U69" s="8">
        <f t="shared" si="18"/>
        <v>62.083333333333336</v>
      </c>
      <c r="V69" s="8">
        <f t="shared" si="19"/>
        <v>62.1875</v>
      </c>
    </row>
    <row r="70" spans="1:22" ht="13.5" x14ac:dyDescent="0.25">
      <c r="A70" s="3">
        <f>RSI!A70</f>
        <v>42107</v>
      </c>
      <c r="B70" s="2">
        <f>RSI!B70</f>
        <v>5.7</v>
      </c>
      <c r="C70" s="2">
        <f>RSI!I70</f>
        <v>37.829545423019695</v>
      </c>
      <c r="D70" s="2">
        <f>MACD!E70</f>
        <v>-5.3819087256352205E-2</v>
      </c>
      <c r="E70" s="2">
        <f>MACD!F70</f>
        <v>-2.7216615775747362E-2</v>
      </c>
      <c r="F70" s="2">
        <f>'Moving Avg'!D70</f>
        <v>5.8460000000000001</v>
      </c>
      <c r="G70" s="2">
        <f>'Moving Avg'!F70</f>
        <v>5.854000000000001</v>
      </c>
      <c r="H70" s="2">
        <f>'Moving Avg'!G70</f>
        <v>5.9992000000000019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100</v>
      </c>
      <c r="O70" s="8">
        <f t="shared" si="12"/>
        <v>75</v>
      </c>
      <c r="P70" s="8">
        <f t="shared" si="13"/>
        <v>33</v>
      </c>
      <c r="Q70" s="9">
        <f t="shared" si="14"/>
        <v>59.95</v>
      </c>
      <c r="R70" s="9">
        <f t="shared" si="15"/>
        <v>59.5</v>
      </c>
      <c r="S70" s="9">
        <f t="shared" si="16"/>
        <v>52.35</v>
      </c>
      <c r="T70" s="9">
        <f t="shared" si="17"/>
        <v>58.25</v>
      </c>
      <c r="U70" s="8">
        <f t="shared" si="18"/>
        <v>57.266666666666673</v>
      </c>
      <c r="V70" s="8">
        <f t="shared" si="19"/>
        <v>57.512500000000003</v>
      </c>
    </row>
    <row r="71" spans="1:22" ht="13.5" x14ac:dyDescent="0.25">
      <c r="A71" s="3">
        <f>RSI!A71</f>
        <v>42108</v>
      </c>
      <c r="B71" s="2">
        <f>RSI!B71</f>
        <v>5.6</v>
      </c>
      <c r="C71" s="2">
        <f>RSI!I71</f>
        <v>33.889093082309742</v>
      </c>
      <c r="D71" s="2">
        <f>MACD!E71</f>
        <v>-2.3939747571012582E-2</v>
      </c>
      <c r="E71" s="2">
        <f>MACD!F71</f>
        <v>-2.6561242134800409E-2</v>
      </c>
      <c r="F71" s="2">
        <f>'Moving Avg'!D71</f>
        <v>5.7859999999999996</v>
      </c>
      <c r="G71" s="2">
        <f>'Moving Avg'!F71</f>
        <v>5.8424999999999994</v>
      </c>
      <c r="H71" s="2">
        <f>'Moving Avg'!G71</f>
        <v>5.9884000000000022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75</v>
      </c>
      <c r="P71" s="8">
        <f t="shared" si="13"/>
        <v>33</v>
      </c>
      <c r="Q71" s="9">
        <f t="shared" si="14"/>
        <v>24.95</v>
      </c>
      <c r="R71" s="9">
        <f t="shared" si="15"/>
        <v>39.5</v>
      </c>
      <c r="S71" s="9">
        <f t="shared" si="16"/>
        <v>37.35</v>
      </c>
      <c r="T71" s="9">
        <f t="shared" si="17"/>
        <v>33.25</v>
      </c>
      <c r="U71" s="8">
        <f t="shared" si="18"/>
        <v>33.933333333333337</v>
      </c>
      <c r="V71" s="8">
        <f t="shared" si="19"/>
        <v>33.762500000000003</v>
      </c>
    </row>
    <row r="72" spans="1:22" ht="13.5" x14ac:dyDescent="0.25">
      <c r="A72" s="3">
        <f>RSI!A72</f>
        <v>42109</v>
      </c>
      <c r="B72" s="2">
        <f>RSI!B72</f>
        <v>5.7</v>
      </c>
      <c r="C72" s="2">
        <f>RSI!I72</f>
        <v>40.557149519572562</v>
      </c>
      <c r="D72" s="2">
        <f>MACD!E72</f>
        <v>1.1138820530845805E-2</v>
      </c>
      <c r="E72" s="2">
        <f>MACD!F72</f>
        <v>-1.9021229601671168E-2</v>
      </c>
      <c r="F72" s="2">
        <f>'Moving Avg'!D72</f>
        <v>5.726</v>
      </c>
      <c r="G72" s="2">
        <f>'Moving Avg'!F72</f>
        <v>5.8280000000000012</v>
      </c>
      <c r="H72" s="2">
        <f>'Moving Avg'!G72</f>
        <v>5.9764000000000017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33</v>
      </c>
      <c r="Q72" s="9">
        <f t="shared" si="14"/>
        <v>24.95</v>
      </c>
      <c r="R72" s="9">
        <f t="shared" si="15"/>
        <v>39.5</v>
      </c>
      <c r="S72" s="9">
        <f t="shared" si="16"/>
        <v>37.35</v>
      </c>
      <c r="T72" s="9">
        <f t="shared" si="17"/>
        <v>33.25</v>
      </c>
      <c r="U72" s="8">
        <f t="shared" si="18"/>
        <v>33.933333333333337</v>
      </c>
      <c r="V72" s="8">
        <f t="shared" si="19"/>
        <v>33.762500000000003</v>
      </c>
    </row>
    <row r="73" spans="1:22" ht="13.5" x14ac:dyDescent="0.25">
      <c r="A73" s="3">
        <f>RSI!A73</f>
        <v>42110</v>
      </c>
      <c r="B73" s="2">
        <f>RSI!B73</f>
        <v>5.7</v>
      </c>
      <c r="C73" s="2">
        <f>RSI!I73</f>
        <v>40.557149519572569</v>
      </c>
      <c r="D73" s="2">
        <f>MACD!E73</f>
        <v>4.0375432912291842E-2</v>
      </c>
      <c r="E73" s="2">
        <f>MACD!F73</f>
        <v>-7.1418970988785663E-3</v>
      </c>
      <c r="F73" s="2">
        <f>'Moving Avg'!D73</f>
        <v>5.6859999999999999</v>
      </c>
      <c r="G73" s="2">
        <f>'Moving Avg'!F73</f>
        <v>5.822000000000001</v>
      </c>
      <c r="H73" s="2">
        <f>'Moving Avg'!G73</f>
        <v>5.9664000000000019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75</v>
      </c>
      <c r="P73" s="8">
        <f t="shared" si="13"/>
        <v>33</v>
      </c>
      <c r="Q73" s="9">
        <f t="shared" si="14"/>
        <v>24.95</v>
      </c>
      <c r="R73" s="9">
        <f t="shared" si="15"/>
        <v>39.5</v>
      </c>
      <c r="S73" s="9">
        <f t="shared" si="16"/>
        <v>37.35</v>
      </c>
      <c r="T73" s="9">
        <f t="shared" si="17"/>
        <v>33.25</v>
      </c>
      <c r="U73" s="8">
        <f t="shared" si="18"/>
        <v>33.933333333333337</v>
      </c>
      <c r="V73" s="8">
        <f t="shared" si="19"/>
        <v>33.762500000000003</v>
      </c>
    </row>
    <row r="74" spans="1:22" ht="13.5" x14ac:dyDescent="0.25">
      <c r="A74" s="3">
        <f>RSI!A74</f>
        <v>42111</v>
      </c>
      <c r="B74" s="2">
        <f>RSI!B74</f>
        <v>5.6</v>
      </c>
      <c r="C74" s="2">
        <f>RSI!I74</f>
        <v>36.309787965529686</v>
      </c>
      <c r="D74" s="2">
        <f>MACD!E74</f>
        <v>4.7379896368840768E-2</v>
      </c>
      <c r="E74" s="2">
        <f>MACD!F74</f>
        <v>3.7624615946653013E-3</v>
      </c>
      <c r="F74" s="2">
        <f>'Moving Avg'!D74</f>
        <v>5.6599999999999993</v>
      </c>
      <c r="G74" s="2">
        <f>'Moving Avg'!F74</f>
        <v>5.8120000000000003</v>
      </c>
      <c r="H74" s="2">
        <f>'Moving Avg'!G74</f>
        <v>5.9572000000000029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75</v>
      </c>
      <c r="P74" s="8">
        <f t="shared" si="13"/>
        <v>33</v>
      </c>
      <c r="Q74" s="9">
        <f t="shared" si="14"/>
        <v>24.95</v>
      </c>
      <c r="R74" s="9">
        <f t="shared" si="15"/>
        <v>39.5</v>
      </c>
      <c r="S74" s="9">
        <f t="shared" si="16"/>
        <v>37.35</v>
      </c>
      <c r="T74" s="9">
        <f t="shared" si="17"/>
        <v>33.25</v>
      </c>
      <c r="U74" s="8">
        <f t="shared" si="18"/>
        <v>33.933333333333337</v>
      </c>
      <c r="V74" s="8">
        <f t="shared" si="19"/>
        <v>33.762500000000003</v>
      </c>
    </row>
    <row r="75" spans="1:22" ht="13.5" x14ac:dyDescent="0.25">
      <c r="A75" s="3">
        <f>RSI!A75</f>
        <v>42114</v>
      </c>
      <c r="B75" s="2">
        <f>RSI!B75</f>
        <v>5.7</v>
      </c>
      <c r="C75" s="2">
        <f>RSI!I75</f>
        <v>42.764835256545346</v>
      </c>
      <c r="D75" s="2">
        <f>MACD!E75</f>
        <v>5.9735189431733282E-2</v>
      </c>
      <c r="E75" s="2">
        <f>MACD!F75</f>
        <v>1.4957007162078897E-2</v>
      </c>
      <c r="F75" s="2">
        <f>'Moving Avg'!D75</f>
        <v>5.66</v>
      </c>
      <c r="G75" s="2">
        <f>'Moving Avg'!F75</f>
        <v>5.8070000000000004</v>
      </c>
      <c r="H75" s="2">
        <f>'Moving Avg'!G75</f>
        <v>5.950000000000002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NEUTRAL</v>
      </c>
      <c r="M75" s="8">
        <f t="shared" si="10"/>
        <v>25</v>
      </c>
      <c r="N75" s="8">
        <f t="shared" si="11"/>
        <v>0</v>
      </c>
      <c r="O75" s="8">
        <f t="shared" si="12"/>
        <v>75</v>
      </c>
      <c r="P75" s="8">
        <f t="shared" si="13"/>
        <v>33</v>
      </c>
      <c r="Q75" s="9">
        <f t="shared" si="14"/>
        <v>24.95</v>
      </c>
      <c r="R75" s="9">
        <f t="shared" si="15"/>
        <v>39.5</v>
      </c>
      <c r="S75" s="9">
        <f t="shared" si="16"/>
        <v>37.35</v>
      </c>
      <c r="T75" s="9">
        <f t="shared" si="17"/>
        <v>33.25</v>
      </c>
      <c r="U75" s="8">
        <f t="shared" si="18"/>
        <v>33.933333333333337</v>
      </c>
      <c r="V75" s="8">
        <f t="shared" si="19"/>
        <v>33.762500000000003</v>
      </c>
    </row>
    <row r="76" spans="1:22" ht="13.5" x14ac:dyDescent="0.25">
      <c r="A76" s="3">
        <f>RSI!A76</f>
        <v>42115</v>
      </c>
      <c r="B76" s="2">
        <f>RSI!B76</f>
        <v>5.7</v>
      </c>
      <c r="C76" s="2">
        <f>RSI!I76</f>
        <v>42.764835256545346</v>
      </c>
      <c r="D76" s="2">
        <f>MACD!E76</f>
        <v>7.1013721723951484E-2</v>
      </c>
      <c r="E76" s="2">
        <f>MACD!F76</f>
        <v>2.6168350074453416E-2</v>
      </c>
      <c r="F76" s="2">
        <f>'Moving Avg'!D76</f>
        <v>5.68</v>
      </c>
      <c r="G76" s="2">
        <f>'Moving Avg'!F76</f>
        <v>5.8020000000000014</v>
      </c>
      <c r="H76" s="2">
        <f>'Moving Avg'!G76</f>
        <v>5.9430000000000014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75</v>
      </c>
      <c r="P76" s="8">
        <f t="shared" si="13"/>
        <v>67</v>
      </c>
      <c r="Q76" s="9">
        <f t="shared" si="14"/>
        <v>30.049999999999997</v>
      </c>
      <c r="R76" s="9">
        <f t="shared" si="15"/>
        <v>48</v>
      </c>
      <c r="S76" s="9">
        <f t="shared" si="16"/>
        <v>52.650000000000006</v>
      </c>
      <c r="T76" s="9">
        <f t="shared" si="17"/>
        <v>41.75</v>
      </c>
      <c r="U76" s="8">
        <f t="shared" si="18"/>
        <v>43.566666666666663</v>
      </c>
      <c r="V76" s="8">
        <f t="shared" si="19"/>
        <v>43.112499999999997</v>
      </c>
    </row>
    <row r="77" spans="1:22" ht="13.5" x14ac:dyDescent="0.25">
      <c r="A77" s="3">
        <f>RSI!A77</f>
        <v>42116</v>
      </c>
      <c r="B77" s="2">
        <f>RSI!B77</f>
        <v>5.53</v>
      </c>
      <c r="C77" s="2">
        <f>RSI!I77</f>
        <v>35.642626193687747</v>
      </c>
      <c r="D77" s="2">
        <f>MACD!E77</f>
        <v>0.10929731572242485</v>
      </c>
      <c r="E77" s="2">
        <f>MACD!F77</f>
        <v>4.2794143204047702E-2</v>
      </c>
      <c r="F77" s="2">
        <f>'Moving Avg'!D77</f>
        <v>5.6459999999999999</v>
      </c>
      <c r="G77" s="2">
        <f>'Moving Avg'!F77</f>
        <v>5.7885000000000009</v>
      </c>
      <c r="H77" s="2">
        <f>'Moving Avg'!G77</f>
        <v>5.9290000000000012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BULLISH DIVERGENCE</v>
      </c>
      <c r="M77" s="8">
        <f t="shared" si="10"/>
        <v>25</v>
      </c>
      <c r="N77" s="8">
        <f t="shared" si="11"/>
        <v>0</v>
      </c>
      <c r="O77" s="8">
        <f t="shared" si="12"/>
        <v>75</v>
      </c>
      <c r="P77" s="8">
        <f t="shared" si="13"/>
        <v>50</v>
      </c>
      <c r="Q77" s="9">
        <f t="shared" si="14"/>
        <v>27.5</v>
      </c>
      <c r="R77" s="9">
        <f t="shared" si="15"/>
        <v>43.75</v>
      </c>
      <c r="S77" s="9">
        <f t="shared" si="16"/>
        <v>45</v>
      </c>
      <c r="T77" s="9">
        <f t="shared" si="17"/>
        <v>37.5</v>
      </c>
      <c r="U77" s="8">
        <f t="shared" si="18"/>
        <v>38.75</v>
      </c>
      <c r="V77" s="8">
        <f t="shared" si="19"/>
        <v>38.4375</v>
      </c>
    </row>
    <row r="78" spans="1:22" ht="13.5" x14ac:dyDescent="0.25">
      <c r="A78" s="3">
        <f>RSI!A78</f>
        <v>42117</v>
      </c>
      <c r="B78" s="2">
        <f>RSI!B78</f>
        <v>5.5</v>
      </c>
      <c r="C78" s="2">
        <f>RSI!I78</f>
        <v>34.549118355665598</v>
      </c>
      <c r="D78" s="2">
        <f>MACD!E78</f>
        <v>0.13023976326285336</v>
      </c>
      <c r="E78" s="2">
        <f>MACD!F78</f>
        <v>6.0283267215808831E-2</v>
      </c>
      <c r="F78" s="2">
        <f>'Moving Avg'!D78</f>
        <v>5.6059999999999999</v>
      </c>
      <c r="G78" s="2">
        <f>'Moving Avg'!F78</f>
        <v>5.7735000000000003</v>
      </c>
      <c r="H78" s="2">
        <f>'Moving Avg'!G78</f>
        <v>5.9150000000000009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BULLISH DIVERGENCE</v>
      </c>
      <c r="M78" s="8">
        <f t="shared" si="10"/>
        <v>25</v>
      </c>
      <c r="N78" s="8">
        <f t="shared" si="11"/>
        <v>0</v>
      </c>
      <c r="O78" s="8">
        <f t="shared" si="12"/>
        <v>75</v>
      </c>
      <c r="P78" s="8">
        <f t="shared" si="13"/>
        <v>50</v>
      </c>
      <c r="Q78" s="9">
        <f t="shared" si="14"/>
        <v>27.5</v>
      </c>
      <c r="R78" s="9">
        <f t="shared" si="15"/>
        <v>43.75</v>
      </c>
      <c r="S78" s="9">
        <f t="shared" si="16"/>
        <v>45</v>
      </c>
      <c r="T78" s="9">
        <f t="shared" si="17"/>
        <v>37.5</v>
      </c>
      <c r="U78" s="8">
        <f t="shared" si="18"/>
        <v>38.75</v>
      </c>
      <c r="V78" s="8">
        <f t="shared" si="19"/>
        <v>38.4375</v>
      </c>
    </row>
    <row r="79" spans="1:22" ht="13.5" x14ac:dyDescent="0.25">
      <c r="A79" s="3">
        <f>RSI!A79</f>
        <v>42118</v>
      </c>
      <c r="B79" s="2">
        <f>RSI!B79</f>
        <v>5.5</v>
      </c>
      <c r="C79" s="2">
        <f>RSI!I79</f>
        <v>34.549118355665598</v>
      </c>
      <c r="D79" s="2">
        <f>MACD!E79</f>
        <v>0.12356800833569181</v>
      </c>
      <c r="E79" s="2">
        <f>MACD!F79</f>
        <v>7.2940215439785433E-2</v>
      </c>
      <c r="F79" s="2">
        <f>'Moving Avg'!D79</f>
        <v>5.5860000000000003</v>
      </c>
      <c r="G79" s="2">
        <f>'Moving Avg'!F79</f>
        <v>5.7584999999999997</v>
      </c>
      <c r="H79" s="2">
        <f>'Moving Avg'!G79</f>
        <v>5.9030000000000005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BULLISH DIVERGENCE</v>
      </c>
      <c r="M79" s="8">
        <f t="shared" si="10"/>
        <v>25</v>
      </c>
      <c r="N79" s="8">
        <f t="shared" si="11"/>
        <v>0</v>
      </c>
      <c r="O79" s="8">
        <f t="shared" si="12"/>
        <v>75</v>
      </c>
      <c r="P79" s="8">
        <f t="shared" si="13"/>
        <v>50</v>
      </c>
      <c r="Q79" s="9">
        <f t="shared" si="14"/>
        <v>27.5</v>
      </c>
      <c r="R79" s="9">
        <f t="shared" si="15"/>
        <v>43.75</v>
      </c>
      <c r="S79" s="9">
        <f t="shared" si="16"/>
        <v>45</v>
      </c>
      <c r="T79" s="9">
        <f t="shared" si="17"/>
        <v>37.5</v>
      </c>
      <c r="U79" s="8">
        <f t="shared" si="18"/>
        <v>38.75</v>
      </c>
      <c r="V79" s="8">
        <f t="shared" si="19"/>
        <v>38.4375</v>
      </c>
    </row>
    <row r="80" spans="1:22" ht="13.5" x14ac:dyDescent="0.25">
      <c r="A80" s="3">
        <f>RSI!A80</f>
        <v>42121</v>
      </c>
      <c r="B80" s="2">
        <f>RSI!B80</f>
        <v>5.5</v>
      </c>
      <c r="C80" s="2">
        <f>RSI!I80</f>
        <v>34.549118355665598</v>
      </c>
      <c r="D80" s="2">
        <f>MACD!E80</f>
        <v>0.11493836549149794</v>
      </c>
      <c r="E80" s="2">
        <f>MACD!F80</f>
        <v>8.1339845450127943E-2</v>
      </c>
      <c r="F80" s="2">
        <f>'Moving Avg'!D80</f>
        <v>5.5460000000000003</v>
      </c>
      <c r="G80" s="2">
        <f>'Moving Avg'!F80</f>
        <v>5.7435</v>
      </c>
      <c r="H80" s="2">
        <f>'Moving Avg'!G80</f>
        <v>5.8929999999999998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75</v>
      </c>
      <c r="P80" s="8">
        <f t="shared" si="13"/>
        <v>33</v>
      </c>
      <c r="Q80" s="9">
        <f t="shared" si="14"/>
        <v>24.95</v>
      </c>
      <c r="R80" s="9">
        <f t="shared" si="15"/>
        <v>39.5</v>
      </c>
      <c r="S80" s="9">
        <f t="shared" si="16"/>
        <v>37.35</v>
      </c>
      <c r="T80" s="9">
        <f t="shared" si="17"/>
        <v>33.25</v>
      </c>
      <c r="U80" s="8">
        <f t="shared" si="18"/>
        <v>33.933333333333337</v>
      </c>
      <c r="V80" s="8">
        <f t="shared" si="19"/>
        <v>33.762500000000003</v>
      </c>
    </row>
    <row r="81" spans="1:22" ht="13.5" x14ac:dyDescent="0.25">
      <c r="A81" s="3">
        <f>RSI!A81</f>
        <v>42122</v>
      </c>
      <c r="B81" s="2">
        <f>RSI!B81</f>
        <v>5.7</v>
      </c>
      <c r="C81" s="2">
        <f>RSI!I81</f>
        <v>47.86681831302225</v>
      </c>
      <c r="D81" s="2">
        <f>MACD!E81</f>
        <v>7.8947182459819132E-2</v>
      </c>
      <c r="E81" s="2">
        <f>MACD!F81</f>
        <v>8.0861312852066186E-2</v>
      </c>
      <c r="F81" s="2">
        <f>'Moving Avg'!D81</f>
        <v>5.5460000000000003</v>
      </c>
      <c r="G81" s="2">
        <f>'Moving Avg'!F81</f>
        <v>5.7335000000000003</v>
      </c>
      <c r="H81" s="2">
        <f>'Moving Avg'!G81</f>
        <v>5.8869999999999996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NEUTRAL</v>
      </c>
      <c r="M81" s="8">
        <f t="shared" si="10"/>
        <v>25</v>
      </c>
      <c r="N81" s="8">
        <f t="shared" si="11"/>
        <v>45</v>
      </c>
      <c r="O81" s="8">
        <f t="shared" si="12"/>
        <v>75</v>
      </c>
      <c r="P81" s="8">
        <f t="shared" si="13"/>
        <v>33</v>
      </c>
      <c r="Q81" s="9">
        <f t="shared" si="14"/>
        <v>40.700000000000003</v>
      </c>
      <c r="R81" s="9">
        <f t="shared" si="15"/>
        <v>48.5</v>
      </c>
      <c r="S81" s="9">
        <f t="shared" si="16"/>
        <v>44.1</v>
      </c>
      <c r="T81" s="9">
        <f t="shared" si="17"/>
        <v>44.5</v>
      </c>
      <c r="U81" s="8">
        <f t="shared" si="18"/>
        <v>44.433333333333337</v>
      </c>
      <c r="V81" s="8">
        <f t="shared" si="19"/>
        <v>44.45</v>
      </c>
    </row>
    <row r="82" spans="1:22" ht="13.5" x14ac:dyDescent="0.25">
      <c r="A82" s="3">
        <f>RSI!A82</f>
        <v>42123</v>
      </c>
      <c r="B82" s="2">
        <f>RSI!B82</f>
        <v>5.7</v>
      </c>
      <c r="C82" s="2">
        <f>RSI!I82</f>
        <v>47.86681831302225</v>
      </c>
      <c r="D82" s="2">
        <f>MACD!E82</f>
        <v>6.4094293389874046E-2</v>
      </c>
      <c r="E82" s="2">
        <f>MACD!F82</f>
        <v>7.7507908959627753E-2</v>
      </c>
      <c r="F82" s="2">
        <f>'Moving Avg'!D82</f>
        <v>5.58</v>
      </c>
      <c r="G82" s="2">
        <f>'Moving Avg'!F82</f>
        <v>5.7185000000000006</v>
      </c>
      <c r="H82" s="2">
        <f>'Moving Avg'!G82</f>
        <v>5.8775999999999984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BEARISH DIVERGENCE</v>
      </c>
      <c r="M82" s="8">
        <f t="shared" si="10"/>
        <v>25</v>
      </c>
      <c r="N82" s="8">
        <f t="shared" si="11"/>
        <v>45</v>
      </c>
      <c r="O82" s="8">
        <f t="shared" si="12"/>
        <v>75</v>
      </c>
      <c r="P82" s="8">
        <f t="shared" si="13"/>
        <v>16.5</v>
      </c>
      <c r="Q82" s="9">
        <f t="shared" si="14"/>
        <v>38.225000000000001</v>
      </c>
      <c r="R82" s="9">
        <f t="shared" si="15"/>
        <v>44.375</v>
      </c>
      <c r="S82" s="9">
        <f t="shared" si="16"/>
        <v>36.674999999999997</v>
      </c>
      <c r="T82" s="9">
        <f t="shared" si="17"/>
        <v>40.375</v>
      </c>
      <c r="U82" s="8">
        <f t="shared" si="18"/>
        <v>39.758333333333333</v>
      </c>
      <c r="V82" s="8">
        <f t="shared" si="19"/>
        <v>39.912499999999994</v>
      </c>
    </row>
    <row r="83" spans="1:22" ht="13.5" x14ac:dyDescent="0.25">
      <c r="A83" s="3">
        <f>RSI!A83</f>
        <v>42124</v>
      </c>
      <c r="B83" s="2">
        <f>RSI!B83</f>
        <v>5.7</v>
      </c>
      <c r="C83" s="2">
        <f>RSI!I83</f>
        <v>47.86681831302225</v>
      </c>
      <c r="D83" s="2">
        <f>MACD!E83</f>
        <v>5.1726995191029523E-2</v>
      </c>
      <c r="E83" s="2">
        <f>MACD!F83</f>
        <v>7.2351726205908115E-2</v>
      </c>
      <c r="F83" s="2">
        <f>'Moving Avg'!D83</f>
        <v>5.6199999999999992</v>
      </c>
      <c r="G83" s="2">
        <f>'Moving Avg'!F83</f>
        <v>5.7040000000000015</v>
      </c>
      <c r="H83" s="2">
        <f>'Moving Avg'!G83</f>
        <v>5.8683999999999976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CONFIRMED BULLISH</v>
      </c>
      <c r="M83" s="8">
        <f t="shared" si="10"/>
        <v>25</v>
      </c>
      <c r="N83" s="8">
        <f t="shared" si="11"/>
        <v>100</v>
      </c>
      <c r="O83" s="8">
        <f t="shared" si="12"/>
        <v>75</v>
      </c>
      <c r="P83" s="8">
        <f t="shared" si="13"/>
        <v>83.5</v>
      </c>
      <c r="Q83" s="9">
        <f t="shared" si="14"/>
        <v>67.525000000000006</v>
      </c>
      <c r="R83" s="9">
        <f t="shared" si="15"/>
        <v>72.125</v>
      </c>
      <c r="S83" s="9">
        <f t="shared" si="16"/>
        <v>75.075000000000003</v>
      </c>
      <c r="T83" s="9">
        <f t="shared" si="17"/>
        <v>70.875</v>
      </c>
      <c r="U83" s="8">
        <f t="shared" si="18"/>
        <v>71.575000000000003</v>
      </c>
      <c r="V83" s="8">
        <f t="shared" si="19"/>
        <v>71.400000000000006</v>
      </c>
    </row>
    <row r="84" spans="1:22" ht="13.5" x14ac:dyDescent="0.25">
      <c r="A84" s="3">
        <f>RSI!A84</f>
        <v>42128</v>
      </c>
      <c r="B84" s="2">
        <f>RSI!B84</f>
        <v>5.59</v>
      </c>
      <c r="C84" s="2">
        <f>RSI!I84</f>
        <v>41.996714514095999</v>
      </c>
      <c r="D84" s="2">
        <f>MACD!E84</f>
        <v>3.4211567882064919E-2</v>
      </c>
      <c r="E84" s="2">
        <f>MACD!F84</f>
        <v>6.4723694541139479E-2</v>
      </c>
      <c r="F84" s="2">
        <f>'Moving Avg'!D84</f>
        <v>5.6379999999999999</v>
      </c>
      <c r="G84" s="2">
        <f>'Moving Avg'!F84</f>
        <v>5.6925000000000008</v>
      </c>
      <c r="H84" s="2">
        <f>'Moving Avg'!G84</f>
        <v>5.8569999999999984</v>
      </c>
      <c r="I84" s="2">
        <f>'Moving Avg'!H84</f>
        <v>0</v>
      </c>
      <c r="J84" s="6" t="str">
        <f>OBV!F84</f>
        <v>BULLISH</v>
      </c>
      <c r="K84" s="6" t="str">
        <f>OBV!G84</f>
        <v>NEUTRAL</v>
      </c>
      <c r="L84" s="6" t="str">
        <f>OBV!H84</f>
        <v>CONFIRMED BULLISH</v>
      </c>
      <c r="M84" s="8">
        <f t="shared" si="10"/>
        <v>25</v>
      </c>
      <c r="N84" s="8">
        <f t="shared" si="11"/>
        <v>100</v>
      </c>
      <c r="O84" s="8">
        <f t="shared" si="12"/>
        <v>75</v>
      </c>
      <c r="P84" s="8">
        <f t="shared" si="13"/>
        <v>83.5</v>
      </c>
      <c r="Q84" s="9">
        <f t="shared" si="14"/>
        <v>67.525000000000006</v>
      </c>
      <c r="R84" s="9">
        <f t="shared" si="15"/>
        <v>72.125</v>
      </c>
      <c r="S84" s="9">
        <f t="shared" si="16"/>
        <v>75.075000000000003</v>
      </c>
      <c r="T84" s="9">
        <f t="shared" si="17"/>
        <v>70.875</v>
      </c>
      <c r="U84" s="8">
        <f t="shared" si="18"/>
        <v>71.575000000000003</v>
      </c>
      <c r="V84" s="8">
        <f t="shared" si="19"/>
        <v>71.400000000000006</v>
      </c>
    </row>
    <row r="85" spans="1:22" ht="13.5" x14ac:dyDescent="0.25">
      <c r="A85" s="3">
        <f>RSI!A85</f>
        <v>42129</v>
      </c>
      <c r="B85" s="2">
        <f>RSI!B85</f>
        <v>5.56</v>
      </c>
      <c r="C85" s="2">
        <f>RSI!I85</f>
        <v>40.536649084922246</v>
      </c>
      <c r="D85" s="2">
        <f>MACD!E85</f>
        <v>3.7819577051599218E-2</v>
      </c>
      <c r="E85" s="2">
        <f>MACD!F85</f>
        <v>5.9342871043231431E-2</v>
      </c>
      <c r="F85" s="2">
        <f>'Moving Avg'!D85</f>
        <v>5.65</v>
      </c>
      <c r="G85" s="2">
        <f>'Moving Avg'!F85</f>
        <v>5.6755000000000013</v>
      </c>
      <c r="H85" s="2">
        <f>'Moving Avg'!G85</f>
        <v>5.8451999999999975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BEARISH DIVERGENCE</v>
      </c>
      <c r="M85" s="8">
        <f t="shared" si="10"/>
        <v>25</v>
      </c>
      <c r="N85" s="8">
        <f t="shared" si="11"/>
        <v>100</v>
      </c>
      <c r="O85" s="8">
        <f t="shared" si="12"/>
        <v>75</v>
      </c>
      <c r="P85" s="8">
        <f t="shared" si="13"/>
        <v>16.5</v>
      </c>
      <c r="Q85" s="9">
        <f t="shared" si="14"/>
        <v>57.475000000000001</v>
      </c>
      <c r="R85" s="9">
        <f t="shared" si="15"/>
        <v>55.375</v>
      </c>
      <c r="S85" s="9">
        <f t="shared" si="16"/>
        <v>44.924999999999997</v>
      </c>
      <c r="T85" s="9">
        <f t="shared" si="17"/>
        <v>54.125</v>
      </c>
      <c r="U85" s="8">
        <f t="shared" si="18"/>
        <v>52.591666666666661</v>
      </c>
      <c r="V85" s="8">
        <f t="shared" si="19"/>
        <v>52.974999999999994</v>
      </c>
    </row>
    <row r="86" spans="1:22" ht="13.5" x14ac:dyDescent="0.25">
      <c r="A86" s="3">
        <f>RSI!A86</f>
        <v>42130</v>
      </c>
      <c r="B86" s="2">
        <f>RSI!B86</f>
        <v>5.31</v>
      </c>
      <c r="C86" s="2">
        <f>RSI!I86</f>
        <v>30.896737300757621</v>
      </c>
      <c r="D86" s="2">
        <f>MACD!E86</f>
        <v>6.0329332645375544E-2</v>
      </c>
      <c r="E86" s="2">
        <f>MACD!F86</f>
        <v>5.9540163363660262E-2</v>
      </c>
      <c r="F86" s="2">
        <f>'Moving Avg'!D86</f>
        <v>5.5720000000000001</v>
      </c>
      <c r="G86" s="2">
        <f>'Moving Avg'!F86</f>
        <v>5.6460000000000017</v>
      </c>
      <c r="H86" s="2">
        <f>'Moving Avg'!G86</f>
        <v>5.8283999999999985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75</v>
      </c>
      <c r="P86" s="8">
        <f t="shared" si="13"/>
        <v>33</v>
      </c>
      <c r="Q86" s="9">
        <f t="shared" si="14"/>
        <v>24.95</v>
      </c>
      <c r="R86" s="9">
        <f t="shared" si="15"/>
        <v>39.5</v>
      </c>
      <c r="S86" s="9">
        <f t="shared" si="16"/>
        <v>37.35</v>
      </c>
      <c r="T86" s="9">
        <f t="shared" si="17"/>
        <v>33.25</v>
      </c>
      <c r="U86" s="8">
        <f t="shared" si="18"/>
        <v>33.933333333333337</v>
      </c>
      <c r="V86" s="8">
        <f t="shared" si="19"/>
        <v>33.762500000000003</v>
      </c>
    </row>
    <row r="87" spans="1:22" ht="13.5" x14ac:dyDescent="0.25">
      <c r="A87" s="3">
        <f>RSI!A87</f>
        <v>42131</v>
      </c>
      <c r="B87" s="2">
        <f>RSI!B87</f>
        <v>5.08</v>
      </c>
      <c r="C87" s="2">
        <f>RSI!I87</f>
        <v>25.00520630353968</v>
      </c>
      <c r="D87" s="2">
        <f>MACD!E87</f>
        <v>7.2605302610353029E-2</v>
      </c>
      <c r="E87" s="2">
        <f>MACD!F87</f>
        <v>6.2153191212998816E-2</v>
      </c>
      <c r="F87" s="2">
        <f>'Moving Avg'!D87</f>
        <v>5.4479999999999986</v>
      </c>
      <c r="G87" s="2">
        <f>'Moving Avg'!F87</f>
        <v>5.6000000000000014</v>
      </c>
      <c r="H87" s="2">
        <f>'Moving Avg'!G87</f>
        <v>5.8069999999999968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  <c r="M87" s="8">
        <f t="shared" si="10"/>
        <v>50</v>
      </c>
      <c r="N87" s="8">
        <f t="shared" si="11"/>
        <v>0</v>
      </c>
      <c r="O87" s="8">
        <f t="shared" si="12"/>
        <v>75</v>
      </c>
      <c r="P87" s="8">
        <f t="shared" si="13"/>
        <v>33</v>
      </c>
      <c r="Q87" s="9">
        <f t="shared" si="14"/>
        <v>33.700000000000003</v>
      </c>
      <c r="R87" s="9">
        <f t="shared" si="15"/>
        <v>44.5</v>
      </c>
      <c r="S87" s="9">
        <f t="shared" si="16"/>
        <v>41.1</v>
      </c>
      <c r="T87" s="9">
        <f t="shared" si="17"/>
        <v>39.5</v>
      </c>
      <c r="U87" s="8">
        <f t="shared" si="18"/>
        <v>39.766666666666673</v>
      </c>
      <c r="V87" s="8">
        <f t="shared" si="19"/>
        <v>39.700000000000003</v>
      </c>
    </row>
    <row r="88" spans="1:22" ht="13.5" x14ac:dyDescent="0.25">
      <c r="A88" s="3">
        <f>RSI!A88</f>
        <v>42132</v>
      </c>
      <c r="B88" s="2">
        <f>RSI!B88</f>
        <v>5.19</v>
      </c>
      <c r="C88" s="2">
        <f>RSI!I88</f>
        <v>31.711923013307398</v>
      </c>
      <c r="D88" s="2">
        <f>MACD!E88</f>
        <v>7.376048930530299E-2</v>
      </c>
      <c r="E88" s="2">
        <f>MACD!F88</f>
        <v>6.4474650831459659E-2</v>
      </c>
      <c r="F88" s="2">
        <f>'Moving Avg'!D88</f>
        <v>5.3460000000000001</v>
      </c>
      <c r="G88" s="2">
        <f>'Moving Avg'!F88</f>
        <v>5.5645000000000007</v>
      </c>
      <c r="H88" s="2">
        <f>'Moving Avg'!G88</f>
        <v>5.7879999999999976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0"/>
        <v>25</v>
      </c>
      <c r="N88" s="8">
        <f t="shared" si="11"/>
        <v>0</v>
      </c>
      <c r="O88" s="8">
        <f t="shared" si="12"/>
        <v>75</v>
      </c>
      <c r="P88" s="8">
        <f t="shared" si="13"/>
        <v>33</v>
      </c>
      <c r="Q88" s="9">
        <f t="shared" si="14"/>
        <v>24.95</v>
      </c>
      <c r="R88" s="9">
        <f t="shared" si="15"/>
        <v>39.5</v>
      </c>
      <c r="S88" s="9">
        <f t="shared" si="16"/>
        <v>37.35</v>
      </c>
      <c r="T88" s="9">
        <f t="shared" si="17"/>
        <v>33.25</v>
      </c>
      <c r="U88" s="8">
        <f t="shared" si="18"/>
        <v>33.933333333333337</v>
      </c>
      <c r="V88" s="8">
        <f t="shared" si="19"/>
        <v>33.762500000000003</v>
      </c>
    </row>
    <row r="89" spans="1:22" ht="13.5" x14ac:dyDescent="0.25">
      <c r="A89" s="3">
        <f>RSI!A89</f>
        <v>42135</v>
      </c>
      <c r="B89" s="2">
        <f>RSI!B89</f>
        <v>5.29</v>
      </c>
      <c r="C89" s="2">
        <f>RSI!I89</f>
        <v>37.209423961713405</v>
      </c>
      <c r="D89" s="2">
        <f>MACD!E89</f>
        <v>6.9950330854846143E-2</v>
      </c>
      <c r="E89" s="2">
        <f>MACD!F89</f>
        <v>6.5569786836136956E-2</v>
      </c>
      <c r="F89" s="2">
        <f>'Moving Avg'!D89</f>
        <v>5.2859999999999996</v>
      </c>
      <c r="G89" s="2">
        <f>'Moving Avg'!F89</f>
        <v>5.5425000000000013</v>
      </c>
      <c r="H89" s="2">
        <f>'Moving Avg'!G89</f>
        <v>5.7737999999999978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0"/>
        <v>25</v>
      </c>
      <c r="N89" s="8">
        <f t="shared" si="11"/>
        <v>0</v>
      </c>
      <c r="O89" s="8">
        <f t="shared" si="12"/>
        <v>75</v>
      </c>
      <c r="P89" s="8">
        <f t="shared" si="13"/>
        <v>33</v>
      </c>
      <c r="Q89" s="9">
        <f t="shared" si="14"/>
        <v>24.95</v>
      </c>
      <c r="R89" s="9">
        <f t="shared" si="15"/>
        <v>39.5</v>
      </c>
      <c r="S89" s="9">
        <f t="shared" si="16"/>
        <v>37.35</v>
      </c>
      <c r="T89" s="9">
        <f t="shared" si="17"/>
        <v>33.25</v>
      </c>
      <c r="U89" s="8">
        <f t="shared" si="18"/>
        <v>33.933333333333337</v>
      </c>
      <c r="V89" s="8">
        <f t="shared" si="19"/>
        <v>33.762500000000003</v>
      </c>
    </row>
    <row r="90" spans="1:22" ht="13.5" x14ac:dyDescent="0.25">
      <c r="A90" s="3">
        <f>RSI!A90</f>
        <v>42136</v>
      </c>
      <c r="B90" s="2">
        <f>RSI!B90</f>
        <v>5.14</v>
      </c>
      <c r="C90" s="2">
        <f>RSI!I90</f>
        <v>32.927358829570522</v>
      </c>
      <c r="D90" s="2">
        <f>MACD!E90</f>
        <v>7.9672282714405185E-2</v>
      </c>
      <c r="E90" s="2">
        <f>MACD!F90</f>
        <v>6.8390286011790605E-2</v>
      </c>
      <c r="F90" s="2">
        <f>'Moving Avg'!D90</f>
        <v>5.202</v>
      </c>
      <c r="G90" s="2">
        <f>'Moving Avg'!F90</f>
        <v>5.5145000000000008</v>
      </c>
      <c r="H90" s="2">
        <f>'Moving Avg'!G90</f>
        <v>5.7537999999999974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25</v>
      </c>
      <c r="N90" s="8">
        <f t="shared" si="11"/>
        <v>0</v>
      </c>
      <c r="O90" s="8">
        <f t="shared" si="12"/>
        <v>75</v>
      </c>
      <c r="P90" s="8">
        <f t="shared" si="13"/>
        <v>33</v>
      </c>
      <c r="Q90" s="9">
        <f t="shared" si="14"/>
        <v>24.95</v>
      </c>
      <c r="R90" s="9">
        <f t="shared" si="15"/>
        <v>39.5</v>
      </c>
      <c r="S90" s="9">
        <f t="shared" si="16"/>
        <v>37.35</v>
      </c>
      <c r="T90" s="9">
        <f t="shared" si="17"/>
        <v>33.25</v>
      </c>
      <c r="U90" s="8">
        <f t="shared" si="18"/>
        <v>33.933333333333337</v>
      </c>
      <c r="V90" s="8">
        <f t="shared" si="19"/>
        <v>33.762500000000003</v>
      </c>
    </row>
    <row r="91" spans="1:22" ht="13.5" x14ac:dyDescent="0.25">
      <c r="A91" s="3">
        <f>RSI!A91</f>
        <v>42137</v>
      </c>
      <c r="B91" s="2">
        <f>RSI!B91</f>
        <v>5.07</v>
      </c>
      <c r="C91" s="2">
        <f>RSI!I91</f>
        <v>31.127117642881757</v>
      </c>
      <c r="D91" s="2">
        <f>MACD!E91</f>
        <v>0.12643823037970758</v>
      </c>
      <c r="E91" s="2">
        <f>MACD!F91</f>
        <v>7.9999874885374009E-2</v>
      </c>
      <c r="F91" s="2">
        <f>'Moving Avg'!D91</f>
        <v>5.1539999999999999</v>
      </c>
      <c r="G91" s="2">
        <f>'Moving Avg'!F91</f>
        <v>5.4880000000000013</v>
      </c>
      <c r="H91" s="2">
        <f>'Moving Avg'!G91</f>
        <v>5.7341999999999977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75</v>
      </c>
      <c r="P91" s="8">
        <f t="shared" si="13"/>
        <v>33</v>
      </c>
      <c r="Q91" s="9">
        <f t="shared" si="14"/>
        <v>24.95</v>
      </c>
      <c r="R91" s="9">
        <f t="shared" si="15"/>
        <v>39.5</v>
      </c>
      <c r="S91" s="9">
        <f t="shared" si="16"/>
        <v>37.35</v>
      </c>
      <c r="T91" s="9">
        <f t="shared" si="17"/>
        <v>33.25</v>
      </c>
      <c r="U91" s="8">
        <f t="shared" si="18"/>
        <v>33.933333333333337</v>
      </c>
      <c r="V91" s="8">
        <f t="shared" si="19"/>
        <v>33.762500000000003</v>
      </c>
    </row>
    <row r="92" spans="1:22" ht="13.5" x14ac:dyDescent="0.25">
      <c r="A92" s="3">
        <f>RSI!A92</f>
        <v>42138</v>
      </c>
      <c r="B92" s="2">
        <f>RSI!B92</f>
        <v>5.19</v>
      </c>
      <c r="C92" s="2">
        <f>RSI!I92</f>
        <v>37.441462188887208</v>
      </c>
      <c r="D92" s="2">
        <f>MACD!E92</f>
        <v>0.1599279246430676</v>
      </c>
      <c r="E92" s="2">
        <f>MACD!F92</f>
        <v>9.5985484836912743E-2</v>
      </c>
      <c r="F92" s="2">
        <f>'Moving Avg'!D92</f>
        <v>5.1760000000000002</v>
      </c>
      <c r="G92" s="2">
        <f>'Moving Avg'!F92</f>
        <v>5.4625000000000012</v>
      </c>
      <c r="H92" s="2">
        <f>'Moving Avg'!G92</f>
        <v>5.7141999999999973</v>
      </c>
      <c r="I92" s="2">
        <f>'Moving Avg'!H92</f>
        <v>0</v>
      </c>
      <c r="J92" s="6" t="str">
        <f>OBV!F92</f>
        <v>BEARISH</v>
      </c>
      <c r="K92" s="6" t="str">
        <f>OBV!G92</f>
        <v>NEUTRAL</v>
      </c>
      <c r="L92" s="6" t="str">
        <f>OBV!H92</f>
        <v>BEARISH DIVERGENCE</v>
      </c>
      <c r="M92" s="8">
        <f t="shared" si="10"/>
        <v>25</v>
      </c>
      <c r="N92" s="8">
        <f t="shared" si="11"/>
        <v>0</v>
      </c>
      <c r="O92" s="8">
        <f t="shared" si="12"/>
        <v>75</v>
      </c>
      <c r="P92" s="8">
        <f t="shared" si="13"/>
        <v>16.5</v>
      </c>
      <c r="Q92" s="9">
        <f t="shared" si="14"/>
        <v>22.475000000000001</v>
      </c>
      <c r="R92" s="9">
        <f t="shared" si="15"/>
        <v>35.375</v>
      </c>
      <c r="S92" s="9">
        <f t="shared" si="16"/>
        <v>29.925000000000001</v>
      </c>
      <c r="T92" s="9">
        <f t="shared" si="17"/>
        <v>29.125</v>
      </c>
      <c r="U92" s="8">
        <f t="shared" si="18"/>
        <v>29.258333333333336</v>
      </c>
      <c r="V92" s="8">
        <f t="shared" si="19"/>
        <v>29.225000000000001</v>
      </c>
    </row>
    <row r="93" spans="1:22" ht="13.5" x14ac:dyDescent="0.25">
      <c r="A93" s="3">
        <f>RSI!A93</f>
        <v>42139</v>
      </c>
      <c r="B93" s="2">
        <f>RSI!B93</f>
        <v>5.19</v>
      </c>
      <c r="C93" s="2">
        <f>RSI!I93</f>
        <v>37.441462188887208</v>
      </c>
      <c r="D93" s="2">
        <f>MACD!E93</f>
        <v>0.19015571445461088</v>
      </c>
      <c r="E93" s="2">
        <f>MACD!F93</f>
        <v>0.11481953076045237</v>
      </c>
      <c r="F93" s="2">
        <f>'Moving Avg'!D93</f>
        <v>5.1760000000000002</v>
      </c>
      <c r="G93" s="2">
        <f>'Moving Avg'!F93</f>
        <v>5.4370000000000003</v>
      </c>
      <c r="H93" s="2">
        <f>'Moving Avg'!G93</f>
        <v>5.6969999999999983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NEUTRAL</v>
      </c>
      <c r="M93" s="8">
        <f t="shared" si="10"/>
        <v>25</v>
      </c>
      <c r="N93" s="8">
        <f t="shared" si="11"/>
        <v>0</v>
      </c>
      <c r="O93" s="8">
        <f t="shared" si="12"/>
        <v>75</v>
      </c>
      <c r="P93" s="8">
        <f t="shared" si="13"/>
        <v>16.5</v>
      </c>
      <c r="Q93" s="9">
        <f t="shared" si="14"/>
        <v>22.475000000000001</v>
      </c>
      <c r="R93" s="9">
        <f t="shared" si="15"/>
        <v>35.375</v>
      </c>
      <c r="S93" s="9">
        <f t="shared" si="16"/>
        <v>29.925000000000001</v>
      </c>
      <c r="T93" s="9">
        <f t="shared" si="17"/>
        <v>29.125</v>
      </c>
      <c r="U93" s="8">
        <f t="shared" si="18"/>
        <v>29.258333333333336</v>
      </c>
      <c r="V93" s="8">
        <f t="shared" si="19"/>
        <v>29.225000000000001</v>
      </c>
    </row>
    <row r="94" spans="1:22" ht="13.5" x14ac:dyDescent="0.25">
      <c r="A94" s="3">
        <f>RSI!A94</f>
        <v>42142</v>
      </c>
      <c r="B94" s="2">
        <f>RSI!B94</f>
        <v>5.19</v>
      </c>
      <c r="C94" s="2">
        <f>RSI!I94</f>
        <v>37.441462188887208</v>
      </c>
      <c r="D94" s="2">
        <f>MACD!E94</f>
        <v>0.20056032795989864</v>
      </c>
      <c r="E94" s="2">
        <f>MACD!F94</f>
        <v>0.13196769020034163</v>
      </c>
      <c r="F94" s="2">
        <f>'Moving Avg'!D94</f>
        <v>5.1560000000000006</v>
      </c>
      <c r="G94" s="2">
        <f>'Moving Avg'!F94</f>
        <v>5.416500000000001</v>
      </c>
      <c r="H94" s="2">
        <f>'Moving Avg'!G94</f>
        <v>5.6797999999999975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75</v>
      </c>
      <c r="P94" s="8">
        <f t="shared" si="13"/>
        <v>33</v>
      </c>
      <c r="Q94" s="9">
        <f t="shared" si="14"/>
        <v>24.95</v>
      </c>
      <c r="R94" s="9">
        <f t="shared" si="15"/>
        <v>39.5</v>
      </c>
      <c r="S94" s="9">
        <f t="shared" si="16"/>
        <v>37.35</v>
      </c>
      <c r="T94" s="9">
        <f t="shared" si="17"/>
        <v>33.25</v>
      </c>
      <c r="U94" s="8">
        <f t="shared" si="18"/>
        <v>33.933333333333337</v>
      </c>
      <c r="V94" s="8">
        <f t="shared" si="19"/>
        <v>33.762500000000003</v>
      </c>
    </row>
    <row r="95" spans="1:22" ht="13.5" x14ac:dyDescent="0.25">
      <c r="A95" s="3">
        <f>RSI!A95</f>
        <v>42143</v>
      </c>
      <c r="B95" s="2">
        <f>RSI!B95</f>
        <v>5.0599999999999996</v>
      </c>
      <c r="C95" s="2">
        <f>RSI!I95</f>
        <v>33.309432723038753</v>
      </c>
      <c r="D95" s="2">
        <f>MACD!E95</f>
        <v>0.21599915246734724</v>
      </c>
      <c r="E95" s="2">
        <f>MACD!F95</f>
        <v>0.14877398265374275</v>
      </c>
      <c r="F95" s="2">
        <f>'Moving Avg'!D95</f>
        <v>5.1400000000000006</v>
      </c>
      <c r="G95" s="2">
        <f>'Moving Avg'!F95</f>
        <v>5.3845000000000001</v>
      </c>
      <c r="H95" s="2">
        <f>'Moving Avg'!G95</f>
        <v>5.6609999999999978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75</v>
      </c>
      <c r="P95" s="8">
        <f t="shared" si="13"/>
        <v>33</v>
      </c>
      <c r="Q95" s="9">
        <f t="shared" si="14"/>
        <v>24.95</v>
      </c>
      <c r="R95" s="9">
        <f t="shared" si="15"/>
        <v>39.5</v>
      </c>
      <c r="S95" s="9">
        <f t="shared" si="16"/>
        <v>37.35</v>
      </c>
      <c r="T95" s="9">
        <f t="shared" si="17"/>
        <v>33.25</v>
      </c>
      <c r="U95" s="8">
        <f t="shared" si="18"/>
        <v>33.933333333333337</v>
      </c>
      <c r="V95" s="8">
        <f t="shared" si="19"/>
        <v>33.762500000000003</v>
      </c>
    </row>
    <row r="96" spans="1:22" ht="13.5" x14ac:dyDescent="0.25">
      <c r="A96" s="3">
        <f>RSI!A96</f>
        <v>42144</v>
      </c>
      <c r="B96" s="2">
        <f>RSI!B96</f>
        <v>5</v>
      </c>
      <c r="C96" s="2">
        <f>RSI!I96</f>
        <v>31.577311277404718</v>
      </c>
      <c r="D96" s="2">
        <f>MACD!E96</f>
        <v>0.19731448047213007</v>
      </c>
      <c r="E96" s="2">
        <f>MACD!F96</f>
        <v>0.15848208221742022</v>
      </c>
      <c r="F96" s="2">
        <f>'Moving Avg'!D96</f>
        <v>5.1259999999999994</v>
      </c>
      <c r="G96" s="2">
        <f>'Moving Avg'!F96</f>
        <v>5.3495000000000008</v>
      </c>
      <c r="H96" s="2">
        <f>'Moving Avg'!G96</f>
        <v>5.6409999999999982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75</v>
      </c>
      <c r="P96" s="8">
        <f t="shared" si="13"/>
        <v>33</v>
      </c>
      <c r="Q96" s="9">
        <f t="shared" si="14"/>
        <v>24.95</v>
      </c>
      <c r="R96" s="9">
        <f t="shared" si="15"/>
        <v>39.5</v>
      </c>
      <c r="S96" s="9">
        <f t="shared" si="16"/>
        <v>37.35</v>
      </c>
      <c r="T96" s="9">
        <f t="shared" si="17"/>
        <v>33.25</v>
      </c>
      <c r="U96" s="8">
        <f t="shared" si="18"/>
        <v>33.933333333333337</v>
      </c>
      <c r="V96" s="8">
        <f t="shared" si="19"/>
        <v>33.762500000000003</v>
      </c>
    </row>
    <row r="97" spans="1:22" ht="13.5" x14ac:dyDescent="0.25">
      <c r="A97" s="3">
        <f>RSI!A97</f>
        <v>42145</v>
      </c>
      <c r="B97" s="2">
        <f>RSI!B97</f>
        <v>5</v>
      </c>
      <c r="C97" s="2">
        <f>RSI!I97</f>
        <v>31.577311277404718</v>
      </c>
      <c r="D97" s="2">
        <f>MACD!E97</f>
        <v>0.14857504252178</v>
      </c>
      <c r="E97" s="2">
        <f>MACD!F97</f>
        <v>0.15650067427829217</v>
      </c>
      <c r="F97" s="2">
        <f>'Moving Avg'!D97</f>
        <v>5.0880000000000001</v>
      </c>
      <c r="G97" s="2">
        <f>'Moving Avg'!F97</f>
        <v>5.3230000000000004</v>
      </c>
      <c r="H97" s="2">
        <f>'Moving Avg'!G97</f>
        <v>5.6209999999999978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45</v>
      </c>
      <c r="O97" s="8">
        <f t="shared" si="12"/>
        <v>75</v>
      </c>
      <c r="P97" s="8">
        <f t="shared" si="13"/>
        <v>33</v>
      </c>
      <c r="Q97" s="9">
        <f t="shared" si="14"/>
        <v>40.700000000000003</v>
      </c>
      <c r="R97" s="9">
        <f t="shared" si="15"/>
        <v>48.5</v>
      </c>
      <c r="S97" s="9">
        <f t="shared" si="16"/>
        <v>44.1</v>
      </c>
      <c r="T97" s="9">
        <f t="shared" si="17"/>
        <v>44.5</v>
      </c>
      <c r="U97" s="8">
        <f t="shared" si="18"/>
        <v>44.433333333333337</v>
      </c>
      <c r="V97" s="8">
        <f t="shared" si="19"/>
        <v>44.45</v>
      </c>
    </row>
    <row r="98" spans="1:22" ht="13.5" x14ac:dyDescent="0.25">
      <c r="A98" s="3">
        <f>RSI!A98</f>
        <v>42146</v>
      </c>
      <c r="B98" s="2">
        <f>RSI!B98</f>
        <v>5</v>
      </c>
      <c r="C98" s="2">
        <f>RSI!I98</f>
        <v>31.577311277404718</v>
      </c>
      <c r="D98" s="2">
        <f>MACD!E98</f>
        <v>0.12653046814447588</v>
      </c>
      <c r="E98" s="2">
        <f>MACD!F98</f>
        <v>0.15050663305152892</v>
      </c>
      <c r="F98" s="2">
        <f>'Moving Avg'!D98</f>
        <v>5.05</v>
      </c>
      <c r="G98" s="2">
        <f>'Moving Avg'!F98</f>
        <v>5.2979999999999992</v>
      </c>
      <c r="H98" s="2">
        <f>'Moving Avg'!G98</f>
        <v>5.6009999999999982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  <c r="M98" s="8">
        <f t="shared" si="10"/>
        <v>25</v>
      </c>
      <c r="N98" s="8">
        <f t="shared" si="11"/>
        <v>100</v>
      </c>
      <c r="O98" s="8">
        <f t="shared" si="12"/>
        <v>75</v>
      </c>
      <c r="P98" s="8">
        <f t="shared" si="13"/>
        <v>33</v>
      </c>
      <c r="Q98" s="9">
        <f t="shared" si="14"/>
        <v>59.95</v>
      </c>
      <c r="R98" s="9">
        <f t="shared" si="15"/>
        <v>59.5</v>
      </c>
      <c r="S98" s="9">
        <f t="shared" si="16"/>
        <v>52.35</v>
      </c>
      <c r="T98" s="9">
        <f t="shared" si="17"/>
        <v>58.25</v>
      </c>
      <c r="U98" s="8">
        <f t="shared" si="18"/>
        <v>57.266666666666673</v>
      </c>
      <c r="V98" s="8">
        <f t="shared" si="19"/>
        <v>57.512500000000003</v>
      </c>
    </row>
    <row r="99" spans="1:22" ht="13.5" x14ac:dyDescent="0.25">
      <c r="A99" s="3">
        <f>RSI!A99</f>
        <v>42149</v>
      </c>
      <c r="B99" s="2">
        <f>RSI!B99</f>
        <v>5</v>
      </c>
      <c r="C99" s="2">
        <f>RSI!I99</f>
        <v>31.577311277404718</v>
      </c>
      <c r="D99" s="2">
        <f>MACD!E99</f>
        <v>0.1253669928557688</v>
      </c>
      <c r="E99" s="2">
        <f>MACD!F99</f>
        <v>0.14547870501237692</v>
      </c>
      <c r="F99" s="2">
        <f>'Moving Avg'!D99</f>
        <v>5.0119999999999996</v>
      </c>
      <c r="G99" s="2">
        <f>'Moving Avg'!F99</f>
        <v>5.2729999999999997</v>
      </c>
      <c r="H99" s="2">
        <f>'Moving Avg'!G99</f>
        <v>5.5811999999999982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  <c r="M99" s="8">
        <f t="shared" si="10"/>
        <v>25</v>
      </c>
      <c r="N99" s="8">
        <f t="shared" si="11"/>
        <v>100</v>
      </c>
      <c r="O99" s="8">
        <f t="shared" si="12"/>
        <v>75</v>
      </c>
      <c r="P99" s="8">
        <f t="shared" si="13"/>
        <v>33</v>
      </c>
      <c r="Q99" s="9">
        <f t="shared" si="14"/>
        <v>59.95</v>
      </c>
      <c r="R99" s="9">
        <f t="shared" si="15"/>
        <v>59.5</v>
      </c>
      <c r="S99" s="9">
        <f t="shared" si="16"/>
        <v>52.35</v>
      </c>
      <c r="T99" s="9">
        <f t="shared" si="17"/>
        <v>58.25</v>
      </c>
      <c r="U99" s="8">
        <f t="shared" si="18"/>
        <v>57.266666666666673</v>
      </c>
      <c r="V99" s="8">
        <f t="shared" si="19"/>
        <v>57.512500000000003</v>
      </c>
    </row>
    <row r="100" spans="1:22" ht="13.5" x14ac:dyDescent="0.25">
      <c r="A100" s="3">
        <f>RSI!A100</f>
        <v>42150</v>
      </c>
      <c r="B100" s="2">
        <f>RSI!B100</f>
        <v>5</v>
      </c>
      <c r="C100" s="2">
        <f>RSI!I100</f>
        <v>31.577311277404718</v>
      </c>
      <c r="D100" s="2">
        <f>MACD!E100</f>
        <v>0.10325467469104588</v>
      </c>
      <c r="E100" s="2">
        <f>MACD!F100</f>
        <v>0.13703389894811072</v>
      </c>
      <c r="F100" s="2">
        <f>'Moving Avg'!D100</f>
        <v>5</v>
      </c>
      <c r="G100" s="2">
        <f>'Moving Avg'!F100</f>
        <v>5.2479999999999993</v>
      </c>
      <c r="H100" s="2">
        <f>'Moving Avg'!G100</f>
        <v>5.561399999999999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CONFIRMED BEARISH</v>
      </c>
      <c r="M100" s="8">
        <f t="shared" si="10"/>
        <v>25</v>
      </c>
      <c r="N100" s="8">
        <f t="shared" si="11"/>
        <v>100</v>
      </c>
      <c r="O100" s="8">
        <f t="shared" si="12"/>
        <v>50</v>
      </c>
      <c r="P100" s="8">
        <f t="shared" si="13"/>
        <v>33</v>
      </c>
      <c r="Q100" s="9">
        <f t="shared" si="14"/>
        <v>56.2</v>
      </c>
      <c r="R100" s="9">
        <f t="shared" si="15"/>
        <v>50.75</v>
      </c>
      <c r="S100" s="9">
        <f t="shared" si="16"/>
        <v>46.1</v>
      </c>
      <c r="T100" s="9">
        <f t="shared" si="17"/>
        <v>52</v>
      </c>
      <c r="U100" s="8">
        <f t="shared" si="18"/>
        <v>51.016666666666673</v>
      </c>
      <c r="V100" s="8">
        <f t="shared" si="19"/>
        <v>51.262500000000003</v>
      </c>
    </row>
    <row r="101" spans="1:22" ht="13.5" x14ac:dyDescent="0.25">
      <c r="A101" s="3">
        <f>RSI!A101</f>
        <v>42151</v>
      </c>
      <c r="B101" s="2">
        <f>RSI!B101</f>
        <v>4.8600000000000003</v>
      </c>
      <c r="C101" s="2">
        <f>RSI!I101</f>
        <v>26.857016964809944</v>
      </c>
      <c r="D101" s="2">
        <f>MACD!E101</f>
        <v>8.5950098639584027E-2</v>
      </c>
      <c r="E101" s="2">
        <f>MACD!F101</f>
        <v>0.12681713888640539</v>
      </c>
      <c r="F101" s="2">
        <f>'Moving Avg'!D101</f>
        <v>4.9719999999999995</v>
      </c>
      <c r="G101" s="2">
        <f>'Moving Avg'!F101</f>
        <v>5.2059999999999995</v>
      </c>
      <c r="H101" s="2">
        <f>'Moving Avg'!G101</f>
        <v>5.541999999999998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50</v>
      </c>
      <c r="N101" s="8">
        <f t="shared" si="11"/>
        <v>100</v>
      </c>
      <c r="O101" s="8">
        <f t="shared" si="12"/>
        <v>50</v>
      </c>
      <c r="P101" s="8">
        <f t="shared" si="13"/>
        <v>16.5</v>
      </c>
      <c r="Q101" s="9">
        <f t="shared" si="14"/>
        <v>62.475000000000001</v>
      </c>
      <c r="R101" s="9">
        <f t="shared" si="15"/>
        <v>51.625</v>
      </c>
      <c r="S101" s="9">
        <f t="shared" si="16"/>
        <v>42.424999999999997</v>
      </c>
      <c r="T101" s="9">
        <f t="shared" si="17"/>
        <v>54.125</v>
      </c>
      <c r="U101" s="8">
        <f t="shared" si="18"/>
        <v>52.17499999999999</v>
      </c>
      <c r="V101" s="8">
        <f t="shared" si="19"/>
        <v>52.662499999999994</v>
      </c>
    </row>
    <row r="102" spans="1:22" ht="13.5" x14ac:dyDescent="0.25">
      <c r="A102" s="3">
        <f>RSI!A102</f>
        <v>42152</v>
      </c>
      <c r="B102" s="2">
        <f>RSI!B102</f>
        <v>4.8600000000000003</v>
      </c>
      <c r="C102" s="2">
        <f>RSI!I102</f>
        <v>26.857016964809944</v>
      </c>
      <c r="D102" s="2">
        <f>MACD!E102</f>
        <v>9.2267594911064066E-2</v>
      </c>
      <c r="E102" s="2">
        <f>MACD!F102</f>
        <v>0.11990723009133714</v>
      </c>
      <c r="F102" s="2">
        <f>'Moving Avg'!D102</f>
        <v>4.944</v>
      </c>
      <c r="G102" s="2">
        <f>'Moving Avg'!F102</f>
        <v>5.1639999999999997</v>
      </c>
      <c r="H102" s="2">
        <f>'Moving Avg'!G102</f>
        <v>5.5193999999999992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0"/>
        <v>50</v>
      </c>
      <c r="N102" s="8">
        <f t="shared" si="11"/>
        <v>100</v>
      </c>
      <c r="O102" s="8">
        <f t="shared" si="12"/>
        <v>50</v>
      </c>
      <c r="P102" s="8">
        <f t="shared" si="13"/>
        <v>16.5</v>
      </c>
      <c r="Q102" s="9">
        <f t="shared" si="14"/>
        <v>62.475000000000001</v>
      </c>
      <c r="R102" s="9">
        <f t="shared" si="15"/>
        <v>51.625</v>
      </c>
      <c r="S102" s="9">
        <f t="shared" si="16"/>
        <v>42.424999999999997</v>
      </c>
      <c r="T102" s="9">
        <f t="shared" si="17"/>
        <v>54.125</v>
      </c>
      <c r="U102" s="8">
        <f t="shared" si="18"/>
        <v>52.17499999999999</v>
      </c>
      <c r="V102" s="8">
        <f t="shared" si="19"/>
        <v>52.662499999999994</v>
      </c>
    </row>
    <row r="103" spans="1:22" ht="13.5" x14ac:dyDescent="0.25">
      <c r="A103" s="3">
        <f>RSI!A103</f>
        <v>42153</v>
      </c>
      <c r="B103" s="2">
        <f>RSI!B103</f>
        <v>4.8</v>
      </c>
      <c r="C103" s="2">
        <f>RSI!I103</f>
        <v>24.999559539241361</v>
      </c>
      <c r="D103" s="2">
        <f>MACD!E103</f>
        <v>0.10437084589400847</v>
      </c>
      <c r="E103" s="2">
        <f>MACD!F103</f>
        <v>0.11679995325187141</v>
      </c>
      <c r="F103" s="2">
        <f>'Moving Avg'!D103</f>
        <v>4.9039999999999999</v>
      </c>
      <c r="G103" s="2">
        <f>'Moving Avg'!F103</f>
        <v>5.1189999999999998</v>
      </c>
      <c r="H103" s="2">
        <f>'Moving Avg'!G103</f>
        <v>5.4989999999999997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  <c r="M103" s="8">
        <f t="shared" si="10"/>
        <v>50</v>
      </c>
      <c r="N103" s="8">
        <f t="shared" si="11"/>
        <v>45</v>
      </c>
      <c r="O103" s="8">
        <f t="shared" si="12"/>
        <v>50</v>
      </c>
      <c r="P103" s="8">
        <f t="shared" si="13"/>
        <v>33</v>
      </c>
      <c r="Q103" s="9">
        <f t="shared" si="14"/>
        <v>45.7</v>
      </c>
      <c r="R103" s="9">
        <f t="shared" si="15"/>
        <v>44.75</v>
      </c>
      <c r="S103" s="9">
        <f t="shared" si="16"/>
        <v>41.6</v>
      </c>
      <c r="T103" s="9">
        <f t="shared" si="17"/>
        <v>44.5</v>
      </c>
      <c r="U103" s="8">
        <f t="shared" si="18"/>
        <v>44.016666666666673</v>
      </c>
      <c r="V103" s="8">
        <f t="shared" si="19"/>
        <v>44.137500000000003</v>
      </c>
    </row>
    <row r="104" spans="1:22" ht="13.5" x14ac:dyDescent="0.25">
      <c r="A104" s="3">
        <f>RSI!A104</f>
        <v>42156</v>
      </c>
      <c r="B104" s="2">
        <f>RSI!B104</f>
        <v>4.8</v>
      </c>
      <c r="C104" s="2">
        <f>RSI!I104</f>
        <v>24.999559539241361</v>
      </c>
      <c r="D104" s="2">
        <f>MACD!E104</f>
        <v>0.11710848303569854</v>
      </c>
      <c r="E104" s="2">
        <f>MACD!F104</f>
        <v>0.11686165920863684</v>
      </c>
      <c r="F104" s="2">
        <f>'Moving Avg'!D104</f>
        <v>4.8639999999999999</v>
      </c>
      <c r="G104" s="2">
        <f>'Moving Avg'!F104</f>
        <v>5.0794999999999995</v>
      </c>
      <c r="H104" s="2">
        <f>'Moving Avg'!G104</f>
        <v>5.4790000000000001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  <c r="M104" s="8">
        <f t="shared" si="10"/>
        <v>50</v>
      </c>
      <c r="N104" s="8">
        <f t="shared" si="11"/>
        <v>0</v>
      </c>
      <c r="O104" s="8">
        <f t="shared" si="12"/>
        <v>50</v>
      </c>
      <c r="P104" s="8">
        <f t="shared" si="13"/>
        <v>33</v>
      </c>
      <c r="Q104" s="9">
        <f t="shared" si="14"/>
        <v>29.95</v>
      </c>
      <c r="R104" s="9">
        <f t="shared" si="15"/>
        <v>35.75</v>
      </c>
      <c r="S104" s="9">
        <f t="shared" si="16"/>
        <v>34.85</v>
      </c>
      <c r="T104" s="9">
        <f t="shared" si="17"/>
        <v>33.25</v>
      </c>
      <c r="U104" s="8">
        <f t="shared" si="18"/>
        <v>33.516666666666673</v>
      </c>
      <c r="V104" s="8">
        <f t="shared" si="19"/>
        <v>33.450000000000003</v>
      </c>
    </row>
    <row r="105" spans="1:22" ht="13.5" x14ac:dyDescent="0.25">
      <c r="A105" s="3">
        <f>RSI!A105</f>
        <v>42157</v>
      </c>
      <c r="B105" s="2">
        <f>RSI!B105</f>
        <v>4.8</v>
      </c>
      <c r="C105" s="2">
        <f>RSI!I105</f>
        <v>24.999559539241346</v>
      </c>
      <c r="D105" s="2">
        <f>MACD!E105</f>
        <v>0.11019798811211512</v>
      </c>
      <c r="E105" s="2">
        <f>MACD!F105</f>
        <v>0.1155289249893325</v>
      </c>
      <c r="F105" s="2">
        <f>'Moving Avg'!D105</f>
        <v>4.8239999999999998</v>
      </c>
      <c r="G105" s="2">
        <f>'Moving Avg'!F105</f>
        <v>5.0415000000000001</v>
      </c>
      <c r="H105" s="2">
        <f>'Moving Avg'!G105</f>
        <v>5.4589999999999996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  <c r="M105" s="8">
        <f t="shared" si="10"/>
        <v>50</v>
      </c>
      <c r="N105" s="8">
        <f t="shared" si="11"/>
        <v>45</v>
      </c>
      <c r="O105" s="8">
        <f t="shared" si="12"/>
        <v>50</v>
      </c>
      <c r="P105" s="8">
        <f t="shared" si="13"/>
        <v>33</v>
      </c>
      <c r="Q105" s="9">
        <f t="shared" si="14"/>
        <v>45.7</v>
      </c>
      <c r="R105" s="9">
        <f t="shared" si="15"/>
        <v>44.75</v>
      </c>
      <c r="S105" s="9">
        <f t="shared" si="16"/>
        <v>41.6</v>
      </c>
      <c r="T105" s="9">
        <f t="shared" si="17"/>
        <v>44.5</v>
      </c>
      <c r="U105" s="8">
        <f t="shared" si="18"/>
        <v>44.016666666666673</v>
      </c>
      <c r="V105" s="8">
        <f t="shared" si="19"/>
        <v>44.137500000000003</v>
      </c>
    </row>
    <row r="106" spans="1:22" ht="13.5" x14ac:dyDescent="0.25">
      <c r="A106" s="3">
        <f>RSI!A106</f>
        <v>42158</v>
      </c>
      <c r="B106" s="2">
        <f>RSI!B106</f>
        <v>5</v>
      </c>
      <c r="C106" s="2">
        <f>RSI!I106</f>
        <v>41.766888530502207</v>
      </c>
      <c r="D106" s="2">
        <f>MACD!E106</f>
        <v>8.2445344076690574E-2</v>
      </c>
      <c r="E106" s="2">
        <f>MACD!F106</f>
        <v>0.10891220880680412</v>
      </c>
      <c r="F106" s="2">
        <f>'Moving Avg'!D106</f>
        <v>4.8520000000000003</v>
      </c>
      <c r="G106" s="2">
        <f>'Moving Avg'!F106</f>
        <v>5.0259999999999998</v>
      </c>
      <c r="H106" s="2">
        <f>'Moving Avg'!G106</f>
        <v>5.4430000000000005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CONFIRMED BULLISH</v>
      </c>
      <c r="M106" s="8">
        <f t="shared" si="10"/>
        <v>25</v>
      </c>
      <c r="N106" s="8">
        <f t="shared" si="11"/>
        <v>100</v>
      </c>
      <c r="O106" s="8">
        <f t="shared" si="12"/>
        <v>50</v>
      </c>
      <c r="P106" s="8">
        <f t="shared" si="13"/>
        <v>83.5</v>
      </c>
      <c r="Q106" s="9">
        <f t="shared" si="14"/>
        <v>63.774999999999999</v>
      </c>
      <c r="R106" s="9">
        <f t="shared" si="15"/>
        <v>63.375</v>
      </c>
      <c r="S106" s="9">
        <f t="shared" si="16"/>
        <v>68.825000000000003</v>
      </c>
      <c r="T106" s="9">
        <f t="shared" si="17"/>
        <v>64.625</v>
      </c>
      <c r="U106" s="8">
        <f t="shared" si="18"/>
        <v>65.325000000000003</v>
      </c>
      <c r="V106" s="8">
        <f t="shared" si="19"/>
        <v>65.150000000000006</v>
      </c>
    </row>
    <row r="107" spans="1:22" ht="13.5" x14ac:dyDescent="0.25">
      <c r="A107" s="3">
        <f>RSI!A107</f>
        <v>42159</v>
      </c>
      <c r="B107" s="2">
        <f>RSI!B107</f>
        <v>5.05</v>
      </c>
      <c r="C107" s="2">
        <f>RSI!I107</f>
        <v>45.072950821626485</v>
      </c>
      <c r="D107" s="2">
        <f>MACD!E107</f>
        <v>5.6058567763161093E-2</v>
      </c>
      <c r="E107" s="2">
        <f>MACD!F107</f>
        <v>9.8341480598075515E-2</v>
      </c>
      <c r="F107" s="2">
        <f>'Moving Avg'!D107</f>
        <v>4.8899999999999997</v>
      </c>
      <c r="G107" s="2">
        <f>'Moving Avg'!F107</f>
        <v>5.0244999999999997</v>
      </c>
      <c r="H107" s="2">
        <f>'Moving Avg'!G107</f>
        <v>5.4280000000000008</v>
      </c>
      <c r="I107" s="2">
        <f>'Moving Avg'!H107</f>
        <v>0</v>
      </c>
      <c r="J107" s="6" t="str">
        <f>OBV!F107</f>
        <v>BULLISH</v>
      </c>
      <c r="K107" s="6" t="str">
        <f>OBV!G107</f>
        <v>WEAK</v>
      </c>
      <c r="L107" s="6" t="str">
        <f>OBV!H107</f>
        <v>CONFIRMED BULLISH</v>
      </c>
      <c r="M107" s="8">
        <f t="shared" si="10"/>
        <v>25</v>
      </c>
      <c r="N107" s="8">
        <f t="shared" si="11"/>
        <v>100</v>
      </c>
      <c r="O107" s="8">
        <f t="shared" si="12"/>
        <v>50</v>
      </c>
      <c r="P107" s="8">
        <f t="shared" si="13"/>
        <v>67</v>
      </c>
      <c r="Q107" s="9">
        <f t="shared" si="14"/>
        <v>61.3</v>
      </c>
      <c r="R107" s="9">
        <f t="shared" si="15"/>
        <v>59.25</v>
      </c>
      <c r="S107" s="9">
        <f t="shared" si="16"/>
        <v>61.400000000000006</v>
      </c>
      <c r="T107" s="9">
        <f t="shared" si="17"/>
        <v>60.5</v>
      </c>
      <c r="U107" s="8">
        <f t="shared" si="18"/>
        <v>60.65</v>
      </c>
      <c r="V107" s="8">
        <f t="shared" si="19"/>
        <v>60.612499999999997</v>
      </c>
    </row>
    <row r="108" spans="1:22" ht="13.5" x14ac:dyDescent="0.25">
      <c r="A108" s="3">
        <f>RSI!A108</f>
        <v>42160</v>
      </c>
      <c r="B108" s="2">
        <f>RSI!B108</f>
        <v>5.3</v>
      </c>
      <c r="C108" s="2">
        <f>RSI!I108</f>
        <v>57.93287835868172</v>
      </c>
      <c r="D108" s="2">
        <f>MACD!E108</f>
        <v>1.5658004352126831E-2</v>
      </c>
      <c r="E108" s="2">
        <f>MACD!F108</f>
        <v>8.1804785348885786E-2</v>
      </c>
      <c r="F108" s="2">
        <f>'Moving Avg'!D108</f>
        <v>4.99</v>
      </c>
      <c r="G108" s="2">
        <f>'Moving Avg'!F108</f>
        <v>5.0299999999999994</v>
      </c>
      <c r="H108" s="2">
        <f>'Moving Avg'!G108</f>
        <v>5.418000000000001</v>
      </c>
      <c r="I108" s="2">
        <f>'Moving Avg'!H108</f>
        <v>0</v>
      </c>
      <c r="J108" s="6" t="str">
        <f>OBV!F108</f>
        <v>BULLISH</v>
      </c>
      <c r="K108" s="6" t="str">
        <f>OBV!G108</f>
        <v>WEAK</v>
      </c>
      <c r="L108" s="6" t="str">
        <f>OBV!H108</f>
        <v>CONFIRMED BULLISH</v>
      </c>
      <c r="M108" s="8">
        <f t="shared" si="10"/>
        <v>25</v>
      </c>
      <c r="N108" s="8">
        <f t="shared" si="11"/>
        <v>100</v>
      </c>
      <c r="O108" s="8">
        <f t="shared" si="12"/>
        <v>50</v>
      </c>
      <c r="P108" s="8">
        <f t="shared" si="13"/>
        <v>67</v>
      </c>
      <c r="Q108" s="9">
        <f t="shared" si="14"/>
        <v>61.3</v>
      </c>
      <c r="R108" s="9">
        <f t="shared" si="15"/>
        <v>59.25</v>
      </c>
      <c r="S108" s="9">
        <f t="shared" si="16"/>
        <v>61.400000000000006</v>
      </c>
      <c r="T108" s="9">
        <f t="shared" si="17"/>
        <v>60.5</v>
      </c>
      <c r="U108" s="8">
        <f t="shared" si="18"/>
        <v>60.65</v>
      </c>
      <c r="V108" s="8">
        <f t="shared" si="19"/>
        <v>60.612499999999997</v>
      </c>
    </row>
    <row r="109" spans="1:22" ht="13.5" x14ac:dyDescent="0.25">
      <c r="A109" s="3">
        <f>RSI!A109</f>
        <v>42163</v>
      </c>
      <c r="B109" s="2">
        <f>RSI!B109</f>
        <v>5.4</v>
      </c>
      <c r="C109" s="2">
        <f>RSI!I109</f>
        <v>61.786860095089402</v>
      </c>
      <c r="D109" s="2">
        <f>MACD!E109</f>
        <v>-2.6999508341443601E-2</v>
      </c>
      <c r="E109" s="2">
        <f>MACD!F109</f>
        <v>6.0043926610819913E-2</v>
      </c>
      <c r="F109" s="2">
        <f>'Moving Avg'!D109</f>
        <v>5.1100000000000012</v>
      </c>
      <c r="G109" s="2">
        <f>'Moving Avg'!F109</f>
        <v>5.0354999999999999</v>
      </c>
      <c r="H109" s="2">
        <f>'Moving Avg'!G109</f>
        <v>5.41</v>
      </c>
      <c r="I109" s="2">
        <f>'Moving Avg'!H109</f>
        <v>0</v>
      </c>
      <c r="J109" s="6" t="str">
        <f>OBV!F109</f>
        <v>BULLISH</v>
      </c>
      <c r="K109" s="6" t="str">
        <f>OBV!G109</f>
        <v>WEAK</v>
      </c>
      <c r="L109" s="6" t="str">
        <f>OBV!H109</f>
        <v>CONFIRMED BULLISH</v>
      </c>
      <c r="M109" s="8">
        <f t="shared" si="10"/>
        <v>25</v>
      </c>
      <c r="N109" s="8">
        <f t="shared" si="11"/>
        <v>100</v>
      </c>
      <c r="O109" s="8">
        <f t="shared" si="12"/>
        <v>75</v>
      </c>
      <c r="P109" s="8">
        <f t="shared" si="13"/>
        <v>67</v>
      </c>
      <c r="Q109" s="9">
        <f t="shared" si="14"/>
        <v>65.05</v>
      </c>
      <c r="R109" s="9">
        <f t="shared" si="15"/>
        <v>68</v>
      </c>
      <c r="S109" s="9">
        <f t="shared" si="16"/>
        <v>67.650000000000006</v>
      </c>
      <c r="T109" s="9">
        <f t="shared" si="17"/>
        <v>66.75</v>
      </c>
      <c r="U109" s="8">
        <f t="shared" si="18"/>
        <v>66.900000000000006</v>
      </c>
      <c r="V109" s="8">
        <f t="shared" si="19"/>
        <v>66.862500000000011</v>
      </c>
    </row>
    <row r="110" spans="1:22" ht="13.5" x14ac:dyDescent="0.25">
      <c r="A110" s="3">
        <f>RSI!A110</f>
        <v>42164</v>
      </c>
      <c r="B110" s="2">
        <f>RSI!B110</f>
        <v>5.4</v>
      </c>
      <c r="C110" s="2">
        <f>RSI!I110</f>
        <v>61.786860095089402</v>
      </c>
      <c r="D110" s="2">
        <f>MACD!E110</f>
        <v>-6.4671354373825096E-2</v>
      </c>
      <c r="E110" s="2">
        <f>MACD!F110</f>
        <v>3.5100870413890914E-2</v>
      </c>
      <c r="F110" s="2">
        <f>'Moving Avg'!D110</f>
        <v>5.2299999999999995</v>
      </c>
      <c r="G110" s="2">
        <f>'Moving Avg'!F110</f>
        <v>5.0484999999999998</v>
      </c>
      <c r="H110" s="2">
        <f>'Moving Avg'!G110</f>
        <v>5.4020000000000001</v>
      </c>
      <c r="I110" s="2">
        <f>'Moving Avg'!H110</f>
        <v>0</v>
      </c>
      <c r="J110" s="6" t="str">
        <f>OBV!F110</f>
        <v>BULLISH</v>
      </c>
      <c r="K110" s="6" t="str">
        <f>OBV!G110</f>
        <v>WEAK</v>
      </c>
      <c r="L110" s="6" t="str">
        <f>OBV!H110</f>
        <v>CONFIRMED BULLISH</v>
      </c>
      <c r="M110" s="8">
        <f t="shared" si="10"/>
        <v>25</v>
      </c>
      <c r="N110" s="8">
        <f t="shared" si="11"/>
        <v>100</v>
      </c>
      <c r="O110" s="8">
        <f t="shared" si="12"/>
        <v>75</v>
      </c>
      <c r="P110" s="8">
        <f t="shared" si="13"/>
        <v>67</v>
      </c>
      <c r="Q110" s="9">
        <f t="shared" si="14"/>
        <v>65.05</v>
      </c>
      <c r="R110" s="9">
        <f t="shared" si="15"/>
        <v>68</v>
      </c>
      <c r="S110" s="9">
        <f t="shared" si="16"/>
        <v>67.650000000000006</v>
      </c>
      <c r="T110" s="9">
        <f t="shared" si="17"/>
        <v>66.75</v>
      </c>
      <c r="U110" s="8">
        <f t="shared" si="18"/>
        <v>66.900000000000006</v>
      </c>
      <c r="V110" s="8">
        <f t="shared" si="19"/>
        <v>66.862500000000011</v>
      </c>
    </row>
    <row r="111" spans="1:22" ht="13.5" x14ac:dyDescent="0.25">
      <c r="A111" s="3">
        <f>RSI!A111</f>
        <v>42165</v>
      </c>
      <c r="B111" s="2">
        <f>RSI!B111</f>
        <v>5.2</v>
      </c>
      <c r="C111" s="2">
        <f>RSI!I111</f>
        <v>50.958085362292103</v>
      </c>
      <c r="D111" s="2">
        <f>MACD!E111</f>
        <v>-0.10473138924963621</v>
      </c>
      <c r="E111" s="2">
        <f>MACD!F111</f>
        <v>7.1344184811854908E-3</v>
      </c>
      <c r="F111" s="2">
        <f>'Moving Avg'!D111</f>
        <v>5.27</v>
      </c>
      <c r="G111" s="2">
        <f>'Moving Avg'!F111</f>
        <v>5.0549999999999997</v>
      </c>
      <c r="H111" s="2">
        <f>'Moving Avg'!G111</f>
        <v>5.3880000000000008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  <c r="M111" s="8">
        <f t="shared" si="10"/>
        <v>25</v>
      </c>
      <c r="N111" s="8">
        <f t="shared" si="11"/>
        <v>100</v>
      </c>
      <c r="O111" s="8">
        <f t="shared" si="12"/>
        <v>75</v>
      </c>
      <c r="P111" s="8">
        <f t="shared" si="13"/>
        <v>67</v>
      </c>
      <c r="Q111" s="9">
        <f t="shared" si="14"/>
        <v>65.05</v>
      </c>
      <c r="R111" s="9">
        <f t="shared" si="15"/>
        <v>68</v>
      </c>
      <c r="S111" s="9">
        <f t="shared" si="16"/>
        <v>67.650000000000006</v>
      </c>
      <c r="T111" s="9">
        <f t="shared" si="17"/>
        <v>66.75</v>
      </c>
      <c r="U111" s="8">
        <f t="shared" si="18"/>
        <v>66.900000000000006</v>
      </c>
      <c r="V111" s="8">
        <f t="shared" si="19"/>
        <v>66.862500000000011</v>
      </c>
    </row>
    <row r="112" spans="1:22" ht="13.5" x14ac:dyDescent="0.25">
      <c r="A112" s="3">
        <f>RSI!A112</f>
        <v>42166</v>
      </c>
      <c r="B112" s="2">
        <f>RSI!B112</f>
        <v>5</v>
      </c>
      <c r="C112" s="2">
        <f>RSI!I112</f>
        <v>42.867247855400173</v>
      </c>
      <c r="D112" s="2">
        <f>MACD!E112</f>
        <v>-0.12398376541444911</v>
      </c>
      <c r="E112" s="2">
        <f>MACD!F112</f>
        <v>-1.9089218297941433E-2</v>
      </c>
      <c r="F112" s="2">
        <f>'Moving Avg'!D112</f>
        <v>5.26</v>
      </c>
      <c r="G112" s="2">
        <f>'Moving Avg'!F112</f>
        <v>5.0454999999999997</v>
      </c>
      <c r="H112" s="2">
        <f>'Moving Avg'!G112</f>
        <v>5.3680000000000021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  <c r="M112" s="8">
        <f t="shared" si="10"/>
        <v>25</v>
      </c>
      <c r="N112" s="8">
        <f t="shared" si="11"/>
        <v>100</v>
      </c>
      <c r="O112" s="8">
        <f t="shared" si="12"/>
        <v>75</v>
      </c>
      <c r="P112" s="8">
        <f t="shared" si="13"/>
        <v>33</v>
      </c>
      <c r="Q112" s="9">
        <f t="shared" si="14"/>
        <v>59.95</v>
      </c>
      <c r="R112" s="9">
        <f t="shared" si="15"/>
        <v>59.5</v>
      </c>
      <c r="S112" s="9">
        <f t="shared" si="16"/>
        <v>52.35</v>
      </c>
      <c r="T112" s="9">
        <f t="shared" si="17"/>
        <v>58.25</v>
      </c>
      <c r="U112" s="8">
        <f t="shared" si="18"/>
        <v>57.266666666666673</v>
      </c>
      <c r="V112" s="8">
        <f t="shared" si="19"/>
        <v>57.512500000000003</v>
      </c>
    </row>
    <row r="113" spans="1:22" ht="13.5" x14ac:dyDescent="0.25">
      <c r="A113" s="3">
        <f>RSI!A113</f>
        <v>42167</v>
      </c>
      <c r="B113" s="2">
        <f>RSI!B113</f>
        <v>5.15</v>
      </c>
      <c r="C113" s="2">
        <f>RSI!I113</f>
        <v>49.361208555170954</v>
      </c>
      <c r="D113" s="2">
        <f>MACD!E113</f>
        <v>-0.15959193744768463</v>
      </c>
      <c r="E113" s="2">
        <f>MACD!F113</f>
        <v>-4.718976212789007E-2</v>
      </c>
      <c r="F113" s="2">
        <f>'Moving Avg'!D113</f>
        <v>5.2299999999999995</v>
      </c>
      <c r="G113" s="2">
        <f>'Moving Avg'!F113</f>
        <v>5.0434999999999999</v>
      </c>
      <c r="H113" s="2">
        <f>'Moving Avg'!G113</f>
        <v>5.3512000000000013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  <c r="M113" s="8">
        <f t="shared" si="10"/>
        <v>25</v>
      </c>
      <c r="N113" s="8">
        <f t="shared" si="11"/>
        <v>100</v>
      </c>
      <c r="O113" s="8">
        <f t="shared" si="12"/>
        <v>75</v>
      </c>
      <c r="P113" s="8">
        <f t="shared" si="13"/>
        <v>33</v>
      </c>
      <c r="Q113" s="9">
        <f t="shared" si="14"/>
        <v>59.95</v>
      </c>
      <c r="R113" s="9">
        <f t="shared" si="15"/>
        <v>59.5</v>
      </c>
      <c r="S113" s="9">
        <f t="shared" si="16"/>
        <v>52.35</v>
      </c>
      <c r="T113" s="9">
        <f t="shared" si="17"/>
        <v>58.25</v>
      </c>
      <c r="U113" s="8">
        <f t="shared" si="18"/>
        <v>57.266666666666673</v>
      </c>
      <c r="V113" s="8">
        <f t="shared" si="19"/>
        <v>57.512500000000003</v>
      </c>
    </row>
    <row r="114" spans="1:22" ht="13.5" x14ac:dyDescent="0.25">
      <c r="A114" s="3">
        <f>RSI!A114</f>
        <v>42170</v>
      </c>
      <c r="B114" s="2">
        <f>RSI!B114</f>
        <v>5.0999999999999996</v>
      </c>
      <c r="C114" s="2">
        <f>RSI!I114</f>
        <v>47.426099916845054</v>
      </c>
      <c r="D114" s="2">
        <f>MACD!E114</f>
        <v>-0.18595626667659904</v>
      </c>
      <c r="E114" s="2">
        <f>MACD!F114</f>
        <v>-7.4943063037631874E-2</v>
      </c>
      <c r="F114" s="2">
        <f>'Moving Avg'!D114</f>
        <v>5.17</v>
      </c>
      <c r="G114" s="2">
        <f>'Moving Avg'!F114</f>
        <v>5.0389999999999997</v>
      </c>
      <c r="H114" s="2">
        <f>'Moving Avg'!G114</f>
        <v>5.336800000000002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  <c r="M114" s="8">
        <f t="shared" si="10"/>
        <v>25</v>
      </c>
      <c r="N114" s="8">
        <f t="shared" si="11"/>
        <v>100</v>
      </c>
      <c r="O114" s="8">
        <f t="shared" si="12"/>
        <v>75</v>
      </c>
      <c r="P114" s="8">
        <f t="shared" si="13"/>
        <v>33</v>
      </c>
      <c r="Q114" s="9">
        <f t="shared" si="14"/>
        <v>59.95</v>
      </c>
      <c r="R114" s="9">
        <f t="shared" si="15"/>
        <v>59.5</v>
      </c>
      <c r="S114" s="9">
        <f t="shared" si="16"/>
        <v>52.35</v>
      </c>
      <c r="T114" s="9">
        <f t="shared" si="17"/>
        <v>58.25</v>
      </c>
      <c r="U114" s="8">
        <f t="shared" si="18"/>
        <v>57.266666666666673</v>
      </c>
      <c r="V114" s="8">
        <f t="shared" si="19"/>
        <v>57.512500000000003</v>
      </c>
    </row>
    <row r="115" spans="1:22" ht="13.5" x14ac:dyDescent="0.25">
      <c r="A115" s="3">
        <f>RSI!A115</f>
        <v>42171</v>
      </c>
      <c r="B115" s="2">
        <f>RSI!B115</f>
        <v>5</v>
      </c>
      <c r="C115" s="2">
        <f>RSI!I115</f>
        <v>43.733372776863284</v>
      </c>
      <c r="D115" s="2">
        <f>MACD!E115</f>
        <v>-0.20050431645222666</v>
      </c>
      <c r="E115" s="2">
        <f>MACD!F115</f>
        <v>-0.10005531372055083</v>
      </c>
      <c r="F115" s="2">
        <f>'Moving Avg'!D115</f>
        <v>5.09</v>
      </c>
      <c r="G115" s="2">
        <f>'Moving Avg'!F115</f>
        <v>5.0359999999999996</v>
      </c>
      <c r="H115" s="2">
        <f>'Moving Avg'!G115</f>
        <v>5.3188000000000022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  <c r="M115" s="8">
        <f t="shared" si="10"/>
        <v>25</v>
      </c>
      <c r="N115" s="8">
        <f t="shared" si="11"/>
        <v>100</v>
      </c>
      <c r="O115" s="8">
        <f t="shared" si="12"/>
        <v>75</v>
      </c>
      <c r="P115" s="8">
        <f t="shared" si="13"/>
        <v>33</v>
      </c>
      <c r="Q115" s="9">
        <f t="shared" si="14"/>
        <v>59.95</v>
      </c>
      <c r="R115" s="9">
        <f t="shared" si="15"/>
        <v>59.5</v>
      </c>
      <c r="S115" s="9">
        <f t="shared" si="16"/>
        <v>52.35</v>
      </c>
      <c r="T115" s="9">
        <f t="shared" si="17"/>
        <v>58.25</v>
      </c>
      <c r="U115" s="8">
        <f t="shared" si="18"/>
        <v>57.266666666666673</v>
      </c>
      <c r="V115" s="8">
        <f t="shared" si="19"/>
        <v>57.512500000000003</v>
      </c>
    </row>
    <row r="116" spans="1:22" ht="13.5" x14ac:dyDescent="0.25">
      <c r="A116" s="3">
        <f>RSI!A116</f>
        <v>42172</v>
      </c>
      <c r="B116" s="2">
        <f>RSI!B116</f>
        <v>5</v>
      </c>
      <c r="C116" s="2">
        <f>RSI!I116</f>
        <v>43.733372776863284</v>
      </c>
      <c r="D116" s="2">
        <f>MACD!E116</f>
        <v>-0.18112738318296362</v>
      </c>
      <c r="E116" s="2">
        <f>MACD!F116</f>
        <v>-0.11626972761303339</v>
      </c>
      <c r="F116" s="2">
        <f>'Moving Avg'!D116</f>
        <v>5.05</v>
      </c>
      <c r="G116" s="2">
        <f>'Moving Avg'!F116</f>
        <v>5.0359999999999996</v>
      </c>
      <c r="H116" s="2">
        <f>'Moving Avg'!G116</f>
        <v>5.3008000000000015</v>
      </c>
      <c r="I116" s="2">
        <f>'Moving Avg'!H116</f>
        <v>0</v>
      </c>
      <c r="J116" s="6" t="str">
        <f>OBV!F116</f>
        <v>BEARISH</v>
      </c>
      <c r="K116" s="6" t="str">
        <f>OBV!G116</f>
        <v>STRONG</v>
      </c>
      <c r="L116" s="6" t="str">
        <f>OBV!H116</f>
        <v>CONFIRMED BEARISH</v>
      </c>
      <c r="M116" s="8">
        <f t="shared" si="10"/>
        <v>25</v>
      </c>
      <c r="N116" s="8">
        <f t="shared" si="11"/>
        <v>100</v>
      </c>
      <c r="O116" s="8">
        <f t="shared" si="12"/>
        <v>75</v>
      </c>
      <c r="P116" s="8">
        <f t="shared" si="13"/>
        <v>33</v>
      </c>
      <c r="Q116" s="9">
        <f t="shared" si="14"/>
        <v>59.95</v>
      </c>
      <c r="R116" s="9">
        <f t="shared" si="15"/>
        <v>59.5</v>
      </c>
      <c r="S116" s="9">
        <f t="shared" si="16"/>
        <v>52.35</v>
      </c>
      <c r="T116" s="9">
        <f t="shared" si="17"/>
        <v>58.25</v>
      </c>
      <c r="U116" s="8">
        <f t="shared" si="18"/>
        <v>57.266666666666673</v>
      </c>
      <c r="V116" s="8">
        <f t="shared" si="19"/>
        <v>57.512500000000003</v>
      </c>
    </row>
    <row r="117" spans="1:22" ht="13.5" x14ac:dyDescent="0.25">
      <c r="A117" s="3">
        <f>RSI!A117</f>
        <v>42173</v>
      </c>
      <c r="B117" s="2">
        <f>RSI!B117</f>
        <v>5</v>
      </c>
      <c r="C117" s="2">
        <f>RSI!I117</f>
        <v>43.733372776863284</v>
      </c>
      <c r="D117" s="2">
        <f>MACD!E117</f>
        <v>-0.15618958779327929</v>
      </c>
      <c r="E117" s="2">
        <f>MACD!F117</f>
        <v>-0.12425369964908257</v>
      </c>
      <c r="F117" s="2">
        <f>'Moving Avg'!D117</f>
        <v>5.05</v>
      </c>
      <c r="G117" s="2">
        <f>'Moving Avg'!F117</f>
        <v>5.0359999999999996</v>
      </c>
      <c r="H117" s="2">
        <f>'Moving Avg'!G117</f>
        <v>5.2808000000000019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NEUTRAL</v>
      </c>
      <c r="M117" s="8">
        <f t="shared" si="10"/>
        <v>25</v>
      </c>
      <c r="N117" s="8">
        <f t="shared" si="11"/>
        <v>100</v>
      </c>
      <c r="O117" s="8">
        <f t="shared" si="12"/>
        <v>75</v>
      </c>
      <c r="P117" s="8">
        <f t="shared" si="13"/>
        <v>16.5</v>
      </c>
      <c r="Q117" s="9">
        <f t="shared" si="14"/>
        <v>57.475000000000001</v>
      </c>
      <c r="R117" s="9">
        <f t="shared" si="15"/>
        <v>55.375</v>
      </c>
      <c r="S117" s="9">
        <f t="shared" si="16"/>
        <v>44.924999999999997</v>
      </c>
      <c r="T117" s="9">
        <f t="shared" si="17"/>
        <v>54.125</v>
      </c>
      <c r="U117" s="8">
        <f t="shared" si="18"/>
        <v>52.591666666666661</v>
      </c>
      <c r="V117" s="8">
        <f t="shared" si="19"/>
        <v>52.974999999999994</v>
      </c>
    </row>
    <row r="118" spans="1:22" ht="13.5" x14ac:dyDescent="0.25">
      <c r="A118" s="3">
        <f>RSI!A118</f>
        <v>42174</v>
      </c>
      <c r="B118" s="2">
        <f>RSI!B118</f>
        <v>5</v>
      </c>
      <c r="C118" s="2">
        <f>RSI!I118</f>
        <v>43.733372776863284</v>
      </c>
      <c r="D118" s="2">
        <f>MACD!E118</f>
        <v>-9.5840151658418193E-2</v>
      </c>
      <c r="E118" s="2">
        <f>MACD!F118</f>
        <v>-0.1185709900509497</v>
      </c>
      <c r="F118" s="2">
        <f>'Moving Avg'!D118</f>
        <v>5.0200000000000005</v>
      </c>
      <c r="G118" s="2">
        <f>'Moving Avg'!F118</f>
        <v>5.0359999999999996</v>
      </c>
      <c r="H118" s="2">
        <f>'Moving Avg'!G118</f>
        <v>5.2628000000000021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CONFIRMED BEARISH</v>
      </c>
      <c r="M118" s="8">
        <f t="shared" si="10"/>
        <v>25</v>
      </c>
      <c r="N118" s="8">
        <f t="shared" si="11"/>
        <v>0</v>
      </c>
      <c r="O118" s="8">
        <f t="shared" si="12"/>
        <v>75</v>
      </c>
      <c r="P118" s="8">
        <f t="shared" si="13"/>
        <v>16.5</v>
      </c>
      <c r="Q118" s="9">
        <f t="shared" si="14"/>
        <v>22.475000000000001</v>
      </c>
      <c r="R118" s="9">
        <f t="shared" si="15"/>
        <v>35.375</v>
      </c>
      <c r="S118" s="9">
        <f t="shared" si="16"/>
        <v>29.925000000000001</v>
      </c>
      <c r="T118" s="9">
        <f t="shared" si="17"/>
        <v>29.125</v>
      </c>
      <c r="U118" s="8">
        <f t="shared" si="18"/>
        <v>29.258333333333336</v>
      </c>
      <c r="V118" s="8">
        <f t="shared" si="19"/>
        <v>29.225000000000001</v>
      </c>
    </row>
    <row r="119" spans="1:22" ht="13.5" x14ac:dyDescent="0.25">
      <c r="A119" s="3">
        <f>RSI!A119</f>
        <v>42177</v>
      </c>
      <c r="B119" s="2">
        <f>RSI!B119</f>
        <v>4.8600000000000003</v>
      </c>
      <c r="C119" s="2">
        <f>RSI!I119</f>
        <v>38.14108379988582</v>
      </c>
      <c r="D119" s="2">
        <f>MACD!E119</f>
        <v>-1.829184526605232E-2</v>
      </c>
      <c r="E119" s="2">
        <f>MACD!F119</f>
        <v>-9.8515161093970224E-2</v>
      </c>
      <c r="F119" s="2">
        <f>'Moving Avg'!D119</f>
        <v>4.9719999999999995</v>
      </c>
      <c r="G119" s="2">
        <f>'Moving Avg'!F119</f>
        <v>5.0289999999999999</v>
      </c>
      <c r="H119" s="2">
        <f>'Moving Avg'!G119</f>
        <v>5.2454000000000018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50</v>
      </c>
      <c r="P119" s="8">
        <f t="shared" si="13"/>
        <v>16.5</v>
      </c>
      <c r="Q119" s="9">
        <f t="shared" si="14"/>
        <v>18.725000000000001</v>
      </c>
      <c r="R119" s="9">
        <f t="shared" si="15"/>
        <v>26.625</v>
      </c>
      <c r="S119" s="9">
        <f t="shared" si="16"/>
        <v>23.675000000000001</v>
      </c>
      <c r="T119" s="9">
        <f t="shared" si="17"/>
        <v>22.875</v>
      </c>
      <c r="U119" s="8">
        <f t="shared" si="18"/>
        <v>23.008333333333336</v>
      </c>
      <c r="V119" s="8">
        <f t="shared" si="19"/>
        <v>22.975000000000001</v>
      </c>
    </row>
    <row r="120" spans="1:22" ht="13.5" x14ac:dyDescent="0.25">
      <c r="A120" s="3">
        <f>RSI!A120</f>
        <v>42178</v>
      </c>
      <c r="B120" s="2">
        <f>RSI!B120</f>
        <v>4.95</v>
      </c>
      <c r="C120" s="2">
        <f>RSI!I120</f>
        <v>43.171905060306791</v>
      </c>
      <c r="D120" s="2">
        <f>MACD!E120</f>
        <v>4.216100840621273E-2</v>
      </c>
      <c r="E120" s="2">
        <f>MACD!F120</f>
        <v>-7.0379927193933642E-2</v>
      </c>
      <c r="F120" s="2">
        <f>'Moving Avg'!D120</f>
        <v>4.9619999999999997</v>
      </c>
      <c r="G120" s="2">
        <f>'Moving Avg'!F120</f>
        <v>5.0265000000000004</v>
      </c>
      <c r="H120" s="2">
        <f>'Moving Avg'!G120</f>
        <v>5.2304000000000022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BULLISH DIVERGENCE</v>
      </c>
      <c r="M120" s="8">
        <f t="shared" si="10"/>
        <v>25</v>
      </c>
      <c r="N120" s="8">
        <f t="shared" si="11"/>
        <v>0</v>
      </c>
      <c r="O120" s="8">
        <f t="shared" si="12"/>
        <v>50</v>
      </c>
      <c r="P120" s="8">
        <f t="shared" si="13"/>
        <v>50</v>
      </c>
      <c r="Q120" s="9">
        <f t="shared" si="14"/>
        <v>23.75</v>
      </c>
      <c r="R120" s="9">
        <f t="shared" si="15"/>
        <v>35</v>
      </c>
      <c r="S120" s="9">
        <f t="shared" si="16"/>
        <v>38.75</v>
      </c>
      <c r="T120" s="9">
        <f t="shared" si="17"/>
        <v>31.25</v>
      </c>
      <c r="U120" s="8">
        <f t="shared" si="18"/>
        <v>32.5</v>
      </c>
      <c r="V120" s="8">
        <f t="shared" si="19"/>
        <v>32.1875</v>
      </c>
    </row>
    <row r="121" spans="1:22" ht="13.5" x14ac:dyDescent="0.25">
      <c r="A121" s="3">
        <f>RSI!A121</f>
        <v>42179</v>
      </c>
      <c r="B121" s="2">
        <f>RSI!B121</f>
        <v>4.91</v>
      </c>
      <c r="C121" s="2">
        <f>RSI!I121</f>
        <v>41.554363741502641</v>
      </c>
      <c r="D121" s="2">
        <f>MACD!E121</f>
        <v>6.636582529010937E-2</v>
      </c>
      <c r="E121" s="2">
        <f>MACD!F121</f>
        <v>-4.3030776697125038E-2</v>
      </c>
      <c r="F121" s="2">
        <f>'Moving Avg'!D121</f>
        <v>4.944</v>
      </c>
      <c r="G121" s="2">
        <f>'Moving Avg'!F121</f>
        <v>5.0289999999999999</v>
      </c>
      <c r="H121" s="2">
        <f>'Moving Avg'!G121</f>
        <v>5.2166000000000023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BULLISH DIVERGENCE</v>
      </c>
      <c r="M121" s="8">
        <f t="shared" si="10"/>
        <v>25</v>
      </c>
      <c r="N121" s="8">
        <f t="shared" si="11"/>
        <v>0</v>
      </c>
      <c r="O121" s="8">
        <f t="shared" si="12"/>
        <v>50</v>
      </c>
      <c r="P121" s="8">
        <f t="shared" si="13"/>
        <v>50</v>
      </c>
      <c r="Q121" s="9">
        <f t="shared" si="14"/>
        <v>23.75</v>
      </c>
      <c r="R121" s="9">
        <f t="shared" si="15"/>
        <v>35</v>
      </c>
      <c r="S121" s="9">
        <f t="shared" si="16"/>
        <v>38.75</v>
      </c>
      <c r="T121" s="9">
        <f t="shared" si="17"/>
        <v>31.25</v>
      </c>
      <c r="U121" s="8">
        <f t="shared" si="18"/>
        <v>32.5</v>
      </c>
      <c r="V121" s="8">
        <f t="shared" si="19"/>
        <v>32.1875</v>
      </c>
    </row>
    <row r="122" spans="1:22" ht="13.5" x14ac:dyDescent="0.25">
      <c r="A122" s="3">
        <f>RSI!A122</f>
        <v>42180</v>
      </c>
      <c r="B122" s="2">
        <f>RSI!B122</f>
        <v>4.8499999999999996</v>
      </c>
      <c r="C122" s="2">
        <f>RSI!I122</f>
        <v>39.182847485114252</v>
      </c>
      <c r="D122" s="2">
        <f>MACD!E122</f>
        <v>6.1553464440853745E-2</v>
      </c>
      <c r="E122" s="2">
        <f>MACD!F122</f>
        <v>-2.2113928469529281E-2</v>
      </c>
      <c r="F122" s="2">
        <f>'Moving Avg'!D122</f>
        <v>4.9139999999999997</v>
      </c>
      <c r="G122" s="2">
        <f>'Moving Avg'!F122</f>
        <v>5.0284999999999993</v>
      </c>
      <c r="H122" s="2">
        <f>'Moving Avg'!G122</f>
        <v>5.1996000000000029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CONFIRMED BEARISH</v>
      </c>
      <c r="M122" s="8">
        <f t="shared" si="10"/>
        <v>25</v>
      </c>
      <c r="N122" s="8">
        <f t="shared" si="11"/>
        <v>0</v>
      </c>
      <c r="O122" s="8">
        <f t="shared" si="12"/>
        <v>50</v>
      </c>
      <c r="P122" s="8">
        <f t="shared" si="13"/>
        <v>33</v>
      </c>
      <c r="Q122" s="9">
        <f t="shared" si="14"/>
        <v>21.2</v>
      </c>
      <c r="R122" s="9">
        <f t="shared" si="15"/>
        <v>30.75</v>
      </c>
      <c r="S122" s="9">
        <f t="shared" si="16"/>
        <v>31.1</v>
      </c>
      <c r="T122" s="9">
        <f t="shared" si="17"/>
        <v>27</v>
      </c>
      <c r="U122" s="8">
        <f t="shared" si="18"/>
        <v>27.683333333333337</v>
      </c>
      <c r="V122" s="8">
        <f t="shared" si="19"/>
        <v>27.512500000000003</v>
      </c>
    </row>
    <row r="123" spans="1:22" ht="13.5" x14ac:dyDescent="0.25">
      <c r="A123" s="3">
        <f>RSI!A123</f>
        <v>42181</v>
      </c>
      <c r="B123" s="2">
        <f>RSI!B123</f>
        <v>4.95</v>
      </c>
      <c r="C123" s="2">
        <f>RSI!I123</f>
        <v>44.833732885759247</v>
      </c>
      <c r="D123" s="2">
        <f>MACD!E123</f>
        <v>7.4460549650800623E-2</v>
      </c>
      <c r="E123" s="2">
        <f>MACD!F123</f>
        <v>-2.7990328454633017E-3</v>
      </c>
      <c r="F123" s="2">
        <f>'Moving Avg'!D123</f>
        <v>4.9039999999999999</v>
      </c>
      <c r="G123" s="2">
        <f>'Moving Avg'!F123</f>
        <v>5.0359999999999996</v>
      </c>
      <c r="H123" s="2">
        <f>'Moving Avg'!G123</f>
        <v>5.1846000000000014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50</v>
      </c>
      <c r="P123" s="8">
        <f t="shared" si="13"/>
        <v>33</v>
      </c>
      <c r="Q123" s="9">
        <f t="shared" si="14"/>
        <v>21.2</v>
      </c>
      <c r="R123" s="9">
        <f t="shared" si="15"/>
        <v>30.75</v>
      </c>
      <c r="S123" s="9">
        <f t="shared" si="16"/>
        <v>31.1</v>
      </c>
      <c r="T123" s="9">
        <f t="shared" si="17"/>
        <v>27</v>
      </c>
      <c r="U123" s="8">
        <f t="shared" si="18"/>
        <v>27.683333333333337</v>
      </c>
      <c r="V123" s="8">
        <f t="shared" si="19"/>
        <v>27.512500000000003</v>
      </c>
    </row>
    <row r="124" spans="1:22" ht="13.5" x14ac:dyDescent="0.25">
      <c r="A124" s="3">
        <f>RSI!A124</f>
        <v>42184</v>
      </c>
      <c r="B124" s="2">
        <f>RSI!B124</f>
        <v>4.95</v>
      </c>
      <c r="C124" s="2">
        <f>RSI!I124</f>
        <v>44.833732885759247</v>
      </c>
      <c r="D124" s="2">
        <f>MACD!E124</f>
        <v>7.8311279662573341E-2</v>
      </c>
      <c r="E124" s="2">
        <f>MACD!F124</f>
        <v>1.3423029656144028E-2</v>
      </c>
      <c r="F124" s="2">
        <f>'Moving Avg'!D124</f>
        <v>4.9219999999999997</v>
      </c>
      <c r="G124" s="2">
        <f>'Moving Avg'!F124</f>
        <v>5.0434999999999999</v>
      </c>
      <c r="H124" s="2">
        <f>'Moving Avg'!G124</f>
        <v>5.1716000000000015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BEARISH DIVERGENCE</v>
      </c>
      <c r="M124" s="8">
        <f t="shared" si="10"/>
        <v>25</v>
      </c>
      <c r="N124" s="8">
        <f t="shared" si="11"/>
        <v>0</v>
      </c>
      <c r="O124" s="8">
        <f t="shared" si="12"/>
        <v>50</v>
      </c>
      <c r="P124" s="8">
        <f t="shared" si="13"/>
        <v>33</v>
      </c>
      <c r="Q124" s="9">
        <f t="shared" si="14"/>
        <v>21.2</v>
      </c>
      <c r="R124" s="9">
        <f t="shared" si="15"/>
        <v>30.75</v>
      </c>
      <c r="S124" s="9">
        <f t="shared" si="16"/>
        <v>31.1</v>
      </c>
      <c r="T124" s="9">
        <f t="shared" si="17"/>
        <v>27</v>
      </c>
      <c r="U124" s="8">
        <f t="shared" si="18"/>
        <v>27.683333333333337</v>
      </c>
      <c r="V124" s="8">
        <f t="shared" si="19"/>
        <v>27.512500000000003</v>
      </c>
    </row>
    <row r="125" spans="1:22" ht="13.5" x14ac:dyDescent="0.25">
      <c r="A125" s="3">
        <f>RSI!A125</f>
        <v>42185</v>
      </c>
      <c r="B125" s="2">
        <f>RSI!B125</f>
        <v>4.95</v>
      </c>
      <c r="C125" s="2">
        <f>RSI!I125</f>
        <v>44.833732885759247</v>
      </c>
      <c r="D125" s="2">
        <f>MACD!E125</f>
        <v>6.6760583464816392E-2</v>
      </c>
      <c r="E125" s="2">
        <f>MACD!F125</f>
        <v>2.4090540417878503E-2</v>
      </c>
      <c r="F125" s="2">
        <f>'Moving Avg'!D125</f>
        <v>4.9219999999999997</v>
      </c>
      <c r="G125" s="2">
        <f>'Moving Avg'!F125</f>
        <v>5.0510000000000002</v>
      </c>
      <c r="H125" s="2">
        <f>'Moving Avg'!G125</f>
        <v>5.156600000000001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NEUTRAL</v>
      </c>
      <c r="M125" s="8">
        <f t="shared" si="10"/>
        <v>25</v>
      </c>
      <c r="N125" s="8">
        <f t="shared" si="11"/>
        <v>0</v>
      </c>
      <c r="O125" s="8">
        <f t="shared" si="12"/>
        <v>50</v>
      </c>
      <c r="P125" s="8">
        <f t="shared" si="13"/>
        <v>33</v>
      </c>
      <c r="Q125" s="9">
        <f t="shared" si="14"/>
        <v>21.2</v>
      </c>
      <c r="R125" s="9">
        <f t="shared" si="15"/>
        <v>30.75</v>
      </c>
      <c r="S125" s="9">
        <f t="shared" si="16"/>
        <v>31.1</v>
      </c>
      <c r="T125" s="9">
        <f t="shared" si="17"/>
        <v>27</v>
      </c>
      <c r="U125" s="8">
        <f t="shared" si="18"/>
        <v>27.683333333333337</v>
      </c>
      <c r="V125" s="8">
        <f t="shared" si="19"/>
        <v>27.512500000000003</v>
      </c>
    </row>
    <row r="126" spans="1:22" ht="13.5" x14ac:dyDescent="0.25">
      <c r="A126" s="3">
        <f>RSI!A126</f>
        <v>42186</v>
      </c>
      <c r="B126" s="2">
        <f>RSI!B126</f>
        <v>4.95</v>
      </c>
      <c r="C126" s="2">
        <f>RSI!I126</f>
        <v>44.833732885759254</v>
      </c>
      <c r="D126" s="2">
        <f>MACD!E126</f>
        <v>5.7519888911419237E-2</v>
      </c>
      <c r="E126" s="2">
        <f>MACD!F126</f>
        <v>3.0776410116586651E-2</v>
      </c>
      <c r="F126" s="2">
        <f>'Moving Avg'!D126</f>
        <v>4.93</v>
      </c>
      <c r="G126" s="2">
        <f>'Moving Avg'!F126</f>
        <v>5.0485000000000007</v>
      </c>
      <c r="H126" s="2">
        <f>'Moving Avg'!G126</f>
        <v>5.1416000000000004</v>
      </c>
      <c r="I126" s="2">
        <f>'Moving Avg'!H126</f>
        <v>0</v>
      </c>
      <c r="J126" s="6" t="str">
        <f>OBV!F126</f>
        <v>BEARISH</v>
      </c>
      <c r="K126" s="6" t="str">
        <f>OBV!G126</f>
        <v>STRONG</v>
      </c>
      <c r="L126" s="6" t="str">
        <f>OBV!H126</f>
        <v>BEARISH DIVERGENCE</v>
      </c>
      <c r="M126" s="8">
        <f t="shared" si="10"/>
        <v>25</v>
      </c>
      <c r="N126" s="8">
        <f t="shared" si="11"/>
        <v>0</v>
      </c>
      <c r="O126" s="8">
        <f t="shared" si="12"/>
        <v>50</v>
      </c>
      <c r="P126" s="8">
        <f t="shared" si="13"/>
        <v>33</v>
      </c>
      <c r="Q126" s="9">
        <f t="shared" si="14"/>
        <v>21.2</v>
      </c>
      <c r="R126" s="9">
        <f t="shared" si="15"/>
        <v>30.75</v>
      </c>
      <c r="S126" s="9">
        <f t="shared" si="16"/>
        <v>31.1</v>
      </c>
      <c r="T126" s="9">
        <f t="shared" si="17"/>
        <v>27</v>
      </c>
      <c r="U126" s="8">
        <f t="shared" si="18"/>
        <v>27.683333333333337</v>
      </c>
      <c r="V126" s="8">
        <f t="shared" si="19"/>
        <v>27.512500000000003</v>
      </c>
    </row>
    <row r="127" spans="1:22" ht="13.5" x14ac:dyDescent="0.25">
      <c r="A127" s="3">
        <f>RSI!A127</f>
        <v>42187</v>
      </c>
      <c r="B127" s="2">
        <f>RSI!B127</f>
        <v>4.95</v>
      </c>
      <c r="C127" s="2">
        <f>RSI!I127</f>
        <v>44.833732885759261</v>
      </c>
      <c r="D127" s="2">
        <f>MACD!E127</f>
        <v>5.0194331766604705E-2</v>
      </c>
      <c r="E127" s="2">
        <f>MACD!F127</f>
        <v>3.4659994446590264E-2</v>
      </c>
      <c r="F127" s="2">
        <f>'Moving Avg'!D127</f>
        <v>4.95</v>
      </c>
      <c r="G127" s="2">
        <f>'Moving Avg'!F127</f>
        <v>5.0434999999999999</v>
      </c>
      <c r="H127" s="2">
        <f>'Moving Avg'!G127</f>
        <v>5.13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83.5</v>
      </c>
      <c r="Q127" s="9">
        <f t="shared" si="14"/>
        <v>28.774999999999999</v>
      </c>
      <c r="R127" s="9">
        <f t="shared" si="15"/>
        <v>43.375</v>
      </c>
      <c r="S127" s="9">
        <f t="shared" si="16"/>
        <v>53.825000000000003</v>
      </c>
      <c r="T127" s="9">
        <f t="shared" si="17"/>
        <v>39.625</v>
      </c>
      <c r="U127" s="8">
        <f t="shared" si="18"/>
        <v>41.991666666666667</v>
      </c>
      <c r="V127" s="8">
        <f t="shared" si="19"/>
        <v>41.400000000000006</v>
      </c>
    </row>
    <row r="128" spans="1:22" ht="13.5" x14ac:dyDescent="0.25">
      <c r="A128" s="3">
        <f>RSI!A128</f>
        <v>42188</v>
      </c>
      <c r="B128" s="2">
        <f>RSI!B128</f>
        <v>5</v>
      </c>
      <c r="C128" s="2">
        <f>RSI!I128</f>
        <v>48.312079814157819</v>
      </c>
      <c r="D128" s="2">
        <f>MACD!E128</f>
        <v>4.0749016832443807E-2</v>
      </c>
      <c r="E128" s="2">
        <f>MACD!F128</f>
        <v>3.5877798923760973E-2</v>
      </c>
      <c r="F128" s="2">
        <f>'Moving Avg'!D128</f>
        <v>4.96</v>
      </c>
      <c r="G128" s="2">
        <f>'Moving Avg'!F128</f>
        <v>5.0285000000000002</v>
      </c>
      <c r="H128" s="2">
        <f>'Moving Avg'!G128</f>
        <v>5.1199999999999992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CONFIRMED BULLISH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83.5</v>
      </c>
      <c r="Q128" s="9">
        <f t="shared" si="14"/>
        <v>28.774999999999999</v>
      </c>
      <c r="R128" s="9">
        <f t="shared" si="15"/>
        <v>43.375</v>
      </c>
      <c r="S128" s="9">
        <f t="shared" si="16"/>
        <v>53.825000000000003</v>
      </c>
      <c r="T128" s="9">
        <f t="shared" si="17"/>
        <v>39.625</v>
      </c>
      <c r="U128" s="8">
        <f t="shared" si="18"/>
        <v>41.991666666666667</v>
      </c>
      <c r="V128" s="8">
        <f t="shared" si="19"/>
        <v>41.400000000000006</v>
      </c>
    </row>
    <row r="129" spans="1:22" ht="13.5" x14ac:dyDescent="0.25">
      <c r="A129" s="3">
        <f>RSI!A129</f>
        <v>42191</v>
      </c>
      <c r="B129" s="2">
        <f>RSI!B129</f>
        <v>4.78</v>
      </c>
      <c r="C129" s="2">
        <f>RSI!I129</f>
        <v>37.19834014860804</v>
      </c>
      <c r="D129" s="2">
        <f>MACD!E129</f>
        <v>2.7642299811862614E-2</v>
      </c>
      <c r="E129" s="2">
        <f>MACD!F129</f>
        <v>3.4230699101381303E-2</v>
      </c>
      <c r="F129" s="2">
        <f>'Moving Avg'!D129</f>
        <v>4.9260000000000002</v>
      </c>
      <c r="G129" s="2">
        <f>'Moving Avg'!F129</f>
        <v>4.9975000000000005</v>
      </c>
      <c r="H129" s="2">
        <f>'Moving Avg'!G129</f>
        <v>5.105599999999999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0"/>
        <v>25</v>
      </c>
      <c r="N129" s="8">
        <f t="shared" si="11"/>
        <v>45</v>
      </c>
      <c r="O129" s="8">
        <f t="shared" si="12"/>
        <v>50</v>
      </c>
      <c r="P129" s="8">
        <f t="shared" si="13"/>
        <v>16.5</v>
      </c>
      <c r="Q129" s="9">
        <f t="shared" si="14"/>
        <v>34.475000000000001</v>
      </c>
      <c r="R129" s="9">
        <f t="shared" si="15"/>
        <v>35.625</v>
      </c>
      <c r="S129" s="9">
        <f t="shared" si="16"/>
        <v>30.425000000000001</v>
      </c>
      <c r="T129" s="9">
        <f t="shared" si="17"/>
        <v>34.125</v>
      </c>
      <c r="U129" s="8">
        <f t="shared" si="18"/>
        <v>33.508333333333333</v>
      </c>
      <c r="V129" s="8">
        <f t="shared" si="19"/>
        <v>33.662499999999994</v>
      </c>
    </row>
    <row r="130" spans="1:22" ht="13.5" x14ac:dyDescent="0.25">
      <c r="A130" s="3">
        <f>RSI!A130</f>
        <v>42192</v>
      </c>
      <c r="B130" s="2">
        <f>RSI!B130</f>
        <v>4.7699999999999996</v>
      </c>
      <c r="C130" s="2">
        <f>RSI!I130</f>
        <v>36.784124113595652</v>
      </c>
      <c r="D130" s="2">
        <f>MACD!E130</f>
        <v>3.2557067960274466E-2</v>
      </c>
      <c r="E130" s="2">
        <f>MACD!F130</f>
        <v>3.3895972873159937E-2</v>
      </c>
      <c r="F130" s="2">
        <f>'Moving Avg'!D130</f>
        <v>4.8899999999999997</v>
      </c>
      <c r="G130" s="2">
        <f>'Moving Avg'!F130</f>
        <v>4.9660000000000002</v>
      </c>
      <c r="H130" s="2">
        <f>'Moving Avg'!G130</f>
        <v>5.0909999999999993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45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36.950000000000003</v>
      </c>
      <c r="R130" s="9">
        <f t="shared" si="15"/>
        <v>39.75</v>
      </c>
      <c r="S130" s="9">
        <f t="shared" si="16"/>
        <v>37.85</v>
      </c>
      <c r="T130" s="9">
        <f t="shared" si="17"/>
        <v>38.25</v>
      </c>
      <c r="U130" s="8">
        <f t="shared" si="18"/>
        <v>38.183333333333337</v>
      </c>
      <c r="V130" s="8">
        <f t="shared" si="19"/>
        <v>38.200000000000003</v>
      </c>
    </row>
    <row r="131" spans="1:22" ht="13.5" x14ac:dyDescent="0.25">
      <c r="A131" s="3">
        <f>RSI!A131</f>
        <v>42193</v>
      </c>
      <c r="B131" s="2">
        <f>RSI!B131</f>
        <v>4.7699999999999996</v>
      </c>
      <c r="C131" s="2">
        <f>RSI!I131</f>
        <v>36.784124113595652</v>
      </c>
      <c r="D131" s="2">
        <f>MACD!E131</f>
        <v>3.1934084965893561E-2</v>
      </c>
      <c r="E131" s="2">
        <f>MACD!F131</f>
        <v>3.3503595291706663E-2</v>
      </c>
      <c r="F131" s="2">
        <f>'Moving Avg'!D131</f>
        <v>4.8540000000000001</v>
      </c>
      <c r="G131" s="2">
        <f>'Moving Avg'!F131</f>
        <v>4.9444999999999997</v>
      </c>
      <c r="H131" s="2">
        <f>'Moving Avg'!G131</f>
        <v>5.0723999999999991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  <c r="M131" s="8">
        <f t="shared" si="20"/>
        <v>25</v>
      </c>
      <c r="N131" s="8">
        <f t="shared" si="21"/>
        <v>45</v>
      </c>
      <c r="O131" s="8">
        <f t="shared" si="22"/>
        <v>50</v>
      </c>
      <c r="P131" s="8">
        <f t="shared" si="23"/>
        <v>33</v>
      </c>
      <c r="Q131" s="9">
        <f t="shared" ref="Q131:Q194" si="24">0.35*M131+N131*0.35+O131*0.15+P131*0.15</f>
        <v>36.950000000000003</v>
      </c>
      <c r="R131" s="9">
        <f t="shared" ref="R131:R194" si="25">M131*0.2+N131*0.2+O131*0.35+P131*0.25</f>
        <v>39.75</v>
      </c>
      <c r="S131" s="9">
        <f t="shared" ref="S131:S194" si="26">M131*0.15+N131*0.15+O131*0.25+P131*0.45</f>
        <v>37.85</v>
      </c>
      <c r="T131" s="9">
        <f t="shared" ref="T131:T194" si="27">0.25*SUM(M131:P131)</f>
        <v>38.25</v>
      </c>
      <c r="U131" s="8">
        <f t="shared" ref="U131:U194" si="28">SUM(Q131:S131)/3</f>
        <v>38.183333333333337</v>
      </c>
      <c r="V131" s="8">
        <f t="shared" ref="V131:V194" si="29">SUM(Q131:T131)/4</f>
        <v>38.200000000000003</v>
      </c>
    </row>
    <row r="132" spans="1:22" ht="13.5" x14ac:dyDescent="0.25">
      <c r="A132" s="3">
        <f>RSI!A132</f>
        <v>42194</v>
      </c>
      <c r="B132" s="2">
        <f>RSI!B132</f>
        <v>4.8</v>
      </c>
      <c r="C132" s="2">
        <f>RSI!I132</f>
        <v>39.141951403095931</v>
      </c>
      <c r="D132" s="2">
        <f>MACD!E132</f>
        <v>2.1224521822536424E-2</v>
      </c>
      <c r="E132" s="2">
        <f>MACD!F132</f>
        <v>3.1047780597872617E-2</v>
      </c>
      <c r="F132" s="2">
        <f>'Moving Avg'!D132</f>
        <v>4.8239999999999998</v>
      </c>
      <c r="G132" s="2">
        <f>'Moving Avg'!F132</f>
        <v>4.9344999999999999</v>
      </c>
      <c r="H132" s="2">
        <f>'Moving Avg'!G132</f>
        <v>5.0543999999999984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45</v>
      </c>
      <c r="O132" s="8">
        <f t="shared" si="22"/>
        <v>50</v>
      </c>
      <c r="P132" s="8">
        <f t="shared" si="23"/>
        <v>16.5</v>
      </c>
      <c r="Q132" s="9">
        <f t="shared" si="24"/>
        <v>34.475000000000001</v>
      </c>
      <c r="R132" s="9">
        <f t="shared" si="25"/>
        <v>35.625</v>
      </c>
      <c r="S132" s="9">
        <f t="shared" si="26"/>
        <v>30.425000000000001</v>
      </c>
      <c r="T132" s="9">
        <f t="shared" si="27"/>
        <v>34.125</v>
      </c>
      <c r="U132" s="8">
        <f t="shared" si="28"/>
        <v>33.508333333333333</v>
      </c>
      <c r="V132" s="8">
        <f t="shared" si="29"/>
        <v>33.662499999999994</v>
      </c>
    </row>
    <row r="133" spans="1:22" ht="13.5" x14ac:dyDescent="0.25">
      <c r="A133" s="3">
        <f>RSI!A133</f>
        <v>42195</v>
      </c>
      <c r="B133" s="2">
        <f>RSI!B133</f>
        <v>4.8</v>
      </c>
      <c r="C133" s="2">
        <f>RSI!I133</f>
        <v>39.141951403095931</v>
      </c>
      <c r="D133" s="2">
        <f>MACD!E133</f>
        <v>2.8546379509963415E-2</v>
      </c>
      <c r="E133" s="2">
        <f>MACD!F133</f>
        <v>3.0547500380290776E-2</v>
      </c>
      <c r="F133" s="2">
        <f>'Moving Avg'!D133</f>
        <v>4.7840000000000007</v>
      </c>
      <c r="G133" s="2">
        <f>'Moving Avg'!F133</f>
        <v>4.9169999999999998</v>
      </c>
      <c r="H133" s="2">
        <f>'Moving Avg'!G133</f>
        <v>5.0363999999999995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0"/>
        <v>25</v>
      </c>
      <c r="N133" s="8">
        <f t="shared" si="21"/>
        <v>45</v>
      </c>
      <c r="O133" s="8">
        <f t="shared" si="22"/>
        <v>50</v>
      </c>
      <c r="P133" s="8">
        <f t="shared" si="23"/>
        <v>16.5</v>
      </c>
      <c r="Q133" s="9">
        <f t="shared" si="24"/>
        <v>34.475000000000001</v>
      </c>
      <c r="R133" s="9">
        <f t="shared" si="25"/>
        <v>35.625</v>
      </c>
      <c r="S133" s="9">
        <f t="shared" si="26"/>
        <v>30.425000000000001</v>
      </c>
      <c r="T133" s="9">
        <f t="shared" si="27"/>
        <v>34.125</v>
      </c>
      <c r="U133" s="8">
        <f t="shared" si="28"/>
        <v>33.508333333333333</v>
      </c>
      <c r="V133" s="8">
        <f t="shared" si="29"/>
        <v>33.662499999999994</v>
      </c>
    </row>
    <row r="134" spans="1:22" ht="13.5" x14ac:dyDescent="0.25">
      <c r="A134" s="3">
        <f>RSI!A134</f>
        <v>42198</v>
      </c>
      <c r="B134" s="2">
        <f>RSI!B134</f>
        <v>4.8</v>
      </c>
      <c r="C134" s="2">
        <f>RSI!I134</f>
        <v>39.141951403095931</v>
      </c>
      <c r="D134" s="2">
        <f>MACD!E134</f>
        <v>3.5666964541309021E-2</v>
      </c>
      <c r="E134" s="2">
        <f>MACD!F134</f>
        <v>3.1571393212494428E-2</v>
      </c>
      <c r="F134" s="2">
        <f>'Moving Avg'!D134</f>
        <v>4.7880000000000003</v>
      </c>
      <c r="G134" s="2">
        <f>'Moving Avg'!F134</f>
        <v>4.9019999999999992</v>
      </c>
      <c r="H134" s="2">
        <f>'Moving Avg'!G134</f>
        <v>5.0205999999999991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BEARISH DIVERGENCE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16.5</v>
      </c>
      <c r="Q134" s="9">
        <f t="shared" si="24"/>
        <v>18.725000000000001</v>
      </c>
      <c r="R134" s="9">
        <f t="shared" si="25"/>
        <v>26.625</v>
      </c>
      <c r="S134" s="9">
        <f t="shared" si="26"/>
        <v>23.675000000000001</v>
      </c>
      <c r="T134" s="9">
        <f t="shared" si="27"/>
        <v>22.875</v>
      </c>
      <c r="U134" s="8">
        <f t="shared" si="28"/>
        <v>23.008333333333336</v>
      </c>
      <c r="V134" s="8">
        <f t="shared" si="29"/>
        <v>22.975000000000001</v>
      </c>
    </row>
    <row r="135" spans="1:22" ht="13.5" x14ac:dyDescent="0.25">
      <c r="A135" s="3">
        <f>RSI!A135</f>
        <v>42199</v>
      </c>
      <c r="B135" s="2">
        <f>RSI!B135</f>
        <v>4.66</v>
      </c>
      <c r="C135" s="2">
        <f>RSI!I135</f>
        <v>32.152257825193729</v>
      </c>
      <c r="D135" s="2">
        <f>MACD!E135</f>
        <v>5.2919081422945879E-2</v>
      </c>
      <c r="E135" s="2">
        <f>MACD!F135</f>
        <v>3.5840930854584722E-2</v>
      </c>
      <c r="F135" s="2">
        <f>'Moving Avg'!D135</f>
        <v>4.766</v>
      </c>
      <c r="G135" s="2">
        <f>'Moving Avg'!F135</f>
        <v>4.8849999999999998</v>
      </c>
      <c r="H135" s="2">
        <f>'Moving Avg'!G135</f>
        <v>5.0026000000000002</v>
      </c>
      <c r="I135" s="2">
        <f>'Moving Avg'!H135</f>
        <v>0</v>
      </c>
      <c r="J135" s="6" t="str">
        <f>OBV!F135</f>
        <v>BULLISH</v>
      </c>
      <c r="K135" s="6" t="str">
        <f>OBV!G135</f>
        <v>NEUTRAL</v>
      </c>
      <c r="L135" s="6" t="str">
        <f>OBV!H135</f>
        <v>BULLISH DIVERGENCE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66.5</v>
      </c>
      <c r="Q135" s="9">
        <f t="shared" si="24"/>
        <v>26.225000000000001</v>
      </c>
      <c r="R135" s="9">
        <f t="shared" si="25"/>
        <v>39.125</v>
      </c>
      <c r="S135" s="9">
        <f t="shared" si="26"/>
        <v>46.174999999999997</v>
      </c>
      <c r="T135" s="9">
        <f t="shared" si="27"/>
        <v>35.375</v>
      </c>
      <c r="U135" s="8">
        <f t="shared" si="28"/>
        <v>37.174999999999997</v>
      </c>
      <c r="V135" s="8">
        <f t="shared" si="29"/>
        <v>36.724999999999994</v>
      </c>
    </row>
    <row r="136" spans="1:22" ht="13.5" x14ac:dyDescent="0.25">
      <c r="A136" s="3">
        <f>RSI!A136</f>
        <v>42200</v>
      </c>
      <c r="B136" s="2">
        <f>RSI!B136</f>
        <v>4.54</v>
      </c>
      <c r="C136" s="2">
        <f>RSI!I136</f>
        <v>27.602376826097327</v>
      </c>
      <c r="D136" s="2">
        <f>MACD!E136</f>
        <v>7.8026362952173578E-2</v>
      </c>
      <c r="E136" s="2">
        <f>MACD!F136</f>
        <v>4.4278017274102494E-2</v>
      </c>
      <c r="F136" s="2">
        <f>'Moving Avg'!D136</f>
        <v>4.72</v>
      </c>
      <c r="G136" s="2">
        <f>'Moving Avg'!F136</f>
        <v>4.8620000000000001</v>
      </c>
      <c r="H136" s="2">
        <f>'Moving Avg'!G136</f>
        <v>4.9871999999999996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  <c r="M136" s="8">
        <f t="shared" si="20"/>
        <v>50</v>
      </c>
      <c r="N136" s="8">
        <f t="shared" si="21"/>
        <v>0</v>
      </c>
      <c r="O136" s="8">
        <f t="shared" si="22"/>
        <v>50</v>
      </c>
      <c r="P136" s="8">
        <f t="shared" si="23"/>
        <v>33</v>
      </c>
      <c r="Q136" s="9">
        <f t="shared" si="24"/>
        <v>29.95</v>
      </c>
      <c r="R136" s="9">
        <f t="shared" si="25"/>
        <v>35.75</v>
      </c>
      <c r="S136" s="9">
        <f t="shared" si="26"/>
        <v>34.85</v>
      </c>
      <c r="T136" s="9">
        <f t="shared" si="27"/>
        <v>33.25</v>
      </c>
      <c r="U136" s="8">
        <f t="shared" si="28"/>
        <v>33.516666666666673</v>
      </c>
      <c r="V136" s="8">
        <f t="shared" si="29"/>
        <v>33.450000000000003</v>
      </c>
    </row>
    <row r="137" spans="1:22" ht="13.5" x14ac:dyDescent="0.25">
      <c r="A137" s="3">
        <f>RSI!A137</f>
        <v>42201</v>
      </c>
      <c r="B137" s="2">
        <f>RSI!B137</f>
        <v>4.5599999999999996</v>
      </c>
      <c r="C137" s="2">
        <f>RSI!I137</f>
        <v>29.395678198705511</v>
      </c>
      <c r="D137" s="2">
        <f>MACD!E137</f>
        <v>9.9999003888722626E-2</v>
      </c>
      <c r="E137" s="2">
        <f>MACD!F137</f>
        <v>5.5422214597026523E-2</v>
      </c>
      <c r="F137" s="2">
        <f>'Moving Avg'!D137</f>
        <v>4.6719999999999997</v>
      </c>
      <c r="G137" s="2">
        <f>'Moving Avg'!F137</f>
        <v>4.84</v>
      </c>
      <c r="H137" s="2">
        <f>'Moving Avg'!G137</f>
        <v>4.9767999999999999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0"/>
        <v>50</v>
      </c>
      <c r="N137" s="8">
        <f t="shared" si="21"/>
        <v>0</v>
      </c>
      <c r="O137" s="8">
        <f t="shared" si="22"/>
        <v>50</v>
      </c>
      <c r="P137" s="8">
        <f t="shared" si="23"/>
        <v>16.5</v>
      </c>
      <c r="Q137" s="9">
        <f t="shared" si="24"/>
        <v>27.475000000000001</v>
      </c>
      <c r="R137" s="9">
        <f t="shared" si="25"/>
        <v>31.625</v>
      </c>
      <c r="S137" s="9">
        <f t="shared" si="26"/>
        <v>27.425000000000001</v>
      </c>
      <c r="T137" s="9">
        <f t="shared" si="27"/>
        <v>29.125</v>
      </c>
      <c r="U137" s="8">
        <f t="shared" si="28"/>
        <v>28.841666666666669</v>
      </c>
      <c r="V137" s="8">
        <f t="shared" si="29"/>
        <v>28.912500000000001</v>
      </c>
    </row>
    <row r="138" spans="1:22" ht="13.5" x14ac:dyDescent="0.25">
      <c r="A138" s="3">
        <f>RSI!A138</f>
        <v>42205</v>
      </c>
      <c r="B138" s="2">
        <f>RSI!B138</f>
        <v>4.5599999999999996</v>
      </c>
      <c r="C138" s="2">
        <f>RSI!I138</f>
        <v>29.395678198705511</v>
      </c>
      <c r="D138" s="2">
        <f>MACD!E138</f>
        <v>0.12821119831036398</v>
      </c>
      <c r="E138" s="2">
        <f>MACD!F138</f>
        <v>6.9980011339694018E-2</v>
      </c>
      <c r="F138" s="2">
        <f>'Moving Avg'!D138</f>
        <v>4.6239999999999997</v>
      </c>
      <c r="G138" s="2">
        <f>'Moving Avg'!F138</f>
        <v>4.8179999999999996</v>
      </c>
      <c r="H138" s="2">
        <f>'Moving Avg'!G138</f>
        <v>4.9641999999999999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0"/>
        <v>50</v>
      </c>
      <c r="N138" s="8">
        <f t="shared" si="21"/>
        <v>0</v>
      </c>
      <c r="O138" s="8">
        <f t="shared" si="22"/>
        <v>50</v>
      </c>
      <c r="P138" s="8">
        <f t="shared" si="23"/>
        <v>16.5</v>
      </c>
      <c r="Q138" s="9">
        <f t="shared" si="24"/>
        <v>27.475000000000001</v>
      </c>
      <c r="R138" s="9">
        <f t="shared" si="25"/>
        <v>31.625</v>
      </c>
      <c r="S138" s="9">
        <f t="shared" si="26"/>
        <v>27.425000000000001</v>
      </c>
      <c r="T138" s="9">
        <f t="shared" si="27"/>
        <v>29.125</v>
      </c>
      <c r="U138" s="8">
        <f t="shared" si="28"/>
        <v>28.841666666666669</v>
      </c>
      <c r="V138" s="8">
        <f t="shared" si="29"/>
        <v>28.912500000000001</v>
      </c>
    </row>
    <row r="139" spans="1:22" ht="13.5" x14ac:dyDescent="0.25">
      <c r="A139" s="3">
        <f>RSI!A139</f>
        <v>42206</v>
      </c>
      <c r="B139" s="2">
        <f>RSI!B139</f>
        <v>4.6900000000000004</v>
      </c>
      <c r="C139" s="2">
        <f>RSI!I139</f>
        <v>40.505099533895454</v>
      </c>
      <c r="D139" s="2">
        <f>MACD!E139</f>
        <v>0.11039213469984954</v>
      </c>
      <c r="E139" s="2">
        <f>MACD!F139</f>
        <v>7.806243601172512E-2</v>
      </c>
      <c r="F139" s="2">
        <f>'Moving Avg'!D139</f>
        <v>4.6019999999999994</v>
      </c>
      <c r="G139" s="2">
        <f>'Moving Avg'!F139</f>
        <v>4.8094999999999999</v>
      </c>
      <c r="H139" s="2">
        <f>'Moving Avg'!G139</f>
        <v>4.9521999999999995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16.5</v>
      </c>
      <c r="Q139" s="9">
        <f t="shared" si="24"/>
        <v>18.725000000000001</v>
      </c>
      <c r="R139" s="9">
        <f t="shared" si="25"/>
        <v>26.625</v>
      </c>
      <c r="S139" s="9">
        <f t="shared" si="26"/>
        <v>23.675000000000001</v>
      </c>
      <c r="T139" s="9">
        <f t="shared" si="27"/>
        <v>22.875</v>
      </c>
      <c r="U139" s="8">
        <f t="shared" si="28"/>
        <v>23.008333333333336</v>
      </c>
      <c r="V139" s="8">
        <f t="shared" si="29"/>
        <v>22.975000000000001</v>
      </c>
    </row>
    <row r="140" spans="1:22" ht="13.5" x14ac:dyDescent="0.25">
      <c r="A140" s="3">
        <f>RSI!A140</f>
        <v>42207</v>
      </c>
      <c r="B140" s="2">
        <f>RSI!B140</f>
        <v>4.6500000000000004</v>
      </c>
      <c r="C140" s="2">
        <f>RSI!I140</f>
        <v>38.497865001138578</v>
      </c>
      <c r="D140" s="2">
        <f>MACD!E140</f>
        <v>9.7623442301872032E-2</v>
      </c>
      <c r="E140" s="2">
        <f>MACD!F140</f>
        <v>8.1974637269754499E-2</v>
      </c>
      <c r="F140" s="2">
        <f>'Moving Avg'!D140</f>
        <v>4.5999999999999996</v>
      </c>
      <c r="G140" s="2">
        <f>'Moving Avg'!F140</f>
        <v>4.7945000000000002</v>
      </c>
      <c r="H140" s="2">
        <f>'Moving Avg'!G140</f>
        <v>4.9424000000000001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50</v>
      </c>
      <c r="P140" s="8">
        <f t="shared" si="23"/>
        <v>16.5</v>
      </c>
      <c r="Q140" s="9">
        <f t="shared" si="24"/>
        <v>18.725000000000001</v>
      </c>
      <c r="R140" s="9">
        <f t="shared" si="25"/>
        <v>26.625</v>
      </c>
      <c r="S140" s="9">
        <f t="shared" si="26"/>
        <v>23.675000000000001</v>
      </c>
      <c r="T140" s="9">
        <f t="shared" si="27"/>
        <v>22.875</v>
      </c>
      <c r="U140" s="8">
        <f t="shared" si="28"/>
        <v>23.008333333333336</v>
      </c>
      <c r="V140" s="8">
        <f t="shared" si="29"/>
        <v>22.975000000000001</v>
      </c>
    </row>
    <row r="141" spans="1:22" ht="13.5" x14ac:dyDescent="0.25">
      <c r="A141" s="3">
        <f>RSI!A141</f>
        <v>42208</v>
      </c>
      <c r="B141" s="2">
        <f>RSI!B141</f>
        <v>4.8499999999999996</v>
      </c>
      <c r="C141" s="2">
        <f>RSI!I141</f>
        <v>51.452141947318211</v>
      </c>
      <c r="D141" s="2">
        <f>MACD!E141</f>
        <v>7.3059669713121167E-2</v>
      </c>
      <c r="E141" s="2">
        <f>MACD!F141</f>
        <v>8.0191643758427841E-2</v>
      </c>
      <c r="F141" s="2">
        <f>'Moving Avg'!D141</f>
        <v>4.6620000000000008</v>
      </c>
      <c r="G141" s="2">
        <f>'Moving Avg'!F141</f>
        <v>4.7914999999999992</v>
      </c>
      <c r="H141" s="2">
        <f>'Moving Avg'!G141</f>
        <v>4.9379999999999997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  <c r="M141" s="8">
        <f t="shared" si="20"/>
        <v>25</v>
      </c>
      <c r="N141" s="8">
        <f t="shared" si="21"/>
        <v>45</v>
      </c>
      <c r="O141" s="8">
        <f t="shared" si="22"/>
        <v>50</v>
      </c>
      <c r="P141" s="8">
        <f t="shared" si="23"/>
        <v>67</v>
      </c>
      <c r="Q141" s="9">
        <f t="shared" si="24"/>
        <v>42.05</v>
      </c>
      <c r="R141" s="9">
        <f t="shared" si="25"/>
        <v>48.25</v>
      </c>
      <c r="S141" s="9">
        <f t="shared" si="26"/>
        <v>53.150000000000006</v>
      </c>
      <c r="T141" s="9">
        <f t="shared" si="27"/>
        <v>46.75</v>
      </c>
      <c r="U141" s="8">
        <f t="shared" si="28"/>
        <v>47.816666666666663</v>
      </c>
      <c r="V141" s="8">
        <f t="shared" si="29"/>
        <v>47.55</v>
      </c>
    </row>
    <row r="142" spans="1:22" ht="13.5" x14ac:dyDescent="0.25">
      <c r="A142" s="3">
        <f>RSI!A142</f>
        <v>42209</v>
      </c>
      <c r="B142" s="2">
        <f>RSI!B142</f>
        <v>4.9000000000000004</v>
      </c>
      <c r="C142" s="2">
        <f>RSI!I142</f>
        <v>54.057470960313616</v>
      </c>
      <c r="D142" s="2">
        <f>MACD!E142</f>
        <v>5.2981959910389342E-2</v>
      </c>
      <c r="E142" s="2">
        <f>MACD!F142</f>
        <v>7.474970698882015E-2</v>
      </c>
      <c r="F142" s="2">
        <f>'Moving Avg'!D142</f>
        <v>4.7299999999999995</v>
      </c>
      <c r="G142" s="2">
        <f>'Moving Avg'!F142</f>
        <v>4.7939999999999996</v>
      </c>
      <c r="H142" s="2">
        <f>'Moving Avg'!G142</f>
        <v>4.9321999999999999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BEARISH DIVERGENCE</v>
      </c>
      <c r="M142" s="8">
        <f t="shared" si="20"/>
        <v>25</v>
      </c>
      <c r="N142" s="8">
        <f t="shared" si="21"/>
        <v>100</v>
      </c>
      <c r="O142" s="8">
        <f t="shared" si="22"/>
        <v>50</v>
      </c>
      <c r="P142" s="8">
        <f t="shared" si="23"/>
        <v>16.5</v>
      </c>
      <c r="Q142" s="9">
        <f t="shared" si="24"/>
        <v>53.725000000000001</v>
      </c>
      <c r="R142" s="9">
        <f t="shared" si="25"/>
        <v>46.625</v>
      </c>
      <c r="S142" s="9">
        <f t="shared" si="26"/>
        <v>38.674999999999997</v>
      </c>
      <c r="T142" s="9">
        <f t="shared" si="27"/>
        <v>47.875</v>
      </c>
      <c r="U142" s="8">
        <f t="shared" si="28"/>
        <v>46.341666666666661</v>
      </c>
      <c r="V142" s="8">
        <f t="shared" si="29"/>
        <v>46.724999999999994</v>
      </c>
    </row>
    <row r="143" spans="1:22" ht="13.5" x14ac:dyDescent="0.25">
      <c r="A143" s="3">
        <f>RSI!A143</f>
        <v>42212</v>
      </c>
      <c r="B143" s="2">
        <f>RSI!B143</f>
        <v>4.9000000000000004</v>
      </c>
      <c r="C143" s="2">
        <f>RSI!I143</f>
        <v>54.057470960313616</v>
      </c>
      <c r="D143" s="2">
        <f>MACD!E143</f>
        <v>3.5508176333770791E-2</v>
      </c>
      <c r="E143" s="2">
        <f>MACD!F143</f>
        <v>6.6901400857810281E-2</v>
      </c>
      <c r="F143" s="2">
        <f>'Moving Avg'!D143</f>
        <v>4.798</v>
      </c>
      <c r="G143" s="2">
        <f>'Moving Avg'!F143</f>
        <v>4.7915000000000001</v>
      </c>
      <c r="H143" s="2">
        <f>'Moving Avg'!G143</f>
        <v>4.9264000000000001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BEARISH DIVERGENCE</v>
      </c>
      <c r="M143" s="8">
        <f t="shared" si="20"/>
        <v>25</v>
      </c>
      <c r="N143" s="8">
        <f t="shared" si="21"/>
        <v>100</v>
      </c>
      <c r="O143" s="8">
        <f t="shared" si="22"/>
        <v>50</v>
      </c>
      <c r="P143" s="8">
        <f t="shared" si="23"/>
        <v>16.5</v>
      </c>
      <c r="Q143" s="9">
        <f t="shared" si="24"/>
        <v>53.725000000000001</v>
      </c>
      <c r="R143" s="9">
        <f t="shared" si="25"/>
        <v>46.625</v>
      </c>
      <c r="S143" s="9">
        <f t="shared" si="26"/>
        <v>38.674999999999997</v>
      </c>
      <c r="T143" s="9">
        <f t="shared" si="27"/>
        <v>47.875</v>
      </c>
      <c r="U143" s="8">
        <f t="shared" si="28"/>
        <v>46.341666666666661</v>
      </c>
      <c r="V143" s="8">
        <f t="shared" si="29"/>
        <v>46.724999999999994</v>
      </c>
    </row>
    <row r="144" spans="1:22" ht="13.5" x14ac:dyDescent="0.25">
      <c r="A144" s="3">
        <f>RSI!A144</f>
        <v>42213</v>
      </c>
      <c r="B144" s="2">
        <f>RSI!B144</f>
        <v>4.9000000000000004</v>
      </c>
      <c r="C144" s="2">
        <f>RSI!I144</f>
        <v>54.057470960313616</v>
      </c>
      <c r="D144" s="2">
        <f>MACD!E144</f>
        <v>2.0273637334041084E-2</v>
      </c>
      <c r="E144" s="2">
        <f>MACD!F144</f>
        <v>5.7575848153056448E-2</v>
      </c>
      <c r="F144" s="2">
        <f>'Moving Avg'!D144</f>
        <v>4.8400000000000007</v>
      </c>
      <c r="G144" s="2">
        <f>'Moving Avg'!F144</f>
        <v>4.7889999999999997</v>
      </c>
      <c r="H144" s="2">
        <f>'Moving Avg'!G144</f>
        <v>4.9206000000000003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BEARISH DIVERGENCE</v>
      </c>
      <c r="M144" s="8">
        <f t="shared" si="20"/>
        <v>25</v>
      </c>
      <c r="N144" s="8">
        <f t="shared" si="21"/>
        <v>100</v>
      </c>
      <c r="O144" s="8">
        <f t="shared" si="22"/>
        <v>50</v>
      </c>
      <c r="P144" s="8">
        <f t="shared" si="23"/>
        <v>16.5</v>
      </c>
      <c r="Q144" s="9">
        <f t="shared" si="24"/>
        <v>53.725000000000001</v>
      </c>
      <c r="R144" s="9">
        <f t="shared" si="25"/>
        <v>46.625</v>
      </c>
      <c r="S144" s="9">
        <f t="shared" si="26"/>
        <v>38.674999999999997</v>
      </c>
      <c r="T144" s="9">
        <f t="shared" si="27"/>
        <v>47.875</v>
      </c>
      <c r="U144" s="8">
        <f t="shared" si="28"/>
        <v>46.341666666666661</v>
      </c>
      <c r="V144" s="8">
        <f t="shared" si="29"/>
        <v>46.724999999999994</v>
      </c>
    </row>
    <row r="145" spans="1:22" ht="13.5" x14ac:dyDescent="0.25">
      <c r="A145" s="3">
        <f>RSI!A145</f>
        <v>42214</v>
      </c>
      <c r="B145" s="2">
        <f>RSI!B145</f>
        <v>4.9000000000000004</v>
      </c>
      <c r="C145" s="2">
        <f>RSI!I145</f>
        <v>54.057470960313616</v>
      </c>
      <c r="D145" s="2">
        <f>MACD!E145</f>
        <v>-1.4571356324823981E-2</v>
      </c>
      <c r="E145" s="2">
        <f>MACD!F145</f>
        <v>4.3146407257480368E-2</v>
      </c>
      <c r="F145" s="2">
        <f>'Moving Avg'!D145</f>
        <v>4.8900000000000006</v>
      </c>
      <c r="G145" s="2">
        <f>'Moving Avg'!F145</f>
        <v>4.7865000000000011</v>
      </c>
      <c r="H145" s="2">
        <f>'Moving Avg'!G145</f>
        <v>4.9173999999999998</v>
      </c>
      <c r="I145" s="2">
        <f>'Moving Avg'!H145</f>
        <v>0</v>
      </c>
      <c r="J145" s="6" t="str">
        <f>OBV!F145</f>
        <v>BULLISH</v>
      </c>
      <c r="K145" s="6" t="str">
        <f>OBV!G145</f>
        <v>NEUTRAL</v>
      </c>
      <c r="L145" s="6" t="str">
        <f>OBV!H145</f>
        <v>CONFIRMED BULLISH</v>
      </c>
      <c r="M145" s="8">
        <f t="shared" si="20"/>
        <v>25</v>
      </c>
      <c r="N145" s="8">
        <f t="shared" si="21"/>
        <v>100</v>
      </c>
      <c r="O145" s="8">
        <f t="shared" si="22"/>
        <v>50</v>
      </c>
      <c r="P145" s="8">
        <f t="shared" si="23"/>
        <v>83.5</v>
      </c>
      <c r="Q145" s="9">
        <f t="shared" si="24"/>
        <v>63.774999999999999</v>
      </c>
      <c r="R145" s="9">
        <f t="shared" si="25"/>
        <v>63.375</v>
      </c>
      <c r="S145" s="9">
        <f t="shared" si="26"/>
        <v>68.825000000000003</v>
      </c>
      <c r="T145" s="9">
        <f t="shared" si="27"/>
        <v>64.625</v>
      </c>
      <c r="U145" s="8">
        <f t="shared" si="28"/>
        <v>65.325000000000003</v>
      </c>
      <c r="V145" s="8">
        <f t="shared" si="29"/>
        <v>65.150000000000006</v>
      </c>
    </row>
    <row r="146" spans="1:22" ht="13.5" x14ac:dyDescent="0.25">
      <c r="A146" s="3">
        <f>RSI!A146</f>
        <v>42215</v>
      </c>
      <c r="B146" s="2">
        <f>RSI!B146</f>
        <v>4.8899999999999997</v>
      </c>
      <c r="C146" s="2">
        <f>RSI!I146</f>
        <v>53.288177398349454</v>
      </c>
      <c r="D146" s="2">
        <f>MACD!E146</f>
        <v>-6.2161350145019334E-2</v>
      </c>
      <c r="E146" s="2">
        <f>MACD!F146</f>
        <v>2.2084855776980428E-2</v>
      </c>
      <c r="F146" s="2">
        <f>'Moving Avg'!D146</f>
        <v>4.8980000000000006</v>
      </c>
      <c r="G146" s="2">
        <f>'Moving Avg'!F146</f>
        <v>4.783500000000001</v>
      </c>
      <c r="H146" s="2">
        <f>'Moving Avg'!G146</f>
        <v>4.9151999999999996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  <c r="M146" s="8">
        <f t="shared" si="20"/>
        <v>25</v>
      </c>
      <c r="N146" s="8">
        <f t="shared" si="21"/>
        <v>100</v>
      </c>
      <c r="O146" s="8">
        <f t="shared" si="22"/>
        <v>50</v>
      </c>
      <c r="P146" s="8">
        <f t="shared" si="23"/>
        <v>16.5</v>
      </c>
      <c r="Q146" s="9">
        <f t="shared" si="24"/>
        <v>53.725000000000001</v>
      </c>
      <c r="R146" s="9">
        <f t="shared" si="25"/>
        <v>46.625</v>
      </c>
      <c r="S146" s="9">
        <f t="shared" si="26"/>
        <v>38.674999999999997</v>
      </c>
      <c r="T146" s="9">
        <f t="shared" si="27"/>
        <v>47.875</v>
      </c>
      <c r="U146" s="8">
        <f t="shared" si="28"/>
        <v>46.341666666666661</v>
      </c>
      <c r="V146" s="8">
        <f t="shared" si="29"/>
        <v>46.724999999999994</v>
      </c>
    </row>
    <row r="147" spans="1:22" ht="13.5" x14ac:dyDescent="0.25">
      <c r="A147" s="3">
        <f>RSI!A147</f>
        <v>42216</v>
      </c>
      <c r="B147" s="2">
        <f>RSI!B147</f>
        <v>4.8899999999999997</v>
      </c>
      <c r="C147" s="2">
        <f>RSI!I147</f>
        <v>53.288177398349454</v>
      </c>
      <c r="D147" s="2">
        <f>MACD!E147</f>
        <v>-9.965024729594063E-2</v>
      </c>
      <c r="E147" s="2">
        <f>MACD!F147</f>
        <v>-2.262164837603782E-3</v>
      </c>
      <c r="F147" s="2">
        <f>'Moving Avg'!D147</f>
        <v>4.8959999999999999</v>
      </c>
      <c r="G147" s="2">
        <f>'Moving Avg'!F147</f>
        <v>4.7805000000000009</v>
      </c>
      <c r="H147" s="2">
        <f>'Moving Avg'!G147</f>
        <v>4.9129999999999994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100</v>
      </c>
      <c r="O147" s="8">
        <f t="shared" si="22"/>
        <v>50</v>
      </c>
      <c r="P147" s="8">
        <f t="shared" si="23"/>
        <v>16.5</v>
      </c>
      <c r="Q147" s="9">
        <f t="shared" si="24"/>
        <v>53.725000000000001</v>
      </c>
      <c r="R147" s="9">
        <f t="shared" si="25"/>
        <v>46.625</v>
      </c>
      <c r="S147" s="9">
        <f t="shared" si="26"/>
        <v>38.674999999999997</v>
      </c>
      <c r="T147" s="9">
        <f t="shared" si="27"/>
        <v>47.875</v>
      </c>
      <c r="U147" s="8">
        <f t="shared" si="28"/>
        <v>46.341666666666661</v>
      </c>
      <c r="V147" s="8">
        <f t="shared" si="29"/>
        <v>46.724999999999994</v>
      </c>
    </row>
    <row r="148" spans="1:22" ht="13.5" x14ac:dyDescent="0.25">
      <c r="A148" s="3">
        <f>RSI!A148</f>
        <v>42219</v>
      </c>
      <c r="B148" s="2">
        <f>RSI!B148</f>
        <v>4.8899999999999997</v>
      </c>
      <c r="C148" s="2">
        <f>RSI!I148</f>
        <v>53.288177398349454</v>
      </c>
      <c r="D148" s="2">
        <f>MACD!E148</f>
        <v>-0.13164695876978616</v>
      </c>
      <c r="E148" s="2">
        <f>MACD!F148</f>
        <v>-2.8139123624040259E-2</v>
      </c>
      <c r="F148" s="2">
        <f>'Moving Avg'!D148</f>
        <v>4.8940000000000001</v>
      </c>
      <c r="G148" s="2">
        <f>'Moving Avg'!F148</f>
        <v>4.7750000000000012</v>
      </c>
      <c r="H148" s="2">
        <f>'Moving Avg'!G148</f>
        <v>4.9107999999999992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100</v>
      </c>
      <c r="O148" s="8">
        <f t="shared" si="22"/>
        <v>50</v>
      </c>
      <c r="P148" s="8">
        <f t="shared" si="23"/>
        <v>16.5</v>
      </c>
      <c r="Q148" s="9">
        <f t="shared" si="24"/>
        <v>53.725000000000001</v>
      </c>
      <c r="R148" s="9">
        <f t="shared" si="25"/>
        <v>46.625</v>
      </c>
      <c r="S148" s="9">
        <f t="shared" si="26"/>
        <v>38.674999999999997</v>
      </c>
      <c r="T148" s="9">
        <f t="shared" si="27"/>
        <v>47.875</v>
      </c>
      <c r="U148" s="8">
        <f t="shared" si="28"/>
        <v>46.341666666666661</v>
      </c>
      <c r="V148" s="8">
        <f t="shared" si="29"/>
        <v>46.724999999999994</v>
      </c>
    </row>
    <row r="149" spans="1:22" ht="13.5" x14ac:dyDescent="0.25">
      <c r="A149" s="3">
        <f>RSI!A149</f>
        <v>42220</v>
      </c>
      <c r="B149" s="2">
        <f>RSI!B149</f>
        <v>4.67</v>
      </c>
      <c r="C149" s="2">
        <f>RSI!I149</f>
        <v>38.308356384687229</v>
      </c>
      <c r="D149" s="2">
        <f>MACD!E149</f>
        <v>-0.12267974458240261</v>
      </c>
      <c r="E149" s="2">
        <f>MACD!F149</f>
        <v>-4.7047247815712734E-2</v>
      </c>
      <c r="F149" s="2">
        <f>'Moving Avg'!D149</f>
        <v>4.8480000000000008</v>
      </c>
      <c r="G149" s="2">
        <f>'Moving Avg'!F149</f>
        <v>4.7695000000000007</v>
      </c>
      <c r="H149" s="2">
        <f>'Moving Avg'!G149</f>
        <v>4.9041999999999994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  <c r="M149" s="8">
        <f t="shared" si="20"/>
        <v>25</v>
      </c>
      <c r="N149" s="8">
        <f t="shared" si="21"/>
        <v>100</v>
      </c>
      <c r="O149" s="8">
        <f t="shared" si="22"/>
        <v>50</v>
      </c>
      <c r="P149" s="8">
        <f t="shared" si="23"/>
        <v>16.5</v>
      </c>
      <c r="Q149" s="9">
        <f t="shared" si="24"/>
        <v>53.725000000000001</v>
      </c>
      <c r="R149" s="9">
        <f t="shared" si="25"/>
        <v>46.625</v>
      </c>
      <c r="S149" s="9">
        <f t="shared" si="26"/>
        <v>38.674999999999997</v>
      </c>
      <c r="T149" s="9">
        <f t="shared" si="27"/>
        <v>47.875</v>
      </c>
      <c r="U149" s="8">
        <f t="shared" si="28"/>
        <v>46.341666666666661</v>
      </c>
      <c r="V149" s="8">
        <f t="shared" si="29"/>
        <v>46.724999999999994</v>
      </c>
    </row>
    <row r="150" spans="1:22" ht="13.5" x14ac:dyDescent="0.25">
      <c r="A150" s="3">
        <f>RSI!A150</f>
        <v>42221</v>
      </c>
      <c r="B150" s="2">
        <f>RSI!B150</f>
        <v>4.6500000000000004</v>
      </c>
      <c r="C150" s="2">
        <f>RSI!I150</f>
        <v>37.282301780472032</v>
      </c>
      <c r="D150" s="2">
        <f>MACD!E150</f>
        <v>-0.11870053409847081</v>
      </c>
      <c r="E150" s="2">
        <f>MACD!F150</f>
        <v>-6.1377905072264351E-2</v>
      </c>
      <c r="F150" s="2">
        <f>'Moving Avg'!D150</f>
        <v>4.7979999999999992</v>
      </c>
      <c r="G150" s="2">
        <f>'Moving Avg'!F150</f>
        <v>4.7635000000000005</v>
      </c>
      <c r="H150" s="2">
        <f>'Moving Avg'!G150</f>
        <v>4.8972000000000007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25</v>
      </c>
      <c r="N150" s="8">
        <f t="shared" si="21"/>
        <v>100</v>
      </c>
      <c r="O150" s="8">
        <f t="shared" si="22"/>
        <v>50</v>
      </c>
      <c r="P150" s="8">
        <f t="shared" si="23"/>
        <v>33</v>
      </c>
      <c r="Q150" s="9">
        <f t="shared" si="24"/>
        <v>56.2</v>
      </c>
      <c r="R150" s="9">
        <f t="shared" si="25"/>
        <v>50.75</v>
      </c>
      <c r="S150" s="9">
        <f t="shared" si="26"/>
        <v>46.1</v>
      </c>
      <c r="T150" s="9">
        <f t="shared" si="27"/>
        <v>52</v>
      </c>
      <c r="U150" s="8">
        <f t="shared" si="28"/>
        <v>51.016666666666673</v>
      </c>
      <c r="V150" s="8">
        <f t="shared" si="29"/>
        <v>51.262500000000003</v>
      </c>
    </row>
    <row r="151" spans="1:22" ht="13.5" x14ac:dyDescent="0.25">
      <c r="A151" s="3">
        <f>RSI!A151</f>
        <v>42222</v>
      </c>
      <c r="B151" s="2">
        <f>RSI!B151</f>
        <v>4.6500000000000004</v>
      </c>
      <c r="C151" s="2">
        <f>RSI!I151</f>
        <v>37.282301780472032</v>
      </c>
      <c r="D151" s="2">
        <f>MACD!E151</f>
        <v>-8.346097563842747E-2</v>
      </c>
      <c r="E151" s="2">
        <f>MACD!F151</f>
        <v>-6.5794519185496975E-2</v>
      </c>
      <c r="F151" s="2">
        <f>'Moving Avg'!D151</f>
        <v>4.75</v>
      </c>
      <c r="G151" s="2">
        <f>'Moving Avg'!F151</f>
        <v>4.7575000000000003</v>
      </c>
      <c r="H151" s="2">
        <f>'Moving Avg'!G151</f>
        <v>4.8930000000000007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  <c r="M151" s="8">
        <f t="shared" si="20"/>
        <v>25</v>
      </c>
      <c r="N151" s="8">
        <f t="shared" si="21"/>
        <v>45</v>
      </c>
      <c r="O151" s="8">
        <f t="shared" si="22"/>
        <v>50</v>
      </c>
      <c r="P151" s="8">
        <f t="shared" si="23"/>
        <v>33</v>
      </c>
      <c r="Q151" s="9">
        <f t="shared" si="24"/>
        <v>36.950000000000003</v>
      </c>
      <c r="R151" s="9">
        <f t="shared" si="25"/>
        <v>39.75</v>
      </c>
      <c r="S151" s="9">
        <f t="shared" si="26"/>
        <v>37.85</v>
      </c>
      <c r="T151" s="9">
        <f t="shared" si="27"/>
        <v>38.25</v>
      </c>
      <c r="U151" s="8">
        <f t="shared" si="28"/>
        <v>38.183333333333337</v>
      </c>
      <c r="V151" s="8">
        <f t="shared" si="29"/>
        <v>38.200000000000003</v>
      </c>
    </row>
    <row r="152" spans="1:22" ht="13.5" x14ac:dyDescent="0.25">
      <c r="A152" s="3">
        <f>RSI!A152</f>
        <v>42223</v>
      </c>
      <c r="B152" s="2">
        <f>RSI!B152</f>
        <v>4.5999999999999996</v>
      </c>
      <c r="C152" s="2">
        <f>RSI!I152</f>
        <v>34.595670413508003</v>
      </c>
      <c r="D152" s="2">
        <f>MACD!E152</f>
        <v>-4.1225299059894027E-2</v>
      </c>
      <c r="E152" s="2">
        <f>MACD!F152</f>
        <v>-6.0880675160376388E-2</v>
      </c>
      <c r="F152" s="2">
        <f>'Moving Avg'!D152</f>
        <v>4.6920000000000002</v>
      </c>
      <c r="G152" s="2">
        <f>'Moving Avg'!F152</f>
        <v>4.7475000000000005</v>
      </c>
      <c r="H152" s="2">
        <f>'Moving Avg'!G152</f>
        <v>4.8878000000000004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  <c r="M152" s="8">
        <f t="shared" si="20"/>
        <v>25</v>
      </c>
      <c r="N152" s="8">
        <f t="shared" si="21"/>
        <v>0</v>
      </c>
      <c r="O152" s="8">
        <f t="shared" si="22"/>
        <v>50</v>
      </c>
      <c r="P152" s="8">
        <f t="shared" si="23"/>
        <v>33</v>
      </c>
      <c r="Q152" s="9">
        <f t="shared" si="24"/>
        <v>21.2</v>
      </c>
      <c r="R152" s="9">
        <f t="shared" si="25"/>
        <v>30.75</v>
      </c>
      <c r="S152" s="9">
        <f t="shared" si="26"/>
        <v>31.1</v>
      </c>
      <c r="T152" s="9">
        <f t="shared" si="27"/>
        <v>27</v>
      </c>
      <c r="U152" s="8">
        <f t="shared" si="28"/>
        <v>27.683333333333337</v>
      </c>
      <c r="V152" s="8">
        <f t="shared" si="29"/>
        <v>27.512500000000003</v>
      </c>
    </row>
    <row r="153" spans="1:22" ht="13.5" x14ac:dyDescent="0.25">
      <c r="A153" s="3">
        <f>RSI!A153</f>
        <v>42226</v>
      </c>
      <c r="B153" s="2">
        <f>RSI!B153</f>
        <v>4.8</v>
      </c>
      <c r="C153" s="2">
        <f>RSI!I153</f>
        <v>50.089042191632103</v>
      </c>
      <c r="D153" s="2">
        <f>MACD!E153</f>
        <v>-1.9060876680017991E-2</v>
      </c>
      <c r="E153" s="2">
        <f>MACD!F153</f>
        <v>-5.2516715464304711E-2</v>
      </c>
      <c r="F153" s="2">
        <f>'Moving Avg'!D153</f>
        <v>4.6740000000000004</v>
      </c>
      <c r="G153" s="2">
        <f>'Moving Avg'!F153</f>
        <v>4.7475000000000005</v>
      </c>
      <c r="H153" s="2">
        <f>'Moving Avg'!G153</f>
        <v>4.8878000000000013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  <c r="M153" s="8">
        <f t="shared" si="20"/>
        <v>25</v>
      </c>
      <c r="N153" s="8">
        <f t="shared" si="21"/>
        <v>0</v>
      </c>
      <c r="O153" s="8">
        <f t="shared" si="22"/>
        <v>50</v>
      </c>
      <c r="P153" s="8">
        <f t="shared" si="23"/>
        <v>33</v>
      </c>
      <c r="Q153" s="9">
        <f t="shared" si="24"/>
        <v>21.2</v>
      </c>
      <c r="R153" s="9">
        <f t="shared" si="25"/>
        <v>30.75</v>
      </c>
      <c r="S153" s="9">
        <f t="shared" si="26"/>
        <v>31.1</v>
      </c>
      <c r="T153" s="9">
        <f t="shared" si="27"/>
        <v>27</v>
      </c>
      <c r="U153" s="8">
        <f t="shared" si="28"/>
        <v>27.683333333333337</v>
      </c>
      <c r="V153" s="8">
        <f t="shared" si="29"/>
        <v>27.512500000000003</v>
      </c>
    </row>
    <row r="154" spans="1:22" ht="13.5" x14ac:dyDescent="0.25">
      <c r="A154" s="3">
        <f>RSI!A154</f>
        <v>42227</v>
      </c>
      <c r="B154" s="2">
        <f>RSI!B154</f>
        <v>4.8</v>
      </c>
      <c r="C154" s="2">
        <f>RSI!I154</f>
        <v>50.089042191632103</v>
      </c>
      <c r="D154" s="2">
        <f>MACD!E154</f>
        <v>-3.387693831911065E-4</v>
      </c>
      <c r="E154" s="2">
        <f>MACD!F154</f>
        <v>-4.2081126248081996E-2</v>
      </c>
      <c r="F154" s="2">
        <f>'Moving Avg'!D154</f>
        <v>4.7</v>
      </c>
      <c r="G154" s="2">
        <f>'Moving Avg'!F154</f>
        <v>4.7474999999999996</v>
      </c>
      <c r="H154" s="2">
        <f>'Moving Avg'!G154</f>
        <v>4.8878000000000013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BEARISH DIVERGENCE</v>
      </c>
      <c r="M154" s="8">
        <f t="shared" si="20"/>
        <v>25</v>
      </c>
      <c r="N154" s="8">
        <f t="shared" si="21"/>
        <v>0</v>
      </c>
      <c r="O154" s="8">
        <f t="shared" si="22"/>
        <v>50</v>
      </c>
      <c r="P154" s="8">
        <f t="shared" si="23"/>
        <v>33</v>
      </c>
      <c r="Q154" s="9">
        <f t="shared" si="24"/>
        <v>21.2</v>
      </c>
      <c r="R154" s="9">
        <f t="shared" si="25"/>
        <v>30.75</v>
      </c>
      <c r="S154" s="9">
        <f t="shared" si="26"/>
        <v>31.1</v>
      </c>
      <c r="T154" s="9">
        <f t="shared" si="27"/>
        <v>27</v>
      </c>
      <c r="U154" s="8">
        <f t="shared" si="28"/>
        <v>27.683333333333337</v>
      </c>
      <c r="V154" s="8">
        <f t="shared" si="29"/>
        <v>27.512500000000003</v>
      </c>
    </row>
    <row r="155" spans="1:22" ht="13.5" x14ac:dyDescent="0.25">
      <c r="A155" s="3">
        <f>RSI!A155</f>
        <v>42228</v>
      </c>
      <c r="B155" s="2">
        <f>RSI!B155</f>
        <v>4.8</v>
      </c>
      <c r="C155" s="2">
        <f>RSI!I155</f>
        <v>50.089042191632103</v>
      </c>
      <c r="D155" s="2">
        <f>MACD!E155</f>
        <v>1.5473010058860481E-2</v>
      </c>
      <c r="E155" s="2">
        <f>MACD!F155</f>
        <v>-3.0570298986693504E-2</v>
      </c>
      <c r="F155" s="2">
        <f>'Moving Avg'!D155</f>
        <v>4.7300000000000004</v>
      </c>
      <c r="G155" s="2">
        <f>'Moving Avg'!F155</f>
        <v>4.7544999999999993</v>
      </c>
      <c r="H155" s="2">
        <f>'Moving Avg'!G155</f>
        <v>4.8878000000000013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BEARISH DIVERGENCE</v>
      </c>
      <c r="M155" s="8">
        <f t="shared" si="20"/>
        <v>25</v>
      </c>
      <c r="N155" s="8">
        <f t="shared" si="21"/>
        <v>0</v>
      </c>
      <c r="O155" s="8">
        <f t="shared" si="22"/>
        <v>50</v>
      </c>
      <c r="P155" s="8">
        <f t="shared" si="23"/>
        <v>16.5</v>
      </c>
      <c r="Q155" s="9">
        <f t="shared" si="24"/>
        <v>18.725000000000001</v>
      </c>
      <c r="R155" s="9">
        <f t="shared" si="25"/>
        <v>26.625</v>
      </c>
      <c r="S155" s="9">
        <f t="shared" si="26"/>
        <v>23.675000000000001</v>
      </c>
      <c r="T155" s="9">
        <f t="shared" si="27"/>
        <v>22.875</v>
      </c>
      <c r="U155" s="8">
        <f t="shared" si="28"/>
        <v>23.008333333333336</v>
      </c>
      <c r="V155" s="8">
        <f t="shared" si="29"/>
        <v>22.975000000000001</v>
      </c>
    </row>
    <row r="156" spans="1:22" ht="13.5" x14ac:dyDescent="0.25">
      <c r="A156" s="3">
        <f>RSI!A156</f>
        <v>42230</v>
      </c>
      <c r="B156" s="2">
        <f>RSI!B156</f>
        <v>4.8</v>
      </c>
      <c r="C156" s="2">
        <f>RSI!I156</f>
        <v>50.089042191632103</v>
      </c>
      <c r="D156" s="2">
        <f>MACD!E156</f>
        <v>2.7285965347545904E-2</v>
      </c>
      <c r="E156" s="2">
        <f>MACD!F156</f>
        <v>-1.8999046119845622E-2</v>
      </c>
      <c r="F156" s="2">
        <f>'Moving Avg'!D156</f>
        <v>4.76</v>
      </c>
      <c r="G156" s="2">
        <f>'Moving Avg'!F156</f>
        <v>4.7675000000000001</v>
      </c>
      <c r="H156" s="2">
        <f>'Moving Avg'!G156</f>
        <v>4.8838000000000008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BEARISH DIVERGENCE</v>
      </c>
      <c r="M156" s="8">
        <f t="shared" si="20"/>
        <v>25</v>
      </c>
      <c r="N156" s="8">
        <f t="shared" si="21"/>
        <v>0</v>
      </c>
      <c r="O156" s="8">
        <f t="shared" si="22"/>
        <v>50</v>
      </c>
      <c r="P156" s="8">
        <f t="shared" si="23"/>
        <v>16.5</v>
      </c>
      <c r="Q156" s="9">
        <f t="shared" si="24"/>
        <v>18.725000000000001</v>
      </c>
      <c r="R156" s="9">
        <f t="shared" si="25"/>
        <v>26.625</v>
      </c>
      <c r="S156" s="9">
        <f t="shared" si="26"/>
        <v>23.675000000000001</v>
      </c>
      <c r="T156" s="9">
        <f t="shared" si="27"/>
        <v>22.875</v>
      </c>
      <c r="U156" s="8">
        <f t="shared" si="28"/>
        <v>23.008333333333336</v>
      </c>
      <c r="V156" s="8">
        <f t="shared" si="29"/>
        <v>22.975000000000001</v>
      </c>
    </row>
    <row r="157" spans="1:22" ht="13.5" x14ac:dyDescent="0.25">
      <c r="A157" s="3">
        <f>RSI!A157</f>
        <v>42233</v>
      </c>
      <c r="B157" s="2">
        <f>RSI!B157</f>
        <v>4.66</v>
      </c>
      <c r="C157" s="2">
        <f>RSI!I157</f>
        <v>40.95465375227591</v>
      </c>
      <c r="D157" s="2">
        <f>MACD!E157</f>
        <v>4.7626189971472499E-2</v>
      </c>
      <c r="E157" s="2">
        <f>MACD!F157</f>
        <v>-5.6739989015819978E-3</v>
      </c>
      <c r="F157" s="2">
        <f>'Moving Avg'!D157</f>
        <v>4.7720000000000002</v>
      </c>
      <c r="G157" s="2">
        <f>'Moving Avg'!F157</f>
        <v>4.7724999999999991</v>
      </c>
      <c r="H157" s="2">
        <f>'Moving Avg'!G157</f>
        <v>4.8760000000000003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BEARISH DIVERGENCE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16.5</v>
      </c>
      <c r="Q157" s="9">
        <f t="shared" si="24"/>
        <v>18.725000000000001</v>
      </c>
      <c r="R157" s="9">
        <f t="shared" si="25"/>
        <v>26.625</v>
      </c>
      <c r="S157" s="9">
        <f t="shared" si="26"/>
        <v>23.675000000000001</v>
      </c>
      <c r="T157" s="9">
        <f t="shared" si="27"/>
        <v>22.875</v>
      </c>
      <c r="U157" s="8">
        <f t="shared" si="28"/>
        <v>23.008333333333336</v>
      </c>
      <c r="V157" s="8">
        <f t="shared" si="29"/>
        <v>22.975000000000001</v>
      </c>
    </row>
    <row r="158" spans="1:22" ht="13.5" x14ac:dyDescent="0.25">
      <c r="A158" s="3">
        <f>RSI!A158</f>
        <v>42234</v>
      </c>
      <c r="B158" s="2">
        <f>RSI!B158</f>
        <v>4.67</v>
      </c>
      <c r="C158" s="2">
        <f>RSI!I158</f>
        <v>41.771479004860645</v>
      </c>
      <c r="D158" s="2">
        <f>MACD!E158</f>
        <v>6.4899856671456035E-2</v>
      </c>
      <c r="E158" s="2">
        <f>MACD!F158</f>
        <v>8.4407722130256102E-3</v>
      </c>
      <c r="F158" s="2">
        <f>'Moving Avg'!D158</f>
        <v>4.7459999999999996</v>
      </c>
      <c r="G158" s="2">
        <f>'Moving Avg'!F158</f>
        <v>4.7779999999999996</v>
      </c>
      <c r="H158" s="2">
        <f>'Moving Avg'!G158</f>
        <v>4.8633999999999995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66.5</v>
      </c>
      <c r="Q158" s="9">
        <f t="shared" si="24"/>
        <v>26.225000000000001</v>
      </c>
      <c r="R158" s="9">
        <f t="shared" si="25"/>
        <v>39.125</v>
      </c>
      <c r="S158" s="9">
        <f t="shared" si="26"/>
        <v>46.174999999999997</v>
      </c>
      <c r="T158" s="9">
        <f t="shared" si="27"/>
        <v>35.375</v>
      </c>
      <c r="U158" s="8">
        <f t="shared" si="28"/>
        <v>37.174999999999997</v>
      </c>
      <c r="V158" s="8">
        <f t="shared" si="29"/>
        <v>36.724999999999994</v>
      </c>
    </row>
    <row r="159" spans="1:22" ht="13.5" x14ac:dyDescent="0.25">
      <c r="A159" s="3">
        <f>RSI!A159</f>
        <v>42235</v>
      </c>
      <c r="B159" s="2">
        <f>RSI!B159</f>
        <v>4.67</v>
      </c>
      <c r="C159" s="2">
        <f>RSI!I159</f>
        <v>41.771479004860645</v>
      </c>
      <c r="D159" s="2">
        <f>MACD!E159</f>
        <v>4.6354725377465655E-2</v>
      </c>
      <c r="E159" s="2">
        <f>MACD!F159</f>
        <v>1.6023562845913622E-2</v>
      </c>
      <c r="F159" s="2">
        <f>'Moving Avg'!D159</f>
        <v>4.7200000000000006</v>
      </c>
      <c r="G159" s="2">
        <f>'Moving Avg'!F159</f>
        <v>4.7769999999999992</v>
      </c>
      <c r="H159" s="2">
        <f>'Moving Avg'!G159</f>
        <v>4.8487999999999998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BULLISH DIVERGENCE</v>
      </c>
      <c r="M159" s="8">
        <f t="shared" si="20"/>
        <v>25</v>
      </c>
      <c r="N159" s="8">
        <f t="shared" si="21"/>
        <v>0</v>
      </c>
      <c r="O159" s="8">
        <f t="shared" si="22"/>
        <v>50</v>
      </c>
      <c r="P159" s="8">
        <f t="shared" si="23"/>
        <v>66.5</v>
      </c>
      <c r="Q159" s="9">
        <f t="shared" si="24"/>
        <v>26.225000000000001</v>
      </c>
      <c r="R159" s="9">
        <f t="shared" si="25"/>
        <v>39.125</v>
      </c>
      <c r="S159" s="9">
        <f t="shared" si="26"/>
        <v>46.174999999999997</v>
      </c>
      <c r="T159" s="9">
        <f t="shared" si="27"/>
        <v>35.375</v>
      </c>
      <c r="U159" s="8">
        <f t="shared" si="28"/>
        <v>37.174999999999997</v>
      </c>
      <c r="V159" s="8">
        <f t="shared" si="29"/>
        <v>36.724999999999994</v>
      </c>
    </row>
    <row r="160" spans="1:22" ht="13.5" x14ac:dyDescent="0.25">
      <c r="A160" s="3">
        <f>RSI!A160</f>
        <v>42236</v>
      </c>
      <c r="B160" s="2">
        <f>RSI!B160</f>
        <v>4.55</v>
      </c>
      <c r="C160" s="2">
        <f>RSI!I160</f>
        <v>35.027668926476309</v>
      </c>
      <c r="D160" s="2">
        <f>MACD!E160</f>
        <v>3.7108770940551317E-2</v>
      </c>
      <c r="E160" s="2">
        <f>MACD!F160</f>
        <v>2.0240604464841161E-2</v>
      </c>
      <c r="F160" s="2">
        <f>'Moving Avg'!D160</f>
        <v>4.67</v>
      </c>
      <c r="G160" s="2">
        <f>'Moving Avg'!F160</f>
        <v>4.7720000000000002</v>
      </c>
      <c r="H160" s="2">
        <f>'Moving Avg'!G160</f>
        <v>4.8318000000000003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25</v>
      </c>
      <c r="N160" s="8">
        <f t="shared" si="21"/>
        <v>0</v>
      </c>
      <c r="O160" s="8">
        <f t="shared" si="22"/>
        <v>50</v>
      </c>
      <c r="P160" s="8">
        <f t="shared" si="23"/>
        <v>16.5</v>
      </c>
      <c r="Q160" s="9">
        <f t="shared" si="24"/>
        <v>18.725000000000001</v>
      </c>
      <c r="R160" s="9">
        <f t="shared" si="25"/>
        <v>26.625</v>
      </c>
      <c r="S160" s="9">
        <f t="shared" si="26"/>
        <v>23.675000000000001</v>
      </c>
      <c r="T160" s="9">
        <f t="shared" si="27"/>
        <v>22.875</v>
      </c>
      <c r="U160" s="8">
        <f t="shared" si="28"/>
        <v>23.008333333333336</v>
      </c>
      <c r="V160" s="8">
        <f t="shared" si="29"/>
        <v>22.975000000000001</v>
      </c>
    </row>
    <row r="161" spans="1:22" ht="13.5" x14ac:dyDescent="0.25">
      <c r="A161" s="3">
        <f>RSI!A161</f>
        <v>42237</v>
      </c>
      <c r="B161" s="2">
        <f>RSI!B161</f>
        <v>4.67</v>
      </c>
      <c r="C161" s="2">
        <f>RSI!I161</f>
        <v>44.650896432662172</v>
      </c>
      <c r="D161" s="2">
        <f>MACD!E161</f>
        <v>2.169260981828991E-2</v>
      </c>
      <c r="E161" s="2">
        <f>MACD!F161</f>
        <v>2.0531005535530909E-2</v>
      </c>
      <c r="F161" s="2">
        <f>'Moving Avg'!D161</f>
        <v>4.6440000000000001</v>
      </c>
      <c r="G161" s="2">
        <f>'Moving Avg'!F161</f>
        <v>4.7629999999999999</v>
      </c>
      <c r="H161" s="2">
        <f>'Moving Avg'!G161</f>
        <v>4.8211999999999993</v>
      </c>
      <c r="I161" s="2">
        <f>'Moving Avg'!H161</f>
        <v>0</v>
      </c>
      <c r="J161" s="6" t="str">
        <f>OBV!F161</f>
        <v>BEARISH</v>
      </c>
      <c r="K161" s="6" t="str">
        <f>OBV!G161</f>
        <v>NEUTRAL</v>
      </c>
      <c r="L161" s="6" t="str">
        <f>OBV!H161</f>
        <v>CONFIRMED BEARISH</v>
      </c>
      <c r="M161" s="8">
        <f t="shared" si="20"/>
        <v>25</v>
      </c>
      <c r="N161" s="8">
        <f t="shared" si="21"/>
        <v>0</v>
      </c>
      <c r="O161" s="8">
        <f t="shared" si="22"/>
        <v>50</v>
      </c>
      <c r="P161" s="8">
        <f t="shared" si="23"/>
        <v>16.5</v>
      </c>
      <c r="Q161" s="9">
        <f t="shared" si="24"/>
        <v>18.725000000000001</v>
      </c>
      <c r="R161" s="9">
        <f t="shared" si="25"/>
        <v>26.625</v>
      </c>
      <c r="S161" s="9">
        <f t="shared" si="26"/>
        <v>23.675000000000001</v>
      </c>
      <c r="T161" s="9">
        <f t="shared" si="27"/>
        <v>22.875</v>
      </c>
      <c r="U161" s="8">
        <f t="shared" si="28"/>
        <v>23.008333333333336</v>
      </c>
      <c r="V161" s="8">
        <f t="shared" si="29"/>
        <v>22.975000000000001</v>
      </c>
    </row>
    <row r="162" spans="1:22" ht="13.5" x14ac:dyDescent="0.25">
      <c r="A162" s="3">
        <f>RSI!A162</f>
        <v>42240</v>
      </c>
      <c r="B162" s="2">
        <f>RSI!B162</f>
        <v>4.67</v>
      </c>
      <c r="C162" s="2">
        <f>RSI!I162</f>
        <v>44.650896432662172</v>
      </c>
      <c r="D162" s="2">
        <f>MACD!E162</f>
        <v>1.4469837559110132E-3</v>
      </c>
      <c r="E162" s="2">
        <f>MACD!F162</f>
        <v>1.6714201179606931E-2</v>
      </c>
      <c r="F162" s="2">
        <f>'Moving Avg'!D162</f>
        <v>4.6460000000000008</v>
      </c>
      <c r="G162" s="2">
        <f>'Moving Avg'!F162</f>
        <v>4.7514999999999992</v>
      </c>
      <c r="H162" s="2">
        <f>'Moving Avg'!G162</f>
        <v>4.8145999999999995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  <c r="M162" s="8">
        <f t="shared" si="20"/>
        <v>25</v>
      </c>
      <c r="N162" s="8">
        <f t="shared" si="21"/>
        <v>45</v>
      </c>
      <c r="O162" s="8">
        <f t="shared" si="22"/>
        <v>50</v>
      </c>
      <c r="P162" s="8">
        <f t="shared" si="23"/>
        <v>83.5</v>
      </c>
      <c r="Q162" s="9">
        <f t="shared" si="24"/>
        <v>44.524999999999999</v>
      </c>
      <c r="R162" s="9">
        <f t="shared" si="25"/>
        <v>52.375</v>
      </c>
      <c r="S162" s="9">
        <f t="shared" si="26"/>
        <v>60.575000000000003</v>
      </c>
      <c r="T162" s="9">
        <f t="shared" si="27"/>
        <v>50.875</v>
      </c>
      <c r="U162" s="8">
        <f t="shared" si="28"/>
        <v>52.491666666666674</v>
      </c>
      <c r="V162" s="8">
        <f t="shared" si="29"/>
        <v>52.087500000000006</v>
      </c>
    </row>
    <row r="163" spans="1:22" ht="13.5" x14ac:dyDescent="0.25">
      <c r="A163" s="3">
        <f>RSI!A163</f>
        <v>42241</v>
      </c>
      <c r="B163" s="2">
        <f>RSI!B163</f>
        <v>4.55</v>
      </c>
      <c r="C163" s="2">
        <f>RSI!I163</f>
        <v>38.105327898235977</v>
      </c>
      <c r="D163" s="2">
        <f>MACD!E163</f>
        <v>2.4428935031757248E-2</v>
      </c>
      <c r="E163" s="2">
        <f>MACD!F163</f>
        <v>1.8257147950036995E-2</v>
      </c>
      <c r="F163" s="2">
        <f>'Moving Avg'!D163</f>
        <v>4.6219999999999999</v>
      </c>
      <c r="G163" s="2">
        <f>'Moving Avg'!F163</f>
        <v>4.734</v>
      </c>
      <c r="H163" s="2">
        <f>'Moving Avg'!G163</f>
        <v>4.8026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16.5</v>
      </c>
      <c r="Q163" s="9">
        <f t="shared" si="24"/>
        <v>18.725000000000001</v>
      </c>
      <c r="R163" s="9">
        <f t="shared" si="25"/>
        <v>26.625</v>
      </c>
      <c r="S163" s="9">
        <f t="shared" si="26"/>
        <v>23.675000000000001</v>
      </c>
      <c r="T163" s="9">
        <f t="shared" si="27"/>
        <v>22.875</v>
      </c>
      <c r="U163" s="8">
        <f t="shared" si="28"/>
        <v>23.008333333333336</v>
      </c>
      <c r="V163" s="8">
        <f t="shared" si="29"/>
        <v>22.975000000000001</v>
      </c>
    </row>
    <row r="164" spans="1:22" ht="13.5" x14ac:dyDescent="0.25">
      <c r="A164" s="3">
        <f>RSI!A164</f>
        <v>42242</v>
      </c>
      <c r="B164" s="2">
        <f>RSI!B164</f>
        <v>4.67</v>
      </c>
      <c r="C164" s="2">
        <f>RSI!I164</f>
        <v>46.544406486593481</v>
      </c>
      <c r="D164" s="2">
        <f>MACD!E164</f>
        <v>3.6116458851503275E-2</v>
      </c>
      <c r="E164" s="2">
        <f>MACD!F164</f>
        <v>2.1829010130330253E-2</v>
      </c>
      <c r="F164" s="2">
        <f>'Moving Avg'!D164</f>
        <v>4.6219999999999999</v>
      </c>
      <c r="G164" s="2">
        <f>'Moving Avg'!F164</f>
        <v>4.7224999999999993</v>
      </c>
      <c r="H164" s="2">
        <f>'Moving Avg'!G164</f>
        <v>4.7939999999999996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NEUTRAL</v>
      </c>
      <c r="M164" s="8">
        <f t="shared" si="20"/>
        <v>25</v>
      </c>
      <c r="N164" s="8">
        <f t="shared" si="21"/>
        <v>0</v>
      </c>
      <c r="O164" s="8">
        <f t="shared" si="22"/>
        <v>50</v>
      </c>
      <c r="P164" s="8">
        <f t="shared" si="23"/>
        <v>16.5</v>
      </c>
      <c r="Q164" s="9">
        <f t="shared" si="24"/>
        <v>18.725000000000001</v>
      </c>
      <c r="R164" s="9">
        <f t="shared" si="25"/>
        <v>26.625</v>
      </c>
      <c r="S164" s="9">
        <f t="shared" si="26"/>
        <v>23.675000000000001</v>
      </c>
      <c r="T164" s="9">
        <f t="shared" si="27"/>
        <v>22.875</v>
      </c>
      <c r="U164" s="8">
        <f t="shared" si="28"/>
        <v>23.008333333333336</v>
      </c>
      <c r="V164" s="8">
        <f t="shared" si="29"/>
        <v>22.975000000000001</v>
      </c>
    </row>
    <row r="165" spans="1:22" ht="13.5" x14ac:dyDescent="0.25">
      <c r="A165" s="3">
        <f>RSI!A165</f>
        <v>42243</v>
      </c>
      <c r="B165" s="2">
        <f>RSI!B165</f>
        <v>4.67</v>
      </c>
      <c r="C165" s="2">
        <f>RSI!I165</f>
        <v>46.544406486593481</v>
      </c>
      <c r="D165" s="2">
        <f>MACD!E165</f>
        <v>4.6343248637896295E-2</v>
      </c>
      <c r="E165" s="2">
        <f>MACD!F165</f>
        <v>2.673185783184346E-2</v>
      </c>
      <c r="F165" s="2">
        <f>'Moving Avg'!D165</f>
        <v>4.6460000000000008</v>
      </c>
      <c r="G165" s="2">
        <f>'Moving Avg'!F165</f>
        <v>4.7109999999999994</v>
      </c>
      <c r="H165" s="2">
        <f>'Moving Avg'!G165</f>
        <v>4.7873999999999999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BEARISH DIVERGENCE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16.5</v>
      </c>
      <c r="Q165" s="9">
        <f t="shared" si="24"/>
        <v>18.725000000000001</v>
      </c>
      <c r="R165" s="9">
        <f t="shared" si="25"/>
        <v>26.625</v>
      </c>
      <c r="S165" s="9">
        <f t="shared" si="26"/>
        <v>23.675000000000001</v>
      </c>
      <c r="T165" s="9">
        <f t="shared" si="27"/>
        <v>22.875</v>
      </c>
      <c r="U165" s="8">
        <f t="shared" si="28"/>
        <v>23.008333333333336</v>
      </c>
      <c r="V165" s="8">
        <f t="shared" si="29"/>
        <v>22.975000000000001</v>
      </c>
    </row>
    <row r="166" spans="1:22" ht="13.5" x14ac:dyDescent="0.25">
      <c r="A166" s="3">
        <f>RSI!A166</f>
        <v>42244</v>
      </c>
      <c r="B166" s="2">
        <f>RSI!B166</f>
        <v>4.67</v>
      </c>
      <c r="C166" s="2">
        <f>RSI!I166</f>
        <v>46.544406486593481</v>
      </c>
      <c r="D166" s="2">
        <f>MACD!E166</f>
        <v>5.5309044070109614E-2</v>
      </c>
      <c r="E166" s="2">
        <f>MACD!F166</f>
        <v>3.2447295079496695E-2</v>
      </c>
      <c r="F166" s="2">
        <f>'Moving Avg'!D166</f>
        <v>4.645999999999999</v>
      </c>
      <c r="G166" s="2">
        <f>'Moving Avg'!F166</f>
        <v>4.7</v>
      </c>
      <c r="H166" s="2">
        <f>'Moving Avg'!G166</f>
        <v>4.7807999999999984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NEUTRAL</v>
      </c>
      <c r="M166" s="8">
        <f t="shared" si="20"/>
        <v>25</v>
      </c>
      <c r="N166" s="8">
        <f t="shared" si="21"/>
        <v>0</v>
      </c>
      <c r="O166" s="8">
        <f t="shared" si="22"/>
        <v>50</v>
      </c>
      <c r="P166" s="8">
        <f t="shared" si="23"/>
        <v>16.5</v>
      </c>
      <c r="Q166" s="9">
        <f t="shared" si="24"/>
        <v>18.725000000000001</v>
      </c>
      <c r="R166" s="9">
        <f t="shared" si="25"/>
        <v>26.625</v>
      </c>
      <c r="S166" s="9">
        <f t="shared" si="26"/>
        <v>23.675000000000001</v>
      </c>
      <c r="T166" s="9">
        <f t="shared" si="27"/>
        <v>22.875</v>
      </c>
      <c r="U166" s="8">
        <f t="shared" si="28"/>
        <v>23.008333333333336</v>
      </c>
      <c r="V166" s="8">
        <f t="shared" si="29"/>
        <v>22.975000000000001</v>
      </c>
    </row>
    <row r="167" spans="1:22" ht="13.5" x14ac:dyDescent="0.25">
      <c r="A167" s="3">
        <f>RSI!A167</f>
        <v>42247</v>
      </c>
      <c r="B167" s="2">
        <f>RSI!B167</f>
        <v>4.67</v>
      </c>
      <c r="C167" s="2">
        <f>RSI!I167</f>
        <v>46.544406486593481</v>
      </c>
      <c r="D167" s="2">
        <f>MACD!E167</f>
        <v>4.1646245117340719E-2</v>
      </c>
      <c r="E167" s="2">
        <f>MACD!F167</f>
        <v>3.4287085087065503E-2</v>
      </c>
      <c r="F167" s="2">
        <f>'Moving Avg'!D167</f>
        <v>4.645999999999999</v>
      </c>
      <c r="G167" s="2">
        <f>'Moving Avg'!F167</f>
        <v>4.6890000000000001</v>
      </c>
      <c r="H167" s="2">
        <f>'Moving Avg'!G167</f>
        <v>4.7741999999999987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NEUTRAL</v>
      </c>
      <c r="M167" s="8">
        <f t="shared" si="20"/>
        <v>25</v>
      </c>
      <c r="N167" s="8">
        <f t="shared" si="21"/>
        <v>0</v>
      </c>
      <c r="O167" s="8">
        <f t="shared" si="22"/>
        <v>50</v>
      </c>
      <c r="P167" s="8">
        <f t="shared" si="23"/>
        <v>16.5</v>
      </c>
      <c r="Q167" s="9">
        <f t="shared" si="24"/>
        <v>18.725000000000001</v>
      </c>
      <c r="R167" s="9">
        <f t="shared" si="25"/>
        <v>26.625</v>
      </c>
      <c r="S167" s="9">
        <f t="shared" si="26"/>
        <v>23.675000000000001</v>
      </c>
      <c r="T167" s="9">
        <f t="shared" si="27"/>
        <v>22.875</v>
      </c>
      <c r="U167" s="8">
        <f t="shared" si="28"/>
        <v>23.008333333333336</v>
      </c>
      <c r="V167" s="8">
        <f t="shared" si="29"/>
        <v>22.975000000000001</v>
      </c>
    </row>
    <row r="168" spans="1:22" ht="13.5" x14ac:dyDescent="0.25">
      <c r="A168" s="3">
        <f>RSI!A168</f>
        <v>42248</v>
      </c>
      <c r="B168" s="2">
        <f>RSI!B168</f>
        <v>4.67</v>
      </c>
      <c r="C168" s="2">
        <f>RSI!I168</f>
        <v>46.544406486593481</v>
      </c>
      <c r="D168" s="2">
        <f>MACD!E168</f>
        <v>3.1891673343891647E-2</v>
      </c>
      <c r="E168" s="2">
        <f>MACD!F168</f>
        <v>3.380800273843073E-2</v>
      </c>
      <c r="F168" s="2">
        <f>'Moving Avg'!D168</f>
        <v>4.67</v>
      </c>
      <c r="G168" s="2">
        <f>'Moving Avg'!F168</f>
        <v>4.6779999999999999</v>
      </c>
      <c r="H168" s="2">
        <f>'Moving Avg'!G168</f>
        <v>4.7675999999999981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CONFIRMED BULLISH</v>
      </c>
      <c r="M168" s="8">
        <f t="shared" si="20"/>
        <v>25</v>
      </c>
      <c r="N168" s="8">
        <f t="shared" si="21"/>
        <v>45</v>
      </c>
      <c r="O168" s="8">
        <f t="shared" si="22"/>
        <v>50</v>
      </c>
      <c r="P168" s="8">
        <f t="shared" si="23"/>
        <v>83.5</v>
      </c>
      <c r="Q168" s="9">
        <f t="shared" si="24"/>
        <v>44.524999999999999</v>
      </c>
      <c r="R168" s="9">
        <f t="shared" si="25"/>
        <v>52.375</v>
      </c>
      <c r="S168" s="9">
        <f t="shared" si="26"/>
        <v>60.575000000000003</v>
      </c>
      <c r="T168" s="9">
        <f t="shared" si="27"/>
        <v>50.875</v>
      </c>
      <c r="U168" s="8">
        <f t="shared" si="28"/>
        <v>52.491666666666674</v>
      </c>
      <c r="V168" s="8">
        <f t="shared" si="29"/>
        <v>52.087500000000006</v>
      </c>
    </row>
    <row r="169" spans="1:22" ht="13.5" x14ac:dyDescent="0.25">
      <c r="A169" s="3">
        <f>RSI!A169</f>
        <v>42249</v>
      </c>
      <c r="B169" s="2">
        <f>RSI!B169</f>
        <v>4.67</v>
      </c>
      <c r="C169" s="2">
        <f>RSI!I169</f>
        <v>46.544406486593481</v>
      </c>
      <c r="D169" s="2">
        <f>MACD!E169</f>
        <v>2.3885764708353463E-2</v>
      </c>
      <c r="E169" s="2">
        <f>MACD!F169</f>
        <v>3.1823555132415277E-2</v>
      </c>
      <c r="F169" s="2">
        <f>'Moving Avg'!D169</f>
        <v>4.67</v>
      </c>
      <c r="G169" s="2">
        <f>'Moving Avg'!F169</f>
        <v>4.6780000000000008</v>
      </c>
      <c r="H169" s="2">
        <f>'Moving Avg'!G169</f>
        <v>4.763799999999998</v>
      </c>
      <c r="I169" s="2">
        <f>'Moving Avg'!H169</f>
        <v>0</v>
      </c>
      <c r="J169" s="6" t="str">
        <f>OBV!F169</f>
        <v>NEUTRAL</v>
      </c>
      <c r="K169" s="6" t="str">
        <f>OBV!G169</f>
        <v>NEUTRAL</v>
      </c>
      <c r="L169" s="6" t="str">
        <f>OBV!H169</f>
        <v>NEUTRAL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33</v>
      </c>
      <c r="Q169" s="9">
        <f t="shared" si="24"/>
        <v>36.950000000000003</v>
      </c>
      <c r="R169" s="9">
        <f t="shared" si="25"/>
        <v>39.75</v>
      </c>
      <c r="S169" s="9">
        <f t="shared" si="26"/>
        <v>37.85</v>
      </c>
      <c r="T169" s="9">
        <f t="shared" si="27"/>
        <v>38.25</v>
      </c>
      <c r="U169" s="8">
        <f t="shared" si="28"/>
        <v>38.183333333333337</v>
      </c>
      <c r="V169" s="8">
        <f t="shared" si="29"/>
        <v>38.200000000000003</v>
      </c>
    </row>
    <row r="170" spans="1:22" ht="13.5" x14ac:dyDescent="0.25">
      <c r="A170" s="3">
        <f>RSI!A170</f>
        <v>42250</v>
      </c>
      <c r="B170" s="2">
        <f>RSI!B170</f>
        <v>4.67</v>
      </c>
      <c r="C170" s="2">
        <f>RSI!I170</f>
        <v>46.544406486593481</v>
      </c>
      <c r="D170" s="2">
        <f>MACD!E170</f>
        <v>-1.1204117406684588E-3</v>
      </c>
      <c r="E170" s="2">
        <f>MACD!F170</f>
        <v>2.523476175779853E-2</v>
      </c>
      <c r="F170" s="2">
        <f>'Moving Avg'!D170</f>
        <v>4.67</v>
      </c>
      <c r="G170" s="2">
        <f>'Moving Avg'!F170</f>
        <v>4.6790000000000003</v>
      </c>
      <c r="H170" s="2">
        <f>'Moving Avg'!G170</f>
        <v>4.7581999999999987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  <c r="M170" s="8">
        <f t="shared" si="20"/>
        <v>25</v>
      </c>
      <c r="N170" s="8">
        <f t="shared" si="21"/>
        <v>100</v>
      </c>
      <c r="O170" s="8">
        <f t="shared" si="22"/>
        <v>50</v>
      </c>
      <c r="P170" s="8">
        <f t="shared" si="23"/>
        <v>33</v>
      </c>
      <c r="Q170" s="9">
        <f t="shared" si="24"/>
        <v>56.2</v>
      </c>
      <c r="R170" s="9">
        <f t="shared" si="25"/>
        <v>50.75</v>
      </c>
      <c r="S170" s="9">
        <f t="shared" si="26"/>
        <v>46.1</v>
      </c>
      <c r="T170" s="9">
        <f t="shared" si="27"/>
        <v>52</v>
      </c>
      <c r="U170" s="8">
        <f t="shared" si="28"/>
        <v>51.016666666666673</v>
      </c>
      <c r="V170" s="8">
        <f t="shared" si="29"/>
        <v>51.262500000000003</v>
      </c>
    </row>
    <row r="171" spans="1:22" ht="13.5" x14ac:dyDescent="0.25">
      <c r="A171" s="3">
        <f>RSI!A171</f>
        <v>42251</v>
      </c>
      <c r="B171" s="2">
        <f>RSI!B171</f>
        <v>4.63</v>
      </c>
      <c r="C171" s="2">
        <f>RSI!I171</f>
        <v>43.242787346491497</v>
      </c>
      <c r="D171" s="2">
        <f>MACD!E171</f>
        <v>-6.4239714385472269E-4</v>
      </c>
      <c r="E171" s="2">
        <f>MACD!F171</f>
        <v>2.0059329977467882E-2</v>
      </c>
      <c r="F171" s="2">
        <f>'Moving Avg'!D171</f>
        <v>4.6619999999999999</v>
      </c>
      <c r="G171" s="2">
        <f>'Moving Avg'!F171</f>
        <v>4.6779999999999999</v>
      </c>
      <c r="H171" s="2">
        <f>'Moving Avg'!G171</f>
        <v>4.7525999999999984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100</v>
      </c>
      <c r="O171" s="8">
        <f t="shared" si="22"/>
        <v>50</v>
      </c>
      <c r="P171" s="8">
        <f t="shared" si="23"/>
        <v>16.5</v>
      </c>
      <c r="Q171" s="9">
        <f t="shared" si="24"/>
        <v>53.725000000000001</v>
      </c>
      <c r="R171" s="9">
        <f t="shared" si="25"/>
        <v>46.625</v>
      </c>
      <c r="S171" s="9">
        <f t="shared" si="26"/>
        <v>38.674999999999997</v>
      </c>
      <c r="T171" s="9">
        <f t="shared" si="27"/>
        <v>47.875</v>
      </c>
      <c r="U171" s="8">
        <f t="shared" si="28"/>
        <v>46.341666666666661</v>
      </c>
      <c r="V171" s="8">
        <f t="shared" si="29"/>
        <v>46.724999999999994</v>
      </c>
    </row>
    <row r="172" spans="1:22" ht="13.5" x14ac:dyDescent="0.25">
      <c r="A172" s="3">
        <f>RSI!A172</f>
        <v>42254</v>
      </c>
      <c r="B172" s="2">
        <f>RSI!B172</f>
        <v>4.5999999999999996</v>
      </c>
      <c r="C172" s="2">
        <f>RSI!I172</f>
        <v>40.899510844635458</v>
      </c>
      <c r="D172" s="2">
        <f>MACD!E172</f>
        <v>2.4174991601313423E-3</v>
      </c>
      <c r="E172" s="2">
        <f>MACD!F172</f>
        <v>1.6530963814000574E-2</v>
      </c>
      <c r="F172" s="2">
        <f>'Moving Avg'!D172</f>
        <v>4.6480000000000006</v>
      </c>
      <c r="G172" s="2">
        <f>'Moving Avg'!F172</f>
        <v>4.6779999999999999</v>
      </c>
      <c r="H172" s="2">
        <f>'Moving Avg'!G172</f>
        <v>4.7475999999999985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45</v>
      </c>
      <c r="O172" s="8">
        <f t="shared" si="22"/>
        <v>50</v>
      </c>
      <c r="P172" s="8">
        <f t="shared" si="23"/>
        <v>16.5</v>
      </c>
      <c r="Q172" s="9">
        <f t="shared" si="24"/>
        <v>34.475000000000001</v>
      </c>
      <c r="R172" s="9">
        <f t="shared" si="25"/>
        <v>35.625</v>
      </c>
      <c r="S172" s="9">
        <f t="shared" si="26"/>
        <v>30.425000000000001</v>
      </c>
      <c r="T172" s="9">
        <f t="shared" si="27"/>
        <v>34.125</v>
      </c>
      <c r="U172" s="8">
        <f t="shared" si="28"/>
        <v>33.508333333333333</v>
      </c>
      <c r="V172" s="8">
        <f t="shared" si="29"/>
        <v>33.662499999999994</v>
      </c>
    </row>
    <row r="173" spans="1:22" ht="13.5" x14ac:dyDescent="0.25">
      <c r="A173" s="3">
        <f>RSI!A173</f>
        <v>42255</v>
      </c>
      <c r="B173" s="2">
        <f>RSI!B173</f>
        <v>4.53</v>
      </c>
      <c r="C173" s="2">
        <f>RSI!I173</f>
        <v>35.997803997536963</v>
      </c>
      <c r="D173" s="2">
        <f>MACD!E173</f>
        <v>-7.691328512359874E-3</v>
      </c>
      <c r="E173" s="2">
        <f>MACD!F173</f>
        <v>1.1686505348728485E-2</v>
      </c>
      <c r="F173" s="2">
        <f>'Moving Avg'!D173</f>
        <v>4.62</v>
      </c>
      <c r="G173" s="2">
        <f>'Moving Avg'!F173</f>
        <v>4.6644999999999994</v>
      </c>
      <c r="H173" s="2">
        <f>'Moving Avg'!G173</f>
        <v>4.7391999999999985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25</v>
      </c>
      <c r="N173" s="8">
        <f t="shared" si="21"/>
        <v>45</v>
      </c>
      <c r="O173" s="8">
        <f t="shared" si="22"/>
        <v>50</v>
      </c>
      <c r="P173" s="8">
        <f t="shared" si="23"/>
        <v>33</v>
      </c>
      <c r="Q173" s="9">
        <f t="shared" si="24"/>
        <v>36.950000000000003</v>
      </c>
      <c r="R173" s="9">
        <f t="shared" si="25"/>
        <v>39.75</v>
      </c>
      <c r="S173" s="9">
        <f t="shared" si="26"/>
        <v>37.85</v>
      </c>
      <c r="T173" s="9">
        <f t="shared" si="27"/>
        <v>38.25</v>
      </c>
      <c r="U173" s="8">
        <f t="shared" si="28"/>
        <v>38.183333333333337</v>
      </c>
      <c r="V173" s="8">
        <f t="shared" si="29"/>
        <v>38.200000000000003</v>
      </c>
    </row>
    <row r="174" spans="1:22" ht="13.5" x14ac:dyDescent="0.25">
      <c r="A174" s="3">
        <f>RSI!A174</f>
        <v>42256</v>
      </c>
      <c r="B174" s="2">
        <f>RSI!B174</f>
        <v>4.5999999999999996</v>
      </c>
      <c r="C174" s="2">
        <f>RSI!I174</f>
        <v>43.314065415396925</v>
      </c>
      <c r="D174" s="2">
        <f>MACD!E174</f>
        <v>-2.0194262214356939E-3</v>
      </c>
      <c r="E174" s="2">
        <f>MACD!F174</f>
        <v>8.9453190346956493E-3</v>
      </c>
      <c r="F174" s="2">
        <f>'Moving Avg'!D174</f>
        <v>4.6059999999999999</v>
      </c>
      <c r="G174" s="2">
        <f>'Moving Avg'!F174</f>
        <v>4.6544999999999996</v>
      </c>
      <c r="H174" s="2">
        <f>'Moving Avg'!G174</f>
        <v>4.7321999999999989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25</v>
      </c>
      <c r="N174" s="8">
        <f t="shared" si="21"/>
        <v>45</v>
      </c>
      <c r="O174" s="8">
        <f t="shared" si="22"/>
        <v>50</v>
      </c>
      <c r="P174" s="8">
        <f t="shared" si="23"/>
        <v>33</v>
      </c>
      <c r="Q174" s="9">
        <f t="shared" si="24"/>
        <v>36.950000000000003</v>
      </c>
      <c r="R174" s="9">
        <f t="shared" si="25"/>
        <v>39.75</v>
      </c>
      <c r="S174" s="9">
        <f t="shared" si="26"/>
        <v>37.85</v>
      </c>
      <c r="T174" s="9">
        <f t="shared" si="27"/>
        <v>38.25</v>
      </c>
      <c r="U174" s="8">
        <f t="shared" si="28"/>
        <v>38.183333333333337</v>
      </c>
      <c r="V174" s="8">
        <f t="shared" si="29"/>
        <v>38.200000000000003</v>
      </c>
    </row>
    <row r="175" spans="1:22" ht="13.5" x14ac:dyDescent="0.25">
      <c r="A175" s="3">
        <f>RSI!A175</f>
        <v>42257</v>
      </c>
      <c r="B175" s="2">
        <f>RSI!B175</f>
        <v>4.4000000000000004</v>
      </c>
      <c r="C175" s="2">
        <f>RSI!I175</f>
        <v>32.043399765484381</v>
      </c>
      <c r="D175" s="2">
        <f>MACD!E175</f>
        <v>1.805992088651287E-2</v>
      </c>
      <c r="E175" s="2">
        <f>MACD!F175</f>
        <v>1.0768239405059093E-2</v>
      </c>
      <c r="F175" s="2">
        <f>'Moving Avg'!D175</f>
        <v>4.5519999999999996</v>
      </c>
      <c r="G175" s="2">
        <f>'Moving Avg'!F175</f>
        <v>4.6345000000000001</v>
      </c>
      <c r="H175" s="2">
        <f>'Moving Avg'!G175</f>
        <v>4.7211999999999987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50</v>
      </c>
      <c r="P175" s="8">
        <f t="shared" si="23"/>
        <v>33</v>
      </c>
      <c r="Q175" s="9">
        <f t="shared" si="24"/>
        <v>21.2</v>
      </c>
      <c r="R175" s="9">
        <f t="shared" si="25"/>
        <v>30.75</v>
      </c>
      <c r="S175" s="9">
        <f t="shared" si="26"/>
        <v>31.1</v>
      </c>
      <c r="T175" s="9">
        <f t="shared" si="27"/>
        <v>27</v>
      </c>
      <c r="U175" s="8">
        <f t="shared" si="28"/>
        <v>27.683333333333337</v>
      </c>
      <c r="V175" s="8">
        <f t="shared" si="29"/>
        <v>27.512500000000003</v>
      </c>
    </row>
    <row r="176" spans="1:22" ht="13.5" x14ac:dyDescent="0.25">
      <c r="A176" s="3">
        <f>RSI!A176</f>
        <v>42258</v>
      </c>
      <c r="B176" s="2">
        <f>RSI!B176</f>
        <v>4.4000000000000004</v>
      </c>
      <c r="C176" s="2">
        <f>RSI!I176</f>
        <v>32.043399765484381</v>
      </c>
      <c r="D176" s="2">
        <f>MACD!E176</f>
        <v>3.6662715106284161E-2</v>
      </c>
      <c r="E176" s="2">
        <f>MACD!F176</f>
        <v>1.5947134545304106E-2</v>
      </c>
      <c r="F176" s="2">
        <f>'Moving Avg'!D176</f>
        <v>4.5060000000000002</v>
      </c>
      <c r="G176" s="2">
        <f>'Moving Avg'!F176</f>
        <v>4.6145000000000005</v>
      </c>
      <c r="H176" s="2">
        <f>'Moving Avg'!G176</f>
        <v>4.7101999999999986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33</v>
      </c>
      <c r="Q176" s="9">
        <f t="shared" si="24"/>
        <v>21.2</v>
      </c>
      <c r="R176" s="9">
        <f t="shared" si="25"/>
        <v>30.75</v>
      </c>
      <c r="S176" s="9">
        <f t="shared" si="26"/>
        <v>31.1</v>
      </c>
      <c r="T176" s="9">
        <f t="shared" si="27"/>
        <v>27</v>
      </c>
      <c r="U176" s="8">
        <f t="shared" si="28"/>
        <v>27.683333333333337</v>
      </c>
      <c r="V176" s="8">
        <f t="shared" si="29"/>
        <v>27.512500000000003</v>
      </c>
    </row>
    <row r="177" spans="1:22" ht="13.5" x14ac:dyDescent="0.25">
      <c r="A177" s="3">
        <f>RSI!A177</f>
        <v>42261</v>
      </c>
      <c r="B177" s="2">
        <f>RSI!B177</f>
        <v>4.4000000000000004</v>
      </c>
      <c r="C177" s="2">
        <f>RSI!I177</f>
        <v>32.043399765484381</v>
      </c>
      <c r="D177" s="2">
        <f>MACD!E177</f>
        <v>5.3896668240221324E-2</v>
      </c>
      <c r="E177" s="2">
        <f>MACD!F177</f>
        <v>2.3537041284287553E-2</v>
      </c>
      <c r="F177" s="2">
        <f>'Moving Avg'!D177</f>
        <v>4.4659999999999993</v>
      </c>
      <c r="G177" s="2">
        <f>'Moving Avg'!F177</f>
        <v>4.6015000000000006</v>
      </c>
      <c r="H177" s="2">
        <f>'Moving Avg'!G177</f>
        <v>4.6991999999999985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25</v>
      </c>
      <c r="N177" s="8">
        <f t="shared" si="21"/>
        <v>0</v>
      </c>
      <c r="O177" s="8">
        <f t="shared" si="22"/>
        <v>50</v>
      </c>
      <c r="P177" s="8">
        <f t="shared" si="23"/>
        <v>33</v>
      </c>
      <c r="Q177" s="9">
        <f t="shared" si="24"/>
        <v>21.2</v>
      </c>
      <c r="R177" s="9">
        <f t="shared" si="25"/>
        <v>30.75</v>
      </c>
      <c r="S177" s="9">
        <f t="shared" si="26"/>
        <v>31.1</v>
      </c>
      <c r="T177" s="9">
        <f t="shared" si="27"/>
        <v>27</v>
      </c>
      <c r="U177" s="8">
        <f t="shared" si="28"/>
        <v>27.683333333333337</v>
      </c>
      <c r="V177" s="8">
        <f t="shared" si="29"/>
        <v>27.512500000000003</v>
      </c>
    </row>
    <row r="178" spans="1:22" ht="13.5" x14ac:dyDescent="0.25">
      <c r="A178" s="3">
        <f>RSI!A178</f>
        <v>42262</v>
      </c>
      <c r="B178" s="2">
        <f>RSI!B178</f>
        <v>4.4000000000000004</v>
      </c>
      <c r="C178" s="2">
        <f>RSI!I178</f>
        <v>32.043399765484381</v>
      </c>
      <c r="D178" s="2">
        <f>MACD!E178</f>
        <v>6.9861769205668445E-2</v>
      </c>
      <c r="E178" s="2">
        <f>MACD!F178</f>
        <v>3.2801986868563733E-2</v>
      </c>
      <c r="F178" s="2">
        <f>'Moving Avg'!D178</f>
        <v>4.4400000000000004</v>
      </c>
      <c r="G178" s="2">
        <f>'Moving Avg'!F178</f>
        <v>4.5880000000000019</v>
      </c>
      <c r="H178" s="2">
        <f>'Moving Avg'!G178</f>
        <v>4.6871999999999989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25</v>
      </c>
      <c r="N178" s="8">
        <f t="shared" si="21"/>
        <v>0</v>
      </c>
      <c r="O178" s="8">
        <f t="shared" si="22"/>
        <v>50</v>
      </c>
      <c r="P178" s="8">
        <f t="shared" si="23"/>
        <v>33</v>
      </c>
      <c r="Q178" s="9">
        <f t="shared" si="24"/>
        <v>21.2</v>
      </c>
      <c r="R178" s="9">
        <f t="shared" si="25"/>
        <v>30.75</v>
      </c>
      <c r="S178" s="9">
        <f t="shared" si="26"/>
        <v>31.1</v>
      </c>
      <c r="T178" s="9">
        <f t="shared" si="27"/>
        <v>27</v>
      </c>
      <c r="U178" s="8">
        <f t="shared" si="28"/>
        <v>27.683333333333337</v>
      </c>
      <c r="V178" s="8">
        <f t="shared" si="29"/>
        <v>27.512500000000003</v>
      </c>
    </row>
    <row r="179" spans="1:22" ht="13.5" x14ac:dyDescent="0.25">
      <c r="A179" s="3">
        <f>RSI!A179</f>
        <v>42263</v>
      </c>
      <c r="B179" s="2">
        <f>RSI!B179</f>
        <v>4.4000000000000004</v>
      </c>
      <c r="C179" s="2">
        <f>RSI!I179</f>
        <v>32.043399765484381</v>
      </c>
      <c r="D179" s="2">
        <f>MACD!E179</f>
        <v>8.4650816751752345E-2</v>
      </c>
      <c r="E179" s="2">
        <f>MACD!F179</f>
        <v>4.3171752845201458E-2</v>
      </c>
      <c r="F179" s="2">
        <f>'Moving Avg'!D179</f>
        <v>4.4000000000000004</v>
      </c>
      <c r="G179" s="2">
        <f>'Moving Avg'!F179</f>
        <v>4.5745000000000022</v>
      </c>
      <c r="H179" s="2">
        <f>'Moving Avg'!G179</f>
        <v>4.679599999999998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25</v>
      </c>
      <c r="N179" s="8">
        <f t="shared" si="21"/>
        <v>0</v>
      </c>
      <c r="O179" s="8">
        <f t="shared" si="22"/>
        <v>50</v>
      </c>
      <c r="P179" s="8">
        <f t="shared" si="23"/>
        <v>33</v>
      </c>
      <c r="Q179" s="9">
        <f t="shared" si="24"/>
        <v>21.2</v>
      </c>
      <c r="R179" s="9">
        <f t="shared" si="25"/>
        <v>30.75</v>
      </c>
      <c r="S179" s="9">
        <f t="shared" si="26"/>
        <v>31.1</v>
      </c>
      <c r="T179" s="9">
        <f t="shared" si="27"/>
        <v>27</v>
      </c>
      <c r="U179" s="8">
        <f t="shared" si="28"/>
        <v>27.683333333333337</v>
      </c>
      <c r="V179" s="8">
        <f t="shared" si="29"/>
        <v>27.512500000000003</v>
      </c>
    </row>
    <row r="180" spans="1:22" ht="13.5" x14ac:dyDescent="0.25">
      <c r="A180" s="3">
        <f>RSI!A180</f>
        <v>42264</v>
      </c>
      <c r="B180" s="2">
        <f>RSI!B180</f>
        <v>4.4000000000000004</v>
      </c>
      <c r="C180" s="2">
        <f>RSI!I180</f>
        <v>32.043399765484381</v>
      </c>
      <c r="D180" s="2">
        <f>MACD!E180</f>
        <v>9.8349918769318201E-2</v>
      </c>
      <c r="E180" s="2">
        <f>MACD!F180</f>
        <v>5.4207386030024805E-2</v>
      </c>
      <c r="F180" s="2">
        <f>'Moving Avg'!D180</f>
        <v>4.4000000000000004</v>
      </c>
      <c r="G180" s="2">
        <f>'Moving Avg'!F180</f>
        <v>4.5670000000000019</v>
      </c>
      <c r="H180" s="2">
        <f>'Moving Avg'!G180</f>
        <v>4.6721999999999984</v>
      </c>
      <c r="I180" s="2">
        <f>'Moving Avg'!H180</f>
        <v>0</v>
      </c>
      <c r="J180" s="6" t="str">
        <f>OBV!F180</f>
        <v>NEUTRAL</v>
      </c>
      <c r="K180" s="6" t="str">
        <f>OBV!G180</f>
        <v>NEUTRAL</v>
      </c>
      <c r="L180" s="6" t="str">
        <f>OBV!H180</f>
        <v>NEUTRAL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33</v>
      </c>
      <c r="Q180" s="9">
        <f t="shared" si="24"/>
        <v>21.2</v>
      </c>
      <c r="R180" s="9">
        <f t="shared" si="25"/>
        <v>30.75</v>
      </c>
      <c r="S180" s="9">
        <f t="shared" si="26"/>
        <v>31.1</v>
      </c>
      <c r="T180" s="9">
        <f t="shared" si="27"/>
        <v>27</v>
      </c>
      <c r="U180" s="8">
        <f t="shared" si="28"/>
        <v>27.683333333333337</v>
      </c>
      <c r="V180" s="8">
        <f t="shared" si="29"/>
        <v>27.512500000000003</v>
      </c>
    </row>
    <row r="181" spans="1:22" ht="13.5" x14ac:dyDescent="0.25">
      <c r="A181" s="3">
        <f>RSI!A181</f>
        <v>42265</v>
      </c>
      <c r="B181" s="2">
        <f>RSI!B181</f>
        <v>4.4000000000000004</v>
      </c>
      <c r="C181" s="2">
        <f>RSI!I181</f>
        <v>32.043399765484381</v>
      </c>
      <c r="D181" s="2">
        <f>MACD!E181</f>
        <v>0.104885113583431</v>
      </c>
      <c r="E181" s="2">
        <f>MACD!F181</f>
        <v>6.4342931540706055E-2</v>
      </c>
      <c r="F181" s="2">
        <f>'Moving Avg'!D181</f>
        <v>4.4000000000000004</v>
      </c>
      <c r="G181" s="2">
        <f>'Moving Avg'!F181</f>
        <v>4.5535000000000023</v>
      </c>
      <c r="H181" s="2">
        <f>'Moving Avg'!G181</f>
        <v>4.6647999999999978</v>
      </c>
      <c r="I181" s="2">
        <f>'Moving Avg'!H181</f>
        <v>0</v>
      </c>
      <c r="J181" s="6" t="str">
        <f>OBV!F181</f>
        <v>NEUTRAL</v>
      </c>
      <c r="K181" s="6" t="str">
        <f>OBV!G181</f>
        <v>NEUTRAL</v>
      </c>
      <c r="L181" s="6" t="str">
        <f>OBV!H181</f>
        <v>NEUTRAL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33</v>
      </c>
      <c r="Q181" s="9">
        <f t="shared" si="24"/>
        <v>21.2</v>
      </c>
      <c r="R181" s="9">
        <f t="shared" si="25"/>
        <v>30.75</v>
      </c>
      <c r="S181" s="9">
        <f t="shared" si="26"/>
        <v>31.1</v>
      </c>
      <c r="T181" s="9">
        <f t="shared" si="27"/>
        <v>27</v>
      </c>
      <c r="U181" s="8">
        <f t="shared" si="28"/>
        <v>27.683333333333337</v>
      </c>
      <c r="V181" s="8">
        <f t="shared" si="29"/>
        <v>27.512500000000003</v>
      </c>
    </row>
    <row r="182" spans="1:22" ht="13.5" x14ac:dyDescent="0.25">
      <c r="A182" s="3">
        <f>RSI!A182</f>
        <v>42268</v>
      </c>
      <c r="B182" s="2">
        <f>RSI!B182</f>
        <v>4.4000000000000004</v>
      </c>
      <c r="C182" s="2">
        <f>RSI!I182</f>
        <v>32.043399765484381</v>
      </c>
      <c r="D182" s="2">
        <f>MACD!E182</f>
        <v>0.10681570651661421</v>
      </c>
      <c r="E182" s="2">
        <f>MACD!F182</f>
        <v>7.2837486535887688E-2</v>
      </c>
      <c r="F182" s="2">
        <f>'Moving Avg'!D182</f>
        <v>4.4000000000000004</v>
      </c>
      <c r="G182" s="2">
        <f>'Moving Avg'!F182</f>
        <v>4.5400000000000018</v>
      </c>
      <c r="H182" s="2">
        <f>'Moving Avg'!G182</f>
        <v>4.6567999999999987</v>
      </c>
      <c r="I182" s="2">
        <f>'Moving Avg'!H182</f>
        <v>0</v>
      </c>
      <c r="J182" s="6" t="str">
        <f>OBV!F182</f>
        <v>NEUTRAL</v>
      </c>
      <c r="K182" s="6" t="str">
        <f>OBV!G182</f>
        <v>NEUTRAL</v>
      </c>
      <c r="L182" s="6" t="str">
        <f>OBV!H182</f>
        <v>NEUTRAL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33</v>
      </c>
      <c r="Q182" s="9">
        <f t="shared" si="24"/>
        <v>21.2</v>
      </c>
      <c r="R182" s="9">
        <f t="shared" si="25"/>
        <v>30.75</v>
      </c>
      <c r="S182" s="9">
        <f t="shared" si="26"/>
        <v>31.1</v>
      </c>
      <c r="T182" s="9">
        <f t="shared" si="27"/>
        <v>27</v>
      </c>
      <c r="U182" s="8">
        <f t="shared" si="28"/>
        <v>27.683333333333337</v>
      </c>
      <c r="V182" s="8">
        <f t="shared" si="29"/>
        <v>27.512500000000003</v>
      </c>
    </row>
    <row r="183" spans="1:22" ht="13.5" x14ac:dyDescent="0.25">
      <c r="A183" s="3">
        <f>RSI!A183</f>
        <v>42269</v>
      </c>
      <c r="B183" s="2">
        <f>RSI!B183</f>
        <v>4.3899999999999997</v>
      </c>
      <c r="C183" s="2">
        <f>RSI!I183</f>
        <v>31.30650963407227</v>
      </c>
      <c r="D183" s="2">
        <f>MACD!E183</f>
        <v>9.9361718569488389E-2</v>
      </c>
      <c r="E183" s="2">
        <f>MACD!F183</f>
        <v>7.8142332942607834E-2</v>
      </c>
      <c r="F183" s="2">
        <f>'Moving Avg'!D183</f>
        <v>4.3980000000000006</v>
      </c>
      <c r="G183" s="2">
        <f>'Moving Avg'!F183</f>
        <v>4.5320000000000018</v>
      </c>
      <c r="H183" s="2">
        <f>'Moving Avg'!G183</f>
        <v>4.6485999999999983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25</v>
      </c>
      <c r="N183" s="8">
        <f t="shared" si="21"/>
        <v>0</v>
      </c>
      <c r="O183" s="8">
        <f t="shared" si="22"/>
        <v>50</v>
      </c>
      <c r="P183" s="8">
        <f t="shared" si="23"/>
        <v>33</v>
      </c>
      <c r="Q183" s="9">
        <f t="shared" si="24"/>
        <v>21.2</v>
      </c>
      <c r="R183" s="9">
        <f t="shared" si="25"/>
        <v>30.75</v>
      </c>
      <c r="S183" s="9">
        <f t="shared" si="26"/>
        <v>31.1</v>
      </c>
      <c r="T183" s="9">
        <f t="shared" si="27"/>
        <v>27</v>
      </c>
      <c r="U183" s="8">
        <f t="shared" si="28"/>
        <v>27.683333333333337</v>
      </c>
      <c r="V183" s="8">
        <f t="shared" si="29"/>
        <v>27.512500000000003</v>
      </c>
    </row>
    <row r="184" spans="1:22" ht="13.5" x14ac:dyDescent="0.25">
      <c r="A184" s="3">
        <f>RSI!A184</f>
        <v>42270</v>
      </c>
      <c r="B184" s="2">
        <f>RSI!B184</f>
        <v>4.3899999999999997</v>
      </c>
      <c r="C184" s="2">
        <f>RSI!I184</f>
        <v>31.30650963407227</v>
      </c>
      <c r="D184" s="2">
        <f>MACD!E184</f>
        <v>0.1047540446101225</v>
      </c>
      <c r="E184" s="2">
        <f>MACD!F184</f>
        <v>8.3464675276110775E-2</v>
      </c>
      <c r="F184" s="2">
        <f>'Moving Avg'!D184</f>
        <v>4.3959999999999999</v>
      </c>
      <c r="G184" s="2">
        <f>'Moving Avg'!F184</f>
        <v>4.5180000000000016</v>
      </c>
      <c r="H184" s="2">
        <f>'Moving Avg'!G184</f>
        <v>4.6403999999999979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50</v>
      </c>
      <c r="P184" s="8">
        <f t="shared" si="23"/>
        <v>33</v>
      </c>
      <c r="Q184" s="9">
        <f t="shared" si="24"/>
        <v>21.2</v>
      </c>
      <c r="R184" s="9">
        <f t="shared" si="25"/>
        <v>30.75</v>
      </c>
      <c r="S184" s="9">
        <f t="shared" si="26"/>
        <v>31.1</v>
      </c>
      <c r="T184" s="9">
        <f t="shared" si="27"/>
        <v>27</v>
      </c>
      <c r="U184" s="8">
        <f t="shared" si="28"/>
        <v>27.683333333333337</v>
      </c>
      <c r="V184" s="8">
        <f t="shared" si="29"/>
        <v>27.512500000000003</v>
      </c>
    </row>
    <row r="185" spans="1:22" ht="13.5" x14ac:dyDescent="0.25">
      <c r="A185" s="3">
        <f>RSI!A185</f>
        <v>42275</v>
      </c>
      <c r="B185" s="2">
        <f>RSI!B185</f>
        <v>4.3899999999999997</v>
      </c>
      <c r="C185" s="2">
        <f>RSI!I185</f>
        <v>31.30650963407227</v>
      </c>
      <c r="D185" s="2">
        <f>MACD!E185</f>
        <v>7.9408954817341559E-2</v>
      </c>
      <c r="E185" s="2">
        <f>MACD!F185</f>
        <v>8.2653531184356935E-2</v>
      </c>
      <c r="F185" s="2">
        <f>'Moving Avg'!D185</f>
        <v>4.3940000000000001</v>
      </c>
      <c r="G185" s="2">
        <f>'Moving Avg'!F185</f>
        <v>4.5040000000000004</v>
      </c>
      <c r="H185" s="2">
        <f>'Moving Avg'!G185</f>
        <v>4.634999999999998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  <c r="M185" s="8">
        <f t="shared" si="20"/>
        <v>25</v>
      </c>
      <c r="N185" s="8">
        <f t="shared" si="21"/>
        <v>45</v>
      </c>
      <c r="O185" s="8">
        <f t="shared" si="22"/>
        <v>50</v>
      </c>
      <c r="P185" s="8">
        <f t="shared" si="23"/>
        <v>33</v>
      </c>
      <c r="Q185" s="9">
        <f t="shared" si="24"/>
        <v>36.950000000000003</v>
      </c>
      <c r="R185" s="9">
        <f t="shared" si="25"/>
        <v>39.75</v>
      </c>
      <c r="S185" s="9">
        <f t="shared" si="26"/>
        <v>37.85</v>
      </c>
      <c r="T185" s="9">
        <f t="shared" si="27"/>
        <v>38.25</v>
      </c>
      <c r="U185" s="8">
        <f t="shared" si="28"/>
        <v>38.183333333333337</v>
      </c>
      <c r="V185" s="8">
        <f t="shared" si="29"/>
        <v>38.200000000000003</v>
      </c>
    </row>
    <row r="186" spans="1:22" ht="13.5" x14ac:dyDescent="0.25">
      <c r="A186" s="3">
        <f>RSI!A186</f>
        <v>42276</v>
      </c>
      <c r="B186" s="2">
        <f>RSI!B186</f>
        <v>4.4000000000000004</v>
      </c>
      <c r="C186" s="2">
        <f>RSI!I186</f>
        <v>33.224452475774626</v>
      </c>
      <c r="D186" s="2">
        <f>MACD!E186</f>
        <v>5.8019964753853515E-2</v>
      </c>
      <c r="E186" s="2">
        <f>MACD!F186</f>
        <v>7.7726817898256251E-2</v>
      </c>
      <c r="F186" s="2">
        <f>'Moving Avg'!D186</f>
        <v>4.3940000000000001</v>
      </c>
      <c r="G186" s="2">
        <f>'Moving Avg'!F186</f>
        <v>4.4904999999999999</v>
      </c>
      <c r="H186" s="2">
        <f>'Moving Avg'!G186</f>
        <v>4.6321999999999983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NEUTRAL</v>
      </c>
      <c r="M186" s="8">
        <f t="shared" si="20"/>
        <v>25</v>
      </c>
      <c r="N186" s="8">
        <f t="shared" si="21"/>
        <v>45</v>
      </c>
      <c r="O186" s="8">
        <f t="shared" si="22"/>
        <v>50</v>
      </c>
      <c r="P186" s="8">
        <f t="shared" si="23"/>
        <v>33</v>
      </c>
      <c r="Q186" s="9">
        <f t="shared" si="24"/>
        <v>36.950000000000003</v>
      </c>
      <c r="R186" s="9">
        <f t="shared" si="25"/>
        <v>39.75</v>
      </c>
      <c r="S186" s="9">
        <f t="shared" si="26"/>
        <v>37.85</v>
      </c>
      <c r="T186" s="9">
        <f t="shared" si="27"/>
        <v>38.25</v>
      </c>
      <c r="U186" s="8">
        <f t="shared" si="28"/>
        <v>38.183333333333337</v>
      </c>
      <c r="V186" s="8">
        <f t="shared" si="29"/>
        <v>38.200000000000003</v>
      </c>
    </row>
    <row r="187" spans="1:22" ht="13.5" x14ac:dyDescent="0.25">
      <c r="A187" s="3">
        <f>RSI!A187</f>
        <v>42277</v>
      </c>
      <c r="B187" s="2">
        <f>RSI!B187</f>
        <v>4.2699999999999996</v>
      </c>
      <c r="C187" s="2">
        <f>RSI!I187</f>
        <v>23.887288791041215</v>
      </c>
      <c r="D187" s="2">
        <f>MACD!E187</f>
        <v>5.0230642456204677E-2</v>
      </c>
      <c r="E187" s="2">
        <f>MACD!F187</f>
        <v>7.2227582809845939E-2</v>
      </c>
      <c r="F187" s="2">
        <f>'Moving Avg'!D187</f>
        <v>4.3680000000000003</v>
      </c>
      <c r="G187" s="2">
        <f>'Moving Avg'!F187</f>
        <v>4.4704999999999995</v>
      </c>
      <c r="H187" s="2">
        <f>'Moving Avg'!G187</f>
        <v>4.6263999999999985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0"/>
        <v>50</v>
      </c>
      <c r="N187" s="8">
        <f t="shared" si="21"/>
        <v>100</v>
      </c>
      <c r="O187" s="8">
        <f t="shared" si="22"/>
        <v>50</v>
      </c>
      <c r="P187" s="8">
        <f t="shared" si="23"/>
        <v>33</v>
      </c>
      <c r="Q187" s="9">
        <f t="shared" si="24"/>
        <v>64.95</v>
      </c>
      <c r="R187" s="9">
        <f t="shared" si="25"/>
        <v>55.75</v>
      </c>
      <c r="S187" s="9">
        <f t="shared" si="26"/>
        <v>49.85</v>
      </c>
      <c r="T187" s="9">
        <f t="shared" si="27"/>
        <v>58.25</v>
      </c>
      <c r="U187" s="8">
        <f t="shared" si="28"/>
        <v>56.85</v>
      </c>
      <c r="V187" s="8">
        <f t="shared" si="29"/>
        <v>57.2</v>
      </c>
    </row>
    <row r="188" spans="1:22" ht="13.5" x14ac:dyDescent="0.25">
      <c r="A188" s="3">
        <f>RSI!A188</f>
        <v>42278</v>
      </c>
      <c r="B188" s="2">
        <f>RSI!B188</f>
        <v>4.2699999999999996</v>
      </c>
      <c r="C188" s="2">
        <f>RSI!I188</f>
        <v>23.887288791041215</v>
      </c>
      <c r="D188" s="2">
        <f>MACD!E188</f>
        <v>4.5036949573931118E-2</v>
      </c>
      <c r="E188" s="2">
        <f>MACD!F188</f>
        <v>6.6789456162662977E-2</v>
      </c>
      <c r="F188" s="2">
        <f>'Moving Avg'!D188</f>
        <v>4.3439999999999994</v>
      </c>
      <c r="G188" s="2">
        <f>'Moving Avg'!F188</f>
        <v>4.4504999999999999</v>
      </c>
      <c r="H188" s="2">
        <f>'Moving Avg'!G188</f>
        <v>4.6205999999999987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BULLISH DIVERGENCE</v>
      </c>
      <c r="M188" s="8">
        <f t="shared" si="20"/>
        <v>50</v>
      </c>
      <c r="N188" s="8">
        <f t="shared" si="21"/>
        <v>100</v>
      </c>
      <c r="O188" s="8">
        <f t="shared" si="22"/>
        <v>50</v>
      </c>
      <c r="P188" s="8">
        <f t="shared" si="23"/>
        <v>66.5</v>
      </c>
      <c r="Q188" s="9">
        <f t="shared" si="24"/>
        <v>69.974999999999994</v>
      </c>
      <c r="R188" s="9">
        <f t="shared" si="25"/>
        <v>64.125</v>
      </c>
      <c r="S188" s="9">
        <f t="shared" si="26"/>
        <v>64.924999999999997</v>
      </c>
      <c r="T188" s="9">
        <f t="shared" si="27"/>
        <v>66.625</v>
      </c>
      <c r="U188" s="8">
        <f t="shared" si="28"/>
        <v>66.341666666666654</v>
      </c>
      <c r="V188" s="8">
        <f t="shared" si="29"/>
        <v>66.412499999999994</v>
      </c>
    </row>
    <row r="189" spans="1:22" ht="13.5" x14ac:dyDescent="0.25">
      <c r="A189" s="3">
        <f>RSI!A189</f>
        <v>42279</v>
      </c>
      <c r="B189" s="2">
        <f>RSI!B189</f>
        <v>4.3600000000000003</v>
      </c>
      <c r="C189" s="2">
        <f>RSI!I189</f>
        <v>37.899870795749642</v>
      </c>
      <c r="D189" s="2">
        <f>MACD!E189</f>
        <v>3.5269390198087613E-2</v>
      </c>
      <c r="E189" s="2">
        <f>MACD!F189</f>
        <v>6.0485442969747907E-2</v>
      </c>
      <c r="F189" s="2">
        <f>'Moving Avg'!D189</f>
        <v>4.3379999999999992</v>
      </c>
      <c r="G189" s="2">
        <f>'Moving Avg'!F189</f>
        <v>4.4349999999999996</v>
      </c>
      <c r="H189" s="2">
        <f>'Moving Avg'!G189</f>
        <v>4.6139999999999999</v>
      </c>
      <c r="I189" s="2">
        <f>'Moving Avg'!H189</f>
        <v>0</v>
      </c>
      <c r="J189" s="6" t="str">
        <f>OBV!F189</f>
        <v>BULLISH</v>
      </c>
      <c r="K189" s="6" t="str">
        <f>OBV!G189</f>
        <v>NEUTRAL</v>
      </c>
      <c r="L189" s="6" t="str">
        <f>OBV!H189</f>
        <v>BULLISH DIVERGENCE</v>
      </c>
      <c r="M189" s="8">
        <f t="shared" si="20"/>
        <v>25</v>
      </c>
      <c r="N189" s="8">
        <f t="shared" si="21"/>
        <v>100</v>
      </c>
      <c r="O189" s="8">
        <f t="shared" si="22"/>
        <v>50</v>
      </c>
      <c r="P189" s="8">
        <f t="shared" si="23"/>
        <v>66.5</v>
      </c>
      <c r="Q189" s="9">
        <f t="shared" si="24"/>
        <v>61.225000000000001</v>
      </c>
      <c r="R189" s="9">
        <f t="shared" si="25"/>
        <v>59.125</v>
      </c>
      <c r="S189" s="9">
        <f t="shared" si="26"/>
        <v>61.174999999999997</v>
      </c>
      <c r="T189" s="9">
        <f t="shared" si="27"/>
        <v>60.375</v>
      </c>
      <c r="U189" s="8">
        <f t="shared" si="28"/>
        <v>60.508333333333326</v>
      </c>
      <c r="V189" s="8">
        <f t="shared" si="29"/>
        <v>60.474999999999994</v>
      </c>
    </row>
    <row r="190" spans="1:22" ht="13.5" x14ac:dyDescent="0.25">
      <c r="A190" s="3">
        <f>RSI!A190</f>
        <v>42282</v>
      </c>
      <c r="B190" s="2">
        <f>RSI!B190</f>
        <v>4.3600000000000003</v>
      </c>
      <c r="C190" s="2">
        <f>RSI!I190</f>
        <v>37.899870795749642</v>
      </c>
      <c r="D190" s="2">
        <f>MACD!E190</f>
        <v>2.7670654046665355E-2</v>
      </c>
      <c r="E190" s="2">
        <f>MACD!F190</f>
        <v>5.3922485185131402E-2</v>
      </c>
      <c r="F190" s="2">
        <f>'Moving Avg'!D190</f>
        <v>4.3319999999999999</v>
      </c>
      <c r="G190" s="2">
        <f>'Moving Avg'!F190</f>
        <v>4.4194999999999993</v>
      </c>
      <c r="H190" s="2">
        <f>'Moving Avg'!G190</f>
        <v>4.6082000000000001</v>
      </c>
      <c r="I190" s="2">
        <f>'Moving Avg'!H190</f>
        <v>0</v>
      </c>
      <c r="J190" s="6" t="str">
        <f>OBV!F190</f>
        <v>BULLISH</v>
      </c>
      <c r="K190" s="6" t="str">
        <f>OBV!G190</f>
        <v>NEUTRAL</v>
      </c>
      <c r="L190" s="6" t="str">
        <f>OBV!H190</f>
        <v>BULLISH DIVERGENCE</v>
      </c>
      <c r="M190" s="8">
        <f t="shared" si="20"/>
        <v>25</v>
      </c>
      <c r="N190" s="8">
        <f t="shared" si="21"/>
        <v>100</v>
      </c>
      <c r="O190" s="8">
        <f t="shared" si="22"/>
        <v>50</v>
      </c>
      <c r="P190" s="8">
        <f t="shared" si="23"/>
        <v>66.5</v>
      </c>
      <c r="Q190" s="9">
        <f t="shared" si="24"/>
        <v>61.225000000000001</v>
      </c>
      <c r="R190" s="9">
        <f t="shared" si="25"/>
        <v>59.125</v>
      </c>
      <c r="S190" s="9">
        <f t="shared" si="26"/>
        <v>61.174999999999997</v>
      </c>
      <c r="T190" s="9">
        <f t="shared" si="27"/>
        <v>60.375</v>
      </c>
      <c r="U190" s="8">
        <f t="shared" si="28"/>
        <v>60.508333333333326</v>
      </c>
      <c r="V190" s="8">
        <f t="shared" si="29"/>
        <v>60.474999999999994</v>
      </c>
    </row>
    <row r="191" spans="1:22" ht="13.5" x14ac:dyDescent="0.25">
      <c r="A191" s="3">
        <f>RSI!A191</f>
        <v>42283</v>
      </c>
      <c r="B191" s="2">
        <f>RSI!B191</f>
        <v>4.3600000000000003</v>
      </c>
      <c r="C191" s="2">
        <f>RSI!I191</f>
        <v>37.899870795749642</v>
      </c>
      <c r="D191" s="2">
        <f>MACD!E191</f>
        <v>2.185773365399335E-2</v>
      </c>
      <c r="E191" s="2">
        <f>MACD!F191</f>
        <v>4.7509534878903796E-2</v>
      </c>
      <c r="F191" s="2">
        <f>'Moving Avg'!D191</f>
        <v>4.3239999999999998</v>
      </c>
      <c r="G191" s="2">
        <f>'Moving Avg'!F191</f>
        <v>4.4059999999999997</v>
      </c>
      <c r="H191" s="2">
        <f>'Moving Avg'!G191</f>
        <v>4.5984000000000007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25</v>
      </c>
      <c r="N191" s="8">
        <f t="shared" si="21"/>
        <v>100</v>
      </c>
      <c r="O191" s="8">
        <f t="shared" si="22"/>
        <v>50</v>
      </c>
      <c r="P191" s="8">
        <f t="shared" si="23"/>
        <v>16.5</v>
      </c>
      <c r="Q191" s="9">
        <f t="shared" si="24"/>
        <v>53.725000000000001</v>
      </c>
      <c r="R191" s="9">
        <f t="shared" si="25"/>
        <v>46.625</v>
      </c>
      <c r="S191" s="9">
        <f t="shared" si="26"/>
        <v>38.674999999999997</v>
      </c>
      <c r="T191" s="9">
        <f t="shared" si="27"/>
        <v>47.875</v>
      </c>
      <c r="U191" s="8">
        <f t="shared" si="28"/>
        <v>46.341666666666661</v>
      </c>
      <c r="V191" s="8">
        <f t="shared" si="29"/>
        <v>46.724999999999994</v>
      </c>
    </row>
    <row r="192" spans="1:22" ht="13.5" x14ac:dyDescent="0.25">
      <c r="A192" s="3">
        <f>RSI!A192</f>
        <v>42284</v>
      </c>
      <c r="B192" s="2">
        <f>RSI!B192</f>
        <v>4.3600000000000003</v>
      </c>
      <c r="C192" s="2">
        <f>RSI!I192</f>
        <v>37.899870795749642</v>
      </c>
      <c r="D192" s="2">
        <f>MACD!E192</f>
        <v>1.7510200769090822E-2</v>
      </c>
      <c r="E192" s="2">
        <f>MACD!F192</f>
        <v>4.1509668056941201E-2</v>
      </c>
      <c r="F192" s="2">
        <f>'Moving Avg'!D192</f>
        <v>4.3419999999999996</v>
      </c>
      <c r="G192" s="2">
        <f>'Moving Avg'!F192</f>
        <v>4.3939999999999992</v>
      </c>
      <c r="H192" s="2">
        <f>'Moving Avg'!G192</f>
        <v>4.587600000000001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  <c r="M192" s="8">
        <f t="shared" si="20"/>
        <v>25</v>
      </c>
      <c r="N192" s="8">
        <f t="shared" si="21"/>
        <v>100</v>
      </c>
      <c r="O192" s="8">
        <f t="shared" si="22"/>
        <v>50</v>
      </c>
      <c r="P192" s="8">
        <f t="shared" si="23"/>
        <v>83.5</v>
      </c>
      <c r="Q192" s="9">
        <f t="shared" si="24"/>
        <v>63.774999999999999</v>
      </c>
      <c r="R192" s="9">
        <f t="shared" si="25"/>
        <v>63.375</v>
      </c>
      <c r="S192" s="9">
        <f t="shared" si="26"/>
        <v>68.825000000000003</v>
      </c>
      <c r="T192" s="9">
        <f t="shared" si="27"/>
        <v>64.625</v>
      </c>
      <c r="U192" s="8">
        <f t="shared" si="28"/>
        <v>65.325000000000003</v>
      </c>
      <c r="V192" s="8">
        <f t="shared" si="29"/>
        <v>65.150000000000006</v>
      </c>
    </row>
    <row r="193" spans="1:22" ht="13.5" x14ac:dyDescent="0.25">
      <c r="A193" s="3">
        <f>RSI!A193</f>
        <v>42285</v>
      </c>
      <c r="B193" s="2">
        <f>RSI!B193</f>
        <v>4.3600000000000003</v>
      </c>
      <c r="C193" s="2">
        <f>RSI!I193</f>
        <v>37.899870795749642</v>
      </c>
      <c r="D193" s="2">
        <f>MACD!E193</f>
        <v>1.2821846505773671E-2</v>
      </c>
      <c r="E193" s="2">
        <f>MACD!F193</f>
        <v>3.5772103746707702E-2</v>
      </c>
      <c r="F193" s="2">
        <f>'Moving Avg'!D193</f>
        <v>4.3600000000000003</v>
      </c>
      <c r="G193" s="2">
        <f>'Moving Avg'!F193</f>
        <v>4.3854999999999995</v>
      </c>
      <c r="H193" s="2">
        <f>'Moving Avg'!G193</f>
        <v>4.5768000000000022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50</v>
      </c>
      <c r="P193" s="8">
        <f t="shared" si="23"/>
        <v>83.5</v>
      </c>
      <c r="Q193" s="9">
        <f t="shared" si="24"/>
        <v>63.774999999999999</v>
      </c>
      <c r="R193" s="9">
        <f t="shared" si="25"/>
        <v>63.375</v>
      </c>
      <c r="S193" s="9">
        <f t="shared" si="26"/>
        <v>68.825000000000003</v>
      </c>
      <c r="T193" s="9">
        <f t="shared" si="27"/>
        <v>64.625</v>
      </c>
      <c r="U193" s="8">
        <f t="shared" si="28"/>
        <v>65.325000000000003</v>
      </c>
      <c r="V193" s="8">
        <f t="shared" si="29"/>
        <v>65.150000000000006</v>
      </c>
    </row>
    <row r="194" spans="1:22" ht="13.5" x14ac:dyDescent="0.25">
      <c r="A194" s="3">
        <f>RSI!A194</f>
        <v>42286</v>
      </c>
      <c r="B194" s="2">
        <f>RSI!B194</f>
        <v>4.17</v>
      </c>
      <c r="C194" s="2">
        <f>RSI!I194</f>
        <v>24.248417566808328</v>
      </c>
      <c r="D194" s="2">
        <f>MACD!E194</f>
        <v>2.3418470983164852E-2</v>
      </c>
      <c r="E194" s="2">
        <f>MACD!F194</f>
        <v>3.3301377193999136E-2</v>
      </c>
      <c r="F194" s="2">
        <f>'Moving Avg'!D194</f>
        <v>4.3220000000000001</v>
      </c>
      <c r="G194" s="2">
        <f>'Moving Avg'!F194</f>
        <v>4.363999999999999</v>
      </c>
      <c r="H194" s="2">
        <f>'Moving Avg'!G194</f>
        <v>4.5622000000000016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ref="M194:M257" si="30">IF(C194&lt;30,50, IF(C194&gt;70, 0, 25))</f>
        <v>50</v>
      </c>
      <c r="N194" s="8">
        <f t="shared" ref="N194:N257" si="31">IF(E194-D194&gt;0.02, 100, IF(E194-D194&lt;0,0,45))</f>
        <v>45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45.7</v>
      </c>
      <c r="R194" s="9">
        <f t="shared" si="25"/>
        <v>44.75</v>
      </c>
      <c r="S194" s="9">
        <f t="shared" si="26"/>
        <v>41.6</v>
      </c>
      <c r="T194" s="9">
        <f t="shared" si="27"/>
        <v>44.5</v>
      </c>
      <c r="U194" s="8">
        <f t="shared" si="28"/>
        <v>44.016666666666673</v>
      </c>
      <c r="V194" s="8">
        <f t="shared" si="29"/>
        <v>44.137500000000003</v>
      </c>
    </row>
    <row r="195" spans="1:22" ht="13.5" x14ac:dyDescent="0.25">
      <c r="A195" s="3">
        <f>RSI!A195</f>
        <v>42289</v>
      </c>
      <c r="B195" s="2">
        <f>RSI!B195</f>
        <v>4.05</v>
      </c>
      <c r="C195" s="2">
        <f>RSI!I195</f>
        <v>19.476751811378051</v>
      </c>
      <c r="D195" s="2">
        <f>MACD!E195</f>
        <v>4.2849803881598092E-2</v>
      </c>
      <c r="E195" s="2">
        <f>MACD!F195</f>
        <v>3.5211062531518927E-2</v>
      </c>
      <c r="F195" s="2">
        <f>'Moving Avg'!D195</f>
        <v>4.26</v>
      </c>
      <c r="G195" s="2">
        <f>'Moving Avg'!F195</f>
        <v>4.3464999999999998</v>
      </c>
      <c r="H195" s="2">
        <f>'Moving Avg'!G195</f>
        <v>4.5452000000000012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  <c r="M195" s="8">
        <f t="shared" si="30"/>
        <v>50</v>
      </c>
      <c r="N195" s="8">
        <f t="shared" si="31"/>
        <v>0</v>
      </c>
      <c r="O195" s="8">
        <f t="shared" si="32"/>
        <v>50</v>
      </c>
      <c r="P195" s="8">
        <f t="shared" si="33"/>
        <v>33</v>
      </c>
      <c r="Q195" s="9">
        <f t="shared" ref="Q195:Q258" si="34">0.35*M195+N195*0.35+O195*0.15+P195*0.15</f>
        <v>29.95</v>
      </c>
      <c r="R195" s="9">
        <f t="shared" ref="R195:R258" si="35">M195*0.2+N195*0.2+O195*0.35+P195*0.25</f>
        <v>35.75</v>
      </c>
      <c r="S195" s="9">
        <f t="shared" ref="S195:S258" si="36">M195*0.15+N195*0.15+O195*0.25+P195*0.45</f>
        <v>34.85</v>
      </c>
      <c r="T195" s="9">
        <f t="shared" ref="T195:T258" si="37">0.25*SUM(M195:P195)</f>
        <v>33.25</v>
      </c>
      <c r="U195" s="8">
        <f t="shared" ref="U195:U258" si="38">SUM(Q195:S195)/3</f>
        <v>33.516666666666673</v>
      </c>
      <c r="V195" s="8">
        <f t="shared" ref="V195:V258" si="39">SUM(Q195:T195)/4</f>
        <v>33.450000000000003</v>
      </c>
    </row>
    <row r="196" spans="1:22" ht="13.5" x14ac:dyDescent="0.25">
      <c r="A196" s="3">
        <f>RSI!A196</f>
        <v>42290</v>
      </c>
      <c r="B196" s="2">
        <f>RSI!B196</f>
        <v>4.01</v>
      </c>
      <c r="C196" s="2">
        <f>RSI!I196</f>
        <v>18.191692569667779</v>
      </c>
      <c r="D196" s="2">
        <f>MACD!E196</f>
        <v>6.5961534170893898E-2</v>
      </c>
      <c r="E196" s="2">
        <f>MACD!F196</f>
        <v>4.1361156859393927E-2</v>
      </c>
      <c r="F196" s="2">
        <f>'Moving Avg'!D196</f>
        <v>4.1900000000000004</v>
      </c>
      <c r="G196" s="2">
        <f>'Moving Avg'!F196</f>
        <v>4.327</v>
      </c>
      <c r="H196" s="2">
        <f>'Moving Avg'!G196</f>
        <v>4.5276000000000014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0"/>
        <v>50</v>
      </c>
      <c r="N196" s="8">
        <f t="shared" si="31"/>
        <v>0</v>
      </c>
      <c r="O196" s="8">
        <f t="shared" si="32"/>
        <v>50</v>
      </c>
      <c r="P196" s="8">
        <f t="shared" si="33"/>
        <v>33</v>
      </c>
      <c r="Q196" s="9">
        <f t="shared" si="34"/>
        <v>29.95</v>
      </c>
      <c r="R196" s="9">
        <f t="shared" si="35"/>
        <v>35.75</v>
      </c>
      <c r="S196" s="9">
        <f t="shared" si="36"/>
        <v>34.85</v>
      </c>
      <c r="T196" s="9">
        <f t="shared" si="37"/>
        <v>33.25</v>
      </c>
      <c r="U196" s="8">
        <f t="shared" si="38"/>
        <v>33.516666666666673</v>
      </c>
      <c r="V196" s="8">
        <f t="shared" si="39"/>
        <v>33.450000000000003</v>
      </c>
    </row>
    <row r="197" spans="1:22" ht="13.5" x14ac:dyDescent="0.25">
      <c r="A197" s="3">
        <f>RSI!A197</f>
        <v>42293</v>
      </c>
      <c r="B197" s="2">
        <f>RSI!B197</f>
        <v>4.01</v>
      </c>
      <c r="C197" s="2">
        <f>RSI!I197</f>
        <v>18.191692569667779</v>
      </c>
      <c r="D197" s="2">
        <f>MACD!E197</f>
        <v>6.7761761216114991E-2</v>
      </c>
      <c r="E197" s="2">
        <f>MACD!F197</f>
        <v>4.6641277730738145E-2</v>
      </c>
      <c r="F197" s="2">
        <f>'Moving Avg'!D197</f>
        <v>4.12</v>
      </c>
      <c r="G197" s="2">
        <f>'Moving Avg'!F197</f>
        <v>4.3075000000000001</v>
      </c>
      <c r="H197" s="2">
        <f>'Moving Avg'!G197</f>
        <v>4.5100000000000016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  <c r="M197" s="8">
        <f t="shared" si="30"/>
        <v>50</v>
      </c>
      <c r="N197" s="8">
        <f t="shared" si="31"/>
        <v>0</v>
      </c>
      <c r="O197" s="8">
        <f t="shared" si="32"/>
        <v>50</v>
      </c>
      <c r="P197" s="8">
        <f t="shared" si="33"/>
        <v>33</v>
      </c>
      <c r="Q197" s="9">
        <f t="shared" si="34"/>
        <v>29.95</v>
      </c>
      <c r="R197" s="9">
        <f t="shared" si="35"/>
        <v>35.75</v>
      </c>
      <c r="S197" s="9">
        <f t="shared" si="36"/>
        <v>34.85</v>
      </c>
      <c r="T197" s="9">
        <f t="shared" si="37"/>
        <v>33.25</v>
      </c>
      <c r="U197" s="8">
        <f t="shared" si="38"/>
        <v>33.516666666666673</v>
      </c>
      <c r="V197" s="8">
        <f t="shared" si="39"/>
        <v>33.450000000000003</v>
      </c>
    </row>
    <row r="198" spans="1:22" ht="13.5" x14ac:dyDescent="0.25">
      <c r="A198" s="3">
        <f>RSI!A198</f>
        <v>42296</v>
      </c>
      <c r="B198" s="2">
        <f>RSI!B198</f>
        <v>3.95</v>
      </c>
      <c r="C198" s="2">
        <f>RSI!I198</f>
        <v>16.318635202603645</v>
      </c>
      <c r="D198" s="2">
        <f>MACD!E198</f>
        <v>7.5807389115179369E-2</v>
      </c>
      <c r="E198" s="2">
        <f>MACD!F198</f>
        <v>5.2474500007626393E-2</v>
      </c>
      <c r="F198" s="2">
        <f>'Moving Avg'!D198</f>
        <v>4.0379999999999994</v>
      </c>
      <c r="G198" s="2">
        <f>'Moving Avg'!F198</f>
        <v>4.2850000000000001</v>
      </c>
      <c r="H198" s="2">
        <f>'Moving Avg'!G198</f>
        <v>4.491200000000001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  <c r="M198" s="8">
        <f t="shared" si="30"/>
        <v>50</v>
      </c>
      <c r="N198" s="8">
        <f t="shared" si="31"/>
        <v>0</v>
      </c>
      <c r="O198" s="8">
        <f t="shared" si="32"/>
        <v>50</v>
      </c>
      <c r="P198" s="8">
        <f t="shared" si="33"/>
        <v>33</v>
      </c>
      <c r="Q198" s="9">
        <f t="shared" si="34"/>
        <v>29.95</v>
      </c>
      <c r="R198" s="9">
        <f t="shared" si="35"/>
        <v>35.75</v>
      </c>
      <c r="S198" s="9">
        <f t="shared" si="36"/>
        <v>34.85</v>
      </c>
      <c r="T198" s="9">
        <f t="shared" si="37"/>
        <v>33.25</v>
      </c>
      <c r="U198" s="8">
        <f t="shared" si="38"/>
        <v>33.516666666666673</v>
      </c>
      <c r="V198" s="8">
        <f t="shared" si="39"/>
        <v>33.450000000000003</v>
      </c>
    </row>
    <row r="199" spans="1:22" ht="13.5" x14ac:dyDescent="0.25">
      <c r="A199" s="3">
        <f>RSI!A199</f>
        <v>42297</v>
      </c>
      <c r="B199" s="2">
        <f>RSI!B199</f>
        <v>3.83</v>
      </c>
      <c r="C199" s="2">
        <f>RSI!I199</f>
        <v>13.35660918679946</v>
      </c>
      <c r="D199" s="2">
        <f>MACD!E199</f>
        <v>0.10762880824846111</v>
      </c>
      <c r="E199" s="2">
        <f>MACD!F199</f>
        <v>6.3505361655793346E-2</v>
      </c>
      <c r="F199" s="2">
        <f>'Moving Avg'!D199</f>
        <v>3.97</v>
      </c>
      <c r="G199" s="2">
        <f>'Moving Avg'!F199</f>
        <v>4.2565000000000008</v>
      </c>
      <c r="H199" s="2">
        <f>'Moving Avg'!G199</f>
        <v>4.4744000000000019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  <c r="M199" s="8">
        <f t="shared" si="30"/>
        <v>50</v>
      </c>
      <c r="N199" s="8">
        <f t="shared" si="31"/>
        <v>0</v>
      </c>
      <c r="O199" s="8">
        <f t="shared" si="32"/>
        <v>50</v>
      </c>
      <c r="P199" s="8">
        <f t="shared" si="33"/>
        <v>33</v>
      </c>
      <c r="Q199" s="9">
        <f t="shared" si="34"/>
        <v>29.95</v>
      </c>
      <c r="R199" s="9">
        <f t="shared" si="35"/>
        <v>35.75</v>
      </c>
      <c r="S199" s="9">
        <f t="shared" si="36"/>
        <v>34.85</v>
      </c>
      <c r="T199" s="9">
        <f t="shared" si="37"/>
        <v>33.25</v>
      </c>
      <c r="U199" s="8">
        <f t="shared" si="38"/>
        <v>33.516666666666673</v>
      </c>
      <c r="V199" s="8">
        <f t="shared" si="39"/>
        <v>33.450000000000003</v>
      </c>
    </row>
    <row r="200" spans="1:22" ht="13.5" x14ac:dyDescent="0.25">
      <c r="A200" s="3">
        <f>RSI!A200</f>
        <v>42298</v>
      </c>
      <c r="B200" s="2">
        <f>RSI!B200</f>
        <v>3.8</v>
      </c>
      <c r="C200" s="2">
        <f>RSI!I200</f>
        <v>12.734301924450506</v>
      </c>
      <c r="D200" s="2">
        <f>MACD!E200</f>
        <v>0.13959568867199046</v>
      </c>
      <c r="E200" s="2">
        <f>MACD!F200</f>
        <v>7.8723427059032777E-2</v>
      </c>
      <c r="F200" s="2">
        <f>'Moving Avg'!D200</f>
        <v>3.9199999999999995</v>
      </c>
      <c r="G200" s="2">
        <f>'Moving Avg'!F200</f>
        <v>4.2265000000000006</v>
      </c>
      <c r="H200" s="2">
        <f>'Moving Avg'!G200</f>
        <v>4.4574000000000016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0"/>
        <v>50</v>
      </c>
      <c r="N200" s="8">
        <f t="shared" si="31"/>
        <v>0</v>
      </c>
      <c r="O200" s="8">
        <f t="shared" si="32"/>
        <v>50</v>
      </c>
      <c r="P200" s="8">
        <f t="shared" si="33"/>
        <v>33</v>
      </c>
      <c r="Q200" s="9">
        <f t="shared" si="34"/>
        <v>29.95</v>
      </c>
      <c r="R200" s="9">
        <f t="shared" si="35"/>
        <v>35.75</v>
      </c>
      <c r="S200" s="9">
        <f t="shared" si="36"/>
        <v>34.85</v>
      </c>
      <c r="T200" s="9">
        <f t="shared" si="37"/>
        <v>33.25</v>
      </c>
      <c r="U200" s="8">
        <f t="shared" si="38"/>
        <v>33.516666666666673</v>
      </c>
      <c r="V200" s="8">
        <f t="shared" si="39"/>
        <v>33.450000000000003</v>
      </c>
    </row>
    <row r="201" spans="1:22" ht="13.5" x14ac:dyDescent="0.25">
      <c r="A201" s="3">
        <f>RSI!A201</f>
        <v>42299</v>
      </c>
      <c r="B201" s="2">
        <f>RSI!B201</f>
        <v>3.8</v>
      </c>
      <c r="C201" s="2">
        <f>RSI!I201</f>
        <v>12.734301924450506</v>
      </c>
      <c r="D201" s="2">
        <f>MACD!E201</f>
        <v>0.16943189767991829</v>
      </c>
      <c r="E201" s="2">
        <f>MACD!F201</f>
        <v>9.686512118320989E-2</v>
      </c>
      <c r="F201" s="2">
        <f>'Moving Avg'!D201</f>
        <v>3.8780000000000001</v>
      </c>
      <c r="G201" s="2">
        <f>'Moving Avg'!F201</f>
        <v>4.1964999999999995</v>
      </c>
      <c r="H201" s="2">
        <f>'Moving Avg'!G201</f>
        <v>4.4404000000000021</v>
      </c>
      <c r="I201" s="2">
        <f>'Moving Avg'!H201</f>
        <v>5.2740499999999928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  <c r="M201" s="8">
        <f t="shared" si="30"/>
        <v>50</v>
      </c>
      <c r="N201" s="8">
        <f t="shared" si="31"/>
        <v>0</v>
      </c>
      <c r="O201" s="8">
        <f t="shared" si="32"/>
        <v>0</v>
      </c>
      <c r="P201" s="8">
        <f t="shared" si="33"/>
        <v>33</v>
      </c>
      <c r="Q201" s="9">
        <f t="shared" si="34"/>
        <v>22.45</v>
      </c>
      <c r="R201" s="9">
        <f t="shared" si="35"/>
        <v>18.25</v>
      </c>
      <c r="S201" s="9">
        <f t="shared" si="36"/>
        <v>22.35</v>
      </c>
      <c r="T201" s="9">
        <f t="shared" si="37"/>
        <v>20.75</v>
      </c>
      <c r="U201" s="8">
        <f t="shared" si="38"/>
        <v>21.016666666666669</v>
      </c>
      <c r="V201" s="8">
        <f t="shared" si="39"/>
        <v>20.950000000000003</v>
      </c>
    </row>
    <row r="202" spans="1:22" ht="13.5" x14ac:dyDescent="0.25">
      <c r="A202" s="3">
        <f>RSI!A202</f>
        <v>42300</v>
      </c>
      <c r="B202" s="2">
        <f>RSI!B202</f>
        <v>3.69</v>
      </c>
      <c r="C202" s="2">
        <f>RSI!I202</f>
        <v>10.62848419119014</v>
      </c>
      <c r="D202" s="2">
        <f>MACD!E202</f>
        <v>0.20540691160145741</v>
      </c>
      <c r="E202" s="2">
        <f>MACD!F202</f>
        <v>0.11857347926685941</v>
      </c>
      <c r="F202" s="2">
        <f>'Moving Avg'!D202</f>
        <v>3.8140000000000001</v>
      </c>
      <c r="G202" s="2">
        <f>'Moving Avg'!F202</f>
        <v>4.1609999999999996</v>
      </c>
      <c r="H202" s="2">
        <f>'Moving Avg'!G202</f>
        <v>4.4222000000000019</v>
      </c>
      <c r="I202" s="2">
        <f>'Moving Avg'!H202</f>
        <v>5.260249999999993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0"/>
        <v>50</v>
      </c>
      <c r="N202" s="8">
        <f t="shared" si="31"/>
        <v>0</v>
      </c>
      <c r="O202" s="8">
        <f t="shared" si="32"/>
        <v>0</v>
      </c>
      <c r="P202" s="8">
        <f t="shared" si="33"/>
        <v>33</v>
      </c>
      <c r="Q202" s="9">
        <f t="shared" si="34"/>
        <v>22.45</v>
      </c>
      <c r="R202" s="9">
        <f t="shared" si="35"/>
        <v>18.25</v>
      </c>
      <c r="S202" s="9">
        <f t="shared" si="36"/>
        <v>22.35</v>
      </c>
      <c r="T202" s="9">
        <f t="shared" si="37"/>
        <v>20.75</v>
      </c>
      <c r="U202" s="8">
        <f t="shared" si="38"/>
        <v>21.016666666666669</v>
      </c>
      <c r="V202" s="8">
        <f t="shared" si="39"/>
        <v>20.950000000000003</v>
      </c>
    </row>
    <row r="203" spans="1:22" ht="13.5" x14ac:dyDescent="0.25">
      <c r="A203" s="3">
        <f>RSI!A203</f>
        <v>42303</v>
      </c>
      <c r="B203" s="2">
        <f>RSI!B203</f>
        <v>3.58</v>
      </c>
      <c r="C203" s="2">
        <f>RSI!I203</f>
        <v>9.0218220003944651</v>
      </c>
      <c r="D203" s="2">
        <f>MACD!E203</f>
        <v>0.24703512009723383</v>
      </c>
      <c r="E203" s="2">
        <f>MACD!F203</f>
        <v>0.1442658074329343</v>
      </c>
      <c r="F203" s="2">
        <f>'Moving Avg'!D203</f>
        <v>3.7399999999999998</v>
      </c>
      <c r="G203" s="2">
        <f>'Moving Avg'!F203</f>
        <v>4.1204999999999989</v>
      </c>
      <c r="H203" s="2">
        <f>'Moving Avg'!G203</f>
        <v>4.3978000000000019</v>
      </c>
      <c r="I203" s="2">
        <f>'Moving Avg'!H203</f>
        <v>5.2458999999999927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0"/>
        <v>50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22.45</v>
      </c>
      <c r="R203" s="9">
        <f t="shared" si="35"/>
        <v>18.25</v>
      </c>
      <c r="S203" s="9">
        <f t="shared" si="36"/>
        <v>22.35</v>
      </c>
      <c r="T203" s="9">
        <f t="shared" si="37"/>
        <v>20.75</v>
      </c>
      <c r="U203" s="8">
        <f t="shared" si="38"/>
        <v>21.016666666666669</v>
      </c>
      <c r="V203" s="8">
        <f t="shared" si="39"/>
        <v>20.950000000000003</v>
      </c>
    </row>
    <row r="204" spans="1:22" ht="13.5" x14ac:dyDescent="0.25">
      <c r="A204" s="3">
        <f>RSI!A204</f>
        <v>42304</v>
      </c>
      <c r="B204" s="2">
        <f>RSI!B204</f>
        <v>3.5</v>
      </c>
      <c r="C204" s="2">
        <f>RSI!I204</f>
        <v>8.0667544978609556</v>
      </c>
      <c r="D204" s="2">
        <f>MACD!E204</f>
        <v>0.26241864390335845</v>
      </c>
      <c r="E204" s="2">
        <f>MACD!F204</f>
        <v>0.16789637472701913</v>
      </c>
      <c r="F204" s="2">
        <f>'Moving Avg'!D204</f>
        <v>3.6739999999999995</v>
      </c>
      <c r="G204" s="2">
        <f>'Moving Avg'!F204</f>
        <v>4.0759999999999987</v>
      </c>
      <c r="H204" s="2">
        <f>'Moving Avg'!G204</f>
        <v>4.3718000000000021</v>
      </c>
      <c r="I204" s="2">
        <f>'Moving Avg'!H204</f>
        <v>5.230199999999992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0"/>
        <v>50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22.45</v>
      </c>
      <c r="R204" s="9">
        <f t="shared" si="35"/>
        <v>18.25</v>
      </c>
      <c r="S204" s="9">
        <f t="shared" si="36"/>
        <v>22.35</v>
      </c>
      <c r="T204" s="9">
        <f t="shared" si="37"/>
        <v>20.75</v>
      </c>
      <c r="U204" s="8">
        <f t="shared" si="38"/>
        <v>21.016666666666669</v>
      </c>
      <c r="V204" s="8">
        <f t="shared" si="39"/>
        <v>20.950000000000003</v>
      </c>
    </row>
    <row r="205" spans="1:22" ht="13.5" x14ac:dyDescent="0.25">
      <c r="A205" s="3">
        <f>RSI!A205</f>
        <v>42305</v>
      </c>
      <c r="B205" s="2">
        <f>RSI!B205</f>
        <v>3.5</v>
      </c>
      <c r="C205" s="2">
        <f>RSI!I205</f>
        <v>8.0667544978609556</v>
      </c>
      <c r="D205" s="2">
        <f>MACD!E205</f>
        <v>0.26065452558732005</v>
      </c>
      <c r="E205" s="2">
        <f>MACD!F205</f>
        <v>0.18644800489907931</v>
      </c>
      <c r="F205" s="2">
        <f>'Moving Avg'!D205</f>
        <v>3.6139999999999999</v>
      </c>
      <c r="G205" s="2">
        <f>'Moving Avg'!F205</f>
        <v>4.0314999999999994</v>
      </c>
      <c r="H205" s="2">
        <f>'Moving Avg'!G205</f>
        <v>4.3458000000000023</v>
      </c>
      <c r="I205" s="2">
        <f>'Moving Avg'!H205</f>
        <v>5.2144499999999923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  <c r="M205" s="8">
        <f t="shared" si="30"/>
        <v>50</v>
      </c>
      <c r="N205" s="8">
        <f t="shared" si="31"/>
        <v>0</v>
      </c>
      <c r="O205" s="8">
        <f t="shared" si="32"/>
        <v>0</v>
      </c>
      <c r="P205" s="8">
        <f t="shared" si="33"/>
        <v>33</v>
      </c>
      <c r="Q205" s="9">
        <f t="shared" si="34"/>
        <v>22.45</v>
      </c>
      <c r="R205" s="9">
        <f t="shared" si="35"/>
        <v>18.25</v>
      </c>
      <c r="S205" s="9">
        <f t="shared" si="36"/>
        <v>22.35</v>
      </c>
      <c r="T205" s="9">
        <f t="shared" si="37"/>
        <v>20.75</v>
      </c>
      <c r="U205" s="8">
        <f t="shared" si="38"/>
        <v>21.016666666666669</v>
      </c>
      <c r="V205" s="8">
        <f t="shared" si="39"/>
        <v>20.950000000000003</v>
      </c>
    </row>
    <row r="206" spans="1:22" ht="13.5" x14ac:dyDescent="0.25">
      <c r="A206" s="3">
        <f>RSI!A206</f>
        <v>42306</v>
      </c>
      <c r="B206" s="2">
        <f>RSI!B206</f>
        <v>3.4</v>
      </c>
      <c r="C206" s="2">
        <f>RSI!I206</f>
        <v>6.9934763140760339</v>
      </c>
      <c r="D206" s="2">
        <f>MACD!E206</f>
        <v>0.26382332718487067</v>
      </c>
      <c r="E206" s="2">
        <f>MACD!F206</f>
        <v>0.20192306935623761</v>
      </c>
      <c r="F206" s="2">
        <f>'Moving Avg'!D206</f>
        <v>3.5339999999999998</v>
      </c>
      <c r="G206" s="2">
        <f>'Moving Avg'!F206</f>
        <v>3.9814999999999996</v>
      </c>
      <c r="H206" s="2">
        <f>'Moving Avg'!G206</f>
        <v>4.3178000000000027</v>
      </c>
      <c r="I206" s="2">
        <f>'Moving Avg'!H206</f>
        <v>5.1982499999999927</v>
      </c>
      <c r="J206" s="6" t="str">
        <f>OBV!F206</f>
        <v>BEARISH</v>
      </c>
      <c r="K206" s="6" t="str">
        <f>OBV!G206</f>
        <v>STRONG</v>
      </c>
      <c r="L206" s="6" t="str">
        <f>OBV!H206</f>
        <v>CONFIRMED BEARISH</v>
      </c>
      <c r="M206" s="8">
        <f t="shared" si="30"/>
        <v>50</v>
      </c>
      <c r="N206" s="8">
        <f t="shared" si="31"/>
        <v>0</v>
      </c>
      <c r="O206" s="8">
        <f t="shared" si="32"/>
        <v>0</v>
      </c>
      <c r="P206" s="8">
        <f t="shared" si="33"/>
        <v>33</v>
      </c>
      <c r="Q206" s="9">
        <f t="shared" si="34"/>
        <v>22.45</v>
      </c>
      <c r="R206" s="9">
        <f t="shared" si="35"/>
        <v>18.25</v>
      </c>
      <c r="S206" s="9">
        <f t="shared" si="36"/>
        <v>22.35</v>
      </c>
      <c r="T206" s="9">
        <f t="shared" si="37"/>
        <v>20.75</v>
      </c>
      <c r="U206" s="8">
        <f t="shared" si="38"/>
        <v>21.016666666666669</v>
      </c>
      <c r="V206" s="8">
        <f t="shared" si="39"/>
        <v>20.950000000000003</v>
      </c>
    </row>
    <row r="207" spans="1:22" ht="13.5" x14ac:dyDescent="0.25">
      <c r="A207" s="3">
        <f>RSI!A207</f>
        <v>42307</v>
      </c>
      <c r="B207" s="2">
        <f>RSI!B207</f>
        <v>3.26</v>
      </c>
      <c r="C207" s="2">
        <f>RSI!I207</f>
        <v>5.8249950761404961</v>
      </c>
      <c r="D207" s="2">
        <f>MACD!E207</f>
        <v>0.28062141017799513</v>
      </c>
      <c r="E207" s="2">
        <f>MACD!F207</f>
        <v>0.21766273752058912</v>
      </c>
      <c r="F207" s="2">
        <f>'Moving Avg'!D207</f>
        <v>3.4480000000000004</v>
      </c>
      <c r="G207" s="2">
        <f>'Moving Avg'!F207</f>
        <v>3.9309999999999996</v>
      </c>
      <c r="H207" s="2">
        <f>'Moving Avg'!G207</f>
        <v>4.2898000000000032</v>
      </c>
      <c r="I207" s="2">
        <f>'Moving Avg'!H207</f>
        <v>5.1822999999999926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  <c r="M207" s="8">
        <f t="shared" si="30"/>
        <v>50</v>
      </c>
      <c r="N207" s="8">
        <f t="shared" si="31"/>
        <v>0</v>
      </c>
      <c r="O207" s="8">
        <f t="shared" si="32"/>
        <v>0</v>
      </c>
      <c r="P207" s="8">
        <f t="shared" si="33"/>
        <v>33</v>
      </c>
      <c r="Q207" s="9">
        <f t="shared" si="34"/>
        <v>22.45</v>
      </c>
      <c r="R207" s="9">
        <f t="shared" si="35"/>
        <v>18.25</v>
      </c>
      <c r="S207" s="9">
        <f t="shared" si="36"/>
        <v>22.35</v>
      </c>
      <c r="T207" s="9">
        <f t="shared" si="37"/>
        <v>20.75</v>
      </c>
      <c r="U207" s="8">
        <f t="shared" si="38"/>
        <v>21.016666666666669</v>
      </c>
      <c r="V207" s="8">
        <f t="shared" si="39"/>
        <v>20.950000000000003</v>
      </c>
    </row>
    <row r="208" spans="1:22" ht="13.5" x14ac:dyDescent="0.25">
      <c r="A208" s="3">
        <f>RSI!A208</f>
        <v>42310</v>
      </c>
      <c r="B208" s="2">
        <f>RSI!B208</f>
        <v>3.13</v>
      </c>
      <c r="C208" s="2">
        <f>RSI!I208</f>
        <v>4.9910777941448998</v>
      </c>
      <c r="D208" s="2">
        <f>MACD!E208</f>
        <v>0.29953020556944088</v>
      </c>
      <c r="E208" s="2">
        <f>MACD!F208</f>
        <v>0.23403623113035948</v>
      </c>
      <c r="F208" s="2">
        <f>'Moving Avg'!D208</f>
        <v>3.3579999999999997</v>
      </c>
      <c r="G208" s="2">
        <f>'Moving Avg'!F208</f>
        <v>3.8740000000000001</v>
      </c>
      <c r="H208" s="2">
        <f>'Moving Avg'!G208</f>
        <v>4.259000000000003</v>
      </c>
      <c r="I208" s="2">
        <f>'Moving Avg'!H208</f>
        <v>5.1647499999999935</v>
      </c>
      <c r="J208" s="6" t="str">
        <f>OBV!F208</f>
        <v>BEARISH</v>
      </c>
      <c r="K208" s="6" t="str">
        <f>OBV!G208</f>
        <v>STRONG</v>
      </c>
      <c r="L208" s="6" t="str">
        <f>OBV!H208</f>
        <v>CONFIRMED BEARISH</v>
      </c>
      <c r="M208" s="8">
        <f t="shared" si="30"/>
        <v>50</v>
      </c>
      <c r="N208" s="8">
        <f t="shared" si="31"/>
        <v>0</v>
      </c>
      <c r="O208" s="8">
        <f t="shared" si="32"/>
        <v>0</v>
      </c>
      <c r="P208" s="8">
        <f t="shared" si="33"/>
        <v>33</v>
      </c>
      <c r="Q208" s="9">
        <f t="shared" si="34"/>
        <v>22.45</v>
      </c>
      <c r="R208" s="9">
        <f t="shared" si="35"/>
        <v>18.25</v>
      </c>
      <c r="S208" s="9">
        <f t="shared" si="36"/>
        <v>22.35</v>
      </c>
      <c r="T208" s="9">
        <f t="shared" si="37"/>
        <v>20.75</v>
      </c>
      <c r="U208" s="8">
        <f t="shared" si="38"/>
        <v>21.016666666666669</v>
      </c>
      <c r="V208" s="8">
        <f t="shared" si="39"/>
        <v>20.950000000000003</v>
      </c>
    </row>
    <row r="209" spans="1:22" ht="13.5" x14ac:dyDescent="0.25">
      <c r="A209" s="3">
        <f>RSI!A209</f>
        <v>42311</v>
      </c>
      <c r="B209" s="2">
        <f>RSI!B209</f>
        <v>3.27</v>
      </c>
      <c r="C209" s="2">
        <f>RSI!I209</f>
        <v>18.519588562302786</v>
      </c>
      <c r="D209" s="2">
        <f>MACD!E209</f>
        <v>0.29144415973003879</v>
      </c>
      <c r="E209" s="2">
        <f>MACD!F209</f>
        <v>0.24551781685029536</v>
      </c>
      <c r="F209" s="2">
        <f>'Moving Avg'!D209</f>
        <v>3.3119999999999998</v>
      </c>
      <c r="G209" s="2">
        <f>'Moving Avg'!F209</f>
        <v>3.8194999999999992</v>
      </c>
      <c r="H209" s="2">
        <f>'Moving Avg'!G209</f>
        <v>4.2310000000000034</v>
      </c>
      <c r="I209" s="2">
        <f>'Moving Avg'!H209</f>
        <v>5.1483499999999927</v>
      </c>
      <c r="J209" s="6" t="str">
        <f>OBV!F209</f>
        <v>BEARISH</v>
      </c>
      <c r="K209" s="6" t="str">
        <f>OBV!G209</f>
        <v>STRONG</v>
      </c>
      <c r="L209" s="6" t="str">
        <f>OBV!H209</f>
        <v>CONFIRMED BEARISH</v>
      </c>
      <c r="M209" s="8">
        <f t="shared" si="30"/>
        <v>50</v>
      </c>
      <c r="N209" s="8">
        <f t="shared" si="31"/>
        <v>0</v>
      </c>
      <c r="O209" s="8">
        <f t="shared" si="32"/>
        <v>0</v>
      </c>
      <c r="P209" s="8">
        <f t="shared" si="33"/>
        <v>33</v>
      </c>
      <c r="Q209" s="9">
        <f t="shared" si="34"/>
        <v>22.45</v>
      </c>
      <c r="R209" s="9">
        <f t="shared" si="35"/>
        <v>18.25</v>
      </c>
      <c r="S209" s="9">
        <f t="shared" si="36"/>
        <v>22.35</v>
      </c>
      <c r="T209" s="9">
        <f t="shared" si="37"/>
        <v>20.75</v>
      </c>
      <c r="U209" s="8">
        <f t="shared" si="38"/>
        <v>21.016666666666669</v>
      </c>
      <c r="V209" s="8">
        <f t="shared" si="39"/>
        <v>20.950000000000003</v>
      </c>
    </row>
    <row r="210" spans="1:22" ht="13.5" x14ac:dyDescent="0.25">
      <c r="A210" s="3">
        <f>RSI!A210</f>
        <v>42312</v>
      </c>
      <c r="B210" s="2">
        <f>RSI!B210</f>
        <v>3.27</v>
      </c>
      <c r="C210" s="2">
        <f>RSI!I210</f>
        <v>18.519588562302786</v>
      </c>
      <c r="D210" s="2">
        <f>MACD!E210</f>
        <v>0.28355401943158931</v>
      </c>
      <c r="E210" s="2">
        <f>MACD!F210</f>
        <v>0.25312505736655416</v>
      </c>
      <c r="F210" s="2">
        <f>'Moving Avg'!D210</f>
        <v>3.2659999999999996</v>
      </c>
      <c r="G210" s="2">
        <f>'Moving Avg'!F210</f>
        <v>3.7649999999999992</v>
      </c>
      <c r="H210" s="2">
        <f>'Moving Avg'!G210</f>
        <v>4.2054000000000027</v>
      </c>
      <c r="I210" s="2">
        <f>'Moving Avg'!H210</f>
        <v>5.132949999999993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50</v>
      </c>
      <c r="N210" s="8">
        <f t="shared" si="31"/>
        <v>0</v>
      </c>
      <c r="O210" s="8">
        <f t="shared" si="32"/>
        <v>0</v>
      </c>
      <c r="P210" s="8">
        <f t="shared" si="33"/>
        <v>33</v>
      </c>
      <c r="Q210" s="9">
        <f t="shared" si="34"/>
        <v>22.45</v>
      </c>
      <c r="R210" s="9">
        <f t="shared" si="35"/>
        <v>18.25</v>
      </c>
      <c r="S210" s="9">
        <f t="shared" si="36"/>
        <v>22.35</v>
      </c>
      <c r="T210" s="9">
        <f t="shared" si="37"/>
        <v>20.75</v>
      </c>
      <c r="U210" s="8">
        <f t="shared" si="38"/>
        <v>21.016666666666669</v>
      </c>
      <c r="V210" s="8">
        <f t="shared" si="39"/>
        <v>20.950000000000003</v>
      </c>
    </row>
    <row r="211" spans="1:22" ht="13.5" x14ac:dyDescent="0.25">
      <c r="A211" s="3">
        <f>RSI!A211</f>
        <v>42313</v>
      </c>
      <c r="B211" s="2">
        <f>RSI!B211</f>
        <v>3.27</v>
      </c>
      <c r="C211" s="2">
        <f>RSI!I211</f>
        <v>18.519588562302786</v>
      </c>
      <c r="D211" s="2">
        <f>MACD!E211</f>
        <v>0.28018078678258673</v>
      </c>
      <c r="E211" s="2">
        <f>MACD!F211</f>
        <v>0.25853620324976068</v>
      </c>
      <c r="F211" s="2">
        <f>'Moving Avg'!D211</f>
        <v>3.2399999999999998</v>
      </c>
      <c r="G211" s="2">
        <f>'Moving Avg'!F211</f>
        <v>3.7104999999999988</v>
      </c>
      <c r="H211" s="2">
        <f>'Moving Avg'!G211</f>
        <v>4.1774000000000031</v>
      </c>
      <c r="I211" s="2">
        <f>'Moving Avg'!H211</f>
        <v>5.1172999999999922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50</v>
      </c>
      <c r="N211" s="8">
        <f t="shared" si="31"/>
        <v>0</v>
      </c>
      <c r="O211" s="8">
        <f t="shared" si="32"/>
        <v>0</v>
      </c>
      <c r="P211" s="8">
        <f t="shared" si="33"/>
        <v>33</v>
      </c>
      <c r="Q211" s="9">
        <f t="shared" si="34"/>
        <v>22.45</v>
      </c>
      <c r="R211" s="9">
        <f t="shared" si="35"/>
        <v>18.25</v>
      </c>
      <c r="S211" s="9">
        <f t="shared" si="36"/>
        <v>22.35</v>
      </c>
      <c r="T211" s="9">
        <f t="shared" si="37"/>
        <v>20.75</v>
      </c>
      <c r="U211" s="8">
        <f t="shared" si="38"/>
        <v>21.016666666666669</v>
      </c>
      <c r="V211" s="8">
        <f t="shared" si="39"/>
        <v>20.950000000000003</v>
      </c>
    </row>
    <row r="212" spans="1:22" ht="13.5" x14ac:dyDescent="0.25">
      <c r="A212" s="3">
        <f>RSI!A212</f>
        <v>42314</v>
      </c>
      <c r="B212" s="2">
        <f>RSI!B212</f>
        <v>3.18</v>
      </c>
      <c r="C212" s="2">
        <f>RSI!I212</f>
        <v>16.619506932750141</v>
      </c>
      <c r="D212" s="2">
        <f>MACD!E212</f>
        <v>0.27012847303442111</v>
      </c>
      <c r="E212" s="2">
        <f>MACD!F212</f>
        <v>0.26085465720669276</v>
      </c>
      <c r="F212" s="2">
        <f>'Moving Avg'!D212</f>
        <v>3.2240000000000002</v>
      </c>
      <c r="G212" s="2">
        <f>'Moving Avg'!F212</f>
        <v>3.6515</v>
      </c>
      <c r="H212" s="2">
        <f>'Moving Avg'!G212</f>
        <v>4.1476000000000024</v>
      </c>
      <c r="I212" s="2">
        <f>'Moving Avg'!H212</f>
        <v>5.1004999999999914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33</v>
      </c>
      <c r="Q212" s="9">
        <f t="shared" si="34"/>
        <v>22.45</v>
      </c>
      <c r="R212" s="9">
        <f t="shared" si="35"/>
        <v>18.25</v>
      </c>
      <c r="S212" s="9">
        <f t="shared" si="36"/>
        <v>22.35</v>
      </c>
      <c r="T212" s="9">
        <f t="shared" si="37"/>
        <v>20.75</v>
      </c>
      <c r="U212" s="8">
        <f t="shared" si="38"/>
        <v>21.016666666666669</v>
      </c>
      <c r="V212" s="8">
        <f t="shared" si="39"/>
        <v>20.950000000000003</v>
      </c>
    </row>
    <row r="213" spans="1:22" ht="13.5" x14ac:dyDescent="0.25">
      <c r="A213" s="3">
        <f>RSI!A213</f>
        <v>42317</v>
      </c>
      <c r="B213" s="2">
        <f>RSI!B213</f>
        <v>3.12</v>
      </c>
      <c r="C213" s="2">
        <f>RSI!I213</f>
        <v>15.479295135356182</v>
      </c>
      <c r="D213" s="2">
        <f>MACD!E213</f>
        <v>0.25250767482107817</v>
      </c>
      <c r="E213" s="2">
        <f>MACD!F213</f>
        <v>0.25918526072956982</v>
      </c>
      <c r="F213" s="2">
        <f>'Moving Avg'!D213</f>
        <v>3.222</v>
      </c>
      <c r="G213" s="2">
        <f>'Moving Avg'!F213</f>
        <v>3.5895000000000001</v>
      </c>
      <c r="H213" s="2">
        <f>'Moving Avg'!G213</f>
        <v>4.1190000000000024</v>
      </c>
      <c r="I213" s="2">
        <f>'Moving Avg'!H213</f>
        <v>5.0836999999999923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50</v>
      </c>
      <c r="N213" s="8">
        <f t="shared" si="31"/>
        <v>45</v>
      </c>
      <c r="O213" s="8">
        <f t="shared" si="32"/>
        <v>0</v>
      </c>
      <c r="P213" s="8">
        <f t="shared" si="33"/>
        <v>16.5</v>
      </c>
      <c r="Q213" s="9">
        <f t="shared" si="34"/>
        <v>35.725000000000001</v>
      </c>
      <c r="R213" s="9">
        <f t="shared" si="35"/>
        <v>23.125</v>
      </c>
      <c r="S213" s="9">
        <f t="shared" si="36"/>
        <v>21.675000000000001</v>
      </c>
      <c r="T213" s="9">
        <f t="shared" si="37"/>
        <v>27.875</v>
      </c>
      <c r="U213" s="8">
        <f t="shared" si="38"/>
        <v>26.841666666666669</v>
      </c>
      <c r="V213" s="8">
        <f t="shared" si="39"/>
        <v>27.1</v>
      </c>
    </row>
    <row r="214" spans="1:22" ht="13.5" x14ac:dyDescent="0.25">
      <c r="A214" s="3">
        <f>RSI!A214</f>
        <v>42318</v>
      </c>
      <c r="B214" s="2">
        <f>RSI!B214</f>
        <v>3.03</v>
      </c>
      <c r="C214" s="2">
        <f>RSI!I214</f>
        <v>13.934935953130747</v>
      </c>
      <c r="D214" s="2">
        <f>MACD!E214</f>
        <v>0.23542576539670979</v>
      </c>
      <c r="E214" s="2">
        <f>MACD!F214</f>
        <v>0.25443336166299785</v>
      </c>
      <c r="F214" s="2">
        <f>'Moving Avg'!D214</f>
        <v>3.1739999999999999</v>
      </c>
      <c r="G214" s="2">
        <f>'Moving Avg'!F214</f>
        <v>3.5325000000000011</v>
      </c>
      <c r="H214" s="2">
        <f>'Moving Avg'!G214</f>
        <v>4.0862000000000016</v>
      </c>
      <c r="I214" s="2">
        <f>'Moving Avg'!H214</f>
        <v>5.0670999999999919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0"/>
        <v>50</v>
      </c>
      <c r="N214" s="8">
        <f t="shared" si="31"/>
        <v>45</v>
      </c>
      <c r="O214" s="8">
        <f t="shared" si="32"/>
        <v>0</v>
      </c>
      <c r="P214" s="8">
        <f t="shared" si="33"/>
        <v>16.5</v>
      </c>
      <c r="Q214" s="9">
        <f t="shared" si="34"/>
        <v>35.725000000000001</v>
      </c>
      <c r="R214" s="9">
        <f t="shared" si="35"/>
        <v>23.125</v>
      </c>
      <c r="S214" s="9">
        <f t="shared" si="36"/>
        <v>21.675000000000001</v>
      </c>
      <c r="T214" s="9">
        <f t="shared" si="37"/>
        <v>27.875</v>
      </c>
      <c r="U214" s="8">
        <f t="shared" si="38"/>
        <v>26.841666666666669</v>
      </c>
      <c r="V214" s="8">
        <f t="shared" si="39"/>
        <v>27.1</v>
      </c>
    </row>
    <row r="215" spans="1:22" ht="13.5" x14ac:dyDescent="0.25">
      <c r="A215" s="3">
        <f>RSI!A215</f>
        <v>42319</v>
      </c>
      <c r="B215" s="2">
        <f>RSI!B215</f>
        <v>3.16</v>
      </c>
      <c r="C215" s="2">
        <f>RSI!I215</f>
        <v>25.497485130650773</v>
      </c>
      <c r="D215" s="2">
        <f>MACD!E215</f>
        <v>0.21508608404831042</v>
      </c>
      <c r="E215" s="2">
        <f>MACD!F215</f>
        <v>0.24656390614006038</v>
      </c>
      <c r="F215" s="2">
        <f>'Moving Avg'!D215</f>
        <v>3.1520000000000001</v>
      </c>
      <c r="G215" s="2">
        <f>'Moving Avg'!F215</f>
        <v>3.4880000000000004</v>
      </c>
      <c r="H215" s="2">
        <f>'Moving Avg'!G215</f>
        <v>4.0560000000000009</v>
      </c>
      <c r="I215" s="2">
        <f>'Moving Avg'!H215</f>
        <v>5.0510999999999919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50</v>
      </c>
      <c r="N215" s="8">
        <f t="shared" si="31"/>
        <v>100</v>
      </c>
      <c r="O215" s="8">
        <f t="shared" si="32"/>
        <v>0</v>
      </c>
      <c r="P215" s="8">
        <f t="shared" si="33"/>
        <v>16.5</v>
      </c>
      <c r="Q215" s="9">
        <f t="shared" si="34"/>
        <v>54.975000000000001</v>
      </c>
      <c r="R215" s="9">
        <f t="shared" si="35"/>
        <v>34.125</v>
      </c>
      <c r="S215" s="9">
        <f t="shared" si="36"/>
        <v>29.925000000000001</v>
      </c>
      <c r="T215" s="9">
        <f t="shared" si="37"/>
        <v>41.625</v>
      </c>
      <c r="U215" s="8">
        <f t="shared" si="38"/>
        <v>39.674999999999997</v>
      </c>
      <c r="V215" s="8">
        <f t="shared" si="39"/>
        <v>40.162499999999994</v>
      </c>
    </row>
    <row r="216" spans="1:22" ht="13.5" x14ac:dyDescent="0.25">
      <c r="A216" s="3">
        <f>RSI!A216</f>
        <v>42320</v>
      </c>
      <c r="B216" s="2">
        <f>RSI!B216</f>
        <v>3.16</v>
      </c>
      <c r="C216" s="2">
        <f>RSI!I216</f>
        <v>25.497485130650787</v>
      </c>
      <c r="D216" s="2">
        <f>MACD!E216</f>
        <v>0.18518934129331521</v>
      </c>
      <c r="E216" s="2">
        <f>MACD!F216</f>
        <v>0.23428899317071136</v>
      </c>
      <c r="F216" s="2">
        <f>'Moving Avg'!D216</f>
        <v>3.13</v>
      </c>
      <c r="G216" s="2">
        <f>'Moving Avg'!F216</f>
        <v>3.4455000000000005</v>
      </c>
      <c r="H216" s="2">
        <f>'Moving Avg'!G216</f>
        <v>4.0258000000000012</v>
      </c>
      <c r="I216" s="2">
        <f>'Moving Avg'!H216</f>
        <v>5.0353499999999922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0"/>
        <v>50</v>
      </c>
      <c r="N216" s="8">
        <f t="shared" si="31"/>
        <v>100</v>
      </c>
      <c r="O216" s="8">
        <f t="shared" si="32"/>
        <v>0</v>
      </c>
      <c r="P216" s="8">
        <f t="shared" si="33"/>
        <v>16.5</v>
      </c>
      <c r="Q216" s="9">
        <f t="shared" si="34"/>
        <v>54.975000000000001</v>
      </c>
      <c r="R216" s="9">
        <f t="shared" si="35"/>
        <v>34.125</v>
      </c>
      <c r="S216" s="9">
        <f t="shared" si="36"/>
        <v>29.925000000000001</v>
      </c>
      <c r="T216" s="9">
        <f t="shared" si="37"/>
        <v>41.625</v>
      </c>
      <c r="U216" s="8">
        <f t="shared" si="38"/>
        <v>39.674999999999997</v>
      </c>
      <c r="V216" s="8">
        <f t="shared" si="39"/>
        <v>40.162499999999994</v>
      </c>
    </row>
    <row r="217" spans="1:22" ht="13.5" x14ac:dyDescent="0.25">
      <c r="A217" s="3">
        <f>RSI!A217</f>
        <v>42321</v>
      </c>
      <c r="B217" s="2">
        <f>RSI!B217</f>
        <v>3.16</v>
      </c>
      <c r="C217" s="2">
        <f>RSI!I217</f>
        <v>25.497485130650787</v>
      </c>
      <c r="D217" s="2">
        <f>MACD!E217</f>
        <v>0.14085212869275443</v>
      </c>
      <c r="E217" s="2">
        <f>MACD!F217</f>
        <v>0.21560162027511998</v>
      </c>
      <c r="F217" s="2">
        <f>'Moving Avg'!D217</f>
        <v>3.1260000000000003</v>
      </c>
      <c r="G217" s="2">
        <f>'Moving Avg'!F217</f>
        <v>3.403</v>
      </c>
      <c r="H217" s="2">
        <f>'Moving Avg'!G217</f>
        <v>3.9956000000000014</v>
      </c>
      <c r="I217" s="2">
        <f>'Moving Avg'!H217</f>
        <v>5.019799999999992</v>
      </c>
      <c r="J217" s="6" t="str">
        <f>OBV!F217</f>
        <v>BEARISH</v>
      </c>
      <c r="K217" s="6" t="str">
        <f>OBV!G217</f>
        <v>NEUTRAL</v>
      </c>
      <c r="L217" s="6" t="str">
        <f>OBV!H217</f>
        <v>CONFIRMED BEARISH</v>
      </c>
      <c r="M217" s="8">
        <f t="shared" si="30"/>
        <v>50</v>
      </c>
      <c r="N217" s="8">
        <f t="shared" si="31"/>
        <v>100</v>
      </c>
      <c r="O217" s="8">
        <f t="shared" si="32"/>
        <v>0</v>
      </c>
      <c r="P217" s="8">
        <f t="shared" si="33"/>
        <v>16.5</v>
      </c>
      <c r="Q217" s="9">
        <f t="shared" si="34"/>
        <v>54.975000000000001</v>
      </c>
      <c r="R217" s="9">
        <f t="shared" si="35"/>
        <v>34.125</v>
      </c>
      <c r="S217" s="9">
        <f t="shared" si="36"/>
        <v>29.925000000000001</v>
      </c>
      <c r="T217" s="9">
        <f t="shared" si="37"/>
        <v>41.625</v>
      </c>
      <c r="U217" s="8">
        <f t="shared" si="38"/>
        <v>39.674999999999997</v>
      </c>
      <c r="V217" s="8">
        <f t="shared" si="39"/>
        <v>40.162499999999994</v>
      </c>
    </row>
    <row r="218" spans="1:22" ht="13.5" x14ac:dyDescent="0.25">
      <c r="A218" s="3">
        <f>RSI!A218</f>
        <v>42324</v>
      </c>
      <c r="B218" s="2">
        <f>RSI!B218</f>
        <v>3.08</v>
      </c>
      <c r="C218" s="2">
        <f>RSI!I218</f>
        <v>23.11106282563594</v>
      </c>
      <c r="D218" s="2">
        <f>MACD!E218</f>
        <v>9.1575370915189858E-2</v>
      </c>
      <c r="E218" s="2">
        <f>MACD!F218</f>
        <v>0.19079637040313396</v>
      </c>
      <c r="F218" s="2">
        <f>'Moving Avg'!D218</f>
        <v>3.1179999999999999</v>
      </c>
      <c r="G218" s="2">
        <f>'Moving Avg'!F218</f>
        <v>3.3594999999999997</v>
      </c>
      <c r="H218" s="2">
        <f>'Moving Avg'!G218</f>
        <v>3.9638000000000018</v>
      </c>
      <c r="I218" s="2">
        <f>'Moving Avg'!H218</f>
        <v>5.0036999999999932</v>
      </c>
      <c r="J218" s="6" t="str">
        <f>OBV!F218</f>
        <v>BEARISH</v>
      </c>
      <c r="K218" s="6" t="str">
        <f>OBV!G218</f>
        <v>NEUTRAL</v>
      </c>
      <c r="L218" s="6" t="str">
        <f>OBV!H218</f>
        <v>CONFIRMED BEARISH</v>
      </c>
      <c r="M218" s="8">
        <f t="shared" si="30"/>
        <v>50</v>
      </c>
      <c r="N218" s="8">
        <f t="shared" si="31"/>
        <v>100</v>
      </c>
      <c r="O218" s="8">
        <f t="shared" si="32"/>
        <v>0</v>
      </c>
      <c r="P218" s="8">
        <f t="shared" si="33"/>
        <v>16.5</v>
      </c>
      <c r="Q218" s="9">
        <f t="shared" si="34"/>
        <v>54.975000000000001</v>
      </c>
      <c r="R218" s="9">
        <f t="shared" si="35"/>
        <v>34.125</v>
      </c>
      <c r="S218" s="9">
        <f t="shared" si="36"/>
        <v>29.925000000000001</v>
      </c>
      <c r="T218" s="9">
        <f t="shared" si="37"/>
        <v>41.625</v>
      </c>
      <c r="U218" s="8">
        <f t="shared" si="38"/>
        <v>39.674999999999997</v>
      </c>
      <c r="V218" s="8">
        <f t="shared" si="39"/>
        <v>40.162499999999994</v>
      </c>
    </row>
    <row r="219" spans="1:22" ht="13.5" x14ac:dyDescent="0.25">
      <c r="A219" s="3">
        <f>RSI!A219</f>
        <v>42325</v>
      </c>
      <c r="B219" s="2">
        <f>RSI!B219</f>
        <v>3.17</v>
      </c>
      <c r="C219" s="2">
        <f>RSI!I219</f>
        <v>30.94179618844052</v>
      </c>
      <c r="D219" s="2">
        <f>MACD!E219</f>
        <v>6.736622597931774E-2</v>
      </c>
      <c r="E219" s="2">
        <f>MACD!F219</f>
        <v>0.16611034151837073</v>
      </c>
      <c r="F219" s="2">
        <f>'Moving Avg'!D219</f>
        <v>3.1459999999999999</v>
      </c>
      <c r="G219" s="2">
        <f>'Moving Avg'!F219</f>
        <v>3.3264999999999993</v>
      </c>
      <c r="H219" s="2">
        <f>'Moving Avg'!G219</f>
        <v>3.9338000000000011</v>
      </c>
      <c r="I219" s="2">
        <f>'Moving Avg'!H219</f>
        <v>4.9880499999999932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  <c r="M219" s="8">
        <f t="shared" si="30"/>
        <v>25</v>
      </c>
      <c r="N219" s="8">
        <f t="shared" si="31"/>
        <v>100</v>
      </c>
      <c r="O219" s="8">
        <f t="shared" si="32"/>
        <v>0</v>
      </c>
      <c r="P219" s="8">
        <f t="shared" si="33"/>
        <v>67</v>
      </c>
      <c r="Q219" s="9">
        <f t="shared" si="34"/>
        <v>53.8</v>
      </c>
      <c r="R219" s="9">
        <f t="shared" si="35"/>
        <v>41.75</v>
      </c>
      <c r="S219" s="9">
        <f t="shared" si="36"/>
        <v>48.900000000000006</v>
      </c>
      <c r="T219" s="9">
        <f t="shared" si="37"/>
        <v>48</v>
      </c>
      <c r="U219" s="8">
        <f t="shared" si="38"/>
        <v>48.15</v>
      </c>
      <c r="V219" s="8">
        <f t="shared" si="39"/>
        <v>48.112499999999997</v>
      </c>
    </row>
    <row r="220" spans="1:22" ht="13.5" x14ac:dyDescent="0.25">
      <c r="A220" s="3">
        <f>RSI!A220</f>
        <v>42326</v>
      </c>
      <c r="B220" s="2">
        <f>RSI!B220</f>
        <v>3.08</v>
      </c>
      <c r="C220" s="2">
        <f>RSI!I220</f>
        <v>27.883557080856079</v>
      </c>
      <c r="D220" s="2">
        <f>MACD!E220</f>
        <v>5.5437508710707739E-2</v>
      </c>
      <c r="E220" s="2">
        <f>MACD!F220</f>
        <v>0.14397577495683814</v>
      </c>
      <c r="F220" s="2">
        <f>'Moving Avg'!D220</f>
        <v>3.13</v>
      </c>
      <c r="G220" s="2">
        <f>'Moving Avg'!F220</f>
        <v>3.2904999999999993</v>
      </c>
      <c r="H220" s="2">
        <f>'Moving Avg'!G220</f>
        <v>3.902000000000001</v>
      </c>
      <c r="I220" s="2">
        <f>'Moving Avg'!H220</f>
        <v>4.9724499999999932</v>
      </c>
      <c r="J220" s="6" t="str">
        <f>OBV!F220</f>
        <v>BULLISH</v>
      </c>
      <c r="K220" s="6" t="str">
        <f>OBV!G220</f>
        <v>NEUTRAL</v>
      </c>
      <c r="L220" s="6" t="str">
        <f>OBV!H220</f>
        <v>BULLISH DIVERGENCE</v>
      </c>
      <c r="M220" s="8">
        <f t="shared" si="30"/>
        <v>50</v>
      </c>
      <c r="N220" s="8">
        <f t="shared" si="31"/>
        <v>100</v>
      </c>
      <c r="O220" s="8">
        <f t="shared" si="32"/>
        <v>0</v>
      </c>
      <c r="P220" s="8">
        <f t="shared" si="33"/>
        <v>66.5</v>
      </c>
      <c r="Q220" s="9">
        <f t="shared" si="34"/>
        <v>62.475000000000001</v>
      </c>
      <c r="R220" s="9">
        <f t="shared" si="35"/>
        <v>46.625</v>
      </c>
      <c r="S220" s="9">
        <f t="shared" si="36"/>
        <v>52.424999999999997</v>
      </c>
      <c r="T220" s="9">
        <f t="shared" si="37"/>
        <v>54.125</v>
      </c>
      <c r="U220" s="8">
        <f t="shared" si="38"/>
        <v>53.841666666666661</v>
      </c>
      <c r="V220" s="8">
        <f t="shared" si="39"/>
        <v>53.912499999999994</v>
      </c>
    </row>
    <row r="221" spans="1:22" ht="13.5" x14ac:dyDescent="0.25">
      <c r="A221" s="3">
        <f>RSI!A221</f>
        <v>42327</v>
      </c>
      <c r="B221" s="2">
        <f>RSI!B221</f>
        <v>3.15</v>
      </c>
      <c r="C221" s="2">
        <f>RSI!I221</f>
        <v>33.397434286573613</v>
      </c>
      <c r="D221" s="2">
        <f>MACD!E221</f>
        <v>4.2439938101845431E-2</v>
      </c>
      <c r="E221" s="2">
        <f>MACD!F221</f>
        <v>0.12366860758583961</v>
      </c>
      <c r="F221" s="2">
        <f>'Moving Avg'!D221</f>
        <v>3.1280000000000001</v>
      </c>
      <c r="G221" s="2">
        <f>'Moving Avg'!F221</f>
        <v>3.258</v>
      </c>
      <c r="H221" s="2">
        <f>'Moving Avg'!G221</f>
        <v>3.8724000000000012</v>
      </c>
      <c r="I221" s="2">
        <f>'Moving Avg'!H221</f>
        <v>4.9574999999999925</v>
      </c>
      <c r="J221" s="6" t="str">
        <f>OBV!F221</f>
        <v>BULLISH</v>
      </c>
      <c r="K221" s="6" t="str">
        <f>OBV!G221</f>
        <v>WEAK</v>
      </c>
      <c r="L221" s="6" t="str">
        <f>OBV!H221</f>
        <v>BULLISH DIVERGENCE</v>
      </c>
      <c r="M221" s="8">
        <f t="shared" si="30"/>
        <v>25</v>
      </c>
      <c r="N221" s="8">
        <f t="shared" si="31"/>
        <v>100</v>
      </c>
      <c r="O221" s="8">
        <f t="shared" si="32"/>
        <v>0</v>
      </c>
      <c r="P221" s="8">
        <f t="shared" si="33"/>
        <v>50</v>
      </c>
      <c r="Q221" s="9">
        <f t="shared" si="34"/>
        <v>51.25</v>
      </c>
      <c r="R221" s="9">
        <f t="shared" si="35"/>
        <v>37.5</v>
      </c>
      <c r="S221" s="9">
        <f t="shared" si="36"/>
        <v>41.25</v>
      </c>
      <c r="T221" s="9">
        <f t="shared" si="37"/>
        <v>43.75</v>
      </c>
      <c r="U221" s="8">
        <f t="shared" si="38"/>
        <v>43.333333333333336</v>
      </c>
      <c r="V221" s="8">
        <f t="shared" si="39"/>
        <v>43.4375</v>
      </c>
    </row>
    <row r="222" spans="1:22" ht="13.5" x14ac:dyDescent="0.25">
      <c r="A222" s="3">
        <f>RSI!A222</f>
        <v>42328</v>
      </c>
      <c r="B222" s="2">
        <f>RSI!B222</f>
        <v>3.07</v>
      </c>
      <c r="C222" s="2">
        <f>RSI!I222</f>
        <v>30.524969812103819</v>
      </c>
      <c r="D222" s="2">
        <f>MACD!E222</f>
        <v>2.5220303714824865E-2</v>
      </c>
      <c r="E222" s="2">
        <f>MACD!F222</f>
        <v>0.10397894681163666</v>
      </c>
      <c r="F222" s="2">
        <f>'Moving Avg'!D222</f>
        <v>3.1100000000000003</v>
      </c>
      <c r="G222" s="2">
        <f>'Moving Avg'!F222</f>
        <v>3.2269999999999994</v>
      </c>
      <c r="H222" s="2">
        <f>'Moving Avg'!G222</f>
        <v>3.8418000000000005</v>
      </c>
      <c r="I222" s="2">
        <f>'Moving Avg'!H222</f>
        <v>4.9413499999999928</v>
      </c>
      <c r="J222" s="6" t="str">
        <f>OBV!F222</f>
        <v>BEARISH</v>
      </c>
      <c r="K222" s="6" t="str">
        <f>OBV!G222</f>
        <v>STRONG</v>
      </c>
      <c r="L222" s="6" t="str">
        <f>OBV!H222</f>
        <v>CONFIRMED BEARISH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33</v>
      </c>
      <c r="Q222" s="9">
        <f t="shared" si="34"/>
        <v>48.7</v>
      </c>
      <c r="R222" s="9">
        <f t="shared" si="35"/>
        <v>33.25</v>
      </c>
      <c r="S222" s="9">
        <f t="shared" si="36"/>
        <v>33.6</v>
      </c>
      <c r="T222" s="9">
        <f t="shared" si="37"/>
        <v>39.5</v>
      </c>
      <c r="U222" s="8">
        <f t="shared" si="38"/>
        <v>38.516666666666673</v>
      </c>
      <c r="V222" s="8">
        <f t="shared" si="39"/>
        <v>38.762500000000003</v>
      </c>
    </row>
    <row r="223" spans="1:22" ht="13.5" x14ac:dyDescent="0.25">
      <c r="A223" s="3">
        <f>RSI!A223</f>
        <v>42331</v>
      </c>
      <c r="B223" s="2">
        <f>RSI!B223</f>
        <v>3.1</v>
      </c>
      <c r="C223" s="2">
        <f>RSI!I223</f>
        <v>32.857125002902734</v>
      </c>
      <c r="D223" s="2">
        <f>MACD!E223</f>
        <v>1.2422961043112579E-3</v>
      </c>
      <c r="E223" s="2">
        <f>MACD!F223</f>
        <v>8.3431616670171585E-2</v>
      </c>
      <c r="F223" s="2">
        <f>'Moving Avg'!D223</f>
        <v>3.1139999999999999</v>
      </c>
      <c r="G223" s="2">
        <f>'Moving Avg'!F223</f>
        <v>3.2029999999999994</v>
      </c>
      <c r="H223" s="2">
        <f>'Moving Avg'!G223</f>
        <v>3.8132000000000006</v>
      </c>
      <c r="I223" s="2">
        <f>'Moving Avg'!H223</f>
        <v>4.9258499999999934</v>
      </c>
      <c r="J223" s="6" t="str">
        <f>OBV!F223</f>
        <v>BEARISH</v>
      </c>
      <c r="K223" s="6" t="str">
        <f>OBV!G223</f>
        <v>STRONG</v>
      </c>
      <c r="L223" s="6" t="str">
        <f>OBV!H223</f>
        <v>BEARISH DIVERGENCE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33</v>
      </c>
      <c r="Q223" s="9">
        <f t="shared" si="34"/>
        <v>48.7</v>
      </c>
      <c r="R223" s="9">
        <f t="shared" si="35"/>
        <v>33.25</v>
      </c>
      <c r="S223" s="9">
        <f t="shared" si="36"/>
        <v>33.6</v>
      </c>
      <c r="T223" s="9">
        <f t="shared" si="37"/>
        <v>39.5</v>
      </c>
      <c r="U223" s="8">
        <f t="shared" si="38"/>
        <v>38.516666666666673</v>
      </c>
      <c r="V223" s="8">
        <f t="shared" si="39"/>
        <v>38.762500000000003</v>
      </c>
    </row>
    <row r="224" spans="1:22" ht="13.5" x14ac:dyDescent="0.25">
      <c r="A224" s="3">
        <f>RSI!A224</f>
        <v>42332</v>
      </c>
      <c r="B224" s="2">
        <f>RSI!B224</f>
        <v>3.01</v>
      </c>
      <c r="C224" s="2">
        <f>RSI!I224</f>
        <v>29.642372112325916</v>
      </c>
      <c r="D224" s="2">
        <f>MACD!E224</f>
        <v>-2.4509616366652942E-2</v>
      </c>
      <c r="E224" s="2">
        <f>MACD!F224</f>
        <v>6.1843370062806678E-2</v>
      </c>
      <c r="F224" s="2">
        <f>'Moving Avg'!D224</f>
        <v>3.0819999999999999</v>
      </c>
      <c r="G224" s="2">
        <f>'Moving Avg'!F224</f>
        <v>3.1784999999999997</v>
      </c>
      <c r="H224" s="2">
        <f>'Moving Avg'!G224</f>
        <v>3.7814000000000005</v>
      </c>
      <c r="I224" s="2">
        <f>'Moving Avg'!H224</f>
        <v>4.9105999999999934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  <c r="M224" s="8">
        <f t="shared" si="30"/>
        <v>50</v>
      </c>
      <c r="N224" s="8">
        <f t="shared" si="31"/>
        <v>100</v>
      </c>
      <c r="O224" s="8">
        <f t="shared" si="32"/>
        <v>0</v>
      </c>
      <c r="P224" s="8">
        <f t="shared" si="33"/>
        <v>33</v>
      </c>
      <c r="Q224" s="9">
        <f t="shared" si="34"/>
        <v>57.45</v>
      </c>
      <c r="R224" s="9">
        <f t="shared" si="35"/>
        <v>38.25</v>
      </c>
      <c r="S224" s="9">
        <f t="shared" si="36"/>
        <v>37.35</v>
      </c>
      <c r="T224" s="9">
        <f t="shared" si="37"/>
        <v>45.75</v>
      </c>
      <c r="U224" s="8">
        <f t="shared" si="38"/>
        <v>44.35</v>
      </c>
      <c r="V224" s="8">
        <f t="shared" si="39"/>
        <v>44.7</v>
      </c>
    </row>
    <row r="225" spans="1:22" ht="13.5" x14ac:dyDescent="0.25">
      <c r="A225" s="3">
        <f>RSI!A225</f>
        <v>42333</v>
      </c>
      <c r="B225" s="2">
        <f>RSI!B225</f>
        <v>3</v>
      </c>
      <c r="C225" s="2">
        <f>RSI!I225</f>
        <v>29.299353061761963</v>
      </c>
      <c r="D225" s="2">
        <f>MACD!E225</f>
        <v>-2.3437643329754287E-2</v>
      </c>
      <c r="E225" s="2">
        <f>MACD!F225</f>
        <v>4.4787167384294488E-2</v>
      </c>
      <c r="F225" s="2">
        <f>'Moving Avg'!D225</f>
        <v>3.0659999999999998</v>
      </c>
      <c r="G225" s="2">
        <f>'Moving Avg'!F225</f>
        <v>3.1534999999999997</v>
      </c>
      <c r="H225" s="2">
        <f>'Moving Avg'!G225</f>
        <v>3.7534000000000005</v>
      </c>
      <c r="I225" s="2">
        <f>'Moving Avg'!H225</f>
        <v>4.8952999999999935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  <c r="M225" s="8">
        <f t="shared" si="30"/>
        <v>50</v>
      </c>
      <c r="N225" s="8">
        <f t="shared" si="31"/>
        <v>100</v>
      </c>
      <c r="O225" s="8">
        <f t="shared" si="32"/>
        <v>0</v>
      </c>
      <c r="P225" s="8">
        <f t="shared" si="33"/>
        <v>33</v>
      </c>
      <c r="Q225" s="9">
        <f t="shared" si="34"/>
        <v>57.45</v>
      </c>
      <c r="R225" s="9">
        <f t="shared" si="35"/>
        <v>38.25</v>
      </c>
      <c r="S225" s="9">
        <f t="shared" si="36"/>
        <v>37.35</v>
      </c>
      <c r="T225" s="9">
        <f t="shared" si="37"/>
        <v>45.75</v>
      </c>
      <c r="U225" s="8">
        <f t="shared" si="38"/>
        <v>44.35</v>
      </c>
      <c r="V225" s="8">
        <f t="shared" si="39"/>
        <v>44.7</v>
      </c>
    </row>
    <row r="226" spans="1:22" ht="13.5" x14ac:dyDescent="0.25">
      <c r="A226" s="3">
        <f>RSI!A226</f>
        <v>42334</v>
      </c>
      <c r="B226" s="2">
        <f>RSI!B226</f>
        <v>3</v>
      </c>
      <c r="C226" s="2">
        <f>RSI!I226</f>
        <v>29.299353061761963</v>
      </c>
      <c r="D226" s="2">
        <f>MACD!E226</f>
        <v>-2.0507320940961637E-2</v>
      </c>
      <c r="E226" s="2">
        <f>MACD!F226</f>
        <v>3.1728269719243266E-2</v>
      </c>
      <c r="F226" s="2">
        <f>'Moving Avg'!D226</f>
        <v>3.036</v>
      </c>
      <c r="G226" s="2">
        <f>'Moving Avg'!F226</f>
        <v>3.1335000000000002</v>
      </c>
      <c r="H226" s="2">
        <f>'Moving Avg'!G226</f>
        <v>3.7254000000000009</v>
      </c>
      <c r="I226" s="2">
        <f>'Moving Avg'!H226</f>
        <v>4.8800499999999936</v>
      </c>
      <c r="J226" s="6" t="str">
        <f>OBV!F226</f>
        <v>BEARISH</v>
      </c>
      <c r="K226" s="6" t="str">
        <f>OBV!G226</f>
        <v>STRONG</v>
      </c>
      <c r="L226" s="6" t="str">
        <f>OBV!H226</f>
        <v>CONFIRMED BEARISH</v>
      </c>
      <c r="M226" s="8">
        <f t="shared" si="30"/>
        <v>50</v>
      </c>
      <c r="N226" s="8">
        <f t="shared" si="31"/>
        <v>100</v>
      </c>
      <c r="O226" s="8">
        <f t="shared" si="32"/>
        <v>0</v>
      </c>
      <c r="P226" s="8">
        <f t="shared" si="33"/>
        <v>33</v>
      </c>
      <c r="Q226" s="9">
        <f t="shared" si="34"/>
        <v>57.45</v>
      </c>
      <c r="R226" s="9">
        <f t="shared" si="35"/>
        <v>38.25</v>
      </c>
      <c r="S226" s="9">
        <f t="shared" si="36"/>
        <v>37.35</v>
      </c>
      <c r="T226" s="9">
        <f t="shared" si="37"/>
        <v>45.75</v>
      </c>
      <c r="U226" s="8">
        <f t="shared" si="38"/>
        <v>44.35</v>
      </c>
      <c r="V226" s="8">
        <f t="shared" si="39"/>
        <v>44.7</v>
      </c>
    </row>
    <row r="227" spans="1:22" ht="13.5" x14ac:dyDescent="0.25">
      <c r="A227" s="3">
        <f>RSI!A227</f>
        <v>42335</v>
      </c>
      <c r="B227" s="2">
        <f>RSI!B227</f>
        <v>3</v>
      </c>
      <c r="C227" s="2">
        <f>RSI!I227</f>
        <v>29.299353061761963</v>
      </c>
      <c r="D227" s="2">
        <f>MACD!E227</f>
        <v>-1.615442082505858E-2</v>
      </c>
      <c r="E227" s="2">
        <f>MACD!F227</f>
        <v>2.2151731610382898E-2</v>
      </c>
      <c r="F227" s="2">
        <f>'Moving Avg'!D227</f>
        <v>3.0219999999999998</v>
      </c>
      <c r="G227" s="2">
        <f>'Moving Avg'!F227</f>
        <v>3.1205000000000003</v>
      </c>
      <c r="H227" s="2">
        <f>'Moving Avg'!G227</f>
        <v>3.6974000000000005</v>
      </c>
      <c r="I227" s="2">
        <f>'Moving Avg'!H227</f>
        <v>4.863899999999993</v>
      </c>
      <c r="J227" s="6" t="str">
        <f>OBV!F227</f>
        <v>BEARISH</v>
      </c>
      <c r="K227" s="6" t="str">
        <f>OBV!G227</f>
        <v>STRONG</v>
      </c>
      <c r="L227" s="6" t="str">
        <f>OBV!H227</f>
        <v>CONFIRMED BEARISH</v>
      </c>
      <c r="M227" s="8">
        <f t="shared" si="30"/>
        <v>50</v>
      </c>
      <c r="N227" s="8">
        <f t="shared" si="31"/>
        <v>100</v>
      </c>
      <c r="O227" s="8">
        <f t="shared" si="32"/>
        <v>0</v>
      </c>
      <c r="P227" s="8">
        <f t="shared" si="33"/>
        <v>33</v>
      </c>
      <c r="Q227" s="9">
        <f t="shared" si="34"/>
        <v>57.45</v>
      </c>
      <c r="R227" s="9">
        <f t="shared" si="35"/>
        <v>38.25</v>
      </c>
      <c r="S227" s="9">
        <f t="shared" si="36"/>
        <v>37.35</v>
      </c>
      <c r="T227" s="9">
        <f t="shared" si="37"/>
        <v>45.75</v>
      </c>
      <c r="U227" s="8">
        <f t="shared" si="38"/>
        <v>44.35</v>
      </c>
      <c r="V227" s="8">
        <f t="shared" si="39"/>
        <v>44.7</v>
      </c>
    </row>
    <row r="228" spans="1:22" ht="13.5" x14ac:dyDescent="0.25">
      <c r="A228" s="3">
        <f>RSI!A228</f>
        <v>42338</v>
      </c>
      <c r="B228" s="2">
        <f>RSI!B228</f>
        <v>3</v>
      </c>
      <c r="C228" s="2">
        <f>RSI!I228</f>
        <v>29.299353061761963</v>
      </c>
      <c r="D228" s="2">
        <f>MACD!E228</f>
        <v>-2.3044263516871943E-2</v>
      </c>
      <c r="E228" s="2">
        <f>MACD!F228</f>
        <v>1.3112532584931929E-2</v>
      </c>
      <c r="F228" s="2">
        <f>'Moving Avg'!D228</f>
        <v>3.0019999999999998</v>
      </c>
      <c r="G228" s="2">
        <f>'Moving Avg'!F228</f>
        <v>3.1139999999999999</v>
      </c>
      <c r="H228" s="2">
        <f>'Moving Avg'!G228</f>
        <v>3.6694</v>
      </c>
      <c r="I228" s="2">
        <f>'Moving Avg'!H228</f>
        <v>4.847899999999993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  <c r="M228" s="8">
        <f t="shared" si="30"/>
        <v>50</v>
      </c>
      <c r="N228" s="8">
        <f t="shared" si="31"/>
        <v>100</v>
      </c>
      <c r="O228" s="8">
        <f t="shared" si="32"/>
        <v>0</v>
      </c>
      <c r="P228" s="8">
        <f t="shared" si="33"/>
        <v>33</v>
      </c>
      <c r="Q228" s="9">
        <f t="shared" si="34"/>
        <v>57.45</v>
      </c>
      <c r="R228" s="9">
        <f t="shared" si="35"/>
        <v>38.25</v>
      </c>
      <c r="S228" s="9">
        <f t="shared" si="36"/>
        <v>37.35</v>
      </c>
      <c r="T228" s="9">
        <f t="shared" si="37"/>
        <v>45.75</v>
      </c>
      <c r="U228" s="8">
        <f t="shared" si="38"/>
        <v>44.35</v>
      </c>
      <c r="V228" s="8">
        <f t="shared" si="39"/>
        <v>44.7</v>
      </c>
    </row>
    <row r="229" spans="1:22" ht="13.5" x14ac:dyDescent="0.25">
      <c r="A229" s="3">
        <f>RSI!A229</f>
        <v>42339</v>
      </c>
      <c r="B229" s="2">
        <f>RSI!B229</f>
        <v>3</v>
      </c>
      <c r="C229" s="2">
        <f>RSI!I229</f>
        <v>29.299353061761963</v>
      </c>
      <c r="D229" s="2">
        <f>MACD!E229</f>
        <v>-1.3421840970380128E-2</v>
      </c>
      <c r="E229" s="2">
        <f>MACD!F229</f>
        <v>7.805657873869519E-3</v>
      </c>
      <c r="F229" s="2">
        <f>'Moving Avg'!D229</f>
        <v>3</v>
      </c>
      <c r="G229" s="2">
        <f>'Moving Avg'!F229</f>
        <v>3.1004999999999998</v>
      </c>
      <c r="H229" s="2">
        <f>'Moving Avg'!G229</f>
        <v>3.6414</v>
      </c>
      <c r="I229" s="2">
        <f>'Moving Avg'!H229</f>
        <v>4.8323999999999927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0"/>
        <v>50</v>
      </c>
      <c r="N229" s="8">
        <f t="shared" si="31"/>
        <v>100</v>
      </c>
      <c r="O229" s="8">
        <f t="shared" si="32"/>
        <v>0</v>
      </c>
      <c r="P229" s="8">
        <f t="shared" si="33"/>
        <v>16.5</v>
      </c>
      <c r="Q229" s="9">
        <f t="shared" si="34"/>
        <v>54.975000000000001</v>
      </c>
      <c r="R229" s="9">
        <f t="shared" si="35"/>
        <v>34.125</v>
      </c>
      <c r="S229" s="9">
        <f t="shared" si="36"/>
        <v>29.925000000000001</v>
      </c>
      <c r="T229" s="9">
        <f t="shared" si="37"/>
        <v>41.625</v>
      </c>
      <c r="U229" s="8">
        <f t="shared" si="38"/>
        <v>39.674999999999997</v>
      </c>
      <c r="V229" s="8">
        <f t="shared" si="39"/>
        <v>40.162499999999994</v>
      </c>
    </row>
    <row r="230" spans="1:22" ht="13.5" x14ac:dyDescent="0.25">
      <c r="A230" s="3">
        <f>RSI!A230</f>
        <v>42340</v>
      </c>
      <c r="B230" s="2">
        <f>RSI!B230</f>
        <v>3.08</v>
      </c>
      <c r="C230" s="2">
        <f>RSI!I230</f>
        <v>37.659076686058661</v>
      </c>
      <c r="D230" s="2">
        <f>MACD!E230</f>
        <v>-2.3564708308935423E-2</v>
      </c>
      <c r="E230" s="2">
        <f>MACD!F230</f>
        <v>1.5315846373085305E-3</v>
      </c>
      <c r="F230" s="2">
        <f>'Moving Avg'!D230</f>
        <v>3.016</v>
      </c>
      <c r="G230" s="2">
        <f>'Moving Avg'!F230</f>
        <v>3.0910000000000002</v>
      </c>
      <c r="H230" s="2">
        <f>'Moving Avg'!G230</f>
        <v>3.6150000000000002</v>
      </c>
      <c r="I230" s="2">
        <f>'Moving Avg'!H230</f>
        <v>4.817799999999993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67</v>
      </c>
      <c r="Q230" s="9">
        <f t="shared" si="34"/>
        <v>53.8</v>
      </c>
      <c r="R230" s="9">
        <f t="shared" si="35"/>
        <v>41.75</v>
      </c>
      <c r="S230" s="9">
        <f t="shared" si="36"/>
        <v>48.900000000000006</v>
      </c>
      <c r="T230" s="9">
        <f t="shared" si="37"/>
        <v>48</v>
      </c>
      <c r="U230" s="8">
        <f t="shared" si="38"/>
        <v>48.15</v>
      </c>
      <c r="V230" s="8">
        <f t="shared" si="39"/>
        <v>48.112499999999997</v>
      </c>
    </row>
    <row r="231" spans="1:22" ht="13.5" x14ac:dyDescent="0.25">
      <c r="A231" s="3">
        <f>RSI!A231</f>
        <v>42341</v>
      </c>
      <c r="B231" s="2">
        <f>RSI!B231</f>
        <v>3.08</v>
      </c>
      <c r="C231" s="2">
        <f>RSI!I231</f>
        <v>37.659076686058661</v>
      </c>
      <c r="D231" s="2">
        <f>MACD!E231</f>
        <v>-2.0473624790037892E-2</v>
      </c>
      <c r="E231" s="2">
        <f>MACD!F231</f>
        <v>-2.8694572481607543E-3</v>
      </c>
      <c r="F231" s="2">
        <f>'Moving Avg'!D231</f>
        <v>3.032</v>
      </c>
      <c r="G231" s="2">
        <f>'Moving Avg'!F231</f>
        <v>3.0814999999999997</v>
      </c>
      <c r="H231" s="2">
        <f>'Moving Avg'!G231</f>
        <v>3.5886</v>
      </c>
      <c r="I231" s="2">
        <f>'Moving Avg'!H231</f>
        <v>4.8031999999999924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  <c r="M231" s="8">
        <f t="shared" si="30"/>
        <v>25</v>
      </c>
      <c r="N231" s="8">
        <f t="shared" si="31"/>
        <v>45</v>
      </c>
      <c r="O231" s="8">
        <f t="shared" si="32"/>
        <v>0</v>
      </c>
      <c r="P231" s="8">
        <f t="shared" si="33"/>
        <v>67</v>
      </c>
      <c r="Q231" s="9">
        <f t="shared" si="34"/>
        <v>34.549999999999997</v>
      </c>
      <c r="R231" s="9">
        <f t="shared" si="35"/>
        <v>30.75</v>
      </c>
      <c r="S231" s="9">
        <f t="shared" si="36"/>
        <v>40.650000000000006</v>
      </c>
      <c r="T231" s="9">
        <f t="shared" si="37"/>
        <v>34.25</v>
      </c>
      <c r="U231" s="8">
        <f t="shared" si="38"/>
        <v>35.31666666666667</v>
      </c>
      <c r="V231" s="8">
        <f t="shared" si="39"/>
        <v>35.049999999999997</v>
      </c>
    </row>
    <row r="232" spans="1:22" ht="13.5" x14ac:dyDescent="0.25">
      <c r="A232" s="3">
        <f>RSI!A232</f>
        <v>42342</v>
      </c>
      <c r="B232" s="2">
        <f>RSI!B232</f>
        <v>2.99</v>
      </c>
      <c r="C232" s="2">
        <f>RSI!I232</f>
        <v>32.625792108952268</v>
      </c>
      <c r="D232" s="2">
        <f>MACD!E232</f>
        <v>-2.2661822890161165E-2</v>
      </c>
      <c r="E232" s="2">
        <f>MACD!F232</f>
        <v>-6.8279303765608357E-3</v>
      </c>
      <c r="F232" s="2">
        <f>'Moving Avg'!D232</f>
        <v>3.0300000000000002</v>
      </c>
      <c r="G232" s="2">
        <f>'Moving Avg'!F232</f>
        <v>3.0720000000000001</v>
      </c>
      <c r="H232" s="2">
        <f>'Moving Avg'!G232</f>
        <v>3.5604</v>
      </c>
      <c r="I232" s="2">
        <f>'Moving Avg'!H232</f>
        <v>4.7872999999999921</v>
      </c>
      <c r="J232" s="6" t="str">
        <f>OBV!F232</f>
        <v>BULLISH</v>
      </c>
      <c r="K232" s="6" t="str">
        <f>OBV!G232</f>
        <v>WEAK</v>
      </c>
      <c r="L232" s="6" t="str">
        <f>OBV!H232</f>
        <v>BULLISH DIVERGENCE</v>
      </c>
      <c r="M232" s="8">
        <f t="shared" si="30"/>
        <v>25</v>
      </c>
      <c r="N232" s="8">
        <f t="shared" si="31"/>
        <v>45</v>
      </c>
      <c r="O232" s="8">
        <f t="shared" si="32"/>
        <v>0</v>
      </c>
      <c r="P232" s="8">
        <f t="shared" si="33"/>
        <v>50</v>
      </c>
      <c r="Q232" s="9">
        <f t="shared" si="34"/>
        <v>32</v>
      </c>
      <c r="R232" s="9">
        <f t="shared" si="35"/>
        <v>26.5</v>
      </c>
      <c r="S232" s="9">
        <f t="shared" si="36"/>
        <v>33</v>
      </c>
      <c r="T232" s="9">
        <f t="shared" si="37"/>
        <v>30</v>
      </c>
      <c r="U232" s="8">
        <f t="shared" si="38"/>
        <v>30.5</v>
      </c>
      <c r="V232" s="8">
        <f t="shared" si="39"/>
        <v>30.375</v>
      </c>
    </row>
    <row r="233" spans="1:22" ht="13.5" x14ac:dyDescent="0.25">
      <c r="A233" s="3">
        <f>RSI!A233</f>
        <v>42345</v>
      </c>
      <c r="B233" s="2">
        <f>RSI!B233</f>
        <v>2.99</v>
      </c>
      <c r="C233" s="2">
        <f>RSI!I233</f>
        <v>32.625792108952268</v>
      </c>
      <c r="D233" s="2">
        <f>MACD!E233</f>
        <v>-1.8590903192079011E-2</v>
      </c>
      <c r="E233" s="2">
        <f>MACD!F233</f>
        <v>-9.1805249396644719E-3</v>
      </c>
      <c r="F233" s="2">
        <f>'Moving Avg'!D233</f>
        <v>3.028</v>
      </c>
      <c r="G233" s="2">
        <f>'Moving Avg'!F233</f>
        <v>3.0654999999999997</v>
      </c>
      <c r="H233" s="2">
        <f>'Moving Avg'!G233</f>
        <v>3.5324</v>
      </c>
      <c r="I233" s="2">
        <f>'Moving Avg'!H233</f>
        <v>4.7714499999999918</v>
      </c>
      <c r="J233" s="6" t="str">
        <f>OBV!F233</f>
        <v>BULLISH</v>
      </c>
      <c r="K233" s="6" t="str">
        <f>OBV!G233</f>
        <v>WEAK</v>
      </c>
      <c r="L233" s="6" t="str">
        <f>OBV!H233</f>
        <v>BULLISH DIVERGENCE</v>
      </c>
      <c r="M233" s="8">
        <f t="shared" si="30"/>
        <v>25</v>
      </c>
      <c r="N233" s="8">
        <f t="shared" si="31"/>
        <v>45</v>
      </c>
      <c r="O233" s="8">
        <f t="shared" si="32"/>
        <v>0</v>
      </c>
      <c r="P233" s="8">
        <f t="shared" si="33"/>
        <v>50</v>
      </c>
      <c r="Q233" s="9">
        <f t="shared" si="34"/>
        <v>32</v>
      </c>
      <c r="R233" s="9">
        <f t="shared" si="35"/>
        <v>26.5</v>
      </c>
      <c r="S233" s="9">
        <f t="shared" si="36"/>
        <v>33</v>
      </c>
      <c r="T233" s="9">
        <f t="shared" si="37"/>
        <v>30</v>
      </c>
      <c r="U233" s="8">
        <f t="shared" si="38"/>
        <v>30.5</v>
      </c>
      <c r="V233" s="8">
        <f t="shared" si="39"/>
        <v>30.375</v>
      </c>
    </row>
    <row r="234" spans="1:22" ht="13.5" x14ac:dyDescent="0.25">
      <c r="A234" s="3">
        <f>RSI!A234</f>
        <v>42346</v>
      </c>
      <c r="B234" s="2">
        <f>RSI!B234</f>
        <v>2.99</v>
      </c>
      <c r="C234" s="2">
        <f>RSI!I234</f>
        <v>32.625792108952268</v>
      </c>
      <c r="D234" s="2">
        <f>MACD!E234</f>
        <v>-2.7782166640110795E-2</v>
      </c>
      <c r="E234" s="2">
        <f>MACD!F234</f>
        <v>-1.2900853279753738E-2</v>
      </c>
      <c r="F234" s="2">
        <f>'Moving Avg'!D234</f>
        <v>3.0260000000000002</v>
      </c>
      <c r="G234" s="2">
        <f>'Moving Avg'!F234</f>
        <v>3.0635000000000003</v>
      </c>
      <c r="H234" s="2">
        <f>'Moving Avg'!G234</f>
        <v>3.5044000000000004</v>
      </c>
      <c r="I234" s="2">
        <f>'Moving Avg'!H234</f>
        <v>4.7555999999999914</v>
      </c>
      <c r="J234" s="6" t="str">
        <f>OBV!F234</f>
        <v>BULLISH</v>
      </c>
      <c r="K234" s="6" t="str">
        <f>OBV!G234</f>
        <v>WEAK</v>
      </c>
      <c r="L234" s="6" t="str">
        <f>OBV!H234</f>
        <v>BULLISH DIVERGENCE</v>
      </c>
      <c r="M234" s="8">
        <f t="shared" si="30"/>
        <v>25</v>
      </c>
      <c r="N234" s="8">
        <f t="shared" si="31"/>
        <v>45</v>
      </c>
      <c r="O234" s="8">
        <f t="shared" si="32"/>
        <v>0</v>
      </c>
      <c r="P234" s="8">
        <f t="shared" si="33"/>
        <v>50</v>
      </c>
      <c r="Q234" s="9">
        <f t="shared" si="34"/>
        <v>32</v>
      </c>
      <c r="R234" s="9">
        <f t="shared" si="35"/>
        <v>26.5</v>
      </c>
      <c r="S234" s="9">
        <f t="shared" si="36"/>
        <v>33</v>
      </c>
      <c r="T234" s="9">
        <f t="shared" si="37"/>
        <v>30</v>
      </c>
      <c r="U234" s="8">
        <f t="shared" si="38"/>
        <v>30.5</v>
      </c>
      <c r="V234" s="8">
        <f t="shared" si="39"/>
        <v>30.375</v>
      </c>
    </row>
    <row r="235" spans="1:22" ht="13.5" x14ac:dyDescent="0.25">
      <c r="A235" s="3">
        <f>RSI!A235</f>
        <v>42347</v>
      </c>
      <c r="B235" s="2">
        <f>RSI!B235</f>
        <v>2.91</v>
      </c>
      <c r="C235" s="2">
        <f>RSI!I235</f>
        <v>28.41020799952517</v>
      </c>
      <c r="D235" s="2">
        <f>MACD!E235</f>
        <v>-3.005130846816817E-2</v>
      </c>
      <c r="E235" s="2">
        <f>MACD!F235</f>
        <v>-1.6330944317436626E-2</v>
      </c>
      <c r="F235" s="2">
        <f>'Moving Avg'!D235</f>
        <v>2.992</v>
      </c>
      <c r="G235" s="2">
        <f>'Moving Avg'!F235</f>
        <v>3.0510000000000006</v>
      </c>
      <c r="H235" s="2">
        <f>'Moving Avg'!G235</f>
        <v>3.4748000000000006</v>
      </c>
      <c r="I235" s="2">
        <f>'Moving Avg'!H235</f>
        <v>4.7393999999999918</v>
      </c>
      <c r="J235" s="6" t="str">
        <f>OBV!F235</f>
        <v>BEARISH</v>
      </c>
      <c r="K235" s="6" t="str">
        <f>OBV!G235</f>
        <v>STRONG</v>
      </c>
      <c r="L235" s="6" t="str">
        <f>OBV!H235</f>
        <v>CONFIRMED BEARISH</v>
      </c>
      <c r="M235" s="8">
        <f t="shared" si="30"/>
        <v>50</v>
      </c>
      <c r="N235" s="8">
        <f t="shared" si="31"/>
        <v>45</v>
      </c>
      <c r="O235" s="8">
        <f t="shared" si="32"/>
        <v>0</v>
      </c>
      <c r="P235" s="8">
        <f t="shared" si="33"/>
        <v>33</v>
      </c>
      <c r="Q235" s="9">
        <f t="shared" si="34"/>
        <v>38.200000000000003</v>
      </c>
      <c r="R235" s="9">
        <f t="shared" si="35"/>
        <v>27.25</v>
      </c>
      <c r="S235" s="9">
        <f t="shared" si="36"/>
        <v>29.1</v>
      </c>
      <c r="T235" s="9">
        <f t="shared" si="37"/>
        <v>32</v>
      </c>
      <c r="U235" s="8">
        <f t="shared" si="38"/>
        <v>31.516666666666669</v>
      </c>
      <c r="V235" s="8">
        <f t="shared" si="39"/>
        <v>31.637500000000003</v>
      </c>
    </row>
    <row r="236" spans="1:22" ht="13.5" x14ac:dyDescent="0.25">
      <c r="A236" s="3">
        <f>RSI!A236</f>
        <v>42348</v>
      </c>
      <c r="B236" s="2">
        <f>RSI!B236</f>
        <v>2.91</v>
      </c>
      <c r="C236" s="2">
        <f>RSI!I236</f>
        <v>28.41020799952517</v>
      </c>
      <c r="D236" s="2">
        <f>MACD!E236</f>
        <v>-3.0461020060313704E-2</v>
      </c>
      <c r="E236" s="2">
        <f>MACD!F236</f>
        <v>-1.9156959466012043E-2</v>
      </c>
      <c r="F236" s="2">
        <f>'Moving Avg'!D236</f>
        <v>2.9580000000000002</v>
      </c>
      <c r="G236" s="2">
        <f>'Moving Avg'!F236</f>
        <v>3.0385</v>
      </c>
      <c r="H236" s="2">
        <f>'Moving Avg'!G236</f>
        <v>3.4450000000000007</v>
      </c>
      <c r="I236" s="2">
        <f>'Moving Avg'!H236</f>
        <v>4.7231999999999914</v>
      </c>
      <c r="J236" s="6" t="str">
        <f>OBV!F236</f>
        <v>BEARISH</v>
      </c>
      <c r="K236" s="6" t="str">
        <f>OBV!G236</f>
        <v>STRONG</v>
      </c>
      <c r="L236" s="6" t="str">
        <f>OBV!H236</f>
        <v>CONFIRMED BEARISH</v>
      </c>
      <c r="M236" s="8">
        <f t="shared" si="30"/>
        <v>50</v>
      </c>
      <c r="N236" s="8">
        <f t="shared" si="31"/>
        <v>45</v>
      </c>
      <c r="O236" s="8">
        <f t="shared" si="32"/>
        <v>0</v>
      </c>
      <c r="P236" s="8">
        <f t="shared" si="33"/>
        <v>33</v>
      </c>
      <c r="Q236" s="9">
        <f t="shared" si="34"/>
        <v>38.200000000000003</v>
      </c>
      <c r="R236" s="9">
        <f t="shared" si="35"/>
        <v>27.25</v>
      </c>
      <c r="S236" s="9">
        <f t="shared" si="36"/>
        <v>29.1</v>
      </c>
      <c r="T236" s="9">
        <f t="shared" si="37"/>
        <v>32</v>
      </c>
      <c r="U236" s="8">
        <f t="shared" si="38"/>
        <v>31.516666666666669</v>
      </c>
      <c r="V236" s="8">
        <f t="shared" si="39"/>
        <v>31.637500000000003</v>
      </c>
    </row>
    <row r="237" spans="1:22" ht="13.5" x14ac:dyDescent="0.25">
      <c r="A237" s="3">
        <f>RSI!A237</f>
        <v>42349</v>
      </c>
      <c r="B237" s="2">
        <f>RSI!B237</f>
        <v>2.91</v>
      </c>
      <c r="C237" s="2">
        <f>RSI!I237</f>
        <v>28.410207999525184</v>
      </c>
      <c r="D237" s="2">
        <f>MACD!E237</f>
        <v>-2.9409244013586466E-2</v>
      </c>
      <c r="E237" s="2">
        <f>MACD!F237</f>
        <v>-2.1207416375526929E-2</v>
      </c>
      <c r="F237" s="2">
        <f>'Moving Avg'!D237</f>
        <v>2.9420000000000002</v>
      </c>
      <c r="G237" s="2">
        <f>'Moving Avg'!F237</f>
        <v>3.0259999999999998</v>
      </c>
      <c r="H237" s="2">
        <f>'Moving Avg'!G237</f>
        <v>3.4178000000000002</v>
      </c>
      <c r="I237" s="2">
        <f>'Moving Avg'!H237</f>
        <v>4.706999999999991</v>
      </c>
      <c r="J237" s="6" t="str">
        <f>OBV!F237</f>
        <v>BEARISH</v>
      </c>
      <c r="K237" s="6" t="str">
        <f>OBV!G237</f>
        <v>STRONG</v>
      </c>
      <c r="L237" s="6" t="str">
        <f>OBV!H237</f>
        <v>CONFIRMED BEARISH</v>
      </c>
      <c r="M237" s="8">
        <f t="shared" si="30"/>
        <v>50</v>
      </c>
      <c r="N237" s="8">
        <f t="shared" si="31"/>
        <v>45</v>
      </c>
      <c r="O237" s="8">
        <f t="shared" si="32"/>
        <v>0</v>
      </c>
      <c r="P237" s="8">
        <f t="shared" si="33"/>
        <v>33</v>
      </c>
      <c r="Q237" s="9">
        <f t="shared" si="34"/>
        <v>38.200000000000003</v>
      </c>
      <c r="R237" s="9">
        <f t="shared" si="35"/>
        <v>27.25</v>
      </c>
      <c r="S237" s="9">
        <f t="shared" si="36"/>
        <v>29.1</v>
      </c>
      <c r="T237" s="9">
        <f t="shared" si="37"/>
        <v>32</v>
      </c>
      <c r="U237" s="8">
        <f t="shared" si="38"/>
        <v>31.516666666666669</v>
      </c>
      <c r="V237" s="8">
        <f t="shared" si="39"/>
        <v>31.637500000000003</v>
      </c>
    </row>
    <row r="238" spans="1:22" ht="13.5" x14ac:dyDescent="0.25">
      <c r="A238" s="3">
        <f>RSI!A238</f>
        <v>42352</v>
      </c>
      <c r="B238" s="2">
        <f>RSI!B238</f>
        <v>2.87</v>
      </c>
      <c r="C238" s="2">
        <f>RSI!I238</f>
        <v>26.288947758278667</v>
      </c>
      <c r="D238" s="2">
        <f>MACD!E238</f>
        <v>-2.4261450882805402E-2</v>
      </c>
      <c r="E238" s="2">
        <f>MACD!F238</f>
        <v>-2.1818223276982626E-2</v>
      </c>
      <c r="F238" s="2">
        <f>'Moving Avg'!D238</f>
        <v>2.9180000000000001</v>
      </c>
      <c r="G238" s="2">
        <f>'Moving Avg'!F238</f>
        <v>3.0154999999999998</v>
      </c>
      <c r="H238" s="2">
        <f>'Moving Avg'!G238</f>
        <v>3.3898000000000006</v>
      </c>
      <c r="I238" s="2">
        <f>'Moving Avg'!H238</f>
        <v>4.6906499999999918</v>
      </c>
      <c r="J238" s="6" t="str">
        <f>OBV!F238</f>
        <v>BEARISH</v>
      </c>
      <c r="K238" s="6" t="str">
        <f>OBV!G238</f>
        <v>STRONG</v>
      </c>
      <c r="L238" s="6" t="str">
        <f>OBV!H238</f>
        <v>CONFIRMED BEARISH</v>
      </c>
      <c r="M238" s="8">
        <f t="shared" si="30"/>
        <v>50</v>
      </c>
      <c r="N238" s="8">
        <f t="shared" si="31"/>
        <v>45</v>
      </c>
      <c r="O238" s="8">
        <f t="shared" si="32"/>
        <v>0</v>
      </c>
      <c r="P238" s="8">
        <f t="shared" si="33"/>
        <v>33</v>
      </c>
      <c r="Q238" s="9">
        <f t="shared" si="34"/>
        <v>38.200000000000003</v>
      </c>
      <c r="R238" s="9">
        <f t="shared" si="35"/>
        <v>27.25</v>
      </c>
      <c r="S238" s="9">
        <f t="shared" si="36"/>
        <v>29.1</v>
      </c>
      <c r="T238" s="9">
        <f t="shared" si="37"/>
        <v>32</v>
      </c>
      <c r="U238" s="8">
        <f t="shared" si="38"/>
        <v>31.516666666666669</v>
      </c>
      <c r="V238" s="8">
        <f t="shared" si="39"/>
        <v>31.637500000000003</v>
      </c>
    </row>
    <row r="239" spans="1:22" ht="13.5" x14ac:dyDescent="0.25">
      <c r="A239" s="3">
        <f>RSI!A239</f>
        <v>42353</v>
      </c>
      <c r="B239" s="2">
        <f>RSI!B239</f>
        <v>2.87</v>
      </c>
      <c r="C239" s="2">
        <f>RSI!I239</f>
        <v>26.288947758278667</v>
      </c>
      <c r="D239" s="2">
        <f>MACD!E239</f>
        <v>-1.8470314374269492E-2</v>
      </c>
      <c r="E239" s="2">
        <f>MACD!F239</f>
        <v>-2.1148641496439999E-2</v>
      </c>
      <c r="F239" s="2">
        <f>'Moving Avg'!D239</f>
        <v>2.8940000000000006</v>
      </c>
      <c r="G239" s="2">
        <f>'Moving Avg'!F239</f>
        <v>3.0004999999999997</v>
      </c>
      <c r="H239" s="2">
        <f>'Moving Avg'!G239</f>
        <v>3.3600000000000008</v>
      </c>
      <c r="I239" s="2">
        <f>'Moving Avg'!H239</f>
        <v>4.6749999999999918</v>
      </c>
      <c r="J239" s="6" t="str">
        <f>OBV!F239</f>
        <v>BEARISH</v>
      </c>
      <c r="K239" s="6" t="str">
        <f>OBV!G239</f>
        <v>STRONG</v>
      </c>
      <c r="L239" s="6" t="str">
        <f>OBV!H239</f>
        <v>CONFIRMED BEARISH</v>
      </c>
      <c r="M239" s="8">
        <f t="shared" si="30"/>
        <v>50</v>
      </c>
      <c r="N239" s="8">
        <f t="shared" si="31"/>
        <v>0</v>
      </c>
      <c r="O239" s="8">
        <f t="shared" si="32"/>
        <v>0</v>
      </c>
      <c r="P239" s="8">
        <f t="shared" si="33"/>
        <v>33</v>
      </c>
      <c r="Q239" s="9">
        <f t="shared" si="34"/>
        <v>22.45</v>
      </c>
      <c r="R239" s="9">
        <f t="shared" si="35"/>
        <v>18.25</v>
      </c>
      <c r="S239" s="9">
        <f t="shared" si="36"/>
        <v>22.35</v>
      </c>
      <c r="T239" s="9">
        <f t="shared" si="37"/>
        <v>20.75</v>
      </c>
      <c r="U239" s="8">
        <f t="shared" si="38"/>
        <v>21.016666666666669</v>
      </c>
      <c r="V239" s="8">
        <f t="shared" si="39"/>
        <v>20.950000000000003</v>
      </c>
    </row>
    <row r="240" spans="1:22" ht="13.5" x14ac:dyDescent="0.25">
      <c r="A240" s="3">
        <f>RSI!A240</f>
        <v>42354</v>
      </c>
      <c r="B240" s="2">
        <f>RSI!B240</f>
        <v>3.04</v>
      </c>
      <c r="C240" s="2">
        <f>RSI!I240</f>
        <v>46.118653704589313</v>
      </c>
      <c r="D240" s="2">
        <f>MACD!E240</f>
        <v>-1.2526030051351E-2</v>
      </c>
      <c r="E240" s="2">
        <f>MACD!F240</f>
        <v>-1.9424119207422201E-2</v>
      </c>
      <c r="F240" s="2">
        <f>'Moving Avg'!D240</f>
        <v>2.9200000000000004</v>
      </c>
      <c r="G240" s="2">
        <f>'Moving Avg'!F240</f>
        <v>2.9984999999999995</v>
      </c>
      <c r="H240" s="2">
        <f>'Moving Avg'!G240</f>
        <v>3.3336000000000001</v>
      </c>
      <c r="I240" s="2">
        <f>'Moving Avg'!H240</f>
        <v>4.6594999999999924</v>
      </c>
      <c r="J240" s="6" t="str">
        <f>OBV!F240</f>
        <v>BULLISH</v>
      </c>
      <c r="K240" s="6" t="str">
        <f>OBV!G240</f>
        <v>NEUTRAL</v>
      </c>
      <c r="L240" s="6" t="str">
        <f>OBV!H240</f>
        <v>CONFIRMED BULLISH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83.5</v>
      </c>
      <c r="Q240" s="9">
        <f t="shared" si="34"/>
        <v>21.274999999999999</v>
      </c>
      <c r="R240" s="9">
        <f t="shared" si="35"/>
        <v>25.875</v>
      </c>
      <c r="S240" s="9">
        <f t="shared" si="36"/>
        <v>41.325000000000003</v>
      </c>
      <c r="T240" s="9">
        <f t="shared" si="37"/>
        <v>27.125</v>
      </c>
      <c r="U240" s="8">
        <f t="shared" si="38"/>
        <v>29.491666666666664</v>
      </c>
      <c r="V240" s="8">
        <f t="shared" si="39"/>
        <v>28.9</v>
      </c>
    </row>
    <row r="241" spans="1:22" ht="13.5" x14ac:dyDescent="0.25">
      <c r="A241" s="3">
        <f>RSI!A241</f>
        <v>42355</v>
      </c>
      <c r="B241" s="2">
        <f>RSI!B241</f>
        <v>2.99</v>
      </c>
      <c r="C241" s="2">
        <f>RSI!I241</f>
        <v>42.497455031388455</v>
      </c>
      <c r="D241" s="2">
        <f>MACD!E241</f>
        <v>-3.5665362934933498E-3</v>
      </c>
      <c r="E241" s="2">
        <f>MACD!F241</f>
        <v>-1.6252602624636431E-2</v>
      </c>
      <c r="F241" s="2">
        <f>'Moving Avg'!D241</f>
        <v>2.9360000000000004</v>
      </c>
      <c r="G241" s="2">
        <f>'Moving Avg'!F241</f>
        <v>2.9904999999999995</v>
      </c>
      <c r="H241" s="2">
        <f>'Moving Avg'!G241</f>
        <v>3.3062000000000005</v>
      </c>
      <c r="I241" s="2">
        <f>'Moving Avg'!H241</f>
        <v>4.6441999999999926</v>
      </c>
      <c r="J241" s="6" t="str">
        <f>OBV!F241</f>
        <v>BEARISH</v>
      </c>
      <c r="K241" s="6" t="str">
        <f>OBV!G241</f>
        <v>NEUTRAL</v>
      </c>
      <c r="L241" s="6" t="str">
        <f>OBV!H241</f>
        <v>BEARISH DIVERGENCE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16.5</v>
      </c>
      <c r="Q241" s="9">
        <f t="shared" si="34"/>
        <v>11.225</v>
      </c>
      <c r="R241" s="9">
        <f t="shared" si="35"/>
        <v>9.125</v>
      </c>
      <c r="S241" s="9">
        <f t="shared" si="36"/>
        <v>11.175000000000001</v>
      </c>
      <c r="T241" s="9">
        <f t="shared" si="37"/>
        <v>10.375</v>
      </c>
      <c r="U241" s="8">
        <f t="shared" si="38"/>
        <v>10.508333333333335</v>
      </c>
      <c r="V241" s="8">
        <f t="shared" si="39"/>
        <v>10.475000000000001</v>
      </c>
    </row>
    <row r="242" spans="1:22" ht="13.5" x14ac:dyDescent="0.25">
      <c r="A242" s="3">
        <f>RSI!A242</f>
        <v>42356</v>
      </c>
      <c r="B242" s="2">
        <f>RSI!B242</f>
        <v>3.07</v>
      </c>
      <c r="C242" s="2">
        <f>RSI!I242</f>
        <v>49.350110536430925</v>
      </c>
      <c r="D242" s="2">
        <f>MACD!E242</f>
        <v>-1.5252784360203275E-2</v>
      </c>
      <c r="E242" s="2">
        <f>MACD!F242</f>
        <v>-1.60526389717498E-2</v>
      </c>
      <c r="F242" s="2">
        <f>'Moving Avg'!D242</f>
        <v>2.9680000000000004</v>
      </c>
      <c r="G242" s="2">
        <f>'Moving Avg'!F242</f>
        <v>2.9904999999999999</v>
      </c>
      <c r="H242" s="2">
        <f>'Moving Avg'!G242</f>
        <v>3.2804000000000006</v>
      </c>
      <c r="I242" s="2">
        <f>'Moving Avg'!H242</f>
        <v>4.6285999999999934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67</v>
      </c>
      <c r="Q242" s="9">
        <f t="shared" si="34"/>
        <v>18.799999999999997</v>
      </c>
      <c r="R242" s="9">
        <f t="shared" si="35"/>
        <v>21.75</v>
      </c>
      <c r="S242" s="9">
        <f t="shared" si="36"/>
        <v>33.900000000000006</v>
      </c>
      <c r="T242" s="9">
        <f t="shared" si="37"/>
        <v>23</v>
      </c>
      <c r="U242" s="8">
        <f t="shared" si="38"/>
        <v>24.816666666666666</v>
      </c>
      <c r="V242" s="8">
        <f t="shared" si="39"/>
        <v>24.362500000000001</v>
      </c>
    </row>
    <row r="243" spans="1:22" ht="13.5" x14ac:dyDescent="0.25">
      <c r="A243" s="3">
        <f>RSI!A243</f>
        <v>42359</v>
      </c>
      <c r="B243" s="2">
        <f>RSI!B243</f>
        <v>3.16</v>
      </c>
      <c r="C243" s="2">
        <f>RSI!I243</f>
        <v>55.740348476310785</v>
      </c>
      <c r="D243" s="2">
        <f>MACD!E243</f>
        <v>-3.1813203394118972E-2</v>
      </c>
      <c r="E243" s="2">
        <f>MACD!F243</f>
        <v>-1.9204751856223636E-2</v>
      </c>
      <c r="F243" s="2">
        <f>'Moving Avg'!D243</f>
        <v>3.0260000000000002</v>
      </c>
      <c r="G243" s="2">
        <f>'Moving Avg'!F243</f>
        <v>2.9934999999999996</v>
      </c>
      <c r="H243" s="2">
        <f>'Moving Avg'!G243</f>
        <v>3.2563999999999997</v>
      </c>
      <c r="I243" s="2">
        <f>'Moving Avg'!H243</f>
        <v>4.6141499999999933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  <c r="M243" s="8">
        <f t="shared" si="30"/>
        <v>25</v>
      </c>
      <c r="N243" s="8">
        <f t="shared" si="31"/>
        <v>45</v>
      </c>
      <c r="O243" s="8">
        <f t="shared" si="32"/>
        <v>0</v>
      </c>
      <c r="P243" s="8">
        <f t="shared" si="33"/>
        <v>67</v>
      </c>
      <c r="Q243" s="9">
        <f t="shared" si="34"/>
        <v>34.549999999999997</v>
      </c>
      <c r="R243" s="9">
        <f t="shared" si="35"/>
        <v>30.75</v>
      </c>
      <c r="S243" s="9">
        <f t="shared" si="36"/>
        <v>40.650000000000006</v>
      </c>
      <c r="T243" s="9">
        <f t="shared" si="37"/>
        <v>34.25</v>
      </c>
      <c r="U243" s="8">
        <f t="shared" si="38"/>
        <v>35.31666666666667</v>
      </c>
      <c r="V243" s="8">
        <f t="shared" si="39"/>
        <v>35.049999999999997</v>
      </c>
    </row>
    <row r="244" spans="1:22" ht="13.5" x14ac:dyDescent="0.25">
      <c r="A244" s="3">
        <f>RSI!A244</f>
        <v>42360</v>
      </c>
      <c r="B244" s="2">
        <f>RSI!B244</f>
        <v>3.15</v>
      </c>
      <c r="C244" s="2">
        <f>RSI!I244</f>
        <v>54.911370515317536</v>
      </c>
      <c r="D244" s="2">
        <f>MACD!E244</f>
        <v>-4.5621928239561793E-2</v>
      </c>
      <c r="E244" s="2">
        <f>MACD!F244</f>
        <v>-2.4488187132891269E-2</v>
      </c>
      <c r="F244" s="2">
        <f>'Moving Avg'!D244</f>
        <v>3.0819999999999999</v>
      </c>
      <c r="G244" s="2">
        <f>'Moving Avg'!F244</f>
        <v>3.0004999999999997</v>
      </c>
      <c r="H244" s="2">
        <f>'Moving Avg'!G244</f>
        <v>3.2360000000000002</v>
      </c>
      <c r="I244" s="2">
        <f>'Moving Avg'!H244</f>
        <v>4.5996499999999934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  <c r="M244" s="8">
        <f t="shared" si="30"/>
        <v>25</v>
      </c>
      <c r="N244" s="8">
        <f t="shared" si="31"/>
        <v>100</v>
      </c>
      <c r="O244" s="8">
        <f t="shared" si="32"/>
        <v>0</v>
      </c>
      <c r="P244" s="8">
        <f t="shared" si="33"/>
        <v>67</v>
      </c>
      <c r="Q244" s="9">
        <f t="shared" si="34"/>
        <v>53.8</v>
      </c>
      <c r="R244" s="9">
        <f t="shared" si="35"/>
        <v>41.75</v>
      </c>
      <c r="S244" s="9">
        <f t="shared" si="36"/>
        <v>48.900000000000006</v>
      </c>
      <c r="T244" s="9">
        <f t="shared" si="37"/>
        <v>48</v>
      </c>
      <c r="U244" s="8">
        <f t="shared" si="38"/>
        <v>48.15</v>
      </c>
      <c r="V244" s="8">
        <f t="shared" si="39"/>
        <v>48.112499999999997</v>
      </c>
    </row>
    <row r="245" spans="1:22" ht="13.5" x14ac:dyDescent="0.25">
      <c r="A245" s="3">
        <f>RSI!A245</f>
        <v>42361</v>
      </c>
      <c r="B245" s="2">
        <f>RSI!B245</f>
        <v>3.07</v>
      </c>
      <c r="C245" s="2">
        <f>RSI!I245</f>
        <v>48.674719625958232</v>
      </c>
      <c r="D245" s="2">
        <f>MACD!E245</f>
        <v>-6.4125949947648753E-2</v>
      </c>
      <c r="E245" s="2">
        <f>MACD!F245</f>
        <v>-3.2415739695842771E-2</v>
      </c>
      <c r="F245" s="2">
        <f>'Moving Avg'!D245</f>
        <v>3.0880000000000001</v>
      </c>
      <c r="G245" s="2">
        <f>'Moving Avg'!F245</f>
        <v>3.004</v>
      </c>
      <c r="H245" s="2">
        <f>'Moving Avg'!G245</f>
        <v>3.2163999999999993</v>
      </c>
      <c r="I245" s="2">
        <f>'Moving Avg'!H245</f>
        <v>4.5849999999999929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  <c r="M245" s="8">
        <f t="shared" si="30"/>
        <v>25</v>
      </c>
      <c r="N245" s="8">
        <f t="shared" si="31"/>
        <v>100</v>
      </c>
      <c r="O245" s="8">
        <f t="shared" si="32"/>
        <v>0</v>
      </c>
      <c r="P245" s="8">
        <f t="shared" si="33"/>
        <v>67</v>
      </c>
      <c r="Q245" s="9">
        <f t="shared" si="34"/>
        <v>53.8</v>
      </c>
      <c r="R245" s="9">
        <f t="shared" si="35"/>
        <v>41.75</v>
      </c>
      <c r="S245" s="9">
        <f t="shared" si="36"/>
        <v>48.900000000000006</v>
      </c>
      <c r="T245" s="9">
        <f t="shared" si="37"/>
        <v>48</v>
      </c>
      <c r="U245" s="8">
        <f t="shared" si="38"/>
        <v>48.15</v>
      </c>
      <c r="V245" s="8">
        <f t="shared" si="39"/>
        <v>48.112499999999997</v>
      </c>
    </row>
    <row r="246" spans="1:22" ht="13.5" x14ac:dyDescent="0.25">
      <c r="A246" s="3">
        <f>RSI!A246</f>
        <v>42363</v>
      </c>
      <c r="B246" s="2">
        <f>RSI!B246</f>
        <v>3.07</v>
      </c>
      <c r="C246" s="2">
        <f>RSI!I246</f>
        <v>48.674719625958232</v>
      </c>
      <c r="D246" s="2">
        <f>MACD!E246</f>
        <v>-7.9715984619823654E-2</v>
      </c>
      <c r="E246" s="2">
        <f>MACD!F246</f>
        <v>-4.1875788680638945E-2</v>
      </c>
      <c r="F246" s="2">
        <f>'Moving Avg'!D246</f>
        <v>3.1040000000000001</v>
      </c>
      <c r="G246" s="2">
        <f>'Moving Avg'!F246</f>
        <v>3.0074999999999998</v>
      </c>
      <c r="H246" s="2">
        <f>'Moving Avg'!G246</f>
        <v>3.1975999999999996</v>
      </c>
      <c r="I246" s="2">
        <f>'Moving Avg'!H246</f>
        <v>4.5703499999999933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  <c r="M246" s="8">
        <f t="shared" si="30"/>
        <v>25</v>
      </c>
      <c r="N246" s="8">
        <f t="shared" si="31"/>
        <v>100</v>
      </c>
      <c r="O246" s="8">
        <f t="shared" si="32"/>
        <v>0</v>
      </c>
      <c r="P246" s="8">
        <f t="shared" si="33"/>
        <v>67</v>
      </c>
      <c r="Q246" s="9">
        <f t="shared" si="34"/>
        <v>53.8</v>
      </c>
      <c r="R246" s="9">
        <f t="shared" si="35"/>
        <v>41.75</v>
      </c>
      <c r="S246" s="9">
        <f t="shared" si="36"/>
        <v>48.900000000000006</v>
      </c>
      <c r="T246" s="9">
        <f t="shared" si="37"/>
        <v>48</v>
      </c>
      <c r="U246" s="8">
        <f t="shared" si="38"/>
        <v>48.15</v>
      </c>
      <c r="V246" s="8">
        <f t="shared" si="39"/>
        <v>48.112499999999997</v>
      </c>
    </row>
    <row r="247" spans="1:22" ht="13.5" x14ac:dyDescent="0.25">
      <c r="A247" s="3">
        <f>RSI!A247</f>
        <v>42366</v>
      </c>
      <c r="B247" s="2">
        <f>RSI!B247</f>
        <v>3.1</v>
      </c>
      <c r="C247" s="2">
        <f>RSI!I247</f>
        <v>51.090635488389673</v>
      </c>
      <c r="D247" s="2">
        <f>MACD!E247</f>
        <v>-9.5067539025432524E-2</v>
      </c>
      <c r="E247" s="2">
        <f>MACD!F247</f>
        <v>-5.2514138749597664E-2</v>
      </c>
      <c r="F247" s="2">
        <f>'Moving Avg'!D247</f>
        <v>3.1100000000000003</v>
      </c>
      <c r="G247" s="2">
        <f>'Moving Avg'!F247</f>
        <v>3.0125000000000002</v>
      </c>
      <c r="H247" s="2">
        <f>'Moving Avg'!G247</f>
        <v>3.1793999999999993</v>
      </c>
      <c r="I247" s="2">
        <f>'Moving Avg'!H247</f>
        <v>4.5558499999999933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  <c r="M247" s="8">
        <f t="shared" si="30"/>
        <v>25</v>
      </c>
      <c r="N247" s="8">
        <f t="shared" si="31"/>
        <v>100</v>
      </c>
      <c r="O247" s="8">
        <f t="shared" si="32"/>
        <v>0</v>
      </c>
      <c r="P247" s="8">
        <f t="shared" si="33"/>
        <v>67</v>
      </c>
      <c r="Q247" s="9">
        <f t="shared" si="34"/>
        <v>53.8</v>
      </c>
      <c r="R247" s="9">
        <f t="shared" si="35"/>
        <v>41.75</v>
      </c>
      <c r="S247" s="9">
        <f t="shared" si="36"/>
        <v>48.900000000000006</v>
      </c>
      <c r="T247" s="9">
        <f t="shared" si="37"/>
        <v>48</v>
      </c>
      <c r="U247" s="8">
        <f t="shared" si="38"/>
        <v>48.15</v>
      </c>
      <c r="V247" s="8">
        <f t="shared" si="39"/>
        <v>48.112499999999997</v>
      </c>
    </row>
    <row r="248" spans="1:22" ht="13.5" x14ac:dyDescent="0.25">
      <c r="A248" s="3">
        <f>RSI!A248</f>
        <v>42367</v>
      </c>
      <c r="B248" s="2">
        <f>RSI!B248</f>
        <v>3.05</v>
      </c>
      <c r="C248" s="2">
        <f>RSI!I248</f>
        <v>47.110468181439458</v>
      </c>
      <c r="D248" s="2">
        <f>MACD!E248</f>
        <v>-0.11062710399819764</v>
      </c>
      <c r="E248" s="2">
        <f>MACD!F248</f>
        <v>-6.413673179931767E-2</v>
      </c>
      <c r="F248" s="2">
        <f>'Moving Avg'!D248</f>
        <v>3.0879999999999996</v>
      </c>
      <c r="G248" s="2">
        <f>'Moving Avg'!F248</f>
        <v>3.0149999999999997</v>
      </c>
      <c r="H248" s="2">
        <f>'Moving Avg'!G248</f>
        <v>3.1613999999999991</v>
      </c>
      <c r="I248" s="2">
        <f>'Moving Avg'!H248</f>
        <v>4.541099999999993</v>
      </c>
      <c r="J248" s="6" t="str">
        <f>OBV!F248</f>
        <v>BEARISH</v>
      </c>
      <c r="K248" s="6" t="str">
        <f>OBV!G248</f>
        <v>STRONG</v>
      </c>
      <c r="L248" s="6" t="str">
        <f>OBV!H248</f>
        <v>CONFIRMED BEARISH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33</v>
      </c>
      <c r="Q248" s="9">
        <f t="shared" si="34"/>
        <v>48.7</v>
      </c>
      <c r="R248" s="9">
        <f t="shared" si="35"/>
        <v>33.25</v>
      </c>
      <c r="S248" s="9">
        <f t="shared" si="36"/>
        <v>33.6</v>
      </c>
      <c r="T248" s="9">
        <f t="shared" si="37"/>
        <v>39.5</v>
      </c>
      <c r="U248" s="8">
        <f t="shared" si="38"/>
        <v>38.516666666666673</v>
      </c>
      <c r="V248" s="8">
        <f t="shared" si="39"/>
        <v>38.762500000000003</v>
      </c>
    </row>
    <row r="249" spans="1:22" ht="13.5" x14ac:dyDescent="0.25">
      <c r="A249" s="3">
        <f>RSI!A249</f>
        <v>42368</v>
      </c>
      <c r="B249" s="2">
        <f>RSI!B249</f>
        <v>3.08</v>
      </c>
      <c r="C249" s="2">
        <f>RSI!I249</f>
        <v>49.645226761177511</v>
      </c>
      <c r="D249" s="2">
        <f>MACD!E249</f>
        <v>-0.12583044289141032</v>
      </c>
      <c r="E249" s="2">
        <f>MACD!F249</f>
        <v>-7.6475474017736203E-2</v>
      </c>
      <c r="F249" s="2">
        <f>'Moving Avg'!D249</f>
        <v>3.0739999999999998</v>
      </c>
      <c r="G249" s="2">
        <f>'Moving Avg'!F249</f>
        <v>3.0189999999999997</v>
      </c>
      <c r="H249" s="2">
        <f>'Moving Avg'!G249</f>
        <v>3.1463999999999994</v>
      </c>
      <c r="I249" s="2">
        <f>'Moving Avg'!H249</f>
        <v>4.5265499999999932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33</v>
      </c>
      <c r="Q249" s="9">
        <f t="shared" si="34"/>
        <v>48.7</v>
      </c>
      <c r="R249" s="9">
        <f t="shared" si="35"/>
        <v>33.25</v>
      </c>
      <c r="S249" s="9">
        <f t="shared" si="36"/>
        <v>33.6</v>
      </c>
      <c r="T249" s="9">
        <f t="shared" si="37"/>
        <v>39.5</v>
      </c>
      <c r="U249" s="8">
        <f t="shared" si="38"/>
        <v>38.516666666666673</v>
      </c>
      <c r="V249" s="8">
        <f t="shared" si="39"/>
        <v>38.762500000000003</v>
      </c>
    </row>
    <row r="250" spans="1:22" ht="13.5" x14ac:dyDescent="0.25">
      <c r="A250" s="3">
        <f>RSI!A250</f>
        <v>42369</v>
      </c>
      <c r="B250" s="2">
        <f>RSI!B250</f>
        <v>3.15</v>
      </c>
      <c r="C250" s="2">
        <f>RSI!I250</f>
        <v>55.057565190961242</v>
      </c>
      <c r="D250" s="2">
        <f>MACD!E250</f>
        <v>-0.11773242700556397</v>
      </c>
      <c r="E250" s="2">
        <f>MACD!F250</f>
        <v>-8.4726864615301767E-2</v>
      </c>
      <c r="F250" s="2">
        <f>'Moving Avg'!D250</f>
        <v>3.09</v>
      </c>
      <c r="G250" s="2">
        <f>'Moving Avg'!F250</f>
        <v>3.0225</v>
      </c>
      <c r="H250" s="2">
        <f>'Moving Avg'!G250</f>
        <v>3.1334</v>
      </c>
      <c r="I250" s="2">
        <f>'Moving Avg'!H250</f>
        <v>4.5123499999999943</v>
      </c>
      <c r="J250" s="6" t="str">
        <f>OBV!F250</f>
        <v>BEARISH</v>
      </c>
      <c r="K250" s="6" t="str">
        <f>OBV!G250</f>
        <v>NEUTRAL</v>
      </c>
      <c r="L250" s="6" t="str">
        <f>OBV!H250</f>
        <v>BEARISH DIVERGENCE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16.5</v>
      </c>
      <c r="Q250" s="9">
        <f t="shared" si="34"/>
        <v>46.225000000000001</v>
      </c>
      <c r="R250" s="9">
        <f t="shared" si="35"/>
        <v>29.125</v>
      </c>
      <c r="S250" s="9">
        <f t="shared" si="36"/>
        <v>26.175000000000001</v>
      </c>
      <c r="T250" s="9">
        <f t="shared" si="37"/>
        <v>35.375</v>
      </c>
      <c r="U250" s="8">
        <f t="shared" si="38"/>
        <v>33.841666666666661</v>
      </c>
      <c r="V250" s="8">
        <f t="shared" si="39"/>
        <v>34.224999999999994</v>
      </c>
    </row>
    <row r="251" spans="1:22" ht="13.5" x14ac:dyDescent="0.25">
      <c r="A251" s="3">
        <f>RSI!A251</f>
        <v>42373</v>
      </c>
      <c r="B251" s="2">
        <f>RSI!B251</f>
        <v>3.33</v>
      </c>
      <c r="C251" s="2">
        <f>RSI!I251</f>
        <v>65.366244610652899</v>
      </c>
      <c r="D251" s="2">
        <f>MACD!E251</f>
        <v>-0.13232534986416766</v>
      </c>
      <c r="E251" s="2">
        <f>MACD!F251</f>
        <v>-9.4246561665074946E-2</v>
      </c>
      <c r="F251" s="2">
        <f>'Moving Avg'!D251</f>
        <v>3.1420000000000003</v>
      </c>
      <c r="G251" s="2">
        <f>'Moving Avg'!F251</f>
        <v>3.0349999999999997</v>
      </c>
      <c r="H251" s="2">
        <f>'Moving Avg'!G251</f>
        <v>3.1239999999999997</v>
      </c>
      <c r="I251" s="2">
        <f>'Moving Avg'!H251</f>
        <v>4.4998499999999941</v>
      </c>
      <c r="J251" s="6" t="str">
        <f>OBV!F251</f>
        <v>BEARISH</v>
      </c>
      <c r="K251" s="6" t="str">
        <f>OBV!G251</f>
        <v>NEUTRAL</v>
      </c>
      <c r="L251" s="6" t="str">
        <f>OBV!H251</f>
        <v>BEARISH DIVERGENCE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16.5</v>
      </c>
      <c r="Q251" s="9">
        <f t="shared" si="34"/>
        <v>46.225000000000001</v>
      </c>
      <c r="R251" s="9">
        <f t="shared" si="35"/>
        <v>29.125</v>
      </c>
      <c r="S251" s="9">
        <f t="shared" si="36"/>
        <v>26.175000000000001</v>
      </c>
      <c r="T251" s="9">
        <f t="shared" si="37"/>
        <v>35.375</v>
      </c>
      <c r="U251" s="8">
        <f t="shared" si="38"/>
        <v>33.841666666666661</v>
      </c>
      <c r="V251" s="8">
        <f t="shared" si="39"/>
        <v>34.224999999999994</v>
      </c>
    </row>
    <row r="252" spans="1:22" ht="13.5" x14ac:dyDescent="0.25">
      <c r="A252" s="3">
        <f>RSI!A252</f>
        <v>42374</v>
      </c>
      <c r="B252" s="2">
        <f>RSI!B252</f>
        <v>3.31</v>
      </c>
      <c r="C252" s="2">
        <f>RSI!I252</f>
        <v>63.620089236839249</v>
      </c>
      <c r="D252" s="2">
        <f>MACD!E252</f>
        <v>-0.13233604042445091</v>
      </c>
      <c r="E252" s="2">
        <f>MACD!F252</f>
        <v>-0.10186445741695015</v>
      </c>
      <c r="F252" s="2">
        <f>'Moving Avg'!D252</f>
        <v>3.1840000000000002</v>
      </c>
      <c r="G252" s="2">
        <f>'Moving Avg'!F252</f>
        <v>3.0510000000000002</v>
      </c>
      <c r="H252" s="2">
        <f>'Moving Avg'!G252</f>
        <v>3.1164000000000001</v>
      </c>
      <c r="I252" s="2">
        <f>'Moving Avg'!H252</f>
        <v>4.4864499999999943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16.5</v>
      </c>
      <c r="Q252" s="9">
        <f t="shared" si="34"/>
        <v>46.225000000000001</v>
      </c>
      <c r="R252" s="9">
        <f t="shared" si="35"/>
        <v>29.125</v>
      </c>
      <c r="S252" s="9">
        <f t="shared" si="36"/>
        <v>26.175000000000001</v>
      </c>
      <c r="T252" s="9">
        <f t="shared" si="37"/>
        <v>35.375</v>
      </c>
      <c r="U252" s="8">
        <f t="shared" si="38"/>
        <v>33.841666666666661</v>
      </c>
      <c r="V252" s="8">
        <f t="shared" si="39"/>
        <v>34.224999999999994</v>
      </c>
    </row>
    <row r="253" spans="1:22" ht="13.5" x14ac:dyDescent="0.25">
      <c r="A253" s="3">
        <f>RSI!A253</f>
        <v>42375</v>
      </c>
      <c r="B253" s="2">
        <f>RSI!B253</f>
        <v>3.29</v>
      </c>
      <c r="C253" s="2">
        <f>RSI!I253</f>
        <v>61.841028650530212</v>
      </c>
      <c r="D253" s="2">
        <f>MACD!E253</f>
        <v>-0.11824372060217181</v>
      </c>
      <c r="E253" s="2">
        <f>MACD!F253</f>
        <v>-0.10514031005399449</v>
      </c>
      <c r="F253" s="2">
        <f>'Moving Avg'!D253</f>
        <v>3.2320000000000002</v>
      </c>
      <c r="G253" s="2">
        <f>'Moving Avg'!F253</f>
        <v>3.0659999999999998</v>
      </c>
      <c r="H253" s="2">
        <f>'Moving Avg'!G253</f>
        <v>3.1105999999999998</v>
      </c>
      <c r="I253" s="2">
        <f>'Moving Avg'!H253</f>
        <v>4.4737999999999936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0"/>
        <v>25</v>
      </c>
      <c r="N253" s="8">
        <f t="shared" si="31"/>
        <v>45</v>
      </c>
      <c r="O253" s="8">
        <f t="shared" si="32"/>
        <v>0</v>
      </c>
      <c r="P253" s="8">
        <f t="shared" si="33"/>
        <v>83.5</v>
      </c>
      <c r="Q253" s="9">
        <f t="shared" si="34"/>
        <v>37.024999999999999</v>
      </c>
      <c r="R253" s="9">
        <f t="shared" si="35"/>
        <v>34.875</v>
      </c>
      <c r="S253" s="9">
        <f t="shared" si="36"/>
        <v>48.075000000000003</v>
      </c>
      <c r="T253" s="9">
        <f t="shared" si="37"/>
        <v>38.375</v>
      </c>
      <c r="U253" s="8">
        <f t="shared" si="38"/>
        <v>39.991666666666667</v>
      </c>
      <c r="V253" s="8">
        <f t="shared" si="39"/>
        <v>39.587500000000006</v>
      </c>
    </row>
    <row r="254" spans="1:22" ht="13.5" x14ac:dyDescent="0.25">
      <c r="A254" s="3">
        <f>RSI!A254</f>
        <v>42376</v>
      </c>
      <c r="B254" s="2">
        <f>RSI!B254</f>
        <v>3.28</v>
      </c>
      <c r="C254" s="2">
        <f>RSI!I254</f>
        <v>60.923674060946524</v>
      </c>
      <c r="D254" s="2">
        <f>MACD!E254</f>
        <v>-0.10813442478013346</v>
      </c>
      <c r="E254" s="2">
        <f>MACD!F254</f>
        <v>-0.1057391329992223</v>
      </c>
      <c r="F254" s="2">
        <f>'Moving Avg'!D254</f>
        <v>3.2720000000000007</v>
      </c>
      <c r="G254" s="2">
        <f>'Moving Avg'!F254</f>
        <v>3.0804999999999998</v>
      </c>
      <c r="H254" s="2">
        <f>'Moving Avg'!G254</f>
        <v>3.1061999999999999</v>
      </c>
      <c r="I254" s="2">
        <f>'Moving Avg'!H254</f>
        <v>4.4611999999999936</v>
      </c>
      <c r="J254" s="6" t="str">
        <f>OBV!F254</f>
        <v>BEARISH</v>
      </c>
      <c r="K254" s="6" t="str">
        <f>OBV!G254</f>
        <v>STRONG</v>
      </c>
      <c r="L254" s="6" t="str">
        <f>OBV!H254</f>
        <v>BEARISH DIVERGENCE</v>
      </c>
      <c r="M254" s="8">
        <f t="shared" si="30"/>
        <v>25</v>
      </c>
      <c r="N254" s="8">
        <f t="shared" si="31"/>
        <v>45</v>
      </c>
      <c r="O254" s="8">
        <f t="shared" si="32"/>
        <v>0</v>
      </c>
      <c r="P254" s="8">
        <f t="shared" si="33"/>
        <v>33</v>
      </c>
      <c r="Q254" s="9">
        <f t="shared" si="34"/>
        <v>29.45</v>
      </c>
      <c r="R254" s="9">
        <f t="shared" si="35"/>
        <v>22.25</v>
      </c>
      <c r="S254" s="9">
        <f t="shared" si="36"/>
        <v>25.35</v>
      </c>
      <c r="T254" s="9">
        <f t="shared" si="37"/>
        <v>25.75</v>
      </c>
      <c r="U254" s="8">
        <f t="shared" si="38"/>
        <v>25.683333333333337</v>
      </c>
      <c r="V254" s="8">
        <f t="shared" si="39"/>
        <v>25.700000000000003</v>
      </c>
    </row>
    <row r="255" spans="1:22" ht="13.5" x14ac:dyDescent="0.25">
      <c r="A255" s="3">
        <f>RSI!A255</f>
        <v>42377</v>
      </c>
      <c r="B255" s="2">
        <f>RSI!B255</f>
        <v>3.29</v>
      </c>
      <c r="C255" s="2">
        <f>RSI!I255</f>
        <v>61.538108924767947</v>
      </c>
      <c r="D255" s="2">
        <f>MACD!E255</f>
        <v>-0.11351164970839278</v>
      </c>
      <c r="E255" s="2">
        <f>MACD!F255</f>
        <v>-0.1072936363410564</v>
      </c>
      <c r="F255" s="2">
        <f>'Moving Avg'!D255</f>
        <v>3.3</v>
      </c>
      <c r="G255" s="2">
        <f>'Moving Avg'!F255</f>
        <v>3.0994999999999999</v>
      </c>
      <c r="H255" s="2">
        <f>'Moving Avg'!G255</f>
        <v>3.1019999999999999</v>
      </c>
      <c r="I255" s="2">
        <f>'Moving Avg'!H255</f>
        <v>4.4486499999999936</v>
      </c>
      <c r="J255" s="6" t="str">
        <f>OBV!F255</f>
        <v>BEARISH</v>
      </c>
      <c r="K255" s="6" t="str">
        <f>OBV!G255</f>
        <v>STRONG</v>
      </c>
      <c r="L255" s="6" t="str">
        <f>OBV!H255</f>
        <v>BEARISH DIVERGENCE</v>
      </c>
      <c r="M255" s="8">
        <f t="shared" si="30"/>
        <v>25</v>
      </c>
      <c r="N255" s="8">
        <f t="shared" si="31"/>
        <v>45</v>
      </c>
      <c r="O255" s="8">
        <f t="shared" si="32"/>
        <v>0</v>
      </c>
      <c r="P255" s="8">
        <f t="shared" si="33"/>
        <v>33</v>
      </c>
      <c r="Q255" s="9">
        <f t="shared" si="34"/>
        <v>29.45</v>
      </c>
      <c r="R255" s="9">
        <f t="shared" si="35"/>
        <v>22.25</v>
      </c>
      <c r="S255" s="9">
        <f t="shared" si="36"/>
        <v>25.35</v>
      </c>
      <c r="T255" s="9">
        <f t="shared" si="37"/>
        <v>25.75</v>
      </c>
      <c r="U255" s="8">
        <f t="shared" si="38"/>
        <v>25.683333333333337</v>
      </c>
      <c r="V255" s="8">
        <f t="shared" si="39"/>
        <v>25.700000000000003</v>
      </c>
    </row>
    <row r="256" spans="1:22" ht="13.5" x14ac:dyDescent="0.25">
      <c r="A256" s="3">
        <f>RSI!A256</f>
        <v>42380</v>
      </c>
      <c r="B256" s="2">
        <f>RSI!B256</f>
        <v>3.2</v>
      </c>
      <c r="C256" s="2">
        <f>RSI!I256</f>
        <v>53.399884904110614</v>
      </c>
      <c r="D256" s="2">
        <f>MACD!E256</f>
        <v>-0.11227145100878477</v>
      </c>
      <c r="E256" s="2">
        <f>MACD!F256</f>
        <v>-0.10828919927460209</v>
      </c>
      <c r="F256" s="2">
        <f>'Moving Avg'!D256</f>
        <v>3.2739999999999996</v>
      </c>
      <c r="G256" s="2">
        <f>'Moving Avg'!F256</f>
        <v>3.1139999999999999</v>
      </c>
      <c r="H256" s="2">
        <f>'Moving Avg'!G256</f>
        <v>3.0979999999999994</v>
      </c>
      <c r="I256" s="2">
        <f>'Moving Avg'!H256</f>
        <v>4.4356499999999945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33</v>
      </c>
      <c r="Q256" s="9">
        <f t="shared" si="34"/>
        <v>29.45</v>
      </c>
      <c r="R256" s="9">
        <f t="shared" si="35"/>
        <v>22.25</v>
      </c>
      <c r="S256" s="9">
        <f t="shared" si="36"/>
        <v>25.35</v>
      </c>
      <c r="T256" s="9">
        <f t="shared" si="37"/>
        <v>25.75</v>
      </c>
      <c r="U256" s="8">
        <f t="shared" si="38"/>
        <v>25.683333333333337</v>
      </c>
      <c r="V256" s="8">
        <f t="shared" si="39"/>
        <v>25.700000000000003</v>
      </c>
    </row>
    <row r="257" spans="1:22" ht="13.5" x14ac:dyDescent="0.25">
      <c r="A257" s="3">
        <f>RSI!A257</f>
        <v>42381</v>
      </c>
      <c r="B257" s="2">
        <f>RSI!B257</f>
        <v>3.11</v>
      </c>
      <c r="C257" s="2">
        <f>RSI!I257</f>
        <v>46.742789188258008</v>
      </c>
      <c r="D257" s="2">
        <f>MACD!E257</f>
        <v>-0.10021976882523154</v>
      </c>
      <c r="E257" s="2">
        <f>MACD!F257</f>
        <v>-0.10667531318472799</v>
      </c>
      <c r="F257" s="2">
        <f>'Moving Avg'!D257</f>
        <v>3.2339999999999995</v>
      </c>
      <c r="G257" s="2">
        <f>'Moving Avg'!F257</f>
        <v>3.1239999999999997</v>
      </c>
      <c r="H257" s="2">
        <f>'Moving Avg'!G257</f>
        <v>3.0949999999999993</v>
      </c>
      <c r="I257" s="2">
        <f>'Moving Avg'!H257</f>
        <v>4.4221999999999948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0</v>
      </c>
      <c r="P257" s="8">
        <f t="shared" si="33"/>
        <v>33</v>
      </c>
      <c r="Q257" s="9">
        <f t="shared" si="34"/>
        <v>13.7</v>
      </c>
      <c r="R257" s="9">
        <f t="shared" si="35"/>
        <v>13.25</v>
      </c>
      <c r="S257" s="9">
        <f t="shared" si="36"/>
        <v>18.600000000000001</v>
      </c>
      <c r="T257" s="9">
        <f t="shared" si="37"/>
        <v>14.5</v>
      </c>
      <c r="U257" s="8">
        <f t="shared" si="38"/>
        <v>15.183333333333332</v>
      </c>
      <c r="V257" s="8">
        <f t="shared" si="39"/>
        <v>15.012499999999999</v>
      </c>
    </row>
    <row r="258" spans="1:22" ht="13.5" x14ac:dyDescent="0.25">
      <c r="A258" s="3">
        <f>RSI!A258</f>
        <v>42382</v>
      </c>
      <c r="B258" s="2">
        <f>RSI!B258</f>
        <v>3.2</v>
      </c>
      <c r="C258" s="2">
        <f>RSI!I258</f>
        <v>53.046510919656946</v>
      </c>
      <c r="D258" s="2">
        <f>MACD!E258</f>
        <v>-0.10410839652956749</v>
      </c>
      <c r="E258" s="2">
        <f>MACD!F258</f>
        <v>-0.10616192985369589</v>
      </c>
      <c r="F258" s="2">
        <f>'Moving Avg'!D258</f>
        <v>3.2159999999999997</v>
      </c>
      <c r="G258" s="2">
        <f>'Moving Avg'!F258</f>
        <v>3.1405000000000003</v>
      </c>
      <c r="H258" s="2">
        <f>'Moving Avg'!G258</f>
        <v>3.0963999999999987</v>
      </c>
      <c r="I258" s="2">
        <f>'Moving Avg'!H258</f>
        <v>4.4091999999999958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13.7</v>
      </c>
      <c r="R258" s="9">
        <f t="shared" si="35"/>
        <v>13.25</v>
      </c>
      <c r="S258" s="9">
        <f t="shared" si="36"/>
        <v>18.600000000000001</v>
      </c>
      <c r="T258" s="9">
        <f t="shared" si="37"/>
        <v>14.5</v>
      </c>
      <c r="U258" s="8">
        <f t="shared" si="38"/>
        <v>15.183333333333332</v>
      </c>
      <c r="V258" s="8">
        <f t="shared" si="39"/>
        <v>15.012499999999999</v>
      </c>
    </row>
    <row r="259" spans="1:22" ht="13.5" x14ac:dyDescent="0.25">
      <c r="A259" s="3">
        <f>RSI!A259</f>
        <v>42384</v>
      </c>
      <c r="B259" s="2">
        <f>RSI!B259</f>
        <v>3.28</v>
      </c>
      <c r="C259" s="2">
        <f>RSI!I259</f>
        <v>57.82515091784451</v>
      </c>
      <c r="D259" s="2">
        <f>MACD!E259</f>
        <v>-0.10898856471353913</v>
      </c>
      <c r="E259" s="2">
        <f>MACD!F259</f>
        <v>-0.10672725682566454</v>
      </c>
      <c r="F259" s="2">
        <f>'Moving Avg'!D259</f>
        <v>3.2160000000000002</v>
      </c>
      <c r="G259" s="2">
        <f>'Moving Avg'!F259</f>
        <v>3.1610000000000005</v>
      </c>
      <c r="H259" s="2">
        <f>'Moving Avg'!G259</f>
        <v>3.0965999999999991</v>
      </c>
      <c r="I259" s="2">
        <f>'Moving Avg'!H259</f>
        <v>4.3965999999999958</v>
      </c>
      <c r="J259" s="6" t="str">
        <f>OBV!F259</f>
        <v>BULLISH</v>
      </c>
      <c r="K259" s="6" t="str">
        <f>OBV!G259</f>
        <v>WEAK</v>
      </c>
      <c r="L259" s="6" t="str">
        <f>OBV!H259</f>
        <v>NEUTRAL</v>
      </c>
      <c r="M259" s="8">
        <f t="shared" si="40"/>
        <v>25</v>
      </c>
      <c r="N259" s="8">
        <f t="shared" si="41"/>
        <v>45</v>
      </c>
      <c r="O259" s="8">
        <f t="shared" si="42"/>
        <v>0</v>
      </c>
      <c r="P259" s="8">
        <f t="shared" si="43"/>
        <v>33</v>
      </c>
      <c r="Q259" s="9">
        <f t="shared" ref="Q259:Q322" si="44">0.35*M259+N259*0.35+O259*0.15+P259*0.15</f>
        <v>29.45</v>
      </c>
      <c r="R259" s="9">
        <f t="shared" ref="R259:R322" si="45">M259*0.2+N259*0.2+O259*0.35+P259*0.25</f>
        <v>22.25</v>
      </c>
      <c r="S259" s="9">
        <f t="shared" ref="S259:S322" si="46">M259*0.15+N259*0.15+O259*0.25+P259*0.45</f>
        <v>25.35</v>
      </c>
      <c r="T259" s="9">
        <f t="shared" ref="T259:T322" si="47">0.25*SUM(M259:P259)</f>
        <v>25.75</v>
      </c>
      <c r="U259" s="8">
        <f t="shared" ref="U259:U322" si="48">SUM(Q259:S259)/3</f>
        <v>25.683333333333337</v>
      </c>
      <c r="V259" s="8">
        <f t="shared" ref="V259:V322" si="49">SUM(Q259:T259)/4</f>
        <v>25.700000000000003</v>
      </c>
    </row>
    <row r="260" spans="1:22" ht="13.5" x14ac:dyDescent="0.25">
      <c r="A260" s="3">
        <f>RSI!A260</f>
        <v>42387</v>
      </c>
      <c r="B260" s="2">
        <f>RSI!B260</f>
        <v>3.11</v>
      </c>
      <c r="C260" s="2">
        <f>RSI!I260</f>
        <v>46.901520786211606</v>
      </c>
      <c r="D260" s="2">
        <f>MACD!E260</f>
        <v>-9.0487402296838049E-2</v>
      </c>
      <c r="E260" s="2">
        <f>MACD!F260</f>
        <v>-0.10347928591989926</v>
      </c>
      <c r="F260" s="2">
        <f>'Moving Avg'!D260</f>
        <v>3.18</v>
      </c>
      <c r="G260" s="2">
        <f>'Moving Avg'!F260</f>
        <v>3.1645000000000003</v>
      </c>
      <c r="H260" s="2">
        <f>'Moving Avg'!G260</f>
        <v>3.093399999999999</v>
      </c>
      <c r="I260" s="2">
        <f>'Moving Avg'!H260</f>
        <v>4.383149999999997</v>
      </c>
      <c r="J260" s="6" t="str">
        <f>OBV!F260</f>
        <v>BULLISH</v>
      </c>
      <c r="K260" s="6" t="str">
        <f>OBV!G260</f>
        <v>WEAK</v>
      </c>
      <c r="L260" s="6" t="str">
        <f>OBV!H260</f>
        <v>BULLISH DIVERGENCE</v>
      </c>
      <c r="M260" s="8">
        <f t="shared" si="40"/>
        <v>25</v>
      </c>
      <c r="N260" s="8">
        <f t="shared" si="41"/>
        <v>0</v>
      </c>
      <c r="O260" s="8">
        <f t="shared" si="42"/>
        <v>0</v>
      </c>
      <c r="P260" s="8">
        <f t="shared" si="43"/>
        <v>50</v>
      </c>
      <c r="Q260" s="9">
        <f t="shared" si="44"/>
        <v>16.25</v>
      </c>
      <c r="R260" s="9">
        <f t="shared" si="45"/>
        <v>17.5</v>
      </c>
      <c r="S260" s="9">
        <f t="shared" si="46"/>
        <v>26.25</v>
      </c>
      <c r="T260" s="9">
        <f t="shared" si="47"/>
        <v>18.75</v>
      </c>
      <c r="U260" s="8">
        <f t="shared" si="48"/>
        <v>20</v>
      </c>
      <c r="V260" s="8">
        <f t="shared" si="49"/>
        <v>19.6875</v>
      </c>
    </row>
    <row r="261" spans="1:22" ht="13.5" x14ac:dyDescent="0.25">
      <c r="A261" s="3">
        <f>RSI!A261</f>
        <v>42388</v>
      </c>
      <c r="B261" s="2">
        <f>RSI!B261</f>
        <v>3.19</v>
      </c>
      <c r="C261" s="2">
        <f>RSI!I261</f>
        <v>51.540816474047958</v>
      </c>
      <c r="D261" s="2">
        <f>MACD!E261</f>
        <v>-5.2738771887208102E-2</v>
      </c>
      <c r="E261" s="2">
        <f>MACD!F261</f>
        <v>-9.3331183113361041E-2</v>
      </c>
      <c r="F261" s="2">
        <f>'Moving Avg'!D261</f>
        <v>3.1779999999999999</v>
      </c>
      <c r="G261" s="2">
        <f>'Moving Avg'!F261</f>
        <v>3.1745000000000001</v>
      </c>
      <c r="H261" s="2">
        <f>'Moving Avg'!G261</f>
        <v>3.0917999999999988</v>
      </c>
      <c r="I261" s="2">
        <f>'Moving Avg'!H261</f>
        <v>4.3695999999999966</v>
      </c>
      <c r="J261" s="6" t="str">
        <f>OBV!F261</f>
        <v>BULLISH</v>
      </c>
      <c r="K261" s="6" t="str">
        <f>OBV!G261</f>
        <v>WEAK</v>
      </c>
      <c r="L261" s="6" t="str">
        <f>OBV!H261</f>
        <v>BULLISH DIVERGENCE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50</v>
      </c>
      <c r="Q261" s="9">
        <f t="shared" si="44"/>
        <v>16.25</v>
      </c>
      <c r="R261" s="9">
        <f t="shared" si="45"/>
        <v>17.5</v>
      </c>
      <c r="S261" s="9">
        <f t="shared" si="46"/>
        <v>26.25</v>
      </c>
      <c r="T261" s="9">
        <f t="shared" si="47"/>
        <v>18.75</v>
      </c>
      <c r="U261" s="8">
        <f t="shared" si="48"/>
        <v>20</v>
      </c>
      <c r="V261" s="8">
        <f t="shared" si="49"/>
        <v>19.6875</v>
      </c>
    </row>
    <row r="262" spans="1:22" ht="13.5" x14ac:dyDescent="0.25">
      <c r="A262" s="3">
        <f>RSI!A262</f>
        <v>42389</v>
      </c>
      <c r="B262" s="2">
        <f>RSI!B262</f>
        <v>3.2</v>
      </c>
      <c r="C262" s="2">
        <f>RSI!I262</f>
        <v>52.104146094512473</v>
      </c>
      <c r="D262" s="2">
        <f>MACD!E262</f>
        <v>-2.4784844678669593E-2</v>
      </c>
      <c r="E262" s="2">
        <f>MACD!F262</f>
        <v>-7.9621915426422746E-2</v>
      </c>
      <c r="F262" s="2">
        <f>'Moving Avg'!D262</f>
        <v>3.1960000000000002</v>
      </c>
      <c r="G262" s="2">
        <f>'Moving Avg'!F262</f>
        <v>3.181</v>
      </c>
      <c r="H262" s="2">
        <f>'Moving Avg'!G262</f>
        <v>3.0921999999999992</v>
      </c>
      <c r="I262" s="2">
        <f>'Moving Avg'!H262</f>
        <v>4.3555999999999981</v>
      </c>
      <c r="J262" s="6" t="str">
        <f>OBV!F262</f>
        <v>BULLISH</v>
      </c>
      <c r="K262" s="6" t="str">
        <f>OBV!G262</f>
        <v>WEAK</v>
      </c>
      <c r="L262" s="6" t="str">
        <f>OBV!H262</f>
        <v>CONFIRMED BULLISH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67</v>
      </c>
      <c r="Q262" s="9">
        <f t="shared" si="44"/>
        <v>18.799999999999997</v>
      </c>
      <c r="R262" s="9">
        <f t="shared" si="45"/>
        <v>21.75</v>
      </c>
      <c r="S262" s="9">
        <f t="shared" si="46"/>
        <v>33.900000000000006</v>
      </c>
      <c r="T262" s="9">
        <f t="shared" si="47"/>
        <v>23</v>
      </c>
      <c r="U262" s="8">
        <f t="shared" si="48"/>
        <v>24.816666666666666</v>
      </c>
      <c r="V262" s="8">
        <f t="shared" si="49"/>
        <v>24.362500000000001</v>
      </c>
    </row>
    <row r="263" spans="1:22" ht="13.5" x14ac:dyDescent="0.25">
      <c r="A263" s="3">
        <f>RSI!A263</f>
        <v>42390</v>
      </c>
      <c r="B263" s="2">
        <f>RSI!B263</f>
        <v>3.2</v>
      </c>
      <c r="C263" s="2">
        <f>RSI!I263</f>
        <v>52.104146094512473</v>
      </c>
      <c r="D263" s="2">
        <f>MACD!E263</f>
        <v>-4.4245331086902873E-3</v>
      </c>
      <c r="E263" s="2">
        <f>MACD!F263</f>
        <v>-6.4582438962876257E-2</v>
      </c>
      <c r="F263" s="2">
        <f>'Moving Avg'!D263</f>
        <v>3.1960000000000002</v>
      </c>
      <c r="G263" s="2">
        <f>'Moving Avg'!F263</f>
        <v>3.1829999999999998</v>
      </c>
      <c r="H263" s="2">
        <f>'Moving Avg'!G263</f>
        <v>3.0937999999999994</v>
      </c>
      <c r="I263" s="2">
        <f>'Moving Avg'!H263</f>
        <v>4.3416499999999987</v>
      </c>
      <c r="J263" s="6" t="str">
        <f>OBV!F263</f>
        <v>BULLISH</v>
      </c>
      <c r="K263" s="6" t="str">
        <f>OBV!G263</f>
        <v>NEUTRAL</v>
      </c>
      <c r="L263" s="6" t="str">
        <f>OBV!H263</f>
        <v>NEUTRAL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49.5</v>
      </c>
      <c r="Q263" s="9">
        <f t="shared" si="44"/>
        <v>16.175000000000001</v>
      </c>
      <c r="R263" s="9">
        <f t="shared" si="45"/>
        <v>17.375</v>
      </c>
      <c r="S263" s="9">
        <f t="shared" si="46"/>
        <v>26.025000000000002</v>
      </c>
      <c r="T263" s="9">
        <f t="shared" si="47"/>
        <v>18.625</v>
      </c>
      <c r="U263" s="8">
        <f t="shared" si="48"/>
        <v>19.858333333333334</v>
      </c>
      <c r="V263" s="8">
        <f t="shared" si="49"/>
        <v>19.55</v>
      </c>
    </row>
    <row r="264" spans="1:22" ht="13.5" x14ac:dyDescent="0.25">
      <c r="A264" s="3">
        <f>RSI!A264</f>
        <v>42391</v>
      </c>
      <c r="B264" s="2">
        <f>RSI!B264</f>
        <v>3.12</v>
      </c>
      <c r="C264" s="2">
        <f>RSI!I264</f>
        <v>47.031498787061743</v>
      </c>
      <c r="D264" s="2">
        <f>MACD!E264</f>
        <v>1.6990805393244379E-2</v>
      </c>
      <c r="E264" s="2">
        <f>MACD!F264</f>
        <v>-4.8267790091652135E-2</v>
      </c>
      <c r="F264" s="2">
        <f>'Moving Avg'!D264</f>
        <v>3.1640000000000001</v>
      </c>
      <c r="G264" s="2">
        <f>'Moving Avg'!F264</f>
        <v>3.1815000000000007</v>
      </c>
      <c r="H264" s="2">
        <f>'Moving Avg'!G264</f>
        <v>3.0956000000000001</v>
      </c>
      <c r="I264" s="2">
        <f>'Moving Avg'!H264</f>
        <v>4.3281499999999991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66.5</v>
      </c>
      <c r="Q264" s="9">
        <f t="shared" si="44"/>
        <v>18.725000000000001</v>
      </c>
      <c r="R264" s="9">
        <f t="shared" si="45"/>
        <v>21.625</v>
      </c>
      <c r="S264" s="9">
        <f t="shared" si="46"/>
        <v>33.674999999999997</v>
      </c>
      <c r="T264" s="9">
        <f t="shared" si="47"/>
        <v>22.875</v>
      </c>
      <c r="U264" s="8">
        <f t="shared" si="48"/>
        <v>24.675000000000001</v>
      </c>
      <c r="V264" s="8">
        <f t="shared" si="49"/>
        <v>24.225000000000001</v>
      </c>
    </row>
    <row r="265" spans="1:22" ht="13.5" x14ac:dyDescent="0.25">
      <c r="A265" s="3">
        <f>RSI!A265</f>
        <v>42394</v>
      </c>
      <c r="B265" s="2">
        <f>RSI!B265</f>
        <v>3.03</v>
      </c>
      <c r="C265" s="2">
        <f>RSI!I265</f>
        <v>42.069394863976527</v>
      </c>
      <c r="D265" s="2">
        <f>MACD!E265</f>
        <v>4.3604067121047585E-2</v>
      </c>
      <c r="E265" s="2">
        <f>MACD!F265</f>
        <v>-2.9893418649112193E-2</v>
      </c>
      <c r="F265" s="2">
        <f>'Moving Avg'!D265</f>
        <v>3.1480000000000001</v>
      </c>
      <c r="G265" s="2">
        <f>'Moving Avg'!F265</f>
        <v>3.1795</v>
      </c>
      <c r="H265" s="2">
        <f>'Moving Avg'!G265</f>
        <v>3.093</v>
      </c>
      <c r="I265" s="2">
        <f>'Moving Avg'!H265</f>
        <v>4.3137999999999996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13.7</v>
      </c>
      <c r="R265" s="9">
        <f t="shared" si="45"/>
        <v>13.25</v>
      </c>
      <c r="S265" s="9">
        <f t="shared" si="46"/>
        <v>18.600000000000001</v>
      </c>
      <c r="T265" s="9">
        <f t="shared" si="47"/>
        <v>14.5</v>
      </c>
      <c r="U265" s="8">
        <f t="shared" si="48"/>
        <v>15.183333333333332</v>
      </c>
      <c r="V265" s="8">
        <f t="shared" si="49"/>
        <v>15.012499999999999</v>
      </c>
    </row>
    <row r="266" spans="1:22" ht="13.5" x14ac:dyDescent="0.25">
      <c r="A266" s="3">
        <f>RSI!A266</f>
        <v>42395</v>
      </c>
      <c r="B266" s="2">
        <f>RSI!B266</f>
        <v>3.06</v>
      </c>
      <c r="C266" s="2">
        <f>RSI!I266</f>
        <v>44.183389708465576</v>
      </c>
      <c r="D266" s="2">
        <f>MACD!E266</f>
        <v>5.0852587652847614E-2</v>
      </c>
      <c r="E266" s="2">
        <f>MACD!F266</f>
        <v>-1.3744217388720233E-2</v>
      </c>
      <c r="F266" s="2">
        <f>'Moving Avg'!D266</f>
        <v>3.1219999999999999</v>
      </c>
      <c r="G266" s="2">
        <f>'Moving Avg'!F266</f>
        <v>3.1790000000000003</v>
      </c>
      <c r="H266" s="2">
        <f>'Moving Avg'!G266</f>
        <v>3.0909999999999997</v>
      </c>
      <c r="I266" s="2">
        <f>'Moving Avg'!H266</f>
        <v>4.299599999999999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33</v>
      </c>
      <c r="Q266" s="9">
        <f t="shared" si="44"/>
        <v>13.7</v>
      </c>
      <c r="R266" s="9">
        <f t="shared" si="45"/>
        <v>13.25</v>
      </c>
      <c r="S266" s="9">
        <f t="shared" si="46"/>
        <v>18.600000000000001</v>
      </c>
      <c r="T266" s="9">
        <f t="shared" si="47"/>
        <v>14.5</v>
      </c>
      <c r="U266" s="8">
        <f t="shared" si="48"/>
        <v>15.183333333333332</v>
      </c>
      <c r="V266" s="8">
        <f t="shared" si="49"/>
        <v>15.012499999999999</v>
      </c>
    </row>
    <row r="267" spans="1:22" ht="13.5" x14ac:dyDescent="0.25">
      <c r="A267" s="3">
        <f>RSI!A267</f>
        <v>42396</v>
      </c>
      <c r="B267" s="2">
        <f>RSI!B267</f>
        <v>3</v>
      </c>
      <c r="C267" s="2">
        <f>RSI!I267</f>
        <v>40.963729587950162</v>
      </c>
      <c r="D267" s="2">
        <f>MACD!E267</f>
        <v>4.8145843480863704E-2</v>
      </c>
      <c r="E267" s="2">
        <f>MACD!F267</f>
        <v>-1.3662052148034447E-3</v>
      </c>
      <c r="F267" s="2">
        <f>'Moving Avg'!D267</f>
        <v>3.0819999999999999</v>
      </c>
      <c r="G267" s="2">
        <f>'Moving Avg'!F267</f>
        <v>3.1740000000000004</v>
      </c>
      <c r="H267" s="2">
        <f>'Moving Avg'!G267</f>
        <v>3.0877999999999997</v>
      </c>
      <c r="I267" s="2">
        <f>'Moving Avg'!H267</f>
        <v>4.2845999999999993</v>
      </c>
      <c r="J267" s="6" t="str">
        <f>OBV!F267</f>
        <v>BEARISH</v>
      </c>
      <c r="K267" s="6" t="str">
        <f>OBV!G267</f>
        <v>STRONG</v>
      </c>
      <c r="L267" s="6" t="str">
        <f>OBV!H267</f>
        <v>CONFIRMED BEARISH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33</v>
      </c>
      <c r="Q267" s="9">
        <f t="shared" si="44"/>
        <v>13.7</v>
      </c>
      <c r="R267" s="9">
        <f t="shared" si="45"/>
        <v>13.25</v>
      </c>
      <c r="S267" s="9">
        <f t="shared" si="46"/>
        <v>18.600000000000001</v>
      </c>
      <c r="T267" s="9">
        <f t="shared" si="47"/>
        <v>14.5</v>
      </c>
      <c r="U267" s="8">
        <f t="shared" si="48"/>
        <v>15.183333333333332</v>
      </c>
      <c r="V267" s="8">
        <f t="shared" si="49"/>
        <v>15.012499999999999</v>
      </c>
    </row>
    <row r="268" spans="1:22" ht="13.5" x14ac:dyDescent="0.25">
      <c r="A268" s="3">
        <f>RSI!A268</f>
        <v>42397</v>
      </c>
      <c r="B268" s="2">
        <f>RSI!B268</f>
        <v>3</v>
      </c>
      <c r="C268" s="2">
        <f>RSI!I268</f>
        <v>40.963729587950155</v>
      </c>
      <c r="D268" s="2">
        <f>MACD!E268</f>
        <v>6.0576219488786442E-2</v>
      </c>
      <c r="E268" s="2">
        <f>MACD!F268</f>
        <v>1.1022279725914534E-2</v>
      </c>
      <c r="F268" s="2">
        <f>'Moving Avg'!D268</f>
        <v>3.0420000000000003</v>
      </c>
      <c r="G268" s="2">
        <f>'Moving Avg'!F268</f>
        <v>3.1715000000000004</v>
      </c>
      <c r="H268" s="2">
        <f>'Moving Avg'!G268</f>
        <v>3.0861999999999994</v>
      </c>
      <c r="I268" s="2">
        <f>'Moving Avg'!H268</f>
        <v>4.2701000000000002</v>
      </c>
      <c r="J268" s="6" t="str">
        <f>OBV!F268</f>
        <v>BEARISH</v>
      </c>
      <c r="K268" s="6" t="str">
        <f>OBV!G268</f>
        <v>STRONG</v>
      </c>
      <c r="L268" s="6" t="str">
        <f>OBV!H268</f>
        <v>CONFIRMED BEARISH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33</v>
      </c>
      <c r="Q268" s="9">
        <f t="shared" si="44"/>
        <v>13.7</v>
      </c>
      <c r="R268" s="9">
        <f t="shared" si="45"/>
        <v>13.25</v>
      </c>
      <c r="S268" s="9">
        <f t="shared" si="46"/>
        <v>18.600000000000001</v>
      </c>
      <c r="T268" s="9">
        <f t="shared" si="47"/>
        <v>14.5</v>
      </c>
      <c r="U268" s="8">
        <f t="shared" si="48"/>
        <v>15.183333333333332</v>
      </c>
      <c r="V268" s="8">
        <f t="shared" si="49"/>
        <v>15.012499999999999</v>
      </c>
    </row>
    <row r="269" spans="1:22" ht="13.5" x14ac:dyDescent="0.25">
      <c r="A269" s="3">
        <f>RSI!A269</f>
        <v>42398</v>
      </c>
      <c r="B269" s="2">
        <f>RSI!B269</f>
        <v>3</v>
      </c>
      <c r="C269" s="2">
        <f>RSI!I269</f>
        <v>40.963729587950162</v>
      </c>
      <c r="D269" s="2">
        <f>MACD!E269</f>
        <v>8.4211685369765643E-2</v>
      </c>
      <c r="E269" s="2">
        <f>MACD!F269</f>
        <v>2.5660160854684758E-2</v>
      </c>
      <c r="F269" s="2">
        <f>'Moving Avg'!D269</f>
        <v>3.0179999999999998</v>
      </c>
      <c r="G269" s="2">
        <f>'Moving Avg'!F269</f>
        <v>3.1675</v>
      </c>
      <c r="H269" s="2">
        <f>'Moving Avg'!G269</f>
        <v>3.0827999999999998</v>
      </c>
      <c r="I269" s="2">
        <f>'Moving Avg'!H269</f>
        <v>4.2564500000000001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33</v>
      </c>
      <c r="Q269" s="9">
        <f t="shared" si="44"/>
        <v>13.7</v>
      </c>
      <c r="R269" s="9">
        <f t="shared" si="45"/>
        <v>13.25</v>
      </c>
      <c r="S269" s="9">
        <f t="shared" si="46"/>
        <v>18.600000000000001</v>
      </c>
      <c r="T269" s="9">
        <f t="shared" si="47"/>
        <v>14.5</v>
      </c>
      <c r="U269" s="8">
        <f t="shared" si="48"/>
        <v>15.183333333333332</v>
      </c>
      <c r="V269" s="8">
        <f t="shared" si="49"/>
        <v>15.012499999999999</v>
      </c>
    </row>
    <row r="270" spans="1:22" ht="13.5" x14ac:dyDescent="0.25">
      <c r="A270" s="3">
        <f>RSI!A270</f>
        <v>42401</v>
      </c>
      <c r="B270" s="2">
        <f>RSI!B270</f>
        <v>2.99</v>
      </c>
      <c r="C270" s="2">
        <f>RSI!I270</f>
        <v>40.351640006948244</v>
      </c>
      <c r="D270" s="2">
        <f>MACD!E270</f>
        <v>7.9547600970307553E-2</v>
      </c>
      <c r="E270" s="2">
        <f>MACD!F270</f>
        <v>3.6437648877809314E-2</v>
      </c>
      <c r="F270" s="2">
        <f>'Moving Avg'!D270</f>
        <v>3.0100000000000002</v>
      </c>
      <c r="G270" s="2">
        <f>'Moving Avg'!F270</f>
        <v>3.1595000000000004</v>
      </c>
      <c r="H270" s="2">
        <f>'Moving Avg'!G270</f>
        <v>3.0809999999999995</v>
      </c>
      <c r="I270" s="2">
        <f>'Moving Avg'!H270</f>
        <v>4.2429000000000006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33</v>
      </c>
      <c r="Q270" s="9">
        <f t="shared" si="44"/>
        <v>13.7</v>
      </c>
      <c r="R270" s="9">
        <f t="shared" si="45"/>
        <v>13.25</v>
      </c>
      <c r="S270" s="9">
        <f t="shared" si="46"/>
        <v>18.600000000000001</v>
      </c>
      <c r="T270" s="9">
        <f t="shared" si="47"/>
        <v>14.5</v>
      </c>
      <c r="U270" s="8">
        <f t="shared" si="48"/>
        <v>15.183333333333332</v>
      </c>
      <c r="V270" s="8">
        <f t="shared" si="49"/>
        <v>15.012499999999999</v>
      </c>
    </row>
    <row r="271" spans="1:22" ht="13.5" x14ac:dyDescent="0.25">
      <c r="A271" s="3">
        <f>RSI!A271</f>
        <v>42402</v>
      </c>
      <c r="B271" s="2">
        <f>RSI!B271</f>
        <v>3.07</v>
      </c>
      <c r="C271" s="2">
        <f>RSI!I271</f>
        <v>47.154592219246823</v>
      </c>
      <c r="D271" s="2">
        <f>MACD!E271</f>
        <v>8.2736166173349446E-2</v>
      </c>
      <c r="E271" s="2">
        <f>MACD!F271</f>
        <v>4.5697352336917338E-2</v>
      </c>
      <c r="F271" s="2">
        <f>'Moving Avg'!D271</f>
        <v>3.012</v>
      </c>
      <c r="G271" s="2">
        <f>'Moving Avg'!F271</f>
        <v>3.1465000000000005</v>
      </c>
      <c r="H271" s="2">
        <f>'Moving Avg'!G271</f>
        <v>3.0794000000000001</v>
      </c>
      <c r="I271" s="2">
        <f>'Moving Avg'!H271</f>
        <v>4.2302499999999998</v>
      </c>
      <c r="J271" s="6" t="str">
        <f>OBV!F271</f>
        <v>BEARISH</v>
      </c>
      <c r="K271" s="6" t="str">
        <f>OBV!G271</f>
        <v>STRONG</v>
      </c>
      <c r="L271" s="6" t="str">
        <f>OBV!H271</f>
        <v>BEARISH DIVERGENCE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33</v>
      </c>
      <c r="Q271" s="9">
        <f t="shared" si="44"/>
        <v>13.7</v>
      </c>
      <c r="R271" s="9">
        <f t="shared" si="45"/>
        <v>13.25</v>
      </c>
      <c r="S271" s="9">
        <f t="shared" si="46"/>
        <v>18.600000000000001</v>
      </c>
      <c r="T271" s="9">
        <f t="shared" si="47"/>
        <v>14.5</v>
      </c>
      <c r="U271" s="8">
        <f t="shared" si="48"/>
        <v>15.183333333333332</v>
      </c>
      <c r="V271" s="8">
        <f t="shared" si="49"/>
        <v>15.012499999999999</v>
      </c>
    </row>
    <row r="272" spans="1:22" ht="13.5" x14ac:dyDescent="0.25">
      <c r="A272" s="3">
        <f>RSI!A272</f>
        <v>42403</v>
      </c>
      <c r="B272" s="2">
        <f>RSI!B272</f>
        <v>3.01</v>
      </c>
      <c r="C272" s="2">
        <f>RSI!I272</f>
        <v>43.177192326136634</v>
      </c>
      <c r="D272" s="2">
        <f>MACD!E272</f>
        <v>9.1641894851819838E-2</v>
      </c>
      <c r="E272" s="2">
        <f>MACD!F272</f>
        <v>5.4886260839897838E-2</v>
      </c>
      <c r="F272" s="2">
        <f>'Moving Avg'!D272</f>
        <v>3.0140000000000002</v>
      </c>
      <c r="G272" s="2">
        <f>'Moving Avg'!F272</f>
        <v>3.1315</v>
      </c>
      <c r="H272" s="2">
        <f>'Moving Avg'!G272</f>
        <v>3.0781999999999998</v>
      </c>
      <c r="I272" s="2">
        <f>'Moving Avg'!H272</f>
        <v>4.2168000000000001</v>
      </c>
      <c r="J272" s="6" t="str">
        <f>OBV!F272</f>
        <v>BULLISH</v>
      </c>
      <c r="K272" s="6" t="str">
        <f>OBV!G272</f>
        <v>NEUTRAL</v>
      </c>
      <c r="L272" s="6" t="str">
        <f>OBV!H272</f>
        <v>CONFIRMED BULLISH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83.5</v>
      </c>
      <c r="Q272" s="9">
        <f t="shared" si="44"/>
        <v>21.274999999999999</v>
      </c>
      <c r="R272" s="9">
        <f t="shared" si="45"/>
        <v>25.875</v>
      </c>
      <c r="S272" s="9">
        <f t="shared" si="46"/>
        <v>41.325000000000003</v>
      </c>
      <c r="T272" s="9">
        <f t="shared" si="47"/>
        <v>27.125</v>
      </c>
      <c r="U272" s="8">
        <f t="shared" si="48"/>
        <v>29.491666666666664</v>
      </c>
      <c r="V272" s="8">
        <f t="shared" si="49"/>
        <v>28.9</v>
      </c>
    </row>
    <row r="273" spans="1:22" ht="13.5" x14ac:dyDescent="0.25">
      <c r="A273" s="3">
        <f>RSI!A273</f>
        <v>42404</v>
      </c>
      <c r="B273" s="2">
        <f>RSI!B273</f>
        <v>3.01</v>
      </c>
      <c r="C273" s="2">
        <f>RSI!I273</f>
        <v>43.177192326136634</v>
      </c>
      <c r="D273" s="2">
        <f>MACD!E273</f>
        <v>9.9740207692765814E-2</v>
      </c>
      <c r="E273" s="2">
        <f>MACD!F273</f>
        <v>6.385705021047143E-2</v>
      </c>
      <c r="F273" s="2">
        <f>'Moving Avg'!D273</f>
        <v>3.016</v>
      </c>
      <c r="G273" s="2">
        <f>'Moving Avg'!F273</f>
        <v>3.1175000000000002</v>
      </c>
      <c r="H273" s="2">
        <f>'Moving Avg'!G273</f>
        <v>3.0764</v>
      </c>
      <c r="I273" s="2">
        <f>'Moving Avg'!H273</f>
        <v>4.2033499999999995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83.5</v>
      </c>
      <c r="Q273" s="9">
        <f t="shared" si="44"/>
        <v>21.274999999999999</v>
      </c>
      <c r="R273" s="9">
        <f t="shared" si="45"/>
        <v>25.875</v>
      </c>
      <c r="S273" s="9">
        <f t="shared" si="46"/>
        <v>41.325000000000003</v>
      </c>
      <c r="T273" s="9">
        <f t="shared" si="47"/>
        <v>27.125</v>
      </c>
      <c r="U273" s="8">
        <f t="shared" si="48"/>
        <v>29.491666666666664</v>
      </c>
      <c r="V273" s="8">
        <f t="shared" si="49"/>
        <v>28.9</v>
      </c>
    </row>
    <row r="274" spans="1:22" ht="13.5" x14ac:dyDescent="0.25">
      <c r="A274" s="3">
        <f>RSI!A274</f>
        <v>42405</v>
      </c>
      <c r="B274" s="2">
        <f>RSI!B274</f>
        <v>3.01</v>
      </c>
      <c r="C274" s="2">
        <f>RSI!I274</f>
        <v>43.177192326136634</v>
      </c>
      <c r="D274" s="2">
        <f>MACD!E274</f>
        <v>9.4805949004700629E-2</v>
      </c>
      <c r="E274" s="2">
        <f>MACD!F274</f>
        <v>7.004682996931727E-2</v>
      </c>
      <c r="F274" s="2">
        <f>'Moving Avg'!D274</f>
        <v>3.0179999999999998</v>
      </c>
      <c r="G274" s="2">
        <f>'Moving Avg'!F274</f>
        <v>3.1040000000000001</v>
      </c>
      <c r="H274" s="2">
        <f>'Moving Avg'!G274</f>
        <v>3.0764</v>
      </c>
      <c r="I274" s="2">
        <f>'Moving Avg'!H274</f>
        <v>4.1904000000000003</v>
      </c>
      <c r="J274" s="6" t="str">
        <f>OBV!F274</f>
        <v>BULLISH</v>
      </c>
      <c r="K274" s="6" t="str">
        <f>OBV!G274</f>
        <v>NEUTRAL</v>
      </c>
      <c r="L274" s="6" t="str">
        <f>OBV!H274</f>
        <v>CONFIRMED BULLISH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83.5</v>
      </c>
      <c r="Q274" s="9">
        <f t="shared" si="44"/>
        <v>21.274999999999999</v>
      </c>
      <c r="R274" s="9">
        <f t="shared" si="45"/>
        <v>25.875</v>
      </c>
      <c r="S274" s="9">
        <f t="shared" si="46"/>
        <v>41.325000000000003</v>
      </c>
      <c r="T274" s="9">
        <f t="shared" si="47"/>
        <v>27.125</v>
      </c>
      <c r="U274" s="8">
        <f t="shared" si="48"/>
        <v>29.491666666666664</v>
      </c>
      <c r="V274" s="8">
        <f t="shared" si="49"/>
        <v>28.9</v>
      </c>
    </row>
    <row r="275" spans="1:22" ht="13.5" x14ac:dyDescent="0.25">
      <c r="A275" s="3">
        <f>RSI!A275</f>
        <v>42408</v>
      </c>
      <c r="B275" s="2">
        <f>RSI!B275</f>
        <v>2.95</v>
      </c>
      <c r="C275" s="2">
        <f>RSI!I275</f>
        <v>39.062054409685004</v>
      </c>
      <c r="D275" s="2">
        <f>MACD!E275</f>
        <v>8.171151898978124E-2</v>
      </c>
      <c r="E275" s="2">
        <f>MACD!F275</f>
        <v>7.237976777341007E-2</v>
      </c>
      <c r="F275" s="2">
        <f>'Moving Avg'!D275</f>
        <v>3.0100000000000002</v>
      </c>
      <c r="G275" s="2">
        <f>'Moving Avg'!F275</f>
        <v>3.0870000000000002</v>
      </c>
      <c r="H275" s="2">
        <f>'Moving Avg'!G275</f>
        <v>3.0753999999999997</v>
      </c>
      <c r="I275" s="2">
        <f>'Moving Avg'!H275</f>
        <v>4.1766500000000004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0"/>
        <v>25</v>
      </c>
      <c r="N275" s="8">
        <f t="shared" si="41"/>
        <v>0</v>
      </c>
      <c r="O275" s="8">
        <f t="shared" si="42"/>
        <v>0</v>
      </c>
      <c r="P275" s="8">
        <f t="shared" si="43"/>
        <v>16.5</v>
      </c>
      <c r="Q275" s="9">
        <f t="shared" si="44"/>
        <v>11.225</v>
      </c>
      <c r="R275" s="9">
        <f t="shared" si="45"/>
        <v>9.125</v>
      </c>
      <c r="S275" s="9">
        <f t="shared" si="46"/>
        <v>11.175000000000001</v>
      </c>
      <c r="T275" s="9">
        <f t="shared" si="47"/>
        <v>10.375</v>
      </c>
      <c r="U275" s="8">
        <f t="shared" si="48"/>
        <v>10.508333333333335</v>
      </c>
      <c r="V275" s="8">
        <f t="shared" si="49"/>
        <v>10.475000000000001</v>
      </c>
    </row>
    <row r="276" spans="1:22" ht="13.5" x14ac:dyDescent="0.25">
      <c r="A276" s="3">
        <f>RSI!A276</f>
        <v>42409</v>
      </c>
      <c r="B276" s="2">
        <f>RSI!B276</f>
        <v>3</v>
      </c>
      <c r="C276" s="2">
        <f>RSI!I276</f>
        <v>43.863568787517409</v>
      </c>
      <c r="D276" s="2">
        <f>MACD!E276</f>
        <v>7.2344526596442194E-2</v>
      </c>
      <c r="E276" s="2">
        <f>MACD!F276</f>
        <v>7.2372719538016494E-2</v>
      </c>
      <c r="F276" s="2">
        <f>'Moving Avg'!D276</f>
        <v>2.996</v>
      </c>
      <c r="G276" s="2">
        <f>'Moving Avg'!F276</f>
        <v>3.077</v>
      </c>
      <c r="H276" s="2">
        <f>'Moving Avg'!G276</f>
        <v>3.0753999999999997</v>
      </c>
      <c r="I276" s="2">
        <f>'Moving Avg'!H276</f>
        <v>4.1631499999999999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0"/>
        <v>25</v>
      </c>
      <c r="N276" s="8">
        <f t="shared" si="41"/>
        <v>45</v>
      </c>
      <c r="O276" s="8">
        <f t="shared" si="42"/>
        <v>0</v>
      </c>
      <c r="P276" s="8">
        <f t="shared" si="43"/>
        <v>33</v>
      </c>
      <c r="Q276" s="9">
        <f t="shared" si="44"/>
        <v>29.45</v>
      </c>
      <c r="R276" s="9">
        <f t="shared" si="45"/>
        <v>22.25</v>
      </c>
      <c r="S276" s="9">
        <f t="shared" si="46"/>
        <v>25.35</v>
      </c>
      <c r="T276" s="9">
        <f t="shared" si="47"/>
        <v>25.75</v>
      </c>
      <c r="U276" s="8">
        <f t="shared" si="48"/>
        <v>25.683333333333337</v>
      </c>
      <c r="V276" s="8">
        <f t="shared" si="49"/>
        <v>25.700000000000003</v>
      </c>
    </row>
    <row r="277" spans="1:22" ht="13.5" x14ac:dyDescent="0.25">
      <c r="A277" s="3">
        <f>RSI!A277</f>
        <v>42410</v>
      </c>
      <c r="B277" s="2">
        <f>RSI!B277</f>
        <v>2.91</v>
      </c>
      <c r="C277" s="2">
        <f>RSI!I277</f>
        <v>38.051631775718242</v>
      </c>
      <c r="D277" s="2">
        <f>MACD!E277</f>
        <v>6.2300933962385674E-2</v>
      </c>
      <c r="E277" s="2">
        <f>MACD!F277</f>
        <v>7.0358362422890328E-2</v>
      </c>
      <c r="F277" s="2">
        <f>'Moving Avg'!D277</f>
        <v>2.976</v>
      </c>
      <c r="G277" s="2">
        <f>'Moving Avg'!F277</f>
        <v>3.0670000000000002</v>
      </c>
      <c r="H277" s="2">
        <f>'Moving Avg'!G277</f>
        <v>3.0735999999999994</v>
      </c>
      <c r="I277" s="2">
        <f>'Moving Avg'!H277</f>
        <v>4.1500500000000002</v>
      </c>
      <c r="J277" s="6" t="str">
        <f>OBV!F277</f>
        <v>BEARISH</v>
      </c>
      <c r="K277" s="6" t="str">
        <f>OBV!G277</f>
        <v>STRONG</v>
      </c>
      <c r="L277" s="6" t="str">
        <f>OBV!H277</f>
        <v>CONFIRMED BEARISH</v>
      </c>
      <c r="M277" s="8">
        <f t="shared" si="40"/>
        <v>25</v>
      </c>
      <c r="N277" s="8">
        <f t="shared" si="41"/>
        <v>45</v>
      </c>
      <c r="O277" s="8">
        <f t="shared" si="42"/>
        <v>0</v>
      </c>
      <c r="P277" s="8">
        <f t="shared" si="43"/>
        <v>33</v>
      </c>
      <c r="Q277" s="9">
        <f t="shared" si="44"/>
        <v>29.45</v>
      </c>
      <c r="R277" s="9">
        <f t="shared" si="45"/>
        <v>22.25</v>
      </c>
      <c r="S277" s="9">
        <f t="shared" si="46"/>
        <v>25.35</v>
      </c>
      <c r="T277" s="9">
        <f t="shared" si="47"/>
        <v>25.75</v>
      </c>
      <c r="U277" s="8">
        <f t="shared" si="48"/>
        <v>25.683333333333337</v>
      </c>
      <c r="V277" s="8">
        <f t="shared" si="49"/>
        <v>25.700000000000003</v>
      </c>
    </row>
    <row r="278" spans="1:22" ht="13.5" x14ac:dyDescent="0.25">
      <c r="A278" s="3">
        <f>RSI!A278</f>
        <v>42411</v>
      </c>
      <c r="B278" s="2">
        <f>RSI!B278</f>
        <v>2.9</v>
      </c>
      <c r="C278" s="2">
        <f>RSI!I278</f>
        <v>37.457748926169991</v>
      </c>
      <c r="D278" s="2">
        <f>MACD!E278</f>
        <v>5.5488421967470725E-2</v>
      </c>
      <c r="E278" s="2">
        <f>MACD!F278</f>
        <v>6.7384374331806413E-2</v>
      </c>
      <c r="F278" s="2">
        <f>'Moving Avg'!D278</f>
        <v>2.9540000000000002</v>
      </c>
      <c r="G278" s="2">
        <f>'Moving Avg'!F278</f>
        <v>3.052</v>
      </c>
      <c r="H278" s="2">
        <f>'Moving Avg'!G278</f>
        <v>3.0715999999999997</v>
      </c>
      <c r="I278" s="2">
        <f>'Moving Avg'!H278</f>
        <v>4.1370499999999995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  <c r="M278" s="8">
        <f t="shared" si="40"/>
        <v>25</v>
      </c>
      <c r="N278" s="8">
        <f t="shared" si="41"/>
        <v>45</v>
      </c>
      <c r="O278" s="8">
        <f t="shared" si="42"/>
        <v>0</v>
      </c>
      <c r="P278" s="8">
        <f t="shared" si="43"/>
        <v>33</v>
      </c>
      <c r="Q278" s="9">
        <f t="shared" si="44"/>
        <v>29.45</v>
      </c>
      <c r="R278" s="9">
        <f t="shared" si="45"/>
        <v>22.25</v>
      </c>
      <c r="S278" s="9">
        <f t="shared" si="46"/>
        <v>25.35</v>
      </c>
      <c r="T278" s="9">
        <f t="shared" si="47"/>
        <v>25.75</v>
      </c>
      <c r="U278" s="8">
        <f t="shared" si="48"/>
        <v>25.683333333333337</v>
      </c>
      <c r="V278" s="8">
        <f t="shared" si="49"/>
        <v>25.700000000000003</v>
      </c>
    </row>
    <row r="279" spans="1:22" ht="13.5" x14ac:dyDescent="0.25">
      <c r="A279" s="3">
        <f>RSI!A279</f>
        <v>42412</v>
      </c>
      <c r="B279" s="2">
        <f>RSI!B279</f>
        <v>2.86</v>
      </c>
      <c r="C279" s="2">
        <f>RSI!I279</f>
        <v>35.098057298822411</v>
      </c>
      <c r="D279" s="2">
        <f>MACD!E279</f>
        <v>5.3621201208292835E-2</v>
      </c>
      <c r="E279" s="2">
        <f>MACD!F279</f>
        <v>6.4631739707103703E-2</v>
      </c>
      <c r="F279" s="2">
        <f>'Moving Avg'!D279</f>
        <v>2.9239999999999999</v>
      </c>
      <c r="G279" s="2">
        <f>'Moving Avg'!F279</f>
        <v>3.0309999999999997</v>
      </c>
      <c r="H279" s="2">
        <f>'Moving Avg'!G279</f>
        <v>3.0688</v>
      </c>
      <c r="I279" s="2">
        <f>'Moving Avg'!H279</f>
        <v>4.12385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  <c r="M279" s="8">
        <f t="shared" si="40"/>
        <v>25</v>
      </c>
      <c r="N279" s="8">
        <f t="shared" si="41"/>
        <v>45</v>
      </c>
      <c r="O279" s="8">
        <f t="shared" si="42"/>
        <v>0</v>
      </c>
      <c r="P279" s="8">
        <f t="shared" si="43"/>
        <v>33</v>
      </c>
      <c r="Q279" s="9">
        <f t="shared" si="44"/>
        <v>29.45</v>
      </c>
      <c r="R279" s="9">
        <f t="shared" si="45"/>
        <v>22.25</v>
      </c>
      <c r="S279" s="9">
        <f t="shared" si="46"/>
        <v>25.35</v>
      </c>
      <c r="T279" s="9">
        <f t="shared" si="47"/>
        <v>25.75</v>
      </c>
      <c r="U279" s="8">
        <f t="shared" si="48"/>
        <v>25.683333333333337</v>
      </c>
      <c r="V279" s="8">
        <f t="shared" si="49"/>
        <v>25.700000000000003</v>
      </c>
    </row>
    <row r="280" spans="1:22" ht="13.5" x14ac:dyDescent="0.25">
      <c r="A280" s="3">
        <f>RSI!A280</f>
        <v>42415</v>
      </c>
      <c r="B280" s="2">
        <f>RSI!B280</f>
        <v>2.86</v>
      </c>
      <c r="C280" s="2">
        <f>RSI!I280</f>
        <v>35.098057298822397</v>
      </c>
      <c r="D280" s="2">
        <f>MACD!E280</f>
        <v>5.1604191198015847E-2</v>
      </c>
      <c r="E280" s="2">
        <f>MACD!F280</f>
        <v>6.2026230005286134E-2</v>
      </c>
      <c r="F280" s="2">
        <f>'Moving Avg'!D280</f>
        <v>2.9059999999999997</v>
      </c>
      <c r="G280" s="2">
        <f>'Moving Avg'!F280</f>
        <v>3.0185</v>
      </c>
      <c r="H280" s="2">
        <f>'Moving Avg'!G280</f>
        <v>3.0644</v>
      </c>
      <c r="I280" s="2">
        <f>'Moving Avg'!H280</f>
        <v>4.1106499999999997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25</v>
      </c>
      <c r="N280" s="8">
        <f t="shared" si="41"/>
        <v>45</v>
      </c>
      <c r="O280" s="8">
        <f t="shared" si="42"/>
        <v>0</v>
      </c>
      <c r="P280" s="8">
        <f t="shared" si="43"/>
        <v>33</v>
      </c>
      <c r="Q280" s="9">
        <f t="shared" si="44"/>
        <v>29.45</v>
      </c>
      <c r="R280" s="9">
        <f t="shared" si="45"/>
        <v>22.25</v>
      </c>
      <c r="S280" s="9">
        <f t="shared" si="46"/>
        <v>25.35</v>
      </c>
      <c r="T280" s="9">
        <f t="shared" si="47"/>
        <v>25.75</v>
      </c>
      <c r="U280" s="8">
        <f t="shared" si="48"/>
        <v>25.683333333333337</v>
      </c>
      <c r="V280" s="8">
        <f t="shared" si="49"/>
        <v>25.700000000000003</v>
      </c>
    </row>
    <row r="281" spans="1:22" ht="13.5" x14ac:dyDescent="0.25">
      <c r="A281" s="3">
        <f>RSI!A281</f>
        <v>42416</v>
      </c>
      <c r="B281" s="2">
        <f>RSI!B281</f>
        <v>2.84</v>
      </c>
      <c r="C281" s="2">
        <f>RSI!I281</f>
        <v>33.861101914850664</v>
      </c>
      <c r="D281" s="2">
        <f>MACD!E281</f>
        <v>6.4706486019616261E-2</v>
      </c>
      <c r="E281" s="2">
        <f>MACD!F281</f>
        <v>6.256228120815216E-2</v>
      </c>
      <c r="F281" s="2">
        <f>'Moving Avg'!D281</f>
        <v>2.8739999999999997</v>
      </c>
      <c r="G281" s="2">
        <f>'Moving Avg'!F281</f>
        <v>3.0009999999999999</v>
      </c>
      <c r="H281" s="2">
        <f>'Moving Avg'!G281</f>
        <v>3.0596000000000005</v>
      </c>
      <c r="I281" s="2">
        <f>'Moving Avg'!H281</f>
        <v>4.0963500000000002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0</v>
      </c>
      <c r="P281" s="8">
        <f t="shared" si="43"/>
        <v>33</v>
      </c>
      <c r="Q281" s="9">
        <f t="shared" si="44"/>
        <v>13.7</v>
      </c>
      <c r="R281" s="9">
        <f t="shared" si="45"/>
        <v>13.25</v>
      </c>
      <c r="S281" s="9">
        <f t="shared" si="46"/>
        <v>18.600000000000001</v>
      </c>
      <c r="T281" s="9">
        <f t="shared" si="47"/>
        <v>14.5</v>
      </c>
      <c r="U281" s="8">
        <f t="shared" si="48"/>
        <v>15.183333333333332</v>
      </c>
      <c r="V281" s="8">
        <f t="shared" si="49"/>
        <v>15.012499999999999</v>
      </c>
    </row>
    <row r="282" spans="1:22" ht="13.5" x14ac:dyDescent="0.25">
      <c r="A282" s="3">
        <f>RSI!A282</f>
        <v>42417</v>
      </c>
      <c r="B282" s="2">
        <f>RSI!B282</f>
        <v>2.87</v>
      </c>
      <c r="C282" s="2">
        <f>RSI!I282</f>
        <v>37.423621996287139</v>
      </c>
      <c r="D282" s="2">
        <f>MACD!E282</f>
        <v>6.5402512036316196E-2</v>
      </c>
      <c r="E282" s="2">
        <f>MACD!F282</f>
        <v>6.3130327373784975E-2</v>
      </c>
      <c r="F282" s="2">
        <f>'Moving Avg'!D282</f>
        <v>2.8659999999999997</v>
      </c>
      <c r="G282" s="2">
        <f>'Moving Avg'!F282</f>
        <v>2.9844999999999997</v>
      </c>
      <c r="H282" s="2">
        <f>'Moving Avg'!G282</f>
        <v>3.0572000000000008</v>
      </c>
      <c r="I282" s="2">
        <f>'Moving Avg'!H282</f>
        <v>4.0821999999999994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  <c r="M282" s="8">
        <f t="shared" si="40"/>
        <v>25</v>
      </c>
      <c r="N282" s="8">
        <f t="shared" si="41"/>
        <v>0</v>
      </c>
      <c r="O282" s="8">
        <f t="shared" si="42"/>
        <v>0</v>
      </c>
      <c r="P282" s="8">
        <f t="shared" si="43"/>
        <v>33</v>
      </c>
      <c r="Q282" s="9">
        <f t="shared" si="44"/>
        <v>13.7</v>
      </c>
      <c r="R282" s="9">
        <f t="shared" si="45"/>
        <v>13.25</v>
      </c>
      <c r="S282" s="9">
        <f t="shared" si="46"/>
        <v>18.600000000000001</v>
      </c>
      <c r="T282" s="9">
        <f t="shared" si="47"/>
        <v>14.5</v>
      </c>
      <c r="U282" s="8">
        <f t="shared" si="48"/>
        <v>15.183333333333332</v>
      </c>
      <c r="V282" s="8">
        <f t="shared" si="49"/>
        <v>15.012499999999999</v>
      </c>
    </row>
    <row r="283" spans="1:22" ht="13.5" x14ac:dyDescent="0.25">
      <c r="A283" s="3">
        <f>RSI!A283</f>
        <v>42418</v>
      </c>
      <c r="B283" s="2">
        <f>RSI!B283</f>
        <v>2.9</v>
      </c>
      <c r="C283" s="2">
        <f>RSI!I283</f>
        <v>40.854511061548997</v>
      </c>
      <c r="D283" s="2">
        <f>MACD!E283</f>
        <v>6.4575723165795296E-2</v>
      </c>
      <c r="E283" s="2">
        <f>MACD!F283</f>
        <v>6.3419406532187042E-2</v>
      </c>
      <c r="F283" s="2">
        <f>'Moving Avg'!D283</f>
        <v>2.8660000000000001</v>
      </c>
      <c r="G283" s="2">
        <f>'Moving Avg'!F283</f>
        <v>2.9694999999999991</v>
      </c>
      <c r="H283" s="2">
        <f>'Moving Avg'!G283</f>
        <v>3.0554000000000014</v>
      </c>
      <c r="I283" s="2">
        <f>'Moving Avg'!H283</f>
        <v>4.0681999999999992</v>
      </c>
      <c r="J283" s="6" t="str">
        <f>OBV!F283</f>
        <v>BEARISH</v>
      </c>
      <c r="K283" s="6" t="str">
        <f>OBV!G283</f>
        <v>STRONG</v>
      </c>
      <c r="L283" s="6" t="str">
        <f>OBV!H283</f>
        <v>NEUTRAL</v>
      </c>
      <c r="M283" s="8">
        <f t="shared" si="40"/>
        <v>25</v>
      </c>
      <c r="N283" s="8">
        <f t="shared" si="41"/>
        <v>0</v>
      </c>
      <c r="O283" s="8">
        <f t="shared" si="42"/>
        <v>0</v>
      </c>
      <c r="P283" s="8">
        <f t="shared" si="43"/>
        <v>33</v>
      </c>
      <c r="Q283" s="9">
        <f t="shared" si="44"/>
        <v>13.7</v>
      </c>
      <c r="R283" s="9">
        <f t="shared" si="45"/>
        <v>13.25</v>
      </c>
      <c r="S283" s="9">
        <f t="shared" si="46"/>
        <v>18.600000000000001</v>
      </c>
      <c r="T283" s="9">
        <f t="shared" si="47"/>
        <v>14.5</v>
      </c>
      <c r="U283" s="8">
        <f t="shared" si="48"/>
        <v>15.183333333333332</v>
      </c>
      <c r="V283" s="8">
        <f t="shared" si="49"/>
        <v>15.012499999999999</v>
      </c>
    </row>
    <row r="284" spans="1:22" ht="13.5" x14ac:dyDescent="0.25">
      <c r="A284" s="3">
        <f>RSI!A284</f>
        <v>42419</v>
      </c>
      <c r="B284" s="2">
        <f>RSI!B284</f>
        <v>2.9</v>
      </c>
      <c r="C284" s="2">
        <f>RSI!I284</f>
        <v>40.854511061548997</v>
      </c>
      <c r="D284" s="2">
        <f>MACD!E284</f>
        <v>6.4445609684153027E-2</v>
      </c>
      <c r="E284" s="2">
        <f>MACD!F284</f>
        <v>6.3624647162580247E-2</v>
      </c>
      <c r="F284" s="2">
        <f>'Moving Avg'!D284</f>
        <v>2.8740000000000001</v>
      </c>
      <c r="G284" s="2">
        <f>'Moving Avg'!F284</f>
        <v>2.958499999999999</v>
      </c>
      <c r="H284" s="2">
        <f>'Moving Avg'!G284</f>
        <v>3.0536000000000012</v>
      </c>
      <c r="I284" s="2">
        <f>'Moving Avg'!H284</f>
        <v>4.0547499999999994</v>
      </c>
      <c r="J284" s="6" t="str">
        <f>OBV!F284</f>
        <v>BEARISH</v>
      </c>
      <c r="K284" s="6" t="str">
        <f>OBV!G284</f>
        <v>NEUTRAL</v>
      </c>
      <c r="L284" s="6" t="str">
        <f>OBV!H284</f>
        <v>BEARISH DIVERGENCE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16.5</v>
      </c>
      <c r="Q284" s="9">
        <f t="shared" si="44"/>
        <v>11.225</v>
      </c>
      <c r="R284" s="9">
        <f t="shared" si="45"/>
        <v>9.125</v>
      </c>
      <c r="S284" s="9">
        <f t="shared" si="46"/>
        <v>11.175000000000001</v>
      </c>
      <c r="T284" s="9">
        <f t="shared" si="47"/>
        <v>10.375</v>
      </c>
      <c r="U284" s="8">
        <f t="shared" si="48"/>
        <v>10.508333333333335</v>
      </c>
      <c r="V284" s="8">
        <f t="shared" si="49"/>
        <v>10.475000000000001</v>
      </c>
    </row>
    <row r="285" spans="1:22" ht="13.5" x14ac:dyDescent="0.25">
      <c r="A285" s="3">
        <f>RSI!A285</f>
        <v>42422</v>
      </c>
      <c r="B285" s="2">
        <f>RSI!B285</f>
        <v>2.9</v>
      </c>
      <c r="C285" s="2">
        <f>RSI!I285</f>
        <v>40.854511061548997</v>
      </c>
      <c r="D285" s="2">
        <f>MACD!E285</f>
        <v>5.5632038042591869E-2</v>
      </c>
      <c r="E285" s="2">
        <f>MACD!F285</f>
        <v>6.2026125338582573E-2</v>
      </c>
      <c r="F285" s="2">
        <f>'Moving Avg'!D285</f>
        <v>2.8820000000000001</v>
      </c>
      <c r="G285" s="2">
        <f>'Moving Avg'!F285</f>
        <v>2.9519999999999991</v>
      </c>
      <c r="H285" s="2">
        <f>'Moving Avg'!G285</f>
        <v>3.0534000000000017</v>
      </c>
      <c r="I285" s="2">
        <f>'Moving Avg'!H285</f>
        <v>4.0414499999999993</v>
      </c>
      <c r="J285" s="6" t="str">
        <f>OBV!F285</f>
        <v>BEARISH</v>
      </c>
      <c r="K285" s="6" t="str">
        <f>OBV!G285</f>
        <v>NEUTRAL</v>
      </c>
      <c r="L285" s="6" t="str">
        <f>OBV!H285</f>
        <v>BEARISH DIVERGENCE</v>
      </c>
      <c r="M285" s="8">
        <f t="shared" si="40"/>
        <v>25</v>
      </c>
      <c r="N285" s="8">
        <f t="shared" si="41"/>
        <v>45</v>
      </c>
      <c r="O285" s="8">
        <f t="shared" si="42"/>
        <v>0</v>
      </c>
      <c r="P285" s="8">
        <f t="shared" si="43"/>
        <v>16.5</v>
      </c>
      <c r="Q285" s="9">
        <f t="shared" si="44"/>
        <v>26.975000000000001</v>
      </c>
      <c r="R285" s="9">
        <f t="shared" si="45"/>
        <v>18.125</v>
      </c>
      <c r="S285" s="9">
        <f t="shared" si="46"/>
        <v>17.925000000000001</v>
      </c>
      <c r="T285" s="9">
        <f t="shared" si="47"/>
        <v>21.625</v>
      </c>
      <c r="U285" s="8">
        <f t="shared" si="48"/>
        <v>21.008333333333336</v>
      </c>
      <c r="V285" s="8">
        <f t="shared" si="49"/>
        <v>21.162500000000001</v>
      </c>
    </row>
    <row r="286" spans="1:22" ht="13.5" x14ac:dyDescent="0.25">
      <c r="A286" s="3">
        <f>RSI!A286</f>
        <v>42423</v>
      </c>
      <c r="B286" s="2">
        <f>RSI!B286</f>
        <v>2.9</v>
      </c>
      <c r="C286" s="2">
        <f>RSI!I286</f>
        <v>40.854511061548997</v>
      </c>
      <c r="D286" s="2">
        <f>MACD!E286</f>
        <v>5.6354943018090964E-2</v>
      </c>
      <c r="E286" s="2">
        <f>MACD!F286</f>
        <v>6.0891888874484254E-2</v>
      </c>
      <c r="F286" s="2">
        <f>'Moving Avg'!D286</f>
        <v>2.8940000000000001</v>
      </c>
      <c r="G286" s="2">
        <f>'Moving Avg'!F286</f>
        <v>2.9439999999999995</v>
      </c>
      <c r="H286" s="2">
        <f>'Moving Avg'!G286</f>
        <v>3.0532000000000017</v>
      </c>
      <c r="I286" s="2">
        <f>'Moving Avg'!H286</f>
        <v>4.029399999999999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0"/>
        <v>25</v>
      </c>
      <c r="N286" s="8">
        <f t="shared" si="41"/>
        <v>45</v>
      </c>
      <c r="O286" s="8">
        <f t="shared" si="42"/>
        <v>0</v>
      </c>
      <c r="P286" s="8">
        <f t="shared" si="43"/>
        <v>83.5</v>
      </c>
      <c r="Q286" s="9">
        <f t="shared" si="44"/>
        <v>37.024999999999999</v>
      </c>
      <c r="R286" s="9">
        <f t="shared" si="45"/>
        <v>34.875</v>
      </c>
      <c r="S286" s="9">
        <f t="shared" si="46"/>
        <v>48.075000000000003</v>
      </c>
      <c r="T286" s="9">
        <f t="shared" si="47"/>
        <v>38.375</v>
      </c>
      <c r="U286" s="8">
        <f t="shared" si="48"/>
        <v>39.991666666666667</v>
      </c>
      <c r="V286" s="8">
        <f t="shared" si="49"/>
        <v>39.587500000000006</v>
      </c>
    </row>
    <row r="287" spans="1:22" ht="13.5" x14ac:dyDescent="0.25">
      <c r="A287" s="3">
        <f>RSI!A287</f>
        <v>42424</v>
      </c>
      <c r="B287" s="2">
        <f>RSI!B287</f>
        <v>2.85</v>
      </c>
      <c r="C287" s="2">
        <f>RSI!I287</f>
        <v>36.382743864700174</v>
      </c>
      <c r="D287" s="2">
        <f>MACD!E287</f>
        <v>4.7276250984443546E-2</v>
      </c>
      <c r="E287" s="2">
        <f>MACD!F287</f>
        <v>5.8168761296476121E-2</v>
      </c>
      <c r="F287" s="2">
        <f>'Moving Avg'!D287</f>
        <v>2.8899999999999997</v>
      </c>
      <c r="G287" s="2">
        <f>'Moving Avg'!F287</f>
        <v>2.9364999999999997</v>
      </c>
      <c r="H287" s="2">
        <f>'Moving Avg'!G287</f>
        <v>3.0520000000000009</v>
      </c>
      <c r="I287" s="2">
        <f>'Moving Avg'!H287</f>
        <v>4.0182500000000001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  <c r="M287" s="8">
        <f t="shared" si="40"/>
        <v>25</v>
      </c>
      <c r="N287" s="8">
        <f t="shared" si="41"/>
        <v>45</v>
      </c>
      <c r="O287" s="8">
        <f t="shared" si="42"/>
        <v>0</v>
      </c>
      <c r="P287" s="8">
        <f t="shared" si="43"/>
        <v>16.5</v>
      </c>
      <c r="Q287" s="9">
        <f t="shared" si="44"/>
        <v>26.975000000000001</v>
      </c>
      <c r="R287" s="9">
        <f t="shared" si="45"/>
        <v>18.125</v>
      </c>
      <c r="S287" s="9">
        <f t="shared" si="46"/>
        <v>17.925000000000001</v>
      </c>
      <c r="T287" s="9">
        <f t="shared" si="47"/>
        <v>21.625</v>
      </c>
      <c r="U287" s="8">
        <f t="shared" si="48"/>
        <v>21.008333333333336</v>
      </c>
      <c r="V287" s="8">
        <f t="shared" si="49"/>
        <v>21.162500000000001</v>
      </c>
    </row>
    <row r="288" spans="1:22" ht="13.5" x14ac:dyDescent="0.25">
      <c r="A288" s="3">
        <f>RSI!A288</f>
        <v>42425</v>
      </c>
      <c r="B288" s="2">
        <f>RSI!B288</f>
        <v>2.9</v>
      </c>
      <c r="C288" s="2">
        <f>RSI!I288</f>
        <v>43.090933256336321</v>
      </c>
      <c r="D288" s="2">
        <f>MACD!E288</f>
        <v>3.5066150377062844E-2</v>
      </c>
      <c r="E288" s="2">
        <f>MACD!F288</f>
        <v>5.3548239112593467E-2</v>
      </c>
      <c r="F288" s="2">
        <f>'Moving Avg'!D288</f>
        <v>2.8899999999999997</v>
      </c>
      <c r="G288" s="2">
        <f>'Moving Avg'!F288</f>
        <v>2.9314999999999993</v>
      </c>
      <c r="H288" s="2">
        <f>'Moving Avg'!G288</f>
        <v>3.0526000000000009</v>
      </c>
      <c r="I288" s="2">
        <f>'Moving Avg'!H288</f>
        <v>4.0068000000000001</v>
      </c>
      <c r="J288" s="6" t="str">
        <f>OBV!F288</f>
        <v>BEARISH</v>
      </c>
      <c r="K288" s="6" t="str">
        <f>OBV!G288</f>
        <v>NEUTRAL</v>
      </c>
      <c r="L288" s="6" t="str">
        <f>OBV!H288</f>
        <v>NEUTRAL</v>
      </c>
      <c r="M288" s="8">
        <f t="shared" si="40"/>
        <v>25</v>
      </c>
      <c r="N288" s="8">
        <f t="shared" si="41"/>
        <v>45</v>
      </c>
      <c r="O288" s="8">
        <f t="shared" si="42"/>
        <v>0</v>
      </c>
      <c r="P288" s="8">
        <f t="shared" si="43"/>
        <v>16.5</v>
      </c>
      <c r="Q288" s="9">
        <f t="shared" si="44"/>
        <v>26.975000000000001</v>
      </c>
      <c r="R288" s="9">
        <f t="shared" si="45"/>
        <v>18.125</v>
      </c>
      <c r="S288" s="9">
        <f t="shared" si="46"/>
        <v>17.925000000000001</v>
      </c>
      <c r="T288" s="9">
        <f t="shared" si="47"/>
        <v>21.625</v>
      </c>
      <c r="U288" s="8">
        <f t="shared" si="48"/>
        <v>21.008333333333336</v>
      </c>
      <c r="V288" s="8">
        <f t="shared" si="49"/>
        <v>21.162500000000001</v>
      </c>
    </row>
    <row r="289" spans="1:22" ht="13.5" x14ac:dyDescent="0.25">
      <c r="A289" s="3">
        <f>RSI!A289</f>
        <v>42426</v>
      </c>
      <c r="B289" s="2">
        <f>RSI!B289</f>
        <v>2.97</v>
      </c>
      <c r="C289" s="2">
        <f>RSI!I289</f>
        <v>50.89729260962212</v>
      </c>
      <c r="D289" s="2">
        <f>MACD!E289</f>
        <v>1.3761186649033696E-2</v>
      </c>
      <c r="E289" s="2">
        <f>MACD!F289</f>
        <v>4.5590828619881521E-2</v>
      </c>
      <c r="F289" s="2">
        <f>'Moving Avg'!D289</f>
        <v>2.9040000000000004</v>
      </c>
      <c r="G289" s="2">
        <f>'Moving Avg'!F289</f>
        <v>2.9299999999999993</v>
      </c>
      <c r="H289" s="2">
        <f>'Moving Avg'!G289</f>
        <v>3.0546000000000011</v>
      </c>
      <c r="I289" s="2">
        <f>'Moving Avg'!H289</f>
        <v>3.9951999999999996</v>
      </c>
      <c r="J289" s="6" t="str">
        <f>OBV!F289</f>
        <v>BEARISH</v>
      </c>
      <c r="K289" s="6" t="str">
        <f>OBV!G289</f>
        <v>NEUTRAL</v>
      </c>
      <c r="L289" s="6" t="str">
        <f>OBV!H289</f>
        <v>BEARISH DIVERGENCE</v>
      </c>
      <c r="M289" s="8">
        <f t="shared" si="40"/>
        <v>25</v>
      </c>
      <c r="N289" s="8">
        <f t="shared" si="41"/>
        <v>100</v>
      </c>
      <c r="O289" s="8">
        <f t="shared" si="42"/>
        <v>0</v>
      </c>
      <c r="P289" s="8">
        <f t="shared" si="43"/>
        <v>16.5</v>
      </c>
      <c r="Q289" s="9">
        <f t="shared" si="44"/>
        <v>46.225000000000001</v>
      </c>
      <c r="R289" s="9">
        <f t="shared" si="45"/>
        <v>29.125</v>
      </c>
      <c r="S289" s="9">
        <f t="shared" si="46"/>
        <v>26.175000000000001</v>
      </c>
      <c r="T289" s="9">
        <f t="shared" si="47"/>
        <v>35.375</v>
      </c>
      <c r="U289" s="8">
        <f t="shared" si="48"/>
        <v>33.841666666666661</v>
      </c>
      <c r="V289" s="8">
        <f t="shared" si="49"/>
        <v>34.224999999999994</v>
      </c>
    </row>
    <row r="290" spans="1:22" ht="13.5" x14ac:dyDescent="0.25">
      <c r="A290" s="3">
        <f>RSI!A290</f>
        <v>42429</v>
      </c>
      <c r="B290" s="2">
        <f>RSI!B290</f>
        <v>2.9</v>
      </c>
      <c r="C290" s="2">
        <f>RSI!I290</f>
        <v>44.346273184196647</v>
      </c>
      <c r="D290" s="2">
        <f>MACD!E290</f>
        <v>8.4406479204179874E-4</v>
      </c>
      <c r="E290" s="2">
        <f>MACD!F290</f>
        <v>3.6641475854313578E-2</v>
      </c>
      <c r="F290" s="2">
        <f>'Moving Avg'!D290</f>
        <v>2.9040000000000004</v>
      </c>
      <c r="G290" s="2">
        <f>'Moving Avg'!F290</f>
        <v>2.9254999999999995</v>
      </c>
      <c r="H290" s="2">
        <f>'Moving Avg'!G290</f>
        <v>3.0518000000000014</v>
      </c>
      <c r="I290" s="2">
        <f>'Moving Avg'!H290</f>
        <v>3.984</v>
      </c>
      <c r="J290" s="6" t="str">
        <f>OBV!F290</f>
        <v>BEARISH</v>
      </c>
      <c r="K290" s="6" t="str">
        <f>OBV!G290</f>
        <v>STRONG</v>
      </c>
      <c r="L290" s="6" t="str">
        <f>OBV!H290</f>
        <v>NEUTRAL</v>
      </c>
      <c r="M290" s="8">
        <f t="shared" si="40"/>
        <v>25</v>
      </c>
      <c r="N290" s="8">
        <f t="shared" si="41"/>
        <v>100</v>
      </c>
      <c r="O290" s="8">
        <f t="shared" si="42"/>
        <v>0</v>
      </c>
      <c r="P290" s="8">
        <f t="shared" si="43"/>
        <v>33</v>
      </c>
      <c r="Q290" s="9">
        <f t="shared" si="44"/>
        <v>48.7</v>
      </c>
      <c r="R290" s="9">
        <f t="shared" si="45"/>
        <v>33.25</v>
      </c>
      <c r="S290" s="9">
        <f t="shared" si="46"/>
        <v>33.6</v>
      </c>
      <c r="T290" s="9">
        <f t="shared" si="47"/>
        <v>39.5</v>
      </c>
      <c r="U290" s="8">
        <f t="shared" si="48"/>
        <v>38.516666666666673</v>
      </c>
      <c r="V290" s="8">
        <f t="shared" si="49"/>
        <v>38.762500000000003</v>
      </c>
    </row>
    <row r="291" spans="1:22" ht="13.5" x14ac:dyDescent="0.25">
      <c r="A291" s="3">
        <f>RSI!A291</f>
        <v>42430</v>
      </c>
      <c r="B291" s="2">
        <f>RSI!B291</f>
        <v>2.9</v>
      </c>
      <c r="C291" s="2">
        <f>RSI!I291</f>
        <v>44.34627318419664</v>
      </c>
      <c r="D291" s="2">
        <f>MACD!E291</f>
        <v>-1.281856987986929E-2</v>
      </c>
      <c r="E291" s="2">
        <f>MACD!F291</f>
        <v>2.6749466707477004E-2</v>
      </c>
      <c r="F291" s="2">
        <f>'Moving Avg'!D291</f>
        <v>2.9040000000000004</v>
      </c>
      <c r="G291" s="2">
        <f>'Moving Avg'!F291</f>
        <v>2.9169999999999994</v>
      </c>
      <c r="H291" s="2">
        <f>'Moving Avg'!G291</f>
        <v>3.0500000000000012</v>
      </c>
      <c r="I291" s="2">
        <f>'Moving Avg'!H291</f>
        <v>3.9731499999999995</v>
      </c>
      <c r="J291" s="6" t="str">
        <f>OBV!F291</f>
        <v>BEARISH</v>
      </c>
      <c r="K291" s="6" t="str">
        <f>OBV!G291</f>
        <v>STRONG</v>
      </c>
      <c r="L291" s="6" t="str">
        <f>OBV!H291</f>
        <v>NEUTRAL</v>
      </c>
      <c r="M291" s="8">
        <f t="shared" si="40"/>
        <v>25</v>
      </c>
      <c r="N291" s="8">
        <f t="shared" si="41"/>
        <v>100</v>
      </c>
      <c r="O291" s="8">
        <f t="shared" si="42"/>
        <v>0</v>
      </c>
      <c r="P291" s="8">
        <f t="shared" si="43"/>
        <v>33</v>
      </c>
      <c r="Q291" s="9">
        <f t="shared" si="44"/>
        <v>48.7</v>
      </c>
      <c r="R291" s="9">
        <f t="shared" si="45"/>
        <v>33.25</v>
      </c>
      <c r="S291" s="9">
        <f t="shared" si="46"/>
        <v>33.6</v>
      </c>
      <c r="T291" s="9">
        <f t="shared" si="47"/>
        <v>39.5</v>
      </c>
      <c r="U291" s="8">
        <f t="shared" si="48"/>
        <v>38.516666666666673</v>
      </c>
      <c r="V291" s="8">
        <f t="shared" si="49"/>
        <v>38.762500000000003</v>
      </c>
    </row>
    <row r="292" spans="1:22" ht="13.5" x14ac:dyDescent="0.25">
      <c r="A292" s="3">
        <f>RSI!A292</f>
        <v>42431</v>
      </c>
      <c r="B292" s="2">
        <f>RSI!B292</f>
        <v>2.83</v>
      </c>
      <c r="C292" s="2">
        <f>RSI!I292</f>
        <v>38.58634330424966</v>
      </c>
      <c r="D292" s="2">
        <f>MACD!E292</f>
        <v>-1.4260023598547722E-2</v>
      </c>
      <c r="E292" s="2">
        <f>MACD!F292</f>
        <v>1.8547568646272061E-2</v>
      </c>
      <c r="F292" s="2">
        <f>'Moving Avg'!D292</f>
        <v>2.9</v>
      </c>
      <c r="G292" s="2">
        <f>'Moving Avg'!F292</f>
        <v>2.9079999999999995</v>
      </c>
      <c r="H292" s="2">
        <f>'Moving Avg'!G292</f>
        <v>3.0452000000000017</v>
      </c>
      <c r="I292" s="2">
        <f>'Moving Avg'!H292</f>
        <v>3.9613499999999999</v>
      </c>
      <c r="J292" s="6" t="str">
        <f>OBV!F292</f>
        <v>BEARISH</v>
      </c>
      <c r="K292" s="6" t="str">
        <f>OBV!G292</f>
        <v>STRONG</v>
      </c>
      <c r="L292" s="6" t="str">
        <f>OBV!H292</f>
        <v>CONFIRMED BEARISH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33</v>
      </c>
      <c r="Q292" s="9">
        <f t="shared" si="44"/>
        <v>48.7</v>
      </c>
      <c r="R292" s="9">
        <f t="shared" si="45"/>
        <v>33.25</v>
      </c>
      <c r="S292" s="9">
        <f t="shared" si="46"/>
        <v>33.6</v>
      </c>
      <c r="T292" s="9">
        <f t="shared" si="47"/>
        <v>39.5</v>
      </c>
      <c r="U292" s="8">
        <f t="shared" si="48"/>
        <v>38.516666666666673</v>
      </c>
      <c r="V292" s="8">
        <f t="shared" si="49"/>
        <v>38.762500000000003</v>
      </c>
    </row>
    <row r="293" spans="1:22" ht="13.5" x14ac:dyDescent="0.25">
      <c r="A293" s="3">
        <f>RSI!A293</f>
        <v>42432</v>
      </c>
      <c r="B293" s="2">
        <f>RSI!B293</f>
        <v>2.85</v>
      </c>
      <c r="C293" s="2">
        <f>RSI!I293</f>
        <v>40.946403392851622</v>
      </c>
      <c r="D293" s="2">
        <f>MACD!E293</f>
        <v>-1.1637116698953065E-2</v>
      </c>
      <c r="E293" s="2">
        <f>MACD!F293</f>
        <v>1.2510631577227036E-2</v>
      </c>
      <c r="F293" s="2">
        <f>'Moving Avg'!D293</f>
        <v>2.8899999999999997</v>
      </c>
      <c r="G293" s="2">
        <f>'Moving Avg'!F293</f>
        <v>2.8999999999999995</v>
      </c>
      <c r="H293" s="2">
        <f>'Moving Avg'!G293</f>
        <v>3.039000000000001</v>
      </c>
      <c r="I293" s="2">
        <f>'Moving Avg'!H293</f>
        <v>3.9496500000000001</v>
      </c>
      <c r="J293" s="6" t="str">
        <f>OBV!F293</f>
        <v>BEARISH</v>
      </c>
      <c r="K293" s="6" t="str">
        <f>OBV!G293</f>
        <v>STRONG</v>
      </c>
      <c r="L293" s="6" t="str">
        <f>OBV!H293</f>
        <v>CONFIRMED BEARISH</v>
      </c>
      <c r="M293" s="8">
        <f t="shared" si="40"/>
        <v>25</v>
      </c>
      <c r="N293" s="8">
        <f t="shared" si="41"/>
        <v>100</v>
      </c>
      <c r="O293" s="8">
        <f t="shared" si="42"/>
        <v>0</v>
      </c>
      <c r="P293" s="8">
        <f t="shared" si="43"/>
        <v>33</v>
      </c>
      <c r="Q293" s="9">
        <f t="shared" si="44"/>
        <v>48.7</v>
      </c>
      <c r="R293" s="9">
        <f t="shared" si="45"/>
        <v>33.25</v>
      </c>
      <c r="S293" s="9">
        <f t="shared" si="46"/>
        <v>33.6</v>
      </c>
      <c r="T293" s="9">
        <f t="shared" si="47"/>
        <v>39.5</v>
      </c>
      <c r="U293" s="8">
        <f t="shared" si="48"/>
        <v>38.516666666666673</v>
      </c>
      <c r="V293" s="8">
        <f t="shared" si="49"/>
        <v>38.762500000000003</v>
      </c>
    </row>
    <row r="294" spans="1:22" ht="13.5" x14ac:dyDescent="0.25">
      <c r="A294" s="3">
        <f>RSI!A294</f>
        <v>42433</v>
      </c>
      <c r="B294" s="2">
        <f>RSI!B294</f>
        <v>2.8</v>
      </c>
      <c r="C294" s="2">
        <f>RSI!I294</f>
        <v>37.107201122394571</v>
      </c>
      <c r="D294" s="2">
        <f>MACD!E294</f>
        <v>-5.1760116727863625E-3</v>
      </c>
      <c r="E294" s="2">
        <f>MACD!F294</f>
        <v>8.973302927224357E-3</v>
      </c>
      <c r="F294" s="2">
        <f>'Moving Avg'!D294</f>
        <v>2.8559999999999994</v>
      </c>
      <c r="G294" s="2">
        <f>'Moving Avg'!F294</f>
        <v>2.8894999999999995</v>
      </c>
      <c r="H294" s="2">
        <f>'Moving Avg'!G294</f>
        <v>3.0320000000000018</v>
      </c>
      <c r="I294" s="2">
        <f>'Moving Avg'!H294</f>
        <v>3.9377</v>
      </c>
      <c r="J294" s="6" t="str">
        <f>OBV!F294</f>
        <v>BEARISH</v>
      </c>
      <c r="K294" s="6" t="str">
        <f>OBV!G294</f>
        <v>STRONG</v>
      </c>
      <c r="L294" s="6" t="str">
        <f>OBV!H294</f>
        <v>CONFIRMED BEARISH</v>
      </c>
      <c r="M294" s="8">
        <f t="shared" si="40"/>
        <v>25</v>
      </c>
      <c r="N294" s="8">
        <f t="shared" si="41"/>
        <v>45</v>
      </c>
      <c r="O294" s="8">
        <f t="shared" si="42"/>
        <v>0</v>
      </c>
      <c r="P294" s="8">
        <f t="shared" si="43"/>
        <v>33</v>
      </c>
      <c r="Q294" s="9">
        <f t="shared" si="44"/>
        <v>29.45</v>
      </c>
      <c r="R294" s="9">
        <f t="shared" si="45"/>
        <v>22.25</v>
      </c>
      <c r="S294" s="9">
        <f t="shared" si="46"/>
        <v>25.35</v>
      </c>
      <c r="T294" s="9">
        <f t="shared" si="47"/>
        <v>25.75</v>
      </c>
      <c r="U294" s="8">
        <f t="shared" si="48"/>
        <v>25.683333333333337</v>
      </c>
      <c r="V294" s="8">
        <f t="shared" si="49"/>
        <v>25.700000000000003</v>
      </c>
    </row>
    <row r="295" spans="1:22" ht="13.5" x14ac:dyDescent="0.25">
      <c r="A295" s="3">
        <f>RSI!A295</f>
        <v>42436</v>
      </c>
      <c r="B295" s="2">
        <f>RSI!B295</f>
        <v>2.8</v>
      </c>
      <c r="C295" s="2">
        <f>RSI!I295</f>
        <v>37.107201122394571</v>
      </c>
      <c r="D295" s="2">
        <f>MACD!E295</f>
        <v>1.0846946773188648E-3</v>
      </c>
      <c r="E295" s="2">
        <f>MACD!F295</f>
        <v>7.3955812772432588E-3</v>
      </c>
      <c r="F295" s="2">
        <f>'Moving Avg'!D295</f>
        <v>2.8359999999999999</v>
      </c>
      <c r="G295" s="2">
        <f>'Moving Avg'!F295</f>
        <v>2.8819999999999988</v>
      </c>
      <c r="H295" s="2">
        <f>'Moving Avg'!G295</f>
        <v>3.026600000000002</v>
      </c>
      <c r="I295" s="2">
        <f>'Moving Avg'!H295</f>
        <v>3.9263999999999997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  <c r="M295" s="8">
        <f t="shared" si="40"/>
        <v>25</v>
      </c>
      <c r="N295" s="8">
        <f t="shared" si="41"/>
        <v>45</v>
      </c>
      <c r="O295" s="8">
        <f t="shared" si="42"/>
        <v>0</v>
      </c>
      <c r="P295" s="8">
        <f t="shared" si="43"/>
        <v>33</v>
      </c>
      <c r="Q295" s="9">
        <f t="shared" si="44"/>
        <v>29.45</v>
      </c>
      <c r="R295" s="9">
        <f t="shared" si="45"/>
        <v>22.25</v>
      </c>
      <c r="S295" s="9">
        <f t="shared" si="46"/>
        <v>25.35</v>
      </c>
      <c r="T295" s="9">
        <f t="shared" si="47"/>
        <v>25.75</v>
      </c>
      <c r="U295" s="8">
        <f t="shared" si="48"/>
        <v>25.683333333333337</v>
      </c>
      <c r="V295" s="8">
        <f t="shared" si="49"/>
        <v>25.700000000000003</v>
      </c>
    </row>
    <row r="296" spans="1:22" ht="13.5" x14ac:dyDescent="0.25">
      <c r="A296" s="3">
        <f>RSI!A296</f>
        <v>42437</v>
      </c>
      <c r="B296" s="2">
        <f>RSI!B296</f>
        <v>2.8</v>
      </c>
      <c r="C296" s="2">
        <f>RSI!I296</f>
        <v>37.107201122394571</v>
      </c>
      <c r="D296" s="2">
        <f>MACD!E296</f>
        <v>7.1170464367766861E-3</v>
      </c>
      <c r="E296" s="2">
        <f>MACD!F296</f>
        <v>7.3398743091499441E-3</v>
      </c>
      <c r="F296" s="2">
        <f>'Moving Avg'!D296</f>
        <v>2.8160000000000003</v>
      </c>
      <c r="G296" s="2">
        <f>'Moving Avg'!F296</f>
        <v>2.871999999999999</v>
      </c>
      <c r="H296" s="2">
        <f>'Moving Avg'!G296</f>
        <v>3.0212000000000017</v>
      </c>
      <c r="I296" s="2">
        <f>'Moving Avg'!H296</f>
        <v>3.9153999999999995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  <c r="M296" s="8">
        <f t="shared" si="40"/>
        <v>25</v>
      </c>
      <c r="N296" s="8">
        <f t="shared" si="41"/>
        <v>45</v>
      </c>
      <c r="O296" s="8">
        <f t="shared" si="42"/>
        <v>0</v>
      </c>
      <c r="P296" s="8">
        <f t="shared" si="43"/>
        <v>33</v>
      </c>
      <c r="Q296" s="9">
        <f t="shared" si="44"/>
        <v>29.45</v>
      </c>
      <c r="R296" s="9">
        <f t="shared" si="45"/>
        <v>22.25</v>
      </c>
      <c r="S296" s="9">
        <f t="shared" si="46"/>
        <v>25.35</v>
      </c>
      <c r="T296" s="9">
        <f t="shared" si="47"/>
        <v>25.75</v>
      </c>
      <c r="U296" s="8">
        <f t="shared" si="48"/>
        <v>25.683333333333337</v>
      </c>
      <c r="V296" s="8">
        <f t="shared" si="49"/>
        <v>25.700000000000003</v>
      </c>
    </row>
    <row r="297" spans="1:22" ht="13.5" x14ac:dyDescent="0.25">
      <c r="A297" s="3">
        <f>RSI!A297</f>
        <v>42438</v>
      </c>
      <c r="B297" s="2">
        <f>RSI!B297</f>
        <v>2.8</v>
      </c>
      <c r="C297" s="2">
        <f>RSI!I297</f>
        <v>37.107201122394578</v>
      </c>
      <c r="D297" s="2">
        <f>MACD!E297</f>
        <v>5.2094354627132411E-3</v>
      </c>
      <c r="E297" s="2">
        <f>MACD!F297</f>
        <v>6.9137865398626033E-3</v>
      </c>
      <c r="F297" s="2">
        <f>'Moving Avg'!D297</f>
        <v>2.81</v>
      </c>
      <c r="G297" s="2">
        <f>'Moving Avg'!F297</f>
        <v>2.8664999999999989</v>
      </c>
      <c r="H297" s="2">
        <f>'Moving Avg'!G297</f>
        <v>3.0152000000000028</v>
      </c>
      <c r="I297" s="2">
        <f>'Moving Avg'!H297</f>
        <v>3.9043999999999994</v>
      </c>
      <c r="J297" s="6" t="str">
        <f>OBV!F297</f>
        <v>BULLISH</v>
      </c>
      <c r="K297" s="6" t="str">
        <f>OBV!G297</f>
        <v>NEUTRAL</v>
      </c>
      <c r="L297" s="6" t="str">
        <f>OBV!H297</f>
        <v>BULLISH DIVERGENCE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66.5</v>
      </c>
      <c r="Q297" s="9">
        <f t="shared" si="44"/>
        <v>34.475000000000001</v>
      </c>
      <c r="R297" s="9">
        <f t="shared" si="45"/>
        <v>30.625</v>
      </c>
      <c r="S297" s="9">
        <f t="shared" si="46"/>
        <v>40.424999999999997</v>
      </c>
      <c r="T297" s="9">
        <f t="shared" si="47"/>
        <v>34.125</v>
      </c>
      <c r="U297" s="8">
        <f t="shared" si="48"/>
        <v>35.174999999999997</v>
      </c>
      <c r="V297" s="8">
        <f t="shared" si="49"/>
        <v>34.912499999999994</v>
      </c>
    </row>
    <row r="298" spans="1:22" ht="13.5" x14ac:dyDescent="0.25">
      <c r="A298" s="3">
        <f>RSI!A298</f>
        <v>42439</v>
      </c>
      <c r="B298" s="2">
        <f>RSI!B298</f>
        <v>2.88</v>
      </c>
      <c r="C298" s="2">
        <f>RSI!I298</f>
        <v>47.667079594699416</v>
      </c>
      <c r="D298" s="2">
        <f>MACD!E298</f>
        <v>5.9916840105245228E-3</v>
      </c>
      <c r="E298" s="2">
        <f>MACD!F298</f>
        <v>6.7293660339949879E-3</v>
      </c>
      <c r="F298" s="2">
        <f>'Moving Avg'!D298</f>
        <v>2.8159999999999998</v>
      </c>
      <c r="G298" s="2">
        <f>'Moving Avg'!F298</f>
        <v>2.8654999999999995</v>
      </c>
      <c r="H298" s="2">
        <f>'Moving Avg'!G298</f>
        <v>3.0118000000000018</v>
      </c>
      <c r="I298" s="2">
        <f>'Moving Avg'!H298</f>
        <v>3.8937999999999993</v>
      </c>
      <c r="J298" s="6" t="str">
        <f>OBV!F298</f>
        <v>BULLISH</v>
      </c>
      <c r="K298" s="6" t="str">
        <f>OBV!G298</f>
        <v>NEUTRAL</v>
      </c>
      <c r="L298" s="6" t="str">
        <f>OBV!H298</f>
        <v>CONFIRMED BULLISH</v>
      </c>
      <c r="M298" s="8">
        <f t="shared" si="40"/>
        <v>25</v>
      </c>
      <c r="N298" s="8">
        <f t="shared" si="41"/>
        <v>45</v>
      </c>
      <c r="O298" s="8">
        <f t="shared" si="42"/>
        <v>0</v>
      </c>
      <c r="P298" s="8">
        <f t="shared" si="43"/>
        <v>83.5</v>
      </c>
      <c r="Q298" s="9">
        <f t="shared" si="44"/>
        <v>37.024999999999999</v>
      </c>
      <c r="R298" s="9">
        <f t="shared" si="45"/>
        <v>34.875</v>
      </c>
      <c r="S298" s="9">
        <f t="shared" si="46"/>
        <v>48.075000000000003</v>
      </c>
      <c r="T298" s="9">
        <f t="shared" si="47"/>
        <v>38.375</v>
      </c>
      <c r="U298" s="8">
        <f t="shared" si="48"/>
        <v>39.991666666666667</v>
      </c>
      <c r="V298" s="8">
        <f t="shared" si="49"/>
        <v>39.587500000000006</v>
      </c>
    </row>
    <row r="299" spans="1:22" ht="13.5" x14ac:dyDescent="0.25">
      <c r="A299" s="3">
        <f>RSI!A299</f>
        <v>42440</v>
      </c>
      <c r="B299" s="2">
        <f>RSI!B299</f>
        <v>2.88</v>
      </c>
      <c r="C299" s="2">
        <f>RSI!I299</f>
        <v>47.667079594699416</v>
      </c>
      <c r="D299" s="2">
        <f>MACD!E299</f>
        <v>1.753342650227907E-2</v>
      </c>
      <c r="E299" s="2">
        <f>MACD!F299</f>
        <v>8.8901781276518044E-3</v>
      </c>
      <c r="F299" s="2">
        <f>'Moving Avg'!D299</f>
        <v>2.8319999999999994</v>
      </c>
      <c r="G299" s="2">
        <f>'Moving Avg'!F299</f>
        <v>2.8664999999999994</v>
      </c>
      <c r="H299" s="2">
        <f>'Moving Avg'!G299</f>
        <v>3.0078000000000018</v>
      </c>
      <c r="I299" s="2">
        <f>'Moving Avg'!H299</f>
        <v>3.8831999999999995</v>
      </c>
      <c r="J299" s="6" t="str">
        <f>OBV!F299</f>
        <v>BULLISH</v>
      </c>
      <c r="K299" s="6" t="str">
        <f>OBV!G299</f>
        <v>NEUTRAL</v>
      </c>
      <c r="L299" s="6" t="str">
        <f>OBV!H299</f>
        <v>CONFIRMED BULLISH</v>
      </c>
      <c r="M299" s="8">
        <f t="shared" si="40"/>
        <v>25</v>
      </c>
      <c r="N299" s="8">
        <f t="shared" si="41"/>
        <v>0</v>
      </c>
      <c r="O299" s="8">
        <f t="shared" si="42"/>
        <v>0</v>
      </c>
      <c r="P299" s="8">
        <f t="shared" si="43"/>
        <v>83.5</v>
      </c>
      <c r="Q299" s="9">
        <f t="shared" si="44"/>
        <v>21.274999999999999</v>
      </c>
      <c r="R299" s="9">
        <f t="shared" si="45"/>
        <v>25.875</v>
      </c>
      <c r="S299" s="9">
        <f t="shared" si="46"/>
        <v>41.325000000000003</v>
      </c>
      <c r="T299" s="9">
        <f t="shared" si="47"/>
        <v>27.125</v>
      </c>
      <c r="U299" s="8">
        <f t="shared" si="48"/>
        <v>29.491666666666664</v>
      </c>
      <c r="V299" s="8">
        <f t="shared" si="49"/>
        <v>28.9</v>
      </c>
    </row>
    <row r="300" spans="1:22" ht="13.5" x14ac:dyDescent="0.25">
      <c r="A300" s="3">
        <f>RSI!A300</f>
        <v>42443</v>
      </c>
      <c r="B300" s="2">
        <f>RSI!B300</f>
        <v>2.81</v>
      </c>
      <c r="C300" s="2">
        <f>RSI!I300</f>
        <v>40.727636407453403</v>
      </c>
      <c r="D300" s="2">
        <f>MACD!E300</f>
        <v>2.1817886557046862E-2</v>
      </c>
      <c r="E300" s="2">
        <f>MACD!F300</f>
        <v>1.1475719813530816E-2</v>
      </c>
      <c r="F300" s="2">
        <f>'Moving Avg'!D300</f>
        <v>2.8340000000000001</v>
      </c>
      <c r="G300" s="2">
        <f>'Moving Avg'!F300</f>
        <v>2.8639999999999999</v>
      </c>
      <c r="H300" s="2">
        <f>'Moving Avg'!G300</f>
        <v>3.0010000000000021</v>
      </c>
      <c r="I300" s="2">
        <f>'Moving Avg'!H300</f>
        <v>3.8722499999999997</v>
      </c>
      <c r="J300" s="6" t="str">
        <f>OBV!F300</f>
        <v>BULLISH</v>
      </c>
      <c r="K300" s="6" t="str">
        <f>OBV!G300</f>
        <v>NEUTRAL</v>
      </c>
      <c r="L300" s="6" t="str">
        <f>OBV!H300</f>
        <v>CONFIRMED BULLISH</v>
      </c>
      <c r="M300" s="8">
        <f t="shared" si="40"/>
        <v>25</v>
      </c>
      <c r="N300" s="8">
        <f t="shared" si="41"/>
        <v>0</v>
      </c>
      <c r="O300" s="8">
        <f t="shared" si="42"/>
        <v>0</v>
      </c>
      <c r="P300" s="8">
        <f t="shared" si="43"/>
        <v>83.5</v>
      </c>
      <c r="Q300" s="9">
        <f t="shared" si="44"/>
        <v>21.274999999999999</v>
      </c>
      <c r="R300" s="9">
        <f t="shared" si="45"/>
        <v>25.875</v>
      </c>
      <c r="S300" s="9">
        <f t="shared" si="46"/>
        <v>41.325000000000003</v>
      </c>
      <c r="T300" s="9">
        <f t="shared" si="47"/>
        <v>27.125</v>
      </c>
      <c r="U300" s="8">
        <f t="shared" si="48"/>
        <v>29.491666666666664</v>
      </c>
      <c r="V300" s="8">
        <f t="shared" si="49"/>
        <v>28.9</v>
      </c>
    </row>
    <row r="301" spans="1:22" ht="13.5" x14ac:dyDescent="0.25">
      <c r="A301" s="3">
        <f>RSI!A301</f>
        <v>42444</v>
      </c>
      <c r="B301" s="2">
        <f>RSI!B301</f>
        <v>2.81</v>
      </c>
      <c r="C301" s="2">
        <f>RSI!I301</f>
        <v>40.727636407453403</v>
      </c>
      <c r="D301" s="2">
        <f>MACD!E301</f>
        <v>2.5951661397026982E-2</v>
      </c>
      <c r="E301" s="2">
        <f>MACD!F301</f>
        <v>1.4370908130230051E-2</v>
      </c>
      <c r="F301" s="2">
        <f>'Moving Avg'!D301</f>
        <v>2.8359999999999999</v>
      </c>
      <c r="G301" s="2">
        <f>'Moving Avg'!F301</f>
        <v>2.8624999999999998</v>
      </c>
      <c r="H301" s="2">
        <f>'Moving Avg'!G301</f>
        <v>2.9906000000000019</v>
      </c>
      <c r="I301" s="2">
        <f>'Moving Avg'!H301</f>
        <v>3.8619999999999992</v>
      </c>
      <c r="J301" s="6" t="str">
        <f>OBV!F301</f>
        <v>BULLISH</v>
      </c>
      <c r="K301" s="6" t="str">
        <f>OBV!G301</f>
        <v>NEUTRAL</v>
      </c>
      <c r="L301" s="6" t="str">
        <f>OBV!H301</f>
        <v>CONFIRMED BULLISH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83.5</v>
      </c>
      <c r="Q301" s="9">
        <f t="shared" si="44"/>
        <v>21.274999999999999</v>
      </c>
      <c r="R301" s="9">
        <f t="shared" si="45"/>
        <v>25.875</v>
      </c>
      <c r="S301" s="9">
        <f t="shared" si="46"/>
        <v>41.325000000000003</v>
      </c>
      <c r="T301" s="9">
        <f t="shared" si="47"/>
        <v>27.125</v>
      </c>
      <c r="U301" s="8">
        <f t="shared" si="48"/>
        <v>29.491666666666664</v>
      </c>
      <c r="V301" s="8">
        <f t="shared" si="49"/>
        <v>28.9</v>
      </c>
    </row>
    <row r="302" spans="1:22" ht="13.5" x14ac:dyDescent="0.25">
      <c r="A302" s="3">
        <f>RSI!A302</f>
        <v>42445</v>
      </c>
      <c r="B302" s="2">
        <f>RSI!B302</f>
        <v>2.81</v>
      </c>
      <c r="C302" s="2">
        <f>RSI!I302</f>
        <v>40.727636407453403</v>
      </c>
      <c r="D302" s="2">
        <f>MACD!E302</f>
        <v>1.9151038705876644E-2</v>
      </c>
      <c r="E302" s="2">
        <f>MACD!F302</f>
        <v>1.5326934245359369E-2</v>
      </c>
      <c r="F302" s="2">
        <f>'Moving Avg'!D302</f>
        <v>2.8380000000000001</v>
      </c>
      <c r="G302" s="2">
        <f>'Moving Avg'!F302</f>
        <v>2.8594999999999997</v>
      </c>
      <c r="H302" s="2">
        <f>'Moving Avg'!G302</f>
        <v>2.9806000000000012</v>
      </c>
      <c r="I302" s="2">
        <f>'Moving Avg'!H302</f>
        <v>3.8517499999999996</v>
      </c>
      <c r="J302" s="6" t="str">
        <f>OBV!F302</f>
        <v>BULLISH</v>
      </c>
      <c r="K302" s="6" t="str">
        <f>OBV!G302</f>
        <v>NEUTRAL</v>
      </c>
      <c r="L302" s="6" t="str">
        <f>OBV!H302</f>
        <v>CONFIRMED BULLISH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83.5</v>
      </c>
      <c r="Q302" s="9">
        <f t="shared" si="44"/>
        <v>21.274999999999999</v>
      </c>
      <c r="R302" s="9">
        <f t="shared" si="45"/>
        <v>25.875</v>
      </c>
      <c r="S302" s="9">
        <f t="shared" si="46"/>
        <v>41.325000000000003</v>
      </c>
      <c r="T302" s="9">
        <f t="shared" si="47"/>
        <v>27.125</v>
      </c>
      <c r="U302" s="8">
        <f t="shared" si="48"/>
        <v>29.491666666666664</v>
      </c>
      <c r="V302" s="8">
        <f t="shared" si="49"/>
        <v>28.9</v>
      </c>
    </row>
    <row r="303" spans="1:22" ht="13.5" x14ac:dyDescent="0.25">
      <c r="A303" s="3">
        <f>RSI!A303</f>
        <v>42446</v>
      </c>
      <c r="B303" s="2">
        <f>RSI!B303</f>
        <v>2.81</v>
      </c>
      <c r="C303" s="2">
        <f>RSI!I303</f>
        <v>40.727636407453403</v>
      </c>
      <c r="D303" s="2">
        <f>MACD!E303</f>
        <v>1.690951336431068E-2</v>
      </c>
      <c r="E303" s="2">
        <f>MACD!F303</f>
        <v>1.564345006914963E-2</v>
      </c>
      <c r="F303" s="2">
        <f>'Moving Avg'!D303</f>
        <v>2.8240000000000003</v>
      </c>
      <c r="G303" s="2">
        <f>'Moving Avg'!F303</f>
        <v>2.8550000000000004</v>
      </c>
      <c r="H303" s="2">
        <f>'Moving Avg'!G303</f>
        <v>2.971000000000001</v>
      </c>
      <c r="I303" s="2">
        <f>'Moving Avg'!H303</f>
        <v>3.8417999999999997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16.5</v>
      </c>
      <c r="Q303" s="9">
        <f t="shared" si="44"/>
        <v>11.225</v>
      </c>
      <c r="R303" s="9">
        <f t="shared" si="45"/>
        <v>9.125</v>
      </c>
      <c r="S303" s="9">
        <f t="shared" si="46"/>
        <v>11.175000000000001</v>
      </c>
      <c r="T303" s="9">
        <f t="shared" si="47"/>
        <v>10.375</v>
      </c>
      <c r="U303" s="8">
        <f t="shared" si="48"/>
        <v>10.508333333333335</v>
      </c>
      <c r="V303" s="8">
        <f t="shared" si="49"/>
        <v>10.475000000000001</v>
      </c>
    </row>
    <row r="304" spans="1:22" ht="13.5" x14ac:dyDescent="0.25">
      <c r="A304" s="3">
        <f>RSI!A304</f>
        <v>42447</v>
      </c>
      <c r="B304" s="2">
        <f>RSI!B304</f>
        <v>2.82</v>
      </c>
      <c r="C304" s="2">
        <f>RSI!I304</f>
        <v>42.340572279152653</v>
      </c>
      <c r="D304" s="2">
        <f>MACD!E304</f>
        <v>6.9834235569379288E-3</v>
      </c>
      <c r="E304" s="2">
        <f>MACD!F304</f>
        <v>1.3911444766707292E-2</v>
      </c>
      <c r="F304" s="2">
        <f>'Moving Avg'!D304</f>
        <v>2.8120000000000003</v>
      </c>
      <c r="G304" s="2">
        <f>'Moving Avg'!F304</f>
        <v>2.8510000000000004</v>
      </c>
      <c r="H304" s="2">
        <f>'Moving Avg'!G304</f>
        <v>2.9618000000000007</v>
      </c>
      <c r="I304" s="2">
        <f>'Moving Avg'!H304</f>
        <v>3.8318999999999992</v>
      </c>
      <c r="J304" s="6" t="str">
        <f>OBV!F304</f>
        <v>BULLISH</v>
      </c>
      <c r="K304" s="6" t="str">
        <f>OBV!G304</f>
        <v>NEUTRAL</v>
      </c>
      <c r="L304" s="6" t="str">
        <f>OBV!H304</f>
        <v>BULLISH DIVERGENCE</v>
      </c>
      <c r="M304" s="8">
        <f t="shared" si="40"/>
        <v>25</v>
      </c>
      <c r="N304" s="8">
        <f t="shared" si="41"/>
        <v>45</v>
      </c>
      <c r="O304" s="8">
        <f t="shared" si="42"/>
        <v>0</v>
      </c>
      <c r="P304" s="8">
        <f t="shared" si="43"/>
        <v>66.5</v>
      </c>
      <c r="Q304" s="9">
        <f t="shared" si="44"/>
        <v>34.475000000000001</v>
      </c>
      <c r="R304" s="9">
        <f t="shared" si="45"/>
        <v>30.625</v>
      </c>
      <c r="S304" s="9">
        <f t="shared" si="46"/>
        <v>40.424999999999997</v>
      </c>
      <c r="T304" s="9">
        <f t="shared" si="47"/>
        <v>34.125</v>
      </c>
      <c r="U304" s="8">
        <f t="shared" si="48"/>
        <v>35.174999999999997</v>
      </c>
      <c r="V304" s="8">
        <f t="shared" si="49"/>
        <v>34.912499999999994</v>
      </c>
    </row>
    <row r="305" spans="1:22" ht="13.5" x14ac:dyDescent="0.25">
      <c r="A305" s="3">
        <f>RSI!A305</f>
        <v>42450</v>
      </c>
      <c r="B305" s="2">
        <f>RSI!B305</f>
        <v>2.82</v>
      </c>
      <c r="C305" s="2">
        <f>RSI!I305</f>
        <v>42.340572279152653</v>
      </c>
      <c r="D305" s="2">
        <f>MACD!E305</f>
        <v>-1.1009308341032309E-3</v>
      </c>
      <c r="E305" s="2">
        <f>MACD!F305</f>
        <v>1.0908969646545188E-2</v>
      </c>
      <c r="F305" s="2">
        <f>'Moving Avg'!D305</f>
        <v>2.8140000000000001</v>
      </c>
      <c r="G305" s="2">
        <f>'Moving Avg'!F305</f>
        <v>2.8470000000000009</v>
      </c>
      <c r="H305" s="2">
        <f>'Moving Avg'!G305</f>
        <v>2.9524000000000008</v>
      </c>
      <c r="I305" s="2">
        <f>'Moving Avg'!H305</f>
        <v>3.8219999999999992</v>
      </c>
      <c r="J305" s="6" t="str">
        <f>OBV!F305</f>
        <v>BULLISH</v>
      </c>
      <c r="K305" s="6" t="str">
        <f>OBV!G305</f>
        <v>NEUTRAL</v>
      </c>
      <c r="L305" s="6" t="str">
        <f>OBV!H305</f>
        <v>CONFIRMED BULLISH</v>
      </c>
      <c r="M305" s="8">
        <f t="shared" si="40"/>
        <v>25</v>
      </c>
      <c r="N305" s="8">
        <f t="shared" si="41"/>
        <v>45</v>
      </c>
      <c r="O305" s="8">
        <f t="shared" si="42"/>
        <v>0</v>
      </c>
      <c r="P305" s="8">
        <f t="shared" si="43"/>
        <v>83.5</v>
      </c>
      <c r="Q305" s="9">
        <f t="shared" si="44"/>
        <v>37.024999999999999</v>
      </c>
      <c r="R305" s="9">
        <f t="shared" si="45"/>
        <v>34.875</v>
      </c>
      <c r="S305" s="9">
        <f t="shared" si="46"/>
        <v>48.075000000000003</v>
      </c>
      <c r="T305" s="9">
        <f t="shared" si="47"/>
        <v>38.375</v>
      </c>
      <c r="U305" s="8">
        <f t="shared" si="48"/>
        <v>39.991666666666667</v>
      </c>
      <c r="V305" s="8">
        <f t="shared" si="49"/>
        <v>39.587500000000006</v>
      </c>
    </row>
    <row r="306" spans="1:22" ht="13.5" x14ac:dyDescent="0.25">
      <c r="A306" s="3">
        <f>RSI!A306</f>
        <v>42451</v>
      </c>
      <c r="B306" s="2">
        <f>RSI!B306</f>
        <v>2.82</v>
      </c>
      <c r="C306" s="2">
        <f>RSI!I306</f>
        <v>42.340572279152646</v>
      </c>
      <c r="D306" s="2">
        <f>MACD!E306</f>
        <v>-7.6502007321082033E-3</v>
      </c>
      <c r="E306" s="2">
        <f>MACD!F306</f>
        <v>7.1971355708145106E-3</v>
      </c>
      <c r="F306" s="2">
        <f>'Moving Avg'!D306</f>
        <v>2.8159999999999998</v>
      </c>
      <c r="G306" s="2">
        <f>'Moving Avg'!F306</f>
        <v>2.8430000000000009</v>
      </c>
      <c r="H306" s="2">
        <f>'Moving Avg'!G306</f>
        <v>2.9448000000000003</v>
      </c>
      <c r="I306" s="2">
        <f>'Moving Avg'!H306</f>
        <v>3.8110999999999988</v>
      </c>
      <c r="J306" s="6" t="str">
        <f>OBV!F306</f>
        <v>BULLISH</v>
      </c>
      <c r="K306" s="6" t="str">
        <f>OBV!G306</f>
        <v>NEUTRAL</v>
      </c>
      <c r="L306" s="6" t="str">
        <f>OBV!H306</f>
        <v>CONFIRMED BULLISH</v>
      </c>
      <c r="M306" s="8">
        <f t="shared" si="40"/>
        <v>25</v>
      </c>
      <c r="N306" s="8">
        <f t="shared" si="41"/>
        <v>45</v>
      </c>
      <c r="O306" s="8">
        <f t="shared" si="42"/>
        <v>0</v>
      </c>
      <c r="P306" s="8">
        <f t="shared" si="43"/>
        <v>83.5</v>
      </c>
      <c r="Q306" s="9">
        <f t="shared" si="44"/>
        <v>37.024999999999999</v>
      </c>
      <c r="R306" s="9">
        <f t="shared" si="45"/>
        <v>34.875</v>
      </c>
      <c r="S306" s="9">
        <f t="shared" si="46"/>
        <v>48.075000000000003</v>
      </c>
      <c r="T306" s="9">
        <f t="shared" si="47"/>
        <v>38.375</v>
      </c>
      <c r="U306" s="8">
        <f t="shared" si="48"/>
        <v>39.991666666666667</v>
      </c>
      <c r="V306" s="8">
        <f t="shared" si="49"/>
        <v>39.587500000000006</v>
      </c>
    </row>
    <row r="307" spans="1:22" ht="13.5" x14ac:dyDescent="0.25">
      <c r="A307" s="3">
        <f>RSI!A307</f>
        <v>42452</v>
      </c>
      <c r="B307" s="2">
        <f>RSI!B307</f>
        <v>2.81</v>
      </c>
      <c r="C307" s="2">
        <f>RSI!I307</f>
        <v>40.948825097566235</v>
      </c>
      <c r="D307" s="2">
        <f>MACD!E307</f>
        <v>-1.2181392809096803E-2</v>
      </c>
      <c r="E307" s="2">
        <f>MACD!F307</f>
        <v>3.3214298948322485E-3</v>
      </c>
      <c r="F307" s="2">
        <f>'Moving Avg'!D307</f>
        <v>2.8159999999999998</v>
      </c>
      <c r="G307" s="2">
        <f>'Moving Avg'!F307</f>
        <v>2.8410000000000006</v>
      </c>
      <c r="H307" s="2">
        <f>'Moving Avg'!G307</f>
        <v>2.9388000000000001</v>
      </c>
      <c r="I307" s="2">
        <f>'Moving Avg'!H307</f>
        <v>3.7998999999999983</v>
      </c>
      <c r="J307" s="6" t="str">
        <f>OBV!F307</f>
        <v>BEARISH</v>
      </c>
      <c r="K307" s="6" t="str">
        <f>OBV!G307</f>
        <v>NEUTRAL</v>
      </c>
      <c r="L307" s="6" t="str">
        <f>OBV!H307</f>
        <v>NEUTRAL</v>
      </c>
      <c r="M307" s="8">
        <f t="shared" si="40"/>
        <v>25</v>
      </c>
      <c r="N307" s="8">
        <f t="shared" si="41"/>
        <v>45</v>
      </c>
      <c r="O307" s="8">
        <f t="shared" si="42"/>
        <v>0</v>
      </c>
      <c r="P307" s="8">
        <f t="shared" si="43"/>
        <v>16.5</v>
      </c>
      <c r="Q307" s="9">
        <f t="shared" si="44"/>
        <v>26.975000000000001</v>
      </c>
      <c r="R307" s="9">
        <f t="shared" si="45"/>
        <v>18.125</v>
      </c>
      <c r="S307" s="9">
        <f t="shared" si="46"/>
        <v>17.925000000000001</v>
      </c>
      <c r="T307" s="9">
        <f t="shared" si="47"/>
        <v>21.625</v>
      </c>
      <c r="U307" s="8">
        <f t="shared" si="48"/>
        <v>21.008333333333336</v>
      </c>
      <c r="V307" s="8">
        <f t="shared" si="49"/>
        <v>21.162500000000001</v>
      </c>
    </row>
    <row r="308" spans="1:22" ht="13.5" x14ac:dyDescent="0.25">
      <c r="A308" s="3">
        <f>RSI!A308</f>
        <v>42453</v>
      </c>
      <c r="B308" s="2">
        <f>RSI!B308</f>
        <v>2.8</v>
      </c>
      <c r="C308" s="2">
        <f>RSI!I308</f>
        <v>39.548844211706943</v>
      </c>
      <c r="D308" s="2">
        <f>MACD!E308</f>
        <v>-2.6581798459504036E-3</v>
      </c>
      <c r="E308" s="2">
        <f>MACD!F308</f>
        <v>2.1255079466757183E-3</v>
      </c>
      <c r="F308" s="2">
        <f>'Moving Avg'!D308</f>
        <v>2.8140000000000001</v>
      </c>
      <c r="G308" s="2">
        <f>'Moving Avg'!F308</f>
        <v>2.8360000000000003</v>
      </c>
      <c r="H308" s="2">
        <f>'Moving Avg'!G308</f>
        <v>2.9308000000000005</v>
      </c>
      <c r="I308" s="2">
        <f>'Moving Avg'!H308</f>
        <v>3.7873999999999985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45</v>
      </c>
      <c r="O308" s="8">
        <f t="shared" si="42"/>
        <v>0</v>
      </c>
      <c r="P308" s="8">
        <f t="shared" si="43"/>
        <v>16.5</v>
      </c>
      <c r="Q308" s="9">
        <f t="shared" si="44"/>
        <v>26.975000000000001</v>
      </c>
      <c r="R308" s="9">
        <f t="shared" si="45"/>
        <v>18.125</v>
      </c>
      <c r="S308" s="9">
        <f t="shared" si="46"/>
        <v>17.925000000000001</v>
      </c>
      <c r="T308" s="9">
        <f t="shared" si="47"/>
        <v>21.625</v>
      </c>
      <c r="U308" s="8">
        <f t="shared" si="48"/>
        <v>21.008333333333336</v>
      </c>
      <c r="V308" s="8">
        <f t="shared" si="49"/>
        <v>21.162500000000001</v>
      </c>
    </row>
    <row r="309" spans="1:22" ht="13.5" x14ac:dyDescent="0.25">
      <c r="A309" s="3">
        <f>RSI!A309</f>
        <v>42454</v>
      </c>
      <c r="B309" s="2">
        <f>RSI!B309</f>
        <v>2.8</v>
      </c>
      <c r="C309" s="2">
        <f>RSI!I309</f>
        <v>39.548844211706943</v>
      </c>
      <c r="D309" s="2">
        <f>MACD!E309</f>
        <v>5.7450004510557484E-3</v>
      </c>
      <c r="E309" s="2">
        <f>MACD!F309</f>
        <v>2.8494064475517245E-3</v>
      </c>
      <c r="F309" s="2">
        <f>'Moving Avg'!D309</f>
        <v>2.81</v>
      </c>
      <c r="G309" s="2">
        <f>'Moving Avg'!F309</f>
        <v>2.8274999999999997</v>
      </c>
      <c r="H309" s="2">
        <f>'Moving Avg'!G309</f>
        <v>2.9212000000000002</v>
      </c>
      <c r="I309" s="2">
        <f>'Moving Avg'!H309</f>
        <v>3.7743999999999978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25</v>
      </c>
      <c r="N309" s="8">
        <f t="shared" si="41"/>
        <v>0</v>
      </c>
      <c r="O309" s="8">
        <f t="shared" si="42"/>
        <v>0</v>
      </c>
      <c r="P309" s="8">
        <f t="shared" si="43"/>
        <v>16.5</v>
      </c>
      <c r="Q309" s="9">
        <f t="shared" si="44"/>
        <v>11.225</v>
      </c>
      <c r="R309" s="9">
        <f t="shared" si="45"/>
        <v>9.125</v>
      </c>
      <c r="S309" s="9">
        <f t="shared" si="46"/>
        <v>11.175000000000001</v>
      </c>
      <c r="T309" s="9">
        <f t="shared" si="47"/>
        <v>10.375</v>
      </c>
      <c r="U309" s="8">
        <f t="shared" si="48"/>
        <v>10.508333333333335</v>
      </c>
      <c r="V309" s="8">
        <f t="shared" si="49"/>
        <v>10.475000000000001</v>
      </c>
    </row>
    <row r="310" spans="1:22" ht="13.5" x14ac:dyDescent="0.25">
      <c r="A310" s="3">
        <f>RSI!A310</f>
        <v>42457</v>
      </c>
      <c r="B310" s="2">
        <f>RSI!B310</f>
        <v>2.8</v>
      </c>
      <c r="C310" s="2">
        <f>RSI!I310</f>
        <v>39.548844211706943</v>
      </c>
      <c r="D310" s="2">
        <f>MACD!E310</f>
        <v>2.4056687697808776E-3</v>
      </c>
      <c r="E310" s="2">
        <f>MACD!F310</f>
        <v>2.7606589119975552E-3</v>
      </c>
      <c r="F310" s="2">
        <f>'Moving Avg'!D310</f>
        <v>2.806</v>
      </c>
      <c r="G310" s="2">
        <f>'Moving Avg'!F310</f>
        <v>2.8224999999999998</v>
      </c>
      <c r="H310" s="2">
        <f>'Moving Avg'!G310</f>
        <v>2.9150000000000005</v>
      </c>
      <c r="I310" s="2">
        <f>'Moving Avg'!H310</f>
        <v>3.7613999999999974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  <c r="M310" s="8">
        <f t="shared" si="40"/>
        <v>25</v>
      </c>
      <c r="N310" s="8">
        <f t="shared" si="41"/>
        <v>45</v>
      </c>
      <c r="O310" s="8">
        <f t="shared" si="42"/>
        <v>0</v>
      </c>
      <c r="P310" s="8">
        <f t="shared" si="43"/>
        <v>16.5</v>
      </c>
      <c r="Q310" s="9">
        <f t="shared" si="44"/>
        <v>26.975000000000001</v>
      </c>
      <c r="R310" s="9">
        <f t="shared" si="45"/>
        <v>18.125</v>
      </c>
      <c r="S310" s="9">
        <f t="shared" si="46"/>
        <v>17.925000000000001</v>
      </c>
      <c r="T310" s="9">
        <f t="shared" si="47"/>
        <v>21.625</v>
      </c>
      <c r="U310" s="8">
        <f t="shared" si="48"/>
        <v>21.008333333333336</v>
      </c>
      <c r="V310" s="8">
        <f t="shared" si="49"/>
        <v>21.162500000000001</v>
      </c>
    </row>
    <row r="311" spans="1:22" ht="13.5" x14ac:dyDescent="0.25">
      <c r="A311" s="3">
        <f>RSI!A311</f>
        <v>42458</v>
      </c>
      <c r="B311" s="2">
        <f>RSI!B311</f>
        <v>2.8</v>
      </c>
      <c r="C311" s="2">
        <f>RSI!I311</f>
        <v>39.548844211706943</v>
      </c>
      <c r="D311" s="2">
        <f>MACD!E311</f>
        <v>-1.2407165024663769E-4</v>
      </c>
      <c r="E311" s="2">
        <f>MACD!F311</f>
        <v>2.1837127995487167E-3</v>
      </c>
      <c r="F311" s="2">
        <f>'Moving Avg'!D311</f>
        <v>2.8020000000000005</v>
      </c>
      <c r="G311" s="2">
        <f>'Moving Avg'!F311</f>
        <v>2.8174999999999994</v>
      </c>
      <c r="H311" s="2">
        <f>'Moving Avg'!G311</f>
        <v>2.9072000000000009</v>
      </c>
      <c r="I311" s="2">
        <f>'Moving Avg'!H311</f>
        <v>3.7493999999999965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  <c r="M311" s="8">
        <f t="shared" si="40"/>
        <v>25</v>
      </c>
      <c r="N311" s="8">
        <f t="shared" si="41"/>
        <v>45</v>
      </c>
      <c r="O311" s="8">
        <f t="shared" si="42"/>
        <v>0</v>
      </c>
      <c r="P311" s="8">
        <f t="shared" si="43"/>
        <v>16.5</v>
      </c>
      <c r="Q311" s="9">
        <f t="shared" si="44"/>
        <v>26.975000000000001</v>
      </c>
      <c r="R311" s="9">
        <f t="shared" si="45"/>
        <v>18.125</v>
      </c>
      <c r="S311" s="9">
        <f t="shared" si="46"/>
        <v>17.925000000000001</v>
      </c>
      <c r="T311" s="9">
        <f t="shared" si="47"/>
        <v>21.625</v>
      </c>
      <c r="U311" s="8">
        <f t="shared" si="48"/>
        <v>21.008333333333336</v>
      </c>
      <c r="V311" s="8">
        <f t="shared" si="49"/>
        <v>21.162500000000001</v>
      </c>
    </row>
    <row r="312" spans="1:22" ht="13.5" x14ac:dyDescent="0.25">
      <c r="A312" s="3">
        <f>RSI!A312</f>
        <v>42459</v>
      </c>
      <c r="B312" s="2">
        <f>RSI!B312</f>
        <v>2.8</v>
      </c>
      <c r="C312" s="2">
        <f>RSI!I312</f>
        <v>39.548844211706943</v>
      </c>
      <c r="D312" s="2">
        <f>MACD!E312</f>
        <v>-1.990687971917815E-3</v>
      </c>
      <c r="E312" s="2">
        <f>MACD!F312</f>
        <v>1.3488326452554104E-3</v>
      </c>
      <c r="F312" s="2">
        <f>'Moving Avg'!D312</f>
        <v>2.8</v>
      </c>
      <c r="G312" s="2">
        <f>'Moving Avg'!F312</f>
        <v>2.8159999999999989</v>
      </c>
      <c r="H312" s="2">
        <f>'Moving Avg'!G312</f>
        <v>2.8992000000000009</v>
      </c>
      <c r="I312" s="2">
        <f>'Moving Avg'!H312</f>
        <v>3.7383999999999964</v>
      </c>
      <c r="J312" s="6" t="str">
        <f>OBV!F312</f>
        <v>BEARISH</v>
      </c>
      <c r="K312" s="6" t="str">
        <f>OBV!G312</f>
        <v>NEUTRAL</v>
      </c>
      <c r="L312" s="6" t="str">
        <f>OBV!H312</f>
        <v>CONFIRMED BEARISH</v>
      </c>
      <c r="M312" s="8">
        <f t="shared" si="40"/>
        <v>25</v>
      </c>
      <c r="N312" s="8">
        <f t="shared" si="41"/>
        <v>45</v>
      </c>
      <c r="O312" s="8">
        <f t="shared" si="42"/>
        <v>0</v>
      </c>
      <c r="P312" s="8">
        <f t="shared" si="43"/>
        <v>16.5</v>
      </c>
      <c r="Q312" s="9">
        <f t="shared" si="44"/>
        <v>26.975000000000001</v>
      </c>
      <c r="R312" s="9">
        <f t="shared" si="45"/>
        <v>18.125</v>
      </c>
      <c r="S312" s="9">
        <f t="shared" si="46"/>
        <v>17.925000000000001</v>
      </c>
      <c r="T312" s="9">
        <f t="shared" si="47"/>
        <v>21.625</v>
      </c>
      <c r="U312" s="8">
        <f t="shared" si="48"/>
        <v>21.008333333333336</v>
      </c>
      <c r="V312" s="8">
        <f t="shared" si="49"/>
        <v>21.162500000000001</v>
      </c>
    </row>
    <row r="313" spans="1:22" ht="13.5" x14ac:dyDescent="0.25">
      <c r="A313" s="3">
        <f>RSI!A313</f>
        <v>42460</v>
      </c>
      <c r="B313" s="2">
        <f>RSI!B313</f>
        <v>2.75</v>
      </c>
      <c r="C313" s="2">
        <f>RSI!I313</f>
        <v>31.699599671947098</v>
      </c>
      <c r="D313" s="2">
        <f>MACD!E313</f>
        <v>3.872130634894333E-4</v>
      </c>
      <c r="E313" s="2">
        <f>MACD!F313</f>
        <v>1.1565087289022149E-3</v>
      </c>
      <c r="F313" s="2">
        <f>'Moving Avg'!D313</f>
        <v>2.79</v>
      </c>
      <c r="G313" s="2">
        <f>'Moving Avg'!F313</f>
        <v>2.8109999999999991</v>
      </c>
      <c r="H313" s="2">
        <f>'Moving Avg'!G313</f>
        <v>2.8902000000000005</v>
      </c>
      <c r="I313" s="2">
        <f>'Moving Avg'!H313</f>
        <v>3.7263999999999964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0"/>
        <v>25</v>
      </c>
      <c r="N313" s="8">
        <f t="shared" si="41"/>
        <v>45</v>
      </c>
      <c r="O313" s="8">
        <f t="shared" si="42"/>
        <v>0</v>
      </c>
      <c r="P313" s="8">
        <f t="shared" si="43"/>
        <v>16.5</v>
      </c>
      <c r="Q313" s="9">
        <f t="shared" si="44"/>
        <v>26.975000000000001</v>
      </c>
      <c r="R313" s="9">
        <f t="shared" si="45"/>
        <v>18.125</v>
      </c>
      <c r="S313" s="9">
        <f t="shared" si="46"/>
        <v>17.925000000000001</v>
      </c>
      <c r="T313" s="9">
        <f t="shared" si="47"/>
        <v>21.625</v>
      </c>
      <c r="U313" s="8">
        <f t="shared" si="48"/>
        <v>21.008333333333336</v>
      </c>
      <c r="V313" s="8">
        <f t="shared" si="49"/>
        <v>21.162500000000001</v>
      </c>
    </row>
    <row r="314" spans="1:22" ht="13.5" x14ac:dyDescent="0.25">
      <c r="A314" s="3">
        <f>RSI!A314</f>
        <v>42461</v>
      </c>
      <c r="B314" s="2">
        <f>RSI!B314</f>
        <v>2.75</v>
      </c>
      <c r="C314" s="2">
        <f>RSI!I314</f>
        <v>31.699599671947098</v>
      </c>
      <c r="D314" s="2">
        <f>MACD!E314</f>
        <v>4.4680504779712749E-3</v>
      </c>
      <c r="E314" s="2">
        <f>MACD!F314</f>
        <v>1.8188170787160271E-3</v>
      </c>
      <c r="F314" s="2">
        <f>'Moving Avg'!D314</f>
        <v>2.78</v>
      </c>
      <c r="G314" s="2">
        <f>'Moving Avg'!F314</f>
        <v>2.8084999999999991</v>
      </c>
      <c r="H314" s="2">
        <f>'Moving Avg'!G314</f>
        <v>2.8827999999999996</v>
      </c>
      <c r="I314" s="2">
        <f>'Moving Avg'!H314</f>
        <v>3.7146499999999971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16.5</v>
      </c>
      <c r="Q314" s="9">
        <f t="shared" si="44"/>
        <v>11.225</v>
      </c>
      <c r="R314" s="9">
        <f t="shared" si="45"/>
        <v>9.125</v>
      </c>
      <c r="S314" s="9">
        <f t="shared" si="46"/>
        <v>11.175000000000001</v>
      </c>
      <c r="T314" s="9">
        <f t="shared" si="47"/>
        <v>10.375</v>
      </c>
      <c r="U314" s="8">
        <f t="shared" si="48"/>
        <v>10.508333333333335</v>
      </c>
      <c r="V314" s="8">
        <f t="shared" si="49"/>
        <v>10.475000000000001</v>
      </c>
    </row>
    <row r="315" spans="1:22" ht="13.5" x14ac:dyDescent="0.25">
      <c r="A315" s="3">
        <f>RSI!A315</f>
        <v>42464</v>
      </c>
      <c r="B315" s="2">
        <f>RSI!B315</f>
        <v>2.75</v>
      </c>
      <c r="C315" s="2">
        <f>RSI!I315</f>
        <v>31.699599671947098</v>
      </c>
      <c r="D315" s="2">
        <f>MACD!E315</f>
        <v>8.4120906120754846E-3</v>
      </c>
      <c r="E315" s="2">
        <f>MACD!F315</f>
        <v>3.1374717853879189E-3</v>
      </c>
      <c r="F315" s="2">
        <f>'Moving Avg'!D315</f>
        <v>2.77</v>
      </c>
      <c r="G315" s="2">
        <f>'Moving Avg'!F315</f>
        <v>2.8059999999999992</v>
      </c>
      <c r="H315" s="2">
        <f>'Moving Avg'!G315</f>
        <v>2.8771999999999998</v>
      </c>
      <c r="I315" s="2">
        <f>'Moving Avg'!H315</f>
        <v>3.7033999999999967</v>
      </c>
      <c r="J315" s="6" t="str">
        <f>OBV!F315</f>
        <v>BEARISH</v>
      </c>
      <c r="K315" s="6" t="str">
        <f>OBV!G315</f>
        <v>NEUTRAL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0</v>
      </c>
      <c r="P315" s="8">
        <f t="shared" si="43"/>
        <v>16.5</v>
      </c>
      <c r="Q315" s="9">
        <f t="shared" si="44"/>
        <v>11.225</v>
      </c>
      <c r="R315" s="9">
        <f t="shared" si="45"/>
        <v>9.125</v>
      </c>
      <c r="S315" s="9">
        <f t="shared" si="46"/>
        <v>11.175000000000001</v>
      </c>
      <c r="T315" s="9">
        <f t="shared" si="47"/>
        <v>10.375</v>
      </c>
      <c r="U315" s="8">
        <f t="shared" si="48"/>
        <v>10.508333333333335</v>
      </c>
      <c r="V315" s="8">
        <f t="shared" si="49"/>
        <v>10.475000000000001</v>
      </c>
    </row>
    <row r="316" spans="1:22" ht="13.5" x14ac:dyDescent="0.25">
      <c r="A316" s="3">
        <f>RSI!A316</f>
        <v>42465</v>
      </c>
      <c r="B316" s="2">
        <f>RSI!B316</f>
        <v>2.75</v>
      </c>
      <c r="C316" s="2">
        <f>RSI!I316</f>
        <v>31.699599671947098</v>
      </c>
      <c r="D316" s="2">
        <f>MACD!E316</f>
        <v>1.2204007063444156E-2</v>
      </c>
      <c r="E316" s="2">
        <f>MACD!F316</f>
        <v>4.9507788409991664E-3</v>
      </c>
      <c r="F316" s="2">
        <f>'Moving Avg'!D316</f>
        <v>2.7600000000000002</v>
      </c>
      <c r="G316" s="2">
        <f>'Moving Avg'!F316</f>
        <v>2.8034999999999992</v>
      </c>
      <c r="H316" s="2">
        <f>'Moving Avg'!G316</f>
        <v>2.8709999999999996</v>
      </c>
      <c r="I316" s="2">
        <f>'Moving Avg'!H316</f>
        <v>3.6921499999999967</v>
      </c>
      <c r="J316" s="6" t="str">
        <f>OBV!F316</f>
        <v>BEARISH</v>
      </c>
      <c r="K316" s="6" t="str">
        <f>OBV!G316</f>
        <v>NEUTRAL</v>
      </c>
      <c r="L316" s="6" t="str">
        <f>OBV!H316</f>
        <v>CONFIRMED BEARISH</v>
      </c>
      <c r="M316" s="8">
        <f t="shared" si="40"/>
        <v>25</v>
      </c>
      <c r="N316" s="8">
        <f t="shared" si="41"/>
        <v>0</v>
      </c>
      <c r="O316" s="8">
        <f t="shared" si="42"/>
        <v>0</v>
      </c>
      <c r="P316" s="8">
        <f t="shared" si="43"/>
        <v>16.5</v>
      </c>
      <c r="Q316" s="9">
        <f t="shared" si="44"/>
        <v>11.225</v>
      </c>
      <c r="R316" s="9">
        <f t="shared" si="45"/>
        <v>9.125</v>
      </c>
      <c r="S316" s="9">
        <f t="shared" si="46"/>
        <v>11.175000000000001</v>
      </c>
      <c r="T316" s="9">
        <f t="shared" si="47"/>
        <v>10.375</v>
      </c>
      <c r="U316" s="8">
        <f t="shared" si="48"/>
        <v>10.508333333333335</v>
      </c>
      <c r="V316" s="8">
        <f t="shared" si="49"/>
        <v>10.475000000000001</v>
      </c>
    </row>
    <row r="317" spans="1:22" ht="13.5" x14ac:dyDescent="0.25">
      <c r="A317" s="3">
        <f>RSI!A317</f>
        <v>42466</v>
      </c>
      <c r="B317" s="2">
        <f>RSI!B317</f>
        <v>2.68</v>
      </c>
      <c r="C317" s="2">
        <f>RSI!I317</f>
        <v>23.07552622802865</v>
      </c>
      <c r="D317" s="2">
        <f>MACD!E317</f>
        <v>1.9480249216927703E-2</v>
      </c>
      <c r="E317" s="2">
        <f>MACD!F317</f>
        <v>7.8566729161848731E-3</v>
      </c>
      <c r="F317" s="2">
        <f>'Moving Avg'!D317</f>
        <v>2.7359999999999998</v>
      </c>
      <c r="G317" s="2">
        <f>'Moving Avg'!F317</f>
        <v>2.7974999999999994</v>
      </c>
      <c r="H317" s="2">
        <f>'Moving Avg'!G317</f>
        <v>2.8645999999999994</v>
      </c>
      <c r="I317" s="2">
        <f>'Moving Avg'!H317</f>
        <v>3.6805499999999967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  <c r="M317" s="8">
        <f t="shared" si="40"/>
        <v>50</v>
      </c>
      <c r="N317" s="8">
        <f t="shared" si="41"/>
        <v>0</v>
      </c>
      <c r="O317" s="8">
        <f t="shared" si="42"/>
        <v>0</v>
      </c>
      <c r="P317" s="8">
        <f t="shared" si="43"/>
        <v>16.5</v>
      </c>
      <c r="Q317" s="9">
        <f t="shared" si="44"/>
        <v>19.975000000000001</v>
      </c>
      <c r="R317" s="9">
        <f t="shared" si="45"/>
        <v>14.125</v>
      </c>
      <c r="S317" s="9">
        <f t="shared" si="46"/>
        <v>14.925000000000001</v>
      </c>
      <c r="T317" s="9">
        <f t="shared" si="47"/>
        <v>16.625</v>
      </c>
      <c r="U317" s="8">
        <f t="shared" si="48"/>
        <v>16.341666666666669</v>
      </c>
      <c r="V317" s="8">
        <f t="shared" si="49"/>
        <v>16.412500000000001</v>
      </c>
    </row>
    <row r="318" spans="1:22" ht="13.5" x14ac:dyDescent="0.25">
      <c r="A318" s="3">
        <f>RSI!A318</f>
        <v>42467</v>
      </c>
      <c r="B318" s="2">
        <f>RSI!B318</f>
        <v>2.8</v>
      </c>
      <c r="C318" s="2">
        <f>RSI!I318</f>
        <v>48.79408741912021</v>
      </c>
      <c r="D318" s="2">
        <f>MACD!E318</f>
        <v>1.6013142650945333E-2</v>
      </c>
      <c r="E318" s="2">
        <f>MACD!F318</f>
        <v>9.4879668631369651E-3</v>
      </c>
      <c r="F318" s="2">
        <f>'Moving Avg'!D318</f>
        <v>2.746</v>
      </c>
      <c r="G318" s="2">
        <f>'Moving Avg'!F318</f>
        <v>2.7934999999999994</v>
      </c>
      <c r="H318" s="2">
        <f>'Moving Avg'!G318</f>
        <v>2.8605999999999994</v>
      </c>
      <c r="I318" s="2">
        <f>'Moving Avg'!H318</f>
        <v>3.6695499999999956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  <c r="M318" s="8">
        <f t="shared" si="40"/>
        <v>25</v>
      </c>
      <c r="N318" s="8">
        <f t="shared" si="41"/>
        <v>0</v>
      </c>
      <c r="O318" s="8">
        <f t="shared" si="42"/>
        <v>0</v>
      </c>
      <c r="P318" s="8">
        <f t="shared" si="43"/>
        <v>16.5</v>
      </c>
      <c r="Q318" s="9">
        <f t="shared" si="44"/>
        <v>11.225</v>
      </c>
      <c r="R318" s="9">
        <f t="shared" si="45"/>
        <v>9.125</v>
      </c>
      <c r="S318" s="9">
        <f t="shared" si="46"/>
        <v>11.175000000000001</v>
      </c>
      <c r="T318" s="9">
        <f t="shared" si="47"/>
        <v>10.375</v>
      </c>
      <c r="U318" s="8">
        <f t="shared" si="48"/>
        <v>10.508333333333335</v>
      </c>
      <c r="V318" s="8">
        <f t="shared" si="49"/>
        <v>10.475000000000001</v>
      </c>
    </row>
    <row r="319" spans="1:22" ht="13.5" x14ac:dyDescent="0.25">
      <c r="A319" s="3">
        <f>RSI!A319</f>
        <v>42468</v>
      </c>
      <c r="B319" s="2">
        <f>RSI!B319</f>
        <v>2.8</v>
      </c>
      <c r="C319" s="2">
        <f>RSI!I319</f>
        <v>48.79408741912021</v>
      </c>
      <c r="D319" s="2">
        <f>MACD!E319</f>
        <v>1.3114262661632292E-2</v>
      </c>
      <c r="E319" s="2">
        <f>MACD!F319</f>
        <v>1.0213226022836031E-2</v>
      </c>
      <c r="F319" s="2">
        <f>'Moving Avg'!D319</f>
        <v>2.7560000000000002</v>
      </c>
      <c r="G319" s="2">
        <f>'Moving Avg'!F319</f>
        <v>2.7894999999999994</v>
      </c>
      <c r="H319" s="2">
        <f>'Moving Avg'!G319</f>
        <v>2.8565999999999998</v>
      </c>
      <c r="I319" s="2">
        <f>'Moving Avg'!H319</f>
        <v>3.6592499999999961</v>
      </c>
      <c r="J319" s="6" t="str">
        <f>OBV!F319</f>
        <v>BEARISH</v>
      </c>
      <c r="K319" s="6" t="str">
        <f>OBV!G319</f>
        <v>NEUTRAL</v>
      </c>
      <c r="L319" s="6" t="str">
        <f>OBV!H319</f>
        <v>BEARISH DIVERGENCE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16.5</v>
      </c>
      <c r="Q319" s="9">
        <f t="shared" si="44"/>
        <v>11.225</v>
      </c>
      <c r="R319" s="9">
        <f t="shared" si="45"/>
        <v>9.125</v>
      </c>
      <c r="S319" s="9">
        <f t="shared" si="46"/>
        <v>11.175000000000001</v>
      </c>
      <c r="T319" s="9">
        <f t="shared" si="47"/>
        <v>10.375</v>
      </c>
      <c r="U319" s="8">
        <f t="shared" si="48"/>
        <v>10.508333333333335</v>
      </c>
      <c r="V319" s="8">
        <f t="shared" si="49"/>
        <v>10.475000000000001</v>
      </c>
    </row>
    <row r="320" spans="1:22" ht="13.5" x14ac:dyDescent="0.25">
      <c r="A320" s="3">
        <f>RSI!A320</f>
        <v>42471</v>
      </c>
      <c r="B320" s="2">
        <f>RSI!B320</f>
        <v>2.72</v>
      </c>
      <c r="C320" s="2">
        <f>RSI!I320</f>
        <v>38.771628494973342</v>
      </c>
      <c r="D320" s="2">
        <f>MACD!E320</f>
        <v>1.6619536029985671E-2</v>
      </c>
      <c r="E320" s="2">
        <f>MACD!F320</f>
        <v>1.1494488024265958E-2</v>
      </c>
      <c r="F320" s="2">
        <f>'Moving Avg'!D320</f>
        <v>2.7500000000000004</v>
      </c>
      <c r="G320" s="2">
        <f>'Moving Avg'!F320</f>
        <v>2.7849999999999997</v>
      </c>
      <c r="H320" s="2">
        <f>'Moving Avg'!G320</f>
        <v>2.8511999999999995</v>
      </c>
      <c r="I320" s="2">
        <f>'Moving Avg'!H320</f>
        <v>3.6480999999999955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33</v>
      </c>
      <c r="Q320" s="9">
        <f t="shared" si="44"/>
        <v>13.7</v>
      </c>
      <c r="R320" s="9">
        <f t="shared" si="45"/>
        <v>13.25</v>
      </c>
      <c r="S320" s="9">
        <f t="shared" si="46"/>
        <v>18.600000000000001</v>
      </c>
      <c r="T320" s="9">
        <f t="shared" si="47"/>
        <v>14.5</v>
      </c>
      <c r="U320" s="8">
        <f t="shared" si="48"/>
        <v>15.183333333333332</v>
      </c>
      <c r="V320" s="8">
        <f t="shared" si="49"/>
        <v>15.012499999999999</v>
      </c>
    </row>
    <row r="321" spans="1:22" ht="13.5" x14ac:dyDescent="0.25">
      <c r="A321" s="3">
        <f>RSI!A321</f>
        <v>42472</v>
      </c>
      <c r="B321" s="2">
        <f>RSI!B321</f>
        <v>2.84</v>
      </c>
      <c r="C321" s="2">
        <f>RSI!I321</f>
        <v>54.026026373900386</v>
      </c>
      <c r="D321" s="2">
        <f>MACD!E321</f>
        <v>1.1199228429351393E-2</v>
      </c>
      <c r="E321" s="2">
        <f>MACD!F321</f>
        <v>1.1435436105283046E-2</v>
      </c>
      <c r="F321" s="2">
        <f>'Moving Avg'!D321</f>
        <v>2.7680000000000002</v>
      </c>
      <c r="G321" s="2">
        <f>'Moving Avg'!F321</f>
        <v>2.7864999999999993</v>
      </c>
      <c r="H321" s="2">
        <f>'Moving Avg'!G321</f>
        <v>2.8465999999999996</v>
      </c>
      <c r="I321" s="2">
        <f>'Moving Avg'!H321</f>
        <v>3.6377499999999965</v>
      </c>
      <c r="J321" s="6" t="str">
        <f>OBV!F321</f>
        <v>BEARISH</v>
      </c>
      <c r="K321" s="6" t="str">
        <f>OBV!G321</f>
        <v>STRONG</v>
      </c>
      <c r="L321" s="6" t="str">
        <f>OBV!H321</f>
        <v>BEARISH DIVERGENCE</v>
      </c>
      <c r="M321" s="8">
        <f t="shared" si="40"/>
        <v>25</v>
      </c>
      <c r="N321" s="8">
        <f t="shared" si="41"/>
        <v>45</v>
      </c>
      <c r="O321" s="8">
        <f t="shared" si="42"/>
        <v>0</v>
      </c>
      <c r="P321" s="8">
        <f t="shared" si="43"/>
        <v>33</v>
      </c>
      <c r="Q321" s="9">
        <f t="shared" si="44"/>
        <v>29.45</v>
      </c>
      <c r="R321" s="9">
        <f t="shared" si="45"/>
        <v>22.25</v>
      </c>
      <c r="S321" s="9">
        <f t="shared" si="46"/>
        <v>25.35</v>
      </c>
      <c r="T321" s="9">
        <f t="shared" si="47"/>
        <v>25.75</v>
      </c>
      <c r="U321" s="8">
        <f t="shared" si="48"/>
        <v>25.683333333333337</v>
      </c>
      <c r="V321" s="8">
        <f t="shared" si="49"/>
        <v>25.700000000000003</v>
      </c>
    </row>
    <row r="322" spans="1:22" ht="13.5" x14ac:dyDescent="0.25">
      <c r="A322" s="3">
        <f>RSI!A322</f>
        <v>42473</v>
      </c>
      <c r="B322" s="2">
        <f>RSI!B322</f>
        <v>2.8</v>
      </c>
      <c r="C322" s="2">
        <f>RSI!I322</f>
        <v>49.590883305421187</v>
      </c>
      <c r="D322" s="2">
        <f>MACD!E322</f>
        <v>9.3320446575804183E-3</v>
      </c>
      <c r="E322" s="2">
        <f>MACD!F322</f>
        <v>1.1014757815742522E-2</v>
      </c>
      <c r="F322" s="2">
        <f>'Moving Avg'!D322</f>
        <v>2.7920000000000003</v>
      </c>
      <c r="G322" s="2">
        <f>'Moving Avg'!F322</f>
        <v>2.7859999999999991</v>
      </c>
      <c r="H322" s="2">
        <f>'Moving Avg'!G322</f>
        <v>2.8423999999999996</v>
      </c>
      <c r="I322" s="2">
        <f>'Moving Avg'!H322</f>
        <v>3.6274999999999959</v>
      </c>
      <c r="J322" s="6" t="str">
        <f>OBV!F322</f>
        <v>BEARISH</v>
      </c>
      <c r="K322" s="6" t="str">
        <f>OBV!G322</f>
        <v>STRONG</v>
      </c>
      <c r="L322" s="6" t="str">
        <f>OBV!H322</f>
        <v>BEARISH DIVERGENCE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29.45</v>
      </c>
      <c r="R322" s="9">
        <f t="shared" si="45"/>
        <v>22.25</v>
      </c>
      <c r="S322" s="9">
        <f t="shared" si="46"/>
        <v>25.35</v>
      </c>
      <c r="T322" s="9">
        <f t="shared" si="47"/>
        <v>25.75</v>
      </c>
      <c r="U322" s="8">
        <f t="shared" si="48"/>
        <v>25.683333333333337</v>
      </c>
      <c r="V322" s="8">
        <f t="shared" si="49"/>
        <v>25.700000000000003</v>
      </c>
    </row>
    <row r="323" spans="1:22" ht="13.5" x14ac:dyDescent="0.25">
      <c r="A323" s="3">
        <f>RSI!A323</f>
        <v>42474</v>
      </c>
      <c r="B323" s="2">
        <f>RSI!B323</f>
        <v>2.78</v>
      </c>
      <c r="C323" s="2">
        <f>RSI!I323</f>
        <v>47.491576648080397</v>
      </c>
      <c r="D323" s="2">
        <f>MACD!E323</f>
        <v>1.5519770910064068E-3</v>
      </c>
      <c r="E323" s="2">
        <f>MACD!F323</f>
        <v>9.1222016707952994E-3</v>
      </c>
      <c r="F323" s="2">
        <f>'Moving Avg'!D323</f>
        <v>2.7879999999999998</v>
      </c>
      <c r="G323" s="2">
        <f>'Moving Avg'!F323</f>
        <v>2.7845</v>
      </c>
      <c r="H323" s="2">
        <f>'Moving Avg'!G323</f>
        <v>2.8377999999999997</v>
      </c>
      <c r="I323" s="2">
        <f>'Moving Avg'!H323</f>
        <v>3.6166499999999955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  <c r="M323" s="8">
        <f t="shared" si="50"/>
        <v>25</v>
      </c>
      <c r="N323" s="8">
        <f t="shared" si="51"/>
        <v>45</v>
      </c>
      <c r="O323" s="8">
        <f t="shared" si="52"/>
        <v>0</v>
      </c>
      <c r="P323" s="8">
        <f t="shared" si="53"/>
        <v>33</v>
      </c>
      <c r="Q323" s="9">
        <f t="shared" ref="Q323:Q386" si="54">0.35*M323+N323*0.35+O323*0.15+P323*0.15</f>
        <v>29.45</v>
      </c>
      <c r="R323" s="9">
        <f t="shared" ref="R323:R386" si="55">M323*0.2+N323*0.2+O323*0.35+P323*0.25</f>
        <v>22.25</v>
      </c>
      <c r="S323" s="9">
        <f t="shared" ref="S323:S386" si="56">M323*0.15+N323*0.15+O323*0.25+P323*0.45</f>
        <v>25.35</v>
      </c>
      <c r="T323" s="9">
        <f t="shared" ref="T323:T386" si="57">0.25*SUM(M323:P323)</f>
        <v>25.75</v>
      </c>
      <c r="U323" s="8">
        <f t="shared" ref="U323:U386" si="58">SUM(Q323:S323)/3</f>
        <v>25.683333333333337</v>
      </c>
      <c r="V323" s="8">
        <f t="shared" ref="V323:V386" si="59">SUM(Q323:T323)/4</f>
        <v>25.700000000000003</v>
      </c>
    </row>
    <row r="324" spans="1:22" ht="13.5" x14ac:dyDescent="0.25">
      <c r="A324" s="3">
        <f>RSI!A324</f>
        <v>42475</v>
      </c>
      <c r="B324" s="2">
        <f>RSI!B324</f>
        <v>2.7</v>
      </c>
      <c r="C324" s="2">
        <f>RSI!I324</f>
        <v>40.166920376159823</v>
      </c>
      <c r="D324" s="2">
        <f>MACD!E324</f>
        <v>1.0228417942204082E-3</v>
      </c>
      <c r="E324" s="2">
        <f>MACD!F324</f>
        <v>7.5023296954803212E-3</v>
      </c>
      <c r="F324" s="2">
        <f>'Moving Avg'!D324</f>
        <v>2.7679999999999998</v>
      </c>
      <c r="G324" s="2">
        <f>'Moving Avg'!F324</f>
        <v>2.7784999999999997</v>
      </c>
      <c r="H324" s="2">
        <f>'Moving Avg'!G324</f>
        <v>2.831599999999999</v>
      </c>
      <c r="I324" s="2">
        <f>'Moving Avg'!H324</f>
        <v>3.6053999999999968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  <c r="M324" s="8">
        <f t="shared" si="50"/>
        <v>25</v>
      </c>
      <c r="N324" s="8">
        <f t="shared" si="51"/>
        <v>45</v>
      </c>
      <c r="O324" s="8">
        <f t="shared" si="52"/>
        <v>0</v>
      </c>
      <c r="P324" s="8">
        <f t="shared" si="53"/>
        <v>33</v>
      </c>
      <c r="Q324" s="9">
        <f t="shared" si="54"/>
        <v>29.45</v>
      </c>
      <c r="R324" s="9">
        <f t="shared" si="55"/>
        <v>22.25</v>
      </c>
      <c r="S324" s="9">
        <f t="shared" si="56"/>
        <v>25.35</v>
      </c>
      <c r="T324" s="9">
        <f t="shared" si="57"/>
        <v>25.75</v>
      </c>
      <c r="U324" s="8">
        <f t="shared" si="58"/>
        <v>25.683333333333337</v>
      </c>
      <c r="V324" s="8">
        <f t="shared" si="59"/>
        <v>25.700000000000003</v>
      </c>
    </row>
    <row r="325" spans="1:22" ht="13.5" x14ac:dyDescent="0.25">
      <c r="A325" s="3">
        <f>RSI!A325</f>
        <v>42478</v>
      </c>
      <c r="B325" s="2">
        <f>RSI!B325</f>
        <v>2.62</v>
      </c>
      <c r="C325" s="2">
        <f>RSI!I325</f>
        <v>34.445680987960941</v>
      </c>
      <c r="D325" s="2">
        <f>MACD!E325</f>
        <v>7.0923472819894862E-3</v>
      </c>
      <c r="E325" s="2">
        <f>MACD!F325</f>
        <v>7.4203332127821542E-3</v>
      </c>
      <c r="F325" s="2">
        <f>'Moving Avg'!D325</f>
        <v>2.7480000000000002</v>
      </c>
      <c r="G325" s="2">
        <f>'Moving Avg'!F325</f>
        <v>2.7685</v>
      </c>
      <c r="H325" s="2">
        <f>'Moving Avg'!G325</f>
        <v>2.8249999999999988</v>
      </c>
      <c r="I325" s="2">
        <f>'Moving Avg'!H325</f>
        <v>3.5937499999999973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0"/>
        <v>25</v>
      </c>
      <c r="N325" s="8">
        <f t="shared" si="51"/>
        <v>45</v>
      </c>
      <c r="O325" s="8">
        <f t="shared" si="52"/>
        <v>0</v>
      </c>
      <c r="P325" s="8">
        <f t="shared" si="53"/>
        <v>33</v>
      </c>
      <c r="Q325" s="9">
        <f t="shared" si="54"/>
        <v>29.45</v>
      </c>
      <c r="R325" s="9">
        <f t="shared" si="55"/>
        <v>22.25</v>
      </c>
      <c r="S325" s="9">
        <f t="shared" si="56"/>
        <v>25.35</v>
      </c>
      <c r="T325" s="9">
        <f t="shared" si="57"/>
        <v>25.75</v>
      </c>
      <c r="U325" s="8">
        <f t="shared" si="58"/>
        <v>25.683333333333337</v>
      </c>
      <c r="V325" s="8">
        <f t="shared" si="59"/>
        <v>25.700000000000003</v>
      </c>
    </row>
    <row r="326" spans="1:22" ht="13.5" x14ac:dyDescent="0.25">
      <c r="A326" s="3">
        <f>RSI!A326</f>
        <v>42479</v>
      </c>
      <c r="B326" s="2">
        <f>RSI!B326</f>
        <v>2.6</v>
      </c>
      <c r="C326" s="2">
        <f>RSI!I326</f>
        <v>33.173531962456707</v>
      </c>
      <c r="D326" s="2">
        <f>MACD!E326</f>
        <v>1.4729796341842682E-2</v>
      </c>
      <c r="E326" s="2">
        <f>MACD!F326</f>
        <v>8.8822258385942605E-3</v>
      </c>
      <c r="F326" s="2">
        <f>'Moving Avg'!D326</f>
        <v>2.7</v>
      </c>
      <c r="G326" s="2">
        <f>'Moving Avg'!F326</f>
        <v>2.7574999999999994</v>
      </c>
      <c r="H326" s="2">
        <f>'Moving Avg'!G326</f>
        <v>2.8169999999999993</v>
      </c>
      <c r="I326" s="2">
        <f>'Moving Avg'!H326</f>
        <v>3.5819999999999972</v>
      </c>
      <c r="J326" s="6" t="str">
        <f>OBV!F326</f>
        <v>BEARISH</v>
      </c>
      <c r="K326" s="6" t="str">
        <f>OBV!G326</f>
        <v>STRONG</v>
      </c>
      <c r="L326" s="6" t="str">
        <f>OBV!H326</f>
        <v>CONFIRMED BEARISH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33</v>
      </c>
      <c r="Q326" s="9">
        <f t="shared" si="54"/>
        <v>13.7</v>
      </c>
      <c r="R326" s="9">
        <f t="shared" si="55"/>
        <v>13.25</v>
      </c>
      <c r="S326" s="9">
        <f t="shared" si="56"/>
        <v>18.600000000000001</v>
      </c>
      <c r="T326" s="9">
        <f t="shared" si="57"/>
        <v>14.5</v>
      </c>
      <c r="U326" s="8">
        <f t="shared" si="58"/>
        <v>15.183333333333332</v>
      </c>
      <c r="V326" s="8">
        <f t="shared" si="59"/>
        <v>15.012499999999999</v>
      </c>
    </row>
    <row r="327" spans="1:22" ht="13.5" x14ac:dyDescent="0.25">
      <c r="A327" s="3">
        <f>RSI!A327</f>
        <v>42480</v>
      </c>
      <c r="B327" s="2">
        <f>RSI!B327</f>
        <v>2.75</v>
      </c>
      <c r="C327" s="2">
        <f>RSI!I327</f>
        <v>48.527603240943215</v>
      </c>
      <c r="D327" s="2">
        <f>MACD!E327</f>
        <v>3.7475162985511901E-4</v>
      </c>
      <c r="E327" s="2">
        <f>MACD!F327</f>
        <v>7.1807309968464324E-3</v>
      </c>
      <c r="F327" s="2">
        <f>'Moving Avg'!D327</f>
        <v>2.6900000000000004</v>
      </c>
      <c r="G327" s="2">
        <f>'Moving Avg'!F327</f>
        <v>2.7545000000000002</v>
      </c>
      <c r="H327" s="2">
        <f>'Moving Avg'!G327</f>
        <v>2.8137999999999987</v>
      </c>
      <c r="I327" s="2">
        <f>'Moving Avg'!H327</f>
        <v>3.5709999999999966</v>
      </c>
      <c r="J327" s="6" t="str">
        <f>OBV!F327</f>
        <v>BEARISH</v>
      </c>
      <c r="K327" s="6" t="str">
        <f>OBV!G327</f>
        <v>STRONG</v>
      </c>
      <c r="L327" s="6" t="str">
        <f>OBV!H327</f>
        <v>CONFIRMED BEARISH</v>
      </c>
      <c r="M327" s="8">
        <f t="shared" si="50"/>
        <v>25</v>
      </c>
      <c r="N327" s="8">
        <f t="shared" si="51"/>
        <v>45</v>
      </c>
      <c r="O327" s="8">
        <f t="shared" si="52"/>
        <v>0</v>
      </c>
      <c r="P327" s="8">
        <f t="shared" si="53"/>
        <v>33</v>
      </c>
      <c r="Q327" s="9">
        <f t="shared" si="54"/>
        <v>29.45</v>
      </c>
      <c r="R327" s="9">
        <f t="shared" si="55"/>
        <v>22.25</v>
      </c>
      <c r="S327" s="9">
        <f t="shared" si="56"/>
        <v>25.35</v>
      </c>
      <c r="T327" s="9">
        <f t="shared" si="57"/>
        <v>25.75</v>
      </c>
      <c r="U327" s="8">
        <f t="shared" si="58"/>
        <v>25.683333333333337</v>
      </c>
      <c r="V327" s="8">
        <f t="shared" si="59"/>
        <v>25.700000000000003</v>
      </c>
    </row>
    <row r="328" spans="1:22" ht="13.5" x14ac:dyDescent="0.25">
      <c r="A328" s="3">
        <f>RSI!A328</f>
        <v>42481</v>
      </c>
      <c r="B328" s="2">
        <f>RSI!B328</f>
        <v>2.87</v>
      </c>
      <c r="C328" s="2">
        <f>RSI!I328</f>
        <v>57.032839284977641</v>
      </c>
      <c r="D328" s="2">
        <f>MACD!E328</f>
        <v>-2.101420171614965E-3</v>
      </c>
      <c r="E328" s="2">
        <f>MACD!F328</f>
        <v>5.3243007631541533E-3</v>
      </c>
      <c r="F328" s="2">
        <f>'Moving Avg'!D328</f>
        <v>2.7079999999999997</v>
      </c>
      <c r="G328" s="2">
        <f>'Moving Avg'!F328</f>
        <v>2.758</v>
      </c>
      <c r="H328" s="2">
        <f>'Moving Avg'!G328</f>
        <v>2.8131999999999993</v>
      </c>
      <c r="I328" s="2">
        <f>'Moving Avg'!H328</f>
        <v>3.5603499999999975</v>
      </c>
      <c r="J328" s="6" t="str">
        <f>OBV!F328</f>
        <v>BEARISH</v>
      </c>
      <c r="K328" s="6" t="str">
        <f>OBV!G328</f>
        <v>STRONG</v>
      </c>
      <c r="L328" s="6" t="str">
        <f>OBV!H328</f>
        <v>BEARISH DIVERGENCE</v>
      </c>
      <c r="M328" s="8">
        <f t="shared" si="50"/>
        <v>25</v>
      </c>
      <c r="N328" s="8">
        <f t="shared" si="51"/>
        <v>45</v>
      </c>
      <c r="O328" s="8">
        <f t="shared" si="52"/>
        <v>0</v>
      </c>
      <c r="P328" s="8">
        <f t="shared" si="53"/>
        <v>33</v>
      </c>
      <c r="Q328" s="9">
        <f t="shared" si="54"/>
        <v>29.45</v>
      </c>
      <c r="R328" s="9">
        <f t="shared" si="55"/>
        <v>22.25</v>
      </c>
      <c r="S328" s="9">
        <f t="shared" si="56"/>
        <v>25.35</v>
      </c>
      <c r="T328" s="9">
        <f t="shared" si="57"/>
        <v>25.75</v>
      </c>
      <c r="U328" s="8">
        <f t="shared" si="58"/>
        <v>25.683333333333337</v>
      </c>
      <c r="V328" s="8">
        <f t="shared" si="59"/>
        <v>25.700000000000003</v>
      </c>
    </row>
    <row r="329" spans="1:22" ht="13.5" x14ac:dyDescent="0.25">
      <c r="A329" s="3">
        <f>RSI!A329</f>
        <v>42482</v>
      </c>
      <c r="B329" s="2">
        <f>RSI!B329</f>
        <v>2.73</v>
      </c>
      <c r="C329" s="2">
        <f>RSI!I329</f>
        <v>47.227952738277573</v>
      </c>
      <c r="D329" s="2">
        <f>MACD!E329</f>
        <v>5.5551565670803882E-3</v>
      </c>
      <c r="E329" s="2">
        <f>MACD!F329</f>
        <v>5.3704719239394006E-3</v>
      </c>
      <c r="F329" s="2">
        <f>'Moving Avg'!D329</f>
        <v>2.714</v>
      </c>
      <c r="G329" s="2">
        <f>'Moving Avg'!F329</f>
        <v>2.7544999999999993</v>
      </c>
      <c r="H329" s="2">
        <f>'Moving Avg'!G329</f>
        <v>2.8105999999999991</v>
      </c>
      <c r="I329" s="2">
        <f>'Moving Avg'!H329</f>
        <v>3.5500999999999969</v>
      </c>
      <c r="J329" s="6" t="str">
        <f>OBV!F329</f>
        <v>BEARISH</v>
      </c>
      <c r="K329" s="6" t="str">
        <f>OBV!G329</f>
        <v>STRONG</v>
      </c>
      <c r="L329" s="6" t="str">
        <f>OBV!H329</f>
        <v>BEARISH DIVERGENCE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33</v>
      </c>
      <c r="Q329" s="9">
        <f t="shared" si="54"/>
        <v>13.7</v>
      </c>
      <c r="R329" s="9">
        <f t="shared" si="55"/>
        <v>13.25</v>
      </c>
      <c r="S329" s="9">
        <f t="shared" si="56"/>
        <v>18.600000000000001</v>
      </c>
      <c r="T329" s="9">
        <f t="shared" si="57"/>
        <v>14.5</v>
      </c>
      <c r="U329" s="8">
        <f t="shared" si="58"/>
        <v>15.183333333333332</v>
      </c>
      <c r="V329" s="8">
        <f t="shared" si="59"/>
        <v>15.012499999999999</v>
      </c>
    </row>
    <row r="330" spans="1:22" ht="13.5" x14ac:dyDescent="0.25">
      <c r="A330" s="3">
        <f>RSI!A330</f>
        <v>42485</v>
      </c>
      <c r="B330" s="2">
        <f>RSI!B330</f>
        <v>2.65</v>
      </c>
      <c r="C330" s="2">
        <f>RSI!I330</f>
        <v>42.709509805475591</v>
      </c>
      <c r="D330" s="2">
        <f>MACD!E330</f>
        <v>5.9065468145820255E-3</v>
      </c>
      <c r="E330" s="2">
        <f>MACD!F330</f>
        <v>5.4776869020679263E-3</v>
      </c>
      <c r="F330" s="2">
        <f>'Moving Avg'!D330</f>
        <v>2.7199999999999998</v>
      </c>
      <c r="G330" s="2">
        <f>'Moving Avg'!F330</f>
        <v>2.7469999999999999</v>
      </c>
      <c r="H330" s="2">
        <f>'Moving Avg'!G330</f>
        <v>2.8063999999999991</v>
      </c>
      <c r="I330" s="2">
        <f>'Moving Avg'!H330</f>
        <v>3.5394999999999963</v>
      </c>
      <c r="J330" s="6" t="str">
        <f>OBV!F330</f>
        <v>BEARISH</v>
      </c>
      <c r="K330" s="6" t="str">
        <f>OBV!G330</f>
        <v>STRONG</v>
      </c>
      <c r="L330" s="6" t="str">
        <f>OBV!H330</f>
        <v>BEARISH DIVERGENCE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33</v>
      </c>
      <c r="Q330" s="9">
        <f t="shared" si="54"/>
        <v>13.7</v>
      </c>
      <c r="R330" s="9">
        <f t="shared" si="55"/>
        <v>13.25</v>
      </c>
      <c r="S330" s="9">
        <f t="shared" si="56"/>
        <v>18.600000000000001</v>
      </c>
      <c r="T330" s="9">
        <f t="shared" si="57"/>
        <v>14.5</v>
      </c>
      <c r="U330" s="8">
        <f t="shared" si="58"/>
        <v>15.183333333333332</v>
      </c>
      <c r="V330" s="8">
        <f t="shared" si="59"/>
        <v>15.012499999999999</v>
      </c>
    </row>
    <row r="331" spans="1:22" ht="13.5" x14ac:dyDescent="0.25">
      <c r="A331" s="3">
        <f>RSI!A331</f>
        <v>42486</v>
      </c>
      <c r="B331" s="2">
        <f>RSI!B331</f>
        <v>2.67</v>
      </c>
      <c r="C331" s="2">
        <f>RSI!I331</f>
        <v>44.148149181807547</v>
      </c>
      <c r="D331" s="2">
        <f>MACD!E331</f>
        <v>2.3892319267016848E-2</v>
      </c>
      <c r="E331" s="2">
        <f>MACD!F331</f>
        <v>9.1606133750577121E-3</v>
      </c>
      <c r="F331" s="2">
        <f>'Moving Avg'!D331</f>
        <v>2.734</v>
      </c>
      <c r="G331" s="2">
        <f>'Moving Avg'!F331</f>
        <v>2.7404999999999999</v>
      </c>
      <c r="H331" s="2">
        <f>'Moving Avg'!G331</f>
        <v>2.802999999999999</v>
      </c>
      <c r="I331" s="2">
        <f>'Moving Avg'!H331</f>
        <v>3.5289999999999959</v>
      </c>
      <c r="J331" s="6" t="str">
        <f>OBV!F331</f>
        <v>BEARISH</v>
      </c>
      <c r="K331" s="6" t="str">
        <f>OBV!G331</f>
        <v>STRONG</v>
      </c>
      <c r="L331" s="6" t="str">
        <f>OBV!H331</f>
        <v>BEARISH DIVERGENCE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33</v>
      </c>
      <c r="Q331" s="9">
        <f t="shared" si="54"/>
        <v>13.7</v>
      </c>
      <c r="R331" s="9">
        <f t="shared" si="55"/>
        <v>13.25</v>
      </c>
      <c r="S331" s="9">
        <f t="shared" si="56"/>
        <v>18.600000000000001</v>
      </c>
      <c r="T331" s="9">
        <f t="shared" si="57"/>
        <v>14.5</v>
      </c>
      <c r="U331" s="8">
        <f t="shared" si="58"/>
        <v>15.183333333333332</v>
      </c>
      <c r="V331" s="8">
        <f t="shared" si="59"/>
        <v>15.012499999999999</v>
      </c>
    </row>
    <row r="332" spans="1:22" ht="13.5" x14ac:dyDescent="0.25">
      <c r="A332" s="3">
        <f>RSI!A332</f>
        <v>42487</v>
      </c>
      <c r="B332" s="2">
        <f>RSI!B332</f>
        <v>2.74</v>
      </c>
      <c r="C332" s="2">
        <f>RSI!I332</f>
        <v>48.977450344436498</v>
      </c>
      <c r="D332" s="2">
        <f>MACD!E332</f>
        <v>2.8309749886251456E-2</v>
      </c>
      <c r="E332" s="2">
        <f>MACD!F332</f>
        <v>1.2990440677296461E-2</v>
      </c>
      <c r="F332" s="2">
        <f>'Moving Avg'!D332</f>
        <v>2.7320000000000002</v>
      </c>
      <c r="G332" s="2">
        <f>'Moving Avg'!F332</f>
        <v>2.7374999999999998</v>
      </c>
      <c r="H332" s="2">
        <f>'Moving Avg'!G332</f>
        <v>2.8003999999999998</v>
      </c>
      <c r="I332" s="2">
        <f>'Moving Avg'!H332</f>
        <v>3.5186999999999959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33</v>
      </c>
      <c r="Q332" s="9">
        <f t="shared" si="54"/>
        <v>13.7</v>
      </c>
      <c r="R332" s="9">
        <f t="shared" si="55"/>
        <v>13.25</v>
      </c>
      <c r="S332" s="9">
        <f t="shared" si="56"/>
        <v>18.600000000000001</v>
      </c>
      <c r="T332" s="9">
        <f t="shared" si="57"/>
        <v>14.5</v>
      </c>
      <c r="U332" s="8">
        <f t="shared" si="58"/>
        <v>15.183333333333332</v>
      </c>
      <c r="V332" s="8">
        <f t="shared" si="59"/>
        <v>15.012499999999999</v>
      </c>
    </row>
    <row r="333" spans="1:22" ht="13.5" x14ac:dyDescent="0.25">
      <c r="A333" s="3">
        <f>RSI!A333</f>
        <v>42488</v>
      </c>
      <c r="B333" s="2">
        <f>RSI!B333</f>
        <v>2.66</v>
      </c>
      <c r="C333" s="2">
        <f>RSI!I333</f>
        <v>44.26659794994859</v>
      </c>
      <c r="D333" s="2">
        <f>MACD!E333</f>
        <v>3.4980845102048352E-2</v>
      </c>
      <c r="E333" s="2">
        <f>MACD!F333</f>
        <v>1.738852156224684E-2</v>
      </c>
      <c r="F333" s="2">
        <f>'Moving Avg'!D333</f>
        <v>2.6900000000000004</v>
      </c>
      <c r="G333" s="2">
        <f>'Moving Avg'!F333</f>
        <v>2.7329999999999997</v>
      </c>
      <c r="H333" s="2">
        <f>'Moving Avg'!G333</f>
        <v>2.7955999999999999</v>
      </c>
      <c r="I333" s="2">
        <f>'Moving Avg'!H333</f>
        <v>3.507999999999996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33</v>
      </c>
      <c r="Q333" s="9">
        <f t="shared" si="54"/>
        <v>13.7</v>
      </c>
      <c r="R333" s="9">
        <f t="shared" si="55"/>
        <v>13.25</v>
      </c>
      <c r="S333" s="9">
        <f t="shared" si="56"/>
        <v>18.600000000000001</v>
      </c>
      <c r="T333" s="9">
        <f t="shared" si="57"/>
        <v>14.5</v>
      </c>
      <c r="U333" s="8">
        <f t="shared" si="58"/>
        <v>15.183333333333332</v>
      </c>
      <c r="V333" s="8">
        <f t="shared" si="59"/>
        <v>15.012499999999999</v>
      </c>
    </row>
    <row r="334" spans="1:22" ht="13.5" x14ac:dyDescent="0.25">
      <c r="A334" s="3">
        <f>RSI!A334</f>
        <v>42489</v>
      </c>
      <c r="B334" s="2">
        <f>RSI!B334</f>
        <v>2.7</v>
      </c>
      <c r="C334" s="2">
        <f>RSI!I334</f>
        <v>47.010975967742986</v>
      </c>
      <c r="D334" s="2">
        <f>MACD!E334</f>
        <v>2.5905710640326429E-2</v>
      </c>
      <c r="E334" s="2">
        <f>MACD!F334</f>
        <v>1.9091959377862761E-2</v>
      </c>
      <c r="F334" s="2">
        <f>'Moving Avg'!D334</f>
        <v>2.6840000000000002</v>
      </c>
      <c r="G334" s="2">
        <f>'Moving Avg'!F334</f>
        <v>2.7305000000000001</v>
      </c>
      <c r="H334" s="2">
        <f>'Moving Avg'!G334</f>
        <v>2.7915999999999999</v>
      </c>
      <c r="I334" s="2">
        <f>'Moving Avg'!H334</f>
        <v>3.4974999999999965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33</v>
      </c>
      <c r="Q334" s="9">
        <f t="shared" si="54"/>
        <v>13.7</v>
      </c>
      <c r="R334" s="9">
        <f t="shared" si="55"/>
        <v>13.25</v>
      </c>
      <c r="S334" s="9">
        <f t="shared" si="56"/>
        <v>18.600000000000001</v>
      </c>
      <c r="T334" s="9">
        <f t="shared" si="57"/>
        <v>14.5</v>
      </c>
      <c r="U334" s="8">
        <f t="shared" si="58"/>
        <v>15.183333333333332</v>
      </c>
      <c r="V334" s="8">
        <f t="shared" si="59"/>
        <v>15.012499999999999</v>
      </c>
    </row>
    <row r="335" spans="1:22" ht="13.5" x14ac:dyDescent="0.25">
      <c r="A335" s="3">
        <f>RSI!A335</f>
        <v>42492</v>
      </c>
      <c r="B335" s="2">
        <f>RSI!B335</f>
        <v>2.62</v>
      </c>
      <c r="C335" s="2">
        <f>RSI!I335</f>
        <v>42.503177834718514</v>
      </c>
      <c r="D335" s="2">
        <f>MACD!E335</f>
        <v>1.2118574402336435E-2</v>
      </c>
      <c r="E335" s="2">
        <f>MACD!F335</f>
        <v>1.7697282382757498E-2</v>
      </c>
      <c r="F335" s="2">
        <f>'Moving Avg'!D335</f>
        <v>2.6779999999999999</v>
      </c>
      <c r="G335" s="2">
        <f>'Moving Avg'!F335</f>
        <v>2.7239999999999998</v>
      </c>
      <c r="H335" s="2">
        <f>'Moving Avg'!G335</f>
        <v>2.786</v>
      </c>
      <c r="I335" s="2">
        <f>'Moving Avg'!H335</f>
        <v>3.4872999999999963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  <c r="M335" s="8">
        <f t="shared" si="50"/>
        <v>25</v>
      </c>
      <c r="N335" s="8">
        <f t="shared" si="51"/>
        <v>45</v>
      </c>
      <c r="O335" s="8">
        <f t="shared" si="52"/>
        <v>0</v>
      </c>
      <c r="P335" s="8">
        <f t="shared" si="53"/>
        <v>33</v>
      </c>
      <c r="Q335" s="9">
        <f t="shared" si="54"/>
        <v>29.45</v>
      </c>
      <c r="R335" s="9">
        <f t="shared" si="55"/>
        <v>22.25</v>
      </c>
      <c r="S335" s="9">
        <f t="shared" si="56"/>
        <v>25.35</v>
      </c>
      <c r="T335" s="9">
        <f t="shared" si="57"/>
        <v>25.75</v>
      </c>
      <c r="U335" s="8">
        <f t="shared" si="58"/>
        <v>25.683333333333337</v>
      </c>
      <c r="V335" s="8">
        <f t="shared" si="59"/>
        <v>25.700000000000003</v>
      </c>
    </row>
    <row r="336" spans="1:22" ht="13.5" x14ac:dyDescent="0.25">
      <c r="A336" s="3">
        <f>RSI!A336</f>
        <v>42493</v>
      </c>
      <c r="B336" s="2">
        <f>RSI!B336</f>
        <v>2.7</v>
      </c>
      <c r="C336" s="2">
        <f>RSI!I336</f>
        <v>47.88481213795238</v>
      </c>
      <c r="D336" s="2">
        <f>MACD!E336</f>
        <v>-7.8242653784523775E-3</v>
      </c>
      <c r="E336" s="2">
        <f>MACD!F336</f>
        <v>1.2592972830515522E-2</v>
      </c>
      <c r="F336" s="2">
        <f>'Moving Avg'!D336</f>
        <v>2.6840000000000002</v>
      </c>
      <c r="G336" s="2">
        <f>'Moving Avg'!F336</f>
        <v>2.7214999999999998</v>
      </c>
      <c r="H336" s="2">
        <f>'Moving Avg'!G336</f>
        <v>2.7820000000000005</v>
      </c>
      <c r="I336" s="2">
        <f>'Moving Avg'!H336</f>
        <v>3.4780999999999964</v>
      </c>
      <c r="J336" s="6" t="str">
        <f>OBV!F336</f>
        <v>BEARISH</v>
      </c>
      <c r="K336" s="6" t="str">
        <f>OBV!G336</f>
        <v>STRONG</v>
      </c>
      <c r="L336" s="6" t="str">
        <f>OBV!H336</f>
        <v>BEARISH DIVERGENCE</v>
      </c>
      <c r="M336" s="8">
        <f t="shared" si="50"/>
        <v>25</v>
      </c>
      <c r="N336" s="8">
        <f t="shared" si="51"/>
        <v>100</v>
      </c>
      <c r="O336" s="8">
        <f t="shared" si="52"/>
        <v>0</v>
      </c>
      <c r="P336" s="8">
        <f t="shared" si="53"/>
        <v>33</v>
      </c>
      <c r="Q336" s="9">
        <f t="shared" si="54"/>
        <v>48.7</v>
      </c>
      <c r="R336" s="9">
        <f t="shared" si="55"/>
        <v>33.25</v>
      </c>
      <c r="S336" s="9">
        <f t="shared" si="56"/>
        <v>33.6</v>
      </c>
      <c r="T336" s="9">
        <f t="shared" si="57"/>
        <v>39.5</v>
      </c>
      <c r="U336" s="8">
        <f t="shared" si="58"/>
        <v>38.516666666666673</v>
      </c>
      <c r="V336" s="8">
        <f t="shared" si="59"/>
        <v>38.762500000000003</v>
      </c>
    </row>
    <row r="337" spans="1:22" ht="13.5" x14ac:dyDescent="0.25">
      <c r="A337" s="3">
        <f>RSI!A337</f>
        <v>42494</v>
      </c>
      <c r="B337" s="2">
        <f>RSI!B337</f>
        <v>2.63</v>
      </c>
      <c r="C337" s="2">
        <f>RSI!I337</f>
        <v>44.003732180597666</v>
      </c>
      <c r="D337" s="2">
        <f>MACD!E337</f>
        <v>3.7626751394879143E-3</v>
      </c>
      <c r="E337" s="2">
        <f>MACD!F337</f>
        <v>1.082691329231E-2</v>
      </c>
      <c r="F337" s="2">
        <f>'Moving Avg'!D337</f>
        <v>2.6619999999999999</v>
      </c>
      <c r="G337" s="2">
        <f>'Moving Avg'!F337</f>
        <v>2.7190000000000003</v>
      </c>
      <c r="H337" s="2">
        <f>'Moving Avg'!G337</f>
        <v>2.7776000000000001</v>
      </c>
      <c r="I337" s="2">
        <f>'Moving Avg'!H337</f>
        <v>3.4684499999999967</v>
      </c>
      <c r="J337" s="6" t="str">
        <f>OBV!F337</f>
        <v>BEARISH</v>
      </c>
      <c r="K337" s="6" t="str">
        <f>OBV!G337</f>
        <v>STRONG</v>
      </c>
      <c r="L337" s="6" t="str">
        <f>OBV!H337</f>
        <v>CONFIRMED BEARISH</v>
      </c>
      <c r="M337" s="8">
        <f t="shared" si="50"/>
        <v>25</v>
      </c>
      <c r="N337" s="8">
        <f t="shared" si="51"/>
        <v>45</v>
      </c>
      <c r="O337" s="8">
        <f t="shared" si="52"/>
        <v>0</v>
      </c>
      <c r="P337" s="8">
        <f t="shared" si="53"/>
        <v>33</v>
      </c>
      <c r="Q337" s="9">
        <f t="shared" si="54"/>
        <v>29.45</v>
      </c>
      <c r="R337" s="9">
        <f t="shared" si="55"/>
        <v>22.25</v>
      </c>
      <c r="S337" s="9">
        <f t="shared" si="56"/>
        <v>25.35</v>
      </c>
      <c r="T337" s="9">
        <f t="shared" si="57"/>
        <v>25.75</v>
      </c>
      <c r="U337" s="8">
        <f t="shared" si="58"/>
        <v>25.683333333333337</v>
      </c>
      <c r="V337" s="8">
        <f t="shared" si="59"/>
        <v>25.700000000000003</v>
      </c>
    </row>
    <row r="338" spans="1:22" ht="13.5" x14ac:dyDescent="0.25">
      <c r="A338" s="3">
        <f>RSI!A338</f>
        <v>42495</v>
      </c>
      <c r="B338" s="2">
        <f>RSI!B338</f>
        <v>2.6</v>
      </c>
      <c r="C338" s="2">
        <f>RSI!I338</f>
        <v>42.417003452595672</v>
      </c>
      <c r="D338" s="2">
        <f>MACD!E338</f>
        <v>3.4849165002381444E-2</v>
      </c>
      <c r="E338" s="2">
        <f>MACD!F338</f>
        <v>1.563136363432429E-2</v>
      </c>
      <c r="F338" s="2">
        <f>'Moving Avg'!D338</f>
        <v>2.6499999999999995</v>
      </c>
      <c r="G338" s="2">
        <f>'Moving Avg'!F338</f>
        <v>2.7090000000000005</v>
      </c>
      <c r="H338" s="2">
        <f>'Moving Avg'!G338</f>
        <v>2.7715999999999998</v>
      </c>
      <c r="I338" s="2">
        <f>'Moving Avg'!H338</f>
        <v>3.4586499999999969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42496</v>
      </c>
      <c r="B339" s="2">
        <f>RSI!B339</f>
        <v>2.65</v>
      </c>
      <c r="C339" s="2">
        <f>RSI!I339</f>
        <v>45.917300986906874</v>
      </c>
      <c r="D339" s="2">
        <f>MACD!E339</f>
        <v>3.6642293356472955E-2</v>
      </c>
      <c r="E339" s="2">
        <f>MACD!F339</f>
        <v>1.9833549578754023E-2</v>
      </c>
      <c r="F339" s="2">
        <f>'Moving Avg'!D339</f>
        <v>2.64</v>
      </c>
      <c r="G339" s="2">
        <f>'Moving Avg'!F339</f>
        <v>2.7015000000000007</v>
      </c>
      <c r="H339" s="2">
        <f>'Moving Avg'!G339</f>
        <v>2.7651999999999997</v>
      </c>
      <c r="I339" s="2">
        <f>'Moving Avg'!H339</f>
        <v>3.4484499999999962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42499</v>
      </c>
      <c r="B340" s="2">
        <f>RSI!B340</f>
        <v>2.67</v>
      </c>
      <c r="C340" s="2">
        <f>RSI!I340</f>
        <v>47.297329307615037</v>
      </c>
      <c r="D340" s="2">
        <f>MACD!E340</f>
        <v>2.4752097128408312E-2</v>
      </c>
      <c r="E340" s="2">
        <f>MACD!F340</f>
        <v>2.0817259088684884E-2</v>
      </c>
      <c r="F340" s="2">
        <f>'Moving Avg'!D340</f>
        <v>2.65</v>
      </c>
      <c r="G340" s="2">
        <f>'Moving Avg'!F340</f>
        <v>2.6990000000000007</v>
      </c>
      <c r="H340" s="2">
        <f>'Moving Avg'!G340</f>
        <v>2.7606000000000002</v>
      </c>
      <c r="I340" s="2">
        <f>'Moving Avg'!H340</f>
        <v>3.4385499999999962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16.5</v>
      </c>
      <c r="Q340" s="9">
        <f t="shared" si="54"/>
        <v>11.225</v>
      </c>
      <c r="R340" s="9">
        <f t="shared" si="55"/>
        <v>9.125</v>
      </c>
      <c r="S340" s="9">
        <f t="shared" si="56"/>
        <v>11.175000000000001</v>
      </c>
      <c r="T340" s="9">
        <f t="shared" si="57"/>
        <v>10.375</v>
      </c>
      <c r="U340" s="8">
        <f t="shared" si="58"/>
        <v>10.508333333333335</v>
      </c>
      <c r="V340" s="8">
        <f t="shared" si="59"/>
        <v>10.475000000000001</v>
      </c>
    </row>
    <row r="341" spans="1:22" ht="13.5" x14ac:dyDescent="0.25">
      <c r="A341" s="3">
        <f>RSI!A341</f>
        <v>42500</v>
      </c>
      <c r="B341" s="2">
        <f>RSI!B341</f>
        <v>2.62</v>
      </c>
      <c r="C341" s="2">
        <f>RSI!I341</f>
        <v>44.256897287576813</v>
      </c>
      <c r="D341" s="2">
        <f>MACD!E341</f>
        <v>2.1707047694700776E-2</v>
      </c>
      <c r="E341" s="2">
        <f>MACD!F341</f>
        <v>2.0995216809888063E-2</v>
      </c>
      <c r="F341" s="2">
        <f>'Moving Avg'!D341</f>
        <v>2.6340000000000003</v>
      </c>
      <c r="G341" s="2">
        <f>'Moving Avg'!F341</f>
        <v>2.6880000000000006</v>
      </c>
      <c r="H341" s="2">
        <f>'Moving Avg'!G341</f>
        <v>2.7549999999999999</v>
      </c>
      <c r="I341" s="2">
        <f>'Moving Avg'!H341</f>
        <v>3.4273999999999969</v>
      </c>
      <c r="J341" s="6" t="str">
        <f>OBV!F341</f>
        <v>BEARISH</v>
      </c>
      <c r="K341" s="6" t="str">
        <f>OBV!G341</f>
        <v>STRONG</v>
      </c>
      <c r="L341" s="6" t="str">
        <f>OBV!H341</f>
        <v>CONFIRMED BEARISH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33</v>
      </c>
      <c r="Q341" s="9">
        <f t="shared" si="54"/>
        <v>13.7</v>
      </c>
      <c r="R341" s="9">
        <f t="shared" si="55"/>
        <v>13.25</v>
      </c>
      <c r="S341" s="9">
        <f t="shared" si="56"/>
        <v>18.600000000000001</v>
      </c>
      <c r="T341" s="9">
        <f t="shared" si="57"/>
        <v>14.5</v>
      </c>
      <c r="U341" s="8">
        <f t="shared" si="58"/>
        <v>15.183333333333332</v>
      </c>
      <c r="V341" s="8">
        <f t="shared" si="59"/>
        <v>15.012499999999999</v>
      </c>
    </row>
    <row r="342" spans="1:22" ht="13.5" x14ac:dyDescent="0.25">
      <c r="A342" s="3">
        <f>RSI!A342</f>
        <v>42501</v>
      </c>
      <c r="B342" s="2">
        <f>RSI!B342</f>
        <v>2.62</v>
      </c>
      <c r="C342" s="2">
        <f>RSI!I342</f>
        <v>44.256897287576813</v>
      </c>
      <c r="D342" s="2">
        <f>MACD!E342</f>
        <v>3.0412982780033015E-2</v>
      </c>
      <c r="E342" s="2">
        <f>MACD!F342</f>
        <v>2.2878770003917057E-2</v>
      </c>
      <c r="F342" s="2">
        <f>'Moving Avg'!D342</f>
        <v>2.6320000000000001</v>
      </c>
      <c r="G342" s="2">
        <f>'Moving Avg'!F342</f>
        <v>2.6789999999999998</v>
      </c>
      <c r="H342" s="2">
        <f>'Moving Avg'!G342</f>
        <v>2.7507999999999999</v>
      </c>
      <c r="I342" s="2">
        <f>'Moving Avg'!H342</f>
        <v>3.4159999999999968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16.5</v>
      </c>
      <c r="Q342" s="9">
        <f t="shared" si="54"/>
        <v>11.225</v>
      </c>
      <c r="R342" s="9">
        <f t="shared" si="55"/>
        <v>9.125</v>
      </c>
      <c r="S342" s="9">
        <f t="shared" si="56"/>
        <v>11.175000000000001</v>
      </c>
      <c r="T342" s="9">
        <f t="shared" si="57"/>
        <v>10.375</v>
      </c>
      <c r="U342" s="8">
        <f t="shared" si="58"/>
        <v>10.508333333333335</v>
      </c>
      <c r="V342" s="8">
        <f t="shared" si="59"/>
        <v>10.475000000000001</v>
      </c>
    </row>
    <row r="343" spans="1:22" ht="13.5" x14ac:dyDescent="0.25">
      <c r="A343" s="3">
        <f>RSI!A343</f>
        <v>42502</v>
      </c>
      <c r="B343" s="2">
        <f>RSI!B343</f>
        <v>2.65</v>
      </c>
      <c r="C343" s="2">
        <f>RSI!I343</f>
        <v>46.643639395734709</v>
      </c>
      <c r="D343" s="2">
        <f>MACD!E343</f>
        <v>2.372489223116192E-2</v>
      </c>
      <c r="E343" s="2">
        <f>MACD!F343</f>
        <v>2.3047994449366033E-2</v>
      </c>
      <c r="F343" s="2">
        <f>'Moving Avg'!D343</f>
        <v>2.6420000000000003</v>
      </c>
      <c r="G343" s="2">
        <f>'Moving Avg'!F343</f>
        <v>2.6724999999999999</v>
      </c>
      <c r="H343" s="2">
        <f>'Moving Avg'!G343</f>
        <v>2.7467999999999999</v>
      </c>
      <c r="I343" s="2">
        <f>'Moving Avg'!H343</f>
        <v>3.4047499999999968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83.5</v>
      </c>
      <c r="Q343" s="9">
        <f t="shared" si="54"/>
        <v>21.274999999999999</v>
      </c>
      <c r="R343" s="9">
        <f t="shared" si="55"/>
        <v>25.875</v>
      </c>
      <c r="S343" s="9">
        <f t="shared" si="56"/>
        <v>41.325000000000003</v>
      </c>
      <c r="T343" s="9">
        <f t="shared" si="57"/>
        <v>27.125</v>
      </c>
      <c r="U343" s="8">
        <f t="shared" si="58"/>
        <v>29.491666666666664</v>
      </c>
      <c r="V343" s="8">
        <f t="shared" si="59"/>
        <v>28.9</v>
      </c>
    </row>
    <row r="344" spans="1:22" ht="13.5" x14ac:dyDescent="0.25">
      <c r="A344" s="3">
        <f>RSI!A344</f>
        <v>42503</v>
      </c>
      <c r="B344" s="2">
        <f>RSI!B344</f>
        <v>2.73</v>
      </c>
      <c r="C344" s="2">
        <f>RSI!I344</f>
        <v>52.486012060974083</v>
      </c>
      <c r="D344" s="2">
        <f>MACD!E344</f>
        <v>1.8556446448072528E-2</v>
      </c>
      <c r="E344" s="2">
        <f>MACD!F344</f>
        <v>2.2149684849107332E-2</v>
      </c>
      <c r="F344" s="2">
        <f>'Moving Avg'!D344</f>
        <v>2.6580000000000004</v>
      </c>
      <c r="G344" s="2">
        <f>'Moving Avg'!F344</f>
        <v>2.6739999999999999</v>
      </c>
      <c r="H344" s="2">
        <f>'Moving Avg'!G344</f>
        <v>2.7453999999999996</v>
      </c>
      <c r="I344" s="2">
        <f>'Moving Avg'!H344</f>
        <v>3.3938999999999968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  <c r="M344" s="8">
        <f t="shared" si="50"/>
        <v>25</v>
      </c>
      <c r="N344" s="8">
        <f t="shared" si="51"/>
        <v>45</v>
      </c>
      <c r="O344" s="8">
        <f t="shared" si="52"/>
        <v>0</v>
      </c>
      <c r="P344" s="8">
        <f t="shared" si="53"/>
        <v>83.5</v>
      </c>
      <c r="Q344" s="9">
        <f t="shared" si="54"/>
        <v>37.024999999999999</v>
      </c>
      <c r="R344" s="9">
        <f t="shared" si="55"/>
        <v>34.875</v>
      </c>
      <c r="S344" s="9">
        <f t="shared" si="56"/>
        <v>48.075000000000003</v>
      </c>
      <c r="T344" s="9">
        <f t="shared" si="57"/>
        <v>38.375</v>
      </c>
      <c r="U344" s="8">
        <f t="shared" si="58"/>
        <v>39.991666666666667</v>
      </c>
      <c r="V344" s="8">
        <f t="shared" si="59"/>
        <v>39.587500000000006</v>
      </c>
    </row>
    <row r="345" spans="1:22" ht="13.5" x14ac:dyDescent="0.25">
      <c r="A345" s="3">
        <f>RSI!A345</f>
        <v>42506</v>
      </c>
      <c r="B345" s="2">
        <f>RSI!B345</f>
        <v>2.74</v>
      </c>
      <c r="C345" s="2">
        <f>RSI!I345</f>
        <v>53.176195369559323</v>
      </c>
      <c r="D345" s="2">
        <f>MACD!E345</f>
        <v>9.0531147330974449E-4</v>
      </c>
      <c r="E345" s="2">
        <f>MACD!F345</f>
        <v>1.7900810173947818E-2</v>
      </c>
      <c r="F345" s="2">
        <f>'Moving Avg'!D345</f>
        <v>2.6720000000000002</v>
      </c>
      <c r="G345" s="2">
        <f>'Moving Avg'!F345</f>
        <v>2.6799999999999997</v>
      </c>
      <c r="H345" s="2">
        <f>'Moving Avg'!G345</f>
        <v>2.7442000000000002</v>
      </c>
      <c r="I345" s="2">
        <f>'Moving Avg'!H345</f>
        <v>3.3830999999999967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  <c r="M345" s="8">
        <f t="shared" si="50"/>
        <v>25</v>
      </c>
      <c r="N345" s="8">
        <f t="shared" si="51"/>
        <v>45</v>
      </c>
      <c r="O345" s="8">
        <f t="shared" si="52"/>
        <v>0</v>
      </c>
      <c r="P345" s="8">
        <f t="shared" si="53"/>
        <v>83.5</v>
      </c>
      <c r="Q345" s="9">
        <f t="shared" si="54"/>
        <v>37.024999999999999</v>
      </c>
      <c r="R345" s="9">
        <f t="shared" si="55"/>
        <v>34.875</v>
      </c>
      <c r="S345" s="9">
        <f t="shared" si="56"/>
        <v>48.075000000000003</v>
      </c>
      <c r="T345" s="9">
        <f t="shared" si="57"/>
        <v>38.375</v>
      </c>
      <c r="U345" s="8">
        <f t="shared" si="58"/>
        <v>39.991666666666667</v>
      </c>
      <c r="V345" s="8">
        <f t="shared" si="59"/>
        <v>39.587500000000006</v>
      </c>
    </row>
    <row r="346" spans="1:22" ht="13.5" x14ac:dyDescent="0.25">
      <c r="A346" s="3">
        <f>RSI!A346</f>
        <v>42507</v>
      </c>
      <c r="B346" s="2">
        <f>RSI!B346</f>
        <v>2.74</v>
      </c>
      <c r="C346" s="2">
        <f>RSI!I346</f>
        <v>53.176195369559323</v>
      </c>
      <c r="D346" s="2">
        <f>MACD!E346</f>
        <v>-1.994071329975533E-3</v>
      </c>
      <c r="E346" s="2">
        <f>MACD!F346</f>
        <v>1.3921833873163147E-2</v>
      </c>
      <c r="F346" s="2">
        <f>'Moving Avg'!D346</f>
        <v>2.6960000000000002</v>
      </c>
      <c r="G346" s="2">
        <f>'Moving Avg'!F346</f>
        <v>2.6869999999999998</v>
      </c>
      <c r="H346" s="2">
        <f>'Moving Avg'!G346</f>
        <v>2.7430000000000003</v>
      </c>
      <c r="I346" s="2">
        <f>'Moving Avg'!H346</f>
        <v>3.3723499999999969</v>
      </c>
      <c r="J346" s="6" t="str">
        <f>OBV!F346</f>
        <v>BULLISH</v>
      </c>
      <c r="K346" s="6" t="str">
        <f>OBV!G346</f>
        <v>WEAK</v>
      </c>
      <c r="L346" s="6" t="str">
        <f>OBV!H346</f>
        <v>CONFIRMED BULLISH</v>
      </c>
      <c r="M346" s="8">
        <f t="shared" si="50"/>
        <v>25</v>
      </c>
      <c r="N346" s="8">
        <f t="shared" si="51"/>
        <v>45</v>
      </c>
      <c r="O346" s="8">
        <f t="shared" si="52"/>
        <v>0</v>
      </c>
      <c r="P346" s="8">
        <f t="shared" si="53"/>
        <v>67</v>
      </c>
      <c r="Q346" s="9">
        <f t="shared" si="54"/>
        <v>34.549999999999997</v>
      </c>
      <c r="R346" s="9">
        <f t="shared" si="55"/>
        <v>30.75</v>
      </c>
      <c r="S346" s="9">
        <f t="shared" si="56"/>
        <v>40.650000000000006</v>
      </c>
      <c r="T346" s="9">
        <f t="shared" si="57"/>
        <v>34.25</v>
      </c>
      <c r="U346" s="8">
        <f t="shared" si="58"/>
        <v>35.31666666666667</v>
      </c>
      <c r="V346" s="8">
        <f t="shared" si="59"/>
        <v>35.049999999999997</v>
      </c>
    </row>
    <row r="347" spans="1:22" ht="13.5" x14ac:dyDescent="0.25">
      <c r="A347" s="3">
        <f>RSI!A347</f>
        <v>42508</v>
      </c>
      <c r="B347" s="2">
        <f>RSI!B347</f>
        <v>2.66</v>
      </c>
      <c r="C347" s="2">
        <f>RSI!I347</f>
        <v>46.860652925465644</v>
      </c>
      <c r="D347" s="2">
        <f>MACD!E347</f>
        <v>-9.5420883829198111E-3</v>
      </c>
      <c r="E347" s="2">
        <f>MACD!F347</f>
        <v>9.2290494219465571E-3</v>
      </c>
      <c r="F347" s="2">
        <f>'Moving Avg'!D347</f>
        <v>2.7040000000000002</v>
      </c>
      <c r="G347" s="2">
        <f>'Moving Avg'!F347</f>
        <v>2.6824999999999997</v>
      </c>
      <c r="H347" s="2">
        <f>'Moving Avg'!G347</f>
        <v>2.7402000000000002</v>
      </c>
      <c r="I347" s="2">
        <f>'Moving Avg'!H347</f>
        <v>3.3611999999999966</v>
      </c>
      <c r="J347" s="6" t="str">
        <f>OBV!F347</f>
        <v>BULLISH</v>
      </c>
      <c r="K347" s="6" t="str">
        <f>OBV!G347</f>
        <v>NEUTRAL</v>
      </c>
      <c r="L347" s="6" t="str">
        <f>OBV!H347</f>
        <v>CONFIRMED BULLISH</v>
      </c>
      <c r="M347" s="8">
        <f t="shared" si="50"/>
        <v>25</v>
      </c>
      <c r="N347" s="8">
        <f t="shared" si="51"/>
        <v>45</v>
      </c>
      <c r="O347" s="8">
        <f t="shared" si="52"/>
        <v>0</v>
      </c>
      <c r="P347" s="8">
        <f t="shared" si="53"/>
        <v>83.5</v>
      </c>
      <c r="Q347" s="9">
        <f t="shared" si="54"/>
        <v>37.024999999999999</v>
      </c>
      <c r="R347" s="9">
        <f t="shared" si="55"/>
        <v>34.875</v>
      </c>
      <c r="S347" s="9">
        <f t="shared" si="56"/>
        <v>48.075000000000003</v>
      </c>
      <c r="T347" s="9">
        <f t="shared" si="57"/>
        <v>38.375</v>
      </c>
      <c r="U347" s="8">
        <f t="shared" si="58"/>
        <v>39.991666666666667</v>
      </c>
      <c r="V347" s="8">
        <f t="shared" si="59"/>
        <v>39.587500000000006</v>
      </c>
    </row>
    <row r="348" spans="1:22" ht="13.5" x14ac:dyDescent="0.25">
      <c r="A348" s="3">
        <f>RSI!A348</f>
        <v>42509</v>
      </c>
      <c r="B348" s="2">
        <f>RSI!B348</f>
        <v>2.62</v>
      </c>
      <c r="C348" s="2">
        <f>RSI!I348</f>
        <v>44.043990838105657</v>
      </c>
      <c r="D348" s="2">
        <f>MACD!E348</f>
        <v>-1.7341337203512275E-2</v>
      </c>
      <c r="E348" s="2">
        <f>MACD!F348</f>
        <v>3.9149720968547908E-3</v>
      </c>
      <c r="F348" s="2">
        <f>'Moving Avg'!D348</f>
        <v>2.6980000000000004</v>
      </c>
      <c r="G348" s="2">
        <f>'Moving Avg'!F348</f>
        <v>2.67</v>
      </c>
      <c r="H348" s="2">
        <f>'Moving Avg'!G348</f>
        <v>2.7350000000000008</v>
      </c>
      <c r="I348" s="2">
        <f>'Moving Avg'!H348</f>
        <v>3.3498499999999973</v>
      </c>
      <c r="J348" s="6" t="str">
        <f>OBV!F348</f>
        <v>BULLISH</v>
      </c>
      <c r="K348" s="6" t="str">
        <f>OBV!G348</f>
        <v>NEUTRAL</v>
      </c>
      <c r="L348" s="6" t="str">
        <f>OBV!H348</f>
        <v>BULLISH DIVERGENCE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66.5</v>
      </c>
      <c r="Q348" s="9">
        <f t="shared" si="54"/>
        <v>53.725000000000001</v>
      </c>
      <c r="R348" s="9">
        <f t="shared" si="55"/>
        <v>41.625</v>
      </c>
      <c r="S348" s="9">
        <f t="shared" si="56"/>
        <v>48.674999999999997</v>
      </c>
      <c r="T348" s="9">
        <f t="shared" si="57"/>
        <v>47.875</v>
      </c>
      <c r="U348" s="8">
        <f t="shared" si="58"/>
        <v>48.008333333333326</v>
      </c>
      <c r="V348" s="8">
        <f t="shared" si="59"/>
        <v>47.974999999999994</v>
      </c>
    </row>
    <row r="349" spans="1:22" ht="13.5" x14ac:dyDescent="0.25">
      <c r="A349" s="3">
        <f>RSI!A349</f>
        <v>42510</v>
      </c>
      <c r="B349" s="2">
        <f>RSI!B349</f>
        <v>2.65</v>
      </c>
      <c r="C349" s="2">
        <f>RSI!I349</f>
        <v>46.634771989543722</v>
      </c>
      <c r="D349" s="2">
        <f>MACD!E349</f>
        <v>-1.8012072465190432E-2</v>
      </c>
      <c r="E349" s="2">
        <f>MACD!F349</f>
        <v>-4.7043681555425376E-4</v>
      </c>
      <c r="F349" s="2">
        <f>'Moving Avg'!D349</f>
        <v>2.6820000000000004</v>
      </c>
      <c r="G349" s="2">
        <f>'Moving Avg'!F349</f>
        <v>2.6659999999999995</v>
      </c>
      <c r="H349" s="2">
        <f>'Moving Avg'!G349</f>
        <v>2.7304000000000008</v>
      </c>
      <c r="I349" s="2">
        <f>'Moving Avg'!H349</f>
        <v>3.3397499999999964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45</v>
      </c>
      <c r="O349" s="8">
        <f t="shared" si="52"/>
        <v>0</v>
      </c>
      <c r="P349" s="8">
        <f t="shared" si="53"/>
        <v>16.5</v>
      </c>
      <c r="Q349" s="9">
        <f t="shared" si="54"/>
        <v>26.975000000000001</v>
      </c>
      <c r="R349" s="9">
        <f t="shared" si="55"/>
        <v>18.125</v>
      </c>
      <c r="S349" s="9">
        <f t="shared" si="56"/>
        <v>17.925000000000001</v>
      </c>
      <c r="T349" s="9">
        <f t="shared" si="57"/>
        <v>21.625</v>
      </c>
      <c r="U349" s="8">
        <f t="shared" si="58"/>
        <v>21.008333333333336</v>
      </c>
      <c r="V349" s="8">
        <f t="shared" si="59"/>
        <v>21.162500000000001</v>
      </c>
    </row>
    <row r="350" spans="1:22" ht="13.5" x14ac:dyDescent="0.25">
      <c r="A350" s="3">
        <f>RSI!A350</f>
        <v>42513</v>
      </c>
      <c r="B350" s="2">
        <f>RSI!B350</f>
        <v>2.7</v>
      </c>
      <c r="C350" s="2">
        <f>RSI!I350</f>
        <v>50.729320152683322</v>
      </c>
      <c r="D350" s="2">
        <f>MACD!E350</f>
        <v>-1.8959092143539635E-2</v>
      </c>
      <c r="E350" s="2">
        <f>MACD!F350</f>
        <v>-4.1681678811513303E-3</v>
      </c>
      <c r="F350" s="2">
        <f>'Moving Avg'!D350</f>
        <v>2.6740000000000004</v>
      </c>
      <c r="G350" s="2">
        <f>'Moving Avg'!F350</f>
        <v>2.6685000000000003</v>
      </c>
      <c r="H350" s="2">
        <f>'Moving Avg'!G350</f>
        <v>2.7282000000000006</v>
      </c>
      <c r="I350" s="2">
        <f>'Moving Avg'!H350</f>
        <v>3.329999999999997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25</v>
      </c>
      <c r="N350" s="8">
        <f t="shared" si="51"/>
        <v>45</v>
      </c>
      <c r="O350" s="8">
        <f t="shared" si="52"/>
        <v>0</v>
      </c>
      <c r="P350" s="8">
        <f t="shared" si="53"/>
        <v>16.5</v>
      </c>
      <c r="Q350" s="9">
        <f t="shared" si="54"/>
        <v>26.975000000000001</v>
      </c>
      <c r="R350" s="9">
        <f t="shared" si="55"/>
        <v>18.125</v>
      </c>
      <c r="S350" s="9">
        <f t="shared" si="56"/>
        <v>17.925000000000001</v>
      </c>
      <c r="T350" s="9">
        <f t="shared" si="57"/>
        <v>21.625</v>
      </c>
      <c r="U350" s="8">
        <f t="shared" si="58"/>
        <v>21.008333333333336</v>
      </c>
      <c r="V350" s="8">
        <f t="shared" si="59"/>
        <v>21.162500000000001</v>
      </c>
    </row>
    <row r="351" spans="1:22" ht="13.5" x14ac:dyDescent="0.25">
      <c r="A351" s="3">
        <f>RSI!A351</f>
        <v>42514</v>
      </c>
      <c r="B351" s="2">
        <f>RSI!B351</f>
        <v>2.62</v>
      </c>
      <c r="C351" s="2">
        <f>RSI!I351</f>
        <v>44.805719932955036</v>
      </c>
      <c r="D351" s="2">
        <f>MACD!E351</f>
        <v>-2.1593263206137525E-2</v>
      </c>
      <c r="E351" s="2">
        <f>MACD!F351</f>
        <v>-7.6531869461485694E-3</v>
      </c>
      <c r="F351" s="2">
        <f>'Moving Avg'!D351</f>
        <v>2.65</v>
      </c>
      <c r="G351" s="2">
        <f>'Moving Avg'!F351</f>
        <v>2.6659999999999999</v>
      </c>
      <c r="H351" s="2">
        <f>'Moving Avg'!G351</f>
        <v>2.7244000000000002</v>
      </c>
      <c r="I351" s="2">
        <f>'Moving Avg'!H351</f>
        <v>3.319849999999998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45</v>
      </c>
      <c r="O351" s="8">
        <f t="shared" si="52"/>
        <v>0</v>
      </c>
      <c r="P351" s="8">
        <f t="shared" si="53"/>
        <v>16.5</v>
      </c>
      <c r="Q351" s="9">
        <f t="shared" si="54"/>
        <v>26.975000000000001</v>
      </c>
      <c r="R351" s="9">
        <f t="shared" si="55"/>
        <v>18.125</v>
      </c>
      <c r="S351" s="9">
        <f t="shared" si="56"/>
        <v>17.925000000000001</v>
      </c>
      <c r="T351" s="9">
        <f t="shared" si="57"/>
        <v>21.625</v>
      </c>
      <c r="U351" s="8">
        <f t="shared" si="58"/>
        <v>21.008333333333336</v>
      </c>
      <c r="V351" s="8">
        <f t="shared" si="59"/>
        <v>21.162500000000001</v>
      </c>
    </row>
    <row r="352" spans="1:22" ht="13.5" x14ac:dyDescent="0.25">
      <c r="A352" s="3">
        <f>RSI!A352</f>
        <v>42515</v>
      </c>
      <c r="B352" s="2">
        <f>RSI!B352</f>
        <v>2.68</v>
      </c>
      <c r="C352" s="2">
        <f>RSI!I352</f>
        <v>49.562631371357725</v>
      </c>
      <c r="D352" s="2">
        <f>MACD!E352</f>
        <v>-2.7855439814086225E-2</v>
      </c>
      <c r="E352" s="2">
        <f>MACD!F352</f>
        <v>-1.1693637519736101E-2</v>
      </c>
      <c r="F352" s="2">
        <f>'Moving Avg'!D352</f>
        <v>2.6539999999999999</v>
      </c>
      <c r="G352" s="2">
        <f>'Moving Avg'!F352</f>
        <v>2.6629999999999994</v>
      </c>
      <c r="H352" s="2">
        <f>'Moving Avg'!G352</f>
        <v>2.7218</v>
      </c>
      <c r="I352" s="2">
        <f>'Moving Avg'!H352</f>
        <v>3.3102499999999981</v>
      </c>
      <c r="J352" s="6" t="str">
        <f>OBV!F352</f>
        <v>BEARISH</v>
      </c>
      <c r="K352" s="6" t="str">
        <f>OBV!G352</f>
        <v>NEUTRAL</v>
      </c>
      <c r="L352" s="6" t="str">
        <f>OBV!H352</f>
        <v>BEARISH DIVERGENCE</v>
      </c>
      <c r="M352" s="8">
        <f t="shared" si="50"/>
        <v>25</v>
      </c>
      <c r="N352" s="8">
        <f t="shared" si="51"/>
        <v>45</v>
      </c>
      <c r="O352" s="8">
        <f t="shared" si="52"/>
        <v>0</v>
      </c>
      <c r="P352" s="8">
        <f t="shared" si="53"/>
        <v>16.5</v>
      </c>
      <c r="Q352" s="9">
        <f t="shared" si="54"/>
        <v>26.975000000000001</v>
      </c>
      <c r="R352" s="9">
        <f t="shared" si="55"/>
        <v>18.125</v>
      </c>
      <c r="S352" s="9">
        <f t="shared" si="56"/>
        <v>17.925000000000001</v>
      </c>
      <c r="T352" s="9">
        <f t="shared" si="57"/>
        <v>21.625</v>
      </c>
      <c r="U352" s="8">
        <f t="shared" si="58"/>
        <v>21.008333333333336</v>
      </c>
      <c r="V352" s="8">
        <f t="shared" si="59"/>
        <v>21.162500000000001</v>
      </c>
    </row>
    <row r="353" spans="1:22" ht="13.5" x14ac:dyDescent="0.25">
      <c r="A353" s="3">
        <f>RSI!A353</f>
        <v>42516</v>
      </c>
      <c r="B353" s="2">
        <f>RSI!B353</f>
        <v>2.75</v>
      </c>
      <c r="C353" s="2">
        <f>RSI!I353</f>
        <v>54.490555375112805</v>
      </c>
      <c r="D353" s="2">
        <f>MACD!E353</f>
        <v>-3.3697823882261613E-2</v>
      </c>
      <c r="E353" s="2">
        <f>MACD!F353</f>
        <v>-1.6094474792241204E-2</v>
      </c>
      <c r="F353" s="2">
        <f>'Moving Avg'!D353</f>
        <v>2.68</v>
      </c>
      <c r="G353" s="2">
        <f>'Moving Avg'!F353</f>
        <v>2.6674999999999995</v>
      </c>
      <c r="H353" s="2">
        <f>'Moving Avg'!G353</f>
        <v>2.7206000000000006</v>
      </c>
      <c r="I353" s="2">
        <f>'Moving Avg'!H353</f>
        <v>3.2999999999999985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  <c r="M353" s="8">
        <f t="shared" si="50"/>
        <v>25</v>
      </c>
      <c r="N353" s="8">
        <f t="shared" si="51"/>
        <v>45</v>
      </c>
      <c r="O353" s="8">
        <f t="shared" si="52"/>
        <v>0</v>
      </c>
      <c r="P353" s="8">
        <f t="shared" si="53"/>
        <v>83.5</v>
      </c>
      <c r="Q353" s="9">
        <f t="shared" si="54"/>
        <v>37.024999999999999</v>
      </c>
      <c r="R353" s="9">
        <f t="shared" si="55"/>
        <v>34.875</v>
      </c>
      <c r="S353" s="9">
        <f t="shared" si="56"/>
        <v>48.075000000000003</v>
      </c>
      <c r="T353" s="9">
        <f t="shared" si="57"/>
        <v>38.375</v>
      </c>
      <c r="U353" s="8">
        <f t="shared" si="58"/>
        <v>39.991666666666667</v>
      </c>
      <c r="V353" s="8">
        <f t="shared" si="59"/>
        <v>39.587500000000006</v>
      </c>
    </row>
    <row r="354" spans="1:22" ht="13.5" x14ac:dyDescent="0.25">
      <c r="A354" s="3">
        <f>RSI!A354</f>
        <v>42517</v>
      </c>
      <c r="B354" s="2">
        <f>RSI!B354</f>
        <v>2.8</v>
      </c>
      <c r="C354" s="2">
        <f>RSI!I354</f>
        <v>57.671806562303168</v>
      </c>
      <c r="D354" s="2">
        <f>MACD!E354</f>
        <v>-3.0426782068071034E-2</v>
      </c>
      <c r="E354" s="2">
        <f>MACD!F354</f>
        <v>-1.8960936247407169E-2</v>
      </c>
      <c r="F354" s="2">
        <f>'Moving Avg'!D354</f>
        <v>2.71</v>
      </c>
      <c r="G354" s="2">
        <f>'Moving Avg'!F354</f>
        <v>2.6725000000000003</v>
      </c>
      <c r="H354" s="2">
        <f>'Moving Avg'!G354</f>
        <v>2.7202000000000011</v>
      </c>
      <c r="I354" s="2">
        <f>'Moving Avg'!H354</f>
        <v>3.2899999999999983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0"/>
        <v>25</v>
      </c>
      <c r="N354" s="8">
        <f t="shared" si="51"/>
        <v>45</v>
      </c>
      <c r="O354" s="8">
        <f t="shared" si="52"/>
        <v>0</v>
      </c>
      <c r="P354" s="8">
        <f t="shared" si="53"/>
        <v>83.5</v>
      </c>
      <c r="Q354" s="9">
        <f t="shared" si="54"/>
        <v>37.024999999999999</v>
      </c>
      <c r="R354" s="9">
        <f t="shared" si="55"/>
        <v>34.875</v>
      </c>
      <c r="S354" s="9">
        <f t="shared" si="56"/>
        <v>48.075000000000003</v>
      </c>
      <c r="T354" s="9">
        <f t="shared" si="57"/>
        <v>38.375</v>
      </c>
      <c r="U354" s="8">
        <f t="shared" si="58"/>
        <v>39.991666666666667</v>
      </c>
      <c r="V354" s="8">
        <f t="shared" si="59"/>
        <v>39.587500000000006</v>
      </c>
    </row>
    <row r="355" spans="1:22" ht="13.5" x14ac:dyDescent="0.25">
      <c r="A355" s="3">
        <f>RSI!A355</f>
        <v>42520</v>
      </c>
      <c r="B355" s="2">
        <f>RSI!B355</f>
        <v>2.86</v>
      </c>
      <c r="C355" s="2">
        <f>RSI!I355</f>
        <v>61.178773027324908</v>
      </c>
      <c r="D355" s="2">
        <f>MACD!E355</f>
        <v>-3.1220959768428092E-2</v>
      </c>
      <c r="E355" s="2">
        <f>MACD!F355</f>
        <v>-2.1412940951611354E-2</v>
      </c>
      <c r="F355" s="2">
        <f>'Moving Avg'!D355</f>
        <v>2.742</v>
      </c>
      <c r="G355" s="2">
        <f>'Moving Avg'!F355</f>
        <v>2.6844999999999999</v>
      </c>
      <c r="H355" s="2">
        <f>'Moving Avg'!G355</f>
        <v>2.7210000000000014</v>
      </c>
      <c r="I355" s="2">
        <f>'Moving Avg'!H355</f>
        <v>3.2802999999999987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0"/>
        <v>25</v>
      </c>
      <c r="N355" s="8">
        <f t="shared" si="51"/>
        <v>45</v>
      </c>
      <c r="O355" s="8">
        <f t="shared" si="52"/>
        <v>0</v>
      </c>
      <c r="P355" s="8">
        <f t="shared" si="53"/>
        <v>83.5</v>
      </c>
      <c r="Q355" s="9">
        <f t="shared" si="54"/>
        <v>37.024999999999999</v>
      </c>
      <c r="R355" s="9">
        <f t="shared" si="55"/>
        <v>34.875</v>
      </c>
      <c r="S355" s="9">
        <f t="shared" si="56"/>
        <v>48.075000000000003</v>
      </c>
      <c r="T355" s="9">
        <f t="shared" si="57"/>
        <v>38.375</v>
      </c>
      <c r="U355" s="8">
        <f t="shared" si="58"/>
        <v>39.991666666666667</v>
      </c>
      <c r="V355" s="8">
        <f t="shared" si="59"/>
        <v>39.587500000000006</v>
      </c>
    </row>
    <row r="356" spans="1:22" ht="13.5" x14ac:dyDescent="0.25">
      <c r="A356" s="3">
        <f>RSI!A356</f>
        <v>42521</v>
      </c>
      <c r="B356" s="2">
        <f>RSI!B356</f>
        <v>2.84</v>
      </c>
      <c r="C356" s="2">
        <f>RSI!I356</f>
        <v>59.411768000839196</v>
      </c>
      <c r="D356" s="2">
        <f>MACD!E356</f>
        <v>-3.1373424237159053E-2</v>
      </c>
      <c r="E356" s="2">
        <f>MACD!F356</f>
        <v>-2.3405037608720897E-2</v>
      </c>
      <c r="F356" s="2">
        <f>'Moving Avg'!D356</f>
        <v>2.786</v>
      </c>
      <c r="G356" s="2">
        <f>'Moving Avg'!F356</f>
        <v>2.6915</v>
      </c>
      <c r="H356" s="2">
        <f>'Moving Avg'!G356</f>
        <v>2.7214000000000009</v>
      </c>
      <c r="I356" s="2">
        <f>'Moving Avg'!H356</f>
        <v>3.2704999999999989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25</v>
      </c>
      <c r="N356" s="8">
        <f t="shared" si="51"/>
        <v>45</v>
      </c>
      <c r="O356" s="8">
        <f t="shared" si="52"/>
        <v>0</v>
      </c>
      <c r="P356" s="8">
        <f t="shared" si="53"/>
        <v>83.5</v>
      </c>
      <c r="Q356" s="9">
        <f t="shared" si="54"/>
        <v>37.024999999999999</v>
      </c>
      <c r="R356" s="9">
        <f t="shared" si="55"/>
        <v>34.875</v>
      </c>
      <c r="S356" s="9">
        <f t="shared" si="56"/>
        <v>48.075000000000003</v>
      </c>
      <c r="T356" s="9">
        <f t="shared" si="57"/>
        <v>38.375</v>
      </c>
      <c r="U356" s="8">
        <f t="shared" si="58"/>
        <v>39.991666666666667</v>
      </c>
      <c r="V356" s="8">
        <f t="shared" si="59"/>
        <v>39.587500000000006</v>
      </c>
    </row>
    <row r="357" spans="1:22" ht="13.5" x14ac:dyDescent="0.25">
      <c r="A357" s="3">
        <f>RSI!A357</f>
        <v>42522</v>
      </c>
      <c r="B357" s="2">
        <f>RSI!B357</f>
        <v>2.84</v>
      </c>
      <c r="C357" s="2">
        <f>RSI!I357</f>
        <v>59.411768000839196</v>
      </c>
      <c r="D357" s="2">
        <f>MACD!E357</f>
        <v>-4.4582638003404895E-2</v>
      </c>
      <c r="E357" s="2">
        <f>MACD!F357</f>
        <v>-2.7640557687657698E-2</v>
      </c>
      <c r="F357" s="2">
        <f>'Moving Avg'!D357</f>
        <v>2.8180000000000001</v>
      </c>
      <c r="G357" s="2">
        <f>'Moving Avg'!F357</f>
        <v>2.7020000000000004</v>
      </c>
      <c r="H357" s="2">
        <f>'Moving Avg'!G357</f>
        <v>2.7220000000000004</v>
      </c>
      <c r="I357" s="2">
        <f>'Moving Avg'!H357</f>
        <v>3.2613999999999987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25</v>
      </c>
      <c r="N357" s="8">
        <f t="shared" si="51"/>
        <v>45</v>
      </c>
      <c r="O357" s="8">
        <f t="shared" si="52"/>
        <v>0</v>
      </c>
      <c r="P357" s="8">
        <f t="shared" si="53"/>
        <v>83.5</v>
      </c>
      <c r="Q357" s="9">
        <f t="shared" si="54"/>
        <v>37.024999999999999</v>
      </c>
      <c r="R357" s="9">
        <f t="shared" si="55"/>
        <v>34.875</v>
      </c>
      <c r="S357" s="9">
        <f t="shared" si="56"/>
        <v>48.075000000000003</v>
      </c>
      <c r="T357" s="9">
        <f t="shared" si="57"/>
        <v>38.375</v>
      </c>
      <c r="U357" s="8">
        <f t="shared" si="58"/>
        <v>39.991666666666667</v>
      </c>
      <c r="V357" s="8">
        <f t="shared" si="59"/>
        <v>39.587500000000006</v>
      </c>
    </row>
    <row r="358" spans="1:22" ht="13.5" x14ac:dyDescent="0.25">
      <c r="A358" s="3">
        <f>RSI!A358</f>
        <v>42523</v>
      </c>
      <c r="B358" s="2">
        <f>RSI!B358</f>
        <v>2.8</v>
      </c>
      <c r="C358" s="2">
        <f>RSI!I358</f>
        <v>55.681441428022289</v>
      </c>
      <c r="D358" s="2">
        <f>MACD!E358</f>
        <v>-5.9665838099427937E-2</v>
      </c>
      <c r="E358" s="2">
        <f>MACD!F358</f>
        <v>-3.4045613770011751E-2</v>
      </c>
      <c r="F358" s="2">
        <f>'Moving Avg'!D358</f>
        <v>2.8280000000000003</v>
      </c>
      <c r="G358" s="2">
        <f>'Moving Avg'!F358</f>
        <v>2.7119999999999997</v>
      </c>
      <c r="H358" s="2">
        <f>'Moving Avg'!G358</f>
        <v>2.7220000000000009</v>
      </c>
      <c r="I358" s="2">
        <f>'Moving Avg'!H358</f>
        <v>3.2520499999999992</v>
      </c>
      <c r="J358" s="6" t="str">
        <f>OBV!F358</f>
        <v>BEARISH</v>
      </c>
      <c r="K358" s="6" t="str">
        <f>OBV!G358</f>
        <v>NEUTRAL</v>
      </c>
      <c r="L358" s="6" t="str">
        <f>OBV!H358</f>
        <v>BEARISH DIVERGENCE</v>
      </c>
      <c r="M358" s="8">
        <f t="shared" si="50"/>
        <v>25</v>
      </c>
      <c r="N358" s="8">
        <f t="shared" si="51"/>
        <v>100</v>
      </c>
      <c r="O358" s="8">
        <f t="shared" si="52"/>
        <v>0</v>
      </c>
      <c r="P358" s="8">
        <f t="shared" si="53"/>
        <v>16.5</v>
      </c>
      <c r="Q358" s="9">
        <f t="shared" si="54"/>
        <v>46.225000000000001</v>
      </c>
      <c r="R358" s="9">
        <f t="shared" si="55"/>
        <v>29.125</v>
      </c>
      <c r="S358" s="9">
        <f t="shared" si="56"/>
        <v>26.175000000000001</v>
      </c>
      <c r="T358" s="9">
        <f t="shared" si="57"/>
        <v>35.375</v>
      </c>
      <c r="U358" s="8">
        <f t="shared" si="58"/>
        <v>33.841666666666661</v>
      </c>
      <c r="V358" s="8">
        <f t="shared" si="59"/>
        <v>34.224999999999994</v>
      </c>
    </row>
    <row r="359" spans="1:22" ht="13.5" x14ac:dyDescent="0.25">
      <c r="A359" s="3">
        <f>RSI!A359</f>
        <v>42524</v>
      </c>
      <c r="B359" s="2">
        <f>RSI!B359</f>
        <v>2.82</v>
      </c>
      <c r="C359" s="2">
        <f>RSI!I359</f>
        <v>57.130795483133596</v>
      </c>
      <c r="D359" s="2">
        <f>MACD!E359</f>
        <v>-6.9720586458426492E-2</v>
      </c>
      <c r="E359" s="2">
        <f>MACD!F359</f>
        <v>-4.1180608307694704E-2</v>
      </c>
      <c r="F359" s="2">
        <f>'Moving Avg'!D359</f>
        <v>2.8319999999999999</v>
      </c>
      <c r="G359" s="2">
        <f>'Moving Avg'!F359</f>
        <v>2.7205000000000004</v>
      </c>
      <c r="H359" s="2">
        <f>'Moving Avg'!G359</f>
        <v>2.7224000000000008</v>
      </c>
      <c r="I359" s="2">
        <f>'Moving Avg'!H359</f>
        <v>3.242799999999999</v>
      </c>
      <c r="J359" s="6" t="str">
        <f>OBV!F359</f>
        <v>BEARISH</v>
      </c>
      <c r="K359" s="6" t="str">
        <f>OBV!G359</f>
        <v>NEUTRAL</v>
      </c>
      <c r="L359" s="6" t="str">
        <f>OBV!H359</f>
        <v>BEARISH DIVERGENCE</v>
      </c>
      <c r="M359" s="8">
        <f t="shared" si="50"/>
        <v>25</v>
      </c>
      <c r="N359" s="8">
        <f t="shared" si="51"/>
        <v>100</v>
      </c>
      <c r="O359" s="8">
        <f t="shared" si="52"/>
        <v>0</v>
      </c>
      <c r="P359" s="8">
        <f t="shared" si="53"/>
        <v>16.5</v>
      </c>
      <c r="Q359" s="9">
        <f t="shared" si="54"/>
        <v>46.225000000000001</v>
      </c>
      <c r="R359" s="9">
        <f t="shared" si="55"/>
        <v>29.125</v>
      </c>
      <c r="S359" s="9">
        <f t="shared" si="56"/>
        <v>26.175000000000001</v>
      </c>
      <c r="T359" s="9">
        <f t="shared" si="57"/>
        <v>35.375</v>
      </c>
      <c r="U359" s="8">
        <f t="shared" si="58"/>
        <v>33.841666666666661</v>
      </c>
      <c r="V359" s="8">
        <f t="shared" si="59"/>
        <v>34.224999999999994</v>
      </c>
    </row>
    <row r="360" spans="1:22" ht="13.5" x14ac:dyDescent="0.25">
      <c r="A360" s="3">
        <f>RSI!A360</f>
        <v>42527</v>
      </c>
      <c r="B360" s="2">
        <f>RSI!B360</f>
        <v>2.82</v>
      </c>
      <c r="C360" s="2">
        <f>RSI!I360</f>
        <v>57.130795483133582</v>
      </c>
      <c r="D360" s="2">
        <f>MACD!E360</f>
        <v>-7.1048715953842212E-2</v>
      </c>
      <c r="E360" s="2">
        <f>MACD!F360</f>
        <v>-4.7154229836924202E-2</v>
      </c>
      <c r="F360" s="2">
        <f>'Moving Avg'!D360</f>
        <v>2.8240000000000003</v>
      </c>
      <c r="G360" s="2">
        <f>'Moving Avg'!F360</f>
        <v>2.7280000000000002</v>
      </c>
      <c r="H360" s="2">
        <f>'Moving Avg'!G360</f>
        <v>2.7228000000000008</v>
      </c>
      <c r="I360" s="2">
        <f>'Moving Avg'!H360</f>
        <v>3.2341500000000001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0"/>
        <v>25</v>
      </c>
      <c r="N360" s="8">
        <f t="shared" si="51"/>
        <v>100</v>
      </c>
      <c r="O360" s="8">
        <f t="shared" si="52"/>
        <v>0</v>
      </c>
      <c r="P360" s="8">
        <f t="shared" si="53"/>
        <v>16.5</v>
      </c>
      <c r="Q360" s="9">
        <f t="shared" si="54"/>
        <v>46.225000000000001</v>
      </c>
      <c r="R360" s="9">
        <f t="shared" si="55"/>
        <v>29.125</v>
      </c>
      <c r="S360" s="9">
        <f t="shared" si="56"/>
        <v>26.175000000000001</v>
      </c>
      <c r="T360" s="9">
        <f t="shared" si="57"/>
        <v>35.375</v>
      </c>
      <c r="U360" s="8">
        <f t="shared" si="58"/>
        <v>33.841666666666661</v>
      </c>
      <c r="V360" s="8">
        <f t="shared" si="59"/>
        <v>34.224999999999994</v>
      </c>
    </row>
    <row r="361" spans="1:22" ht="13.5" x14ac:dyDescent="0.25">
      <c r="A361" s="3">
        <f>RSI!A361</f>
        <v>42528</v>
      </c>
      <c r="B361" s="2">
        <f>RSI!B361</f>
        <v>2.82</v>
      </c>
      <c r="C361" s="2">
        <f>RSI!I361</f>
        <v>57.130795483133596</v>
      </c>
      <c r="D361" s="2">
        <f>MACD!E361</f>
        <v>-8.4954814949351309E-2</v>
      </c>
      <c r="E361" s="2">
        <f>MACD!F361</f>
        <v>-5.4714346859409624E-2</v>
      </c>
      <c r="F361" s="2">
        <f>'Moving Avg'!D361</f>
        <v>2.82</v>
      </c>
      <c r="G361" s="2">
        <f>'Moving Avg'!F361</f>
        <v>2.738</v>
      </c>
      <c r="H361" s="2">
        <f>'Moving Avg'!G361</f>
        <v>2.7232000000000003</v>
      </c>
      <c r="I361" s="2">
        <f>'Moving Avg'!H361</f>
        <v>3.2249000000000008</v>
      </c>
      <c r="J361" s="6" t="str">
        <f>OBV!F361</f>
        <v>BULLISH</v>
      </c>
      <c r="K361" s="6" t="str">
        <f>OBV!G361</f>
        <v>NEUTRAL</v>
      </c>
      <c r="L361" s="6" t="str">
        <f>OBV!H361</f>
        <v>BULLISH DIVERGENCE</v>
      </c>
      <c r="M361" s="8">
        <f t="shared" si="50"/>
        <v>25</v>
      </c>
      <c r="N361" s="8">
        <f t="shared" si="51"/>
        <v>100</v>
      </c>
      <c r="O361" s="8">
        <f t="shared" si="52"/>
        <v>0</v>
      </c>
      <c r="P361" s="8">
        <f t="shared" si="53"/>
        <v>66.5</v>
      </c>
      <c r="Q361" s="9">
        <f t="shared" si="54"/>
        <v>53.725000000000001</v>
      </c>
      <c r="R361" s="9">
        <f t="shared" si="55"/>
        <v>41.625</v>
      </c>
      <c r="S361" s="9">
        <f t="shared" si="56"/>
        <v>48.674999999999997</v>
      </c>
      <c r="T361" s="9">
        <f t="shared" si="57"/>
        <v>47.875</v>
      </c>
      <c r="U361" s="8">
        <f t="shared" si="58"/>
        <v>48.008333333333326</v>
      </c>
      <c r="V361" s="8">
        <f t="shared" si="59"/>
        <v>47.974999999999994</v>
      </c>
    </row>
    <row r="362" spans="1:22" ht="13.5" x14ac:dyDescent="0.25">
      <c r="A362" s="3">
        <f>RSI!A362</f>
        <v>42529</v>
      </c>
      <c r="B362" s="2">
        <f>RSI!B362</f>
        <v>2.7</v>
      </c>
      <c r="C362" s="2">
        <f>RSI!I362</f>
        <v>45.88552577661482</v>
      </c>
      <c r="D362" s="2">
        <f>MACD!E362</f>
        <v>-7.9041304875185681E-2</v>
      </c>
      <c r="E362" s="2">
        <f>MACD!F362</f>
        <v>-5.9579738462564841E-2</v>
      </c>
      <c r="F362" s="2">
        <f>'Moving Avg'!D362</f>
        <v>2.7920000000000003</v>
      </c>
      <c r="G362" s="2">
        <f>'Moving Avg'!F362</f>
        <v>2.742</v>
      </c>
      <c r="H362" s="2">
        <f>'Moving Avg'!G362</f>
        <v>2.7212000000000001</v>
      </c>
      <c r="I362" s="2">
        <f>'Moving Avg'!H362</f>
        <v>3.2150500000000006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  <c r="M362" s="8">
        <f t="shared" si="50"/>
        <v>25</v>
      </c>
      <c r="N362" s="8">
        <f t="shared" si="51"/>
        <v>45</v>
      </c>
      <c r="O362" s="8">
        <f t="shared" si="52"/>
        <v>0</v>
      </c>
      <c r="P362" s="8">
        <f t="shared" si="53"/>
        <v>66.5</v>
      </c>
      <c r="Q362" s="9">
        <f t="shared" si="54"/>
        <v>34.475000000000001</v>
      </c>
      <c r="R362" s="9">
        <f t="shared" si="55"/>
        <v>30.625</v>
      </c>
      <c r="S362" s="9">
        <f t="shared" si="56"/>
        <v>40.424999999999997</v>
      </c>
      <c r="T362" s="9">
        <f t="shared" si="57"/>
        <v>34.125</v>
      </c>
      <c r="U362" s="8">
        <f t="shared" si="58"/>
        <v>35.174999999999997</v>
      </c>
      <c r="V362" s="8">
        <f t="shared" si="59"/>
        <v>34.912499999999994</v>
      </c>
    </row>
    <row r="363" spans="1:22" ht="13.5" x14ac:dyDescent="0.25">
      <c r="A363" s="3">
        <f>RSI!A363</f>
        <v>42530</v>
      </c>
      <c r="B363" s="2">
        <f>RSI!B363</f>
        <v>2.75</v>
      </c>
      <c r="C363" s="2">
        <f>RSI!I363</f>
        <v>50.277186125719773</v>
      </c>
      <c r="D363" s="2">
        <f>MACD!E363</f>
        <v>-6.6669850488016991E-2</v>
      </c>
      <c r="E363" s="2">
        <f>MACD!F363</f>
        <v>-6.0997760867655272E-2</v>
      </c>
      <c r="F363" s="2">
        <f>'Moving Avg'!D363</f>
        <v>2.782</v>
      </c>
      <c r="G363" s="2">
        <f>'Moving Avg'!F363</f>
        <v>2.7470000000000003</v>
      </c>
      <c r="H363" s="2">
        <f>'Moving Avg'!G363</f>
        <v>2.7212000000000001</v>
      </c>
      <c r="I363" s="2">
        <f>'Moving Avg'!H363</f>
        <v>3.2060500000000007</v>
      </c>
      <c r="J363" s="6" t="str">
        <f>OBV!F363</f>
        <v>BULLISH</v>
      </c>
      <c r="K363" s="6" t="str">
        <f>OBV!G363</f>
        <v>NEUTRAL</v>
      </c>
      <c r="L363" s="6" t="str">
        <f>OBV!H363</f>
        <v>BULLISH DIVERGENCE</v>
      </c>
      <c r="M363" s="8">
        <f t="shared" si="50"/>
        <v>25</v>
      </c>
      <c r="N363" s="8">
        <f t="shared" si="51"/>
        <v>45</v>
      </c>
      <c r="O363" s="8">
        <f t="shared" si="52"/>
        <v>0</v>
      </c>
      <c r="P363" s="8">
        <f t="shared" si="53"/>
        <v>66.5</v>
      </c>
      <c r="Q363" s="9">
        <f t="shared" si="54"/>
        <v>34.475000000000001</v>
      </c>
      <c r="R363" s="9">
        <f t="shared" si="55"/>
        <v>30.625</v>
      </c>
      <c r="S363" s="9">
        <f t="shared" si="56"/>
        <v>40.424999999999997</v>
      </c>
      <c r="T363" s="9">
        <f t="shared" si="57"/>
        <v>34.125</v>
      </c>
      <c r="U363" s="8">
        <f t="shared" si="58"/>
        <v>35.174999999999997</v>
      </c>
      <c r="V363" s="8">
        <f t="shared" si="59"/>
        <v>34.912499999999994</v>
      </c>
    </row>
    <row r="364" spans="1:22" ht="13.5" x14ac:dyDescent="0.25">
      <c r="A364" s="3">
        <f>RSI!A364</f>
        <v>42531</v>
      </c>
      <c r="B364" s="2">
        <f>RSI!B364</f>
        <v>2.8</v>
      </c>
      <c r="C364" s="2">
        <f>RSI!I364</f>
        <v>54.273570700092009</v>
      </c>
      <c r="D364" s="2">
        <f>MACD!E364</f>
        <v>-5.2228741204759288E-2</v>
      </c>
      <c r="E364" s="2">
        <f>MACD!F364</f>
        <v>-5.9243956935076079E-2</v>
      </c>
      <c r="F364" s="2">
        <f>'Moving Avg'!D364</f>
        <v>2.778</v>
      </c>
      <c r="G364" s="2">
        <f>'Moving Avg'!F364</f>
        <v>2.7504999999999997</v>
      </c>
      <c r="H364" s="2">
        <f>'Moving Avg'!G364</f>
        <v>2.7222000000000004</v>
      </c>
      <c r="I364" s="2">
        <f>'Moving Avg'!H364</f>
        <v>3.1967000000000008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  <c r="M364" s="8">
        <f t="shared" si="50"/>
        <v>25</v>
      </c>
      <c r="N364" s="8">
        <f t="shared" si="51"/>
        <v>0</v>
      </c>
      <c r="O364" s="8">
        <f t="shared" si="52"/>
        <v>0</v>
      </c>
      <c r="P364" s="8">
        <f t="shared" si="53"/>
        <v>66.5</v>
      </c>
      <c r="Q364" s="9">
        <f t="shared" si="54"/>
        <v>18.725000000000001</v>
      </c>
      <c r="R364" s="9">
        <f t="shared" si="55"/>
        <v>21.625</v>
      </c>
      <c r="S364" s="9">
        <f t="shared" si="56"/>
        <v>33.674999999999997</v>
      </c>
      <c r="T364" s="9">
        <f t="shared" si="57"/>
        <v>22.875</v>
      </c>
      <c r="U364" s="8">
        <f t="shared" si="58"/>
        <v>24.675000000000001</v>
      </c>
      <c r="V364" s="8">
        <f t="shared" si="59"/>
        <v>24.225000000000001</v>
      </c>
    </row>
    <row r="365" spans="1:22" ht="13.5" x14ac:dyDescent="0.25">
      <c r="A365" s="3">
        <f>RSI!A365</f>
        <v>42534</v>
      </c>
      <c r="B365" s="2">
        <f>RSI!B365</f>
        <v>2.81</v>
      </c>
      <c r="C365" s="2">
        <f>RSI!I365</f>
        <v>55.051678438115999</v>
      </c>
      <c r="D365" s="2">
        <f>MACD!E365</f>
        <v>-3.1829253974802185E-2</v>
      </c>
      <c r="E365" s="2">
        <f>MACD!F365</f>
        <v>-5.3761016343021301E-2</v>
      </c>
      <c r="F365" s="2">
        <f>'Moving Avg'!D365</f>
        <v>2.7760000000000002</v>
      </c>
      <c r="G365" s="2">
        <f>'Moving Avg'!F365</f>
        <v>2.7540000000000004</v>
      </c>
      <c r="H365" s="2">
        <f>'Moving Avg'!G365</f>
        <v>2.7234000000000003</v>
      </c>
      <c r="I365" s="2">
        <f>'Moving Avg'!H365</f>
        <v>3.1874000000000007</v>
      </c>
      <c r="J365" s="6" t="str">
        <f>OBV!F365</f>
        <v>BULLISH</v>
      </c>
      <c r="K365" s="6" t="str">
        <f>OBV!G365</f>
        <v>WEAK</v>
      </c>
      <c r="L365" s="6" t="str">
        <f>OBV!H365</f>
        <v>BULLISH DIVERGENCE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50</v>
      </c>
      <c r="Q365" s="9">
        <f t="shared" si="54"/>
        <v>16.25</v>
      </c>
      <c r="R365" s="9">
        <f t="shared" si="55"/>
        <v>17.5</v>
      </c>
      <c r="S365" s="9">
        <f t="shared" si="56"/>
        <v>26.25</v>
      </c>
      <c r="T365" s="9">
        <f t="shared" si="57"/>
        <v>18.75</v>
      </c>
      <c r="U365" s="8">
        <f t="shared" si="58"/>
        <v>20</v>
      </c>
      <c r="V365" s="8">
        <f t="shared" si="59"/>
        <v>19.6875</v>
      </c>
    </row>
    <row r="366" spans="1:22" ht="13.5" x14ac:dyDescent="0.25">
      <c r="A366" s="3">
        <f>RSI!A366</f>
        <v>42535</v>
      </c>
      <c r="B366" s="2">
        <f>RSI!B366</f>
        <v>2.81</v>
      </c>
      <c r="C366" s="2">
        <f>RSI!I366</f>
        <v>55.051678438115999</v>
      </c>
      <c r="D366" s="2">
        <f>MACD!E366</f>
        <v>-1.7991145700905875E-2</v>
      </c>
      <c r="E366" s="2">
        <f>MACD!F366</f>
        <v>-4.6607042214598216E-2</v>
      </c>
      <c r="F366" s="2">
        <f>'Moving Avg'!D366</f>
        <v>2.774</v>
      </c>
      <c r="G366" s="2">
        <f>'Moving Avg'!F366</f>
        <v>2.7575000000000003</v>
      </c>
      <c r="H366" s="2">
        <f>'Moving Avg'!G366</f>
        <v>2.7246000000000006</v>
      </c>
      <c r="I366" s="2">
        <f>'Moving Avg'!H366</f>
        <v>3.1781000000000006</v>
      </c>
      <c r="J366" s="6" t="str">
        <f>OBV!F366</f>
        <v>BULLISH</v>
      </c>
      <c r="K366" s="6" t="str">
        <f>OBV!G366</f>
        <v>WEAK</v>
      </c>
      <c r="L366" s="6" t="str">
        <f>OBV!H366</f>
        <v>BULLISH DIVERGENCE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50</v>
      </c>
      <c r="Q366" s="9">
        <f t="shared" si="54"/>
        <v>16.25</v>
      </c>
      <c r="R366" s="9">
        <f t="shared" si="55"/>
        <v>17.5</v>
      </c>
      <c r="S366" s="9">
        <f t="shared" si="56"/>
        <v>26.25</v>
      </c>
      <c r="T366" s="9">
        <f t="shared" si="57"/>
        <v>18.75</v>
      </c>
      <c r="U366" s="8">
        <f t="shared" si="58"/>
        <v>20</v>
      </c>
      <c r="V366" s="8">
        <f t="shared" si="59"/>
        <v>19.6875</v>
      </c>
    </row>
    <row r="367" spans="1:22" ht="13.5" x14ac:dyDescent="0.25">
      <c r="A367" s="3">
        <f>RSI!A367</f>
        <v>42536</v>
      </c>
      <c r="B367" s="2">
        <f>RSI!B367</f>
        <v>2.81</v>
      </c>
      <c r="C367" s="2">
        <f>RSI!I367</f>
        <v>55.051678438115999</v>
      </c>
      <c r="D367" s="2">
        <f>MACD!E367</f>
        <v>-6.6024153358772431E-3</v>
      </c>
      <c r="E367" s="2">
        <f>MACD!F367</f>
        <v>-3.8606116838854024E-2</v>
      </c>
      <c r="F367" s="2">
        <f>'Moving Avg'!D367</f>
        <v>2.7960000000000003</v>
      </c>
      <c r="G367" s="2">
        <f>'Moving Avg'!F367</f>
        <v>2.7650000000000001</v>
      </c>
      <c r="H367" s="2">
        <f>'Moving Avg'!G367</f>
        <v>2.7272000000000003</v>
      </c>
      <c r="I367" s="2">
        <f>'Moving Avg'!H367</f>
        <v>3.1688000000000005</v>
      </c>
      <c r="J367" s="6" t="str">
        <f>OBV!F367</f>
        <v>BULLISH</v>
      </c>
      <c r="K367" s="6" t="str">
        <f>OBV!G367</f>
        <v>WEAK</v>
      </c>
      <c r="L367" s="6" t="str">
        <f>OBV!H367</f>
        <v>CONFIRMED BULLISH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67</v>
      </c>
      <c r="Q367" s="9">
        <f t="shared" si="54"/>
        <v>18.799999999999997</v>
      </c>
      <c r="R367" s="9">
        <f t="shared" si="55"/>
        <v>21.75</v>
      </c>
      <c r="S367" s="9">
        <f t="shared" si="56"/>
        <v>33.900000000000006</v>
      </c>
      <c r="T367" s="9">
        <f t="shared" si="57"/>
        <v>23</v>
      </c>
      <c r="U367" s="8">
        <f t="shared" si="58"/>
        <v>24.816666666666666</v>
      </c>
      <c r="V367" s="8">
        <f t="shared" si="59"/>
        <v>24.362500000000001</v>
      </c>
    </row>
    <row r="368" spans="1:22" ht="13.5" x14ac:dyDescent="0.25">
      <c r="A368" s="3">
        <f>RSI!A368</f>
        <v>42537</v>
      </c>
      <c r="B368" s="2">
        <f>RSI!B368</f>
        <v>2.73</v>
      </c>
      <c r="C368" s="2">
        <f>RSI!I368</f>
        <v>47.051653007418508</v>
      </c>
      <c r="D368" s="2">
        <f>MACD!E368</f>
        <v>2.5095804240264918E-3</v>
      </c>
      <c r="E368" s="2">
        <f>MACD!F368</f>
        <v>-3.0382977386277921E-2</v>
      </c>
      <c r="F368" s="2">
        <f>'Moving Avg'!D368</f>
        <v>2.7920000000000003</v>
      </c>
      <c r="G368" s="2">
        <f>'Moving Avg'!F368</f>
        <v>2.7705000000000002</v>
      </c>
      <c r="H368" s="2">
        <f>'Moving Avg'!G368</f>
        <v>2.7258</v>
      </c>
      <c r="I368" s="2">
        <f>'Moving Avg'!H368</f>
        <v>3.1591000000000005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  <c r="M368" s="8">
        <f t="shared" si="50"/>
        <v>25</v>
      </c>
      <c r="N368" s="8">
        <f t="shared" si="51"/>
        <v>0</v>
      </c>
      <c r="O368" s="8">
        <f t="shared" si="52"/>
        <v>0</v>
      </c>
      <c r="P368" s="8">
        <f t="shared" si="53"/>
        <v>66.5</v>
      </c>
      <c r="Q368" s="9">
        <f t="shared" si="54"/>
        <v>18.725000000000001</v>
      </c>
      <c r="R368" s="9">
        <f t="shared" si="55"/>
        <v>21.625</v>
      </c>
      <c r="S368" s="9">
        <f t="shared" si="56"/>
        <v>33.674999999999997</v>
      </c>
      <c r="T368" s="9">
        <f t="shared" si="57"/>
        <v>22.875</v>
      </c>
      <c r="U368" s="8">
        <f t="shared" si="58"/>
        <v>24.675000000000001</v>
      </c>
      <c r="V368" s="8">
        <f t="shared" si="59"/>
        <v>24.225000000000001</v>
      </c>
    </row>
    <row r="369" spans="1:22" ht="13.5" x14ac:dyDescent="0.25">
      <c r="A369" s="3">
        <f>RSI!A369</f>
        <v>42538</v>
      </c>
      <c r="B369" s="2">
        <f>RSI!B369</f>
        <v>2.73</v>
      </c>
      <c r="C369" s="2">
        <f>RSI!I369</f>
        <v>47.051653007418508</v>
      </c>
      <c r="D369" s="2">
        <f>MACD!E369</f>
        <v>1.3494653108578003E-2</v>
      </c>
      <c r="E369" s="2">
        <f>MACD!F369</f>
        <v>-2.1607451287306737E-2</v>
      </c>
      <c r="F369" s="2">
        <f>'Moving Avg'!D369</f>
        <v>2.778</v>
      </c>
      <c r="G369" s="2">
        <f>'Moving Avg'!F369</f>
        <v>2.7745000000000002</v>
      </c>
      <c r="H369" s="2">
        <f>'Moving Avg'!G369</f>
        <v>2.7244000000000002</v>
      </c>
      <c r="I369" s="2">
        <f>'Moving Avg'!H369</f>
        <v>3.1494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16.5</v>
      </c>
      <c r="Q369" s="9">
        <f t="shared" si="54"/>
        <v>11.225</v>
      </c>
      <c r="R369" s="9">
        <f t="shared" si="55"/>
        <v>9.125</v>
      </c>
      <c r="S369" s="9">
        <f t="shared" si="56"/>
        <v>11.175000000000001</v>
      </c>
      <c r="T369" s="9">
        <f t="shared" si="57"/>
        <v>10.375</v>
      </c>
      <c r="U369" s="8">
        <f t="shared" si="58"/>
        <v>10.508333333333335</v>
      </c>
      <c r="V369" s="8">
        <f t="shared" si="59"/>
        <v>10.475000000000001</v>
      </c>
    </row>
    <row r="370" spans="1:22" ht="13.5" x14ac:dyDescent="0.25">
      <c r="A370" s="3">
        <f>RSI!A370</f>
        <v>42541</v>
      </c>
      <c r="B370" s="2">
        <f>RSI!B370</f>
        <v>2.73</v>
      </c>
      <c r="C370" s="2">
        <f>RSI!I370</f>
        <v>47.051653007418508</v>
      </c>
      <c r="D370" s="2">
        <f>MACD!E370</f>
        <v>2.2973047341675379E-2</v>
      </c>
      <c r="E370" s="2">
        <f>MACD!F370</f>
        <v>-1.2691351561510314E-2</v>
      </c>
      <c r="F370" s="2">
        <f>'Moving Avg'!D370</f>
        <v>2.762</v>
      </c>
      <c r="G370" s="2">
        <f>'Moving Avg'!F370</f>
        <v>2.7759999999999998</v>
      </c>
      <c r="H370" s="2">
        <f>'Moving Avg'!G370</f>
        <v>2.7245999999999992</v>
      </c>
      <c r="I370" s="2">
        <f>'Moving Avg'!H370</f>
        <v>3.1396999999999995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33</v>
      </c>
      <c r="Q370" s="9">
        <f t="shared" si="54"/>
        <v>13.7</v>
      </c>
      <c r="R370" s="9">
        <f t="shared" si="55"/>
        <v>13.25</v>
      </c>
      <c r="S370" s="9">
        <f t="shared" si="56"/>
        <v>18.600000000000001</v>
      </c>
      <c r="T370" s="9">
        <f t="shared" si="57"/>
        <v>14.5</v>
      </c>
      <c r="U370" s="8">
        <f t="shared" si="58"/>
        <v>15.183333333333332</v>
      </c>
      <c r="V370" s="8">
        <f t="shared" si="59"/>
        <v>15.012499999999999</v>
      </c>
    </row>
    <row r="371" spans="1:22" ht="13.5" x14ac:dyDescent="0.25">
      <c r="A371" s="3">
        <f>RSI!A371</f>
        <v>42542</v>
      </c>
      <c r="B371" s="2">
        <f>RSI!B371</f>
        <v>2.85</v>
      </c>
      <c r="C371" s="2">
        <f>RSI!I371</f>
        <v>58.382084235181694</v>
      </c>
      <c r="D371" s="2">
        <f>MACD!E371</f>
        <v>2.2274090716989381E-2</v>
      </c>
      <c r="E371" s="2">
        <f>MACD!F371</f>
        <v>-5.6982631058103764E-3</v>
      </c>
      <c r="F371" s="2">
        <f>'Moving Avg'!D371</f>
        <v>2.77</v>
      </c>
      <c r="G371" s="2">
        <f>'Moving Avg'!F371</f>
        <v>2.7875000000000001</v>
      </c>
      <c r="H371" s="2">
        <f>'Moving Avg'!G371</f>
        <v>2.7247999999999997</v>
      </c>
      <c r="I371" s="2">
        <f>'Moving Avg'!H371</f>
        <v>3.1308000000000002</v>
      </c>
      <c r="J371" s="6" t="str">
        <f>OBV!F371</f>
        <v>BEARISH</v>
      </c>
      <c r="K371" s="6" t="str">
        <f>OBV!G371</f>
        <v>STRONG</v>
      </c>
      <c r="L371" s="6" t="str">
        <f>OBV!H371</f>
        <v>BEARISH DIVERGENCE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33</v>
      </c>
      <c r="Q371" s="9">
        <f t="shared" si="54"/>
        <v>13.7</v>
      </c>
      <c r="R371" s="9">
        <f t="shared" si="55"/>
        <v>13.25</v>
      </c>
      <c r="S371" s="9">
        <f t="shared" si="56"/>
        <v>18.600000000000001</v>
      </c>
      <c r="T371" s="9">
        <f t="shared" si="57"/>
        <v>14.5</v>
      </c>
      <c r="U371" s="8">
        <f t="shared" si="58"/>
        <v>15.183333333333332</v>
      </c>
      <c r="V371" s="8">
        <f t="shared" si="59"/>
        <v>15.012499999999999</v>
      </c>
    </row>
    <row r="372" spans="1:22" ht="13.5" x14ac:dyDescent="0.25">
      <c r="A372" s="3">
        <f>RSI!A372</f>
        <v>42543</v>
      </c>
      <c r="B372" s="2">
        <f>RSI!B372</f>
        <v>2.87</v>
      </c>
      <c r="C372" s="2">
        <f>RSI!I372</f>
        <v>59.921441954238077</v>
      </c>
      <c r="D372" s="2">
        <f>MACD!E372</f>
        <v>1.1877390513004293E-3</v>
      </c>
      <c r="E372" s="2">
        <f>MACD!F372</f>
        <v>-4.3210626743882151E-3</v>
      </c>
      <c r="F372" s="2">
        <f>'Moving Avg'!D372</f>
        <v>2.782</v>
      </c>
      <c r="G372" s="2">
        <f>'Moving Avg'!F372</f>
        <v>2.7969999999999997</v>
      </c>
      <c r="H372" s="2">
        <f>'Moving Avg'!G372</f>
        <v>2.7262</v>
      </c>
      <c r="I372" s="2">
        <f>'Moving Avg'!H372</f>
        <v>3.1221499999999995</v>
      </c>
      <c r="J372" s="6" t="str">
        <f>OBV!F372</f>
        <v>BEARISH</v>
      </c>
      <c r="K372" s="6" t="str">
        <f>OBV!G372</f>
        <v>STRONG</v>
      </c>
      <c r="L372" s="6" t="str">
        <f>OBV!H372</f>
        <v>BEARISH DIVERGENCE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33</v>
      </c>
      <c r="Q372" s="9">
        <f t="shared" si="54"/>
        <v>13.7</v>
      </c>
      <c r="R372" s="9">
        <f t="shared" si="55"/>
        <v>13.25</v>
      </c>
      <c r="S372" s="9">
        <f t="shared" si="56"/>
        <v>18.600000000000001</v>
      </c>
      <c r="T372" s="9">
        <f t="shared" si="57"/>
        <v>14.5</v>
      </c>
      <c r="U372" s="8">
        <f t="shared" si="58"/>
        <v>15.183333333333332</v>
      </c>
      <c r="V372" s="8">
        <f t="shared" si="59"/>
        <v>15.012499999999999</v>
      </c>
    </row>
    <row r="373" spans="1:22" ht="13.5" x14ac:dyDescent="0.25">
      <c r="A373" s="3">
        <f>RSI!A373</f>
        <v>42544</v>
      </c>
      <c r="B373" s="2">
        <f>RSI!B373</f>
        <v>2.87</v>
      </c>
      <c r="C373" s="2">
        <f>RSI!I373</f>
        <v>59.921441954238084</v>
      </c>
      <c r="D373" s="2">
        <f>MACD!E373</f>
        <v>-9.5914565733994372E-3</v>
      </c>
      <c r="E373" s="2">
        <f>MACD!F373</f>
        <v>-5.3751414541904595E-3</v>
      </c>
      <c r="F373" s="2">
        <f>'Moving Avg'!D373</f>
        <v>2.81</v>
      </c>
      <c r="G373" s="2">
        <f>'Moving Avg'!F373</f>
        <v>2.8029999999999999</v>
      </c>
      <c r="H373" s="2">
        <f>'Moving Avg'!G373</f>
        <v>2.7280000000000006</v>
      </c>
      <c r="I373" s="2">
        <f>'Moving Avg'!H373</f>
        <v>3.1138500000000007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  <c r="M373" s="8">
        <f t="shared" si="50"/>
        <v>25</v>
      </c>
      <c r="N373" s="8">
        <f t="shared" si="51"/>
        <v>45</v>
      </c>
      <c r="O373" s="8">
        <f t="shared" si="52"/>
        <v>0</v>
      </c>
      <c r="P373" s="8">
        <f t="shared" si="53"/>
        <v>83.5</v>
      </c>
      <c r="Q373" s="9">
        <f t="shared" si="54"/>
        <v>37.024999999999999</v>
      </c>
      <c r="R373" s="9">
        <f t="shared" si="55"/>
        <v>34.875</v>
      </c>
      <c r="S373" s="9">
        <f t="shared" si="56"/>
        <v>48.075000000000003</v>
      </c>
      <c r="T373" s="9">
        <f t="shared" si="57"/>
        <v>38.375</v>
      </c>
      <c r="U373" s="8">
        <f t="shared" si="58"/>
        <v>39.991666666666667</v>
      </c>
      <c r="V373" s="8">
        <f t="shared" si="59"/>
        <v>39.587500000000006</v>
      </c>
    </row>
    <row r="374" spans="1:22" ht="13.5" x14ac:dyDescent="0.25">
      <c r="A374" s="3">
        <f>RSI!A374</f>
        <v>42545</v>
      </c>
      <c r="B374" s="2">
        <f>RSI!B374</f>
        <v>2.87</v>
      </c>
      <c r="C374" s="2">
        <f>RSI!I374</f>
        <v>59.921441954238084</v>
      </c>
      <c r="D374" s="2">
        <f>MACD!E374</f>
        <v>-1.1602604637498182E-2</v>
      </c>
      <c r="E374" s="2">
        <f>MACD!F374</f>
        <v>-6.6206340908520041E-3</v>
      </c>
      <c r="F374" s="2">
        <f>'Moving Avg'!D374</f>
        <v>2.8380000000000001</v>
      </c>
      <c r="G374" s="2">
        <f>'Moving Avg'!F374</f>
        <v>2.8064999999999993</v>
      </c>
      <c r="H374" s="2">
        <f>'Moving Avg'!G374</f>
        <v>2.7314000000000003</v>
      </c>
      <c r="I374" s="2">
        <f>'Moving Avg'!H374</f>
        <v>3.1052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45</v>
      </c>
      <c r="O374" s="8">
        <f t="shared" si="52"/>
        <v>0</v>
      </c>
      <c r="P374" s="8">
        <f t="shared" si="53"/>
        <v>83.5</v>
      </c>
      <c r="Q374" s="9">
        <f t="shared" si="54"/>
        <v>37.024999999999999</v>
      </c>
      <c r="R374" s="9">
        <f t="shared" si="55"/>
        <v>34.875</v>
      </c>
      <c r="S374" s="9">
        <f t="shared" si="56"/>
        <v>48.075000000000003</v>
      </c>
      <c r="T374" s="9">
        <f t="shared" si="57"/>
        <v>38.375</v>
      </c>
      <c r="U374" s="8">
        <f t="shared" si="58"/>
        <v>39.991666666666667</v>
      </c>
      <c r="V374" s="8">
        <f t="shared" si="59"/>
        <v>39.587500000000006</v>
      </c>
    </row>
    <row r="375" spans="1:22" ht="13.5" x14ac:dyDescent="0.25">
      <c r="A375" s="3">
        <f>RSI!A375</f>
        <v>42548</v>
      </c>
      <c r="B375" s="2">
        <f>RSI!B375</f>
        <v>2.9</v>
      </c>
      <c r="C375" s="2">
        <f>RSI!I375</f>
        <v>62.518722826445213</v>
      </c>
      <c r="D375" s="2">
        <f>MACD!E375</f>
        <v>-1.45275485095131E-2</v>
      </c>
      <c r="E375" s="2">
        <f>MACD!F375</f>
        <v>-8.2020169745842236E-3</v>
      </c>
      <c r="F375" s="2">
        <f>'Moving Avg'!D375</f>
        <v>2.8720000000000003</v>
      </c>
      <c r="G375" s="2">
        <f>'Moving Avg'!F375</f>
        <v>2.8084999999999991</v>
      </c>
      <c r="H375" s="2">
        <f>'Moving Avg'!G375</f>
        <v>2.7370000000000005</v>
      </c>
      <c r="I375" s="2">
        <f>'Moving Avg'!H375</f>
        <v>3.0976999999999997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0"/>
        <v>25</v>
      </c>
      <c r="N375" s="8">
        <f t="shared" si="51"/>
        <v>45</v>
      </c>
      <c r="O375" s="8">
        <f t="shared" si="52"/>
        <v>0</v>
      </c>
      <c r="P375" s="8">
        <f t="shared" si="53"/>
        <v>83.5</v>
      </c>
      <c r="Q375" s="9">
        <f t="shared" si="54"/>
        <v>37.024999999999999</v>
      </c>
      <c r="R375" s="9">
        <f t="shared" si="55"/>
        <v>34.875</v>
      </c>
      <c r="S375" s="9">
        <f t="shared" si="56"/>
        <v>48.075000000000003</v>
      </c>
      <c r="T375" s="9">
        <f t="shared" si="57"/>
        <v>38.375</v>
      </c>
      <c r="U375" s="8">
        <f t="shared" si="58"/>
        <v>39.991666666666667</v>
      </c>
      <c r="V375" s="8">
        <f t="shared" si="59"/>
        <v>39.587500000000006</v>
      </c>
    </row>
    <row r="376" spans="1:22" ht="13.5" x14ac:dyDescent="0.25">
      <c r="A376" s="3">
        <f>RSI!A376</f>
        <v>42549</v>
      </c>
      <c r="B376" s="2">
        <f>RSI!B376</f>
        <v>2.9</v>
      </c>
      <c r="C376" s="2">
        <f>RSI!I376</f>
        <v>62.518722826445213</v>
      </c>
      <c r="D376" s="2">
        <f>MACD!E376</f>
        <v>-1.7679256118533271E-2</v>
      </c>
      <c r="E376" s="2">
        <f>MACD!F376</f>
        <v>-1.0097464803374034E-2</v>
      </c>
      <c r="F376" s="2">
        <f>'Moving Avg'!D376</f>
        <v>2.8820000000000001</v>
      </c>
      <c r="G376" s="2">
        <f>'Moving Avg'!F376</f>
        <v>2.8114999999999992</v>
      </c>
      <c r="H376" s="2">
        <f>'Moving Avg'!G376</f>
        <v>2.7430000000000003</v>
      </c>
      <c r="I376" s="2">
        <f>'Moving Avg'!H376</f>
        <v>3.0901999999999998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25</v>
      </c>
      <c r="N376" s="8">
        <f t="shared" si="51"/>
        <v>45</v>
      </c>
      <c r="O376" s="8">
        <f t="shared" si="52"/>
        <v>0</v>
      </c>
      <c r="P376" s="8">
        <f t="shared" si="53"/>
        <v>83.5</v>
      </c>
      <c r="Q376" s="9">
        <f t="shared" si="54"/>
        <v>37.024999999999999</v>
      </c>
      <c r="R376" s="9">
        <f t="shared" si="55"/>
        <v>34.875</v>
      </c>
      <c r="S376" s="9">
        <f t="shared" si="56"/>
        <v>48.075000000000003</v>
      </c>
      <c r="T376" s="9">
        <f t="shared" si="57"/>
        <v>38.375</v>
      </c>
      <c r="U376" s="8">
        <f t="shared" si="58"/>
        <v>39.991666666666667</v>
      </c>
      <c r="V376" s="8">
        <f t="shared" si="59"/>
        <v>39.587500000000006</v>
      </c>
    </row>
    <row r="377" spans="1:22" ht="13.5" x14ac:dyDescent="0.25">
      <c r="A377" s="3">
        <f>RSI!A377</f>
        <v>42550</v>
      </c>
      <c r="B377" s="2">
        <f>RSI!B377</f>
        <v>2.9</v>
      </c>
      <c r="C377" s="2">
        <f>RSI!I377</f>
        <v>62.518722826445213</v>
      </c>
      <c r="D377" s="2">
        <f>MACD!E377</f>
        <v>-2.0972710728238031E-2</v>
      </c>
      <c r="E377" s="2">
        <f>MACD!F377</f>
        <v>-1.2272513988346834E-2</v>
      </c>
      <c r="F377" s="2">
        <f>'Moving Avg'!D377</f>
        <v>2.8880000000000003</v>
      </c>
      <c r="G377" s="2">
        <f>'Moving Avg'!F377</f>
        <v>2.8144999999999993</v>
      </c>
      <c r="H377" s="2">
        <f>'Moving Avg'!G377</f>
        <v>2.7460000000000004</v>
      </c>
      <c r="I377" s="2">
        <f>'Moving Avg'!H377</f>
        <v>3.0827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83.5</v>
      </c>
      <c r="Q377" s="9">
        <f t="shared" si="54"/>
        <v>37.024999999999999</v>
      </c>
      <c r="R377" s="9">
        <f t="shared" si="55"/>
        <v>34.875</v>
      </c>
      <c r="S377" s="9">
        <f t="shared" si="56"/>
        <v>48.075000000000003</v>
      </c>
      <c r="T377" s="9">
        <f t="shared" si="57"/>
        <v>38.375</v>
      </c>
      <c r="U377" s="8">
        <f t="shared" si="58"/>
        <v>39.991666666666667</v>
      </c>
      <c r="V377" s="8">
        <f t="shared" si="59"/>
        <v>39.587500000000006</v>
      </c>
    </row>
    <row r="378" spans="1:22" ht="13.5" x14ac:dyDescent="0.25">
      <c r="A378" s="3">
        <f>RSI!A378</f>
        <v>42551</v>
      </c>
      <c r="B378" s="2">
        <f>RSI!B378</f>
        <v>2.98</v>
      </c>
      <c r="C378" s="2">
        <f>RSI!I378</f>
        <v>69.172495780432001</v>
      </c>
      <c r="D378" s="2">
        <f>MACD!E378</f>
        <v>-4.2573306667713418E-2</v>
      </c>
      <c r="E378" s="2">
        <f>MACD!F378</f>
        <v>-1.8332672524220155E-2</v>
      </c>
      <c r="F378" s="2">
        <f>'Moving Avg'!D378</f>
        <v>2.91</v>
      </c>
      <c r="G378" s="2">
        <f>'Moving Avg'!F378</f>
        <v>2.8234999999999992</v>
      </c>
      <c r="H378" s="2">
        <f>'Moving Avg'!G378</f>
        <v>2.7481999999999998</v>
      </c>
      <c r="I378" s="2">
        <f>'Moving Avg'!H378</f>
        <v>3.0756000000000001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  <c r="M378" s="8">
        <f t="shared" si="50"/>
        <v>25</v>
      </c>
      <c r="N378" s="8">
        <f t="shared" si="51"/>
        <v>100</v>
      </c>
      <c r="O378" s="8">
        <f t="shared" si="52"/>
        <v>0</v>
      </c>
      <c r="P378" s="8">
        <f t="shared" si="53"/>
        <v>83.5</v>
      </c>
      <c r="Q378" s="9">
        <f t="shared" si="54"/>
        <v>56.274999999999999</v>
      </c>
      <c r="R378" s="9">
        <f t="shared" si="55"/>
        <v>45.875</v>
      </c>
      <c r="S378" s="9">
        <f t="shared" si="56"/>
        <v>56.325000000000003</v>
      </c>
      <c r="T378" s="9">
        <f t="shared" si="57"/>
        <v>52.125</v>
      </c>
      <c r="U378" s="8">
        <f t="shared" si="58"/>
        <v>52.82500000000001</v>
      </c>
      <c r="V378" s="8">
        <f t="shared" si="59"/>
        <v>52.650000000000006</v>
      </c>
    </row>
    <row r="379" spans="1:22" ht="13.5" x14ac:dyDescent="0.25">
      <c r="A379" s="3">
        <f>RSI!A379</f>
        <v>42552</v>
      </c>
      <c r="B379" s="2">
        <f>RSI!B379</f>
        <v>2.98</v>
      </c>
      <c r="C379" s="2">
        <f>RSI!I379</f>
        <v>69.172495780432001</v>
      </c>
      <c r="D379" s="2">
        <f>MACD!E379</f>
        <v>-6.1860687455989716E-2</v>
      </c>
      <c r="E379" s="2">
        <f>MACD!F379</f>
        <v>-2.703827551057407E-2</v>
      </c>
      <c r="F379" s="2">
        <f>'Moving Avg'!D379</f>
        <v>2.9319999999999999</v>
      </c>
      <c r="G379" s="2">
        <f>'Moving Avg'!F379</f>
        <v>2.8314999999999992</v>
      </c>
      <c r="H379" s="2">
        <f>'Moving Avg'!G379</f>
        <v>2.7532000000000001</v>
      </c>
      <c r="I379" s="2">
        <f>'Moving Avg'!H379</f>
        <v>3.0685000000000002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  <c r="M379" s="8">
        <f t="shared" si="50"/>
        <v>25</v>
      </c>
      <c r="N379" s="8">
        <f t="shared" si="51"/>
        <v>100</v>
      </c>
      <c r="O379" s="8">
        <f t="shared" si="52"/>
        <v>0</v>
      </c>
      <c r="P379" s="8">
        <f t="shared" si="53"/>
        <v>83.5</v>
      </c>
      <c r="Q379" s="9">
        <f t="shared" si="54"/>
        <v>56.274999999999999</v>
      </c>
      <c r="R379" s="9">
        <f t="shared" si="55"/>
        <v>45.875</v>
      </c>
      <c r="S379" s="9">
        <f t="shared" si="56"/>
        <v>56.325000000000003</v>
      </c>
      <c r="T379" s="9">
        <f t="shared" si="57"/>
        <v>52.125</v>
      </c>
      <c r="U379" s="8">
        <f t="shared" si="58"/>
        <v>52.82500000000001</v>
      </c>
      <c r="V379" s="8">
        <f t="shared" si="59"/>
        <v>52.650000000000006</v>
      </c>
    </row>
    <row r="380" spans="1:22" ht="13.5" x14ac:dyDescent="0.25">
      <c r="A380" s="3">
        <f>RSI!A380</f>
        <v>42555</v>
      </c>
      <c r="B380" s="2">
        <f>RSI!B380</f>
        <v>2.96</v>
      </c>
      <c r="C380" s="2">
        <f>RSI!I380</f>
        <v>65.786401078559749</v>
      </c>
      <c r="D380" s="2">
        <f>MACD!E380</f>
        <v>-7.7634439498587948E-2</v>
      </c>
      <c r="E380" s="2">
        <f>MACD!F380</f>
        <v>-3.7157508308176844E-2</v>
      </c>
      <c r="F380" s="2">
        <f>'Moving Avg'!D380</f>
        <v>2.944</v>
      </c>
      <c r="G380" s="2">
        <f>'Moving Avg'!F380</f>
        <v>2.8384999999999994</v>
      </c>
      <c r="H380" s="2">
        <f>'Moving Avg'!G380</f>
        <v>2.7593999999999999</v>
      </c>
      <c r="I380" s="2">
        <f>'Moving Avg'!H380</f>
        <v>3.0613000000000001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  <c r="M380" s="8">
        <f t="shared" si="50"/>
        <v>25</v>
      </c>
      <c r="N380" s="8">
        <f t="shared" si="51"/>
        <v>100</v>
      </c>
      <c r="O380" s="8">
        <f t="shared" si="52"/>
        <v>0</v>
      </c>
      <c r="P380" s="8">
        <f t="shared" si="53"/>
        <v>83.5</v>
      </c>
      <c r="Q380" s="9">
        <f t="shared" si="54"/>
        <v>56.274999999999999</v>
      </c>
      <c r="R380" s="9">
        <f t="shared" si="55"/>
        <v>45.875</v>
      </c>
      <c r="S380" s="9">
        <f t="shared" si="56"/>
        <v>56.325000000000003</v>
      </c>
      <c r="T380" s="9">
        <f t="shared" si="57"/>
        <v>52.125</v>
      </c>
      <c r="U380" s="8">
        <f t="shared" si="58"/>
        <v>52.82500000000001</v>
      </c>
      <c r="V380" s="8">
        <f t="shared" si="59"/>
        <v>52.650000000000006</v>
      </c>
    </row>
    <row r="381" spans="1:22" ht="13.5" x14ac:dyDescent="0.25">
      <c r="A381" s="3">
        <f>RSI!A381</f>
        <v>42559</v>
      </c>
      <c r="B381" s="2">
        <f>RSI!B381</f>
        <v>2.96</v>
      </c>
      <c r="C381" s="2">
        <f>RSI!I381</f>
        <v>65.786401078559749</v>
      </c>
      <c r="D381" s="2">
        <f>MACD!E381</f>
        <v>-7.326761344081012E-2</v>
      </c>
      <c r="E381" s="2">
        <f>MACD!F381</f>
        <v>-4.4379529334703502E-2</v>
      </c>
      <c r="F381" s="2">
        <f>'Moving Avg'!D381</f>
        <v>2.9560000000000004</v>
      </c>
      <c r="G381" s="2">
        <f>'Moving Avg'!F381</f>
        <v>2.8454999999999995</v>
      </c>
      <c r="H381" s="2">
        <f>'Moving Avg'!G381</f>
        <v>2.7652000000000005</v>
      </c>
      <c r="I381" s="2">
        <f>'Moving Avg'!H381</f>
        <v>3.0541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0"/>
        <v>25</v>
      </c>
      <c r="N381" s="8">
        <f t="shared" si="51"/>
        <v>100</v>
      </c>
      <c r="O381" s="8">
        <f t="shared" si="52"/>
        <v>0</v>
      </c>
      <c r="P381" s="8">
        <f t="shared" si="53"/>
        <v>83.5</v>
      </c>
      <c r="Q381" s="9">
        <f t="shared" si="54"/>
        <v>56.274999999999999</v>
      </c>
      <c r="R381" s="9">
        <f t="shared" si="55"/>
        <v>45.875</v>
      </c>
      <c r="S381" s="9">
        <f t="shared" si="56"/>
        <v>56.325000000000003</v>
      </c>
      <c r="T381" s="9">
        <f t="shared" si="57"/>
        <v>52.125</v>
      </c>
      <c r="U381" s="8">
        <f t="shared" si="58"/>
        <v>52.82500000000001</v>
      </c>
      <c r="V381" s="8">
        <f t="shared" si="59"/>
        <v>52.650000000000006</v>
      </c>
    </row>
    <row r="382" spans="1:22" ht="13.5" x14ac:dyDescent="0.25">
      <c r="A382" s="3">
        <f>RSI!A382</f>
        <v>42562</v>
      </c>
      <c r="B382" s="2">
        <f>RSI!B382</f>
        <v>3</v>
      </c>
      <c r="C382" s="2">
        <f>RSI!I382</f>
        <v>69.275042319417977</v>
      </c>
      <c r="D382" s="2">
        <f>MACD!E382</f>
        <v>-7.0150953555761841E-2</v>
      </c>
      <c r="E382" s="2">
        <f>MACD!F382</f>
        <v>-4.9533814178915177E-2</v>
      </c>
      <c r="F382" s="2">
        <f>'Moving Avg'!D382</f>
        <v>2.976</v>
      </c>
      <c r="G382" s="2">
        <f>'Moving Avg'!F382</f>
        <v>2.8604999999999996</v>
      </c>
      <c r="H382" s="2">
        <f>'Moving Avg'!G382</f>
        <v>2.7704000000000009</v>
      </c>
      <c r="I382" s="2">
        <f>'Moving Avg'!H382</f>
        <v>3.0471000000000004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  <c r="M382" s="8">
        <f t="shared" si="50"/>
        <v>25</v>
      </c>
      <c r="N382" s="8">
        <f t="shared" si="51"/>
        <v>100</v>
      </c>
      <c r="O382" s="8">
        <f t="shared" si="52"/>
        <v>0</v>
      </c>
      <c r="P382" s="8">
        <f t="shared" si="53"/>
        <v>83.5</v>
      </c>
      <c r="Q382" s="9">
        <f t="shared" si="54"/>
        <v>56.274999999999999</v>
      </c>
      <c r="R382" s="9">
        <f t="shared" si="55"/>
        <v>45.875</v>
      </c>
      <c r="S382" s="9">
        <f t="shared" si="56"/>
        <v>56.325000000000003</v>
      </c>
      <c r="T382" s="9">
        <f t="shared" si="57"/>
        <v>52.125</v>
      </c>
      <c r="U382" s="8">
        <f t="shared" si="58"/>
        <v>52.82500000000001</v>
      </c>
      <c r="V382" s="8">
        <f t="shared" si="59"/>
        <v>52.650000000000006</v>
      </c>
    </row>
    <row r="383" spans="1:22" ht="13.5" x14ac:dyDescent="0.25">
      <c r="A383" s="3">
        <f>RSI!A383</f>
        <v>42563</v>
      </c>
      <c r="B383" s="2">
        <f>RSI!B383</f>
        <v>3.06</v>
      </c>
      <c r="C383" s="2">
        <f>RSI!I383</f>
        <v>73.62019527945553</v>
      </c>
      <c r="D383" s="2">
        <f>MACD!E383</f>
        <v>-7.2835610870259249E-2</v>
      </c>
      <c r="E383" s="2">
        <f>MACD!F383</f>
        <v>-5.4194173517183995E-2</v>
      </c>
      <c r="F383" s="2">
        <f>'Moving Avg'!D383</f>
        <v>2.992</v>
      </c>
      <c r="G383" s="2">
        <f>'Moving Avg'!F383</f>
        <v>2.8760000000000003</v>
      </c>
      <c r="H383" s="2">
        <f>'Moving Avg'!G383</f>
        <v>2.7784000000000009</v>
      </c>
      <c r="I383" s="2">
        <f>'Moving Avg'!H383</f>
        <v>3.0404500000000003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0</v>
      </c>
      <c r="N383" s="8">
        <f t="shared" si="51"/>
        <v>45</v>
      </c>
      <c r="O383" s="8">
        <f t="shared" si="52"/>
        <v>0</v>
      </c>
      <c r="P383" s="8">
        <f t="shared" si="53"/>
        <v>83.5</v>
      </c>
      <c r="Q383" s="9">
        <f t="shared" si="54"/>
        <v>28.274999999999999</v>
      </c>
      <c r="R383" s="9">
        <f t="shared" si="55"/>
        <v>29.875</v>
      </c>
      <c r="S383" s="9">
        <f t="shared" si="56"/>
        <v>44.325000000000003</v>
      </c>
      <c r="T383" s="9">
        <f t="shared" si="57"/>
        <v>32.125</v>
      </c>
      <c r="U383" s="8">
        <f t="shared" si="58"/>
        <v>34.158333333333331</v>
      </c>
      <c r="V383" s="8">
        <f t="shared" si="59"/>
        <v>33.65</v>
      </c>
    </row>
    <row r="384" spans="1:22" ht="13.5" x14ac:dyDescent="0.25">
      <c r="A384" s="3">
        <f>RSI!A384</f>
        <v>42564</v>
      </c>
      <c r="B384" s="2">
        <f>RSI!B384</f>
        <v>2.97</v>
      </c>
      <c r="C384" s="2">
        <f>RSI!I384</f>
        <v>59.929375068110538</v>
      </c>
      <c r="D384" s="2">
        <f>MACD!E384</f>
        <v>-6.9607514910162038E-2</v>
      </c>
      <c r="E384" s="2">
        <f>MACD!F384</f>
        <v>-5.7276841795779611E-2</v>
      </c>
      <c r="F384" s="2">
        <f>'Moving Avg'!D384</f>
        <v>2.99</v>
      </c>
      <c r="G384" s="2">
        <f>'Moving Avg'!F384</f>
        <v>2.8845000000000001</v>
      </c>
      <c r="H384" s="2">
        <f>'Moving Avg'!G384</f>
        <v>2.7838000000000007</v>
      </c>
      <c r="I384" s="2">
        <f>'Moving Avg'!H384</f>
        <v>3.0333500000000004</v>
      </c>
      <c r="J384" s="6" t="str">
        <f>OBV!F384</f>
        <v>BULLISH</v>
      </c>
      <c r="K384" s="6" t="str">
        <f>OBV!G384</f>
        <v>NEUTRAL</v>
      </c>
      <c r="L384" s="6" t="str">
        <f>OBV!H384</f>
        <v>BULLISH DIVERGENCE</v>
      </c>
      <c r="M384" s="8">
        <f t="shared" si="50"/>
        <v>25</v>
      </c>
      <c r="N384" s="8">
        <f t="shared" si="51"/>
        <v>45</v>
      </c>
      <c r="O384" s="8">
        <f t="shared" si="52"/>
        <v>0</v>
      </c>
      <c r="P384" s="8">
        <f t="shared" si="53"/>
        <v>66.5</v>
      </c>
      <c r="Q384" s="9">
        <f t="shared" si="54"/>
        <v>34.475000000000001</v>
      </c>
      <c r="R384" s="9">
        <f t="shared" si="55"/>
        <v>30.625</v>
      </c>
      <c r="S384" s="9">
        <f t="shared" si="56"/>
        <v>40.424999999999997</v>
      </c>
      <c r="T384" s="9">
        <f t="shared" si="57"/>
        <v>34.125</v>
      </c>
      <c r="U384" s="8">
        <f t="shared" si="58"/>
        <v>35.174999999999997</v>
      </c>
      <c r="V384" s="8">
        <f t="shared" si="59"/>
        <v>34.912499999999994</v>
      </c>
    </row>
    <row r="385" spans="1:22" ht="13.5" x14ac:dyDescent="0.25">
      <c r="A385" s="3">
        <f>RSI!A385</f>
        <v>42565</v>
      </c>
      <c r="B385" s="2">
        <f>RSI!B385</f>
        <v>3</v>
      </c>
      <c r="C385" s="2">
        <f>RSI!I385</f>
        <v>62.436965478210354</v>
      </c>
      <c r="D385" s="2">
        <f>MACD!E385</f>
        <v>-6.503157061196374E-2</v>
      </c>
      <c r="E385" s="2">
        <f>MACD!F385</f>
        <v>-5.8827787559016437E-2</v>
      </c>
      <c r="F385" s="2">
        <f>'Moving Avg'!D385</f>
        <v>2.9980000000000002</v>
      </c>
      <c r="G385" s="2">
        <f>'Moving Avg'!F385</f>
        <v>2.8939999999999997</v>
      </c>
      <c r="H385" s="2">
        <f>'Moving Avg'!G385</f>
        <v>2.7914000000000003</v>
      </c>
      <c r="I385" s="2">
        <f>'Moving Avg'!H385</f>
        <v>3.0264000000000006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0"/>
        <v>25</v>
      </c>
      <c r="N385" s="8">
        <f t="shared" si="51"/>
        <v>45</v>
      </c>
      <c r="O385" s="8">
        <f t="shared" si="52"/>
        <v>0</v>
      </c>
      <c r="P385" s="8">
        <f t="shared" si="53"/>
        <v>83.5</v>
      </c>
      <c r="Q385" s="9">
        <f t="shared" si="54"/>
        <v>37.024999999999999</v>
      </c>
      <c r="R385" s="9">
        <f t="shared" si="55"/>
        <v>34.875</v>
      </c>
      <c r="S385" s="9">
        <f t="shared" si="56"/>
        <v>48.075000000000003</v>
      </c>
      <c r="T385" s="9">
        <f t="shared" si="57"/>
        <v>38.375</v>
      </c>
      <c r="U385" s="8">
        <f t="shared" si="58"/>
        <v>39.991666666666667</v>
      </c>
      <c r="V385" s="8">
        <f t="shared" si="59"/>
        <v>39.587500000000006</v>
      </c>
    </row>
    <row r="386" spans="1:22" ht="13.5" x14ac:dyDescent="0.25">
      <c r="A386" s="3">
        <f>RSI!A386</f>
        <v>42566</v>
      </c>
      <c r="B386" s="2">
        <f>RSI!B386</f>
        <v>3</v>
      </c>
      <c r="C386" s="2">
        <f>RSI!I386</f>
        <v>62.436965478210361</v>
      </c>
      <c r="D386" s="2">
        <f>MACD!E386</f>
        <v>-6.1844929687598249E-2</v>
      </c>
      <c r="E386" s="2">
        <f>MACD!F386</f>
        <v>-5.9431215984732805E-2</v>
      </c>
      <c r="F386" s="2">
        <f>'Moving Avg'!D386</f>
        <v>3.0060000000000002</v>
      </c>
      <c r="G386" s="2">
        <f>'Moving Avg'!F386</f>
        <v>2.9034999999999997</v>
      </c>
      <c r="H386" s="2">
        <f>'Moving Avg'!G386</f>
        <v>2.7974000000000006</v>
      </c>
      <c r="I386" s="2">
        <f>'Moving Avg'!H386</f>
        <v>3.019400000000001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83.5</v>
      </c>
      <c r="Q386" s="9">
        <f t="shared" si="54"/>
        <v>37.024999999999999</v>
      </c>
      <c r="R386" s="9">
        <f t="shared" si="55"/>
        <v>34.875</v>
      </c>
      <c r="S386" s="9">
        <f t="shared" si="56"/>
        <v>48.075000000000003</v>
      </c>
      <c r="T386" s="9">
        <f t="shared" si="57"/>
        <v>38.375</v>
      </c>
      <c r="U386" s="8">
        <f t="shared" si="58"/>
        <v>39.991666666666667</v>
      </c>
      <c r="V386" s="8">
        <f t="shared" si="59"/>
        <v>39.587500000000006</v>
      </c>
    </row>
    <row r="387" spans="1:22" ht="13.5" x14ac:dyDescent="0.25">
      <c r="A387" s="3">
        <f>RSI!A387</f>
        <v>42569</v>
      </c>
      <c r="B387" s="2">
        <f>RSI!B387</f>
        <v>3</v>
      </c>
      <c r="C387" s="2">
        <f>RSI!I387</f>
        <v>62.436965478210361</v>
      </c>
      <c r="D387" s="2">
        <f>MACD!E387</f>
        <v>-5.9783089308820703E-2</v>
      </c>
      <c r="E387" s="2">
        <f>MACD!F387</f>
        <v>-5.9501590649550386E-2</v>
      </c>
      <c r="F387" s="2">
        <f>'Moving Avg'!D387</f>
        <v>3.0060000000000002</v>
      </c>
      <c r="G387" s="2">
        <f>'Moving Avg'!F387</f>
        <v>2.9129999999999998</v>
      </c>
      <c r="H387" s="2">
        <f>'Moving Avg'!G387</f>
        <v>2.8048000000000006</v>
      </c>
      <c r="I387" s="2">
        <f>'Moving Avg'!H387</f>
        <v>3.0130500000000007</v>
      </c>
      <c r="J387" s="6" t="str">
        <f>OBV!F387</f>
        <v>BULLISH</v>
      </c>
      <c r="K387" s="6" t="str">
        <f>OBV!G387</f>
        <v>NEUTRAL</v>
      </c>
      <c r="L387" s="6" t="str">
        <f>OBV!H387</f>
        <v>NEUTRAL</v>
      </c>
      <c r="M387" s="8">
        <f t="shared" si="60"/>
        <v>25</v>
      </c>
      <c r="N387" s="8">
        <f t="shared" si="61"/>
        <v>45</v>
      </c>
      <c r="O387" s="8">
        <f t="shared" si="62"/>
        <v>0</v>
      </c>
      <c r="P387" s="8">
        <f t="shared" si="63"/>
        <v>49.5</v>
      </c>
      <c r="Q387" s="9">
        <f t="shared" ref="Q387:Q450" si="64">0.35*M387+N387*0.35+O387*0.15+P387*0.15</f>
        <v>31.925000000000001</v>
      </c>
      <c r="R387" s="9">
        <f t="shared" ref="R387:R450" si="65">M387*0.2+N387*0.2+O387*0.35+P387*0.25</f>
        <v>26.375</v>
      </c>
      <c r="S387" s="9">
        <f t="shared" ref="S387:S450" si="66">M387*0.15+N387*0.15+O387*0.25+P387*0.45</f>
        <v>32.775000000000006</v>
      </c>
      <c r="T387" s="9">
        <f t="shared" ref="T387:T450" si="67">0.25*SUM(M387:P387)</f>
        <v>29.875</v>
      </c>
      <c r="U387" s="8">
        <f t="shared" ref="U387:U450" si="68">SUM(Q387:S387)/3</f>
        <v>30.358333333333334</v>
      </c>
      <c r="V387" s="8">
        <f t="shared" ref="V387:V450" si="69">SUM(Q387:T387)/4</f>
        <v>30.237500000000001</v>
      </c>
    </row>
    <row r="388" spans="1:22" ht="13.5" x14ac:dyDescent="0.25">
      <c r="A388" s="3">
        <f>RSI!A388</f>
        <v>42570</v>
      </c>
      <c r="B388" s="2">
        <f>RSI!B388</f>
        <v>3</v>
      </c>
      <c r="C388" s="2">
        <f>RSI!I388</f>
        <v>62.436965478210354</v>
      </c>
      <c r="D388" s="2">
        <f>MACD!E388</f>
        <v>-4.6318307367513079E-2</v>
      </c>
      <c r="E388" s="2">
        <f>MACD!F388</f>
        <v>-5.6864933993142928E-2</v>
      </c>
      <c r="F388" s="2">
        <f>'Moving Avg'!D388</f>
        <v>2.9940000000000002</v>
      </c>
      <c r="G388" s="2">
        <f>'Moving Avg'!F388</f>
        <v>2.9264999999999999</v>
      </c>
      <c r="H388" s="2">
        <f>'Moving Avg'!G388</f>
        <v>2.8128000000000011</v>
      </c>
      <c r="I388" s="2">
        <f>'Moving Avg'!H388</f>
        <v>3.0067000000000008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0</v>
      </c>
      <c r="O388" s="8">
        <f t="shared" si="62"/>
        <v>0</v>
      </c>
      <c r="P388" s="8">
        <f t="shared" si="63"/>
        <v>16.5</v>
      </c>
      <c r="Q388" s="9">
        <f t="shared" si="64"/>
        <v>11.225</v>
      </c>
      <c r="R388" s="9">
        <f t="shared" si="65"/>
        <v>9.125</v>
      </c>
      <c r="S388" s="9">
        <f t="shared" si="66"/>
        <v>11.175000000000001</v>
      </c>
      <c r="T388" s="9">
        <f t="shared" si="67"/>
        <v>10.375</v>
      </c>
      <c r="U388" s="8">
        <f t="shared" si="68"/>
        <v>10.508333333333335</v>
      </c>
      <c r="V388" s="8">
        <f t="shared" si="69"/>
        <v>10.475000000000001</v>
      </c>
    </row>
    <row r="389" spans="1:22" ht="13.5" x14ac:dyDescent="0.25">
      <c r="A389" s="3">
        <f>RSI!A389</f>
        <v>42571</v>
      </c>
      <c r="B389" s="2">
        <f>RSI!B389</f>
        <v>3</v>
      </c>
      <c r="C389" s="2">
        <f>RSI!I389</f>
        <v>62.436965478210354</v>
      </c>
      <c r="D389" s="2">
        <f>MACD!E389</f>
        <v>-3.5469053056031985E-2</v>
      </c>
      <c r="E389" s="2">
        <f>MACD!F389</f>
        <v>-5.2585757805720744E-2</v>
      </c>
      <c r="F389" s="2">
        <f>'Moving Avg'!D389</f>
        <v>3</v>
      </c>
      <c r="G389" s="2">
        <f>'Moving Avg'!F389</f>
        <v>2.94</v>
      </c>
      <c r="H389" s="2">
        <f>'Moving Avg'!G389</f>
        <v>2.8198000000000008</v>
      </c>
      <c r="I389" s="2">
        <f>'Moving Avg'!H389</f>
        <v>2.9999000000000007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83.5</v>
      </c>
      <c r="Q389" s="9">
        <f t="shared" si="64"/>
        <v>28.774999999999999</v>
      </c>
      <c r="R389" s="9">
        <f t="shared" si="65"/>
        <v>43.375</v>
      </c>
      <c r="S389" s="9">
        <f t="shared" si="66"/>
        <v>53.825000000000003</v>
      </c>
      <c r="T389" s="9">
        <f t="shared" si="67"/>
        <v>39.625</v>
      </c>
      <c r="U389" s="8">
        <f t="shared" si="68"/>
        <v>41.991666666666667</v>
      </c>
      <c r="V389" s="8">
        <f t="shared" si="69"/>
        <v>41.400000000000006</v>
      </c>
    </row>
    <row r="390" spans="1:22" ht="13.5" x14ac:dyDescent="0.25">
      <c r="A390" s="3">
        <f>RSI!A390</f>
        <v>42572</v>
      </c>
      <c r="B390" s="2">
        <f>RSI!B390</f>
        <v>3</v>
      </c>
      <c r="C390" s="2">
        <f>RSI!I390</f>
        <v>62.436965478210354</v>
      </c>
      <c r="D390" s="2">
        <f>MACD!E390</f>
        <v>-2.9869562606227973E-2</v>
      </c>
      <c r="E390" s="2">
        <f>MACD!F390</f>
        <v>-4.804251876582219E-2</v>
      </c>
      <c r="F390" s="2">
        <f>'Moving Avg'!D390</f>
        <v>3</v>
      </c>
      <c r="G390" s="2">
        <f>'Moving Avg'!F390</f>
        <v>2.9535</v>
      </c>
      <c r="H390" s="2">
        <f>'Moving Avg'!G390</f>
        <v>2.8264000000000009</v>
      </c>
      <c r="I390" s="2">
        <f>'Moving Avg'!H390</f>
        <v>2.9931000000000001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33</v>
      </c>
      <c r="Q390" s="9">
        <f t="shared" si="64"/>
        <v>21.2</v>
      </c>
      <c r="R390" s="9">
        <f t="shared" si="65"/>
        <v>30.75</v>
      </c>
      <c r="S390" s="9">
        <f t="shared" si="66"/>
        <v>31.1</v>
      </c>
      <c r="T390" s="9">
        <f t="shared" si="67"/>
        <v>27</v>
      </c>
      <c r="U390" s="8">
        <f t="shared" si="68"/>
        <v>27.683333333333337</v>
      </c>
      <c r="V390" s="8">
        <f t="shared" si="69"/>
        <v>27.512500000000003</v>
      </c>
    </row>
    <row r="391" spans="1:22" ht="13.5" x14ac:dyDescent="0.25">
      <c r="A391" s="3">
        <f>RSI!A391</f>
        <v>42573</v>
      </c>
      <c r="B391" s="2">
        <f>RSI!B391</f>
        <v>2.98</v>
      </c>
      <c r="C391" s="2">
        <f>RSI!I391</f>
        <v>58.621856947125544</v>
      </c>
      <c r="D391" s="2">
        <f>MACD!E391</f>
        <v>-2.4116462537507211E-2</v>
      </c>
      <c r="E391" s="2">
        <f>MACD!F391</f>
        <v>-4.3257307520159195E-2</v>
      </c>
      <c r="F391" s="2">
        <f>'Moving Avg'!D391</f>
        <v>2.996</v>
      </c>
      <c r="G391" s="2">
        <f>'Moving Avg'!F391</f>
        <v>2.96</v>
      </c>
      <c r="H391" s="2">
        <f>'Moving Avg'!G391</f>
        <v>2.8336000000000006</v>
      </c>
      <c r="I391" s="2">
        <f>'Moving Avg'!H391</f>
        <v>2.9862000000000002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16.5</v>
      </c>
      <c r="Q391" s="9">
        <f t="shared" si="64"/>
        <v>18.725000000000001</v>
      </c>
      <c r="R391" s="9">
        <f t="shared" si="65"/>
        <v>26.625</v>
      </c>
      <c r="S391" s="9">
        <f t="shared" si="66"/>
        <v>23.675000000000001</v>
      </c>
      <c r="T391" s="9">
        <f t="shared" si="67"/>
        <v>22.875</v>
      </c>
      <c r="U391" s="8">
        <f t="shared" si="68"/>
        <v>23.008333333333336</v>
      </c>
      <c r="V391" s="8">
        <f t="shared" si="69"/>
        <v>22.975000000000001</v>
      </c>
    </row>
    <row r="392" spans="1:22" ht="13.5" x14ac:dyDescent="0.25">
      <c r="A392" s="3">
        <f>RSI!A392</f>
        <v>42577</v>
      </c>
      <c r="B392" s="2">
        <f>RSI!B392</f>
        <v>2.85</v>
      </c>
      <c r="C392" s="2">
        <f>RSI!I392</f>
        <v>41.059669764825088</v>
      </c>
      <c r="D392" s="2">
        <f>MACD!E392</f>
        <v>-3.778660916287091E-3</v>
      </c>
      <c r="E392" s="2">
        <f>MACD!F392</f>
        <v>-3.5361578199384777E-2</v>
      </c>
      <c r="F392" s="2">
        <f>'Moving Avg'!D392</f>
        <v>2.9660000000000002</v>
      </c>
      <c r="G392" s="2">
        <f>'Moving Avg'!F392</f>
        <v>2.9590000000000001</v>
      </c>
      <c r="H392" s="2">
        <f>'Moving Avg'!G392</f>
        <v>2.8382000000000005</v>
      </c>
      <c r="I392" s="2">
        <f>'Moving Avg'!H392</f>
        <v>2.97865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0</v>
      </c>
      <c r="P392" s="8">
        <f t="shared" si="63"/>
        <v>16.5</v>
      </c>
      <c r="Q392" s="9">
        <f t="shared" si="64"/>
        <v>11.225</v>
      </c>
      <c r="R392" s="9">
        <f t="shared" si="65"/>
        <v>9.125</v>
      </c>
      <c r="S392" s="9">
        <f t="shared" si="66"/>
        <v>11.175000000000001</v>
      </c>
      <c r="T392" s="9">
        <f t="shared" si="67"/>
        <v>10.375</v>
      </c>
      <c r="U392" s="8">
        <f t="shared" si="68"/>
        <v>10.508333333333335</v>
      </c>
      <c r="V392" s="8">
        <f t="shared" si="69"/>
        <v>10.475000000000001</v>
      </c>
    </row>
    <row r="393" spans="1:22" ht="13.5" x14ac:dyDescent="0.25">
      <c r="A393" s="3">
        <f>RSI!A393</f>
        <v>42578</v>
      </c>
      <c r="B393" s="2">
        <f>RSI!B393</f>
        <v>2.85</v>
      </c>
      <c r="C393" s="2">
        <f>RSI!I393</f>
        <v>41.059669764825088</v>
      </c>
      <c r="D393" s="2">
        <f>MACD!E393</f>
        <v>2.3138746746108385E-2</v>
      </c>
      <c r="E393" s="2">
        <f>MACD!F393</f>
        <v>-2.3661513210286148E-2</v>
      </c>
      <c r="F393" s="2">
        <f>'Moving Avg'!D393</f>
        <v>2.9359999999999999</v>
      </c>
      <c r="G393" s="2">
        <f>'Moving Avg'!F393</f>
        <v>2.9580000000000002</v>
      </c>
      <c r="H393" s="2">
        <f>'Moving Avg'!G393</f>
        <v>2.8422000000000001</v>
      </c>
      <c r="I393" s="2">
        <f>'Moving Avg'!H393</f>
        <v>2.9711000000000003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16.5</v>
      </c>
      <c r="Q393" s="9">
        <f t="shared" si="64"/>
        <v>11.225</v>
      </c>
      <c r="R393" s="9">
        <f t="shared" si="65"/>
        <v>9.125</v>
      </c>
      <c r="S393" s="9">
        <f t="shared" si="66"/>
        <v>11.175000000000001</v>
      </c>
      <c r="T393" s="9">
        <f t="shared" si="67"/>
        <v>10.375</v>
      </c>
      <c r="U393" s="8">
        <f t="shared" si="68"/>
        <v>10.508333333333335</v>
      </c>
      <c r="V393" s="8">
        <f t="shared" si="69"/>
        <v>10.475000000000001</v>
      </c>
    </row>
    <row r="394" spans="1:22" ht="13.5" x14ac:dyDescent="0.25">
      <c r="A394" s="3">
        <f>RSI!A394</f>
        <v>42579</v>
      </c>
      <c r="B394" s="2">
        <f>RSI!B394</f>
        <v>2.85</v>
      </c>
      <c r="C394" s="2">
        <f>RSI!I394</f>
        <v>41.059669764825074</v>
      </c>
      <c r="D394" s="2">
        <f>MACD!E394</f>
        <v>3.2511202928941163E-2</v>
      </c>
      <c r="E394" s="2">
        <f>MACD!F394</f>
        <v>-1.2426969982440687E-2</v>
      </c>
      <c r="F394" s="2">
        <f>'Moving Avg'!D394</f>
        <v>2.9059999999999997</v>
      </c>
      <c r="G394" s="2">
        <f>'Moving Avg'!F394</f>
        <v>2.9569999999999999</v>
      </c>
      <c r="H394" s="2">
        <f>'Moving Avg'!G394</f>
        <v>2.8446000000000002</v>
      </c>
      <c r="I394" s="2">
        <f>'Moving Avg'!H394</f>
        <v>2.964500000000001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16.5</v>
      </c>
      <c r="Q394" s="9">
        <f t="shared" si="64"/>
        <v>11.225</v>
      </c>
      <c r="R394" s="9">
        <f t="shared" si="65"/>
        <v>9.125</v>
      </c>
      <c r="S394" s="9">
        <f t="shared" si="66"/>
        <v>11.175000000000001</v>
      </c>
      <c r="T394" s="9">
        <f t="shared" si="67"/>
        <v>10.375</v>
      </c>
      <c r="U394" s="8">
        <f t="shared" si="68"/>
        <v>10.508333333333335</v>
      </c>
      <c r="V394" s="8">
        <f t="shared" si="69"/>
        <v>10.475000000000001</v>
      </c>
    </row>
    <row r="395" spans="1:22" ht="13.5" x14ac:dyDescent="0.25">
      <c r="A395" s="3">
        <f>RSI!A395</f>
        <v>42580</v>
      </c>
      <c r="B395" s="2">
        <f>RSI!B395</f>
        <v>2.85</v>
      </c>
      <c r="C395" s="2">
        <f>RSI!I395</f>
        <v>41.059669764825074</v>
      </c>
      <c r="D395" s="2">
        <f>MACD!E395</f>
        <v>4.5466703323707947E-2</v>
      </c>
      <c r="E395" s="2">
        <f>MACD!F395</f>
        <v>-8.4823532121095988E-4</v>
      </c>
      <c r="F395" s="2">
        <f>'Moving Avg'!D395</f>
        <v>2.8759999999999999</v>
      </c>
      <c r="G395" s="2">
        <f>'Moving Avg'!F395</f>
        <v>2.9544999999999999</v>
      </c>
      <c r="H395" s="2">
        <f>'Moving Avg'!G395</f>
        <v>2.8468</v>
      </c>
      <c r="I395" s="2">
        <f>'Moving Avg'!H395</f>
        <v>2.9585000000000008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16.5</v>
      </c>
      <c r="Q395" s="9">
        <f t="shared" si="64"/>
        <v>11.225</v>
      </c>
      <c r="R395" s="9">
        <f t="shared" si="65"/>
        <v>9.125</v>
      </c>
      <c r="S395" s="9">
        <f t="shared" si="66"/>
        <v>11.175000000000001</v>
      </c>
      <c r="T395" s="9">
        <f t="shared" si="67"/>
        <v>10.375</v>
      </c>
      <c r="U395" s="8">
        <f t="shared" si="68"/>
        <v>10.508333333333335</v>
      </c>
      <c r="V395" s="8">
        <f t="shared" si="69"/>
        <v>10.475000000000001</v>
      </c>
    </row>
    <row r="396" spans="1:22" ht="13.5" x14ac:dyDescent="0.25">
      <c r="A396" s="3">
        <f>RSI!A396</f>
        <v>42583</v>
      </c>
      <c r="B396" s="2">
        <f>RSI!B396</f>
        <v>2.8</v>
      </c>
      <c r="C396" s="2">
        <f>RSI!I396</f>
        <v>35.550017006155443</v>
      </c>
      <c r="D396" s="2">
        <f>MACD!E396</f>
        <v>6.0511990489708456E-2</v>
      </c>
      <c r="E396" s="2">
        <f>MACD!F396</f>
        <v>1.1423809840972923E-2</v>
      </c>
      <c r="F396" s="2">
        <f>'Moving Avg'!D396</f>
        <v>2.84</v>
      </c>
      <c r="G396" s="2">
        <f>'Moving Avg'!F396</f>
        <v>2.9495</v>
      </c>
      <c r="H396" s="2">
        <f>'Moving Avg'!G396</f>
        <v>2.8480000000000003</v>
      </c>
      <c r="I396" s="2">
        <f>'Moving Avg'!H396</f>
        <v>2.9524500000000007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16.5</v>
      </c>
      <c r="Q396" s="9">
        <f t="shared" si="64"/>
        <v>11.225</v>
      </c>
      <c r="R396" s="9">
        <f t="shared" si="65"/>
        <v>9.125</v>
      </c>
      <c r="S396" s="9">
        <f t="shared" si="66"/>
        <v>11.175000000000001</v>
      </c>
      <c r="T396" s="9">
        <f t="shared" si="67"/>
        <v>10.375</v>
      </c>
      <c r="U396" s="8">
        <f t="shared" si="68"/>
        <v>10.508333333333335</v>
      </c>
      <c r="V396" s="8">
        <f t="shared" si="69"/>
        <v>10.475000000000001</v>
      </c>
    </row>
    <row r="397" spans="1:22" ht="13.5" x14ac:dyDescent="0.25">
      <c r="A397" s="3">
        <f>RSI!A397</f>
        <v>42584</v>
      </c>
      <c r="B397" s="2">
        <f>RSI!B397</f>
        <v>2.8</v>
      </c>
      <c r="C397" s="2">
        <f>RSI!I397</f>
        <v>35.550017006155443</v>
      </c>
      <c r="D397" s="2">
        <f>MACD!E397</f>
        <v>7.3889215585694945E-2</v>
      </c>
      <c r="E397" s="2">
        <f>MACD!F397</f>
        <v>2.3916890989917328E-2</v>
      </c>
      <c r="F397" s="2">
        <f>'Moving Avg'!D397</f>
        <v>2.8300000000000005</v>
      </c>
      <c r="G397" s="2">
        <f>'Moving Avg'!F397</f>
        <v>2.9444999999999997</v>
      </c>
      <c r="H397" s="2">
        <f>'Moving Avg'!G397</f>
        <v>2.8508000000000004</v>
      </c>
      <c r="I397" s="2">
        <f>'Moving Avg'!H397</f>
        <v>2.9464000000000006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16.5</v>
      </c>
      <c r="Q397" s="9">
        <f t="shared" si="64"/>
        <v>11.225</v>
      </c>
      <c r="R397" s="9">
        <f t="shared" si="65"/>
        <v>9.125</v>
      </c>
      <c r="S397" s="9">
        <f t="shared" si="66"/>
        <v>11.175000000000001</v>
      </c>
      <c r="T397" s="9">
        <f t="shared" si="67"/>
        <v>10.375</v>
      </c>
      <c r="U397" s="8">
        <f t="shared" si="68"/>
        <v>10.508333333333335</v>
      </c>
      <c r="V397" s="8">
        <f t="shared" si="69"/>
        <v>10.475000000000001</v>
      </c>
    </row>
    <row r="398" spans="1:22" ht="13.5" x14ac:dyDescent="0.25">
      <c r="A398" s="3">
        <f>RSI!A398</f>
        <v>42585</v>
      </c>
      <c r="B398" s="2">
        <f>RSI!B398</f>
        <v>2.9</v>
      </c>
      <c r="C398" s="2">
        <f>RSI!I398</f>
        <v>50.848407237810903</v>
      </c>
      <c r="D398" s="2">
        <f>MACD!E398</f>
        <v>7.8399700027442787E-2</v>
      </c>
      <c r="E398" s="2">
        <f>MACD!F398</f>
        <v>3.4813452797422421E-2</v>
      </c>
      <c r="F398" s="2">
        <f>'Moving Avg'!D398</f>
        <v>2.8400000000000003</v>
      </c>
      <c r="G398" s="2">
        <f>'Moving Avg'!F398</f>
        <v>2.9404999999999997</v>
      </c>
      <c r="H398" s="2">
        <f>'Moving Avg'!G398</f>
        <v>2.8564000000000012</v>
      </c>
      <c r="I398" s="2">
        <f>'Moving Avg'!H398</f>
        <v>2.9411499999999999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83.5</v>
      </c>
      <c r="Q398" s="9">
        <f t="shared" si="64"/>
        <v>21.274999999999999</v>
      </c>
      <c r="R398" s="9">
        <f t="shared" si="65"/>
        <v>25.875</v>
      </c>
      <c r="S398" s="9">
        <f t="shared" si="66"/>
        <v>41.325000000000003</v>
      </c>
      <c r="T398" s="9">
        <f t="shared" si="67"/>
        <v>27.125</v>
      </c>
      <c r="U398" s="8">
        <f t="shared" si="68"/>
        <v>29.491666666666664</v>
      </c>
      <c r="V398" s="8">
        <f t="shared" si="69"/>
        <v>28.9</v>
      </c>
    </row>
    <row r="399" spans="1:22" ht="13.5" x14ac:dyDescent="0.25">
      <c r="A399" s="3">
        <f>RSI!A399</f>
        <v>42586</v>
      </c>
      <c r="B399" s="2">
        <f>RSI!B399</f>
        <v>2.9</v>
      </c>
      <c r="C399" s="2">
        <f>RSI!I399</f>
        <v>50.848407237810903</v>
      </c>
      <c r="D399" s="2">
        <f>MACD!E399</f>
        <v>8.2179712623941192E-2</v>
      </c>
      <c r="E399" s="2">
        <f>MACD!F399</f>
        <v>4.4286704762726177E-2</v>
      </c>
      <c r="F399" s="2">
        <f>'Moving Avg'!D399</f>
        <v>2.85</v>
      </c>
      <c r="G399" s="2">
        <f>'Moving Avg'!F399</f>
        <v>2.9364999999999997</v>
      </c>
      <c r="H399" s="2">
        <f>'Moving Avg'!G399</f>
        <v>2.8614000000000011</v>
      </c>
      <c r="I399" s="2">
        <f>'Moving Avg'!H399</f>
        <v>2.9365000000000006</v>
      </c>
      <c r="J399" s="6" t="str">
        <f>OBV!F399</f>
        <v>BULLISH</v>
      </c>
      <c r="K399" s="6" t="str">
        <f>OBV!G399</f>
        <v>NEUTRAL</v>
      </c>
      <c r="L399" s="6" t="str">
        <f>OBV!H399</f>
        <v>CONFIRMED BULLISH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83.5</v>
      </c>
      <c r="Q399" s="9">
        <f t="shared" si="64"/>
        <v>21.274999999999999</v>
      </c>
      <c r="R399" s="9">
        <f t="shared" si="65"/>
        <v>25.875</v>
      </c>
      <c r="S399" s="9">
        <f t="shared" si="66"/>
        <v>41.325000000000003</v>
      </c>
      <c r="T399" s="9">
        <f t="shared" si="67"/>
        <v>27.125</v>
      </c>
      <c r="U399" s="8">
        <f t="shared" si="68"/>
        <v>29.491666666666664</v>
      </c>
      <c r="V399" s="8">
        <f t="shared" si="69"/>
        <v>28.9</v>
      </c>
    </row>
    <row r="400" spans="1:22" ht="13.5" x14ac:dyDescent="0.25">
      <c r="A400" s="3">
        <f>RSI!A400</f>
        <v>42587</v>
      </c>
      <c r="B400" s="2">
        <f>RSI!B400</f>
        <v>3.03</v>
      </c>
      <c r="C400" s="2">
        <f>RSI!I400</f>
        <v>63.802658617750673</v>
      </c>
      <c r="D400" s="2">
        <f>MACD!E400</f>
        <v>7.5714711522919309E-2</v>
      </c>
      <c r="E400" s="2">
        <f>MACD!F400</f>
        <v>5.0572306114764806E-2</v>
      </c>
      <c r="F400" s="2">
        <f>'Moving Avg'!D400</f>
        <v>2.8860000000000001</v>
      </c>
      <c r="G400" s="2">
        <f>'Moving Avg'!F400</f>
        <v>2.94</v>
      </c>
      <c r="H400" s="2">
        <f>'Moving Avg'!G400</f>
        <v>2.8680000000000008</v>
      </c>
      <c r="I400" s="2">
        <f>'Moving Avg'!H400</f>
        <v>2.9326500000000006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83.5</v>
      </c>
      <c r="Q400" s="9">
        <f t="shared" si="64"/>
        <v>21.274999999999999</v>
      </c>
      <c r="R400" s="9">
        <f t="shared" si="65"/>
        <v>25.875</v>
      </c>
      <c r="S400" s="9">
        <f t="shared" si="66"/>
        <v>41.325000000000003</v>
      </c>
      <c r="T400" s="9">
        <f t="shared" si="67"/>
        <v>27.125</v>
      </c>
      <c r="U400" s="8">
        <f t="shared" si="68"/>
        <v>29.491666666666664</v>
      </c>
      <c r="V400" s="8">
        <f t="shared" si="69"/>
        <v>28.9</v>
      </c>
    </row>
    <row r="401" spans="1:22" ht="13.5" x14ac:dyDescent="0.25">
      <c r="A401" s="3">
        <f>RSI!A401</f>
        <v>42590</v>
      </c>
      <c r="B401" s="2">
        <f>RSI!B401</f>
        <v>3.06</v>
      </c>
      <c r="C401" s="2">
        <f>RSI!I401</f>
        <v>66.027816214511176</v>
      </c>
      <c r="D401" s="2">
        <f>MACD!E401</f>
        <v>6.4145668363737585E-2</v>
      </c>
      <c r="E401" s="2">
        <f>MACD!F401</f>
        <v>5.3286978564559363E-2</v>
      </c>
      <c r="F401" s="2">
        <f>'Moving Avg'!D401</f>
        <v>2.9379999999999997</v>
      </c>
      <c r="G401" s="2">
        <f>'Moving Avg'!F401</f>
        <v>2.9449999999999998</v>
      </c>
      <c r="H401" s="2">
        <f>'Moving Avg'!G401</f>
        <v>2.8768000000000007</v>
      </c>
      <c r="I401" s="2">
        <f>'Moving Avg'!H401</f>
        <v>2.9289500000000004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25</v>
      </c>
      <c r="N401" s="8">
        <f t="shared" si="61"/>
        <v>0</v>
      </c>
      <c r="O401" s="8">
        <f t="shared" si="62"/>
        <v>50</v>
      </c>
      <c r="P401" s="8">
        <f t="shared" si="63"/>
        <v>83.5</v>
      </c>
      <c r="Q401" s="9">
        <f t="shared" si="64"/>
        <v>28.774999999999999</v>
      </c>
      <c r="R401" s="9">
        <f t="shared" si="65"/>
        <v>43.375</v>
      </c>
      <c r="S401" s="9">
        <f t="shared" si="66"/>
        <v>53.825000000000003</v>
      </c>
      <c r="T401" s="9">
        <f t="shared" si="67"/>
        <v>39.625</v>
      </c>
      <c r="U401" s="8">
        <f t="shared" si="68"/>
        <v>41.991666666666667</v>
      </c>
      <c r="V401" s="8">
        <f t="shared" si="69"/>
        <v>41.400000000000006</v>
      </c>
    </row>
    <row r="402" spans="1:22" ht="13.5" x14ac:dyDescent="0.25">
      <c r="A402" s="3">
        <f>RSI!A402</f>
        <v>42591</v>
      </c>
      <c r="B402" s="2">
        <f>RSI!B402</f>
        <v>3</v>
      </c>
      <c r="C402" s="2">
        <f>RSI!I402</f>
        <v>58.307686605969977</v>
      </c>
      <c r="D402" s="2">
        <f>MACD!E402</f>
        <v>3.7883361975618257E-2</v>
      </c>
      <c r="E402" s="2">
        <f>MACD!F402</f>
        <v>5.020625524677115E-2</v>
      </c>
      <c r="F402" s="2">
        <f>'Moving Avg'!D402</f>
        <v>2.9780000000000002</v>
      </c>
      <c r="G402" s="2">
        <f>'Moving Avg'!F402</f>
        <v>2.9449999999999998</v>
      </c>
      <c r="H402" s="2">
        <f>'Moving Avg'!G402</f>
        <v>2.8832</v>
      </c>
      <c r="I402" s="2">
        <f>'Moving Avg'!H402</f>
        <v>2.9255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45</v>
      </c>
      <c r="O402" s="8">
        <f t="shared" si="62"/>
        <v>50</v>
      </c>
      <c r="P402" s="8">
        <f t="shared" si="63"/>
        <v>83.5</v>
      </c>
      <c r="Q402" s="9">
        <f t="shared" si="64"/>
        <v>44.524999999999999</v>
      </c>
      <c r="R402" s="9">
        <f t="shared" si="65"/>
        <v>52.375</v>
      </c>
      <c r="S402" s="9">
        <f t="shared" si="66"/>
        <v>60.575000000000003</v>
      </c>
      <c r="T402" s="9">
        <f t="shared" si="67"/>
        <v>50.875</v>
      </c>
      <c r="U402" s="8">
        <f t="shared" si="68"/>
        <v>52.491666666666674</v>
      </c>
      <c r="V402" s="8">
        <f t="shared" si="69"/>
        <v>52.087500000000006</v>
      </c>
    </row>
    <row r="403" spans="1:22" ht="13.5" x14ac:dyDescent="0.25">
      <c r="A403" s="3">
        <f>RSI!A403</f>
        <v>42592</v>
      </c>
      <c r="B403" s="2">
        <f>RSI!B403</f>
        <v>2.91</v>
      </c>
      <c r="C403" s="2">
        <f>RSI!I403</f>
        <v>49.044437233556842</v>
      </c>
      <c r="D403" s="2">
        <f>MACD!E403</f>
        <v>2.1833026634777486E-2</v>
      </c>
      <c r="E403" s="2">
        <f>MACD!F403</f>
        <v>4.453160952437242E-2</v>
      </c>
      <c r="F403" s="2">
        <f>'Moving Avg'!D403</f>
        <v>2.98</v>
      </c>
      <c r="G403" s="2">
        <f>'Moving Avg'!F403</f>
        <v>2.9375</v>
      </c>
      <c r="H403" s="2">
        <f>'Moving Avg'!G403</f>
        <v>2.8863999999999992</v>
      </c>
      <c r="I403" s="2">
        <f>'Moving Avg'!H403</f>
        <v>2.9221500000000002</v>
      </c>
      <c r="J403" s="6" t="str">
        <f>OBV!F403</f>
        <v>BEARISH</v>
      </c>
      <c r="K403" s="6" t="str">
        <f>OBV!G403</f>
        <v>NEUTRAL</v>
      </c>
      <c r="L403" s="6" t="str">
        <f>OBV!H403</f>
        <v>BEARISH DIVERGENCE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16.5</v>
      </c>
      <c r="Q403" s="9">
        <f t="shared" si="64"/>
        <v>53.725000000000001</v>
      </c>
      <c r="R403" s="9">
        <f t="shared" si="65"/>
        <v>46.625</v>
      </c>
      <c r="S403" s="9">
        <f t="shared" si="66"/>
        <v>38.674999999999997</v>
      </c>
      <c r="T403" s="9">
        <f t="shared" si="67"/>
        <v>47.875</v>
      </c>
      <c r="U403" s="8">
        <f t="shared" si="68"/>
        <v>46.341666666666661</v>
      </c>
      <c r="V403" s="8">
        <f t="shared" si="69"/>
        <v>46.724999999999994</v>
      </c>
    </row>
    <row r="404" spans="1:22" ht="13.5" x14ac:dyDescent="0.25">
      <c r="A404" s="3">
        <f>RSI!A404</f>
        <v>42593</v>
      </c>
      <c r="B404" s="2">
        <f>RSI!B404</f>
        <v>2.85</v>
      </c>
      <c r="C404" s="2">
        <f>RSI!I404</f>
        <v>44.023180941970224</v>
      </c>
      <c r="D404" s="2">
        <f>MACD!E404</f>
        <v>1.2769851918907005E-2</v>
      </c>
      <c r="E404" s="2">
        <f>MACD!F404</f>
        <v>3.8179258003279336E-2</v>
      </c>
      <c r="F404" s="2">
        <f>'Moving Avg'!D404</f>
        <v>2.9699999999999998</v>
      </c>
      <c r="G404" s="2">
        <f>'Moving Avg'!F404</f>
        <v>2.9315000000000002</v>
      </c>
      <c r="H404" s="2">
        <f>'Moving Avg'!G404</f>
        <v>2.8873999999999991</v>
      </c>
      <c r="I404" s="2">
        <f>'Moving Avg'!H404</f>
        <v>2.9189000000000003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16.5</v>
      </c>
      <c r="Q404" s="9">
        <f t="shared" si="64"/>
        <v>53.725000000000001</v>
      </c>
      <c r="R404" s="9">
        <f t="shared" si="65"/>
        <v>46.625</v>
      </c>
      <c r="S404" s="9">
        <f t="shared" si="66"/>
        <v>38.674999999999997</v>
      </c>
      <c r="T404" s="9">
        <f t="shared" si="67"/>
        <v>47.875</v>
      </c>
      <c r="U404" s="8">
        <f t="shared" si="68"/>
        <v>46.341666666666661</v>
      </c>
      <c r="V404" s="8">
        <f t="shared" si="69"/>
        <v>46.724999999999994</v>
      </c>
    </row>
    <row r="405" spans="1:22" ht="13.5" x14ac:dyDescent="0.25">
      <c r="A405" s="3">
        <f>RSI!A405</f>
        <v>42594</v>
      </c>
      <c r="B405" s="2">
        <f>RSI!B405</f>
        <v>2.85</v>
      </c>
      <c r="C405" s="2">
        <f>RSI!I405</f>
        <v>44.023180941970217</v>
      </c>
      <c r="D405" s="2">
        <f>MACD!E405</f>
        <v>5.5235486296192349E-3</v>
      </c>
      <c r="E405" s="2">
        <f>MACD!F405</f>
        <v>3.1648116128547316E-2</v>
      </c>
      <c r="F405" s="2">
        <f>'Moving Avg'!D405</f>
        <v>2.9340000000000002</v>
      </c>
      <c r="G405" s="2">
        <f>'Moving Avg'!F405</f>
        <v>2.9240000000000004</v>
      </c>
      <c r="H405" s="2">
        <f>'Moving Avg'!G405</f>
        <v>2.8871999999999987</v>
      </c>
      <c r="I405" s="2">
        <f>'Moving Avg'!H405</f>
        <v>2.9156500000000007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100</v>
      </c>
      <c r="O405" s="8">
        <f t="shared" si="62"/>
        <v>50</v>
      </c>
      <c r="P405" s="8">
        <f t="shared" si="63"/>
        <v>16.5</v>
      </c>
      <c r="Q405" s="9">
        <f t="shared" si="64"/>
        <v>53.725000000000001</v>
      </c>
      <c r="R405" s="9">
        <f t="shared" si="65"/>
        <v>46.625</v>
      </c>
      <c r="S405" s="9">
        <f t="shared" si="66"/>
        <v>38.674999999999997</v>
      </c>
      <c r="T405" s="9">
        <f t="shared" si="67"/>
        <v>47.875</v>
      </c>
      <c r="U405" s="8">
        <f t="shared" si="68"/>
        <v>46.341666666666661</v>
      </c>
      <c r="V405" s="8">
        <f t="shared" si="69"/>
        <v>46.724999999999994</v>
      </c>
    </row>
    <row r="406" spans="1:22" ht="13.5" x14ac:dyDescent="0.25">
      <c r="A406" s="3">
        <f>RSI!A406</f>
        <v>42597</v>
      </c>
      <c r="B406" s="2">
        <f>RSI!B406</f>
        <v>2.85</v>
      </c>
      <c r="C406" s="2">
        <f>RSI!I406</f>
        <v>44.023180941970232</v>
      </c>
      <c r="D406" s="2">
        <f>MACD!E406</f>
        <v>-7.9090086326965015E-3</v>
      </c>
      <c r="E406" s="2">
        <f>MACD!F406</f>
        <v>2.3736691176298553E-2</v>
      </c>
      <c r="F406" s="2">
        <f>'Moving Avg'!D406</f>
        <v>2.8919999999999999</v>
      </c>
      <c r="G406" s="2">
        <f>'Moving Avg'!F406</f>
        <v>2.916500000000001</v>
      </c>
      <c r="H406" s="2">
        <f>'Moving Avg'!G406</f>
        <v>2.8873999999999982</v>
      </c>
      <c r="I406" s="2">
        <f>'Moving Avg'!H406</f>
        <v>2.9129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100</v>
      </c>
      <c r="O406" s="8">
        <f t="shared" si="62"/>
        <v>0</v>
      </c>
      <c r="P406" s="8">
        <f t="shared" si="63"/>
        <v>16.5</v>
      </c>
      <c r="Q406" s="9">
        <f t="shared" si="64"/>
        <v>46.225000000000001</v>
      </c>
      <c r="R406" s="9">
        <f t="shared" si="65"/>
        <v>29.125</v>
      </c>
      <c r="S406" s="9">
        <f t="shared" si="66"/>
        <v>26.175000000000001</v>
      </c>
      <c r="T406" s="9">
        <f t="shared" si="67"/>
        <v>35.375</v>
      </c>
      <c r="U406" s="8">
        <f t="shared" si="68"/>
        <v>33.841666666666661</v>
      </c>
      <c r="V406" s="8">
        <f t="shared" si="69"/>
        <v>34.224999999999994</v>
      </c>
    </row>
    <row r="407" spans="1:22" ht="13.5" x14ac:dyDescent="0.25">
      <c r="A407" s="3">
        <f>RSI!A407</f>
        <v>42598</v>
      </c>
      <c r="B407" s="2">
        <f>RSI!B407</f>
        <v>2.85</v>
      </c>
      <c r="C407" s="2">
        <f>RSI!I407</f>
        <v>44.023180941970224</v>
      </c>
      <c r="D407" s="2">
        <f>MACD!E407</f>
        <v>-1.8912761375163178E-2</v>
      </c>
      <c r="E407" s="2">
        <f>MACD!F407</f>
        <v>1.520680066600621E-2</v>
      </c>
      <c r="F407" s="2">
        <f>'Moving Avg'!D407</f>
        <v>2.8619999999999997</v>
      </c>
      <c r="G407" s="2">
        <f>'Moving Avg'!F407</f>
        <v>2.9090000000000003</v>
      </c>
      <c r="H407" s="2">
        <f>'Moving Avg'!G407</f>
        <v>2.8875999999999986</v>
      </c>
      <c r="I407" s="2">
        <f>'Moving Avg'!H407</f>
        <v>2.9108500000000004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100</v>
      </c>
      <c r="O407" s="8">
        <f t="shared" si="62"/>
        <v>0</v>
      </c>
      <c r="P407" s="8">
        <f t="shared" si="63"/>
        <v>16.5</v>
      </c>
      <c r="Q407" s="9">
        <f t="shared" si="64"/>
        <v>46.225000000000001</v>
      </c>
      <c r="R407" s="9">
        <f t="shared" si="65"/>
        <v>29.125</v>
      </c>
      <c r="S407" s="9">
        <f t="shared" si="66"/>
        <v>26.175000000000001</v>
      </c>
      <c r="T407" s="9">
        <f t="shared" si="67"/>
        <v>35.375</v>
      </c>
      <c r="U407" s="8">
        <f t="shared" si="68"/>
        <v>33.841666666666661</v>
      </c>
      <c r="V407" s="8">
        <f t="shared" si="69"/>
        <v>34.224999999999994</v>
      </c>
    </row>
    <row r="408" spans="1:22" ht="13.5" x14ac:dyDescent="0.25">
      <c r="A408" s="3">
        <f>RSI!A408</f>
        <v>42599</v>
      </c>
      <c r="B408" s="2">
        <f>RSI!B408</f>
        <v>2.85</v>
      </c>
      <c r="C408" s="2">
        <f>RSI!I408</f>
        <v>44.023180941970232</v>
      </c>
      <c r="D408" s="2">
        <f>MACD!E408</f>
        <v>-1.2503590317265001E-2</v>
      </c>
      <c r="E408" s="2">
        <f>MACD!F408</f>
        <v>9.6647224693519676E-3</v>
      </c>
      <c r="F408" s="2">
        <f>'Moving Avg'!D408</f>
        <v>2.85</v>
      </c>
      <c r="G408" s="2">
        <f>'Moving Avg'!F408</f>
        <v>2.9015000000000004</v>
      </c>
      <c r="H408" s="2">
        <f>'Moving Avg'!G408</f>
        <v>2.8885999999999989</v>
      </c>
      <c r="I408" s="2">
        <f>'Moving Avg'!H408</f>
        <v>2.9094500000000005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100</v>
      </c>
      <c r="O408" s="8">
        <f t="shared" si="62"/>
        <v>0</v>
      </c>
      <c r="P408" s="8">
        <f t="shared" si="63"/>
        <v>16.5</v>
      </c>
      <c r="Q408" s="9">
        <f t="shared" si="64"/>
        <v>46.225000000000001</v>
      </c>
      <c r="R408" s="9">
        <f t="shared" si="65"/>
        <v>29.125</v>
      </c>
      <c r="S408" s="9">
        <f t="shared" si="66"/>
        <v>26.175000000000001</v>
      </c>
      <c r="T408" s="9">
        <f t="shared" si="67"/>
        <v>35.375</v>
      </c>
      <c r="U408" s="8">
        <f t="shared" si="68"/>
        <v>33.841666666666661</v>
      </c>
      <c r="V408" s="8">
        <f t="shared" si="69"/>
        <v>34.224999999999994</v>
      </c>
    </row>
    <row r="409" spans="1:22" ht="13.5" x14ac:dyDescent="0.25">
      <c r="A409" s="3">
        <f>RSI!A409</f>
        <v>42600</v>
      </c>
      <c r="B409" s="2">
        <f>RSI!B409</f>
        <v>2.8</v>
      </c>
      <c r="C409" s="2">
        <f>RSI!I409</f>
        <v>39.181006884401683</v>
      </c>
      <c r="D409" s="2">
        <f>MACD!E409</f>
        <v>-3.0661646699963185E-3</v>
      </c>
      <c r="E409" s="2">
        <f>MACD!F409</f>
        <v>7.1185450414823111E-3</v>
      </c>
      <c r="F409" s="2">
        <f>'Moving Avg'!D409</f>
        <v>2.84</v>
      </c>
      <c r="G409" s="2">
        <f>'Moving Avg'!F409</f>
        <v>2.8915000000000002</v>
      </c>
      <c r="H409" s="2">
        <f>'Moving Avg'!G409</f>
        <v>2.8881999999999994</v>
      </c>
      <c r="I409" s="2">
        <f>'Moving Avg'!H409</f>
        <v>2.9071000000000002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45</v>
      </c>
      <c r="O409" s="8">
        <f t="shared" si="62"/>
        <v>0</v>
      </c>
      <c r="P409" s="8">
        <f t="shared" si="63"/>
        <v>16.5</v>
      </c>
      <c r="Q409" s="9">
        <f t="shared" si="64"/>
        <v>26.975000000000001</v>
      </c>
      <c r="R409" s="9">
        <f t="shared" si="65"/>
        <v>18.125</v>
      </c>
      <c r="S409" s="9">
        <f t="shared" si="66"/>
        <v>17.925000000000001</v>
      </c>
      <c r="T409" s="9">
        <f t="shared" si="67"/>
        <v>21.625</v>
      </c>
      <c r="U409" s="8">
        <f t="shared" si="68"/>
        <v>21.008333333333336</v>
      </c>
      <c r="V409" s="8">
        <f t="shared" si="69"/>
        <v>21.162500000000001</v>
      </c>
    </row>
    <row r="410" spans="1:22" ht="13.5" x14ac:dyDescent="0.25">
      <c r="A410" s="3">
        <f>RSI!A410</f>
        <v>42601</v>
      </c>
      <c r="B410" s="2">
        <f>RSI!B410</f>
        <v>2.8</v>
      </c>
      <c r="C410" s="2">
        <f>RSI!I410</f>
        <v>39.181006884401683</v>
      </c>
      <c r="D410" s="2">
        <f>MACD!E410</f>
        <v>2.5502372970113818E-2</v>
      </c>
      <c r="E410" s="2">
        <f>MACD!F410</f>
        <v>1.0795310627208614E-2</v>
      </c>
      <c r="F410" s="2">
        <f>'Moving Avg'!D410</f>
        <v>2.8300000000000005</v>
      </c>
      <c r="G410" s="2">
        <f>'Moving Avg'!F410</f>
        <v>2.8815</v>
      </c>
      <c r="H410" s="2">
        <f>'Moving Avg'!G410</f>
        <v>2.8877999999999999</v>
      </c>
      <c r="I410" s="2">
        <f>'Moving Avg'!H410</f>
        <v>2.9047500000000004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16.5</v>
      </c>
      <c r="Q410" s="9">
        <f t="shared" si="64"/>
        <v>11.225</v>
      </c>
      <c r="R410" s="9">
        <f t="shared" si="65"/>
        <v>9.125</v>
      </c>
      <c r="S410" s="9">
        <f t="shared" si="66"/>
        <v>11.175000000000001</v>
      </c>
      <c r="T410" s="9">
        <f t="shared" si="67"/>
        <v>10.375</v>
      </c>
      <c r="U410" s="8">
        <f t="shared" si="68"/>
        <v>10.508333333333335</v>
      </c>
      <c r="V410" s="8">
        <f t="shared" si="69"/>
        <v>10.475000000000001</v>
      </c>
    </row>
    <row r="411" spans="1:22" ht="13.5" x14ac:dyDescent="0.25">
      <c r="A411" s="3">
        <f>RSI!A411</f>
        <v>42604</v>
      </c>
      <c r="B411" s="2">
        <f>RSI!B411</f>
        <v>2.8</v>
      </c>
      <c r="C411" s="2">
        <f>RSI!I411</f>
        <v>39.181006884401668</v>
      </c>
      <c r="D411" s="2">
        <f>MACD!E411</f>
        <v>5.4830972283931523E-2</v>
      </c>
      <c r="E411" s="2">
        <f>MACD!F411</f>
        <v>1.9602442958553196E-2</v>
      </c>
      <c r="F411" s="2">
        <f>'Moving Avg'!D411</f>
        <v>2.8200000000000003</v>
      </c>
      <c r="G411" s="2">
        <f>'Moving Avg'!F411</f>
        <v>2.8724999999999996</v>
      </c>
      <c r="H411" s="2">
        <f>'Moving Avg'!G411</f>
        <v>2.8874</v>
      </c>
      <c r="I411" s="2">
        <f>'Moving Avg'!H411</f>
        <v>2.9024000000000001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0</v>
      </c>
      <c r="O411" s="8">
        <f t="shared" si="62"/>
        <v>0</v>
      </c>
      <c r="P411" s="8">
        <f t="shared" si="63"/>
        <v>16.5</v>
      </c>
      <c r="Q411" s="9">
        <f t="shared" si="64"/>
        <v>11.225</v>
      </c>
      <c r="R411" s="9">
        <f t="shared" si="65"/>
        <v>9.125</v>
      </c>
      <c r="S411" s="9">
        <f t="shared" si="66"/>
        <v>11.175000000000001</v>
      </c>
      <c r="T411" s="9">
        <f t="shared" si="67"/>
        <v>10.375</v>
      </c>
      <c r="U411" s="8">
        <f t="shared" si="68"/>
        <v>10.508333333333335</v>
      </c>
      <c r="V411" s="8">
        <f t="shared" si="69"/>
        <v>10.475000000000001</v>
      </c>
    </row>
    <row r="412" spans="1:22" ht="13.5" x14ac:dyDescent="0.25">
      <c r="A412" s="3">
        <f>RSI!A412</f>
        <v>42605</v>
      </c>
      <c r="B412" s="2">
        <f>RSI!B412</f>
        <v>2.8</v>
      </c>
      <c r="C412" s="2">
        <f>RSI!I412</f>
        <v>39.181006884401668</v>
      </c>
      <c r="D412" s="2">
        <f>MACD!E412</f>
        <v>7.091655895676352E-2</v>
      </c>
      <c r="E412" s="2">
        <f>MACD!F412</f>
        <v>2.9865266158195264E-2</v>
      </c>
      <c r="F412" s="2">
        <f>'Moving Avg'!D412</f>
        <v>2.81</v>
      </c>
      <c r="G412" s="2">
        <f>'Moving Avg'!F412</f>
        <v>2.8699999999999997</v>
      </c>
      <c r="H412" s="2">
        <f>'Moving Avg'!G412</f>
        <v>2.8894000000000002</v>
      </c>
      <c r="I412" s="2">
        <f>'Moving Avg'!H412</f>
        <v>2.9004999999999996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16.5</v>
      </c>
      <c r="Q412" s="9">
        <f t="shared" si="64"/>
        <v>11.225</v>
      </c>
      <c r="R412" s="9">
        <f t="shared" si="65"/>
        <v>9.125</v>
      </c>
      <c r="S412" s="9">
        <f t="shared" si="66"/>
        <v>11.175000000000001</v>
      </c>
      <c r="T412" s="9">
        <f t="shared" si="67"/>
        <v>10.375</v>
      </c>
      <c r="U412" s="8">
        <f t="shared" si="68"/>
        <v>10.508333333333335</v>
      </c>
      <c r="V412" s="8">
        <f t="shared" si="69"/>
        <v>10.475000000000001</v>
      </c>
    </row>
    <row r="413" spans="1:22" ht="13.5" x14ac:dyDescent="0.25">
      <c r="A413" s="3">
        <f>RSI!A413</f>
        <v>42606</v>
      </c>
      <c r="B413" s="2">
        <f>RSI!B413</f>
        <v>2.8</v>
      </c>
      <c r="C413" s="2">
        <f>RSI!I413</f>
        <v>39.181006884401668</v>
      </c>
      <c r="D413" s="2">
        <f>MACD!E413</f>
        <v>7.1144109096939356E-2</v>
      </c>
      <c r="E413" s="2">
        <f>MACD!F413</f>
        <v>3.8121034745944082E-2</v>
      </c>
      <c r="F413" s="2">
        <f>'Moving Avg'!D413</f>
        <v>2.8</v>
      </c>
      <c r="G413" s="2">
        <f>'Moving Avg'!F413</f>
        <v>2.8674999999999997</v>
      </c>
      <c r="H413" s="2">
        <f>'Moving Avg'!G413</f>
        <v>2.890400000000001</v>
      </c>
      <c r="I413" s="2">
        <f>'Moving Avg'!H413</f>
        <v>2.8988999999999998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11.225</v>
      </c>
      <c r="R413" s="9">
        <f t="shared" si="65"/>
        <v>9.125</v>
      </c>
      <c r="S413" s="9">
        <f t="shared" si="66"/>
        <v>11.175000000000001</v>
      </c>
      <c r="T413" s="9">
        <f t="shared" si="67"/>
        <v>10.375</v>
      </c>
      <c r="U413" s="8">
        <f t="shared" si="68"/>
        <v>10.508333333333335</v>
      </c>
      <c r="V413" s="8">
        <f t="shared" si="69"/>
        <v>10.475000000000001</v>
      </c>
    </row>
    <row r="414" spans="1:22" ht="13.5" x14ac:dyDescent="0.25">
      <c r="A414" s="3">
        <f>RSI!A414</f>
        <v>42607</v>
      </c>
      <c r="B414" s="2">
        <f>RSI!B414</f>
        <v>2.83</v>
      </c>
      <c r="C414" s="2">
        <f>RSI!I414</f>
        <v>44.487687646428732</v>
      </c>
      <c r="D414" s="2">
        <f>MACD!E414</f>
        <v>6.0312199843835845E-2</v>
      </c>
      <c r="E414" s="2">
        <f>MACD!F414</f>
        <v>4.2559267765522435E-2</v>
      </c>
      <c r="F414" s="2">
        <f>'Moving Avg'!D414</f>
        <v>2.806</v>
      </c>
      <c r="G414" s="2">
        <f>'Moving Avg'!F414</f>
        <v>2.8664999999999994</v>
      </c>
      <c r="H414" s="2">
        <f>'Moving Avg'!G414</f>
        <v>2.891</v>
      </c>
      <c r="I414" s="2">
        <f>'Moving Avg'!H414</f>
        <v>2.8979000000000004</v>
      </c>
      <c r="J414" s="6" t="str">
        <f>OBV!F414</f>
        <v>BULLISH</v>
      </c>
      <c r="K414" s="6" t="str">
        <f>OBV!G414</f>
        <v>NEUTRAL</v>
      </c>
      <c r="L414" s="6" t="str">
        <f>OBV!H414</f>
        <v>CONFIRMED BULLISH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83.5</v>
      </c>
      <c r="Q414" s="9">
        <f t="shared" si="64"/>
        <v>21.274999999999999</v>
      </c>
      <c r="R414" s="9">
        <f t="shared" si="65"/>
        <v>25.875</v>
      </c>
      <c r="S414" s="9">
        <f t="shared" si="66"/>
        <v>41.325000000000003</v>
      </c>
      <c r="T414" s="9">
        <f t="shared" si="67"/>
        <v>27.125</v>
      </c>
      <c r="U414" s="8">
        <f t="shared" si="68"/>
        <v>29.491666666666664</v>
      </c>
      <c r="V414" s="8">
        <f t="shared" si="69"/>
        <v>28.9</v>
      </c>
    </row>
    <row r="415" spans="1:22" ht="13.5" x14ac:dyDescent="0.25">
      <c r="A415" s="3">
        <f>RSI!A415</f>
        <v>42608</v>
      </c>
      <c r="B415" s="2">
        <f>RSI!B415</f>
        <v>2.85</v>
      </c>
      <c r="C415" s="2">
        <f>RSI!I415</f>
        <v>47.760181361451302</v>
      </c>
      <c r="D415" s="2">
        <f>MACD!E415</f>
        <v>4.9884781484921703E-2</v>
      </c>
      <c r="E415" s="2">
        <f>MACD!F415</f>
        <v>4.4024370509402291E-2</v>
      </c>
      <c r="F415" s="2">
        <f>'Moving Avg'!D415</f>
        <v>2.8159999999999998</v>
      </c>
      <c r="G415" s="2">
        <f>'Moving Avg'!F415</f>
        <v>2.8664999999999994</v>
      </c>
      <c r="H415" s="2">
        <f>'Moving Avg'!G415</f>
        <v>2.8917999999999999</v>
      </c>
      <c r="I415" s="2">
        <f>'Moving Avg'!H415</f>
        <v>2.89635</v>
      </c>
      <c r="J415" s="6" t="str">
        <f>OBV!F415</f>
        <v>BULLISH</v>
      </c>
      <c r="K415" s="6" t="str">
        <f>OBV!G415</f>
        <v>WEAK</v>
      </c>
      <c r="L415" s="6" t="str">
        <f>OBV!H415</f>
        <v>CONFIRMED BULLISH</v>
      </c>
      <c r="M415" s="8">
        <f t="shared" si="60"/>
        <v>25</v>
      </c>
      <c r="N415" s="8">
        <f t="shared" si="61"/>
        <v>0</v>
      </c>
      <c r="O415" s="8">
        <f t="shared" si="62"/>
        <v>0</v>
      </c>
      <c r="P415" s="8">
        <f t="shared" si="63"/>
        <v>67</v>
      </c>
      <c r="Q415" s="9">
        <f t="shared" si="64"/>
        <v>18.799999999999997</v>
      </c>
      <c r="R415" s="9">
        <f t="shared" si="65"/>
        <v>21.75</v>
      </c>
      <c r="S415" s="9">
        <f t="shared" si="66"/>
        <v>33.900000000000006</v>
      </c>
      <c r="T415" s="9">
        <f t="shared" si="67"/>
        <v>23</v>
      </c>
      <c r="U415" s="8">
        <f t="shared" si="68"/>
        <v>24.816666666666666</v>
      </c>
      <c r="V415" s="8">
        <f t="shared" si="69"/>
        <v>24.362500000000001</v>
      </c>
    </row>
    <row r="416" spans="1:22" ht="13.5" x14ac:dyDescent="0.25">
      <c r="A416" s="3">
        <f>RSI!A416</f>
        <v>42611</v>
      </c>
      <c r="B416" s="2">
        <f>RSI!B416</f>
        <v>2.85</v>
      </c>
      <c r="C416" s="2">
        <f>RSI!I416</f>
        <v>47.760181361451302</v>
      </c>
      <c r="D416" s="2">
        <f>MACD!E416</f>
        <v>4.1146664178251857E-2</v>
      </c>
      <c r="E416" s="2">
        <f>MACD!F416</f>
        <v>4.3448829243172206E-2</v>
      </c>
      <c r="F416" s="2">
        <f>'Moving Avg'!D416</f>
        <v>2.8259999999999996</v>
      </c>
      <c r="G416" s="2">
        <f>'Moving Avg'!F416</f>
        <v>2.8689999999999993</v>
      </c>
      <c r="H416" s="2">
        <f>'Moving Avg'!G416</f>
        <v>2.8925999999999994</v>
      </c>
      <c r="I416" s="2">
        <f>'Moving Avg'!H416</f>
        <v>2.8948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  <c r="M416" s="8">
        <f t="shared" si="60"/>
        <v>25</v>
      </c>
      <c r="N416" s="8">
        <f t="shared" si="61"/>
        <v>45</v>
      </c>
      <c r="O416" s="8">
        <f t="shared" si="62"/>
        <v>0</v>
      </c>
      <c r="P416" s="8">
        <f t="shared" si="63"/>
        <v>67</v>
      </c>
      <c r="Q416" s="9">
        <f t="shared" si="64"/>
        <v>34.549999999999997</v>
      </c>
      <c r="R416" s="9">
        <f t="shared" si="65"/>
        <v>30.75</v>
      </c>
      <c r="S416" s="9">
        <f t="shared" si="66"/>
        <v>40.650000000000006</v>
      </c>
      <c r="T416" s="9">
        <f t="shared" si="67"/>
        <v>34.25</v>
      </c>
      <c r="U416" s="8">
        <f t="shared" si="68"/>
        <v>35.31666666666667</v>
      </c>
      <c r="V416" s="8">
        <f t="shared" si="69"/>
        <v>35.049999999999997</v>
      </c>
    </row>
    <row r="417" spans="1:22" ht="13.5" x14ac:dyDescent="0.25">
      <c r="A417" s="3">
        <f>RSI!A417</f>
        <v>42612</v>
      </c>
      <c r="B417" s="2">
        <f>RSI!B417</f>
        <v>2.85</v>
      </c>
      <c r="C417" s="2">
        <f>RSI!I417</f>
        <v>47.760181361451302</v>
      </c>
      <c r="D417" s="2">
        <f>MACD!E417</f>
        <v>3.3831653021422436E-2</v>
      </c>
      <c r="E417" s="2">
        <f>MACD!F417</f>
        <v>4.1525393998822255E-2</v>
      </c>
      <c r="F417" s="2">
        <f>'Moving Avg'!D417</f>
        <v>2.8359999999999999</v>
      </c>
      <c r="G417" s="2">
        <f>'Moving Avg'!F417</f>
        <v>2.8714999999999997</v>
      </c>
      <c r="H417" s="2">
        <f>'Moving Avg'!G417</f>
        <v>2.8933999999999993</v>
      </c>
      <c r="I417" s="2">
        <f>'Moving Avg'!H417</f>
        <v>2.8932500000000005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67</v>
      </c>
      <c r="Q417" s="9">
        <f t="shared" si="64"/>
        <v>34.549999999999997</v>
      </c>
      <c r="R417" s="9">
        <f t="shared" si="65"/>
        <v>30.75</v>
      </c>
      <c r="S417" s="9">
        <f t="shared" si="66"/>
        <v>40.650000000000006</v>
      </c>
      <c r="T417" s="9">
        <f t="shared" si="67"/>
        <v>34.25</v>
      </c>
      <c r="U417" s="8">
        <f t="shared" si="68"/>
        <v>35.31666666666667</v>
      </c>
      <c r="V417" s="8">
        <f t="shared" si="69"/>
        <v>35.049999999999997</v>
      </c>
    </row>
    <row r="418" spans="1:22" ht="13.5" x14ac:dyDescent="0.25">
      <c r="A418" s="3">
        <f>RSI!A418</f>
        <v>42613</v>
      </c>
      <c r="B418" s="2">
        <f>RSI!B418</f>
        <v>2.85</v>
      </c>
      <c r="C418" s="2">
        <f>RSI!I418</f>
        <v>47.760181361451302</v>
      </c>
      <c r="D418" s="2">
        <f>MACD!E418</f>
        <v>2.7714973020813272E-2</v>
      </c>
      <c r="E418" s="2">
        <f>MACD!F418</f>
        <v>3.8763309803220458E-2</v>
      </c>
      <c r="F418" s="2">
        <f>'Moving Avg'!D418</f>
        <v>2.8459999999999996</v>
      </c>
      <c r="G418" s="2">
        <f>'Moving Avg'!F418</f>
        <v>2.8690000000000002</v>
      </c>
      <c r="H418" s="2">
        <f>'Moving Avg'!G418</f>
        <v>2.8957999999999986</v>
      </c>
      <c r="I418" s="2">
        <f>'Moving Avg'!H418</f>
        <v>2.8921000000000006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  <c r="M418" s="8">
        <f t="shared" si="60"/>
        <v>25</v>
      </c>
      <c r="N418" s="8">
        <f t="shared" si="61"/>
        <v>45</v>
      </c>
      <c r="O418" s="8">
        <f t="shared" si="62"/>
        <v>0</v>
      </c>
      <c r="P418" s="8">
        <f t="shared" si="63"/>
        <v>67</v>
      </c>
      <c r="Q418" s="9">
        <f t="shared" si="64"/>
        <v>34.549999999999997</v>
      </c>
      <c r="R418" s="9">
        <f t="shared" si="65"/>
        <v>30.75</v>
      </c>
      <c r="S418" s="9">
        <f t="shared" si="66"/>
        <v>40.650000000000006</v>
      </c>
      <c r="T418" s="9">
        <f t="shared" si="67"/>
        <v>34.25</v>
      </c>
      <c r="U418" s="8">
        <f t="shared" si="68"/>
        <v>35.31666666666667</v>
      </c>
      <c r="V418" s="8">
        <f t="shared" si="69"/>
        <v>35.049999999999997</v>
      </c>
    </row>
    <row r="419" spans="1:22" ht="13.5" x14ac:dyDescent="0.25">
      <c r="A419" s="3">
        <f>RSI!A419</f>
        <v>42614</v>
      </c>
      <c r="B419" s="2">
        <f>RSI!B419</f>
        <v>2.8</v>
      </c>
      <c r="C419" s="2">
        <f>RSI!I419</f>
        <v>39.858960321296749</v>
      </c>
      <c r="D419" s="2">
        <f>MACD!E419</f>
        <v>1.8618258228076279E-2</v>
      </c>
      <c r="E419" s="2">
        <f>MACD!F419</f>
        <v>3.4734299488191622E-2</v>
      </c>
      <c r="F419" s="2">
        <f>'Moving Avg'!D419</f>
        <v>2.84</v>
      </c>
      <c r="G419" s="2">
        <f>'Moving Avg'!F419</f>
        <v>2.8639999999999999</v>
      </c>
      <c r="H419" s="2">
        <f>'Moving Avg'!G419</f>
        <v>2.8971999999999984</v>
      </c>
      <c r="I419" s="2">
        <f>'Moving Avg'!H419</f>
        <v>2.8902500000000004</v>
      </c>
      <c r="J419" s="6" t="str">
        <f>OBV!F419</f>
        <v>BULLISH</v>
      </c>
      <c r="K419" s="6" t="str">
        <f>OBV!G419</f>
        <v>WEAK</v>
      </c>
      <c r="L419" s="6" t="str">
        <f>OBV!H419</f>
        <v>BULLISH DIVERGENCE</v>
      </c>
      <c r="M419" s="8">
        <f t="shared" si="60"/>
        <v>25</v>
      </c>
      <c r="N419" s="8">
        <f t="shared" si="61"/>
        <v>45</v>
      </c>
      <c r="O419" s="8">
        <f t="shared" si="62"/>
        <v>0</v>
      </c>
      <c r="P419" s="8">
        <f t="shared" si="63"/>
        <v>50</v>
      </c>
      <c r="Q419" s="9">
        <f t="shared" si="64"/>
        <v>32</v>
      </c>
      <c r="R419" s="9">
        <f t="shared" si="65"/>
        <v>26.5</v>
      </c>
      <c r="S419" s="9">
        <f t="shared" si="66"/>
        <v>33</v>
      </c>
      <c r="T419" s="9">
        <f t="shared" si="67"/>
        <v>30</v>
      </c>
      <c r="U419" s="8">
        <f t="shared" si="68"/>
        <v>30.5</v>
      </c>
      <c r="V419" s="8">
        <f t="shared" si="69"/>
        <v>30.375</v>
      </c>
    </row>
    <row r="420" spans="1:22" ht="13.5" x14ac:dyDescent="0.25">
      <c r="A420" s="3">
        <f>RSI!A420</f>
        <v>42615</v>
      </c>
      <c r="B420" s="2">
        <f>RSI!B420</f>
        <v>2.8</v>
      </c>
      <c r="C420" s="2">
        <f>RSI!I420</f>
        <v>39.858960321296749</v>
      </c>
      <c r="D420" s="2">
        <f>MACD!E420</f>
        <v>1.1279028595839513E-2</v>
      </c>
      <c r="E420" s="2">
        <f>MACD!F420</f>
        <v>3.00432453097212E-2</v>
      </c>
      <c r="F420" s="2">
        <f>'Moving Avg'!D420</f>
        <v>2.8300000000000005</v>
      </c>
      <c r="G420" s="2">
        <f>'Moving Avg'!F420</f>
        <v>2.8525</v>
      </c>
      <c r="H420" s="2">
        <f>'Moving Avg'!G420</f>
        <v>2.8985999999999992</v>
      </c>
      <c r="I420" s="2">
        <f>'Moving Avg'!H420</f>
        <v>2.888850000000001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0"/>
        <v>25</v>
      </c>
      <c r="N420" s="8">
        <f t="shared" si="61"/>
        <v>45</v>
      </c>
      <c r="O420" s="8">
        <f t="shared" si="62"/>
        <v>0</v>
      </c>
      <c r="P420" s="8">
        <f t="shared" si="63"/>
        <v>16.5</v>
      </c>
      <c r="Q420" s="9">
        <f t="shared" si="64"/>
        <v>26.975000000000001</v>
      </c>
      <c r="R420" s="9">
        <f t="shared" si="65"/>
        <v>18.125</v>
      </c>
      <c r="S420" s="9">
        <f t="shared" si="66"/>
        <v>17.925000000000001</v>
      </c>
      <c r="T420" s="9">
        <f t="shared" si="67"/>
        <v>21.625</v>
      </c>
      <c r="U420" s="8">
        <f t="shared" si="68"/>
        <v>21.008333333333336</v>
      </c>
      <c r="V420" s="8">
        <f t="shared" si="69"/>
        <v>21.162500000000001</v>
      </c>
    </row>
    <row r="421" spans="1:22" ht="13.5" x14ac:dyDescent="0.25">
      <c r="A421" s="3">
        <f>RSI!A421</f>
        <v>42618</v>
      </c>
      <c r="B421" s="2">
        <f>RSI!B421</f>
        <v>2.81</v>
      </c>
      <c r="C421" s="2">
        <f>RSI!I421</f>
        <v>42.081477276592814</v>
      </c>
      <c r="D421" s="2">
        <f>MACD!E421</f>
        <v>4.6596432304588653E-3</v>
      </c>
      <c r="E421" s="2">
        <f>MACD!F421</f>
        <v>2.4966524893868733E-2</v>
      </c>
      <c r="F421" s="2">
        <f>'Moving Avg'!D421</f>
        <v>2.8220000000000001</v>
      </c>
      <c r="G421" s="2">
        <f>'Moving Avg'!F421</f>
        <v>2.8400000000000003</v>
      </c>
      <c r="H421" s="2">
        <f>'Moving Avg'!G421</f>
        <v>2.8977999999999993</v>
      </c>
      <c r="I421" s="2">
        <f>'Moving Avg'!H421</f>
        <v>2.8871500000000001</v>
      </c>
      <c r="J421" s="6" t="str">
        <f>OBV!F421</f>
        <v>BULLISH</v>
      </c>
      <c r="K421" s="6" t="str">
        <f>OBV!G421</f>
        <v>NEUTRAL</v>
      </c>
      <c r="L421" s="6" t="str">
        <f>OBV!H421</f>
        <v>BULLISH DIVERGENCE</v>
      </c>
      <c r="M421" s="8">
        <f t="shared" si="60"/>
        <v>25</v>
      </c>
      <c r="N421" s="8">
        <f t="shared" si="61"/>
        <v>100</v>
      </c>
      <c r="O421" s="8">
        <f t="shared" si="62"/>
        <v>0</v>
      </c>
      <c r="P421" s="8">
        <f t="shared" si="63"/>
        <v>66.5</v>
      </c>
      <c r="Q421" s="9">
        <f t="shared" si="64"/>
        <v>53.725000000000001</v>
      </c>
      <c r="R421" s="9">
        <f t="shared" si="65"/>
        <v>41.625</v>
      </c>
      <c r="S421" s="9">
        <f t="shared" si="66"/>
        <v>48.674999999999997</v>
      </c>
      <c r="T421" s="9">
        <f t="shared" si="67"/>
        <v>47.875</v>
      </c>
      <c r="U421" s="8">
        <f t="shared" si="68"/>
        <v>48.008333333333326</v>
      </c>
      <c r="V421" s="8">
        <f t="shared" si="69"/>
        <v>47.974999999999994</v>
      </c>
    </row>
    <row r="422" spans="1:22" ht="13.5" x14ac:dyDescent="0.25">
      <c r="A422" s="3">
        <f>RSI!A422</f>
        <v>42619</v>
      </c>
      <c r="B422" s="2">
        <f>RSI!B422</f>
        <v>2.8</v>
      </c>
      <c r="C422" s="2">
        <f>RSI!I422</f>
        <v>40.470828205090875</v>
      </c>
      <c r="D422" s="2">
        <f>MACD!E422</f>
        <v>4.7194374614978329E-5</v>
      </c>
      <c r="E422" s="2">
        <f>MACD!F422</f>
        <v>1.9982658790017982E-2</v>
      </c>
      <c r="F422" s="2">
        <f>'Moving Avg'!D422</f>
        <v>2.8119999999999998</v>
      </c>
      <c r="G422" s="2">
        <f>'Moving Avg'!F422</f>
        <v>2.83</v>
      </c>
      <c r="H422" s="2">
        <f>'Moving Avg'!G422</f>
        <v>2.8963999999999994</v>
      </c>
      <c r="I422" s="2">
        <f>'Moving Avg'!H422</f>
        <v>2.8858000000000006</v>
      </c>
      <c r="J422" s="6" t="str">
        <f>OBV!F422</f>
        <v>BULLISH</v>
      </c>
      <c r="K422" s="6" t="str">
        <f>OBV!G422</f>
        <v>NEUTRAL</v>
      </c>
      <c r="L422" s="6" t="str">
        <f>OBV!H422</f>
        <v>BULLISH DIVERGENCE</v>
      </c>
      <c r="M422" s="8">
        <f t="shared" si="60"/>
        <v>25</v>
      </c>
      <c r="N422" s="8">
        <f t="shared" si="61"/>
        <v>45</v>
      </c>
      <c r="O422" s="8">
        <f t="shared" si="62"/>
        <v>0</v>
      </c>
      <c r="P422" s="8">
        <f t="shared" si="63"/>
        <v>66.5</v>
      </c>
      <c r="Q422" s="9">
        <f t="shared" si="64"/>
        <v>34.475000000000001</v>
      </c>
      <c r="R422" s="9">
        <f t="shared" si="65"/>
        <v>30.625</v>
      </c>
      <c r="S422" s="9">
        <f t="shared" si="66"/>
        <v>40.424999999999997</v>
      </c>
      <c r="T422" s="9">
        <f t="shared" si="67"/>
        <v>34.125</v>
      </c>
      <c r="U422" s="8">
        <f t="shared" si="68"/>
        <v>35.174999999999997</v>
      </c>
      <c r="V422" s="8">
        <f t="shared" si="69"/>
        <v>34.912499999999994</v>
      </c>
    </row>
    <row r="423" spans="1:22" ht="13.5" x14ac:dyDescent="0.25">
      <c r="A423" s="3">
        <f>RSI!A423</f>
        <v>42620</v>
      </c>
      <c r="B423" s="2">
        <f>RSI!B423</f>
        <v>2.88</v>
      </c>
      <c r="C423" s="2">
        <f>RSI!I423</f>
        <v>55.232804608348161</v>
      </c>
      <c r="D423" s="2">
        <f>MACD!E423</f>
        <v>-9.4930113600164567E-3</v>
      </c>
      <c r="E423" s="2">
        <f>MACD!F423</f>
        <v>1.4087524760011096E-2</v>
      </c>
      <c r="F423" s="2">
        <f>'Moving Avg'!D423</f>
        <v>2.8180000000000001</v>
      </c>
      <c r="G423" s="2">
        <f>'Moving Avg'!F423</f>
        <v>2.8285000000000005</v>
      </c>
      <c r="H423" s="2">
        <f>'Moving Avg'!G423</f>
        <v>2.8965999999999998</v>
      </c>
      <c r="I423" s="2">
        <f>'Moving Avg'!H423</f>
        <v>2.8847000000000005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  <c r="M423" s="8">
        <f t="shared" si="60"/>
        <v>25</v>
      </c>
      <c r="N423" s="8">
        <f t="shared" si="61"/>
        <v>100</v>
      </c>
      <c r="O423" s="8">
        <f t="shared" si="62"/>
        <v>0</v>
      </c>
      <c r="P423" s="8">
        <f t="shared" si="63"/>
        <v>83.5</v>
      </c>
      <c r="Q423" s="9">
        <f t="shared" si="64"/>
        <v>56.274999999999999</v>
      </c>
      <c r="R423" s="9">
        <f t="shared" si="65"/>
        <v>45.875</v>
      </c>
      <c r="S423" s="9">
        <f t="shared" si="66"/>
        <v>56.325000000000003</v>
      </c>
      <c r="T423" s="9">
        <f t="shared" si="67"/>
        <v>52.125</v>
      </c>
      <c r="U423" s="8">
        <f t="shared" si="68"/>
        <v>52.82500000000001</v>
      </c>
      <c r="V423" s="8">
        <f t="shared" si="69"/>
        <v>52.650000000000006</v>
      </c>
    </row>
    <row r="424" spans="1:22" ht="13.5" x14ac:dyDescent="0.25">
      <c r="A424" s="3">
        <f>RSI!A424</f>
        <v>42621</v>
      </c>
      <c r="B424" s="2">
        <f>RSI!B424</f>
        <v>2.91</v>
      </c>
      <c r="C424" s="2">
        <f>RSI!I424</f>
        <v>59.307925085802808</v>
      </c>
      <c r="D424" s="2">
        <f>MACD!E424</f>
        <v>-1.5377867575354642E-2</v>
      </c>
      <c r="E424" s="2">
        <f>MACD!F424</f>
        <v>8.1944462929379493E-3</v>
      </c>
      <c r="F424" s="2">
        <f>'Moving Avg'!D424</f>
        <v>2.84</v>
      </c>
      <c r="G424" s="2">
        <f>'Moving Avg'!F424</f>
        <v>2.8315000000000006</v>
      </c>
      <c r="H424" s="2">
        <f>'Moving Avg'!G424</f>
        <v>2.8973999999999993</v>
      </c>
      <c r="I424" s="2">
        <f>'Moving Avg'!H424</f>
        <v>2.8842000000000003</v>
      </c>
      <c r="J424" s="6" t="str">
        <f>OBV!F424</f>
        <v>BULLISH</v>
      </c>
      <c r="K424" s="6" t="str">
        <f>OBV!G424</f>
        <v>NEUTRAL</v>
      </c>
      <c r="L424" s="6" t="str">
        <f>OBV!H424</f>
        <v>CONFIRMED BULLISH</v>
      </c>
      <c r="M424" s="8">
        <f t="shared" si="60"/>
        <v>25</v>
      </c>
      <c r="N424" s="8">
        <f t="shared" si="61"/>
        <v>100</v>
      </c>
      <c r="O424" s="8">
        <f t="shared" si="62"/>
        <v>0</v>
      </c>
      <c r="P424" s="8">
        <f t="shared" si="63"/>
        <v>83.5</v>
      </c>
      <c r="Q424" s="9">
        <f t="shared" si="64"/>
        <v>56.274999999999999</v>
      </c>
      <c r="R424" s="9">
        <f t="shared" si="65"/>
        <v>45.875</v>
      </c>
      <c r="S424" s="9">
        <f t="shared" si="66"/>
        <v>56.325000000000003</v>
      </c>
      <c r="T424" s="9">
        <f t="shared" si="67"/>
        <v>52.125</v>
      </c>
      <c r="U424" s="8">
        <f t="shared" si="68"/>
        <v>52.82500000000001</v>
      </c>
      <c r="V424" s="8">
        <f t="shared" si="69"/>
        <v>52.650000000000006</v>
      </c>
    </row>
    <row r="425" spans="1:22" ht="13.5" x14ac:dyDescent="0.25">
      <c r="A425" s="3">
        <f>RSI!A425</f>
        <v>42622</v>
      </c>
      <c r="B425" s="2">
        <f>RSI!B425</f>
        <v>2.99</v>
      </c>
      <c r="C425" s="2">
        <f>RSI!I425</f>
        <v>67.740983427124775</v>
      </c>
      <c r="D425" s="2">
        <f>MACD!E425</f>
        <v>-2.3573947315857602E-2</v>
      </c>
      <c r="E425" s="2">
        <f>MACD!F425</f>
        <v>1.8407675711788387E-3</v>
      </c>
      <c r="F425" s="2">
        <f>'Moving Avg'!D425</f>
        <v>2.8779999999999997</v>
      </c>
      <c r="G425" s="2">
        <f>'Moving Avg'!F425</f>
        <v>2.8385000000000002</v>
      </c>
      <c r="H425" s="2">
        <f>'Moving Avg'!G425</f>
        <v>2.8991999999999991</v>
      </c>
      <c r="I425" s="2">
        <f>'Moving Avg'!H425</f>
        <v>2.8841500000000009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  <c r="M425" s="8">
        <f t="shared" si="60"/>
        <v>25</v>
      </c>
      <c r="N425" s="8">
        <f t="shared" si="61"/>
        <v>100</v>
      </c>
      <c r="O425" s="8">
        <f t="shared" si="62"/>
        <v>0</v>
      </c>
      <c r="P425" s="8">
        <f t="shared" si="63"/>
        <v>83.5</v>
      </c>
      <c r="Q425" s="9">
        <f t="shared" si="64"/>
        <v>56.274999999999999</v>
      </c>
      <c r="R425" s="9">
        <f t="shared" si="65"/>
        <v>45.875</v>
      </c>
      <c r="S425" s="9">
        <f t="shared" si="66"/>
        <v>56.325000000000003</v>
      </c>
      <c r="T425" s="9">
        <f t="shared" si="67"/>
        <v>52.125</v>
      </c>
      <c r="U425" s="8">
        <f t="shared" si="68"/>
        <v>52.82500000000001</v>
      </c>
      <c r="V425" s="8">
        <f t="shared" si="69"/>
        <v>52.650000000000006</v>
      </c>
    </row>
    <row r="426" spans="1:22" ht="13.5" x14ac:dyDescent="0.25">
      <c r="A426" s="3">
        <f>RSI!A426</f>
        <v>42627</v>
      </c>
      <c r="B426" s="2">
        <f>RSI!B426</f>
        <v>2.99</v>
      </c>
      <c r="C426" s="2">
        <f>RSI!I426</f>
        <v>67.740983427124775</v>
      </c>
      <c r="D426" s="2">
        <f>MACD!E426</f>
        <v>-3.1322169935159572E-2</v>
      </c>
      <c r="E426" s="2">
        <f>MACD!F426</f>
        <v>-4.7918199300888437E-3</v>
      </c>
      <c r="F426" s="2">
        <f>'Moving Avg'!D426</f>
        <v>2.9140000000000001</v>
      </c>
      <c r="G426" s="2">
        <f>'Moving Avg'!F426</f>
        <v>2.8455000000000004</v>
      </c>
      <c r="H426" s="2">
        <f>'Moving Avg'!G426</f>
        <v>2.9009999999999989</v>
      </c>
      <c r="I426" s="2">
        <f>'Moving Avg'!H426</f>
        <v>2.884100000000001</v>
      </c>
      <c r="J426" s="6" t="str">
        <f>OBV!F426</f>
        <v>BEARISH</v>
      </c>
      <c r="K426" s="6" t="str">
        <f>OBV!G426</f>
        <v>NEUTRAL</v>
      </c>
      <c r="L426" s="6" t="str">
        <f>OBV!H426</f>
        <v>BEARISH DIVERGENCE</v>
      </c>
      <c r="M426" s="8">
        <f t="shared" si="60"/>
        <v>25</v>
      </c>
      <c r="N426" s="8">
        <f t="shared" si="61"/>
        <v>100</v>
      </c>
      <c r="O426" s="8">
        <f t="shared" si="62"/>
        <v>50</v>
      </c>
      <c r="P426" s="8">
        <f t="shared" si="63"/>
        <v>16.5</v>
      </c>
      <c r="Q426" s="9">
        <f t="shared" si="64"/>
        <v>53.725000000000001</v>
      </c>
      <c r="R426" s="9">
        <f t="shared" si="65"/>
        <v>46.625</v>
      </c>
      <c r="S426" s="9">
        <f t="shared" si="66"/>
        <v>38.674999999999997</v>
      </c>
      <c r="T426" s="9">
        <f t="shared" si="67"/>
        <v>47.875</v>
      </c>
      <c r="U426" s="8">
        <f t="shared" si="68"/>
        <v>46.341666666666661</v>
      </c>
      <c r="V426" s="8">
        <f t="shared" si="69"/>
        <v>46.724999999999994</v>
      </c>
    </row>
    <row r="427" spans="1:22" ht="13.5" x14ac:dyDescent="0.25">
      <c r="A427" s="3">
        <f>RSI!A427</f>
        <v>42628</v>
      </c>
      <c r="B427" s="2">
        <f>RSI!B427</f>
        <v>2.99</v>
      </c>
      <c r="C427" s="2">
        <f>RSI!I427</f>
        <v>67.740983427124775</v>
      </c>
      <c r="D427" s="2">
        <f>MACD!E427</f>
        <v>-3.8631208512274195E-2</v>
      </c>
      <c r="E427" s="2">
        <f>MACD!F427</f>
        <v>-1.1559697646525913E-2</v>
      </c>
      <c r="F427" s="2">
        <f>'Moving Avg'!D427</f>
        <v>2.9520000000000004</v>
      </c>
      <c r="G427" s="2">
        <f>'Moving Avg'!F427</f>
        <v>2.8525</v>
      </c>
      <c r="H427" s="2">
        <f>'Moving Avg'!G427</f>
        <v>2.9027999999999992</v>
      </c>
      <c r="I427" s="2">
        <f>'Moving Avg'!H427</f>
        <v>2.8840500000000007</v>
      </c>
      <c r="J427" s="6" t="str">
        <f>OBV!F427</f>
        <v>BULLISH</v>
      </c>
      <c r="K427" s="6" t="str">
        <f>OBV!G427</f>
        <v>NEUTRAL</v>
      </c>
      <c r="L427" s="6" t="str">
        <f>OBV!H427</f>
        <v>CONFIRMED BULLISH</v>
      </c>
      <c r="M427" s="8">
        <f t="shared" si="60"/>
        <v>25</v>
      </c>
      <c r="N427" s="8">
        <f t="shared" si="61"/>
        <v>100</v>
      </c>
      <c r="O427" s="8">
        <f t="shared" si="62"/>
        <v>50</v>
      </c>
      <c r="P427" s="8">
        <f t="shared" si="63"/>
        <v>83.5</v>
      </c>
      <c r="Q427" s="9">
        <f t="shared" si="64"/>
        <v>63.774999999999999</v>
      </c>
      <c r="R427" s="9">
        <f t="shared" si="65"/>
        <v>63.375</v>
      </c>
      <c r="S427" s="9">
        <f t="shared" si="66"/>
        <v>68.825000000000003</v>
      </c>
      <c r="T427" s="9">
        <f t="shared" si="67"/>
        <v>64.625</v>
      </c>
      <c r="U427" s="8">
        <f t="shared" si="68"/>
        <v>65.325000000000003</v>
      </c>
      <c r="V427" s="8">
        <f t="shared" si="69"/>
        <v>65.150000000000006</v>
      </c>
    </row>
    <row r="428" spans="1:22" ht="13.5" x14ac:dyDescent="0.25">
      <c r="A428" s="3">
        <f>RSI!A428</f>
        <v>42629</v>
      </c>
      <c r="B428" s="2">
        <f>RSI!B428</f>
        <v>2.99</v>
      </c>
      <c r="C428" s="2">
        <f>RSI!I428</f>
        <v>67.740983427124775</v>
      </c>
      <c r="D428" s="2">
        <f>MACD!E428</f>
        <v>-4.5512863140928062E-2</v>
      </c>
      <c r="E428" s="2">
        <f>MACD!F428</f>
        <v>-1.8350330745406346E-2</v>
      </c>
      <c r="F428" s="2">
        <f>'Moving Avg'!D428</f>
        <v>2.9740000000000002</v>
      </c>
      <c r="G428" s="2">
        <f>'Moving Avg'!F428</f>
        <v>2.8595000000000006</v>
      </c>
      <c r="H428" s="2">
        <f>'Moving Avg'!G428</f>
        <v>2.9029999999999991</v>
      </c>
      <c r="I428" s="2">
        <f>'Moving Avg'!H428</f>
        <v>2.8840000000000008</v>
      </c>
      <c r="J428" s="6" t="str">
        <f>OBV!F428</f>
        <v>BULLISH</v>
      </c>
      <c r="K428" s="6" t="str">
        <f>OBV!G428</f>
        <v>NEUTRAL</v>
      </c>
      <c r="L428" s="6" t="str">
        <f>OBV!H428</f>
        <v>CONFIRMED BULLISH</v>
      </c>
      <c r="M428" s="8">
        <f t="shared" si="60"/>
        <v>25</v>
      </c>
      <c r="N428" s="8">
        <f t="shared" si="61"/>
        <v>100</v>
      </c>
      <c r="O428" s="8">
        <f t="shared" si="62"/>
        <v>50</v>
      </c>
      <c r="P428" s="8">
        <f t="shared" si="63"/>
        <v>83.5</v>
      </c>
      <c r="Q428" s="9">
        <f t="shared" si="64"/>
        <v>63.774999999999999</v>
      </c>
      <c r="R428" s="9">
        <f t="shared" si="65"/>
        <v>63.375</v>
      </c>
      <c r="S428" s="9">
        <f t="shared" si="66"/>
        <v>68.825000000000003</v>
      </c>
      <c r="T428" s="9">
        <f t="shared" si="67"/>
        <v>64.625</v>
      </c>
      <c r="U428" s="8">
        <f t="shared" si="68"/>
        <v>65.325000000000003</v>
      </c>
      <c r="V428" s="8">
        <f t="shared" si="69"/>
        <v>65.150000000000006</v>
      </c>
    </row>
    <row r="429" spans="1:22" ht="13.5" x14ac:dyDescent="0.25">
      <c r="A429" s="3">
        <f>RSI!A429</f>
        <v>42632</v>
      </c>
      <c r="B429" s="2">
        <f>RSI!B429</f>
        <v>2.91</v>
      </c>
      <c r="C429" s="2">
        <f>RSI!I429</f>
        <v>52.9743993062146</v>
      </c>
      <c r="D429" s="2">
        <f>MACD!E429</f>
        <v>-5.3747631147526231E-2</v>
      </c>
      <c r="E429" s="2">
        <f>MACD!F429</f>
        <v>-2.5429790825830325E-2</v>
      </c>
      <c r="F429" s="2">
        <f>'Moving Avg'!D429</f>
        <v>2.9740000000000002</v>
      </c>
      <c r="G429" s="2">
        <f>'Moving Avg'!F429</f>
        <v>2.8650000000000007</v>
      </c>
      <c r="H429" s="2">
        <f>'Moving Avg'!G429</f>
        <v>2.9015999999999993</v>
      </c>
      <c r="I429" s="2">
        <f>'Moving Avg'!H429</f>
        <v>2.8835500000000009</v>
      </c>
      <c r="J429" s="6" t="str">
        <f>OBV!F429</f>
        <v>BULLISH</v>
      </c>
      <c r="K429" s="6" t="str">
        <f>OBV!G429</f>
        <v>NEUTRAL</v>
      </c>
      <c r="L429" s="6" t="str">
        <f>OBV!H429</f>
        <v>NEUTRAL</v>
      </c>
      <c r="M429" s="8">
        <f t="shared" si="60"/>
        <v>25</v>
      </c>
      <c r="N429" s="8">
        <f t="shared" si="61"/>
        <v>100</v>
      </c>
      <c r="O429" s="8">
        <f t="shared" si="62"/>
        <v>50</v>
      </c>
      <c r="P429" s="8">
        <f t="shared" si="63"/>
        <v>49.5</v>
      </c>
      <c r="Q429" s="9">
        <f t="shared" si="64"/>
        <v>58.674999999999997</v>
      </c>
      <c r="R429" s="9">
        <f t="shared" si="65"/>
        <v>54.875</v>
      </c>
      <c r="S429" s="9">
        <f t="shared" si="66"/>
        <v>53.525000000000006</v>
      </c>
      <c r="T429" s="9">
        <f t="shared" si="67"/>
        <v>56.125</v>
      </c>
      <c r="U429" s="8">
        <f t="shared" si="68"/>
        <v>55.691666666666663</v>
      </c>
      <c r="V429" s="8">
        <f t="shared" si="69"/>
        <v>55.8</v>
      </c>
    </row>
    <row r="430" spans="1:22" ht="13.5" x14ac:dyDescent="0.25">
      <c r="A430" s="3">
        <f>RSI!A430</f>
        <v>42633</v>
      </c>
      <c r="B430" s="2">
        <f>RSI!B430</f>
        <v>2.9</v>
      </c>
      <c r="C430" s="2">
        <f>RSI!I430</f>
        <v>51.46421958451463</v>
      </c>
      <c r="D430" s="2">
        <f>MACD!E430</f>
        <v>-6.0099684358991823E-2</v>
      </c>
      <c r="E430" s="2">
        <f>MACD!F430</f>
        <v>-3.236376953246263E-2</v>
      </c>
      <c r="F430" s="2">
        <f>'Moving Avg'!D430</f>
        <v>2.9560000000000004</v>
      </c>
      <c r="G430" s="2">
        <f>'Moving Avg'!F430</f>
        <v>2.8700000000000006</v>
      </c>
      <c r="H430" s="2">
        <f>'Moving Avg'!G430</f>
        <v>2.900399999999999</v>
      </c>
      <c r="I430" s="2">
        <f>'Moving Avg'!H430</f>
        <v>2.8826500000000004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100</v>
      </c>
      <c r="O430" s="8">
        <f t="shared" si="62"/>
        <v>50</v>
      </c>
      <c r="P430" s="8">
        <f t="shared" si="63"/>
        <v>16.5</v>
      </c>
      <c r="Q430" s="9">
        <f t="shared" si="64"/>
        <v>53.725000000000001</v>
      </c>
      <c r="R430" s="9">
        <f t="shared" si="65"/>
        <v>46.625</v>
      </c>
      <c r="S430" s="9">
        <f t="shared" si="66"/>
        <v>38.674999999999997</v>
      </c>
      <c r="T430" s="9">
        <f t="shared" si="67"/>
        <v>47.875</v>
      </c>
      <c r="U430" s="8">
        <f t="shared" si="68"/>
        <v>46.341666666666661</v>
      </c>
      <c r="V430" s="8">
        <f t="shared" si="69"/>
        <v>46.724999999999994</v>
      </c>
    </row>
    <row r="431" spans="1:22" ht="13.5" x14ac:dyDescent="0.25">
      <c r="A431" s="3">
        <f>RSI!A431</f>
        <v>42634</v>
      </c>
      <c r="B431" s="2">
        <f>RSI!B431</f>
        <v>2.91</v>
      </c>
      <c r="C431" s="2">
        <f>RSI!I431</f>
        <v>52.90991483044143</v>
      </c>
      <c r="D431" s="2">
        <f>MACD!E431</f>
        <v>-6.4733347879553538E-2</v>
      </c>
      <c r="E431" s="2">
        <f>MACD!F431</f>
        <v>-3.8837685201880814E-2</v>
      </c>
      <c r="F431" s="2">
        <f>'Moving Avg'!D431</f>
        <v>2.9400000000000004</v>
      </c>
      <c r="G431" s="2">
        <f>'Moving Avg'!F431</f>
        <v>2.8755000000000002</v>
      </c>
      <c r="H431" s="2">
        <f>'Moving Avg'!G431</f>
        <v>2.8993999999999986</v>
      </c>
      <c r="I431" s="2">
        <f>'Moving Avg'!H431</f>
        <v>2.8818000000000006</v>
      </c>
      <c r="J431" s="6" t="str">
        <f>OBV!F431</f>
        <v>BULLISH</v>
      </c>
      <c r="K431" s="6" t="str">
        <f>OBV!G431</f>
        <v>NEUTRAL</v>
      </c>
      <c r="L431" s="6" t="str">
        <f>OBV!H431</f>
        <v>BULLISH DIVERGENCE</v>
      </c>
      <c r="M431" s="8">
        <f t="shared" si="60"/>
        <v>25</v>
      </c>
      <c r="N431" s="8">
        <f t="shared" si="61"/>
        <v>100</v>
      </c>
      <c r="O431" s="8">
        <f t="shared" si="62"/>
        <v>50</v>
      </c>
      <c r="P431" s="8">
        <f t="shared" si="63"/>
        <v>66.5</v>
      </c>
      <c r="Q431" s="9">
        <f t="shared" si="64"/>
        <v>61.225000000000001</v>
      </c>
      <c r="R431" s="9">
        <f t="shared" si="65"/>
        <v>59.125</v>
      </c>
      <c r="S431" s="9">
        <f t="shared" si="66"/>
        <v>61.174999999999997</v>
      </c>
      <c r="T431" s="9">
        <f t="shared" si="67"/>
        <v>60.375</v>
      </c>
      <c r="U431" s="8">
        <f t="shared" si="68"/>
        <v>60.508333333333326</v>
      </c>
      <c r="V431" s="8">
        <f t="shared" si="69"/>
        <v>60.474999999999994</v>
      </c>
    </row>
    <row r="432" spans="1:22" ht="13.5" x14ac:dyDescent="0.25">
      <c r="A432" s="3">
        <f>RSI!A432</f>
        <v>42635</v>
      </c>
      <c r="B432" s="2">
        <f>RSI!B432</f>
        <v>2.88</v>
      </c>
      <c r="C432" s="2">
        <f>RSI!I432</f>
        <v>48.265241667303385</v>
      </c>
      <c r="D432" s="2">
        <f>MACD!E432</f>
        <v>-6.8081849522391824E-2</v>
      </c>
      <c r="E432" s="2">
        <f>MACD!F432</f>
        <v>-4.4686518065983019E-2</v>
      </c>
      <c r="F432" s="2">
        <f>'Moving Avg'!D432</f>
        <v>2.9180000000000001</v>
      </c>
      <c r="G432" s="2">
        <f>'Moving Avg'!F432</f>
        <v>2.8795000000000006</v>
      </c>
      <c r="H432" s="2">
        <f>'Moving Avg'!G432</f>
        <v>2.896999999999998</v>
      </c>
      <c r="I432" s="2">
        <f>'Moving Avg'!H432</f>
        <v>2.881250000000001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100</v>
      </c>
      <c r="O432" s="8">
        <f t="shared" si="62"/>
        <v>50</v>
      </c>
      <c r="P432" s="8">
        <f t="shared" si="63"/>
        <v>16.5</v>
      </c>
      <c r="Q432" s="9">
        <f t="shared" si="64"/>
        <v>53.725000000000001</v>
      </c>
      <c r="R432" s="9">
        <f t="shared" si="65"/>
        <v>46.625</v>
      </c>
      <c r="S432" s="9">
        <f t="shared" si="66"/>
        <v>38.674999999999997</v>
      </c>
      <c r="T432" s="9">
        <f t="shared" si="67"/>
        <v>47.875</v>
      </c>
      <c r="U432" s="8">
        <f t="shared" si="68"/>
        <v>46.341666666666661</v>
      </c>
      <c r="V432" s="8">
        <f t="shared" si="69"/>
        <v>46.724999999999994</v>
      </c>
    </row>
    <row r="433" spans="1:22" ht="13.5" x14ac:dyDescent="0.25">
      <c r="A433" s="3">
        <f>RSI!A433</f>
        <v>42636</v>
      </c>
      <c r="B433" s="2">
        <f>RSI!B433</f>
        <v>2.88</v>
      </c>
      <c r="C433" s="2">
        <f>RSI!I433</f>
        <v>48.265241667303385</v>
      </c>
      <c r="D433" s="2">
        <f>MACD!E433</f>
        <v>-5.8533446541454648E-2</v>
      </c>
      <c r="E433" s="2">
        <f>MACD!F433</f>
        <v>-4.7455903761077348E-2</v>
      </c>
      <c r="F433" s="2">
        <f>'Moving Avg'!D433</f>
        <v>2.8959999999999999</v>
      </c>
      <c r="G433" s="2">
        <f>'Moving Avg'!F433</f>
        <v>2.8835000000000006</v>
      </c>
      <c r="H433" s="2">
        <f>'Moving Avg'!G433</f>
        <v>2.893399999999998</v>
      </c>
      <c r="I433" s="2">
        <f>'Moving Avg'!H433</f>
        <v>2.8807000000000009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45</v>
      </c>
      <c r="O433" s="8">
        <f t="shared" si="62"/>
        <v>50</v>
      </c>
      <c r="P433" s="8">
        <f t="shared" si="63"/>
        <v>16.5</v>
      </c>
      <c r="Q433" s="9">
        <f t="shared" si="64"/>
        <v>34.475000000000001</v>
      </c>
      <c r="R433" s="9">
        <f t="shared" si="65"/>
        <v>35.625</v>
      </c>
      <c r="S433" s="9">
        <f t="shared" si="66"/>
        <v>30.425000000000001</v>
      </c>
      <c r="T433" s="9">
        <f t="shared" si="67"/>
        <v>34.125</v>
      </c>
      <c r="U433" s="8">
        <f t="shared" si="68"/>
        <v>33.508333333333333</v>
      </c>
      <c r="V433" s="8">
        <f t="shared" si="69"/>
        <v>33.662499999999994</v>
      </c>
    </row>
    <row r="434" spans="1:22" ht="13.5" x14ac:dyDescent="0.25">
      <c r="A434" s="3">
        <f>RSI!A434</f>
        <v>42639</v>
      </c>
      <c r="B434" s="2">
        <f>RSI!B434</f>
        <v>2.83</v>
      </c>
      <c r="C434" s="2">
        <f>RSI!I434</f>
        <v>41.263552486740863</v>
      </c>
      <c r="D434" s="2">
        <f>MACD!E434</f>
        <v>-4.206636789209961E-2</v>
      </c>
      <c r="E434" s="2">
        <f>MACD!F434</f>
        <v>-4.6377996587281804E-2</v>
      </c>
      <c r="F434" s="2">
        <f>'Moving Avg'!D434</f>
        <v>2.88</v>
      </c>
      <c r="G434" s="2">
        <f>'Moving Avg'!F434</f>
        <v>2.8835000000000006</v>
      </c>
      <c r="H434" s="2">
        <f>'Moving Avg'!G434</f>
        <v>2.8905999999999983</v>
      </c>
      <c r="I434" s="2">
        <f>'Moving Avg'!H434</f>
        <v>2.8799000000000019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16.5</v>
      </c>
      <c r="Q434" s="9">
        <f t="shared" si="64"/>
        <v>18.725000000000001</v>
      </c>
      <c r="R434" s="9">
        <f t="shared" si="65"/>
        <v>26.625</v>
      </c>
      <c r="S434" s="9">
        <f t="shared" si="66"/>
        <v>23.675000000000001</v>
      </c>
      <c r="T434" s="9">
        <f t="shared" si="67"/>
        <v>22.875</v>
      </c>
      <c r="U434" s="8">
        <f t="shared" si="68"/>
        <v>23.008333333333336</v>
      </c>
      <c r="V434" s="8">
        <f t="shared" si="69"/>
        <v>22.975000000000001</v>
      </c>
    </row>
    <row r="435" spans="1:22" ht="13.5" x14ac:dyDescent="0.25">
      <c r="A435" s="3">
        <f>RSI!A435</f>
        <v>42640</v>
      </c>
      <c r="B435" s="2">
        <f>RSI!B435</f>
        <v>2.8</v>
      </c>
      <c r="C435" s="2">
        <f>RSI!I435</f>
        <v>37.727175403674856</v>
      </c>
      <c r="D435" s="2">
        <f>MACD!E435</f>
        <v>-1.3243826296255978E-2</v>
      </c>
      <c r="E435" s="2">
        <f>MACD!F435</f>
        <v>-3.9751162529076636E-2</v>
      </c>
      <c r="F435" s="2">
        <f>'Moving Avg'!D435</f>
        <v>2.8600000000000003</v>
      </c>
      <c r="G435" s="2">
        <f>'Moving Avg'!F435</f>
        <v>2.8810000000000002</v>
      </c>
      <c r="H435" s="2">
        <f>'Moving Avg'!G435</f>
        <v>2.8865999999999987</v>
      </c>
      <c r="I435" s="2">
        <f>'Moving Avg'!H435</f>
        <v>2.8793500000000019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16.5</v>
      </c>
      <c r="Q435" s="9">
        <f t="shared" si="64"/>
        <v>11.225</v>
      </c>
      <c r="R435" s="9">
        <f t="shared" si="65"/>
        <v>9.125</v>
      </c>
      <c r="S435" s="9">
        <f t="shared" si="66"/>
        <v>11.175000000000001</v>
      </c>
      <c r="T435" s="9">
        <f t="shared" si="67"/>
        <v>10.375</v>
      </c>
      <c r="U435" s="8">
        <f t="shared" si="68"/>
        <v>10.508333333333335</v>
      </c>
      <c r="V435" s="8">
        <f t="shared" si="69"/>
        <v>10.475000000000001</v>
      </c>
    </row>
    <row r="436" spans="1:22" ht="13.5" x14ac:dyDescent="0.25">
      <c r="A436" s="3">
        <f>RSI!A436</f>
        <v>42641</v>
      </c>
      <c r="B436" s="2">
        <f>RSI!B436</f>
        <v>2.78</v>
      </c>
      <c r="C436" s="2">
        <f>RSI!I436</f>
        <v>35.540383359967024</v>
      </c>
      <c r="D436" s="2">
        <f>MACD!E436</f>
        <v>1.3135587504433666E-2</v>
      </c>
      <c r="E436" s="2">
        <f>MACD!F436</f>
        <v>-2.9173812522374575E-2</v>
      </c>
      <c r="F436" s="2">
        <f>'Moving Avg'!D436</f>
        <v>2.8340000000000001</v>
      </c>
      <c r="G436" s="2">
        <f>'Moving Avg'!F436</f>
        <v>2.8775000000000004</v>
      </c>
      <c r="H436" s="2">
        <f>'Moving Avg'!G436</f>
        <v>2.8821999999999992</v>
      </c>
      <c r="I436" s="2">
        <f>'Moving Avg'!H436</f>
        <v>2.8787000000000016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16.5</v>
      </c>
      <c r="Q436" s="9">
        <f t="shared" si="64"/>
        <v>11.225</v>
      </c>
      <c r="R436" s="9">
        <f t="shared" si="65"/>
        <v>9.125</v>
      </c>
      <c r="S436" s="9">
        <f t="shared" si="66"/>
        <v>11.175000000000001</v>
      </c>
      <c r="T436" s="9">
        <f t="shared" si="67"/>
        <v>10.375</v>
      </c>
      <c r="U436" s="8">
        <f t="shared" si="68"/>
        <v>10.508333333333335</v>
      </c>
      <c r="V436" s="8">
        <f t="shared" si="69"/>
        <v>10.475000000000001</v>
      </c>
    </row>
    <row r="437" spans="1:22" ht="13.5" x14ac:dyDescent="0.25">
      <c r="A437" s="3">
        <f>RSI!A437</f>
        <v>42642</v>
      </c>
      <c r="B437" s="2">
        <f>RSI!B437</f>
        <v>2.78</v>
      </c>
      <c r="C437" s="2">
        <f>RSI!I437</f>
        <v>35.540383359967024</v>
      </c>
      <c r="D437" s="2">
        <f>MACD!E437</f>
        <v>3.6046688487829215E-2</v>
      </c>
      <c r="E437" s="2">
        <f>MACD!F437</f>
        <v>-1.6129712320333819E-2</v>
      </c>
      <c r="F437" s="2">
        <f>'Moving Avg'!D437</f>
        <v>2.8139999999999996</v>
      </c>
      <c r="G437" s="2">
        <f>'Moving Avg'!F437</f>
        <v>2.8740000000000001</v>
      </c>
      <c r="H437" s="2">
        <f>'Moving Avg'!G437</f>
        <v>2.8777999999999992</v>
      </c>
      <c r="I437" s="2">
        <f>'Moving Avg'!H437</f>
        <v>2.8780500000000013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16.5</v>
      </c>
      <c r="Q437" s="9">
        <f t="shared" si="64"/>
        <v>11.225</v>
      </c>
      <c r="R437" s="9">
        <f t="shared" si="65"/>
        <v>9.125</v>
      </c>
      <c r="S437" s="9">
        <f t="shared" si="66"/>
        <v>11.175000000000001</v>
      </c>
      <c r="T437" s="9">
        <f t="shared" si="67"/>
        <v>10.375</v>
      </c>
      <c r="U437" s="8">
        <f t="shared" si="68"/>
        <v>10.508333333333335</v>
      </c>
      <c r="V437" s="8">
        <f t="shared" si="69"/>
        <v>10.475000000000001</v>
      </c>
    </row>
    <row r="438" spans="1:22" ht="13.5" x14ac:dyDescent="0.25">
      <c r="A438" s="3">
        <f>RSI!A438</f>
        <v>42643</v>
      </c>
      <c r="B438" s="2">
        <f>RSI!B438</f>
        <v>2.75</v>
      </c>
      <c r="C438" s="2">
        <f>RSI!I438</f>
        <v>32.284915080062092</v>
      </c>
      <c r="D438" s="2">
        <f>MACD!E438</f>
        <v>5.8201577423676376E-2</v>
      </c>
      <c r="E438" s="2">
        <f>MACD!F438</f>
        <v>-1.26345437153178E-3</v>
      </c>
      <c r="F438" s="2">
        <f>'Moving Avg'!D438</f>
        <v>2.7879999999999998</v>
      </c>
      <c r="G438" s="2">
        <f>'Moving Avg'!F438</f>
        <v>2.8690000000000007</v>
      </c>
      <c r="H438" s="2">
        <f>'Moving Avg'!G438</f>
        <v>2.8727999999999994</v>
      </c>
      <c r="I438" s="2">
        <f>'Moving Avg'!H438</f>
        <v>2.8774500000000014</v>
      </c>
      <c r="J438" s="6" t="str">
        <f>OBV!F438</f>
        <v>BEARISH</v>
      </c>
      <c r="K438" s="6" t="str">
        <f>OBV!G438</f>
        <v>STRONG</v>
      </c>
      <c r="L438" s="6" t="str">
        <f>OBV!H438</f>
        <v>CONFIRMED BEARISH</v>
      </c>
      <c r="M438" s="8">
        <f t="shared" si="60"/>
        <v>25</v>
      </c>
      <c r="N438" s="8">
        <f t="shared" si="61"/>
        <v>0</v>
      </c>
      <c r="O438" s="8">
        <f t="shared" si="62"/>
        <v>0</v>
      </c>
      <c r="P438" s="8">
        <f t="shared" si="63"/>
        <v>33</v>
      </c>
      <c r="Q438" s="9">
        <f t="shared" si="64"/>
        <v>13.7</v>
      </c>
      <c r="R438" s="9">
        <f t="shared" si="65"/>
        <v>13.25</v>
      </c>
      <c r="S438" s="9">
        <f t="shared" si="66"/>
        <v>18.600000000000001</v>
      </c>
      <c r="T438" s="9">
        <f t="shared" si="67"/>
        <v>14.5</v>
      </c>
      <c r="U438" s="8">
        <f t="shared" si="68"/>
        <v>15.183333333333332</v>
      </c>
      <c r="V438" s="8">
        <f t="shared" si="69"/>
        <v>15.012499999999999</v>
      </c>
    </row>
    <row r="439" spans="1:22" ht="13.5" x14ac:dyDescent="0.25">
      <c r="A439" s="3">
        <f>RSI!A439</f>
        <v>42647</v>
      </c>
      <c r="B439" s="2">
        <f>RSI!B439</f>
        <v>2.8</v>
      </c>
      <c r="C439" s="2">
        <f>RSI!I439</f>
        <v>41.845947242851011</v>
      </c>
      <c r="D439" s="2">
        <f>MACD!E439</f>
        <v>6.1619777274569465E-2</v>
      </c>
      <c r="E439" s="2">
        <f>MACD!F439</f>
        <v>1.131319195768847E-2</v>
      </c>
      <c r="F439" s="2">
        <f>'Moving Avg'!D439</f>
        <v>2.782</v>
      </c>
      <c r="G439" s="2">
        <f>'Moving Avg'!F439</f>
        <v>2.8690000000000002</v>
      </c>
      <c r="H439" s="2">
        <f>'Moving Avg'!G439</f>
        <v>2.8687999999999994</v>
      </c>
      <c r="I439" s="2">
        <f>'Moving Avg'!H439</f>
        <v>2.8771000000000009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16.5</v>
      </c>
      <c r="Q439" s="9">
        <f t="shared" si="64"/>
        <v>11.225</v>
      </c>
      <c r="R439" s="9">
        <f t="shared" si="65"/>
        <v>9.125</v>
      </c>
      <c r="S439" s="9">
        <f t="shared" si="66"/>
        <v>11.175000000000001</v>
      </c>
      <c r="T439" s="9">
        <f t="shared" si="67"/>
        <v>10.375</v>
      </c>
      <c r="U439" s="8">
        <f t="shared" si="68"/>
        <v>10.508333333333335</v>
      </c>
      <c r="V439" s="8">
        <f t="shared" si="69"/>
        <v>10.475000000000001</v>
      </c>
    </row>
    <row r="440" spans="1:22" ht="13.5" x14ac:dyDescent="0.25">
      <c r="A440" s="3">
        <f>RSI!A440</f>
        <v>42648</v>
      </c>
      <c r="B440" s="2">
        <f>RSI!B440</f>
        <v>2.8</v>
      </c>
      <c r="C440" s="2">
        <f>RSI!I440</f>
        <v>41.845947242851011</v>
      </c>
      <c r="D440" s="2">
        <f>MACD!E440</f>
        <v>6.3310734111883704E-2</v>
      </c>
      <c r="E440" s="2">
        <f>MACD!F440</f>
        <v>2.1712700388527517E-2</v>
      </c>
      <c r="F440" s="2">
        <f>'Moving Avg'!D440</f>
        <v>2.782</v>
      </c>
      <c r="G440" s="2">
        <f>'Moving Avg'!F440</f>
        <v>2.8689999999999998</v>
      </c>
      <c r="H440" s="2">
        <f>'Moving Avg'!G440</f>
        <v>2.8647999999999989</v>
      </c>
      <c r="I440" s="2">
        <f>'Moving Avg'!H440</f>
        <v>2.875900000000001</v>
      </c>
      <c r="J440" s="6" t="str">
        <f>OBV!F440</f>
        <v>BEARISH</v>
      </c>
      <c r="K440" s="6" t="str">
        <f>OBV!G440</f>
        <v>NEUTRAL</v>
      </c>
      <c r="L440" s="6" t="str">
        <f>OBV!H440</f>
        <v>NEUTRAL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16.5</v>
      </c>
      <c r="Q440" s="9">
        <f t="shared" si="64"/>
        <v>11.225</v>
      </c>
      <c r="R440" s="9">
        <f t="shared" si="65"/>
        <v>9.125</v>
      </c>
      <c r="S440" s="9">
        <f t="shared" si="66"/>
        <v>11.175000000000001</v>
      </c>
      <c r="T440" s="9">
        <f t="shared" si="67"/>
        <v>10.375</v>
      </c>
      <c r="U440" s="8">
        <f t="shared" si="68"/>
        <v>10.508333333333335</v>
      </c>
      <c r="V440" s="8">
        <f t="shared" si="69"/>
        <v>10.475000000000001</v>
      </c>
    </row>
    <row r="441" spans="1:22" ht="13.5" x14ac:dyDescent="0.25">
      <c r="A441" s="3">
        <f>RSI!A441</f>
        <v>42649</v>
      </c>
      <c r="B441" s="2">
        <f>RSI!B441</f>
        <v>2.76</v>
      </c>
      <c r="C441" s="2">
        <f>RSI!I441</f>
        <v>36.99899606242677</v>
      </c>
      <c r="D441" s="2">
        <f>MACD!E441</f>
        <v>6.9555093638418608E-2</v>
      </c>
      <c r="E441" s="2">
        <f>MACD!F441</f>
        <v>3.1281179038505733E-2</v>
      </c>
      <c r="F441" s="2">
        <f>'Moving Avg'!D441</f>
        <v>2.7779999999999996</v>
      </c>
      <c r="G441" s="2">
        <f>'Moving Avg'!F441</f>
        <v>2.8664999999999998</v>
      </c>
      <c r="H441" s="2">
        <f>'Moving Avg'!G441</f>
        <v>2.8603999999999985</v>
      </c>
      <c r="I441" s="2">
        <f>'Moving Avg'!H441</f>
        <v>2.8747500000000006</v>
      </c>
      <c r="J441" s="6" t="str">
        <f>OBV!F441</f>
        <v>BEARISH</v>
      </c>
      <c r="K441" s="6" t="str">
        <f>OBV!G441</f>
        <v>NEUTRAL</v>
      </c>
      <c r="L441" s="6" t="str">
        <f>OBV!H441</f>
        <v>CONFIRMED BEARISH</v>
      </c>
      <c r="M441" s="8">
        <f t="shared" si="60"/>
        <v>25</v>
      </c>
      <c r="N441" s="8">
        <f t="shared" si="61"/>
        <v>0</v>
      </c>
      <c r="O441" s="8">
        <f t="shared" si="62"/>
        <v>0</v>
      </c>
      <c r="P441" s="8">
        <f t="shared" si="63"/>
        <v>16.5</v>
      </c>
      <c r="Q441" s="9">
        <f t="shared" si="64"/>
        <v>11.225</v>
      </c>
      <c r="R441" s="9">
        <f t="shared" si="65"/>
        <v>9.125</v>
      </c>
      <c r="S441" s="9">
        <f t="shared" si="66"/>
        <v>11.175000000000001</v>
      </c>
      <c r="T441" s="9">
        <f t="shared" si="67"/>
        <v>10.375</v>
      </c>
      <c r="U441" s="8">
        <f t="shared" si="68"/>
        <v>10.508333333333335</v>
      </c>
      <c r="V441" s="8">
        <f t="shared" si="69"/>
        <v>10.475000000000001</v>
      </c>
    </row>
    <row r="442" spans="1:22" ht="13.5" x14ac:dyDescent="0.25">
      <c r="A442" s="3">
        <f>RSI!A442</f>
        <v>42650</v>
      </c>
      <c r="B442" s="2">
        <f>RSI!B442</f>
        <v>2.75</v>
      </c>
      <c r="C442" s="2">
        <f>RSI!I442</f>
        <v>35.880090422001999</v>
      </c>
      <c r="D442" s="2">
        <f>MACD!E442</f>
        <v>7.1489505305779133E-2</v>
      </c>
      <c r="E442" s="2">
        <f>MACD!F442</f>
        <v>3.9322844291960417E-2</v>
      </c>
      <c r="F442" s="2">
        <f>'Moving Avg'!D442</f>
        <v>2.7719999999999998</v>
      </c>
      <c r="G442" s="2">
        <f>'Moving Avg'!F442</f>
        <v>2.8639999999999994</v>
      </c>
      <c r="H442" s="2">
        <f>'Moving Avg'!G442</f>
        <v>2.8583999999999987</v>
      </c>
      <c r="I442" s="2">
        <f>'Moving Avg'!H442</f>
        <v>2.8731500000000016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  <c r="M442" s="8">
        <f t="shared" si="60"/>
        <v>25</v>
      </c>
      <c r="N442" s="8">
        <f t="shared" si="61"/>
        <v>0</v>
      </c>
      <c r="O442" s="8">
        <f t="shared" si="62"/>
        <v>0</v>
      </c>
      <c r="P442" s="8">
        <f t="shared" si="63"/>
        <v>16.5</v>
      </c>
      <c r="Q442" s="9">
        <f t="shared" si="64"/>
        <v>11.225</v>
      </c>
      <c r="R442" s="9">
        <f t="shared" si="65"/>
        <v>9.125</v>
      </c>
      <c r="S442" s="9">
        <f t="shared" si="66"/>
        <v>11.175000000000001</v>
      </c>
      <c r="T442" s="9">
        <f t="shared" si="67"/>
        <v>10.375</v>
      </c>
      <c r="U442" s="8">
        <f t="shared" si="68"/>
        <v>10.508333333333335</v>
      </c>
      <c r="V442" s="8">
        <f t="shared" si="69"/>
        <v>10.475000000000001</v>
      </c>
    </row>
    <row r="443" spans="1:22" ht="13.5" x14ac:dyDescent="0.25">
      <c r="A443" s="3">
        <f>RSI!A443</f>
        <v>42653</v>
      </c>
      <c r="B443" s="2">
        <f>RSI!B443</f>
        <v>2.78</v>
      </c>
      <c r="C443" s="2">
        <f>RSI!I443</f>
        <v>41.587215258223331</v>
      </c>
      <c r="D443" s="2">
        <f>MACD!E443</f>
        <v>7.144963404452831E-2</v>
      </c>
      <c r="E443" s="2">
        <f>MACD!F443</f>
        <v>4.5748202242474001E-2</v>
      </c>
      <c r="F443" s="2">
        <f>'Moving Avg'!D443</f>
        <v>2.7779999999999996</v>
      </c>
      <c r="G443" s="2">
        <f>'Moving Avg'!F443</f>
        <v>2.8589999999999995</v>
      </c>
      <c r="H443" s="2">
        <f>'Moving Avg'!G443</f>
        <v>2.8569999999999989</v>
      </c>
      <c r="I443" s="2">
        <f>'Moving Avg'!H443</f>
        <v>2.8712500000000016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  <c r="M443" s="8">
        <f t="shared" si="60"/>
        <v>25</v>
      </c>
      <c r="N443" s="8">
        <f t="shared" si="61"/>
        <v>0</v>
      </c>
      <c r="O443" s="8">
        <f t="shared" si="62"/>
        <v>0</v>
      </c>
      <c r="P443" s="8">
        <f t="shared" si="63"/>
        <v>16.5</v>
      </c>
      <c r="Q443" s="9">
        <f t="shared" si="64"/>
        <v>11.225</v>
      </c>
      <c r="R443" s="9">
        <f t="shared" si="65"/>
        <v>9.125</v>
      </c>
      <c r="S443" s="9">
        <f t="shared" si="66"/>
        <v>11.175000000000001</v>
      </c>
      <c r="T443" s="9">
        <f t="shared" si="67"/>
        <v>10.375</v>
      </c>
      <c r="U443" s="8">
        <f t="shared" si="68"/>
        <v>10.508333333333335</v>
      </c>
      <c r="V443" s="8">
        <f t="shared" si="69"/>
        <v>10.475000000000001</v>
      </c>
    </row>
    <row r="444" spans="1:22" ht="13.5" x14ac:dyDescent="0.25">
      <c r="A444" s="3">
        <f>RSI!A444</f>
        <v>42654</v>
      </c>
      <c r="B444" s="2">
        <f>RSI!B444</f>
        <v>2.76</v>
      </c>
      <c r="C444" s="2">
        <f>RSI!I444</f>
        <v>39.089310337641294</v>
      </c>
      <c r="D444" s="2">
        <f>MACD!E444</f>
        <v>6.5532929961844566E-2</v>
      </c>
      <c r="E444" s="2">
        <f>MACD!F444</f>
        <v>4.9705147786348117E-2</v>
      </c>
      <c r="F444" s="2">
        <f>'Moving Avg'!D444</f>
        <v>2.7699999999999996</v>
      </c>
      <c r="G444" s="2">
        <f>'Moving Avg'!F444</f>
        <v>2.8514999999999993</v>
      </c>
      <c r="H444" s="2">
        <f>'Moving Avg'!G444</f>
        <v>2.8551999999999986</v>
      </c>
      <c r="I444" s="2">
        <f>'Moving Avg'!H444</f>
        <v>2.8693000000000017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  <c r="M444" s="8">
        <f t="shared" si="60"/>
        <v>25</v>
      </c>
      <c r="N444" s="8">
        <f t="shared" si="61"/>
        <v>0</v>
      </c>
      <c r="O444" s="8">
        <f t="shared" si="62"/>
        <v>0</v>
      </c>
      <c r="P444" s="8">
        <f t="shared" si="63"/>
        <v>16.5</v>
      </c>
      <c r="Q444" s="9">
        <f t="shared" si="64"/>
        <v>11.225</v>
      </c>
      <c r="R444" s="9">
        <f t="shared" si="65"/>
        <v>9.125</v>
      </c>
      <c r="S444" s="9">
        <f t="shared" si="66"/>
        <v>11.175000000000001</v>
      </c>
      <c r="T444" s="9">
        <f t="shared" si="67"/>
        <v>10.375</v>
      </c>
      <c r="U444" s="8">
        <f t="shared" si="68"/>
        <v>10.508333333333335</v>
      </c>
      <c r="V444" s="8">
        <f t="shared" si="69"/>
        <v>10.475000000000001</v>
      </c>
    </row>
    <row r="445" spans="1:22" ht="13.5" x14ac:dyDescent="0.25">
      <c r="A445" s="3">
        <f>RSI!A445</f>
        <v>42655</v>
      </c>
      <c r="B445" s="2">
        <f>RSI!B445</f>
        <v>2.77</v>
      </c>
      <c r="C445" s="2">
        <f>RSI!I445</f>
        <v>40.997583531252396</v>
      </c>
      <c r="D445" s="2">
        <f>MACD!E445</f>
        <v>5.5592117020005105E-2</v>
      </c>
      <c r="E445" s="2">
        <f>MACD!F445</f>
        <v>5.0882541633079516E-2</v>
      </c>
      <c r="F445" s="2">
        <f>'Moving Avg'!D445</f>
        <v>2.7639999999999998</v>
      </c>
      <c r="G445" s="2">
        <f>'Moving Avg'!F445</f>
        <v>2.8404999999999996</v>
      </c>
      <c r="H445" s="2">
        <f>'Moving Avg'!G445</f>
        <v>2.8535999999999988</v>
      </c>
      <c r="I445" s="2">
        <f>'Moving Avg'!H445</f>
        <v>2.8678000000000012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25</v>
      </c>
      <c r="N445" s="8">
        <f t="shared" si="61"/>
        <v>0</v>
      </c>
      <c r="O445" s="8">
        <f t="shared" si="62"/>
        <v>0</v>
      </c>
      <c r="P445" s="8">
        <f t="shared" si="63"/>
        <v>16.5</v>
      </c>
      <c r="Q445" s="9">
        <f t="shared" si="64"/>
        <v>11.225</v>
      </c>
      <c r="R445" s="9">
        <f t="shared" si="65"/>
        <v>9.125</v>
      </c>
      <c r="S445" s="9">
        <f t="shared" si="66"/>
        <v>11.175000000000001</v>
      </c>
      <c r="T445" s="9">
        <f t="shared" si="67"/>
        <v>10.375</v>
      </c>
      <c r="U445" s="8">
        <f t="shared" si="68"/>
        <v>10.508333333333335</v>
      </c>
      <c r="V445" s="8">
        <f t="shared" si="69"/>
        <v>10.475000000000001</v>
      </c>
    </row>
    <row r="446" spans="1:22" ht="13.5" x14ac:dyDescent="0.25">
      <c r="A446" s="3">
        <f>RSI!A446</f>
        <v>42656</v>
      </c>
      <c r="B446" s="2">
        <f>RSI!B446</f>
        <v>2.76</v>
      </c>
      <c r="C446" s="2">
        <f>RSI!I446</f>
        <v>39.659512740966655</v>
      </c>
      <c r="D446" s="2">
        <f>MACD!E446</f>
        <v>4.5175900418621406E-2</v>
      </c>
      <c r="E446" s="2">
        <f>MACD!F446</f>
        <v>4.9741213390187895E-2</v>
      </c>
      <c r="F446" s="2">
        <f>'Moving Avg'!D446</f>
        <v>2.7639999999999998</v>
      </c>
      <c r="G446" s="2">
        <f>'Moving Avg'!F446</f>
        <v>2.8289999999999997</v>
      </c>
      <c r="H446" s="2">
        <f>'Moving Avg'!G446</f>
        <v>2.8527999999999984</v>
      </c>
      <c r="I446" s="2">
        <f>'Moving Avg'!H446</f>
        <v>2.8662500000000017</v>
      </c>
      <c r="J446" s="6" t="str">
        <f>OBV!F446</f>
        <v>BULLISH</v>
      </c>
      <c r="K446" s="6" t="str">
        <f>OBV!G446</f>
        <v>NEUTRAL</v>
      </c>
      <c r="L446" s="6" t="str">
        <f>OBV!H446</f>
        <v>NEUTRAL</v>
      </c>
      <c r="M446" s="8">
        <f t="shared" si="60"/>
        <v>25</v>
      </c>
      <c r="N446" s="8">
        <f t="shared" si="61"/>
        <v>45</v>
      </c>
      <c r="O446" s="8">
        <f t="shared" si="62"/>
        <v>0</v>
      </c>
      <c r="P446" s="8">
        <f t="shared" si="63"/>
        <v>49.5</v>
      </c>
      <c r="Q446" s="9">
        <f t="shared" si="64"/>
        <v>31.925000000000001</v>
      </c>
      <c r="R446" s="9">
        <f t="shared" si="65"/>
        <v>26.375</v>
      </c>
      <c r="S446" s="9">
        <f t="shared" si="66"/>
        <v>32.775000000000006</v>
      </c>
      <c r="T446" s="9">
        <f t="shared" si="67"/>
        <v>29.875</v>
      </c>
      <c r="U446" s="8">
        <f t="shared" si="68"/>
        <v>30.358333333333334</v>
      </c>
      <c r="V446" s="8">
        <f t="shared" si="69"/>
        <v>30.237500000000001</v>
      </c>
    </row>
    <row r="447" spans="1:22" ht="13.5" x14ac:dyDescent="0.25">
      <c r="A447" s="3">
        <f>RSI!A447</f>
        <v>42657</v>
      </c>
      <c r="B447" s="2">
        <f>RSI!B447</f>
        <v>2.76</v>
      </c>
      <c r="C447" s="2">
        <f>RSI!I447</f>
        <v>39.659512740966655</v>
      </c>
      <c r="D447" s="2">
        <f>MACD!E447</f>
        <v>3.6728142107923301E-2</v>
      </c>
      <c r="E447" s="2">
        <f>MACD!F447</f>
        <v>4.7138599133734985E-2</v>
      </c>
      <c r="F447" s="2">
        <f>'Moving Avg'!D447</f>
        <v>2.7659999999999996</v>
      </c>
      <c r="G447" s="2">
        <f>'Moving Avg'!F447</f>
        <v>2.8174999999999999</v>
      </c>
      <c r="H447" s="2">
        <f>'Moving Avg'!G447</f>
        <v>2.8519999999999985</v>
      </c>
      <c r="I447" s="2">
        <f>'Moving Avg'!H447</f>
        <v>2.8645500000000017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  <c r="M447" s="8">
        <f t="shared" si="60"/>
        <v>25</v>
      </c>
      <c r="N447" s="8">
        <f t="shared" si="61"/>
        <v>45</v>
      </c>
      <c r="O447" s="8">
        <f t="shared" si="62"/>
        <v>0</v>
      </c>
      <c r="P447" s="8">
        <f t="shared" si="63"/>
        <v>83.5</v>
      </c>
      <c r="Q447" s="9">
        <f t="shared" si="64"/>
        <v>37.024999999999999</v>
      </c>
      <c r="R447" s="9">
        <f t="shared" si="65"/>
        <v>34.875</v>
      </c>
      <c r="S447" s="9">
        <f t="shared" si="66"/>
        <v>48.075000000000003</v>
      </c>
      <c r="T447" s="9">
        <f t="shared" si="67"/>
        <v>38.375</v>
      </c>
      <c r="U447" s="8">
        <f t="shared" si="68"/>
        <v>39.991666666666667</v>
      </c>
      <c r="V447" s="8">
        <f t="shared" si="69"/>
        <v>39.587500000000006</v>
      </c>
    </row>
    <row r="448" spans="1:22" ht="13.5" x14ac:dyDescent="0.25">
      <c r="A448" s="3">
        <f>RSI!A448</f>
        <v>42660</v>
      </c>
      <c r="B448" s="2">
        <f>RSI!B448</f>
        <v>2.84</v>
      </c>
      <c r="C448" s="2">
        <f>RSI!I448</f>
        <v>53.684600788428362</v>
      </c>
      <c r="D448" s="2">
        <f>MACD!E448</f>
        <v>1.9377583407428123E-2</v>
      </c>
      <c r="E448" s="2">
        <f>MACD!F448</f>
        <v>4.1586395988473621E-2</v>
      </c>
      <c r="F448" s="2">
        <f>'Moving Avg'!D448</f>
        <v>2.7779999999999996</v>
      </c>
      <c r="G448" s="2">
        <f>'Moving Avg'!F448</f>
        <v>2.81</v>
      </c>
      <c r="H448" s="2">
        <f>'Moving Avg'!G448</f>
        <v>2.8507999999999987</v>
      </c>
      <c r="I448" s="2">
        <f>'Moving Avg'!H448</f>
        <v>2.8635000000000015</v>
      </c>
      <c r="J448" s="6" t="str">
        <f>OBV!F448</f>
        <v>BULLISH</v>
      </c>
      <c r="K448" s="6" t="str">
        <f>OBV!G448</f>
        <v>NEUTRAL</v>
      </c>
      <c r="L448" s="6" t="str">
        <f>OBV!H448</f>
        <v>CONFIRMED BULLISH</v>
      </c>
      <c r="M448" s="8">
        <f t="shared" si="60"/>
        <v>25</v>
      </c>
      <c r="N448" s="8">
        <f t="shared" si="61"/>
        <v>100</v>
      </c>
      <c r="O448" s="8">
        <f t="shared" si="62"/>
        <v>0</v>
      </c>
      <c r="P448" s="8">
        <f t="shared" si="63"/>
        <v>83.5</v>
      </c>
      <c r="Q448" s="9">
        <f t="shared" si="64"/>
        <v>56.274999999999999</v>
      </c>
      <c r="R448" s="9">
        <f t="shared" si="65"/>
        <v>45.875</v>
      </c>
      <c r="S448" s="9">
        <f t="shared" si="66"/>
        <v>56.325000000000003</v>
      </c>
      <c r="T448" s="9">
        <f t="shared" si="67"/>
        <v>52.125</v>
      </c>
      <c r="U448" s="8">
        <f t="shared" si="68"/>
        <v>52.82500000000001</v>
      </c>
      <c r="V448" s="8">
        <f t="shared" si="69"/>
        <v>52.650000000000006</v>
      </c>
    </row>
    <row r="449" spans="1:22" ht="13.5" x14ac:dyDescent="0.25">
      <c r="A449" s="3">
        <f>RSI!A449</f>
        <v>42661</v>
      </c>
      <c r="B449" s="2">
        <f>RSI!B449</f>
        <v>2.84</v>
      </c>
      <c r="C449" s="2">
        <f>RSI!I449</f>
        <v>53.684600788428369</v>
      </c>
      <c r="D449" s="2">
        <f>MACD!E449</f>
        <v>1.2229680341143467E-2</v>
      </c>
      <c r="E449" s="2">
        <f>MACD!F449</f>
        <v>3.5715052859007591E-2</v>
      </c>
      <c r="F449" s="2">
        <f>'Moving Avg'!D449</f>
        <v>2.7939999999999996</v>
      </c>
      <c r="G449" s="2">
        <f>'Moving Avg'!F449</f>
        <v>2.8065000000000007</v>
      </c>
      <c r="H449" s="2">
        <f>'Moving Avg'!G449</f>
        <v>2.8495999999999992</v>
      </c>
      <c r="I449" s="2">
        <f>'Moving Avg'!H449</f>
        <v>2.8623000000000021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  <c r="M449" s="8">
        <f t="shared" si="60"/>
        <v>25</v>
      </c>
      <c r="N449" s="8">
        <f t="shared" si="61"/>
        <v>100</v>
      </c>
      <c r="O449" s="8">
        <f t="shared" si="62"/>
        <v>0</v>
      </c>
      <c r="P449" s="8">
        <f t="shared" si="63"/>
        <v>83.5</v>
      </c>
      <c r="Q449" s="9">
        <f t="shared" si="64"/>
        <v>56.274999999999999</v>
      </c>
      <c r="R449" s="9">
        <f t="shared" si="65"/>
        <v>45.875</v>
      </c>
      <c r="S449" s="9">
        <f t="shared" si="66"/>
        <v>56.325000000000003</v>
      </c>
      <c r="T449" s="9">
        <f t="shared" si="67"/>
        <v>52.125</v>
      </c>
      <c r="U449" s="8">
        <f t="shared" si="68"/>
        <v>52.82500000000001</v>
      </c>
      <c r="V449" s="8">
        <f t="shared" si="69"/>
        <v>52.650000000000006</v>
      </c>
    </row>
    <row r="450" spans="1:22" ht="13.5" x14ac:dyDescent="0.25">
      <c r="A450" s="3">
        <f>RSI!A450</f>
        <v>42662</v>
      </c>
      <c r="B450" s="2">
        <f>RSI!B450</f>
        <v>2.84</v>
      </c>
      <c r="C450" s="2">
        <f>RSI!I450</f>
        <v>53.684600788428369</v>
      </c>
      <c r="D450" s="2">
        <f>MACD!E450</f>
        <v>6.0342613536996659E-3</v>
      </c>
      <c r="E450" s="2">
        <f>MACD!F450</f>
        <v>2.9778894557946006E-2</v>
      </c>
      <c r="F450" s="2">
        <f>'Moving Avg'!D450</f>
        <v>2.8079999999999998</v>
      </c>
      <c r="G450" s="2">
        <f>'Moving Avg'!F450</f>
        <v>2.8035000000000005</v>
      </c>
      <c r="H450" s="2">
        <f>'Moving Avg'!G450</f>
        <v>2.8457999999999992</v>
      </c>
      <c r="I450" s="2">
        <f>'Moving Avg'!H450</f>
        <v>2.8607500000000021</v>
      </c>
      <c r="J450" s="6" t="str">
        <f>OBV!F450</f>
        <v>BEARISH</v>
      </c>
      <c r="K450" s="6" t="str">
        <f>OBV!G450</f>
        <v>NEUTRAL</v>
      </c>
      <c r="L450" s="6" t="str">
        <f>OBV!H450</f>
        <v>BEARISH DIVERGENCE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46.225000000000001</v>
      </c>
      <c r="R450" s="9">
        <f t="shared" si="65"/>
        <v>29.125</v>
      </c>
      <c r="S450" s="9">
        <f t="shared" si="66"/>
        <v>26.175000000000001</v>
      </c>
      <c r="T450" s="9">
        <f t="shared" si="67"/>
        <v>35.375</v>
      </c>
      <c r="U450" s="8">
        <f t="shared" si="68"/>
        <v>33.841666666666661</v>
      </c>
      <c r="V450" s="8">
        <f t="shared" si="69"/>
        <v>34.224999999999994</v>
      </c>
    </row>
    <row r="451" spans="1:22" ht="13.5" x14ac:dyDescent="0.25">
      <c r="A451" s="3">
        <f>RSI!A451</f>
        <v>42663</v>
      </c>
      <c r="B451" s="2">
        <f>RSI!B451</f>
        <v>2.84</v>
      </c>
      <c r="C451" s="2">
        <f>RSI!I451</f>
        <v>53.684600788428384</v>
      </c>
      <c r="D451" s="2">
        <f>MACD!E451</f>
        <v>-5.4981525122883568E-3</v>
      </c>
      <c r="E451" s="2">
        <f>MACD!F451</f>
        <v>2.2723485143899137E-2</v>
      </c>
      <c r="F451" s="2">
        <f>'Moving Avg'!D451</f>
        <v>2.8239999999999998</v>
      </c>
      <c r="G451" s="2">
        <f>'Moving Avg'!F451</f>
        <v>2.8000000000000007</v>
      </c>
      <c r="H451" s="2">
        <f>'Moving Avg'!G451</f>
        <v>2.8413999999999997</v>
      </c>
      <c r="I451" s="2">
        <f>'Moving Avg'!H451</f>
        <v>2.8583000000000025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si="70"/>
        <v>25</v>
      </c>
      <c r="N451" s="8">
        <f t="shared" si="71"/>
        <v>100</v>
      </c>
      <c r="O451" s="8">
        <f t="shared" si="72"/>
        <v>0</v>
      </c>
      <c r="P451" s="8">
        <f t="shared" si="73"/>
        <v>83.5</v>
      </c>
      <c r="Q451" s="9">
        <f t="shared" ref="Q451:Q514" si="74">0.35*M451+N451*0.35+O451*0.15+P451*0.15</f>
        <v>56.274999999999999</v>
      </c>
      <c r="R451" s="9">
        <f t="shared" ref="R451:R514" si="75">M451*0.2+N451*0.2+O451*0.35+P451*0.25</f>
        <v>45.875</v>
      </c>
      <c r="S451" s="9">
        <f t="shared" ref="S451:S514" si="76">M451*0.15+N451*0.15+O451*0.25+P451*0.45</f>
        <v>56.325000000000003</v>
      </c>
      <c r="T451" s="9">
        <f t="shared" ref="T451:T514" si="77">0.25*SUM(M451:P451)</f>
        <v>52.125</v>
      </c>
      <c r="U451" s="8">
        <f t="shared" ref="U451:U514" si="78">SUM(Q451:S451)/3</f>
        <v>52.82500000000001</v>
      </c>
      <c r="V451" s="8">
        <f t="shared" ref="V451:V514" si="79">SUM(Q451:T451)/4</f>
        <v>52.650000000000006</v>
      </c>
    </row>
    <row r="452" spans="1:22" ht="13.5" x14ac:dyDescent="0.25">
      <c r="A452" s="3">
        <f>RSI!A452</f>
        <v>42664</v>
      </c>
      <c r="B452" s="2">
        <f>RSI!B452</f>
        <v>2.84</v>
      </c>
      <c r="C452" s="2">
        <f>RSI!I452</f>
        <v>53.684600788428369</v>
      </c>
      <c r="D452" s="2">
        <f>MACD!E452</f>
        <v>-1.6921004942765716E-2</v>
      </c>
      <c r="E452" s="2">
        <f>MACD!F452</f>
        <v>1.4794587126566169E-2</v>
      </c>
      <c r="F452" s="2">
        <f>'Moving Avg'!D452</f>
        <v>2.84</v>
      </c>
      <c r="G452" s="2">
        <f>'Moving Avg'!F452</f>
        <v>2.7980000000000005</v>
      </c>
      <c r="H452" s="2">
        <f>'Moving Avg'!G452</f>
        <v>2.8382000000000001</v>
      </c>
      <c r="I452" s="2">
        <f>'Moving Avg'!H452</f>
        <v>2.8559500000000027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0"/>
        <v>25</v>
      </c>
      <c r="N452" s="8">
        <f t="shared" si="71"/>
        <v>100</v>
      </c>
      <c r="O452" s="8">
        <f t="shared" si="72"/>
        <v>0</v>
      </c>
      <c r="P452" s="8">
        <f t="shared" si="73"/>
        <v>83.5</v>
      </c>
      <c r="Q452" s="9">
        <f t="shared" si="74"/>
        <v>56.274999999999999</v>
      </c>
      <c r="R452" s="9">
        <f t="shared" si="75"/>
        <v>45.875</v>
      </c>
      <c r="S452" s="9">
        <f t="shared" si="76"/>
        <v>56.325000000000003</v>
      </c>
      <c r="T452" s="9">
        <f t="shared" si="77"/>
        <v>52.125</v>
      </c>
      <c r="U452" s="8">
        <f t="shared" si="78"/>
        <v>52.82500000000001</v>
      </c>
      <c r="V452" s="8">
        <f t="shared" si="79"/>
        <v>52.650000000000006</v>
      </c>
    </row>
    <row r="453" spans="1:22" ht="13.5" x14ac:dyDescent="0.25">
      <c r="A453" s="3">
        <f>RSI!A453</f>
        <v>42667</v>
      </c>
      <c r="B453" s="2">
        <f>RSI!B453</f>
        <v>2.84</v>
      </c>
      <c r="C453" s="2">
        <f>RSI!I453</f>
        <v>53.684600788428369</v>
      </c>
      <c r="D453" s="2">
        <f>MACD!E453</f>
        <v>-2.208795764535898E-2</v>
      </c>
      <c r="E453" s="2">
        <f>MACD!F453</f>
        <v>7.4180781721811398E-3</v>
      </c>
      <c r="F453" s="2">
        <f>'Moving Avg'!D453</f>
        <v>2.84</v>
      </c>
      <c r="G453" s="2">
        <f>'Moving Avg'!F453</f>
        <v>2.7960000000000007</v>
      </c>
      <c r="H453" s="2">
        <f>'Moving Avg'!G453</f>
        <v>2.8368000000000002</v>
      </c>
      <c r="I453" s="2">
        <f>'Moving Avg'!H453</f>
        <v>2.853700000000003</v>
      </c>
      <c r="J453" s="6" t="str">
        <f>OBV!F453</f>
        <v>NEUTRAL</v>
      </c>
      <c r="K453" s="6" t="str">
        <f>OBV!G453</f>
        <v>NEUTRAL</v>
      </c>
      <c r="L453" s="6" t="str">
        <f>OBV!H453</f>
        <v>NEUTRAL</v>
      </c>
      <c r="M453" s="8">
        <f t="shared" si="70"/>
        <v>25</v>
      </c>
      <c r="N453" s="8">
        <f t="shared" si="71"/>
        <v>100</v>
      </c>
      <c r="O453" s="8">
        <f t="shared" si="72"/>
        <v>0</v>
      </c>
      <c r="P453" s="8">
        <f t="shared" si="73"/>
        <v>33</v>
      </c>
      <c r="Q453" s="9">
        <f t="shared" si="74"/>
        <v>48.7</v>
      </c>
      <c r="R453" s="9">
        <f t="shared" si="75"/>
        <v>33.25</v>
      </c>
      <c r="S453" s="9">
        <f t="shared" si="76"/>
        <v>33.6</v>
      </c>
      <c r="T453" s="9">
        <f t="shared" si="77"/>
        <v>39.5</v>
      </c>
      <c r="U453" s="8">
        <f t="shared" si="78"/>
        <v>38.516666666666673</v>
      </c>
      <c r="V453" s="8">
        <f t="shared" si="79"/>
        <v>38.762500000000003</v>
      </c>
    </row>
    <row r="454" spans="1:22" ht="13.5" x14ac:dyDescent="0.25">
      <c r="A454" s="3">
        <f>RSI!A454</f>
        <v>42668</v>
      </c>
      <c r="B454" s="2">
        <f>RSI!B454</f>
        <v>2.9</v>
      </c>
      <c r="C454" s="2">
        <f>RSI!I454</f>
        <v>63.586680514918342</v>
      </c>
      <c r="D454" s="2">
        <f>MACD!E454</f>
        <v>-3.4089553550292973E-2</v>
      </c>
      <c r="E454" s="2">
        <f>MACD!F454</f>
        <v>-8.8344817231368264E-4</v>
      </c>
      <c r="F454" s="2">
        <f>'Moving Avg'!D454</f>
        <v>2.8519999999999999</v>
      </c>
      <c r="G454" s="2">
        <f>'Moving Avg'!F454</f>
        <v>2.799500000000001</v>
      </c>
      <c r="H454" s="2">
        <f>'Moving Avg'!G454</f>
        <v>2.8378000000000001</v>
      </c>
      <c r="I454" s="2">
        <f>'Moving Avg'!H454</f>
        <v>2.8518000000000026</v>
      </c>
      <c r="J454" s="6" t="str">
        <f>OBV!F454</f>
        <v>BULLISH</v>
      </c>
      <c r="K454" s="6" t="str">
        <f>OBV!G454</f>
        <v>WEAK</v>
      </c>
      <c r="L454" s="6" t="str">
        <f>OBV!H454</f>
        <v>CONFIRMED BULLISH</v>
      </c>
      <c r="M454" s="8">
        <f t="shared" si="70"/>
        <v>25</v>
      </c>
      <c r="N454" s="8">
        <f t="shared" si="71"/>
        <v>100</v>
      </c>
      <c r="O454" s="8">
        <f t="shared" si="72"/>
        <v>50</v>
      </c>
      <c r="P454" s="8">
        <f t="shared" si="73"/>
        <v>67</v>
      </c>
      <c r="Q454" s="9">
        <f t="shared" si="74"/>
        <v>61.3</v>
      </c>
      <c r="R454" s="9">
        <f t="shared" si="75"/>
        <v>59.25</v>
      </c>
      <c r="S454" s="9">
        <f t="shared" si="76"/>
        <v>61.400000000000006</v>
      </c>
      <c r="T454" s="9">
        <f t="shared" si="77"/>
        <v>60.5</v>
      </c>
      <c r="U454" s="8">
        <f t="shared" si="78"/>
        <v>60.65</v>
      </c>
      <c r="V454" s="8">
        <f t="shared" si="79"/>
        <v>60.612499999999997</v>
      </c>
    </row>
    <row r="455" spans="1:22" ht="13.5" x14ac:dyDescent="0.25">
      <c r="A455" s="3">
        <f>RSI!A455</f>
        <v>42669</v>
      </c>
      <c r="B455" s="2">
        <f>RSI!B455</f>
        <v>2.92</v>
      </c>
      <c r="C455" s="2">
        <f>RSI!I455</f>
        <v>66.182119483689263</v>
      </c>
      <c r="D455" s="2">
        <f>MACD!E455</f>
        <v>-4.4642489902587901E-2</v>
      </c>
      <c r="E455" s="2">
        <f>MACD!F455</f>
        <v>-9.635256518368527E-3</v>
      </c>
      <c r="F455" s="2">
        <f>'Moving Avg'!D455</f>
        <v>2.8679999999999999</v>
      </c>
      <c r="G455" s="2">
        <f>'Moving Avg'!F455</f>
        <v>2.8055000000000012</v>
      </c>
      <c r="H455" s="2">
        <f>'Moving Avg'!G455</f>
        <v>2.8391999999999999</v>
      </c>
      <c r="I455" s="2">
        <f>'Moving Avg'!H455</f>
        <v>2.8499500000000024</v>
      </c>
      <c r="J455" s="6" t="str">
        <f>OBV!F455</f>
        <v>BULLISH</v>
      </c>
      <c r="K455" s="6" t="str">
        <f>OBV!G455</f>
        <v>WEAK</v>
      </c>
      <c r="L455" s="6" t="str">
        <f>OBV!H455</f>
        <v>CONFIRMED BULLISH</v>
      </c>
      <c r="M455" s="8">
        <f t="shared" si="70"/>
        <v>25</v>
      </c>
      <c r="N455" s="8">
        <f t="shared" si="71"/>
        <v>100</v>
      </c>
      <c r="O455" s="8">
        <f t="shared" si="72"/>
        <v>50</v>
      </c>
      <c r="P455" s="8">
        <f t="shared" si="73"/>
        <v>67</v>
      </c>
      <c r="Q455" s="9">
        <f t="shared" si="74"/>
        <v>61.3</v>
      </c>
      <c r="R455" s="9">
        <f t="shared" si="75"/>
        <v>59.25</v>
      </c>
      <c r="S455" s="9">
        <f t="shared" si="76"/>
        <v>61.400000000000006</v>
      </c>
      <c r="T455" s="9">
        <f t="shared" si="77"/>
        <v>60.5</v>
      </c>
      <c r="U455" s="8">
        <f t="shared" si="78"/>
        <v>60.65</v>
      </c>
      <c r="V455" s="8">
        <f t="shared" si="79"/>
        <v>60.612499999999997</v>
      </c>
    </row>
    <row r="456" spans="1:22" ht="13.5" x14ac:dyDescent="0.25">
      <c r="A456" s="3">
        <f>RSI!A456</f>
        <v>42670</v>
      </c>
      <c r="B456" s="2">
        <f>RSI!B456</f>
        <v>2.96</v>
      </c>
      <c r="C456" s="2">
        <f>RSI!I456</f>
        <v>70.682885643710293</v>
      </c>
      <c r="D456" s="2">
        <f>MACD!E456</f>
        <v>-5.8612539866322422E-2</v>
      </c>
      <c r="E456" s="2">
        <f>MACD!F456</f>
        <v>-1.9430713187959307E-2</v>
      </c>
      <c r="F456" s="2">
        <f>'Moving Avg'!D456</f>
        <v>2.8920000000000003</v>
      </c>
      <c r="G456" s="2">
        <f>'Moving Avg'!F456</f>
        <v>2.8145000000000011</v>
      </c>
      <c r="H456" s="2">
        <f>'Moving Avg'!G456</f>
        <v>2.8414000000000006</v>
      </c>
      <c r="I456" s="2">
        <f>'Moving Avg'!H456</f>
        <v>2.8487500000000021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  <c r="M456" s="8">
        <f t="shared" si="70"/>
        <v>0</v>
      </c>
      <c r="N456" s="8">
        <f t="shared" si="71"/>
        <v>100</v>
      </c>
      <c r="O456" s="8">
        <f t="shared" si="72"/>
        <v>50</v>
      </c>
      <c r="P456" s="8">
        <f t="shared" si="73"/>
        <v>67</v>
      </c>
      <c r="Q456" s="9">
        <f t="shared" si="74"/>
        <v>52.55</v>
      </c>
      <c r="R456" s="9">
        <f t="shared" si="75"/>
        <v>54.25</v>
      </c>
      <c r="S456" s="9">
        <f t="shared" si="76"/>
        <v>57.650000000000006</v>
      </c>
      <c r="T456" s="9">
        <f t="shared" si="77"/>
        <v>54.25</v>
      </c>
      <c r="U456" s="8">
        <f t="shared" si="78"/>
        <v>54.816666666666663</v>
      </c>
      <c r="V456" s="8">
        <f t="shared" si="79"/>
        <v>54.674999999999997</v>
      </c>
    </row>
    <row r="457" spans="1:22" ht="13.5" x14ac:dyDescent="0.25">
      <c r="A457" s="3">
        <f>RSI!A457</f>
        <v>42671</v>
      </c>
      <c r="B457" s="2">
        <f>RSI!B457</f>
        <v>2.96</v>
      </c>
      <c r="C457" s="2">
        <f>RSI!I457</f>
        <v>70.682885643710293</v>
      </c>
      <c r="D457" s="2">
        <f>MACD!E457</f>
        <v>-7.1168988813791412E-2</v>
      </c>
      <c r="E457" s="2">
        <f>MACD!F457</f>
        <v>-2.977836831312573E-2</v>
      </c>
      <c r="F457" s="2">
        <f>'Moving Avg'!D457</f>
        <v>2.9160000000000004</v>
      </c>
      <c r="G457" s="2">
        <f>'Moving Avg'!F457</f>
        <v>2.8235000000000001</v>
      </c>
      <c r="H457" s="2">
        <f>'Moving Avg'!G457</f>
        <v>2.8436000000000008</v>
      </c>
      <c r="I457" s="2">
        <f>'Moving Avg'!H457</f>
        <v>2.8480000000000025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  <c r="M457" s="8">
        <f t="shared" si="70"/>
        <v>0</v>
      </c>
      <c r="N457" s="8">
        <f t="shared" si="71"/>
        <v>100</v>
      </c>
      <c r="O457" s="8">
        <f t="shared" si="72"/>
        <v>50</v>
      </c>
      <c r="P457" s="8">
        <f t="shared" si="73"/>
        <v>67</v>
      </c>
      <c r="Q457" s="9">
        <f t="shared" si="74"/>
        <v>52.55</v>
      </c>
      <c r="R457" s="9">
        <f t="shared" si="75"/>
        <v>54.25</v>
      </c>
      <c r="S457" s="9">
        <f t="shared" si="76"/>
        <v>57.650000000000006</v>
      </c>
      <c r="T457" s="9">
        <f t="shared" si="77"/>
        <v>54.25</v>
      </c>
      <c r="U457" s="8">
        <f t="shared" si="78"/>
        <v>54.816666666666663</v>
      </c>
      <c r="V457" s="8">
        <f t="shared" si="79"/>
        <v>54.674999999999997</v>
      </c>
    </row>
    <row r="458" spans="1:22" ht="13.5" x14ac:dyDescent="0.25">
      <c r="A458" s="3">
        <f>RSI!A458</f>
        <v>42674</v>
      </c>
      <c r="B458" s="2">
        <f>RSI!B458</f>
        <v>2.96</v>
      </c>
      <c r="C458" s="2">
        <f>RSI!I458</f>
        <v>70.682885643710307</v>
      </c>
      <c r="D458" s="2">
        <f>MACD!E458</f>
        <v>-7.0167129854528998E-2</v>
      </c>
      <c r="E458" s="2">
        <f>MACD!F458</f>
        <v>-3.7856120621406385E-2</v>
      </c>
      <c r="F458" s="2">
        <f>'Moving Avg'!D458</f>
        <v>2.9400000000000004</v>
      </c>
      <c r="G458" s="2">
        <f>'Moving Avg'!F458</f>
        <v>2.8340000000000005</v>
      </c>
      <c r="H458" s="2">
        <f>'Moving Avg'!G458</f>
        <v>2.845800000000001</v>
      </c>
      <c r="I458" s="2">
        <f>'Moving Avg'!H458</f>
        <v>2.8468000000000031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  <c r="M458" s="8">
        <f t="shared" si="70"/>
        <v>0</v>
      </c>
      <c r="N458" s="8">
        <f t="shared" si="71"/>
        <v>100</v>
      </c>
      <c r="O458" s="8">
        <f t="shared" si="72"/>
        <v>50</v>
      </c>
      <c r="P458" s="8">
        <f t="shared" si="73"/>
        <v>67</v>
      </c>
      <c r="Q458" s="9">
        <f t="shared" si="74"/>
        <v>52.55</v>
      </c>
      <c r="R458" s="9">
        <f t="shared" si="75"/>
        <v>54.25</v>
      </c>
      <c r="S458" s="9">
        <f t="shared" si="76"/>
        <v>57.650000000000006</v>
      </c>
      <c r="T458" s="9">
        <f t="shared" si="77"/>
        <v>54.25</v>
      </c>
      <c r="U458" s="8">
        <f t="shared" si="78"/>
        <v>54.816666666666663</v>
      </c>
      <c r="V458" s="8">
        <f t="shared" si="79"/>
        <v>54.674999999999997</v>
      </c>
    </row>
    <row r="459" spans="1:22" ht="13.5" x14ac:dyDescent="0.25">
      <c r="A459" s="3">
        <f>RSI!A459</f>
        <v>42675</v>
      </c>
      <c r="B459" s="2">
        <f>RSI!B459</f>
        <v>2.96</v>
      </c>
      <c r="C459" s="2">
        <f>RSI!I459</f>
        <v>70.682885643710293</v>
      </c>
      <c r="D459" s="2">
        <f>MACD!E459</f>
        <v>-6.99500935775621E-2</v>
      </c>
      <c r="E459" s="2">
        <f>MACD!F459</f>
        <v>-4.4274915212637531E-2</v>
      </c>
      <c r="F459" s="2">
        <f>'Moving Avg'!D459</f>
        <v>2.9520000000000004</v>
      </c>
      <c r="G459" s="2">
        <f>'Moving Avg'!F459</f>
        <v>2.8419999999999996</v>
      </c>
      <c r="H459" s="2">
        <f>'Moving Avg'!G459</f>
        <v>2.8490000000000015</v>
      </c>
      <c r="I459" s="2">
        <f>'Moving Avg'!H459</f>
        <v>2.8452000000000033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  <c r="M459" s="8">
        <f t="shared" si="70"/>
        <v>0</v>
      </c>
      <c r="N459" s="8">
        <f t="shared" si="71"/>
        <v>100</v>
      </c>
      <c r="O459" s="8">
        <f t="shared" si="72"/>
        <v>50</v>
      </c>
      <c r="P459" s="8">
        <f t="shared" si="73"/>
        <v>83.5</v>
      </c>
      <c r="Q459" s="9">
        <f t="shared" si="74"/>
        <v>55.024999999999999</v>
      </c>
      <c r="R459" s="9">
        <f t="shared" si="75"/>
        <v>58.375</v>
      </c>
      <c r="S459" s="9">
        <f t="shared" si="76"/>
        <v>65.075000000000003</v>
      </c>
      <c r="T459" s="9">
        <f t="shared" si="77"/>
        <v>58.375</v>
      </c>
      <c r="U459" s="8">
        <f t="shared" si="78"/>
        <v>59.491666666666674</v>
      </c>
      <c r="V459" s="8">
        <f t="shared" si="79"/>
        <v>59.212500000000006</v>
      </c>
    </row>
    <row r="460" spans="1:22" ht="13.5" x14ac:dyDescent="0.25">
      <c r="A460" s="3">
        <f>RSI!A460</f>
        <v>42676</v>
      </c>
      <c r="B460" s="2">
        <f>RSI!B460</f>
        <v>2.89</v>
      </c>
      <c r="C460" s="2">
        <f>RSI!I460</f>
        <v>53.822109519161771</v>
      </c>
      <c r="D460" s="2">
        <f>MACD!E460</f>
        <v>-6.5165235029196911E-2</v>
      </c>
      <c r="E460" s="2">
        <f>MACD!F460</f>
        <v>-4.8452979175949408E-2</v>
      </c>
      <c r="F460" s="2">
        <f>'Moving Avg'!D460</f>
        <v>2.9460000000000002</v>
      </c>
      <c r="G460" s="2">
        <f>'Moving Avg'!F460</f>
        <v>2.8464999999999998</v>
      </c>
      <c r="H460" s="2">
        <f>'Moving Avg'!G460</f>
        <v>2.8508000000000013</v>
      </c>
      <c r="I460" s="2">
        <f>'Moving Avg'!H460</f>
        <v>2.8441000000000036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0"/>
        <v>25</v>
      </c>
      <c r="N460" s="8">
        <f t="shared" si="71"/>
        <v>45</v>
      </c>
      <c r="O460" s="8">
        <f t="shared" si="72"/>
        <v>50</v>
      </c>
      <c r="P460" s="8">
        <f t="shared" si="73"/>
        <v>16.5</v>
      </c>
      <c r="Q460" s="9">
        <f t="shared" si="74"/>
        <v>34.475000000000001</v>
      </c>
      <c r="R460" s="9">
        <f t="shared" si="75"/>
        <v>35.625</v>
      </c>
      <c r="S460" s="9">
        <f t="shared" si="76"/>
        <v>30.425000000000001</v>
      </c>
      <c r="T460" s="9">
        <f t="shared" si="77"/>
        <v>34.125</v>
      </c>
      <c r="U460" s="8">
        <f t="shared" si="78"/>
        <v>33.508333333333333</v>
      </c>
      <c r="V460" s="8">
        <f t="shared" si="79"/>
        <v>33.662499999999994</v>
      </c>
    </row>
    <row r="461" spans="1:22" ht="13.5" x14ac:dyDescent="0.25">
      <c r="A461" s="3">
        <f>RSI!A461</f>
        <v>42677</v>
      </c>
      <c r="B461" s="2">
        <f>RSI!B461</f>
        <v>2.85</v>
      </c>
      <c r="C461" s="2">
        <f>RSI!I461</f>
        <v>46.932652082785808</v>
      </c>
      <c r="D461" s="2">
        <f>MACD!E461</f>
        <v>-5.8280628075017216E-2</v>
      </c>
      <c r="E461" s="2">
        <f>MACD!F461</f>
        <v>-5.041850895576297E-2</v>
      </c>
      <c r="F461" s="2">
        <f>'Moving Avg'!D461</f>
        <v>2.9239999999999999</v>
      </c>
      <c r="G461" s="2">
        <f>'Moving Avg'!F461</f>
        <v>2.851</v>
      </c>
      <c r="H461" s="2">
        <f>'Moving Avg'!G461</f>
        <v>2.8518000000000008</v>
      </c>
      <c r="I461" s="2">
        <f>'Moving Avg'!H461</f>
        <v>2.8424000000000036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0"/>
        <v>25</v>
      </c>
      <c r="N461" s="8">
        <f t="shared" si="71"/>
        <v>45</v>
      </c>
      <c r="O461" s="8">
        <f t="shared" si="72"/>
        <v>50</v>
      </c>
      <c r="P461" s="8">
        <f t="shared" si="73"/>
        <v>16.5</v>
      </c>
      <c r="Q461" s="9">
        <f t="shared" si="74"/>
        <v>34.475000000000001</v>
      </c>
      <c r="R461" s="9">
        <f t="shared" si="75"/>
        <v>35.625</v>
      </c>
      <c r="S461" s="9">
        <f t="shared" si="76"/>
        <v>30.425000000000001</v>
      </c>
      <c r="T461" s="9">
        <f t="shared" si="77"/>
        <v>34.125</v>
      </c>
      <c r="U461" s="8">
        <f t="shared" si="78"/>
        <v>33.508333333333333</v>
      </c>
      <c r="V461" s="8">
        <f t="shared" si="79"/>
        <v>33.662499999999994</v>
      </c>
    </row>
    <row r="462" spans="1:22" ht="13.5" x14ac:dyDescent="0.25">
      <c r="A462" s="3">
        <f>RSI!A462</f>
        <v>42678</v>
      </c>
      <c r="B462" s="2">
        <f>RSI!B462</f>
        <v>2.93</v>
      </c>
      <c r="C462" s="2">
        <f>RSI!I462</f>
        <v>58.401435034290699</v>
      </c>
      <c r="D462" s="2">
        <f>MACD!E462</f>
        <v>-5.8262424585844741E-2</v>
      </c>
      <c r="E462" s="2">
        <f>MACD!F462</f>
        <v>-5.1987292081779331E-2</v>
      </c>
      <c r="F462" s="2">
        <f>'Moving Avg'!D462</f>
        <v>2.9180000000000001</v>
      </c>
      <c r="G462" s="2">
        <f>'Moving Avg'!F462</f>
        <v>2.8600000000000003</v>
      </c>
      <c r="H462" s="2">
        <f>'Moving Avg'!G462</f>
        <v>2.8544000000000009</v>
      </c>
      <c r="I462" s="2">
        <f>'Moving Avg'!H462</f>
        <v>2.8410500000000032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0"/>
        <v>25</v>
      </c>
      <c r="N462" s="8">
        <f t="shared" si="71"/>
        <v>45</v>
      </c>
      <c r="O462" s="8">
        <f t="shared" si="72"/>
        <v>50</v>
      </c>
      <c r="P462" s="8">
        <f t="shared" si="73"/>
        <v>16.5</v>
      </c>
      <c r="Q462" s="9">
        <f t="shared" si="74"/>
        <v>34.475000000000001</v>
      </c>
      <c r="R462" s="9">
        <f t="shared" si="75"/>
        <v>35.625</v>
      </c>
      <c r="S462" s="9">
        <f t="shared" si="76"/>
        <v>30.425000000000001</v>
      </c>
      <c r="T462" s="9">
        <f t="shared" si="77"/>
        <v>34.125</v>
      </c>
      <c r="U462" s="8">
        <f t="shared" si="78"/>
        <v>33.508333333333333</v>
      </c>
      <c r="V462" s="8">
        <f t="shared" si="79"/>
        <v>33.662499999999994</v>
      </c>
    </row>
    <row r="463" spans="1:22" ht="13.5" x14ac:dyDescent="0.25">
      <c r="A463" s="3">
        <f>RSI!A463</f>
        <v>42681</v>
      </c>
      <c r="B463" s="2">
        <f>RSI!B463</f>
        <v>2.87</v>
      </c>
      <c r="C463" s="2">
        <f>RSI!I463</f>
        <v>49.722118611782413</v>
      </c>
      <c r="D463" s="2">
        <f>MACD!E463</f>
        <v>-5.4165399919560375E-2</v>
      </c>
      <c r="E463" s="2">
        <f>MACD!F463</f>
        <v>-5.2422913649335545E-2</v>
      </c>
      <c r="F463" s="2">
        <f>'Moving Avg'!D463</f>
        <v>2.9</v>
      </c>
      <c r="G463" s="2">
        <f>'Moving Avg'!F463</f>
        <v>2.8645</v>
      </c>
      <c r="H463" s="2">
        <f>'Moving Avg'!G463</f>
        <v>2.8558000000000008</v>
      </c>
      <c r="I463" s="2">
        <f>'Moving Avg'!H463</f>
        <v>2.8394000000000035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25</v>
      </c>
      <c r="N463" s="8">
        <f t="shared" si="71"/>
        <v>45</v>
      </c>
      <c r="O463" s="8">
        <f t="shared" si="72"/>
        <v>50</v>
      </c>
      <c r="P463" s="8">
        <f t="shared" si="73"/>
        <v>16.5</v>
      </c>
      <c r="Q463" s="9">
        <f t="shared" si="74"/>
        <v>34.475000000000001</v>
      </c>
      <c r="R463" s="9">
        <f t="shared" si="75"/>
        <v>35.625</v>
      </c>
      <c r="S463" s="9">
        <f t="shared" si="76"/>
        <v>30.425000000000001</v>
      </c>
      <c r="T463" s="9">
        <f t="shared" si="77"/>
        <v>34.125</v>
      </c>
      <c r="U463" s="8">
        <f t="shared" si="78"/>
        <v>33.508333333333333</v>
      </c>
      <c r="V463" s="8">
        <f t="shared" si="79"/>
        <v>33.662499999999994</v>
      </c>
    </row>
    <row r="464" spans="1:22" ht="13.5" x14ac:dyDescent="0.25">
      <c r="A464" s="3">
        <f>RSI!A464</f>
        <v>42682</v>
      </c>
      <c r="B464" s="2">
        <f>RSI!B464</f>
        <v>2.95</v>
      </c>
      <c r="C464" s="2">
        <f>RSI!I464</f>
        <v>58.564311466168867</v>
      </c>
      <c r="D464" s="2">
        <f>MACD!E464</f>
        <v>-4.7375247831507483E-2</v>
      </c>
      <c r="E464" s="2">
        <f>MACD!F464</f>
        <v>-5.141338048576994E-2</v>
      </c>
      <c r="F464" s="2">
        <f>'Moving Avg'!D464</f>
        <v>2.8979999999999997</v>
      </c>
      <c r="G464" s="2">
        <f>'Moving Avg'!F464</f>
        <v>2.8740000000000001</v>
      </c>
      <c r="H464" s="2">
        <f>'Moving Avg'!G464</f>
        <v>2.8582000000000005</v>
      </c>
      <c r="I464" s="2">
        <f>'Moving Avg'!H464</f>
        <v>2.8385500000000037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16.5</v>
      </c>
      <c r="Q464" s="9">
        <f t="shared" si="74"/>
        <v>18.725000000000001</v>
      </c>
      <c r="R464" s="9">
        <f t="shared" si="75"/>
        <v>26.625</v>
      </c>
      <c r="S464" s="9">
        <f t="shared" si="76"/>
        <v>23.675000000000001</v>
      </c>
      <c r="T464" s="9">
        <f t="shared" si="77"/>
        <v>22.875</v>
      </c>
      <c r="U464" s="8">
        <f t="shared" si="78"/>
        <v>23.008333333333336</v>
      </c>
      <c r="V464" s="8">
        <f t="shared" si="79"/>
        <v>22.975000000000001</v>
      </c>
    </row>
    <row r="465" spans="1:22" ht="13.5" x14ac:dyDescent="0.25">
      <c r="A465" s="3">
        <f>RSI!A465</f>
        <v>42683</v>
      </c>
      <c r="B465" s="2">
        <f>RSI!B465</f>
        <v>2.87</v>
      </c>
      <c r="C465" s="2">
        <f>RSI!I465</f>
        <v>49.238754920026992</v>
      </c>
      <c r="D465" s="2">
        <f>MACD!E465</f>
        <v>-3.3082390807175788E-2</v>
      </c>
      <c r="E465" s="2">
        <f>MACD!F465</f>
        <v>-4.7747182550051115E-2</v>
      </c>
      <c r="F465" s="2">
        <f>'Moving Avg'!D465</f>
        <v>2.8940000000000006</v>
      </c>
      <c r="G465" s="2">
        <f>'Moving Avg'!F465</f>
        <v>2.879</v>
      </c>
      <c r="H465" s="2">
        <f>'Moving Avg'!G465</f>
        <v>2.8586</v>
      </c>
      <c r="I465" s="2">
        <f>'Moving Avg'!H465</f>
        <v>2.8377500000000038</v>
      </c>
      <c r="J465" s="6" t="str">
        <f>OBV!F465</f>
        <v>BULLISH</v>
      </c>
      <c r="K465" s="6" t="str">
        <f>OBV!G465</f>
        <v>NEUTRAL</v>
      </c>
      <c r="L465" s="6" t="str">
        <f>OBV!H465</f>
        <v>BULLISH DIVERGENCE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66.5</v>
      </c>
      <c r="Q465" s="9">
        <f t="shared" si="74"/>
        <v>26.225000000000001</v>
      </c>
      <c r="R465" s="9">
        <f t="shared" si="75"/>
        <v>39.125</v>
      </c>
      <c r="S465" s="9">
        <f t="shared" si="76"/>
        <v>46.174999999999997</v>
      </c>
      <c r="T465" s="9">
        <f t="shared" si="77"/>
        <v>35.375</v>
      </c>
      <c r="U465" s="8">
        <f t="shared" si="78"/>
        <v>37.174999999999997</v>
      </c>
      <c r="V465" s="8">
        <f t="shared" si="79"/>
        <v>36.724999999999994</v>
      </c>
    </row>
    <row r="466" spans="1:22" ht="13.5" x14ac:dyDescent="0.25">
      <c r="A466" s="3">
        <f>RSI!A466</f>
        <v>42684</v>
      </c>
      <c r="B466" s="2">
        <f>RSI!B466</f>
        <v>2.87</v>
      </c>
      <c r="C466" s="2">
        <f>RSI!I466</f>
        <v>49.238754920026992</v>
      </c>
      <c r="D466" s="2">
        <f>MACD!E466</f>
        <v>-1.4783629425637823E-2</v>
      </c>
      <c r="E466" s="2">
        <f>MACD!F466</f>
        <v>-4.1154471925168454E-2</v>
      </c>
      <c r="F466" s="2">
        <f>'Moving Avg'!D466</f>
        <v>2.8980000000000006</v>
      </c>
      <c r="G466" s="2">
        <f>'Moving Avg'!F466</f>
        <v>2.8845000000000001</v>
      </c>
      <c r="H466" s="2">
        <f>'Moving Avg'!G466</f>
        <v>2.8590000000000009</v>
      </c>
      <c r="I466" s="2">
        <f>'Moving Avg'!H466</f>
        <v>2.8368000000000033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83.5</v>
      </c>
      <c r="Q466" s="9">
        <f t="shared" si="74"/>
        <v>28.774999999999999</v>
      </c>
      <c r="R466" s="9">
        <f t="shared" si="75"/>
        <v>43.375</v>
      </c>
      <c r="S466" s="9">
        <f t="shared" si="76"/>
        <v>53.825000000000003</v>
      </c>
      <c r="T466" s="9">
        <f t="shared" si="77"/>
        <v>39.625</v>
      </c>
      <c r="U466" s="8">
        <f t="shared" si="78"/>
        <v>41.991666666666667</v>
      </c>
      <c r="V466" s="8">
        <f t="shared" si="79"/>
        <v>41.400000000000006</v>
      </c>
    </row>
    <row r="467" spans="1:22" ht="13.5" x14ac:dyDescent="0.25">
      <c r="A467" s="3">
        <f>RSI!A467</f>
        <v>42685</v>
      </c>
      <c r="B467" s="2">
        <f>RSI!B467</f>
        <v>2.94</v>
      </c>
      <c r="C467" s="2">
        <f>RSI!I467</f>
        <v>56.30027000915377</v>
      </c>
      <c r="D467" s="2">
        <f>MACD!E467</f>
        <v>-4.4380627657356619E-3</v>
      </c>
      <c r="E467" s="2">
        <f>MACD!F467</f>
        <v>-3.3811190093281901E-2</v>
      </c>
      <c r="F467" s="2">
        <f>'Moving Avg'!D467</f>
        <v>2.9000000000000004</v>
      </c>
      <c r="G467" s="2">
        <f>'Moving Avg'!F467</f>
        <v>2.8935</v>
      </c>
      <c r="H467" s="2">
        <f>'Moving Avg'!G467</f>
        <v>2.8608000000000002</v>
      </c>
      <c r="I467" s="2">
        <f>'Moving Avg'!H467</f>
        <v>2.8365000000000036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  <c r="M467" s="8">
        <f t="shared" si="70"/>
        <v>25</v>
      </c>
      <c r="N467" s="8">
        <f t="shared" si="71"/>
        <v>0</v>
      </c>
      <c r="O467" s="8">
        <f t="shared" si="72"/>
        <v>50</v>
      </c>
      <c r="P467" s="8">
        <f t="shared" si="73"/>
        <v>83.5</v>
      </c>
      <c r="Q467" s="9">
        <f t="shared" si="74"/>
        <v>28.774999999999999</v>
      </c>
      <c r="R467" s="9">
        <f t="shared" si="75"/>
        <v>43.375</v>
      </c>
      <c r="S467" s="9">
        <f t="shared" si="76"/>
        <v>53.825000000000003</v>
      </c>
      <c r="T467" s="9">
        <f t="shared" si="77"/>
        <v>39.625</v>
      </c>
      <c r="U467" s="8">
        <f t="shared" si="78"/>
        <v>41.991666666666667</v>
      </c>
      <c r="V467" s="8">
        <f t="shared" si="79"/>
        <v>41.400000000000006</v>
      </c>
    </row>
    <row r="468" spans="1:22" ht="13.5" x14ac:dyDescent="0.25">
      <c r="A468" s="3">
        <f>RSI!A468</f>
        <v>42688</v>
      </c>
      <c r="B468" s="2">
        <f>RSI!B468</f>
        <v>2.95</v>
      </c>
      <c r="C468" s="2">
        <f>RSI!I468</f>
        <v>57.215930261253682</v>
      </c>
      <c r="D468" s="2">
        <f>MACD!E468</f>
        <v>3.2051938796660018E-3</v>
      </c>
      <c r="E468" s="2">
        <f>MACD!F468</f>
        <v>-2.6407913298692322E-2</v>
      </c>
      <c r="F468" s="2">
        <f>'Moving Avg'!D468</f>
        <v>2.9160000000000004</v>
      </c>
      <c r="G468" s="2">
        <f>'Moving Avg'!F468</f>
        <v>2.899</v>
      </c>
      <c r="H468" s="2">
        <f>'Moving Avg'!G468</f>
        <v>2.8628000000000005</v>
      </c>
      <c r="I468" s="2">
        <f>'Moving Avg'!H468</f>
        <v>2.8362500000000033</v>
      </c>
      <c r="J468" s="6" t="str">
        <f>OBV!F468</f>
        <v>BULLISH</v>
      </c>
      <c r="K468" s="6" t="str">
        <f>OBV!G468</f>
        <v>WEAK</v>
      </c>
      <c r="L468" s="6" t="str">
        <f>OBV!H468</f>
        <v>CONFIRMED BULLISH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67</v>
      </c>
      <c r="Q468" s="9">
        <f t="shared" si="74"/>
        <v>26.299999999999997</v>
      </c>
      <c r="R468" s="9">
        <f t="shared" si="75"/>
        <v>39.25</v>
      </c>
      <c r="S468" s="9">
        <f t="shared" si="76"/>
        <v>46.400000000000006</v>
      </c>
      <c r="T468" s="9">
        <f t="shared" si="77"/>
        <v>35.5</v>
      </c>
      <c r="U468" s="8">
        <f t="shared" si="78"/>
        <v>37.31666666666667</v>
      </c>
      <c r="V468" s="8">
        <f t="shared" si="79"/>
        <v>36.862499999999997</v>
      </c>
    </row>
    <row r="469" spans="1:22" ht="13.5" x14ac:dyDescent="0.25">
      <c r="A469" s="3">
        <f>RSI!A469</f>
        <v>42689</v>
      </c>
      <c r="B469" s="2">
        <f>RSI!B469</f>
        <v>2.87</v>
      </c>
      <c r="C469" s="2">
        <f>RSI!I469</f>
        <v>48.466633732464786</v>
      </c>
      <c r="D469" s="2">
        <f>MACD!E469</f>
        <v>1.5196859982135269E-2</v>
      </c>
      <c r="E469" s="2">
        <f>MACD!F469</f>
        <v>-1.8086958642526806E-2</v>
      </c>
      <c r="F469" s="2">
        <f>'Moving Avg'!D469</f>
        <v>2.9</v>
      </c>
      <c r="G469" s="2">
        <f>'Moving Avg'!F469</f>
        <v>2.9005000000000001</v>
      </c>
      <c r="H469" s="2">
        <f>'Moving Avg'!G469</f>
        <v>2.8642000000000003</v>
      </c>
      <c r="I469" s="2">
        <f>'Moving Avg'!H469</f>
        <v>2.835600000000003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66.5</v>
      </c>
      <c r="Q469" s="9">
        <f t="shared" si="74"/>
        <v>26.225000000000001</v>
      </c>
      <c r="R469" s="9">
        <f t="shared" si="75"/>
        <v>39.125</v>
      </c>
      <c r="S469" s="9">
        <f t="shared" si="76"/>
        <v>46.174999999999997</v>
      </c>
      <c r="T469" s="9">
        <f t="shared" si="77"/>
        <v>35.375</v>
      </c>
      <c r="U469" s="8">
        <f t="shared" si="78"/>
        <v>37.174999999999997</v>
      </c>
      <c r="V469" s="8">
        <f t="shared" si="79"/>
        <v>36.724999999999994</v>
      </c>
    </row>
    <row r="470" spans="1:22" ht="13.5" x14ac:dyDescent="0.25">
      <c r="A470" s="3">
        <f>RSI!A470</f>
        <v>42690</v>
      </c>
      <c r="B470" s="2">
        <f>RSI!B470</f>
        <v>2.95</v>
      </c>
      <c r="C470" s="2">
        <f>RSI!I470</f>
        <v>55.753197177418407</v>
      </c>
      <c r="D470" s="2">
        <f>MACD!E470</f>
        <v>8.7493407178920179E-3</v>
      </c>
      <c r="E470" s="2">
        <f>MACD!F470</f>
        <v>-1.2719698770443041E-2</v>
      </c>
      <c r="F470" s="2">
        <f>'Moving Avg'!D470</f>
        <v>2.9160000000000004</v>
      </c>
      <c r="G470" s="2">
        <f>'Moving Avg'!F470</f>
        <v>2.9060000000000001</v>
      </c>
      <c r="H470" s="2">
        <f>'Moving Avg'!G470</f>
        <v>2.8671999999999995</v>
      </c>
      <c r="I470" s="2">
        <f>'Moving Avg'!H470</f>
        <v>2.835400000000003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83.5</v>
      </c>
      <c r="Q470" s="9">
        <f t="shared" si="74"/>
        <v>28.774999999999999</v>
      </c>
      <c r="R470" s="9">
        <f t="shared" si="75"/>
        <v>43.375</v>
      </c>
      <c r="S470" s="9">
        <f t="shared" si="76"/>
        <v>53.825000000000003</v>
      </c>
      <c r="T470" s="9">
        <f t="shared" si="77"/>
        <v>39.625</v>
      </c>
      <c r="U470" s="8">
        <f t="shared" si="78"/>
        <v>41.991666666666667</v>
      </c>
      <c r="V470" s="8">
        <f t="shared" si="79"/>
        <v>41.400000000000006</v>
      </c>
    </row>
    <row r="471" spans="1:22" ht="13.5" x14ac:dyDescent="0.25">
      <c r="A471" s="3">
        <f>RSI!A471</f>
        <v>42691</v>
      </c>
      <c r="B471" s="2">
        <f>RSI!B471</f>
        <v>2.87</v>
      </c>
      <c r="C471" s="2">
        <f>RSI!I471</f>
        <v>48.385464849309258</v>
      </c>
      <c r="D471" s="2">
        <f>MACD!E471</f>
        <v>2.6864770126540094E-3</v>
      </c>
      <c r="E471" s="2">
        <f>MACD!F471</f>
        <v>-9.6384636138236307E-3</v>
      </c>
      <c r="F471" s="2">
        <f>'Moving Avg'!D471</f>
        <v>2.9160000000000004</v>
      </c>
      <c r="G471" s="2">
        <f>'Moving Avg'!F471</f>
        <v>2.9074999999999998</v>
      </c>
      <c r="H471" s="2">
        <f>'Moving Avg'!G471</f>
        <v>2.8684000000000003</v>
      </c>
      <c r="I471" s="2">
        <f>'Moving Avg'!H471</f>
        <v>2.8344000000000023</v>
      </c>
      <c r="J471" s="6" t="str">
        <f>OBV!F471</f>
        <v>BEARISH</v>
      </c>
      <c r="K471" s="6" t="str">
        <f>OBV!G471</f>
        <v>NEUTRAL</v>
      </c>
      <c r="L471" s="6" t="str">
        <f>OBV!H471</f>
        <v>NEUTRAL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16.5</v>
      </c>
      <c r="Q471" s="9">
        <f t="shared" si="74"/>
        <v>18.725000000000001</v>
      </c>
      <c r="R471" s="9">
        <f t="shared" si="75"/>
        <v>26.625</v>
      </c>
      <c r="S471" s="9">
        <f t="shared" si="76"/>
        <v>23.675000000000001</v>
      </c>
      <c r="T471" s="9">
        <f t="shared" si="77"/>
        <v>22.875</v>
      </c>
      <c r="U471" s="8">
        <f t="shared" si="78"/>
        <v>23.008333333333336</v>
      </c>
      <c r="V471" s="8">
        <f t="shared" si="79"/>
        <v>22.975000000000001</v>
      </c>
    </row>
    <row r="472" spans="1:22" ht="13.5" x14ac:dyDescent="0.25">
      <c r="A472" s="3">
        <f>RSI!A472</f>
        <v>42692</v>
      </c>
      <c r="B472" s="2">
        <f>RSI!B472</f>
        <v>2.94</v>
      </c>
      <c r="C472" s="2">
        <f>RSI!I472</f>
        <v>54.101036541562202</v>
      </c>
      <c r="D472" s="2">
        <f>MACD!E472</f>
        <v>4.8003418930218089E-3</v>
      </c>
      <c r="E472" s="2">
        <f>MACD!F472</f>
        <v>-6.7507025124545431E-3</v>
      </c>
      <c r="F472" s="2">
        <f>'Moving Avg'!D472</f>
        <v>2.9159999999999999</v>
      </c>
      <c r="G472" s="2">
        <f>'Moving Avg'!F472</f>
        <v>2.9125000000000001</v>
      </c>
      <c r="H472" s="2">
        <f>'Moving Avg'!G472</f>
        <v>2.8712</v>
      </c>
      <c r="I472" s="2">
        <f>'Moving Avg'!H472</f>
        <v>2.8340500000000026</v>
      </c>
      <c r="J472" s="6" t="str">
        <f>OBV!F472</f>
        <v>BEARISH</v>
      </c>
      <c r="K472" s="6" t="str">
        <f>OBV!G472</f>
        <v>NEUTRAL</v>
      </c>
      <c r="L472" s="6" t="str">
        <f>OBV!H472</f>
        <v>NEUTRAL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16.5</v>
      </c>
      <c r="Q472" s="9">
        <f t="shared" si="74"/>
        <v>18.725000000000001</v>
      </c>
      <c r="R472" s="9">
        <f t="shared" si="75"/>
        <v>26.625</v>
      </c>
      <c r="S472" s="9">
        <f t="shared" si="76"/>
        <v>23.675000000000001</v>
      </c>
      <c r="T472" s="9">
        <f t="shared" si="77"/>
        <v>22.875</v>
      </c>
      <c r="U472" s="8">
        <f t="shared" si="78"/>
        <v>23.008333333333336</v>
      </c>
      <c r="V472" s="8">
        <f t="shared" si="79"/>
        <v>22.975000000000001</v>
      </c>
    </row>
    <row r="473" spans="1:22" ht="13.5" x14ac:dyDescent="0.25">
      <c r="A473" s="3">
        <f>RSI!A473</f>
        <v>42695</v>
      </c>
      <c r="B473" s="2">
        <f>RSI!B473</f>
        <v>2.94</v>
      </c>
      <c r="C473" s="2">
        <f>RSI!I473</f>
        <v>54.101036541562202</v>
      </c>
      <c r="D473" s="2">
        <f>MACD!E473</f>
        <v>-2.9429302593171336E-3</v>
      </c>
      <c r="E473" s="2">
        <f>MACD!F473</f>
        <v>-5.9891480618270623E-3</v>
      </c>
      <c r="F473" s="2">
        <f>'Moving Avg'!D473</f>
        <v>2.9140000000000001</v>
      </c>
      <c r="G473" s="2">
        <f>'Moving Avg'!F473</f>
        <v>2.9174999999999995</v>
      </c>
      <c r="H473" s="2">
        <f>'Moving Avg'!G473</f>
        <v>2.8724000000000003</v>
      </c>
      <c r="I473" s="2">
        <f>'Moving Avg'!H473</f>
        <v>2.833700000000003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16.5</v>
      </c>
      <c r="Q473" s="9">
        <f t="shared" si="74"/>
        <v>18.725000000000001</v>
      </c>
      <c r="R473" s="9">
        <f t="shared" si="75"/>
        <v>26.625</v>
      </c>
      <c r="S473" s="9">
        <f t="shared" si="76"/>
        <v>23.675000000000001</v>
      </c>
      <c r="T473" s="9">
        <f t="shared" si="77"/>
        <v>22.875</v>
      </c>
      <c r="U473" s="8">
        <f t="shared" si="78"/>
        <v>23.008333333333336</v>
      </c>
      <c r="V473" s="8">
        <f t="shared" si="79"/>
        <v>22.975000000000001</v>
      </c>
    </row>
    <row r="474" spans="1:22" ht="13.5" x14ac:dyDescent="0.25">
      <c r="A474" s="3">
        <f>RSI!A474</f>
        <v>42696</v>
      </c>
      <c r="B474" s="2">
        <f>RSI!B474</f>
        <v>2.94</v>
      </c>
      <c r="C474" s="2">
        <f>RSI!I474</f>
        <v>54.101036541562202</v>
      </c>
      <c r="D474" s="2">
        <f>MACD!E474</f>
        <v>2.533912701207619E-3</v>
      </c>
      <c r="E474" s="2">
        <f>MACD!F474</f>
        <v>-4.2845359092201262E-3</v>
      </c>
      <c r="F474" s="2">
        <f>'Moving Avg'!D474</f>
        <v>2.9279999999999999</v>
      </c>
      <c r="G474" s="2">
        <f>'Moving Avg'!F474</f>
        <v>2.9194999999999998</v>
      </c>
      <c r="H474" s="2">
        <f>'Moving Avg'!G474</f>
        <v>2.8730000000000002</v>
      </c>
      <c r="I474" s="2">
        <f>'Moving Avg'!H474</f>
        <v>2.8333500000000034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16.5</v>
      </c>
      <c r="Q474" s="9">
        <f t="shared" si="74"/>
        <v>18.725000000000001</v>
      </c>
      <c r="R474" s="9">
        <f t="shared" si="75"/>
        <v>26.625</v>
      </c>
      <c r="S474" s="9">
        <f t="shared" si="76"/>
        <v>23.675000000000001</v>
      </c>
      <c r="T474" s="9">
        <f t="shared" si="77"/>
        <v>22.875</v>
      </c>
      <c r="U474" s="8">
        <f t="shared" si="78"/>
        <v>23.008333333333336</v>
      </c>
      <c r="V474" s="8">
        <f t="shared" si="79"/>
        <v>22.975000000000001</v>
      </c>
    </row>
    <row r="475" spans="1:22" ht="13.5" x14ac:dyDescent="0.25">
      <c r="A475" s="3">
        <f>RSI!A475</f>
        <v>42697</v>
      </c>
      <c r="B475" s="2">
        <f>RSI!B475</f>
        <v>2.86</v>
      </c>
      <c r="C475" s="2">
        <f>RSI!I475</f>
        <v>46.716783260889443</v>
      </c>
      <c r="D475" s="2">
        <f>MACD!E475</f>
        <v>5.2820376485263054E-4</v>
      </c>
      <c r="E475" s="2">
        <f>MACD!F475</f>
        <v>-3.3219879744055751E-3</v>
      </c>
      <c r="F475" s="2">
        <f>'Moving Avg'!D475</f>
        <v>2.9099999999999997</v>
      </c>
      <c r="G475" s="2">
        <f>'Moving Avg'!F475</f>
        <v>2.9164999999999996</v>
      </c>
      <c r="H475" s="2">
        <f>'Moving Avg'!G475</f>
        <v>2.8704000000000001</v>
      </c>
      <c r="I475" s="2">
        <f>'Moving Avg'!H475</f>
        <v>2.8329000000000031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16.5</v>
      </c>
      <c r="Q475" s="9">
        <f t="shared" si="74"/>
        <v>18.725000000000001</v>
      </c>
      <c r="R475" s="9">
        <f t="shared" si="75"/>
        <v>26.625</v>
      </c>
      <c r="S475" s="9">
        <f t="shared" si="76"/>
        <v>23.675000000000001</v>
      </c>
      <c r="T475" s="9">
        <f t="shared" si="77"/>
        <v>22.875</v>
      </c>
      <c r="U475" s="8">
        <f t="shared" si="78"/>
        <v>23.008333333333336</v>
      </c>
      <c r="V475" s="8">
        <f t="shared" si="79"/>
        <v>22.975000000000001</v>
      </c>
    </row>
    <row r="476" spans="1:22" ht="13.5" x14ac:dyDescent="0.25">
      <c r="A476" s="3">
        <f>RSI!A476</f>
        <v>42698</v>
      </c>
      <c r="B476" s="2">
        <f>RSI!B476</f>
        <v>2.8</v>
      </c>
      <c r="C476" s="2">
        <f>RSI!I476</f>
        <v>42.078019690078946</v>
      </c>
      <c r="D476" s="2">
        <f>MACD!E476</f>
        <v>3.5091645267986138E-3</v>
      </c>
      <c r="E476" s="2">
        <f>MACD!F476</f>
        <v>-1.9557574741647372E-3</v>
      </c>
      <c r="F476" s="2">
        <f>'Moving Avg'!D476</f>
        <v>2.8959999999999999</v>
      </c>
      <c r="G476" s="2">
        <f>'Moving Avg'!F476</f>
        <v>2.9084999999999996</v>
      </c>
      <c r="H476" s="2">
        <f>'Moving Avg'!G476</f>
        <v>2.8666000000000009</v>
      </c>
      <c r="I476" s="2">
        <f>'Moving Avg'!H476</f>
        <v>2.8319000000000023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33</v>
      </c>
      <c r="Q476" s="9">
        <f t="shared" si="74"/>
        <v>21.2</v>
      </c>
      <c r="R476" s="9">
        <f t="shared" si="75"/>
        <v>30.75</v>
      </c>
      <c r="S476" s="9">
        <f t="shared" si="76"/>
        <v>31.1</v>
      </c>
      <c r="T476" s="9">
        <f t="shared" si="77"/>
        <v>27</v>
      </c>
      <c r="U476" s="8">
        <f t="shared" si="78"/>
        <v>27.683333333333337</v>
      </c>
      <c r="V476" s="8">
        <f t="shared" si="79"/>
        <v>27.512500000000003</v>
      </c>
    </row>
    <row r="477" spans="1:22" ht="13.5" x14ac:dyDescent="0.25">
      <c r="A477" s="3">
        <f>RSI!A477</f>
        <v>42699</v>
      </c>
      <c r="B477" s="2">
        <f>RSI!B477</f>
        <v>2.79</v>
      </c>
      <c r="C477" s="2">
        <f>RSI!I477</f>
        <v>41.341225677516839</v>
      </c>
      <c r="D477" s="2">
        <f>MACD!E477</f>
        <v>1.8112376924028784E-2</v>
      </c>
      <c r="E477" s="2">
        <f>MACD!F477</f>
        <v>2.0578694054739668E-3</v>
      </c>
      <c r="F477" s="2">
        <f>'Moving Avg'!D477</f>
        <v>2.8659999999999997</v>
      </c>
      <c r="G477" s="2">
        <f>'Moving Avg'!F477</f>
        <v>2.8999999999999995</v>
      </c>
      <c r="H477" s="2">
        <f>'Moving Avg'!G477</f>
        <v>2.8626000000000009</v>
      </c>
      <c r="I477" s="2">
        <f>'Moving Avg'!H477</f>
        <v>2.8313000000000015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33</v>
      </c>
      <c r="Q477" s="9">
        <f t="shared" si="74"/>
        <v>21.2</v>
      </c>
      <c r="R477" s="9">
        <f t="shared" si="75"/>
        <v>30.75</v>
      </c>
      <c r="S477" s="9">
        <f t="shared" si="76"/>
        <v>31.1</v>
      </c>
      <c r="T477" s="9">
        <f t="shared" si="77"/>
        <v>27</v>
      </c>
      <c r="U477" s="8">
        <f t="shared" si="78"/>
        <v>27.683333333333337</v>
      </c>
      <c r="V477" s="8">
        <f t="shared" si="79"/>
        <v>27.512500000000003</v>
      </c>
    </row>
    <row r="478" spans="1:22" ht="13.5" x14ac:dyDescent="0.25">
      <c r="A478" s="3">
        <f>RSI!A478</f>
        <v>42702</v>
      </c>
      <c r="B478" s="2">
        <f>RSI!B478</f>
        <v>2.79</v>
      </c>
      <c r="C478" s="2">
        <f>RSI!I478</f>
        <v>41.341225677516839</v>
      </c>
      <c r="D478" s="2">
        <f>MACD!E478</f>
        <v>3.2595094592240414E-2</v>
      </c>
      <c r="E478" s="2">
        <f>MACD!F478</f>
        <v>8.1653144428272574E-3</v>
      </c>
      <c r="F478" s="2">
        <f>'Moving Avg'!D478</f>
        <v>2.8359999999999999</v>
      </c>
      <c r="G478" s="2">
        <f>'Moving Avg'!F478</f>
        <v>2.8914999999999997</v>
      </c>
      <c r="H478" s="2">
        <f>'Moving Avg'!G478</f>
        <v>2.8586000000000009</v>
      </c>
      <c r="I478" s="2">
        <f>'Moving Avg'!H478</f>
        <v>2.8307500000000014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33</v>
      </c>
      <c r="Q478" s="9">
        <f t="shared" si="74"/>
        <v>21.2</v>
      </c>
      <c r="R478" s="9">
        <f t="shared" si="75"/>
        <v>30.75</v>
      </c>
      <c r="S478" s="9">
        <f t="shared" si="76"/>
        <v>31.1</v>
      </c>
      <c r="T478" s="9">
        <f t="shared" si="77"/>
        <v>27</v>
      </c>
      <c r="U478" s="8">
        <f t="shared" si="78"/>
        <v>27.683333333333337</v>
      </c>
      <c r="V478" s="8">
        <f t="shared" si="79"/>
        <v>27.512500000000003</v>
      </c>
    </row>
    <row r="479" spans="1:22" ht="13.5" x14ac:dyDescent="0.25">
      <c r="A479" s="3">
        <f>RSI!A479</f>
        <v>42703</v>
      </c>
      <c r="B479" s="2">
        <f>RSI!B479</f>
        <v>2.8</v>
      </c>
      <c r="C479" s="2">
        <f>RSI!I479</f>
        <v>42.508739399653436</v>
      </c>
      <c r="D479" s="2">
        <f>MACD!E479</f>
        <v>3.2345427869702625E-2</v>
      </c>
      <c r="E479" s="2">
        <f>MACD!F479</f>
        <v>1.3001337128202332E-2</v>
      </c>
      <c r="F479" s="2">
        <f>'Moving Avg'!D479</f>
        <v>2.8079999999999998</v>
      </c>
      <c r="G479" s="2">
        <f>'Moving Avg'!F479</f>
        <v>2.8834999999999993</v>
      </c>
      <c r="H479" s="2">
        <f>'Moving Avg'!G479</f>
        <v>2.8564000000000012</v>
      </c>
      <c r="I479" s="2">
        <f>'Moving Avg'!H479</f>
        <v>2.8304500000000008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33</v>
      </c>
      <c r="Q479" s="9">
        <f t="shared" si="74"/>
        <v>13.7</v>
      </c>
      <c r="R479" s="9">
        <f t="shared" si="75"/>
        <v>13.25</v>
      </c>
      <c r="S479" s="9">
        <f t="shared" si="76"/>
        <v>18.600000000000001</v>
      </c>
      <c r="T479" s="9">
        <f t="shared" si="77"/>
        <v>14.5</v>
      </c>
      <c r="U479" s="8">
        <f t="shared" si="78"/>
        <v>15.183333333333332</v>
      </c>
      <c r="V479" s="8">
        <f t="shared" si="79"/>
        <v>15.012499999999999</v>
      </c>
    </row>
    <row r="480" spans="1:22" ht="13.5" x14ac:dyDescent="0.25">
      <c r="A480" s="3">
        <f>RSI!A480</f>
        <v>42704</v>
      </c>
      <c r="B480" s="2">
        <f>RSI!B480</f>
        <v>2.8</v>
      </c>
      <c r="C480" s="2">
        <f>RSI!I480</f>
        <v>42.508739399653429</v>
      </c>
      <c r="D480" s="2">
        <f>MACD!E480</f>
        <v>4.4886624279455667E-2</v>
      </c>
      <c r="E480" s="2">
        <f>MACD!F480</f>
        <v>1.9378394558452999E-2</v>
      </c>
      <c r="F480" s="2">
        <f>'Moving Avg'!D480</f>
        <v>2.7960000000000003</v>
      </c>
      <c r="G480" s="2">
        <f>'Moving Avg'!F480</f>
        <v>2.8789999999999996</v>
      </c>
      <c r="H480" s="2">
        <f>'Moving Avg'!G480</f>
        <v>2.8544000000000009</v>
      </c>
      <c r="I480" s="2">
        <f>'Moving Avg'!H480</f>
        <v>2.8301500000000011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33</v>
      </c>
      <c r="Q480" s="9">
        <f t="shared" si="74"/>
        <v>13.7</v>
      </c>
      <c r="R480" s="9">
        <f t="shared" si="75"/>
        <v>13.25</v>
      </c>
      <c r="S480" s="9">
        <f t="shared" si="76"/>
        <v>18.600000000000001</v>
      </c>
      <c r="T480" s="9">
        <f t="shared" si="77"/>
        <v>14.5</v>
      </c>
      <c r="U480" s="8">
        <f t="shared" si="78"/>
        <v>15.183333333333332</v>
      </c>
      <c r="V480" s="8">
        <f t="shared" si="79"/>
        <v>15.012499999999999</v>
      </c>
    </row>
    <row r="481" spans="1:22" ht="13.5" x14ac:dyDescent="0.25">
      <c r="A481" s="3">
        <f>RSI!A481</f>
        <v>42705</v>
      </c>
      <c r="B481" s="2">
        <f>RSI!B481</f>
        <v>2.8</v>
      </c>
      <c r="C481" s="2">
        <f>RSI!I481</f>
        <v>42.508739399653436</v>
      </c>
      <c r="D481" s="2">
        <f>MACD!E481</f>
        <v>4.360252888220284E-2</v>
      </c>
      <c r="E481" s="2">
        <f>MACD!F481</f>
        <v>2.4223221423202969E-2</v>
      </c>
      <c r="F481" s="2">
        <f>'Moving Avg'!D481</f>
        <v>2.7960000000000003</v>
      </c>
      <c r="G481" s="2">
        <f>'Moving Avg'!F481</f>
        <v>2.8764999999999992</v>
      </c>
      <c r="H481" s="2">
        <f>'Moving Avg'!G481</f>
        <v>2.8522000000000007</v>
      </c>
      <c r="I481" s="2">
        <f>'Moving Avg'!H481</f>
        <v>2.8299500000000006</v>
      </c>
      <c r="J481" s="6" t="str">
        <f>OBV!F481</f>
        <v>BEARISH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16.5</v>
      </c>
      <c r="Q481" s="9">
        <f t="shared" si="74"/>
        <v>11.225</v>
      </c>
      <c r="R481" s="9">
        <f t="shared" si="75"/>
        <v>9.125</v>
      </c>
      <c r="S481" s="9">
        <f t="shared" si="76"/>
        <v>11.175000000000001</v>
      </c>
      <c r="T481" s="9">
        <f t="shared" si="77"/>
        <v>10.375</v>
      </c>
      <c r="U481" s="8">
        <f t="shared" si="78"/>
        <v>10.508333333333335</v>
      </c>
      <c r="V481" s="8">
        <f t="shared" si="79"/>
        <v>10.475000000000001</v>
      </c>
    </row>
    <row r="482" spans="1:22" ht="13.5" x14ac:dyDescent="0.25">
      <c r="A482" s="3">
        <f>RSI!A482</f>
        <v>42706</v>
      </c>
      <c r="B482" s="2">
        <f>RSI!B482</f>
        <v>2.8</v>
      </c>
      <c r="C482" s="2">
        <f>RSI!I482</f>
        <v>42.508739399653436</v>
      </c>
      <c r="D482" s="2">
        <f>MACD!E482</f>
        <v>5.366652788569759E-2</v>
      </c>
      <c r="E482" s="2">
        <f>MACD!F482</f>
        <v>3.0111882715701897E-2</v>
      </c>
      <c r="F482" s="2">
        <f>'Moving Avg'!D482</f>
        <v>2.7980000000000005</v>
      </c>
      <c r="G482" s="2">
        <f>'Moving Avg'!F482</f>
        <v>2.8699999999999992</v>
      </c>
      <c r="H482" s="2">
        <f>'Moving Avg'!G482</f>
        <v>2.8506000000000005</v>
      </c>
      <c r="I482" s="2">
        <f>'Moving Avg'!H482</f>
        <v>2.8296000000000006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83.5</v>
      </c>
      <c r="Q482" s="9">
        <f t="shared" si="74"/>
        <v>21.274999999999999</v>
      </c>
      <c r="R482" s="9">
        <f t="shared" si="75"/>
        <v>25.875</v>
      </c>
      <c r="S482" s="9">
        <f t="shared" si="76"/>
        <v>41.325000000000003</v>
      </c>
      <c r="T482" s="9">
        <f t="shared" si="77"/>
        <v>27.125</v>
      </c>
      <c r="U482" s="8">
        <f t="shared" si="78"/>
        <v>29.491666666666664</v>
      </c>
      <c r="V482" s="8">
        <f t="shared" si="79"/>
        <v>28.9</v>
      </c>
    </row>
    <row r="483" spans="1:22" ht="13.5" x14ac:dyDescent="0.25">
      <c r="A483" s="3">
        <f>RSI!A483</f>
        <v>42709</v>
      </c>
      <c r="B483" s="2">
        <f>RSI!B483</f>
        <v>2.8</v>
      </c>
      <c r="C483" s="2">
        <f>RSI!I483</f>
        <v>42.508739399653436</v>
      </c>
      <c r="D483" s="2">
        <f>MACD!E483</f>
        <v>6.2535284621932252E-2</v>
      </c>
      <c r="E483" s="2">
        <f>MACD!F483</f>
        <v>3.6596563096947969E-2</v>
      </c>
      <c r="F483" s="2">
        <f>'Moving Avg'!D483</f>
        <v>2.8</v>
      </c>
      <c r="G483" s="2">
        <f>'Moving Avg'!F483</f>
        <v>2.8664999999999994</v>
      </c>
      <c r="H483" s="2">
        <f>'Moving Avg'!G483</f>
        <v>2.8490000000000015</v>
      </c>
      <c r="I483" s="2">
        <f>'Moving Avg'!H483</f>
        <v>2.8291000000000004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83.5</v>
      </c>
      <c r="Q483" s="9">
        <f t="shared" si="74"/>
        <v>21.274999999999999</v>
      </c>
      <c r="R483" s="9">
        <f t="shared" si="75"/>
        <v>25.875</v>
      </c>
      <c r="S483" s="9">
        <f t="shared" si="76"/>
        <v>41.325000000000003</v>
      </c>
      <c r="T483" s="9">
        <f t="shared" si="77"/>
        <v>27.125</v>
      </c>
      <c r="U483" s="8">
        <f t="shared" si="78"/>
        <v>29.491666666666664</v>
      </c>
      <c r="V483" s="8">
        <f t="shared" si="79"/>
        <v>28.9</v>
      </c>
    </row>
    <row r="484" spans="1:22" ht="13.5" x14ac:dyDescent="0.25">
      <c r="A484" s="3">
        <f>RSI!A484</f>
        <v>42710</v>
      </c>
      <c r="B484" s="2">
        <f>RSI!B484</f>
        <v>2.8</v>
      </c>
      <c r="C484" s="2">
        <f>RSI!I484</f>
        <v>42.508739399653436</v>
      </c>
      <c r="D484" s="2">
        <f>MACD!E484</f>
        <v>7.0366529533546718E-2</v>
      </c>
      <c r="E484" s="2">
        <f>MACD!F484</f>
        <v>4.335055638426772E-2</v>
      </c>
      <c r="F484" s="2">
        <f>'Moving Avg'!D484</f>
        <v>2.8</v>
      </c>
      <c r="G484" s="2">
        <f>'Moving Avg'!F484</f>
        <v>2.8589999999999991</v>
      </c>
      <c r="H484" s="2">
        <f>'Moving Avg'!G484</f>
        <v>2.848400000000002</v>
      </c>
      <c r="I484" s="2">
        <f>'Moving Avg'!H484</f>
        <v>2.8286000000000002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33</v>
      </c>
      <c r="Q484" s="9">
        <f t="shared" si="74"/>
        <v>13.7</v>
      </c>
      <c r="R484" s="9">
        <f t="shared" si="75"/>
        <v>13.25</v>
      </c>
      <c r="S484" s="9">
        <f t="shared" si="76"/>
        <v>18.600000000000001</v>
      </c>
      <c r="T484" s="9">
        <f t="shared" si="77"/>
        <v>14.5</v>
      </c>
      <c r="U484" s="8">
        <f t="shared" si="78"/>
        <v>15.183333333333332</v>
      </c>
      <c r="V484" s="8">
        <f t="shared" si="79"/>
        <v>15.012499999999999</v>
      </c>
    </row>
    <row r="485" spans="1:22" ht="13.5" x14ac:dyDescent="0.25">
      <c r="A485" s="3">
        <f>RSI!A485</f>
        <v>42711</v>
      </c>
      <c r="B485" s="2">
        <f>RSI!B485</f>
        <v>2.8</v>
      </c>
      <c r="C485" s="2">
        <f>RSI!I485</f>
        <v>42.508739399653436</v>
      </c>
      <c r="D485" s="2">
        <f>MACD!E485</f>
        <v>6.4987971791552024E-2</v>
      </c>
      <c r="E485" s="2">
        <f>MACD!F485</f>
        <v>4.7678039465724582E-2</v>
      </c>
      <c r="F485" s="2">
        <f>'Moving Avg'!D485</f>
        <v>2.8</v>
      </c>
      <c r="G485" s="2">
        <f>'Moving Avg'!F485</f>
        <v>2.8554999999999993</v>
      </c>
      <c r="H485" s="2">
        <f>'Moving Avg'!G485</f>
        <v>2.848400000000002</v>
      </c>
      <c r="I485" s="2">
        <f>'Moving Avg'!H485</f>
        <v>2.8281000000000001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  <c r="M485" s="8">
        <f t="shared" si="70"/>
        <v>25</v>
      </c>
      <c r="N485" s="8">
        <f t="shared" si="71"/>
        <v>0</v>
      </c>
      <c r="O485" s="8">
        <f t="shared" si="72"/>
        <v>0</v>
      </c>
      <c r="P485" s="8">
        <f t="shared" si="73"/>
        <v>33</v>
      </c>
      <c r="Q485" s="9">
        <f t="shared" si="74"/>
        <v>13.7</v>
      </c>
      <c r="R485" s="9">
        <f t="shared" si="75"/>
        <v>13.25</v>
      </c>
      <c r="S485" s="9">
        <f t="shared" si="76"/>
        <v>18.600000000000001</v>
      </c>
      <c r="T485" s="9">
        <f t="shared" si="77"/>
        <v>14.5</v>
      </c>
      <c r="U485" s="8">
        <f t="shared" si="78"/>
        <v>15.183333333333332</v>
      </c>
      <c r="V485" s="8">
        <f t="shared" si="79"/>
        <v>15.012499999999999</v>
      </c>
    </row>
    <row r="486" spans="1:22" ht="13.5" x14ac:dyDescent="0.25">
      <c r="A486" s="3">
        <f>RSI!A486</f>
        <v>42712</v>
      </c>
      <c r="B486" s="2">
        <f>RSI!B486</f>
        <v>2.8</v>
      </c>
      <c r="C486" s="2">
        <f>RSI!I486</f>
        <v>42.508739399653436</v>
      </c>
      <c r="D486" s="2">
        <f>MACD!E486</f>
        <v>5.1486389836524094E-2</v>
      </c>
      <c r="E486" s="2">
        <f>MACD!F486</f>
        <v>4.8439709539884489E-2</v>
      </c>
      <c r="F486" s="2">
        <f>'Moving Avg'!D486</f>
        <v>2.8</v>
      </c>
      <c r="G486" s="2">
        <f>'Moving Avg'!F486</f>
        <v>2.8519999999999994</v>
      </c>
      <c r="H486" s="2">
        <f>'Moving Avg'!G486</f>
        <v>2.8488000000000024</v>
      </c>
      <c r="I486" s="2">
        <f>'Moving Avg'!H486</f>
        <v>2.8275999999999994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  <c r="M486" s="8">
        <f t="shared" si="70"/>
        <v>25</v>
      </c>
      <c r="N486" s="8">
        <f t="shared" si="71"/>
        <v>0</v>
      </c>
      <c r="O486" s="8">
        <f t="shared" si="72"/>
        <v>0</v>
      </c>
      <c r="P486" s="8">
        <f t="shared" si="73"/>
        <v>33</v>
      </c>
      <c r="Q486" s="9">
        <f t="shared" si="74"/>
        <v>13.7</v>
      </c>
      <c r="R486" s="9">
        <f t="shared" si="75"/>
        <v>13.25</v>
      </c>
      <c r="S486" s="9">
        <f t="shared" si="76"/>
        <v>18.600000000000001</v>
      </c>
      <c r="T486" s="9">
        <f t="shared" si="77"/>
        <v>14.5</v>
      </c>
      <c r="U486" s="8">
        <f t="shared" si="78"/>
        <v>15.183333333333332</v>
      </c>
      <c r="V486" s="8">
        <f t="shared" si="79"/>
        <v>15.012499999999999</v>
      </c>
    </row>
    <row r="487" spans="1:22" ht="13.5" x14ac:dyDescent="0.25">
      <c r="A487" s="3">
        <f>RSI!A487</f>
        <v>42713</v>
      </c>
      <c r="B487" s="2">
        <f>RSI!B487</f>
        <v>2.8</v>
      </c>
      <c r="C487" s="2">
        <f>RSI!I487</f>
        <v>42.508739399653436</v>
      </c>
      <c r="D487" s="2">
        <f>MACD!E487</f>
        <v>3.8783026312368296E-2</v>
      </c>
      <c r="E487" s="2">
        <f>MACD!F487</f>
        <v>4.6508372894381256E-2</v>
      </c>
      <c r="F487" s="2">
        <f>'Moving Avg'!D487</f>
        <v>2.8</v>
      </c>
      <c r="G487" s="2">
        <f>'Moving Avg'!F487</f>
        <v>2.8449999999999989</v>
      </c>
      <c r="H487" s="2">
        <f>'Moving Avg'!G487</f>
        <v>2.849200000000002</v>
      </c>
      <c r="I487" s="2">
        <f>'Moving Avg'!H487</f>
        <v>2.8273499999999991</v>
      </c>
      <c r="J487" s="6" t="str">
        <f>OBV!F487</f>
        <v>NEUTRAL</v>
      </c>
      <c r="K487" s="6" t="str">
        <f>OBV!G487</f>
        <v>NEUTRAL</v>
      </c>
      <c r="L487" s="6" t="str">
        <f>OBV!H487</f>
        <v>NEUTRAL</v>
      </c>
      <c r="M487" s="8">
        <f t="shared" si="70"/>
        <v>25</v>
      </c>
      <c r="N487" s="8">
        <f t="shared" si="71"/>
        <v>45</v>
      </c>
      <c r="O487" s="8">
        <f t="shared" si="72"/>
        <v>0</v>
      </c>
      <c r="P487" s="8">
        <f t="shared" si="73"/>
        <v>33</v>
      </c>
      <c r="Q487" s="9">
        <f t="shared" si="74"/>
        <v>29.45</v>
      </c>
      <c r="R487" s="9">
        <f t="shared" si="75"/>
        <v>22.25</v>
      </c>
      <c r="S487" s="9">
        <f t="shared" si="76"/>
        <v>25.35</v>
      </c>
      <c r="T487" s="9">
        <f t="shared" si="77"/>
        <v>25.75</v>
      </c>
      <c r="U487" s="8">
        <f t="shared" si="78"/>
        <v>25.683333333333337</v>
      </c>
      <c r="V487" s="8">
        <f t="shared" si="79"/>
        <v>25.700000000000003</v>
      </c>
    </row>
    <row r="488" spans="1:22" ht="13.5" x14ac:dyDescent="0.25">
      <c r="A488" s="3">
        <f>RSI!A488</f>
        <v>42717</v>
      </c>
      <c r="B488" s="2">
        <f>RSI!B488</f>
        <v>2.8</v>
      </c>
      <c r="C488" s="2">
        <f>RSI!I488</f>
        <v>42.508739399653436</v>
      </c>
      <c r="D488" s="2">
        <f>MACD!E488</f>
        <v>2.8274316698714941E-2</v>
      </c>
      <c r="E488" s="2">
        <f>MACD!F488</f>
        <v>4.2861561655247994E-2</v>
      </c>
      <c r="F488" s="2">
        <f>'Moving Avg'!D488</f>
        <v>2.8</v>
      </c>
      <c r="G488" s="2">
        <f>'Moving Avg'!F488</f>
        <v>2.837499999999999</v>
      </c>
      <c r="H488" s="2">
        <f>'Moving Avg'!G488</f>
        <v>2.8502000000000023</v>
      </c>
      <c r="I488" s="2">
        <f>'Moving Avg'!H488</f>
        <v>2.826849999999999</v>
      </c>
      <c r="J488" s="6" t="str">
        <f>OBV!F488</f>
        <v>NEUTRAL</v>
      </c>
      <c r="K488" s="6" t="str">
        <f>OBV!G488</f>
        <v>NEUTRAL</v>
      </c>
      <c r="L488" s="6" t="str">
        <f>OBV!H488</f>
        <v>NEUTRAL</v>
      </c>
      <c r="M488" s="8">
        <f t="shared" si="70"/>
        <v>25</v>
      </c>
      <c r="N488" s="8">
        <f t="shared" si="71"/>
        <v>45</v>
      </c>
      <c r="O488" s="8">
        <f t="shared" si="72"/>
        <v>0</v>
      </c>
      <c r="P488" s="8">
        <f t="shared" si="73"/>
        <v>33</v>
      </c>
      <c r="Q488" s="9">
        <f t="shared" si="74"/>
        <v>29.45</v>
      </c>
      <c r="R488" s="9">
        <f t="shared" si="75"/>
        <v>22.25</v>
      </c>
      <c r="S488" s="9">
        <f t="shared" si="76"/>
        <v>25.35</v>
      </c>
      <c r="T488" s="9">
        <f t="shared" si="77"/>
        <v>25.75</v>
      </c>
      <c r="U488" s="8">
        <f t="shared" si="78"/>
        <v>25.683333333333337</v>
      </c>
      <c r="V488" s="8">
        <f t="shared" si="79"/>
        <v>25.700000000000003</v>
      </c>
    </row>
    <row r="489" spans="1:22" ht="13.5" x14ac:dyDescent="0.25">
      <c r="A489" s="3">
        <f>RSI!A489</f>
        <v>42718</v>
      </c>
      <c r="B489" s="2">
        <f>RSI!B489</f>
        <v>2.8</v>
      </c>
      <c r="C489" s="2">
        <f>RSI!I489</f>
        <v>42.508739399653436</v>
      </c>
      <c r="D489" s="2">
        <f>MACD!E489</f>
        <v>2.1143284190026534E-2</v>
      </c>
      <c r="E489" s="2">
        <f>MACD!F489</f>
        <v>3.8517906162203706E-2</v>
      </c>
      <c r="F489" s="2">
        <f>'Moving Avg'!D489</f>
        <v>2.8</v>
      </c>
      <c r="G489" s="2">
        <f>'Moving Avg'!F489</f>
        <v>2.8339999999999987</v>
      </c>
      <c r="H489" s="2">
        <f>'Moving Avg'!G489</f>
        <v>2.8502000000000014</v>
      </c>
      <c r="I489" s="2">
        <f>'Moving Avg'!H489</f>
        <v>2.8259999999999987</v>
      </c>
      <c r="J489" s="6" t="str">
        <f>OBV!F489</f>
        <v>NEUTRAL</v>
      </c>
      <c r="K489" s="6" t="str">
        <f>OBV!G489</f>
        <v>NEUTRAL</v>
      </c>
      <c r="L489" s="6" t="str">
        <f>OBV!H489</f>
        <v>NEUTRAL</v>
      </c>
      <c r="M489" s="8">
        <f t="shared" si="70"/>
        <v>25</v>
      </c>
      <c r="N489" s="8">
        <f t="shared" si="71"/>
        <v>45</v>
      </c>
      <c r="O489" s="8">
        <f t="shared" si="72"/>
        <v>0</v>
      </c>
      <c r="P489" s="8">
        <f t="shared" si="73"/>
        <v>33</v>
      </c>
      <c r="Q489" s="9">
        <f t="shared" si="74"/>
        <v>29.45</v>
      </c>
      <c r="R489" s="9">
        <f t="shared" si="75"/>
        <v>22.25</v>
      </c>
      <c r="S489" s="9">
        <f t="shared" si="76"/>
        <v>25.35</v>
      </c>
      <c r="T489" s="9">
        <f t="shared" si="77"/>
        <v>25.75</v>
      </c>
      <c r="U489" s="8">
        <f t="shared" si="78"/>
        <v>25.683333333333337</v>
      </c>
      <c r="V489" s="8">
        <f t="shared" si="79"/>
        <v>25.700000000000003</v>
      </c>
    </row>
    <row r="490" spans="1:22" ht="13.5" x14ac:dyDescent="0.25">
      <c r="A490" s="3">
        <f>RSI!A490</f>
        <v>42719</v>
      </c>
      <c r="B490" s="2">
        <f>RSI!B490</f>
        <v>2.8</v>
      </c>
      <c r="C490" s="2">
        <f>RSI!I490</f>
        <v>42.508739399653436</v>
      </c>
      <c r="D490" s="2">
        <f>MACD!E490</f>
        <v>1.5315343800712089E-2</v>
      </c>
      <c r="E490" s="2">
        <f>MACD!F490</f>
        <v>3.3877393689905382E-2</v>
      </c>
      <c r="F490" s="2">
        <f>'Moving Avg'!D490</f>
        <v>2.8</v>
      </c>
      <c r="G490" s="2">
        <f>'Moving Avg'!F490</f>
        <v>2.8264999999999985</v>
      </c>
      <c r="H490" s="2">
        <f>'Moving Avg'!G490</f>
        <v>2.8502000000000014</v>
      </c>
      <c r="I490" s="2">
        <f>'Moving Avg'!H490</f>
        <v>2.8254999999999986</v>
      </c>
      <c r="J490" s="6" t="str">
        <f>OBV!F490</f>
        <v>NEUTRAL</v>
      </c>
      <c r="K490" s="6" t="str">
        <f>OBV!G490</f>
        <v>NEUTRAL</v>
      </c>
      <c r="L490" s="6" t="str">
        <f>OBV!H490</f>
        <v>NEUTRAL</v>
      </c>
      <c r="M490" s="8">
        <f t="shared" si="70"/>
        <v>25</v>
      </c>
      <c r="N490" s="8">
        <f t="shared" si="71"/>
        <v>45</v>
      </c>
      <c r="O490" s="8">
        <f t="shared" si="72"/>
        <v>0</v>
      </c>
      <c r="P490" s="8">
        <f t="shared" si="73"/>
        <v>33</v>
      </c>
      <c r="Q490" s="9">
        <f t="shared" si="74"/>
        <v>29.45</v>
      </c>
      <c r="R490" s="9">
        <f t="shared" si="75"/>
        <v>22.25</v>
      </c>
      <c r="S490" s="9">
        <f t="shared" si="76"/>
        <v>25.35</v>
      </c>
      <c r="T490" s="9">
        <f t="shared" si="77"/>
        <v>25.75</v>
      </c>
      <c r="U490" s="8">
        <f t="shared" si="78"/>
        <v>25.683333333333337</v>
      </c>
      <c r="V490" s="8">
        <f t="shared" si="79"/>
        <v>25.700000000000003</v>
      </c>
    </row>
    <row r="491" spans="1:22" ht="13.5" x14ac:dyDescent="0.25">
      <c r="A491" s="3">
        <f>RSI!A491</f>
        <v>42720</v>
      </c>
      <c r="B491" s="2">
        <f>RSI!B491</f>
        <v>2.75</v>
      </c>
      <c r="C491" s="2">
        <f>RSI!I491</f>
        <v>34.221432850228538</v>
      </c>
      <c r="D491" s="2">
        <f>MACD!E491</f>
        <v>1.4278463509361128E-2</v>
      </c>
      <c r="E491" s="2">
        <f>MACD!F491</f>
        <v>2.9957607653796535E-2</v>
      </c>
      <c r="F491" s="2">
        <f>'Moving Avg'!D491</f>
        <v>2.79</v>
      </c>
      <c r="G491" s="2">
        <f>'Moving Avg'!F491</f>
        <v>2.8204999999999991</v>
      </c>
      <c r="H491" s="2">
        <f>'Moving Avg'!G491</f>
        <v>2.850000000000001</v>
      </c>
      <c r="I491" s="2">
        <f>'Moving Avg'!H491</f>
        <v>2.8247499999999981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45</v>
      </c>
      <c r="O491" s="8">
        <f t="shared" si="72"/>
        <v>0</v>
      </c>
      <c r="P491" s="8">
        <f t="shared" si="73"/>
        <v>16.5</v>
      </c>
      <c r="Q491" s="9">
        <f t="shared" si="74"/>
        <v>26.975000000000001</v>
      </c>
      <c r="R491" s="9">
        <f t="shared" si="75"/>
        <v>18.125</v>
      </c>
      <c r="S491" s="9">
        <f t="shared" si="76"/>
        <v>17.925000000000001</v>
      </c>
      <c r="T491" s="9">
        <f t="shared" si="77"/>
        <v>21.625</v>
      </c>
      <c r="U491" s="8">
        <f t="shared" si="78"/>
        <v>21.008333333333336</v>
      </c>
      <c r="V491" s="8">
        <f t="shared" si="79"/>
        <v>21.162500000000001</v>
      </c>
    </row>
    <row r="492" spans="1:22" ht="13.5" x14ac:dyDescent="0.25">
      <c r="A492" s="3">
        <f>RSI!A492</f>
        <v>42723</v>
      </c>
      <c r="B492" s="2">
        <f>RSI!B492</f>
        <v>2.75</v>
      </c>
      <c r="C492" s="2">
        <f>RSI!I492</f>
        <v>34.221432850228538</v>
      </c>
      <c r="D492" s="2">
        <f>MACD!E492</f>
        <v>1.387317594765447E-2</v>
      </c>
      <c r="E492" s="2">
        <f>MACD!F492</f>
        <v>2.6740721312568126E-2</v>
      </c>
      <c r="F492" s="2">
        <f>'Moving Avg'!D492</f>
        <v>2.78</v>
      </c>
      <c r="G492" s="2">
        <f>'Moving Avg'!F492</f>
        <v>2.8109999999999991</v>
      </c>
      <c r="H492" s="2">
        <f>'Moving Avg'!G492</f>
        <v>2.8500000000000005</v>
      </c>
      <c r="I492" s="2">
        <f>'Moving Avg'!H492</f>
        <v>2.8243499999999973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0"/>
        <v>25</v>
      </c>
      <c r="N492" s="8">
        <f t="shared" si="71"/>
        <v>45</v>
      </c>
      <c r="O492" s="8">
        <f t="shared" si="72"/>
        <v>0</v>
      </c>
      <c r="P492" s="8">
        <f t="shared" si="73"/>
        <v>16.5</v>
      </c>
      <c r="Q492" s="9">
        <f t="shared" si="74"/>
        <v>26.975000000000001</v>
      </c>
      <c r="R492" s="9">
        <f t="shared" si="75"/>
        <v>18.125</v>
      </c>
      <c r="S492" s="9">
        <f t="shared" si="76"/>
        <v>17.925000000000001</v>
      </c>
      <c r="T492" s="9">
        <f t="shared" si="77"/>
        <v>21.625</v>
      </c>
      <c r="U492" s="8">
        <f t="shared" si="78"/>
        <v>21.008333333333336</v>
      </c>
      <c r="V492" s="8">
        <f t="shared" si="79"/>
        <v>21.162500000000001</v>
      </c>
    </row>
    <row r="493" spans="1:22" ht="13.5" x14ac:dyDescent="0.25">
      <c r="A493" s="3">
        <f>RSI!A493</f>
        <v>42724</v>
      </c>
      <c r="B493" s="2">
        <f>RSI!B493</f>
        <v>2.75</v>
      </c>
      <c r="C493" s="2">
        <f>RSI!I493</f>
        <v>34.221432850228553</v>
      </c>
      <c r="D493" s="2">
        <f>MACD!E493</f>
        <v>1.3967344656315106E-2</v>
      </c>
      <c r="E493" s="2">
        <f>MACD!F493</f>
        <v>2.4186045981317524E-2</v>
      </c>
      <c r="F493" s="2">
        <f>'Moving Avg'!D493</f>
        <v>2.77</v>
      </c>
      <c r="G493" s="2">
        <f>'Moving Avg'!F493</f>
        <v>2.8014999999999994</v>
      </c>
      <c r="H493" s="2">
        <f>'Moving Avg'!G493</f>
        <v>2.8494000000000006</v>
      </c>
      <c r="I493" s="2">
        <f>'Moving Avg'!H493</f>
        <v>2.8238499999999971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0"/>
        <v>25</v>
      </c>
      <c r="N493" s="8">
        <f t="shared" si="71"/>
        <v>45</v>
      </c>
      <c r="O493" s="8">
        <f t="shared" si="72"/>
        <v>0</v>
      </c>
      <c r="P493" s="8">
        <f t="shared" si="73"/>
        <v>16.5</v>
      </c>
      <c r="Q493" s="9">
        <f t="shared" si="74"/>
        <v>26.975000000000001</v>
      </c>
      <c r="R493" s="9">
        <f t="shared" si="75"/>
        <v>18.125</v>
      </c>
      <c r="S493" s="9">
        <f t="shared" si="76"/>
        <v>17.925000000000001</v>
      </c>
      <c r="T493" s="9">
        <f t="shared" si="77"/>
        <v>21.625</v>
      </c>
      <c r="U493" s="8">
        <f t="shared" si="78"/>
        <v>21.008333333333336</v>
      </c>
      <c r="V493" s="8">
        <f t="shared" si="79"/>
        <v>21.162500000000001</v>
      </c>
    </row>
    <row r="494" spans="1:22" ht="13.5" x14ac:dyDescent="0.25">
      <c r="A494" s="3">
        <f>RSI!A494</f>
        <v>42725</v>
      </c>
      <c r="B494" s="2">
        <f>RSI!B494</f>
        <v>2.75</v>
      </c>
      <c r="C494" s="2">
        <f>RSI!I494</f>
        <v>34.221432850228553</v>
      </c>
      <c r="D494" s="2">
        <f>MACD!E494</f>
        <v>1.445175211003713E-2</v>
      </c>
      <c r="E494" s="2">
        <f>MACD!F494</f>
        <v>2.2239187207061445E-2</v>
      </c>
      <c r="F494" s="2">
        <f>'Moving Avg'!D494</f>
        <v>2.7600000000000002</v>
      </c>
      <c r="G494" s="2">
        <f>'Moving Avg'!F494</f>
        <v>2.7919999999999994</v>
      </c>
      <c r="H494" s="2">
        <f>'Moving Avg'!G494</f>
        <v>2.8492000000000002</v>
      </c>
      <c r="I494" s="2">
        <f>'Moving Avg'!H494</f>
        <v>2.8235999999999972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45</v>
      </c>
      <c r="O494" s="8">
        <f t="shared" si="72"/>
        <v>0</v>
      </c>
      <c r="P494" s="8">
        <f t="shared" si="73"/>
        <v>16.5</v>
      </c>
      <c r="Q494" s="9">
        <f t="shared" si="74"/>
        <v>26.975000000000001</v>
      </c>
      <c r="R494" s="9">
        <f t="shared" si="75"/>
        <v>18.125</v>
      </c>
      <c r="S494" s="9">
        <f t="shared" si="76"/>
        <v>17.925000000000001</v>
      </c>
      <c r="T494" s="9">
        <f t="shared" si="77"/>
        <v>21.625</v>
      </c>
      <c r="U494" s="8">
        <f t="shared" si="78"/>
        <v>21.008333333333336</v>
      </c>
      <c r="V494" s="8">
        <f t="shared" si="79"/>
        <v>21.162500000000001</v>
      </c>
    </row>
    <row r="495" spans="1:22" ht="13.5" x14ac:dyDescent="0.25">
      <c r="A495" s="3">
        <f>RSI!A495</f>
        <v>42726</v>
      </c>
      <c r="B495" s="2">
        <f>RSI!B495</f>
        <v>2.74</v>
      </c>
      <c r="C495" s="2">
        <f>RSI!I495</f>
        <v>32.516125373281099</v>
      </c>
      <c r="D495" s="2">
        <f>MACD!E495</f>
        <v>1.5977122598166194E-2</v>
      </c>
      <c r="E495" s="2">
        <f>MACD!F495</f>
        <v>2.0986774285282395E-2</v>
      </c>
      <c r="F495" s="2">
        <f>'Moving Avg'!D495</f>
        <v>2.7480000000000002</v>
      </c>
      <c r="G495" s="2">
        <f>'Moving Avg'!F495</f>
        <v>2.786</v>
      </c>
      <c r="H495" s="2">
        <f>'Moving Avg'!G495</f>
        <v>2.8485999999999994</v>
      </c>
      <c r="I495" s="2">
        <f>'Moving Avg'!H495</f>
        <v>2.8232999999999979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45</v>
      </c>
      <c r="O495" s="8">
        <f t="shared" si="72"/>
        <v>0</v>
      </c>
      <c r="P495" s="8">
        <f t="shared" si="73"/>
        <v>16.5</v>
      </c>
      <c r="Q495" s="9">
        <f t="shared" si="74"/>
        <v>26.975000000000001</v>
      </c>
      <c r="R495" s="9">
        <f t="shared" si="75"/>
        <v>18.125</v>
      </c>
      <c r="S495" s="9">
        <f t="shared" si="76"/>
        <v>17.925000000000001</v>
      </c>
      <c r="T495" s="9">
        <f t="shared" si="77"/>
        <v>21.625</v>
      </c>
      <c r="U495" s="8">
        <f t="shared" si="78"/>
        <v>21.008333333333336</v>
      </c>
      <c r="V495" s="8">
        <f t="shared" si="79"/>
        <v>21.162500000000001</v>
      </c>
    </row>
    <row r="496" spans="1:22" ht="13.5" x14ac:dyDescent="0.25">
      <c r="A496" s="3">
        <f>RSI!A496</f>
        <v>42727</v>
      </c>
      <c r="B496" s="2">
        <f>RSI!B496</f>
        <v>2.88</v>
      </c>
      <c r="C496" s="2">
        <f>RSI!I496</f>
        <v>61.466556927557384</v>
      </c>
      <c r="D496" s="2">
        <f>MACD!E496</f>
        <v>7.3035282786300115E-3</v>
      </c>
      <c r="E496" s="2">
        <f>MACD!F496</f>
        <v>1.8250125083951917E-2</v>
      </c>
      <c r="F496" s="2">
        <f>'Moving Avg'!D496</f>
        <v>2.774</v>
      </c>
      <c r="G496" s="2">
        <f>'Moving Avg'!F496</f>
        <v>2.79</v>
      </c>
      <c r="H496" s="2">
        <f>'Moving Avg'!G496</f>
        <v>2.8509999999999995</v>
      </c>
      <c r="I496" s="2">
        <f>'Moving Avg'!H496</f>
        <v>2.8236999999999979</v>
      </c>
      <c r="J496" s="6" t="str">
        <f>OBV!F496</f>
        <v>BEARISH</v>
      </c>
      <c r="K496" s="6" t="str">
        <f>OBV!G496</f>
        <v>NEUTRAL</v>
      </c>
      <c r="L496" s="6" t="str">
        <f>OBV!H496</f>
        <v>BEARISH DIVERGENCE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16.5</v>
      </c>
      <c r="Q496" s="9">
        <f t="shared" si="74"/>
        <v>26.975000000000001</v>
      </c>
      <c r="R496" s="9">
        <f t="shared" si="75"/>
        <v>18.125</v>
      </c>
      <c r="S496" s="9">
        <f t="shared" si="76"/>
        <v>17.925000000000001</v>
      </c>
      <c r="T496" s="9">
        <f t="shared" si="77"/>
        <v>21.625</v>
      </c>
      <c r="U496" s="8">
        <f t="shared" si="78"/>
        <v>21.008333333333336</v>
      </c>
      <c r="V496" s="8">
        <f t="shared" si="79"/>
        <v>21.162500000000001</v>
      </c>
    </row>
    <row r="497" spans="1:22" ht="13.5" x14ac:dyDescent="0.25">
      <c r="A497" s="3">
        <f>RSI!A497</f>
        <v>42730</v>
      </c>
      <c r="B497" s="2">
        <f>RSI!B497</f>
        <v>3.05</v>
      </c>
      <c r="C497" s="2">
        <f>RSI!I497</f>
        <v>75.314852568745508</v>
      </c>
      <c r="D497" s="2">
        <f>MACD!E497</f>
        <v>-1.3079527422186654E-2</v>
      </c>
      <c r="E497" s="2">
        <f>MACD!F497</f>
        <v>1.1984194582724204E-2</v>
      </c>
      <c r="F497" s="2">
        <f>'Moving Avg'!D497</f>
        <v>2.8340000000000005</v>
      </c>
      <c r="G497" s="2">
        <f>'Moving Avg'!F497</f>
        <v>2.8029999999999999</v>
      </c>
      <c r="H497" s="2">
        <f>'Moving Avg'!G497</f>
        <v>2.8567999999999993</v>
      </c>
      <c r="I497" s="2">
        <f>'Moving Avg'!H497</f>
        <v>2.8249499999999985</v>
      </c>
      <c r="J497" s="6" t="str">
        <f>OBV!F497</f>
        <v>BULLISH</v>
      </c>
      <c r="K497" s="6" t="str">
        <f>OBV!G497</f>
        <v>WEAK</v>
      </c>
      <c r="L497" s="6" t="str">
        <f>OBV!H497</f>
        <v>CONFIRMED BULLISH</v>
      </c>
      <c r="M497" s="8">
        <f t="shared" si="70"/>
        <v>0</v>
      </c>
      <c r="N497" s="8">
        <f t="shared" si="71"/>
        <v>100</v>
      </c>
      <c r="O497" s="8">
        <f t="shared" si="72"/>
        <v>50</v>
      </c>
      <c r="P497" s="8">
        <f t="shared" si="73"/>
        <v>67</v>
      </c>
      <c r="Q497" s="9">
        <f t="shared" si="74"/>
        <v>52.55</v>
      </c>
      <c r="R497" s="9">
        <f t="shared" si="75"/>
        <v>54.25</v>
      </c>
      <c r="S497" s="9">
        <f t="shared" si="76"/>
        <v>57.650000000000006</v>
      </c>
      <c r="T497" s="9">
        <f t="shared" si="77"/>
        <v>54.25</v>
      </c>
      <c r="U497" s="8">
        <f t="shared" si="78"/>
        <v>54.816666666666663</v>
      </c>
      <c r="V497" s="8">
        <f t="shared" si="79"/>
        <v>54.674999999999997</v>
      </c>
    </row>
    <row r="498" spans="1:22" ht="13.5" x14ac:dyDescent="0.25">
      <c r="A498" s="3">
        <f>RSI!A498</f>
        <v>42731</v>
      </c>
      <c r="B498" s="2">
        <f>RSI!B498</f>
        <v>3.19</v>
      </c>
      <c r="C498" s="2">
        <f>RSI!I498</f>
        <v>81.281114290990956</v>
      </c>
      <c r="D498" s="2">
        <f>MACD!E498</f>
        <v>-4.2119476732830563E-2</v>
      </c>
      <c r="E498" s="2">
        <f>MACD!F498</f>
        <v>1.1634603196132506E-3</v>
      </c>
      <c r="F498" s="2">
        <f>'Moving Avg'!D498</f>
        <v>2.9220000000000002</v>
      </c>
      <c r="G498" s="2">
        <f>'Moving Avg'!F498</f>
        <v>2.823</v>
      </c>
      <c r="H498" s="2">
        <f>'Moving Avg'!G498</f>
        <v>2.8637999999999999</v>
      </c>
      <c r="I498" s="2">
        <f>'Moving Avg'!H498</f>
        <v>2.8264999999999985</v>
      </c>
      <c r="J498" s="6" t="str">
        <f>OBV!F498</f>
        <v>BULLISH</v>
      </c>
      <c r="K498" s="6" t="str">
        <f>OBV!G498</f>
        <v>WEAK</v>
      </c>
      <c r="L498" s="6" t="str">
        <f>OBV!H498</f>
        <v>CONFIRMED BULLISH</v>
      </c>
      <c r="M498" s="8">
        <f t="shared" si="70"/>
        <v>0</v>
      </c>
      <c r="N498" s="8">
        <f t="shared" si="71"/>
        <v>100</v>
      </c>
      <c r="O498" s="8">
        <f t="shared" si="72"/>
        <v>50</v>
      </c>
      <c r="P498" s="8">
        <f t="shared" si="73"/>
        <v>67</v>
      </c>
      <c r="Q498" s="9">
        <f t="shared" si="74"/>
        <v>52.55</v>
      </c>
      <c r="R498" s="9">
        <f t="shared" si="75"/>
        <v>54.25</v>
      </c>
      <c r="S498" s="9">
        <f t="shared" si="76"/>
        <v>57.650000000000006</v>
      </c>
      <c r="T498" s="9">
        <f t="shared" si="77"/>
        <v>54.25</v>
      </c>
      <c r="U498" s="8">
        <f t="shared" si="78"/>
        <v>54.816666666666663</v>
      </c>
      <c r="V498" s="8">
        <f t="shared" si="79"/>
        <v>54.674999999999997</v>
      </c>
    </row>
    <row r="499" spans="1:22" ht="13.5" x14ac:dyDescent="0.25">
      <c r="A499" s="3">
        <f>RSI!A499</f>
        <v>42732</v>
      </c>
      <c r="B499" s="2">
        <f>RSI!B499</f>
        <v>3.38</v>
      </c>
      <c r="C499" s="2">
        <f>RSI!I499</f>
        <v>86.167414842399808</v>
      </c>
      <c r="D499" s="2">
        <f>MACD!E499</f>
        <v>-8.2910098252761522E-2</v>
      </c>
      <c r="E499" s="2">
        <f>MACD!F499</f>
        <v>-1.5651251394861707E-2</v>
      </c>
      <c r="F499" s="2">
        <f>'Moving Avg'!D499</f>
        <v>3.0479999999999996</v>
      </c>
      <c r="G499" s="2">
        <f>'Moving Avg'!F499</f>
        <v>2.8520000000000003</v>
      </c>
      <c r="H499" s="2">
        <f>'Moving Avg'!G499</f>
        <v>2.8745999999999992</v>
      </c>
      <c r="I499" s="2">
        <f>'Moving Avg'!H499</f>
        <v>2.8289999999999993</v>
      </c>
      <c r="J499" s="6" t="str">
        <f>OBV!F499</f>
        <v>BULLISH</v>
      </c>
      <c r="K499" s="6" t="str">
        <f>OBV!G499</f>
        <v>WEAK</v>
      </c>
      <c r="L499" s="6" t="str">
        <f>OBV!H499</f>
        <v>CONFIRMED BULLISH</v>
      </c>
      <c r="M499" s="8">
        <f t="shared" si="70"/>
        <v>0</v>
      </c>
      <c r="N499" s="8">
        <f t="shared" si="71"/>
        <v>100</v>
      </c>
      <c r="O499" s="8">
        <f t="shared" si="72"/>
        <v>50</v>
      </c>
      <c r="P499" s="8">
        <f t="shared" si="73"/>
        <v>67</v>
      </c>
      <c r="Q499" s="9">
        <f t="shared" si="74"/>
        <v>52.55</v>
      </c>
      <c r="R499" s="9">
        <f t="shared" si="75"/>
        <v>54.25</v>
      </c>
      <c r="S499" s="9">
        <f t="shared" si="76"/>
        <v>57.650000000000006</v>
      </c>
      <c r="T499" s="9">
        <f t="shared" si="77"/>
        <v>54.25</v>
      </c>
      <c r="U499" s="8">
        <f t="shared" si="78"/>
        <v>54.816666666666663</v>
      </c>
      <c r="V499" s="8">
        <f t="shared" si="79"/>
        <v>54.674999999999997</v>
      </c>
    </row>
    <row r="500" spans="1:22" ht="13.5" x14ac:dyDescent="0.25">
      <c r="A500" s="3">
        <f>RSI!A500</f>
        <v>42733</v>
      </c>
      <c r="B500" s="2">
        <f>RSI!B500</f>
        <v>3.51</v>
      </c>
      <c r="C500" s="2">
        <f>RSI!I500</f>
        <v>88.398812895079203</v>
      </c>
      <c r="D500" s="2">
        <f>MACD!E500</f>
        <v>-0.1301630342213369</v>
      </c>
      <c r="E500" s="2">
        <f>MACD!F500</f>
        <v>-3.8553607960156749E-2</v>
      </c>
      <c r="F500" s="2">
        <f>'Moving Avg'!D500</f>
        <v>3.2019999999999995</v>
      </c>
      <c r="G500" s="2">
        <f>'Moving Avg'!F500</f>
        <v>2.8875000000000002</v>
      </c>
      <c r="H500" s="2">
        <f>'Moving Avg'!G500</f>
        <v>2.8879999999999995</v>
      </c>
      <c r="I500" s="2">
        <f>'Moving Avg'!H500</f>
        <v>2.8324999999999987</v>
      </c>
      <c r="J500" s="6" t="str">
        <f>OBV!F500</f>
        <v>BULLISH</v>
      </c>
      <c r="K500" s="6" t="str">
        <f>OBV!G500</f>
        <v>WEAK</v>
      </c>
      <c r="L500" s="6" t="str">
        <f>OBV!H500</f>
        <v>CONFIRMED BULLISH</v>
      </c>
      <c r="M500" s="8">
        <f t="shared" si="70"/>
        <v>0</v>
      </c>
      <c r="N500" s="8">
        <f t="shared" si="71"/>
        <v>100</v>
      </c>
      <c r="O500" s="8">
        <f t="shared" si="72"/>
        <v>50</v>
      </c>
      <c r="P500" s="8">
        <f t="shared" si="73"/>
        <v>67</v>
      </c>
      <c r="Q500" s="9">
        <f t="shared" si="74"/>
        <v>52.55</v>
      </c>
      <c r="R500" s="9">
        <f t="shared" si="75"/>
        <v>54.25</v>
      </c>
      <c r="S500" s="9">
        <f t="shared" si="76"/>
        <v>57.650000000000006</v>
      </c>
      <c r="T500" s="9">
        <f t="shared" si="77"/>
        <v>54.25</v>
      </c>
      <c r="U500" s="8">
        <f t="shared" si="78"/>
        <v>54.816666666666663</v>
      </c>
      <c r="V500" s="8">
        <f t="shared" si="79"/>
        <v>54.674999999999997</v>
      </c>
    </row>
    <row r="501" spans="1:22" ht="13.5" x14ac:dyDescent="0.25">
      <c r="A501" s="3">
        <f>RSI!A501</f>
        <v>42734</v>
      </c>
      <c r="B501" s="2">
        <f>RSI!B501</f>
        <v>3.51</v>
      </c>
      <c r="C501" s="2">
        <f>RSI!I501</f>
        <v>88.398812895079203</v>
      </c>
      <c r="D501" s="2">
        <f>MACD!E501</f>
        <v>-0.18148470161299723</v>
      </c>
      <c r="E501" s="2">
        <f>MACD!F501</f>
        <v>-6.7139826690724852E-2</v>
      </c>
      <c r="F501" s="2">
        <f>'Moving Avg'!D501</f>
        <v>3.3280000000000003</v>
      </c>
      <c r="G501" s="2">
        <f>'Moving Avg'!F501</f>
        <v>2.923</v>
      </c>
      <c r="H501" s="2">
        <f>'Moving Avg'!G501</f>
        <v>2.9013999999999993</v>
      </c>
      <c r="I501" s="2">
        <f>'Moving Avg'!H501</f>
        <v>2.835999999999999</v>
      </c>
      <c r="J501" s="6" t="str">
        <f>OBV!F501</f>
        <v>BULLISH</v>
      </c>
      <c r="K501" s="6" t="str">
        <f>OBV!G501</f>
        <v>WEAK</v>
      </c>
      <c r="L501" s="6" t="str">
        <f>OBV!H501</f>
        <v>CONFIRMED BULLISH</v>
      </c>
      <c r="M501" s="8">
        <f t="shared" si="70"/>
        <v>0</v>
      </c>
      <c r="N501" s="8">
        <f t="shared" si="71"/>
        <v>100</v>
      </c>
      <c r="O501" s="8">
        <f t="shared" si="72"/>
        <v>50</v>
      </c>
      <c r="P501" s="8">
        <f t="shared" si="73"/>
        <v>67</v>
      </c>
      <c r="Q501" s="9">
        <f t="shared" si="74"/>
        <v>52.55</v>
      </c>
      <c r="R501" s="9">
        <f t="shared" si="75"/>
        <v>54.25</v>
      </c>
      <c r="S501" s="9">
        <f t="shared" si="76"/>
        <v>57.650000000000006</v>
      </c>
      <c r="T501" s="9">
        <f t="shared" si="77"/>
        <v>54.25</v>
      </c>
      <c r="U501" s="8">
        <f t="shared" si="78"/>
        <v>54.816666666666663</v>
      </c>
      <c r="V501" s="8">
        <f t="shared" si="79"/>
        <v>54.674999999999997</v>
      </c>
    </row>
    <row r="502" spans="1:22" ht="13.5" x14ac:dyDescent="0.25">
      <c r="A502" s="3">
        <f>RSI!A502</f>
        <v>42737</v>
      </c>
      <c r="B502" s="2">
        <f>RSI!B502</f>
        <v>3.52</v>
      </c>
      <c r="C502" s="2">
        <f>RSI!I502</f>
        <v>88.563400312809875</v>
      </c>
      <c r="D502" s="2">
        <f>MACD!E502</f>
        <v>-0.22902749285588797</v>
      </c>
      <c r="E502" s="2">
        <f>MACD!F502</f>
        <v>-9.9517359923757487E-2</v>
      </c>
      <c r="F502" s="2">
        <f>'Moving Avg'!D502</f>
        <v>3.4219999999999997</v>
      </c>
      <c r="G502" s="2">
        <f>'Moving Avg'!F502</f>
        <v>2.9590000000000005</v>
      </c>
      <c r="H502" s="2">
        <f>'Moving Avg'!G502</f>
        <v>2.9149999999999987</v>
      </c>
      <c r="I502" s="2">
        <f>'Moving Avg'!H502</f>
        <v>2.8395499999999991</v>
      </c>
      <c r="J502" s="6" t="str">
        <f>OBV!F502</f>
        <v>BULLISH</v>
      </c>
      <c r="K502" s="6" t="str">
        <f>OBV!G502</f>
        <v>WEAK</v>
      </c>
      <c r="L502" s="6" t="str">
        <f>OBV!H502</f>
        <v>CONFIRMED BULLISH</v>
      </c>
      <c r="M502" s="8">
        <f t="shared" si="70"/>
        <v>0</v>
      </c>
      <c r="N502" s="8">
        <f t="shared" si="71"/>
        <v>100</v>
      </c>
      <c r="O502" s="8">
        <f t="shared" si="72"/>
        <v>50</v>
      </c>
      <c r="P502" s="8">
        <f t="shared" si="73"/>
        <v>67</v>
      </c>
      <c r="Q502" s="9">
        <f t="shared" si="74"/>
        <v>52.55</v>
      </c>
      <c r="R502" s="9">
        <f t="shared" si="75"/>
        <v>54.25</v>
      </c>
      <c r="S502" s="9">
        <f t="shared" si="76"/>
        <v>57.650000000000006</v>
      </c>
      <c r="T502" s="9">
        <f t="shared" si="77"/>
        <v>54.25</v>
      </c>
      <c r="U502" s="8">
        <f t="shared" si="78"/>
        <v>54.816666666666663</v>
      </c>
      <c r="V502" s="8">
        <f t="shared" si="79"/>
        <v>54.674999999999997</v>
      </c>
    </row>
    <row r="503" spans="1:22" ht="13.5" x14ac:dyDescent="0.25">
      <c r="A503" s="3">
        <f>RSI!A503</f>
        <v>42738</v>
      </c>
      <c r="B503" s="2">
        <f>RSI!B503</f>
        <v>3.52</v>
      </c>
      <c r="C503" s="2">
        <f>RSI!I503</f>
        <v>88.563400312809875</v>
      </c>
      <c r="D503" s="2">
        <f>MACD!E503</f>
        <v>-0.27244104732988106</v>
      </c>
      <c r="E503" s="2">
        <f>MACD!F503</f>
        <v>-0.13410209740498219</v>
      </c>
      <c r="F503" s="2">
        <f>'Moving Avg'!D503</f>
        <v>3.4879999999999995</v>
      </c>
      <c r="G503" s="2">
        <f>'Moving Avg'!F503</f>
        <v>2.9950000000000001</v>
      </c>
      <c r="H503" s="2">
        <f>'Moving Avg'!G503</f>
        <v>2.928599999999999</v>
      </c>
      <c r="I503" s="2">
        <f>'Moving Avg'!H503</f>
        <v>2.8430999999999993</v>
      </c>
      <c r="J503" s="6" t="str">
        <f>OBV!F503</f>
        <v>BULLISH</v>
      </c>
      <c r="K503" s="6" t="str">
        <f>OBV!G503</f>
        <v>WEAK</v>
      </c>
      <c r="L503" s="6" t="str">
        <f>OBV!H503</f>
        <v>CONFIRMED BULLISH</v>
      </c>
      <c r="M503" s="8">
        <f t="shared" si="70"/>
        <v>0</v>
      </c>
      <c r="N503" s="8">
        <f t="shared" si="71"/>
        <v>100</v>
      </c>
      <c r="O503" s="8">
        <f t="shared" si="72"/>
        <v>50</v>
      </c>
      <c r="P503" s="8">
        <f t="shared" si="73"/>
        <v>67</v>
      </c>
      <c r="Q503" s="9">
        <f t="shared" si="74"/>
        <v>52.55</v>
      </c>
      <c r="R503" s="9">
        <f t="shared" si="75"/>
        <v>54.25</v>
      </c>
      <c r="S503" s="9">
        <f t="shared" si="76"/>
        <v>57.650000000000006</v>
      </c>
      <c r="T503" s="9">
        <f t="shared" si="77"/>
        <v>54.25</v>
      </c>
      <c r="U503" s="8">
        <f t="shared" si="78"/>
        <v>54.816666666666663</v>
      </c>
      <c r="V503" s="8">
        <f t="shared" si="79"/>
        <v>54.674999999999997</v>
      </c>
    </row>
    <row r="504" spans="1:22" ht="13.5" x14ac:dyDescent="0.25">
      <c r="A504" s="3">
        <f>RSI!A504</f>
        <v>42739</v>
      </c>
      <c r="B504" s="2">
        <f>RSI!B504</f>
        <v>3.37</v>
      </c>
      <c r="C504" s="2">
        <f>RSI!I504</f>
        <v>71.032250512304714</v>
      </c>
      <c r="D504" s="2">
        <f>MACD!E504</f>
        <v>-0.30101359231856595</v>
      </c>
      <c r="E504" s="2">
        <f>MACD!F504</f>
        <v>-0.16748439638769896</v>
      </c>
      <c r="F504" s="2">
        <f>'Moving Avg'!D504</f>
        <v>3.4859999999999998</v>
      </c>
      <c r="G504" s="2">
        <f>'Moving Avg'!F504</f>
        <v>3.0234999999999999</v>
      </c>
      <c r="H504" s="2">
        <f>'Moving Avg'!G504</f>
        <v>2.9379999999999997</v>
      </c>
      <c r="I504" s="2">
        <f>'Moving Avg'!H504</f>
        <v>2.8458499999999991</v>
      </c>
      <c r="J504" s="6" t="str">
        <f>OBV!F504</f>
        <v>BULLISH</v>
      </c>
      <c r="K504" s="6" t="str">
        <f>OBV!G504</f>
        <v>NEUTRAL</v>
      </c>
      <c r="L504" s="6" t="str">
        <f>OBV!H504</f>
        <v>BULLISH DIVERGENCE</v>
      </c>
      <c r="M504" s="8">
        <f t="shared" si="70"/>
        <v>0</v>
      </c>
      <c r="N504" s="8">
        <f t="shared" si="71"/>
        <v>100</v>
      </c>
      <c r="O504" s="8">
        <f t="shared" si="72"/>
        <v>50</v>
      </c>
      <c r="P504" s="8">
        <f t="shared" si="73"/>
        <v>66.5</v>
      </c>
      <c r="Q504" s="9">
        <f t="shared" si="74"/>
        <v>52.475000000000001</v>
      </c>
      <c r="R504" s="9">
        <f t="shared" si="75"/>
        <v>54.125</v>
      </c>
      <c r="S504" s="9">
        <f t="shared" si="76"/>
        <v>57.424999999999997</v>
      </c>
      <c r="T504" s="9">
        <f t="shared" si="77"/>
        <v>54.125</v>
      </c>
      <c r="U504" s="8">
        <f t="shared" si="78"/>
        <v>54.67499999999999</v>
      </c>
      <c r="V504" s="8">
        <f t="shared" si="79"/>
        <v>54.537499999999994</v>
      </c>
    </row>
    <row r="505" spans="1:22" ht="13.5" x14ac:dyDescent="0.25">
      <c r="A505" s="3">
        <f>RSI!A505</f>
        <v>42740</v>
      </c>
      <c r="B505" s="2">
        <f>RSI!B505</f>
        <v>3.37</v>
      </c>
      <c r="C505" s="2">
        <f>RSI!I505</f>
        <v>71.032250512304714</v>
      </c>
      <c r="D505" s="2">
        <f>MACD!E505</f>
        <v>-0.32857312366504443</v>
      </c>
      <c r="E505" s="2">
        <f>MACD!F505</f>
        <v>-0.19970214184316809</v>
      </c>
      <c r="F505" s="2">
        <f>'Moving Avg'!D505</f>
        <v>3.4579999999999997</v>
      </c>
      <c r="G505" s="2">
        <f>'Moving Avg'!F505</f>
        <v>3.052</v>
      </c>
      <c r="H505" s="2">
        <f>'Moving Avg'!G505</f>
        <v>2.9469999999999992</v>
      </c>
      <c r="I505" s="2">
        <f>'Moving Avg'!H505</f>
        <v>2.8485999999999994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  <c r="M505" s="8">
        <f t="shared" si="70"/>
        <v>0</v>
      </c>
      <c r="N505" s="8">
        <f t="shared" si="71"/>
        <v>100</v>
      </c>
      <c r="O505" s="8">
        <f t="shared" si="72"/>
        <v>50</v>
      </c>
      <c r="P505" s="8">
        <f t="shared" si="73"/>
        <v>16.5</v>
      </c>
      <c r="Q505" s="9">
        <f t="shared" si="74"/>
        <v>44.975000000000001</v>
      </c>
      <c r="R505" s="9">
        <f t="shared" si="75"/>
        <v>41.625</v>
      </c>
      <c r="S505" s="9">
        <f t="shared" si="76"/>
        <v>34.924999999999997</v>
      </c>
      <c r="T505" s="9">
        <f t="shared" si="77"/>
        <v>41.625</v>
      </c>
      <c r="U505" s="8">
        <f t="shared" si="78"/>
        <v>40.508333333333333</v>
      </c>
      <c r="V505" s="8">
        <f t="shared" si="79"/>
        <v>40.787499999999994</v>
      </c>
    </row>
    <row r="506" spans="1:22" ht="13.5" x14ac:dyDescent="0.25">
      <c r="A506" s="3">
        <f>RSI!A506</f>
        <v>42741</v>
      </c>
      <c r="B506" s="2">
        <f>RSI!B506</f>
        <v>3.37</v>
      </c>
      <c r="C506" s="2">
        <f>RSI!I506</f>
        <v>71.032250512304714</v>
      </c>
      <c r="D506" s="2">
        <f>MACD!E506</f>
        <v>-0.33206195165826813</v>
      </c>
      <c r="E506" s="2">
        <f>MACD!F506</f>
        <v>-0.22617410380618813</v>
      </c>
      <c r="F506" s="2">
        <f>'Moving Avg'!D506</f>
        <v>3.4300000000000006</v>
      </c>
      <c r="G506" s="2">
        <f>'Moving Avg'!F506</f>
        <v>3.0804999999999998</v>
      </c>
      <c r="H506" s="2">
        <f>'Moving Avg'!G506</f>
        <v>2.9551999999999996</v>
      </c>
      <c r="I506" s="2">
        <f>'Moving Avg'!H506</f>
        <v>2.8513500000000001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  <c r="M506" s="8">
        <f t="shared" si="70"/>
        <v>0</v>
      </c>
      <c r="N506" s="8">
        <f t="shared" si="71"/>
        <v>100</v>
      </c>
      <c r="O506" s="8">
        <f t="shared" si="72"/>
        <v>50</v>
      </c>
      <c r="P506" s="8">
        <f t="shared" si="73"/>
        <v>16.5</v>
      </c>
      <c r="Q506" s="9">
        <f t="shared" si="74"/>
        <v>44.975000000000001</v>
      </c>
      <c r="R506" s="9">
        <f t="shared" si="75"/>
        <v>41.625</v>
      </c>
      <c r="S506" s="9">
        <f t="shared" si="76"/>
        <v>34.924999999999997</v>
      </c>
      <c r="T506" s="9">
        <f t="shared" si="77"/>
        <v>41.625</v>
      </c>
      <c r="U506" s="8">
        <f t="shared" si="78"/>
        <v>40.508333333333333</v>
      </c>
      <c r="V506" s="8">
        <f t="shared" si="79"/>
        <v>40.787499999999994</v>
      </c>
    </row>
    <row r="507" spans="1:22" ht="13.5" x14ac:dyDescent="0.25">
      <c r="A507" s="3">
        <f>RSI!A507</f>
        <v>42744</v>
      </c>
      <c r="B507" s="2">
        <f>RSI!B507</f>
        <v>3.37</v>
      </c>
      <c r="C507" s="2">
        <f>RSI!I507</f>
        <v>71.032250512304714</v>
      </c>
      <c r="D507" s="2">
        <f>MACD!E507</f>
        <v>-0.31044138154859091</v>
      </c>
      <c r="E507" s="2">
        <f>MACD!F507</f>
        <v>-0.24302755935466872</v>
      </c>
      <c r="F507" s="2">
        <f>'Moving Avg'!D507</f>
        <v>3.4000000000000008</v>
      </c>
      <c r="G507" s="2">
        <f>'Moving Avg'!F507</f>
        <v>3.1089999999999995</v>
      </c>
      <c r="H507" s="2">
        <f>'Moving Avg'!G507</f>
        <v>2.9633999999999996</v>
      </c>
      <c r="I507" s="2">
        <f>'Moving Avg'!H507</f>
        <v>2.8541500000000002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  <c r="M507" s="8">
        <f t="shared" si="70"/>
        <v>0</v>
      </c>
      <c r="N507" s="8">
        <f t="shared" si="71"/>
        <v>100</v>
      </c>
      <c r="O507" s="8">
        <f t="shared" si="72"/>
        <v>50</v>
      </c>
      <c r="P507" s="8">
        <f t="shared" si="73"/>
        <v>33</v>
      </c>
      <c r="Q507" s="9">
        <f t="shared" si="74"/>
        <v>47.45</v>
      </c>
      <c r="R507" s="9">
        <f t="shared" si="75"/>
        <v>45.75</v>
      </c>
      <c r="S507" s="9">
        <f t="shared" si="76"/>
        <v>42.35</v>
      </c>
      <c r="T507" s="9">
        <f t="shared" si="77"/>
        <v>45.75</v>
      </c>
      <c r="U507" s="8">
        <f t="shared" si="78"/>
        <v>45.183333333333337</v>
      </c>
      <c r="V507" s="8">
        <f t="shared" si="79"/>
        <v>45.325000000000003</v>
      </c>
    </row>
    <row r="508" spans="1:22" ht="13.5" x14ac:dyDescent="0.25">
      <c r="A508" s="3">
        <f>RSI!A508</f>
        <v>42745</v>
      </c>
      <c r="B508" s="2">
        <f>RSI!B508</f>
        <v>3.37</v>
      </c>
      <c r="C508" s="2">
        <f>RSI!I508</f>
        <v>71.032250512304714</v>
      </c>
      <c r="D508" s="2">
        <f>MACD!E508</f>
        <v>-0.27207265702905969</v>
      </c>
      <c r="E508" s="2">
        <f>MACD!F508</f>
        <v>-0.24883657888954691</v>
      </c>
      <c r="F508" s="2">
        <f>'Moving Avg'!D508</f>
        <v>3.37</v>
      </c>
      <c r="G508" s="2">
        <f>'Moving Avg'!F508</f>
        <v>3.1374999999999997</v>
      </c>
      <c r="H508" s="2">
        <f>'Moving Avg'!G508</f>
        <v>2.9715999999999996</v>
      </c>
      <c r="I508" s="2">
        <f>'Moving Avg'!H508</f>
        <v>2.8570000000000011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  <c r="M508" s="8">
        <f t="shared" si="70"/>
        <v>0</v>
      </c>
      <c r="N508" s="8">
        <f t="shared" si="71"/>
        <v>100</v>
      </c>
      <c r="O508" s="8">
        <f t="shared" si="72"/>
        <v>50</v>
      </c>
      <c r="P508" s="8">
        <f t="shared" si="73"/>
        <v>33</v>
      </c>
      <c r="Q508" s="9">
        <f t="shared" si="74"/>
        <v>47.45</v>
      </c>
      <c r="R508" s="9">
        <f t="shared" si="75"/>
        <v>45.75</v>
      </c>
      <c r="S508" s="9">
        <f t="shared" si="76"/>
        <v>42.35</v>
      </c>
      <c r="T508" s="9">
        <f t="shared" si="77"/>
        <v>45.75</v>
      </c>
      <c r="U508" s="8">
        <f t="shared" si="78"/>
        <v>45.183333333333337</v>
      </c>
      <c r="V508" s="8">
        <f t="shared" si="79"/>
        <v>45.325000000000003</v>
      </c>
    </row>
    <row r="509" spans="1:22" ht="13.5" x14ac:dyDescent="0.25">
      <c r="A509" s="3">
        <f>RSI!A509</f>
        <v>42746</v>
      </c>
      <c r="B509" s="2">
        <f>RSI!B509</f>
        <v>3.27</v>
      </c>
      <c r="C509" s="2">
        <f>RSI!I509</f>
        <v>59.633030048942381</v>
      </c>
      <c r="D509" s="2">
        <f>MACD!E509</f>
        <v>-0.20432425283821276</v>
      </c>
      <c r="E509" s="2">
        <f>MACD!F509</f>
        <v>-0.23993411367928008</v>
      </c>
      <c r="F509" s="2">
        <f>'Moving Avg'!D509</f>
        <v>3.35</v>
      </c>
      <c r="G509" s="2">
        <f>'Moving Avg'!F509</f>
        <v>3.1609999999999996</v>
      </c>
      <c r="H509" s="2">
        <f>'Moving Avg'!G509</f>
        <v>2.9777999999999998</v>
      </c>
      <c r="I509" s="2">
        <f>'Moving Avg'!H509</f>
        <v>2.8593500000000009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16.5</v>
      </c>
      <c r="Q509" s="9">
        <f t="shared" si="74"/>
        <v>18.725000000000001</v>
      </c>
      <c r="R509" s="9">
        <f t="shared" si="75"/>
        <v>26.625</v>
      </c>
      <c r="S509" s="9">
        <f t="shared" si="76"/>
        <v>23.675000000000001</v>
      </c>
      <c r="T509" s="9">
        <f t="shared" si="77"/>
        <v>22.875</v>
      </c>
      <c r="U509" s="8">
        <f t="shared" si="78"/>
        <v>23.008333333333336</v>
      </c>
      <c r="V509" s="8">
        <f t="shared" si="79"/>
        <v>22.975000000000001</v>
      </c>
    </row>
    <row r="510" spans="1:22" ht="13.5" x14ac:dyDescent="0.25">
      <c r="A510" s="3">
        <f>RSI!A510</f>
        <v>42747</v>
      </c>
      <c r="B510" s="2">
        <f>RSI!B510</f>
        <v>3.26</v>
      </c>
      <c r="C510" s="2">
        <f>RSI!I510</f>
        <v>58.619936372569789</v>
      </c>
      <c r="D510" s="2">
        <f>MACD!E510</f>
        <v>-0.1269222352774273</v>
      </c>
      <c r="E510" s="2">
        <f>MACD!F510</f>
        <v>-0.21733173799890954</v>
      </c>
      <c r="F510" s="2">
        <f>'Moving Avg'!D510</f>
        <v>3.3280000000000003</v>
      </c>
      <c r="G510" s="2">
        <f>'Moving Avg'!F510</f>
        <v>3.1839999999999997</v>
      </c>
      <c r="H510" s="2">
        <f>'Moving Avg'!G510</f>
        <v>2.9851999999999994</v>
      </c>
      <c r="I510" s="2">
        <f>'Moving Avg'!H510</f>
        <v>2.8616500000000014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33</v>
      </c>
      <c r="Q510" s="9">
        <f t="shared" si="74"/>
        <v>21.2</v>
      </c>
      <c r="R510" s="9">
        <f t="shared" si="75"/>
        <v>30.75</v>
      </c>
      <c r="S510" s="9">
        <f t="shared" si="76"/>
        <v>31.1</v>
      </c>
      <c r="T510" s="9">
        <f t="shared" si="77"/>
        <v>27</v>
      </c>
      <c r="U510" s="8">
        <f t="shared" si="78"/>
        <v>27.683333333333337</v>
      </c>
      <c r="V510" s="8">
        <f t="shared" si="79"/>
        <v>27.512500000000003</v>
      </c>
    </row>
    <row r="511" spans="1:22" ht="13.5" x14ac:dyDescent="0.25">
      <c r="A511" s="3">
        <f>RSI!A511</f>
        <v>42748</v>
      </c>
      <c r="B511" s="2">
        <f>RSI!B511</f>
        <v>3.15</v>
      </c>
      <c r="C511" s="2">
        <f>RSI!I511</f>
        <v>48.79903537125756</v>
      </c>
      <c r="D511" s="2">
        <f>MACD!E511</f>
        <v>-5.3836070689604387E-2</v>
      </c>
      <c r="E511" s="2">
        <f>MACD!F511</f>
        <v>-0.18463260453704849</v>
      </c>
      <c r="F511" s="2">
        <f>'Moving Avg'!D511</f>
        <v>3.2839999999999998</v>
      </c>
      <c r="G511" s="2">
        <f>'Moving Avg'!F511</f>
        <v>3.2039999999999997</v>
      </c>
      <c r="H511" s="2">
        <f>'Moving Avg'!G511</f>
        <v>2.9911999999999996</v>
      </c>
      <c r="I511" s="2">
        <f>'Moving Avg'!H511</f>
        <v>2.8634000000000008</v>
      </c>
      <c r="J511" s="6" t="str">
        <f>OBV!F511</f>
        <v>BEARISH</v>
      </c>
      <c r="K511" s="6" t="str">
        <f>OBV!G511</f>
        <v>STRONG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33</v>
      </c>
      <c r="Q511" s="9">
        <f t="shared" si="74"/>
        <v>21.2</v>
      </c>
      <c r="R511" s="9">
        <f t="shared" si="75"/>
        <v>30.75</v>
      </c>
      <c r="S511" s="9">
        <f t="shared" si="76"/>
        <v>31.1</v>
      </c>
      <c r="T511" s="9">
        <f t="shared" si="77"/>
        <v>27</v>
      </c>
      <c r="U511" s="8">
        <f t="shared" si="78"/>
        <v>27.683333333333337</v>
      </c>
      <c r="V511" s="8">
        <f t="shared" si="79"/>
        <v>27.512500000000003</v>
      </c>
    </row>
    <row r="512" spans="1:22" ht="13.5" x14ac:dyDescent="0.25">
      <c r="A512" s="3">
        <f>RSI!A512</f>
        <v>42751</v>
      </c>
      <c r="B512" s="2">
        <f>RSI!B512</f>
        <v>3.2</v>
      </c>
      <c r="C512" s="2">
        <f>RSI!I512</f>
        <v>52.679777382487877</v>
      </c>
      <c r="D512" s="2">
        <f>MACD!E512</f>
        <v>5.9760077844970283E-3</v>
      </c>
      <c r="E512" s="2">
        <f>MACD!F512</f>
        <v>-0.14651088207273941</v>
      </c>
      <c r="F512" s="2">
        <f>'Moving Avg'!D512</f>
        <v>3.25</v>
      </c>
      <c r="G512" s="2">
        <f>'Moving Avg'!F512</f>
        <v>3.2264999999999993</v>
      </c>
      <c r="H512" s="2">
        <f>'Moving Avg'!G512</f>
        <v>2.996599999999999</v>
      </c>
      <c r="I512" s="2">
        <f>'Moving Avg'!H512</f>
        <v>2.8654000000000006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16.5</v>
      </c>
      <c r="Q512" s="9">
        <f t="shared" si="74"/>
        <v>18.725000000000001</v>
      </c>
      <c r="R512" s="9">
        <f t="shared" si="75"/>
        <v>26.625</v>
      </c>
      <c r="S512" s="9">
        <f t="shared" si="76"/>
        <v>23.675000000000001</v>
      </c>
      <c r="T512" s="9">
        <f t="shared" si="77"/>
        <v>22.875</v>
      </c>
      <c r="U512" s="8">
        <f t="shared" si="78"/>
        <v>23.008333333333336</v>
      </c>
      <c r="V512" s="8">
        <f t="shared" si="79"/>
        <v>22.975000000000001</v>
      </c>
    </row>
    <row r="513" spans="1:22" ht="13.5" x14ac:dyDescent="0.25">
      <c r="A513" s="3">
        <f>RSI!A513</f>
        <v>42752</v>
      </c>
      <c r="B513" s="2">
        <f>RSI!B513</f>
        <v>3.2</v>
      </c>
      <c r="C513" s="2">
        <f>RSI!I513</f>
        <v>52.679777382487877</v>
      </c>
      <c r="D513" s="2">
        <f>MACD!E513</f>
        <v>5.641594382221804E-2</v>
      </c>
      <c r="E513" s="2">
        <f>MACD!F513</f>
        <v>-0.10592551689374792</v>
      </c>
      <c r="F513" s="2">
        <f>'Moving Avg'!D513</f>
        <v>3.2159999999999997</v>
      </c>
      <c r="G513" s="2">
        <f>'Moving Avg'!F513</f>
        <v>3.2489999999999997</v>
      </c>
      <c r="H513" s="2">
        <f>'Moving Avg'!G513</f>
        <v>3.0031999999999988</v>
      </c>
      <c r="I513" s="2">
        <f>'Moving Avg'!H513</f>
        <v>2.8676500000000011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16.5</v>
      </c>
      <c r="Q513" s="9">
        <f t="shared" si="74"/>
        <v>18.725000000000001</v>
      </c>
      <c r="R513" s="9">
        <f t="shared" si="75"/>
        <v>26.625</v>
      </c>
      <c r="S513" s="9">
        <f t="shared" si="76"/>
        <v>23.675000000000001</v>
      </c>
      <c r="T513" s="9">
        <f t="shared" si="77"/>
        <v>22.875</v>
      </c>
      <c r="U513" s="8">
        <f t="shared" si="78"/>
        <v>23.008333333333336</v>
      </c>
      <c r="V513" s="8">
        <f t="shared" si="79"/>
        <v>22.975000000000001</v>
      </c>
    </row>
    <row r="514" spans="1:22" ht="13.5" x14ac:dyDescent="0.25">
      <c r="A514" s="3">
        <f>RSI!A514</f>
        <v>42753</v>
      </c>
      <c r="B514" s="2">
        <f>RSI!B514</f>
        <v>3.11</v>
      </c>
      <c r="C514" s="2">
        <f>RSI!I514</f>
        <v>45.483149733985513</v>
      </c>
      <c r="D514" s="2">
        <f>MACD!E514</f>
        <v>8.2527962725592374E-2</v>
      </c>
      <c r="E514" s="2">
        <f>MACD!F514</f>
        <v>-6.8234820969879859E-2</v>
      </c>
      <c r="F514" s="2">
        <f>'Moving Avg'!D514</f>
        <v>3.1839999999999997</v>
      </c>
      <c r="G514" s="2">
        <f>'Moving Avg'!F514</f>
        <v>3.2669999999999995</v>
      </c>
      <c r="H514" s="2">
        <f>'Moving Avg'!G514</f>
        <v>3.0063999999999993</v>
      </c>
      <c r="I514" s="2">
        <f>'Moving Avg'!H514</f>
        <v>2.8694500000000009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42754</v>
      </c>
      <c r="B515" s="2">
        <f>RSI!B515</f>
        <v>3.11</v>
      </c>
      <c r="C515" s="2">
        <f>RSI!I515</f>
        <v>45.483149733985513</v>
      </c>
      <c r="D515" s="2">
        <f>MACD!E515</f>
        <v>0.10500857055330037</v>
      </c>
      <c r="E515" s="2">
        <f>MACD!F515</f>
        <v>-3.3586142665243811E-2</v>
      </c>
      <c r="F515" s="2">
        <f>'Moving Avg'!D515</f>
        <v>3.1539999999999999</v>
      </c>
      <c r="G515" s="2">
        <f>'Moving Avg'!F515</f>
        <v>3.2854999999999999</v>
      </c>
      <c r="H515" s="2">
        <f>'Moving Avg'!G515</f>
        <v>3.0111999999999997</v>
      </c>
      <c r="I515" s="2">
        <f>'Moving Avg'!H515</f>
        <v>2.8712500000000012</v>
      </c>
      <c r="J515" s="6" t="str">
        <f>OBV!F515</f>
        <v>BULLISH</v>
      </c>
      <c r="K515" s="6" t="str">
        <f>OBV!G515</f>
        <v>NEUTRAL</v>
      </c>
      <c r="L515" s="6" t="str">
        <f>OBV!H515</f>
        <v>BULLISH DIVERGENCE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66.5</v>
      </c>
      <c r="Q515" s="9">
        <f t="shared" ref="Q515:Q578" si="84">0.35*M515+N515*0.35+O515*0.15+P515*0.15</f>
        <v>26.225000000000001</v>
      </c>
      <c r="R515" s="9">
        <f t="shared" ref="R515:R578" si="85">M515*0.2+N515*0.2+O515*0.35+P515*0.25</f>
        <v>39.125</v>
      </c>
      <c r="S515" s="9">
        <f t="shared" ref="S515:S578" si="86">M515*0.15+N515*0.15+O515*0.25+P515*0.45</f>
        <v>46.174999999999997</v>
      </c>
      <c r="T515" s="9">
        <f t="shared" ref="T515:T578" si="87">0.25*SUM(M515:P515)</f>
        <v>35.375</v>
      </c>
      <c r="U515" s="8">
        <f t="shared" ref="U515:U578" si="88">SUM(Q515:S515)/3</f>
        <v>37.174999999999997</v>
      </c>
      <c r="V515" s="8">
        <f t="shared" ref="V515:V578" si="89">SUM(Q515:T515)/4</f>
        <v>36.724999999999994</v>
      </c>
    </row>
    <row r="516" spans="1:22" ht="13.5" x14ac:dyDescent="0.25">
      <c r="A516" s="3">
        <f>RSI!A516</f>
        <v>42755</v>
      </c>
      <c r="B516" s="2">
        <f>RSI!B516</f>
        <v>3.2</v>
      </c>
      <c r="C516" s="2">
        <f>RSI!I516</f>
        <v>52.939273317111237</v>
      </c>
      <c r="D516" s="2">
        <f>MACD!E516</f>
        <v>0.11772119981371798</v>
      </c>
      <c r="E516" s="2">
        <f>MACD!F516</f>
        <v>-3.3246741694514526E-3</v>
      </c>
      <c r="F516" s="2">
        <f>'Moving Avg'!D516</f>
        <v>3.1640000000000001</v>
      </c>
      <c r="G516" s="2">
        <f>'Moving Avg'!F516</f>
        <v>3.3014999999999999</v>
      </c>
      <c r="H516" s="2">
        <f>'Moving Avg'!G516</f>
        <v>3.0177999999999998</v>
      </c>
      <c r="I516" s="2">
        <f>'Moving Avg'!H516</f>
        <v>2.8735000000000008</v>
      </c>
      <c r="J516" s="6" t="str">
        <f>OBV!F516</f>
        <v>BULLISH</v>
      </c>
      <c r="K516" s="6" t="str">
        <f>OBV!G516</f>
        <v>NEUTRAL</v>
      </c>
      <c r="L516" s="6" t="str">
        <f>OBV!H516</f>
        <v>CONFIRMED BULLISH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83.5</v>
      </c>
      <c r="Q516" s="9">
        <f t="shared" si="84"/>
        <v>28.774999999999999</v>
      </c>
      <c r="R516" s="9">
        <f t="shared" si="85"/>
        <v>43.375</v>
      </c>
      <c r="S516" s="9">
        <f t="shared" si="86"/>
        <v>53.825000000000003</v>
      </c>
      <c r="T516" s="9">
        <f t="shared" si="87"/>
        <v>39.625</v>
      </c>
      <c r="U516" s="8">
        <f t="shared" si="88"/>
        <v>41.991666666666667</v>
      </c>
      <c r="V516" s="8">
        <f t="shared" si="89"/>
        <v>41.400000000000006</v>
      </c>
    </row>
    <row r="517" spans="1:22" ht="13.5" x14ac:dyDescent="0.25">
      <c r="A517" s="3">
        <f>RSI!A517</f>
        <v>42758</v>
      </c>
      <c r="B517" s="2">
        <f>RSI!B517</f>
        <v>3.15</v>
      </c>
      <c r="C517" s="2">
        <f>RSI!I517</f>
        <v>48.935081825399941</v>
      </c>
      <c r="D517" s="2">
        <f>MACD!E517</f>
        <v>0.13198071048995708</v>
      </c>
      <c r="E517" s="2">
        <f>MACD!F517</f>
        <v>2.3736402762430255E-2</v>
      </c>
      <c r="F517" s="2">
        <f>'Moving Avg'!D517</f>
        <v>3.1540000000000004</v>
      </c>
      <c r="G517" s="2">
        <f>'Moving Avg'!F517</f>
        <v>3.3065000000000007</v>
      </c>
      <c r="H517" s="2">
        <f>'Moving Avg'!G517</f>
        <v>3.0219999999999994</v>
      </c>
      <c r="I517" s="2">
        <f>'Moving Avg'!H517</f>
        <v>2.8758500000000011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3.06</v>
      </c>
      <c r="C518" s="2">
        <f>RSI!I518</f>
        <v>42.677669826833977</v>
      </c>
      <c r="D518" s="2">
        <f>MACD!E518</f>
        <v>0.15082242728199713</v>
      </c>
      <c r="E518" s="2">
        <f>MACD!F518</f>
        <v>4.9153607666343635E-2</v>
      </c>
      <c r="F518" s="2">
        <f>'Moving Avg'!D518</f>
        <v>3.1260000000000003</v>
      </c>
      <c r="G518" s="2">
        <f>'Moving Avg'!F518</f>
        <v>3.3</v>
      </c>
      <c r="H518" s="2">
        <f>'Moving Avg'!G518</f>
        <v>3.0241999999999996</v>
      </c>
      <c r="I518" s="2">
        <f>'Moving Avg'!H518</f>
        <v>2.8771500000000003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42760</v>
      </c>
      <c r="B519" s="2">
        <f>RSI!B519</f>
        <v>3.06</v>
      </c>
      <c r="C519" s="2">
        <f>RSI!I519</f>
        <v>42.677669826833977</v>
      </c>
      <c r="D519" s="2">
        <f>MACD!E519</f>
        <v>0.15201383015573766</v>
      </c>
      <c r="E519" s="2">
        <f>MACD!F519</f>
        <v>6.972565216422244E-2</v>
      </c>
      <c r="F519" s="2">
        <f>'Moving Avg'!D519</f>
        <v>3.1160000000000005</v>
      </c>
      <c r="G519" s="2">
        <f>'Moving Avg'!F519</f>
        <v>3.2840000000000003</v>
      </c>
      <c r="H519" s="2">
        <f>'Moving Avg'!G519</f>
        <v>3.028</v>
      </c>
      <c r="I519" s="2">
        <f>'Moving Avg'!H519</f>
        <v>2.8784500000000004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50</v>
      </c>
      <c r="P519" s="8">
        <f t="shared" si="83"/>
        <v>16.5</v>
      </c>
      <c r="Q519" s="9">
        <f t="shared" si="84"/>
        <v>18.725000000000001</v>
      </c>
      <c r="R519" s="9">
        <f t="shared" si="85"/>
        <v>26.625</v>
      </c>
      <c r="S519" s="9">
        <f t="shared" si="86"/>
        <v>23.675000000000001</v>
      </c>
      <c r="T519" s="9">
        <f t="shared" si="87"/>
        <v>22.875</v>
      </c>
      <c r="U519" s="8">
        <f t="shared" si="88"/>
        <v>23.008333333333336</v>
      </c>
      <c r="V519" s="8">
        <f t="shared" si="89"/>
        <v>22.975000000000001</v>
      </c>
    </row>
    <row r="520" spans="1:22" ht="13.5" x14ac:dyDescent="0.25">
      <c r="A520" s="3">
        <f>RSI!A520</f>
        <v>42761</v>
      </c>
      <c r="B520" s="2">
        <f>RSI!B520</f>
        <v>2.97</v>
      </c>
      <c r="C520" s="2">
        <f>RSI!I520</f>
        <v>37.165928962181383</v>
      </c>
      <c r="D520" s="2">
        <f>MACD!E520</f>
        <v>0.15873628163623765</v>
      </c>
      <c r="E520" s="2">
        <f>MACD!F520</f>
        <v>8.7527778058625494E-2</v>
      </c>
      <c r="F520" s="2">
        <f>'Moving Avg'!D520</f>
        <v>3.0880000000000001</v>
      </c>
      <c r="G520" s="2">
        <f>'Moving Avg'!F520</f>
        <v>3.2570000000000006</v>
      </c>
      <c r="H520" s="2">
        <f>'Moving Avg'!G520</f>
        <v>3.0284000000000004</v>
      </c>
      <c r="I520" s="2">
        <f>'Moving Avg'!H520</f>
        <v>2.8797000000000001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18.725000000000001</v>
      </c>
      <c r="R520" s="9">
        <f t="shared" si="85"/>
        <v>26.625</v>
      </c>
      <c r="S520" s="9">
        <f t="shared" si="86"/>
        <v>23.675000000000001</v>
      </c>
      <c r="T520" s="9">
        <f t="shared" si="87"/>
        <v>22.875</v>
      </c>
      <c r="U520" s="8">
        <f t="shared" si="88"/>
        <v>23.008333333333336</v>
      </c>
      <c r="V520" s="8">
        <f t="shared" si="89"/>
        <v>22.975000000000001</v>
      </c>
    </row>
    <row r="521" spans="1:22" ht="13.5" x14ac:dyDescent="0.25">
      <c r="A521" s="3">
        <f>RSI!A521</f>
        <v>42762</v>
      </c>
      <c r="B521" s="2">
        <f>RSI!B521</f>
        <v>2.89</v>
      </c>
      <c r="C521" s="2">
        <f>RSI!I521</f>
        <v>33.076691629125847</v>
      </c>
      <c r="D521" s="2">
        <f>MACD!E521</f>
        <v>0.15450189141000603</v>
      </c>
      <c r="E521" s="2">
        <f>MACD!F521</f>
        <v>0.10092260072890161</v>
      </c>
      <c r="F521" s="2">
        <f>'Moving Avg'!D521</f>
        <v>3.0260000000000002</v>
      </c>
      <c r="G521" s="2">
        <f>'Moving Avg'!F521</f>
        <v>3.2260000000000004</v>
      </c>
      <c r="H521" s="2">
        <f>'Moving Avg'!G521</f>
        <v>3.0287999999999999</v>
      </c>
      <c r="I521" s="2">
        <f>'Moving Avg'!H521</f>
        <v>2.87995</v>
      </c>
      <c r="J521" s="6" t="str">
        <f>OBV!F521</f>
        <v>BEARISH</v>
      </c>
      <c r="K521" s="6" t="str">
        <f>OBV!G521</f>
        <v>STRONG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33</v>
      </c>
      <c r="Q521" s="9">
        <f t="shared" si="84"/>
        <v>21.2</v>
      </c>
      <c r="R521" s="9">
        <f t="shared" si="85"/>
        <v>30.75</v>
      </c>
      <c r="S521" s="9">
        <f t="shared" si="86"/>
        <v>31.1</v>
      </c>
      <c r="T521" s="9">
        <f t="shared" si="87"/>
        <v>27</v>
      </c>
      <c r="U521" s="8">
        <f t="shared" si="88"/>
        <v>27.683333333333337</v>
      </c>
      <c r="V521" s="8">
        <f t="shared" si="89"/>
        <v>27.512500000000003</v>
      </c>
    </row>
    <row r="522" spans="1:22" ht="13.5" x14ac:dyDescent="0.25">
      <c r="A522" s="3">
        <f>RSI!A522</f>
        <v>42765</v>
      </c>
      <c r="B522" s="2">
        <f>RSI!B522</f>
        <v>2.93</v>
      </c>
      <c r="C522" s="2">
        <f>RSI!I522</f>
        <v>36.819804944146505</v>
      </c>
      <c r="D522" s="2">
        <f>MACD!E522</f>
        <v>0.15711595158706082</v>
      </c>
      <c r="E522" s="2">
        <f>MACD!F522</f>
        <v>0.11216127090053346</v>
      </c>
      <c r="F522" s="2">
        <f>'Moving Avg'!D522</f>
        <v>2.9820000000000002</v>
      </c>
      <c r="G522" s="2">
        <f>'Moving Avg'!F522</f>
        <v>3.1965000000000008</v>
      </c>
      <c r="H522" s="2">
        <f>'Moving Avg'!G522</f>
        <v>3.0286</v>
      </c>
      <c r="I522" s="2">
        <f>'Moving Avg'!H522</f>
        <v>2.8805999999999998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33</v>
      </c>
      <c r="Q522" s="9">
        <f t="shared" si="84"/>
        <v>21.2</v>
      </c>
      <c r="R522" s="9">
        <f t="shared" si="85"/>
        <v>30.75</v>
      </c>
      <c r="S522" s="9">
        <f t="shared" si="86"/>
        <v>31.1</v>
      </c>
      <c r="T522" s="9">
        <f t="shared" si="87"/>
        <v>27</v>
      </c>
      <c r="U522" s="8">
        <f t="shared" si="88"/>
        <v>27.683333333333337</v>
      </c>
      <c r="V522" s="8">
        <f t="shared" si="89"/>
        <v>27.512500000000003</v>
      </c>
    </row>
    <row r="523" spans="1:22" ht="13.5" x14ac:dyDescent="0.25">
      <c r="A523" s="3">
        <f>RSI!A523</f>
        <v>42766</v>
      </c>
      <c r="B523" s="2">
        <f>RSI!B523</f>
        <v>2.93</v>
      </c>
      <c r="C523" s="2">
        <f>RSI!I523</f>
        <v>36.819804944146505</v>
      </c>
      <c r="D523" s="2">
        <f>MACD!E523</f>
        <v>0.16045043233447354</v>
      </c>
      <c r="E523" s="2">
        <f>MACD!F523</f>
        <v>0.12181910318732148</v>
      </c>
      <c r="F523" s="2">
        <f>'Moving Avg'!D523</f>
        <v>2.956</v>
      </c>
      <c r="G523" s="2">
        <f>'Moving Avg'!F523</f>
        <v>3.1670000000000003</v>
      </c>
      <c r="H523" s="2">
        <f>'Moving Avg'!G523</f>
        <v>3.0284000000000004</v>
      </c>
      <c r="I523" s="2">
        <f>'Moving Avg'!H523</f>
        <v>2.8813499999999999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2.93</v>
      </c>
      <c r="C524" s="2">
        <f>RSI!I524</f>
        <v>36.819804944146505</v>
      </c>
      <c r="D524" s="2">
        <f>MACD!E524</f>
        <v>0.15046519152592852</v>
      </c>
      <c r="E524" s="2">
        <f>MACD!F524</f>
        <v>0.12754832085504289</v>
      </c>
      <c r="F524" s="2">
        <f>'Moving Avg'!D524</f>
        <v>2.93</v>
      </c>
      <c r="G524" s="2">
        <f>'Moving Avg'!F524</f>
        <v>3.145</v>
      </c>
      <c r="H524" s="2">
        <f>'Moving Avg'!G524</f>
        <v>3.0282000000000004</v>
      </c>
      <c r="I524" s="2">
        <f>'Moving Avg'!H524</f>
        <v>2.8824999999999994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16.5</v>
      </c>
      <c r="Q524" s="9">
        <f t="shared" si="84"/>
        <v>18.725000000000001</v>
      </c>
      <c r="R524" s="9">
        <f t="shared" si="85"/>
        <v>26.625</v>
      </c>
      <c r="S524" s="9">
        <f t="shared" si="86"/>
        <v>23.675000000000001</v>
      </c>
      <c r="T524" s="9">
        <f t="shared" si="87"/>
        <v>22.875</v>
      </c>
      <c r="U524" s="8">
        <f t="shared" si="88"/>
        <v>23.008333333333336</v>
      </c>
      <c r="V524" s="8">
        <f t="shared" si="89"/>
        <v>22.975000000000001</v>
      </c>
    </row>
    <row r="525" spans="1:22" ht="13.5" x14ac:dyDescent="0.25">
      <c r="A525" s="3">
        <f>RSI!A525</f>
        <v>42768</v>
      </c>
      <c r="B525" s="2">
        <f>RSI!B525</f>
        <v>2.9</v>
      </c>
      <c r="C525" s="2">
        <f>RSI!I525</f>
        <v>34.986753990943171</v>
      </c>
      <c r="D525" s="2">
        <f>MACD!E525</f>
        <v>0.14520079839643119</v>
      </c>
      <c r="E525" s="2">
        <f>MACD!F525</f>
        <v>0.13107881636332055</v>
      </c>
      <c r="F525" s="2">
        <f>'Moving Avg'!D525</f>
        <v>2.9159999999999999</v>
      </c>
      <c r="G525" s="2">
        <f>'Moving Avg'!F525</f>
        <v>3.1215000000000002</v>
      </c>
      <c r="H525" s="2">
        <f>'Moving Avg'!G525</f>
        <v>3.0290000000000008</v>
      </c>
      <c r="I525" s="2">
        <f>'Moving Avg'!H525</f>
        <v>2.8838999999999992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16.5</v>
      </c>
      <c r="Q525" s="9">
        <f t="shared" si="84"/>
        <v>18.725000000000001</v>
      </c>
      <c r="R525" s="9">
        <f t="shared" si="85"/>
        <v>26.625</v>
      </c>
      <c r="S525" s="9">
        <f t="shared" si="86"/>
        <v>23.675000000000001</v>
      </c>
      <c r="T525" s="9">
        <f t="shared" si="87"/>
        <v>22.875</v>
      </c>
      <c r="U525" s="8">
        <f t="shared" si="88"/>
        <v>23.008333333333336</v>
      </c>
      <c r="V525" s="8">
        <f t="shared" si="89"/>
        <v>22.975000000000001</v>
      </c>
    </row>
    <row r="526" spans="1:22" ht="13.5" x14ac:dyDescent="0.25">
      <c r="A526" s="3">
        <f>RSI!A526</f>
        <v>42769</v>
      </c>
      <c r="B526" s="2">
        <f>RSI!B526</f>
        <v>2.82</v>
      </c>
      <c r="C526" s="2">
        <f>RSI!I526</f>
        <v>30.61037328151393</v>
      </c>
      <c r="D526" s="2">
        <f>MACD!E526</f>
        <v>0.16158680607678022</v>
      </c>
      <c r="E526" s="2">
        <f>MACD!F526</f>
        <v>0.13718041430601249</v>
      </c>
      <c r="F526" s="2">
        <f>'Moving Avg'!D526</f>
        <v>2.9020000000000001</v>
      </c>
      <c r="G526" s="2">
        <f>'Moving Avg'!F526</f>
        <v>3.0939999999999999</v>
      </c>
      <c r="H526" s="2">
        <f>'Moving Avg'!G526</f>
        <v>3.0294000000000012</v>
      </c>
      <c r="I526" s="2">
        <f>'Moving Avg'!H526</f>
        <v>2.8849999999999993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16.5</v>
      </c>
      <c r="Q526" s="9">
        <f t="shared" si="84"/>
        <v>18.725000000000001</v>
      </c>
      <c r="R526" s="9">
        <f t="shared" si="85"/>
        <v>26.625</v>
      </c>
      <c r="S526" s="9">
        <f t="shared" si="86"/>
        <v>23.675000000000001</v>
      </c>
      <c r="T526" s="9">
        <f t="shared" si="87"/>
        <v>22.875</v>
      </c>
      <c r="U526" s="8">
        <f t="shared" si="88"/>
        <v>23.008333333333336</v>
      </c>
      <c r="V526" s="8">
        <f t="shared" si="89"/>
        <v>22.975000000000001</v>
      </c>
    </row>
    <row r="527" spans="1:22" ht="13.5" x14ac:dyDescent="0.25">
      <c r="A527" s="3">
        <f>RSI!A527</f>
        <v>42772</v>
      </c>
      <c r="B527" s="2">
        <f>RSI!B527</f>
        <v>2.8</v>
      </c>
      <c r="C527" s="2">
        <f>RSI!I527</f>
        <v>29.613087059218387</v>
      </c>
      <c r="D527" s="2">
        <f>MACD!E527</f>
        <v>0.17070305931834362</v>
      </c>
      <c r="E527" s="2">
        <f>MACD!F527</f>
        <v>0.14388494330847873</v>
      </c>
      <c r="F527" s="2">
        <f>'Moving Avg'!D527</f>
        <v>2.8759999999999999</v>
      </c>
      <c r="G527" s="2">
        <f>'Moving Avg'!F527</f>
        <v>3.0654999999999997</v>
      </c>
      <c r="H527" s="2">
        <f>'Moving Avg'!G527</f>
        <v>3.0296000000000007</v>
      </c>
      <c r="I527" s="2">
        <f>'Moving Avg'!H527</f>
        <v>2.8852499999999988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  <c r="M527" s="8">
        <f t="shared" si="80"/>
        <v>50</v>
      </c>
      <c r="N527" s="8">
        <f t="shared" si="81"/>
        <v>0</v>
      </c>
      <c r="O527" s="8">
        <f t="shared" si="82"/>
        <v>0</v>
      </c>
      <c r="P527" s="8">
        <f t="shared" si="83"/>
        <v>33</v>
      </c>
      <c r="Q527" s="9">
        <f t="shared" si="84"/>
        <v>22.45</v>
      </c>
      <c r="R527" s="9">
        <f t="shared" si="85"/>
        <v>18.25</v>
      </c>
      <c r="S527" s="9">
        <f t="shared" si="86"/>
        <v>22.35</v>
      </c>
      <c r="T527" s="9">
        <f t="shared" si="87"/>
        <v>20.75</v>
      </c>
      <c r="U527" s="8">
        <f t="shared" si="88"/>
        <v>21.016666666666669</v>
      </c>
      <c r="V527" s="8">
        <f t="shared" si="89"/>
        <v>20.950000000000003</v>
      </c>
    </row>
    <row r="528" spans="1:22" ht="13.5" x14ac:dyDescent="0.25">
      <c r="A528" s="3">
        <f>RSI!A528</f>
        <v>42773</v>
      </c>
      <c r="B528" s="2">
        <f>RSI!B528</f>
        <v>2.73</v>
      </c>
      <c r="C528" s="2">
        <f>RSI!I528</f>
        <v>26.374283609255073</v>
      </c>
      <c r="D528" s="2">
        <f>MACD!E528</f>
        <v>0.17122772428745048</v>
      </c>
      <c r="E528" s="2">
        <f>MACD!F528</f>
        <v>0.14935349950427307</v>
      </c>
      <c r="F528" s="2">
        <f>'Moving Avg'!D528</f>
        <v>2.8359999999999999</v>
      </c>
      <c r="G528" s="2">
        <f>'Moving Avg'!F528</f>
        <v>3.0334999999999992</v>
      </c>
      <c r="H528" s="2">
        <f>'Moving Avg'!G528</f>
        <v>3.0284000000000009</v>
      </c>
      <c r="I528" s="2">
        <f>'Moving Avg'!H528</f>
        <v>2.8845499999999986</v>
      </c>
      <c r="J528" s="6" t="str">
        <f>OBV!F528</f>
        <v>BEARISH</v>
      </c>
      <c r="K528" s="6" t="str">
        <f>OBV!G528</f>
        <v>STRONG</v>
      </c>
      <c r="L528" s="6" t="str">
        <f>OBV!H528</f>
        <v>CONFIRMED BEARISH</v>
      </c>
      <c r="M528" s="8">
        <f t="shared" si="80"/>
        <v>50</v>
      </c>
      <c r="N528" s="8">
        <f t="shared" si="81"/>
        <v>0</v>
      </c>
      <c r="O528" s="8">
        <f t="shared" si="82"/>
        <v>0</v>
      </c>
      <c r="P528" s="8">
        <f t="shared" si="83"/>
        <v>33</v>
      </c>
      <c r="Q528" s="9">
        <f t="shared" si="84"/>
        <v>22.45</v>
      </c>
      <c r="R528" s="9">
        <f t="shared" si="85"/>
        <v>18.25</v>
      </c>
      <c r="S528" s="9">
        <f t="shared" si="86"/>
        <v>22.35</v>
      </c>
      <c r="T528" s="9">
        <f t="shared" si="87"/>
        <v>20.75</v>
      </c>
      <c r="U528" s="8">
        <f t="shared" si="88"/>
        <v>21.016666666666669</v>
      </c>
      <c r="V528" s="8">
        <f t="shared" si="89"/>
        <v>20.950000000000003</v>
      </c>
    </row>
    <row r="529" spans="1:22" ht="13.5" x14ac:dyDescent="0.25">
      <c r="A529" s="3">
        <f>RSI!A529</f>
        <v>42774</v>
      </c>
      <c r="B529" s="2">
        <f>RSI!B529</f>
        <v>2.75</v>
      </c>
      <c r="C529" s="2">
        <f>RSI!I529</f>
        <v>28.771308346756783</v>
      </c>
      <c r="D529" s="2">
        <f>MACD!E529</f>
        <v>0.17196667576709279</v>
      </c>
      <c r="E529" s="2">
        <f>MACD!F529</f>
        <v>0.15387613475683701</v>
      </c>
      <c r="F529" s="2">
        <f>'Moving Avg'!D529</f>
        <v>2.8</v>
      </c>
      <c r="G529" s="2">
        <f>'Moving Avg'!F529</f>
        <v>3.0074999999999994</v>
      </c>
      <c r="H529" s="2">
        <f>'Moving Avg'!G529</f>
        <v>3.0274000000000014</v>
      </c>
      <c r="I529" s="2">
        <f>'Moving Avg'!H529</f>
        <v>2.8846499999999988</v>
      </c>
      <c r="J529" s="6" t="str">
        <f>OBV!F529</f>
        <v>BEARISH</v>
      </c>
      <c r="K529" s="6" t="str">
        <f>OBV!G529</f>
        <v>STRONG</v>
      </c>
      <c r="L529" s="6" t="str">
        <f>OBV!H529</f>
        <v>CONFIRMED BEARISH</v>
      </c>
      <c r="M529" s="8">
        <f t="shared" si="80"/>
        <v>50</v>
      </c>
      <c r="N529" s="8">
        <f t="shared" si="81"/>
        <v>0</v>
      </c>
      <c r="O529" s="8">
        <f t="shared" si="82"/>
        <v>0</v>
      </c>
      <c r="P529" s="8">
        <f t="shared" si="83"/>
        <v>33</v>
      </c>
      <c r="Q529" s="9">
        <f t="shared" si="84"/>
        <v>22.45</v>
      </c>
      <c r="R529" s="9">
        <f t="shared" si="85"/>
        <v>18.25</v>
      </c>
      <c r="S529" s="9">
        <f t="shared" si="86"/>
        <v>22.35</v>
      </c>
      <c r="T529" s="9">
        <f t="shared" si="87"/>
        <v>20.75</v>
      </c>
      <c r="U529" s="8">
        <f t="shared" si="88"/>
        <v>21.016666666666669</v>
      </c>
      <c r="V529" s="8">
        <f t="shared" si="89"/>
        <v>20.950000000000003</v>
      </c>
    </row>
    <row r="530" spans="1:22" ht="13.5" x14ac:dyDescent="0.25">
      <c r="A530" s="3">
        <f>RSI!A530</f>
        <v>42775</v>
      </c>
      <c r="B530" s="2">
        <f>RSI!B530</f>
        <v>2.63</v>
      </c>
      <c r="C530" s="2">
        <f>RSI!I530</f>
        <v>23.770718590689938</v>
      </c>
      <c r="D530" s="2">
        <f>MACD!E530</f>
        <v>0.16916139073527958</v>
      </c>
      <c r="E530" s="2">
        <f>MACD!F530</f>
        <v>0.15693318595252553</v>
      </c>
      <c r="F530" s="2">
        <f>'Moving Avg'!D530</f>
        <v>2.746</v>
      </c>
      <c r="G530" s="2">
        <f>'Moving Avg'!F530</f>
        <v>2.9759999999999995</v>
      </c>
      <c r="H530" s="2">
        <f>'Moving Avg'!G530</f>
        <v>3.0240000000000009</v>
      </c>
      <c r="I530" s="2">
        <f>'Moving Avg'!H530</f>
        <v>2.8845499999999991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  <c r="M530" s="8">
        <f t="shared" si="80"/>
        <v>50</v>
      </c>
      <c r="N530" s="8">
        <f t="shared" si="81"/>
        <v>0</v>
      </c>
      <c r="O530" s="8">
        <f t="shared" si="82"/>
        <v>0</v>
      </c>
      <c r="P530" s="8">
        <f t="shared" si="83"/>
        <v>33</v>
      </c>
      <c r="Q530" s="9">
        <f t="shared" si="84"/>
        <v>22.45</v>
      </c>
      <c r="R530" s="9">
        <f t="shared" si="85"/>
        <v>18.25</v>
      </c>
      <c r="S530" s="9">
        <f t="shared" si="86"/>
        <v>22.35</v>
      </c>
      <c r="T530" s="9">
        <f t="shared" si="87"/>
        <v>20.75</v>
      </c>
      <c r="U530" s="8">
        <f t="shared" si="88"/>
        <v>21.016666666666669</v>
      </c>
      <c r="V530" s="8">
        <f t="shared" si="89"/>
        <v>20.950000000000003</v>
      </c>
    </row>
    <row r="531" spans="1:22" ht="13.5" x14ac:dyDescent="0.25">
      <c r="A531" s="3">
        <f>RSI!A531</f>
        <v>42776</v>
      </c>
      <c r="B531" s="2">
        <f>RSI!B531</f>
        <v>2.58</v>
      </c>
      <c r="C531" s="2">
        <f>RSI!I531</f>
        <v>22.050978106167932</v>
      </c>
      <c r="D531" s="2">
        <f>MACD!E531</f>
        <v>0.16030640798117757</v>
      </c>
      <c r="E531" s="2">
        <f>MACD!F531</f>
        <v>0.15760783035825593</v>
      </c>
      <c r="F531" s="2">
        <f>'Moving Avg'!D531</f>
        <v>2.698</v>
      </c>
      <c r="G531" s="2">
        <f>'Moving Avg'!F531</f>
        <v>2.9474999999999993</v>
      </c>
      <c r="H531" s="2">
        <f>'Moving Avg'!G531</f>
        <v>3.0196000000000014</v>
      </c>
      <c r="I531" s="2">
        <f>'Moving Avg'!H531</f>
        <v>2.8840999999999992</v>
      </c>
      <c r="J531" s="6" t="str">
        <f>OBV!F531</f>
        <v>BEARISH</v>
      </c>
      <c r="K531" s="6" t="str">
        <f>OBV!G531</f>
        <v>STRONG</v>
      </c>
      <c r="L531" s="6" t="str">
        <f>OBV!H531</f>
        <v>CONFIRMED BEARISH</v>
      </c>
      <c r="M531" s="8">
        <f t="shared" si="80"/>
        <v>50</v>
      </c>
      <c r="N531" s="8">
        <f t="shared" si="81"/>
        <v>0</v>
      </c>
      <c r="O531" s="8">
        <f t="shared" si="82"/>
        <v>0</v>
      </c>
      <c r="P531" s="8">
        <f t="shared" si="83"/>
        <v>33</v>
      </c>
      <c r="Q531" s="9">
        <f t="shared" si="84"/>
        <v>22.45</v>
      </c>
      <c r="R531" s="9">
        <f t="shared" si="85"/>
        <v>18.25</v>
      </c>
      <c r="S531" s="9">
        <f t="shared" si="86"/>
        <v>22.35</v>
      </c>
      <c r="T531" s="9">
        <f t="shared" si="87"/>
        <v>20.75</v>
      </c>
      <c r="U531" s="8">
        <f t="shared" si="88"/>
        <v>21.016666666666669</v>
      </c>
      <c r="V531" s="8">
        <f t="shared" si="89"/>
        <v>20.950000000000003</v>
      </c>
    </row>
    <row r="532" spans="1:22" ht="13.5" x14ac:dyDescent="0.25">
      <c r="A532" s="3">
        <f>RSI!A532</f>
        <v>42779</v>
      </c>
      <c r="B532" s="2">
        <f>RSI!B532</f>
        <v>2.59</v>
      </c>
      <c r="C532" s="2">
        <f>RSI!I532</f>
        <v>23.246976986854122</v>
      </c>
      <c r="D532" s="2">
        <f>MACD!E532</f>
        <v>0.16048775872390442</v>
      </c>
      <c r="E532" s="2">
        <f>MACD!F532</f>
        <v>0.15818381603138562</v>
      </c>
      <c r="F532" s="2">
        <f>'Moving Avg'!D532</f>
        <v>2.6559999999999997</v>
      </c>
      <c r="G532" s="2">
        <f>'Moving Avg'!F532</f>
        <v>2.9169999999999994</v>
      </c>
      <c r="H532" s="2">
        <f>'Moving Avg'!G532</f>
        <v>3.0154000000000014</v>
      </c>
      <c r="I532" s="2">
        <f>'Moving Avg'!H532</f>
        <v>2.8833499999999996</v>
      </c>
      <c r="J532" s="6" t="str">
        <f>OBV!F532</f>
        <v>BEARISH</v>
      </c>
      <c r="K532" s="6" t="str">
        <f>OBV!G532</f>
        <v>STRONG</v>
      </c>
      <c r="L532" s="6" t="str">
        <f>OBV!H532</f>
        <v>CONFIRMED BEARISH</v>
      </c>
      <c r="M532" s="8">
        <f t="shared" si="80"/>
        <v>50</v>
      </c>
      <c r="N532" s="8">
        <f t="shared" si="81"/>
        <v>0</v>
      </c>
      <c r="O532" s="8">
        <f t="shared" si="82"/>
        <v>0</v>
      </c>
      <c r="P532" s="8">
        <f t="shared" si="83"/>
        <v>33</v>
      </c>
      <c r="Q532" s="9">
        <f t="shared" si="84"/>
        <v>22.45</v>
      </c>
      <c r="R532" s="9">
        <f t="shared" si="85"/>
        <v>18.25</v>
      </c>
      <c r="S532" s="9">
        <f t="shared" si="86"/>
        <v>22.35</v>
      </c>
      <c r="T532" s="9">
        <f t="shared" si="87"/>
        <v>20.75</v>
      </c>
      <c r="U532" s="8">
        <f t="shared" si="88"/>
        <v>21.016666666666669</v>
      </c>
      <c r="V532" s="8">
        <f t="shared" si="89"/>
        <v>20.950000000000003</v>
      </c>
    </row>
    <row r="533" spans="1:22" ht="13.5" x14ac:dyDescent="0.25">
      <c r="A533" s="3">
        <f>RSI!A533</f>
        <v>42780</v>
      </c>
      <c r="B533" s="2">
        <f>RSI!B533</f>
        <v>2.52</v>
      </c>
      <c r="C533" s="2">
        <f>RSI!I533</f>
        <v>20.836875038627142</v>
      </c>
      <c r="D533" s="2">
        <f>MACD!E533</f>
        <v>0.16786075137163747</v>
      </c>
      <c r="E533" s="2">
        <f>MACD!F533</f>
        <v>0.160119203099436</v>
      </c>
      <c r="F533" s="2">
        <f>'Moving Avg'!D533</f>
        <v>2.6139999999999999</v>
      </c>
      <c r="G533" s="2">
        <f>'Moving Avg'!F533</f>
        <v>2.883</v>
      </c>
      <c r="H533" s="2">
        <f>'Moving Avg'!G533</f>
        <v>3.0098000000000011</v>
      </c>
      <c r="I533" s="2">
        <f>'Moving Avg'!H533</f>
        <v>2.8826499999999995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  <c r="M533" s="8">
        <f t="shared" si="80"/>
        <v>50</v>
      </c>
      <c r="N533" s="8">
        <f t="shared" si="81"/>
        <v>0</v>
      </c>
      <c r="O533" s="8">
        <f t="shared" si="82"/>
        <v>0</v>
      </c>
      <c r="P533" s="8">
        <f t="shared" si="83"/>
        <v>33</v>
      </c>
      <c r="Q533" s="9">
        <f t="shared" si="84"/>
        <v>22.45</v>
      </c>
      <c r="R533" s="9">
        <f t="shared" si="85"/>
        <v>18.25</v>
      </c>
      <c r="S533" s="9">
        <f t="shared" si="86"/>
        <v>22.35</v>
      </c>
      <c r="T533" s="9">
        <f t="shared" si="87"/>
        <v>20.75</v>
      </c>
      <c r="U533" s="8">
        <f t="shared" si="88"/>
        <v>21.016666666666669</v>
      </c>
      <c r="V533" s="8">
        <f t="shared" si="89"/>
        <v>20.950000000000003</v>
      </c>
    </row>
    <row r="534" spans="1:22" ht="13.5" x14ac:dyDescent="0.25">
      <c r="A534" s="3">
        <f>RSI!A534</f>
        <v>42781</v>
      </c>
      <c r="B534" s="2">
        <f>RSI!B534</f>
        <v>2.5</v>
      </c>
      <c r="C534" s="2">
        <f>RSI!I534</f>
        <v>20.192734399237253</v>
      </c>
      <c r="D534" s="2">
        <f>MACD!E534</f>
        <v>0.17787821568115314</v>
      </c>
      <c r="E534" s="2">
        <f>MACD!F534</f>
        <v>0.16367100561577944</v>
      </c>
      <c r="F534" s="2">
        <f>'Moving Avg'!D534</f>
        <v>2.5640000000000001</v>
      </c>
      <c r="G534" s="2">
        <f>'Moving Avg'!F534</f>
        <v>2.8525</v>
      </c>
      <c r="H534" s="2">
        <f>'Moving Avg'!G534</f>
        <v>3.0038000000000018</v>
      </c>
      <c r="I534" s="2">
        <f>'Moving Avg'!H534</f>
        <v>2.8816499999999992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  <c r="M534" s="8">
        <f t="shared" si="80"/>
        <v>50</v>
      </c>
      <c r="N534" s="8">
        <f t="shared" si="81"/>
        <v>0</v>
      </c>
      <c r="O534" s="8">
        <f t="shared" si="82"/>
        <v>0</v>
      </c>
      <c r="P534" s="8">
        <f t="shared" si="83"/>
        <v>33</v>
      </c>
      <c r="Q534" s="9">
        <f t="shared" si="84"/>
        <v>22.45</v>
      </c>
      <c r="R534" s="9">
        <f t="shared" si="85"/>
        <v>18.25</v>
      </c>
      <c r="S534" s="9">
        <f t="shared" si="86"/>
        <v>22.35</v>
      </c>
      <c r="T534" s="9">
        <f t="shared" si="87"/>
        <v>20.75</v>
      </c>
      <c r="U534" s="8">
        <f t="shared" si="88"/>
        <v>21.016666666666669</v>
      </c>
      <c r="V534" s="8">
        <f t="shared" si="89"/>
        <v>20.950000000000003</v>
      </c>
    </row>
    <row r="535" spans="1:22" ht="13.5" x14ac:dyDescent="0.25">
      <c r="A535" s="3">
        <f>RSI!A535</f>
        <v>42782</v>
      </c>
      <c r="B535" s="2">
        <f>RSI!B535</f>
        <v>2.5299999999999998</v>
      </c>
      <c r="C535" s="2">
        <f>RSI!I535</f>
        <v>23.988533068685726</v>
      </c>
      <c r="D535" s="2">
        <f>MACD!E535</f>
        <v>0.18176223226916521</v>
      </c>
      <c r="E535" s="2">
        <f>MACD!F535</f>
        <v>0.16728925094645658</v>
      </c>
      <c r="F535" s="2">
        <f>'Moving Avg'!D535</f>
        <v>2.5439999999999996</v>
      </c>
      <c r="G535" s="2">
        <f>'Moving Avg'!F535</f>
        <v>2.8234999999999997</v>
      </c>
      <c r="H535" s="2">
        <f>'Moving Avg'!G535</f>
        <v>2.9984000000000015</v>
      </c>
      <c r="I535" s="2">
        <f>'Moving Avg'!H535</f>
        <v>2.8811999999999984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  <c r="M535" s="8">
        <f t="shared" si="80"/>
        <v>50</v>
      </c>
      <c r="N535" s="8">
        <f t="shared" si="81"/>
        <v>0</v>
      </c>
      <c r="O535" s="8">
        <f t="shared" si="82"/>
        <v>0</v>
      </c>
      <c r="P535" s="8">
        <f t="shared" si="83"/>
        <v>33</v>
      </c>
      <c r="Q535" s="9">
        <f t="shared" si="84"/>
        <v>22.45</v>
      </c>
      <c r="R535" s="9">
        <f t="shared" si="85"/>
        <v>18.25</v>
      </c>
      <c r="S535" s="9">
        <f t="shared" si="86"/>
        <v>22.35</v>
      </c>
      <c r="T535" s="9">
        <f t="shared" si="87"/>
        <v>20.75</v>
      </c>
      <c r="U535" s="8">
        <f t="shared" si="88"/>
        <v>21.016666666666669</v>
      </c>
      <c r="V535" s="8">
        <f t="shared" si="89"/>
        <v>20.950000000000003</v>
      </c>
    </row>
    <row r="536" spans="1:22" ht="13.5" x14ac:dyDescent="0.25">
      <c r="A536" s="3">
        <f>RSI!A536</f>
        <v>42783</v>
      </c>
      <c r="B536" s="2">
        <f>RSI!B536</f>
        <v>2.48</v>
      </c>
      <c r="C536" s="2">
        <f>RSI!I536</f>
        <v>22.10175455133691</v>
      </c>
      <c r="D536" s="2">
        <f>MACD!E536</f>
        <v>0.17834643635072256</v>
      </c>
      <c r="E536" s="2">
        <f>MACD!F536</f>
        <v>0.16950068802730978</v>
      </c>
      <c r="F536" s="2">
        <f>'Moving Avg'!D536</f>
        <v>2.524</v>
      </c>
      <c r="G536" s="2">
        <f>'Moving Avg'!F536</f>
        <v>2.7875000000000001</v>
      </c>
      <c r="H536" s="2">
        <f>'Moving Avg'!G536</f>
        <v>2.9920000000000009</v>
      </c>
      <c r="I536" s="2">
        <f>'Moving Avg'!H536</f>
        <v>2.8800999999999983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  <c r="M536" s="8">
        <f t="shared" si="80"/>
        <v>50</v>
      </c>
      <c r="N536" s="8">
        <f t="shared" si="81"/>
        <v>0</v>
      </c>
      <c r="O536" s="8">
        <f t="shared" si="82"/>
        <v>0</v>
      </c>
      <c r="P536" s="8">
        <f t="shared" si="83"/>
        <v>33</v>
      </c>
      <c r="Q536" s="9">
        <f t="shared" si="84"/>
        <v>22.45</v>
      </c>
      <c r="R536" s="9">
        <f t="shared" si="85"/>
        <v>18.25</v>
      </c>
      <c r="S536" s="9">
        <f t="shared" si="86"/>
        <v>22.35</v>
      </c>
      <c r="T536" s="9">
        <f t="shared" si="87"/>
        <v>20.75</v>
      </c>
      <c r="U536" s="8">
        <f t="shared" si="88"/>
        <v>21.016666666666669</v>
      </c>
      <c r="V536" s="8">
        <f t="shared" si="89"/>
        <v>20.950000000000003</v>
      </c>
    </row>
    <row r="537" spans="1:22" ht="13.5" x14ac:dyDescent="0.25">
      <c r="A537" s="3">
        <f>RSI!A537</f>
        <v>42786</v>
      </c>
      <c r="B537" s="2">
        <f>RSI!B537</f>
        <v>2.4700000000000002</v>
      </c>
      <c r="C537" s="2">
        <f>RSI!I537</f>
        <v>21.733572151643116</v>
      </c>
      <c r="D537" s="2">
        <f>MACD!E537</f>
        <v>0.17517626648469786</v>
      </c>
      <c r="E537" s="2">
        <f>MACD!F537</f>
        <v>0.17063580371878739</v>
      </c>
      <c r="F537" s="2">
        <f>'Moving Avg'!D537</f>
        <v>2.5</v>
      </c>
      <c r="G537" s="2">
        <f>'Moving Avg'!F537</f>
        <v>2.7534999999999998</v>
      </c>
      <c r="H537" s="2">
        <f>'Moving Avg'!G537</f>
        <v>2.9854000000000007</v>
      </c>
      <c r="I537" s="2">
        <f>'Moving Avg'!H537</f>
        <v>2.8792999999999984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  <c r="M537" s="8">
        <f t="shared" si="80"/>
        <v>50</v>
      </c>
      <c r="N537" s="8">
        <f t="shared" si="81"/>
        <v>0</v>
      </c>
      <c r="O537" s="8">
        <f t="shared" si="82"/>
        <v>0</v>
      </c>
      <c r="P537" s="8">
        <f t="shared" si="83"/>
        <v>33</v>
      </c>
      <c r="Q537" s="9">
        <f t="shared" si="84"/>
        <v>22.45</v>
      </c>
      <c r="R537" s="9">
        <f t="shared" si="85"/>
        <v>18.25</v>
      </c>
      <c r="S537" s="9">
        <f t="shared" si="86"/>
        <v>22.35</v>
      </c>
      <c r="T537" s="9">
        <f t="shared" si="87"/>
        <v>20.75</v>
      </c>
      <c r="U537" s="8">
        <f t="shared" si="88"/>
        <v>21.016666666666669</v>
      </c>
      <c r="V537" s="8">
        <f t="shared" si="89"/>
        <v>20.950000000000003</v>
      </c>
    </row>
    <row r="538" spans="1:22" ht="13.5" x14ac:dyDescent="0.25">
      <c r="A538" s="3">
        <f>RSI!A538</f>
        <v>42787</v>
      </c>
      <c r="B538" s="2">
        <f>RSI!B538</f>
        <v>2.4700000000000002</v>
      </c>
      <c r="C538" s="2">
        <f>RSI!I538</f>
        <v>21.733572151643116</v>
      </c>
      <c r="D538" s="2">
        <f>MACD!E538</f>
        <v>0.16368765742744529</v>
      </c>
      <c r="E538" s="2">
        <f>MACD!F538</f>
        <v>0.16924617446051898</v>
      </c>
      <c r="F538" s="2">
        <f>'Moving Avg'!D538</f>
        <v>2.4900000000000002</v>
      </c>
      <c r="G538" s="2">
        <f>'Moving Avg'!F538</f>
        <v>2.7240000000000002</v>
      </c>
      <c r="H538" s="2">
        <f>'Moving Avg'!G538</f>
        <v>2.978800000000001</v>
      </c>
      <c r="I538" s="2">
        <f>'Moving Avg'!H538</f>
        <v>2.878649999999999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  <c r="M538" s="8">
        <f t="shared" si="80"/>
        <v>50</v>
      </c>
      <c r="N538" s="8">
        <f t="shared" si="81"/>
        <v>45</v>
      </c>
      <c r="O538" s="8">
        <f t="shared" si="82"/>
        <v>0</v>
      </c>
      <c r="P538" s="8">
        <f t="shared" si="83"/>
        <v>33</v>
      </c>
      <c r="Q538" s="9">
        <f t="shared" si="84"/>
        <v>38.200000000000003</v>
      </c>
      <c r="R538" s="9">
        <f t="shared" si="85"/>
        <v>27.25</v>
      </c>
      <c r="S538" s="9">
        <f t="shared" si="86"/>
        <v>29.1</v>
      </c>
      <c r="T538" s="9">
        <f t="shared" si="87"/>
        <v>32</v>
      </c>
      <c r="U538" s="8">
        <f t="shared" si="88"/>
        <v>31.516666666666669</v>
      </c>
      <c r="V538" s="8">
        <f t="shared" si="89"/>
        <v>31.637500000000003</v>
      </c>
    </row>
    <row r="539" spans="1:22" ht="13.5" x14ac:dyDescent="0.25">
      <c r="A539" s="3">
        <f>RSI!A539</f>
        <v>42788</v>
      </c>
      <c r="B539" s="2">
        <f>RSI!B539</f>
        <v>2.5099999999999998</v>
      </c>
      <c r="C539" s="2">
        <f>RSI!I539</f>
        <v>27.348092399645822</v>
      </c>
      <c r="D539" s="2">
        <f>MACD!E539</f>
        <v>0.15589814711276162</v>
      </c>
      <c r="E539" s="2">
        <f>MACD!F539</f>
        <v>0.16657656899096751</v>
      </c>
      <c r="F539" s="2">
        <f>'Moving Avg'!D539</f>
        <v>2.492</v>
      </c>
      <c r="G539" s="2">
        <f>'Moving Avg'!F539</f>
        <v>2.6964999999999999</v>
      </c>
      <c r="H539" s="2">
        <f>'Moving Avg'!G539</f>
        <v>2.9730000000000008</v>
      </c>
      <c r="I539" s="2">
        <f>'Moving Avg'!H539</f>
        <v>2.8779499999999985</v>
      </c>
      <c r="J539" s="6" t="str">
        <f>OBV!F539</f>
        <v>BULLISH</v>
      </c>
      <c r="K539" s="6" t="str">
        <f>OBV!G539</f>
        <v>WEAK</v>
      </c>
      <c r="L539" s="6" t="str">
        <f>OBV!H539</f>
        <v>CONFIRMED BULLISH</v>
      </c>
      <c r="M539" s="8">
        <f t="shared" si="80"/>
        <v>50</v>
      </c>
      <c r="N539" s="8">
        <f t="shared" si="81"/>
        <v>45</v>
      </c>
      <c r="O539" s="8">
        <f t="shared" si="82"/>
        <v>0</v>
      </c>
      <c r="P539" s="8">
        <f t="shared" si="83"/>
        <v>67</v>
      </c>
      <c r="Q539" s="9">
        <f t="shared" si="84"/>
        <v>43.3</v>
      </c>
      <c r="R539" s="9">
        <f t="shared" si="85"/>
        <v>35.75</v>
      </c>
      <c r="S539" s="9">
        <f t="shared" si="86"/>
        <v>44.400000000000006</v>
      </c>
      <c r="T539" s="9">
        <f t="shared" si="87"/>
        <v>40.5</v>
      </c>
      <c r="U539" s="8">
        <f t="shared" si="88"/>
        <v>41.15</v>
      </c>
      <c r="V539" s="8">
        <f t="shared" si="89"/>
        <v>40.987499999999997</v>
      </c>
    </row>
    <row r="540" spans="1:22" ht="13.5" x14ac:dyDescent="0.25">
      <c r="A540" s="3">
        <f>RSI!A540</f>
        <v>42789</v>
      </c>
      <c r="B540" s="2">
        <f>RSI!B540</f>
        <v>2.56</v>
      </c>
      <c r="C540" s="2">
        <f>RSI!I540</f>
        <v>33.746080282280914</v>
      </c>
      <c r="D540" s="2">
        <f>MACD!E540</f>
        <v>0.12858843792475838</v>
      </c>
      <c r="E540" s="2">
        <f>MACD!F540</f>
        <v>0.1589789427777257</v>
      </c>
      <c r="F540" s="2">
        <f>'Moving Avg'!D540</f>
        <v>2.4980000000000002</v>
      </c>
      <c r="G540" s="2">
        <f>'Moving Avg'!F540</f>
        <v>2.6760000000000002</v>
      </c>
      <c r="H540" s="2">
        <f>'Moving Avg'!G540</f>
        <v>2.9682000000000004</v>
      </c>
      <c r="I540" s="2">
        <f>'Moving Avg'!H540</f>
        <v>2.8773999999999984</v>
      </c>
      <c r="J540" s="6" t="str">
        <f>OBV!F540</f>
        <v>BULLISH</v>
      </c>
      <c r="K540" s="6" t="str">
        <f>OBV!G540</f>
        <v>WEAK</v>
      </c>
      <c r="L540" s="6" t="str">
        <f>OBV!H540</f>
        <v>CONFIRMED BULLISH</v>
      </c>
      <c r="M540" s="8">
        <f t="shared" si="80"/>
        <v>25</v>
      </c>
      <c r="N540" s="8">
        <f t="shared" si="81"/>
        <v>100</v>
      </c>
      <c r="O540" s="8">
        <f t="shared" si="82"/>
        <v>0</v>
      </c>
      <c r="P540" s="8">
        <f t="shared" si="83"/>
        <v>67</v>
      </c>
      <c r="Q540" s="9">
        <f t="shared" si="84"/>
        <v>53.8</v>
      </c>
      <c r="R540" s="9">
        <f t="shared" si="85"/>
        <v>41.75</v>
      </c>
      <c r="S540" s="9">
        <f t="shared" si="86"/>
        <v>48.900000000000006</v>
      </c>
      <c r="T540" s="9">
        <f t="shared" si="87"/>
        <v>48</v>
      </c>
      <c r="U540" s="8">
        <f t="shared" si="88"/>
        <v>48.15</v>
      </c>
      <c r="V540" s="8">
        <f t="shared" si="89"/>
        <v>48.112499999999997</v>
      </c>
    </row>
    <row r="541" spans="1:22" ht="13.5" x14ac:dyDescent="0.25">
      <c r="A541" s="3">
        <f>RSI!A541</f>
        <v>42790</v>
      </c>
      <c r="B541" s="2">
        <f>RSI!B541</f>
        <v>2.5099999999999998</v>
      </c>
      <c r="C541" s="2">
        <f>RSI!I541</f>
        <v>30.822906323766503</v>
      </c>
      <c r="D541" s="2">
        <f>MACD!E541</f>
        <v>0.10253566362732291</v>
      </c>
      <c r="E541" s="2">
        <f>MACD!F541</f>
        <v>0.14769028694764516</v>
      </c>
      <c r="F541" s="2">
        <f>'Moving Avg'!D541</f>
        <v>2.504</v>
      </c>
      <c r="G541" s="2">
        <f>'Moving Avg'!F541</f>
        <v>2.6569999999999996</v>
      </c>
      <c r="H541" s="2">
        <f>'Moving Avg'!G541</f>
        <v>2.9634000000000005</v>
      </c>
      <c r="I541" s="2">
        <f>'Moving Avg'!H541</f>
        <v>2.8768499999999984</v>
      </c>
      <c r="J541" s="6" t="str">
        <f>OBV!F541</f>
        <v>BULLISH</v>
      </c>
      <c r="K541" s="6" t="str">
        <f>OBV!G541</f>
        <v>WEAK</v>
      </c>
      <c r="L541" s="6" t="str">
        <f>OBV!H541</f>
        <v>CONFIRMED BULLISH</v>
      </c>
      <c r="M541" s="8">
        <f t="shared" si="80"/>
        <v>25</v>
      </c>
      <c r="N541" s="8">
        <f t="shared" si="81"/>
        <v>100</v>
      </c>
      <c r="O541" s="8">
        <f t="shared" si="82"/>
        <v>0</v>
      </c>
      <c r="P541" s="8">
        <f t="shared" si="83"/>
        <v>67</v>
      </c>
      <c r="Q541" s="9">
        <f t="shared" si="84"/>
        <v>53.8</v>
      </c>
      <c r="R541" s="9">
        <f t="shared" si="85"/>
        <v>41.75</v>
      </c>
      <c r="S541" s="9">
        <f t="shared" si="86"/>
        <v>48.900000000000006</v>
      </c>
      <c r="T541" s="9">
        <f t="shared" si="87"/>
        <v>48</v>
      </c>
      <c r="U541" s="8">
        <f t="shared" si="88"/>
        <v>48.15</v>
      </c>
      <c r="V541" s="8">
        <f t="shared" si="89"/>
        <v>48.112499999999997</v>
      </c>
    </row>
    <row r="542" spans="1:22" ht="13.5" x14ac:dyDescent="0.25">
      <c r="A542" s="3">
        <f>RSI!A542</f>
        <v>42793</v>
      </c>
      <c r="B542" s="2">
        <f>RSI!B542</f>
        <v>2.44</v>
      </c>
      <c r="C542" s="2">
        <f>RSI!I542</f>
        <v>27.262426330549076</v>
      </c>
      <c r="D542" s="2">
        <f>MACD!E542</f>
        <v>8.8476815803094411E-2</v>
      </c>
      <c r="E542" s="2">
        <f>MACD!F542</f>
        <v>0.13584759271873501</v>
      </c>
      <c r="F542" s="2">
        <f>'Moving Avg'!D542</f>
        <v>2.4980000000000002</v>
      </c>
      <c r="G542" s="2">
        <f>'Moving Avg'!F542</f>
        <v>2.6324999999999994</v>
      </c>
      <c r="H542" s="2">
        <f>'Moving Avg'!G542</f>
        <v>2.9571999999999998</v>
      </c>
      <c r="I542" s="2">
        <f>'Moving Avg'!H542</f>
        <v>2.8759499999999991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50</v>
      </c>
      <c r="N542" s="8">
        <f t="shared" si="81"/>
        <v>100</v>
      </c>
      <c r="O542" s="8">
        <f t="shared" si="82"/>
        <v>0</v>
      </c>
      <c r="P542" s="8">
        <f t="shared" si="83"/>
        <v>16.5</v>
      </c>
      <c r="Q542" s="9">
        <f t="shared" si="84"/>
        <v>54.975000000000001</v>
      </c>
      <c r="R542" s="9">
        <f t="shared" si="85"/>
        <v>34.125</v>
      </c>
      <c r="S542" s="9">
        <f t="shared" si="86"/>
        <v>29.925000000000001</v>
      </c>
      <c r="T542" s="9">
        <f t="shared" si="87"/>
        <v>41.625</v>
      </c>
      <c r="U542" s="8">
        <f t="shared" si="88"/>
        <v>39.674999999999997</v>
      </c>
      <c r="V542" s="8">
        <f t="shared" si="89"/>
        <v>40.162499999999994</v>
      </c>
    </row>
    <row r="543" spans="1:22" ht="13.5" x14ac:dyDescent="0.25">
      <c r="A543" s="3">
        <f>RSI!A543</f>
        <v>42794</v>
      </c>
      <c r="B543" s="2">
        <f>RSI!B543</f>
        <v>2.57</v>
      </c>
      <c r="C543" s="2">
        <f>RSI!I543</f>
        <v>40.91315310087986</v>
      </c>
      <c r="D543" s="2">
        <f>MACD!E543</f>
        <v>5.7764307498606282E-2</v>
      </c>
      <c r="E543" s="2">
        <f>MACD!F543</f>
        <v>0.12023093567470927</v>
      </c>
      <c r="F543" s="2">
        <f>'Moving Avg'!D543</f>
        <v>2.5179999999999998</v>
      </c>
      <c r="G543" s="2">
        <f>'Moving Avg'!F543</f>
        <v>2.6144999999999996</v>
      </c>
      <c r="H543" s="2">
        <f>'Moving Avg'!G543</f>
        <v>2.9535999999999998</v>
      </c>
      <c r="I543" s="2">
        <f>'Moving Avg'!H543</f>
        <v>2.8755499999999987</v>
      </c>
      <c r="J543" s="6" t="str">
        <f>OBV!F543</f>
        <v>BULLISH</v>
      </c>
      <c r="K543" s="6" t="str">
        <f>OBV!G543</f>
        <v>WEAK</v>
      </c>
      <c r="L543" s="6" t="str">
        <f>OBV!H543</f>
        <v>CONFIRMED BULLISH</v>
      </c>
      <c r="M543" s="8">
        <f t="shared" si="80"/>
        <v>25</v>
      </c>
      <c r="N543" s="8">
        <f t="shared" si="81"/>
        <v>100</v>
      </c>
      <c r="O543" s="8">
        <f t="shared" si="82"/>
        <v>0</v>
      </c>
      <c r="P543" s="8">
        <f t="shared" si="83"/>
        <v>67</v>
      </c>
      <c r="Q543" s="9">
        <f t="shared" si="84"/>
        <v>53.8</v>
      </c>
      <c r="R543" s="9">
        <f t="shared" si="85"/>
        <v>41.75</v>
      </c>
      <c r="S543" s="9">
        <f t="shared" si="86"/>
        <v>48.900000000000006</v>
      </c>
      <c r="T543" s="9">
        <f t="shared" si="87"/>
        <v>48</v>
      </c>
      <c r="U543" s="8">
        <f t="shared" si="88"/>
        <v>48.15</v>
      </c>
      <c r="V543" s="8">
        <f t="shared" si="89"/>
        <v>48.112499999999997</v>
      </c>
    </row>
    <row r="544" spans="1:22" ht="13.5" x14ac:dyDescent="0.25">
      <c r="A544" s="3">
        <f>RSI!A544</f>
        <v>42795</v>
      </c>
      <c r="B544" s="2">
        <f>RSI!B544</f>
        <v>2.58</v>
      </c>
      <c r="C544" s="2">
        <f>RSI!I544</f>
        <v>41.81769608515436</v>
      </c>
      <c r="D544" s="2">
        <f>MACD!E544</f>
        <v>2.8656053898239886E-2</v>
      </c>
      <c r="E544" s="2">
        <f>MACD!F544</f>
        <v>0.1019159593194154</v>
      </c>
      <c r="F544" s="2">
        <f>'Moving Avg'!D544</f>
        <v>2.532</v>
      </c>
      <c r="G544" s="2">
        <f>'Moving Avg'!F544</f>
        <v>2.597</v>
      </c>
      <c r="H544" s="2">
        <f>'Moving Avg'!G544</f>
        <v>2.9502000000000006</v>
      </c>
      <c r="I544" s="2">
        <f>'Moving Avg'!H544</f>
        <v>2.8747999999999996</v>
      </c>
      <c r="J544" s="6" t="str">
        <f>OBV!F544</f>
        <v>BULLISH</v>
      </c>
      <c r="K544" s="6" t="str">
        <f>OBV!G544</f>
        <v>WEAK</v>
      </c>
      <c r="L544" s="6" t="str">
        <f>OBV!H544</f>
        <v>CONFIRMED BULLISH</v>
      </c>
      <c r="M544" s="8">
        <f t="shared" si="80"/>
        <v>25</v>
      </c>
      <c r="N544" s="8">
        <f t="shared" si="81"/>
        <v>100</v>
      </c>
      <c r="O544" s="8">
        <f t="shared" si="82"/>
        <v>0</v>
      </c>
      <c r="P544" s="8">
        <f t="shared" si="83"/>
        <v>67</v>
      </c>
      <c r="Q544" s="9">
        <f t="shared" si="84"/>
        <v>53.8</v>
      </c>
      <c r="R544" s="9">
        <f t="shared" si="85"/>
        <v>41.75</v>
      </c>
      <c r="S544" s="9">
        <f t="shared" si="86"/>
        <v>48.900000000000006</v>
      </c>
      <c r="T544" s="9">
        <f t="shared" si="87"/>
        <v>48</v>
      </c>
      <c r="U544" s="8">
        <f t="shared" si="88"/>
        <v>48.15</v>
      </c>
      <c r="V544" s="8">
        <f t="shared" si="89"/>
        <v>48.112499999999997</v>
      </c>
    </row>
    <row r="545" spans="1:22" ht="13.5" x14ac:dyDescent="0.25">
      <c r="A545" s="3">
        <f>RSI!A545</f>
        <v>42796</v>
      </c>
      <c r="B545" s="2">
        <f>RSI!B545</f>
        <v>2.6</v>
      </c>
      <c r="C545" s="2">
        <f>RSI!I545</f>
        <v>43.674881182729173</v>
      </c>
      <c r="D545" s="2">
        <f>MACD!E545</f>
        <v>7.7460996085143563E-3</v>
      </c>
      <c r="E545" s="2">
        <f>MACD!F545</f>
        <v>8.3081987377235197E-2</v>
      </c>
      <c r="F545" s="2">
        <f>'Moving Avg'!D545</f>
        <v>2.54</v>
      </c>
      <c r="G545" s="2">
        <f>'Moving Avg'!F545</f>
        <v>2.5819999999999999</v>
      </c>
      <c r="H545" s="2">
        <f>'Moving Avg'!G545</f>
        <v>2.9474</v>
      </c>
      <c r="I545" s="2">
        <f>'Moving Avg'!H545</f>
        <v>2.8740999999999999</v>
      </c>
      <c r="J545" s="6" t="str">
        <f>OBV!F545</f>
        <v>BULLISH</v>
      </c>
      <c r="K545" s="6" t="str">
        <f>OBV!G545</f>
        <v>WEAK</v>
      </c>
      <c r="L545" s="6" t="str">
        <f>OBV!H545</f>
        <v>CONFIRMED BULLISH</v>
      </c>
      <c r="M545" s="8">
        <f t="shared" si="80"/>
        <v>25</v>
      </c>
      <c r="N545" s="8">
        <f t="shared" si="81"/>
        <v>100</v>
      </c>
      <c r="O545" s="8">
        <f t="shared" si="82"/>
        <v>0</v>
      </c>
      <c r="P545" s="8">
        <f t="shared" si="83"/>
        <v>67</v>
      </c>
      <c r="Q545" s="9">
        <f t="shared" si="84"/>
        <v>53.8</v>
      </c>
      <c r="R545" s="9">
        <f t="shared" si="85"/>
        <v>41.75</v>
      </c>
      <c r="S545" s="9">
        <f t="shared" si="86"/>
        <v>48.900000000000006</v>
      </c>
      <c r="T545" s="9">
        <f t="shared" si="87"/>
        <v>48</v>
      </c>
      <c r="U545" s="8">
        <f t="shared" si="88"/>
        <v>48.15</v>
      </c>
      <c r="V545" s="8">
        <f t="shared" si="89"/>
        <v>48.112499999999997</v>
      </c>
    </row>
    <row r="546" spans="1:22" ht="13.5" x14ac:dyDescent="0.25">
      <c r="A546" s="3">
        <f>RSI!A546</f>
        <v>42797</v>
      </c>
      <c r="B546" s="2">
        <f>RSI!B546</f>
        <v>2.64</v>
      </c>
      <c r="C546" s="2">
        <f>RSI!I546</f>
        <v>47.298183245593606</v>
      </c>
      <c r="D546" s="2">
        <f>MACD!E546</f>
        <v>-2.0177609303475563E-2</v>
      </c>
      <c r="E546" s="2">
        <f>MACD!F546</f>
        <v>6.2430068041093051E-2</v>
      </c>
      <c r="F546" s="2">
        <f>'Moving Avg'!D546</f>
        <v>2.5659999999999998</v>
      </c>
      <c r="G546" s="2">
        <f>'Moving Avg'!F546</f>
        <v>2.5729999999999995</v>
      </c>
      <c r="H546" s="2">
        <f>'Moving Avg'!G546</f>
        <v>2.9426000000000001</v>
      </c>
      <c r="I546" s="2">
        <f>'Moving Avg'!H546</f>
        <v>2.8736000000000002</v>
      </c>
      <c r="J546" s="6" t="str">
        <f>OBV!F546</f>
        <v>BULLISH</v>
      </c>
      <c r="K546" s="6" t="str">
        <f>OBV!G546</f>
        <v>WEAK</v>
      </c>
      <c r="L546" s="6" t="str">
        <f>OBV!H546</f>
        <v>CONFIRMED BULLISH</v>
      </c>
      <c r="M546" s="8">
        <f t="shared" si="80"/>
        <v>25</v>
      </c>
      <c r="N546" s="8">
        <f t="shared" si="81"/>
        <v>100</v>
      </c>
      <c r="O546" s="8">
        <f t="shared" si="82"/>
        <v>0</v>
      </c>
      <c r="P546" s="8">
        <f t="shared" si="83"/>
        <v>67</v>
      </c>
      <c r="Q546" s="9">
        <f t="shared" si="84"/>
        <v>53.8</v>
      </c>
      <c r="R546" s="9">
        <f t="shared" si="85"/>
        <v>41.75</v>
      </c>
      <c r="S546" s="9">
        <f t="shared" si="86"/>
        <v>48.900000000000006</v>
      </c>
      <c r="T546" s="9">
        <f t="shared" si="87"/>
        <v>48</v>
      </c>
      <c r="U546" s="8">
        <f t="shared" si="88"/>
        <v>48.15</v>
      </c>
      <c r="V546" s="8">
        <f t="shared" si="89"/>
        <v>48.112499999999997</v>
      </c>
    </row>
    <row r="547" spans="1:22" ht="13.5" x14ac:dyDescent="0.25">
      <c r="A547" s="3">
        <f>RSI!A547</f>
        <v>42800</v>
      </c>
      <c r="B547" s="2">
        <f>RSI!B547</f>
        <v>2.63</v>
      </c>
      <c r="C547" s="2">
        <f>RSI!I547</f>
        <v>46.492963627566908</v>
      </c>
      <c r="D547" s="2">
        <f>MACD!E547</f>
        <v>-4.4446297376362853E-2</v>
      </c>
      <c r="E547" s="2">
        <f>MACD!F547</f>
        <v>4.1054794957601878E-2</v>
      </c>
      <c r="F547" s="2">
        <f>'Moving Avg'!D547</f>
        <v>2.6040000000000001</v>
      </c>
      <c r="G547" s="2">
        <f>'Moving Avg'!F547</f>
        <v>2.5644999999999998</v>
      </c>
      <c r="H547" s="2">
        <f>'Moving Avg'!G547</f>
        <v>2.9342000000000001</v>
      </c>
      <c r="I547" s="2">
        <f>'Moving Avg'!H547</f>
        <v>2.8734500000000001</v>
      </c>
      <c r="J547" s="6" t="str">
        <f>OBV!F547</f>
        <v>BULLISH</v>
      </c>
      <c r="K547" s="6" t="str">
        <f>OBV!G547</f>
        <v>WEAK</v>
      </c>
      <c r="L547" s="6" t="str">
        <f>OBV!H547</f>
        <v>CONFIRMED BULLISH</v>
      </c>
      <c r="M547" s="8">
        <f t="shared" si="80"/>
        <v>25</v>
      </c>
      <c r="N547" s="8">
        <f t="shared" si="81"/>
        <v>100</v>
      </c>
      <c r="O547" s="8">
        <f t="shared" si="82"/>
        <v>0</v>
      </c>
      <c r="P547" s="8">
        <f t="shared" si="83"/>
        <v>67</v>
      </c>
      <c r="Q547" s="9">
        <f t="shared" si="84"/>
        <v>53.8</v>
      </c>
      <c r="R547" s="9">
        <f t="shared" si="85"/>
        <v>41.75</v>
      </c>
      <c r="S547" s="9">
        <f t="shared" si="86"/>
        <v>48.900000000000006</v>
      </c>
      <c r="T547" s="9">
        <f t="shared" si="87"/>
        <v>48</v>
      </c>
      <c r="U547" s="8">
        <f t="shared" si="88"/>
        <v>48.15</v>
      </c>
      <c r="V547" s="8">
        <f t="shared" si="89"/>
        <v>48.112499999999997</v>
      </c>
    </row>
    <row r="548" spans="1:22" ht="13.5" x14ac:dyDescent="0.25">
      <c r="A548" s="3">
        <f>RSI!A548</f>
        <v>42801</v>
      </c>
      <c r="B548" s="2">
        <f>RSI!B548</f>
        <v>2.59</v>
      </c>
      <c r="C548" s="2">
        <f>RSI!I548</f>
        <v>43.316336220662876</v>
      </c>
      <c r="D548" s="2">
        <f>MACD!E548</f>
        <v>-6.1814115127185154E-2</v>
      </c>
      <c r="E548" s="2">
        <f>MACD!F548</f>
        <v>2.0481012940644472E-2</v>
      </c>
      <c r="F548" s="2">
        <f>'Moving Avg'!D548</f>
        <v>2.6079999999999997</v>
      </c>
      <c r="G548" s="2">
        <f>'Moving Avg'!F548</f>
        <v>2.5575000000000001</v>
      </c>
      <c r="H548" s="2">
        <f>'Moving Avg'!G548</f>
        <v>2.9222000000000001</v>
      </c>
      <c r="I548" s="2">
        <f>'Moving Avg'!H548</f>
        <v>2.8733000000000009</v>
      </c>
      <c r="J548" s="6" t="str">
        <f>OBV!F548</f>
        <v>BULLISH</v>
      </c>
      <c r="K548" s="6" t="str">
        <f>OBV!G548</f>
        <v>WEAK</v>
      </c>
      <c r="L548" s="6" t="str">
        <f>OBV!H548</f>
        <v>CONFIRMED BULLISH</v>
      </c>
      <c r="M548" s="8">
        <f t="shared" si="80"/>
        <v>25</v>
      </c>
      <c r="N548" s="8">
        <f t="shared" si="81"/>
        <v>100</v>
      </c>
      <c r="O548" s="8">
        <f t="shared" si="82"/>
        <v>0</v>
      </c>
      <c r="P548" s="8">
        <f t="shared" si="83"/>
        <v>67</v>
      </c>
      <c r="Q548" s="9">
        <f t="shared" si="84"/>
        <v>53.8</v>
      </c>
      <c r="R548" s="9">
        <f t="shared" si="85"/>
        <v>41.75</v>
      </c>
      <c r="S548" s="9">
        <f t="shared" si="86"/>
        <v>48.900000000000006</v>
      </c>
      <c r="T548" s="9">
        <f t="shared" si="87"/>
        <v>48</v>
      </c>
      <c r="U548" s="8">
        <f t="shared" si="88"/>
        <v>48.15</v>
      </c>
      <c r="V548" s="8">
        <f t="shared" si="89"/>
        <v>48.112499999999997</v>
      </c>
    </row>
    <row r="549" spans="1:22" ht="13.5" x14ac:dyDescent="0.25">
      <c r="A549" s="3">
        <f>RSI!A549</f>
        <v>42802</v>
      </c>
      <c r="B549" s="2">
        <f>RSI!B549</f>
        <v>2.64</v>
      </c>
      <c r="C549" s="2">
        <f>RSI!I549</f>
        <v>48.090734331000895</v>
      </c>
      <c r="D549" s="2">
        <f>MACD!E549</f>
        <v>-7.3634324303729848E-2</v>
      </c>
      <c r="E549" s="2">
        <f>MACD!F549</f>
        <v>1.6579454917696086E-3</v>
      </c>
      <c r="F549" s="2">
        <f>'Moving Avg'!D549</f>
        <v>2.62</v>
      </c>
      <c r="G549" s="2">
        <f>'Moving Avg'!F549</f>
        <v>2.5519999999999996</v>
      </c>
      <c r="H549" s="2">
        <f>'Moving Avg'!G549</f>
        <v>2.9074</v>
      </c>
      <c r="I549" s="2">
        <f>'Moving Avg'!H549</f>
        <v>2.873250000000001</v>
      </c>
      <c r="J549" s="6" t="str">
        <f>OBV!F549</f>
        <v>BULLISH</v>
      </c>
      <c r="K549" s="6" t="str">
        <f>OBV!G549</f>
        <v>WEAK</v>
      </c>
      <c r="L549" s="6" t="str">
        <f>OBV!H549</f>
        <v>CONFIRMED BULLISH</v>
      </c>
      <c r="M549" s="8">
        <f t="shared" si="80"/>
        <v>25</v>
      </c>
      <c r="N549" s="8">
        <f t="shared" si="81"/>
        <v>100</v>
      </c>
      <c r="O549" s="8">
        <f t="shared" si="82"/>
        <v>0</v>
      </c>
      <c r="P549" s="8">
        <f t="shared" si="83"/>
        <v>67</v>
      </c>
      <c r="Q549" s="9">
        <f t="shared" si="84"/>
        <v>53.8</v>
      </c>
      <c r="R549" s="9">
        <f t="shared" si="85"/>
        <v>41.75</v>
      </c>
      <c r="S549" s="9">
        <f t="shared" si="86"/>
        <v>48.900000000000006</v>
      </c>
      <c r="T549" s="9">
        <f t="shared" si="87"/>
        <v>48</v>
      </c>
      <c r="U549" s="8">
        <f t="shared" si="88"/>
        <v>48.15</v>
      </c>
      <c r="V549" s="8">
        <f t="shared" si="89"/>
        <v>48.112499999999997</v>
      </c>
    </row>
    <row r="550" spans="1:22" ht="13.5" x14ac:dyDescent="0.25">
      <c r="A550" s="3">
        <f>RSI!A550</f>
        <v>42803</v>
      </c>
      <c r="B550" s="2">
        <f>RSI!B550</f>
        <v>2.61</v>
      </c>
      <c r="C550" s="2">
        <f>RSI!I550</f>
        <v>45.608501836453613</v>
      </c>
      <c r="D550" s="2">
        <f>MACD!E550</f>
        <v>-7.3622985917219719E-2</v>
      </c>
      <c r="E550" s="2">
        <f>MACD!F550</f>
        <v>-1.3398240790028257E-2</v>
      </c>
      <c r="F550" s="2">
        <f>'Moving Avg'!D550</f>
        <v>2.6219999999999999</v>
      </c>
      <c r="G550" s="2">
        <f>'Moving Avg'!F550</f>
        <v>2.5509999999999997</v>
      </c>
      <c r="H550" s="2">
        <f>'Moving Avg'!G550</f>
        <v>2.8894000000000006</v>
      </c>
      <c r="I550" s="2">
        <f>'Moving Avg'!H550</f>
        <v>2.8728000000000007</v>
      </c>
      <c r="J550" s="6" t="str">
        <f>OBV!F550</f>
        <v>BEARISH</v>
      </c>
      <c r="K550" s="6" t="str">
        <f>OBV!G550</f>
        <v>NEUTRAL</v>
      </c>
      <c r="L550" s="6" t="str">
        <f>OBV!H550</f>
        <v>BEARISH DIVERGENCE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16.5</v>
      </c>
      <c r="Q550" s="9">
        <f t="shared" si="84"/>
        <v>46.225000000000001</v>
      </c>
      <c r="R550" s="9">
        <f t="shared" si="85"/>
        <v>29.125</v>
      </c>
      <c r="S550" s="9">
        <f t="shared" si="86"/>
        <v>26.175000000000001</v>
      </c>
      <c r="T550" s="9">
        <f t="shared" si="87"/>
        <v>35.375</v>
      </c>
      <c r="U550" s="8">
        <f t="shared" si="88"/>
        <v>33.841666666666661</v>
      </c>
      <c r="V550" s="8">
        <f t="shared" si="89"/>
        <v>34.224999999999994</v>
      </c>
    </row>
    <row r="551" spans="1:22" ht="13.5" x14ac:dyDescent="0.25">
      <c r="A551" s="3">
        <f>RSI!A551</f>
        <v>42804</v>
      </c>
      <c r="B551" s="2">
        <f>RSI!B551</f>
        <v>2.73</v>
      </c>
      <c r="C551" s="2">
        <f>RSI!I551</f>
        <v>55.502304472436563</v>
      </c>
      <c r="D551" s="2">
        <f>MACD!E551</f>
        <v>-8.9926091330441604E-2</v>
      </c>
      <c r="E551" s="2">
        <f>MACD!F551</f>
        <v>-2.8703810898110929E-2</v>
      </c>
      <c r="F551" s="2">
        <f>'Moving Avg'!D551</f>
        <v>2.6399999999999997</v>
      </c>
      <c r="G551" s="2">
        <f>'Moving Avg'!F551</f>
        <v>2.5585000000000004</v>
      </c>
      <c r="H551" s="2">
        <f>'Moving Avg'!G551</f>
        <v>2.8738000000000001</v>
      </c>
      <c r="I551" s="2">
        <f>'Moving Avg'!H551</f>
        <v>2.8733500000000007</v>
      </c>
      <c r="J551" s="6" t="str">
        <f>OBV!F551</f>
        <v>BEARISH</v>
      </c>
      <c r="K551" s="6" t="str">
        <f>OBV!G551</f>
        <v>NEUTRAL</v>
      </c>
      <c r="L551" s="6" t="str">
        <f>OBV!H551</f>
        <v>BEARISH DIVERGENCE</v>
      </c>
      <c r="M551" s="8">
        <f t="shared" si="80"/>
        <v>25</v>
      </c>
      <c r="N551" s="8">
        <f t="shared" si="81"/>
        <v>100</v>
      </c>
      <c r="O551" s="8">
        <f t="shared" si="82"/>
        <v>0</v>
      </c>
      <c r="P551" s="8">
        <f t="shared" si="83"/>
        <v>16.5</v>
      </c>
      <c r="Q551" s="9">
        <f t="shared" si="84"/>
        <v>46.225000000000001</v>
      </c>
      <c r="R551" s="9">
        <f t="shared" si="85"/>
        <v>29.125</v>
      </c>
      <c r="S551" s="9">
        <f t="shared" si="86"/>
        <v>26.175000000000001</v>
      </c>
      <c r="T551" s="9">
        <f t="shared" si="87"/>
        <v>35.375</v>
      </c>
      <c r="U551" s="8">
        <f t="shared" si="88"/>
        <v>33.841666666666661</v>
      </c>
      <c r="V551" s="8">
        <f t="shared" si="89"/>
        <v>34.224999999999994</v>
      </c>
    </row>
    <row r="552" spans="1:22" ht="13.5" x14ac:dyDescent="0.25">
      <c r="A552" s="3">
        <f>RSI!A552</f>
        <v>42807</v>
      </c>
      <c r="B552" s="2">
        <f>RSI!B552</f>
        <v>2.8</v>
      </c>
      <c r="C552" s="2">
        <f>RSI!I552</f>
        <v>60.065621378516994</v>
      </c>
      <c r="D552" s="2">
        <f>MACD!E552</f>
        <v>-0.12013591931709167</v>
      </c>
      <c r="E552" s="2">
        <f>MACD!F552</f>
        <v>-4.6990232581907078E-2</v>
      </c>
      <c r="F552" s="2">
        <f>'Moving Avg'!D552</f>
        <v>2.6740000000000004</v>
      </c>
      <c r="G552" s="2">
        <f>'Moving Avg'!F552</f>
        <v>2.569</v>
      </c>
      <c r="H552" s="2">
        <f>'Moving Avg'!G552</f>
        <v>2.8594000000000004</v>
      </c>
      <c r="I552" s="2">
        <f>'Moving Avg'!H552</f>
        <v>2.8739500000000002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  <c r="M552" s="8">
        <f t="shared" si="80"/>
        <v>25</v>
      </c>
      <c r="N552" s="8">
        <f t="shared" si="81"/>
        <v>100</v>
      </c>
      <c r="O552" s="8">
        <f t="shared" si="82"/>
        <v>0</v>
      </c>
      <c r="P552" s="8">
        <f t="shared" si="83"/>
        <v>83.5</v>
      </c>
      <c r="Q552" s="9">
        <f t="shared" si="84"/>
        <v>56.274999999999999</v>
      </c>
      <c r="R552" s="9">
        <f t="shared" si="85"/>
        <v>45.875</v>
      </c>
      <c r="S552" s="9">
        <f t="shared" si="86"/>
        <v>56.325000000000003</v>
      </c>
      <c r="T552" s="9">
        <f t="shared" si="87"/>
        <v>52.125</v>
      </c>
      <c r="U552" s="8">
        <f t="shared" si="88"/>
        <v>52.82500000000001</v>
      </c>
      <c r="V552" s="8">
        <f t="shared" si="89"/>
        <v>52.650000000000006</v>
      </c>
    </row>
    <row r="553" spans="1:22" ht="13.5" x14ac:dyDescent="0.25">
      <c r="A553" s="3">
        <f>RSI!A553</f>
        <v>42808</v>
      </c>
      <c r="B553" s="2">
        <f>RSI!B553</f>
        <v>2.84</v>
      </c>
      <c r="C553" s="2">
        <f>RSI!I553</f>
        <v>62.436225162544162</v>
      </c>
      <c r="D553" s="2">
        <f>MACD!E553</f>
        <v>-0.12950104472752066</v>
      </c>
      <c r="E553" s="2">
        <f>MACD!F553</f>
        <v>-6.3492395011029795E-2</v>
      </c>
      <c r="F553" s="2">
        <f>'Moving Avg'!D553</f>
        <v>2.7240000000000002</v>
      </c>
      <c r="G553" s="2">
        <f>'Moving Avg'!F553</f>
        <v>2.585</v>
      </c>
      <c r="H553" s="2">
        <f>'Moving Avg'!G553</f>
        <v>2.8457999999999997</v>
      </c>
      <c r="I553" s="2">
        <f>'Moving Avg'!H553</f>
        <v>2.8744000000000005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0</v>
      </c>
      <c r="P553" s="8">
        <f t="shared" si="83"/>
        <v>83.5</v>
      </c>
      <c r="Q553" s="9">
        <f t="shared" si="84"/>
        <v>56.274999999999999</v>
      </c>
      <c r="R553" s="9">
        <f t="shared" si="85"/>
        <v>45.875</v>
      </c>
      <c r="S553" s="9">
        <f t="shared" si="86"/>
        <v>56.325000000000003</v>
      </c>
      <c r="T553" s="9">
        <f t="shared" si="87"/>
        <v>52.125</v>
      </c>
      <c r="U553" s="8">
        <f t="shared" si="88"/>
        <v>52.82500000000001</v>
      </c>
      <c r="V553" s="8">
        <f t="shared" si="89"/>
        <v>52.650000000000006</v>
      </c>
    </row>
    <row r="554" spans="1:22" ht="13.5" x14ac:dyDescent="0.25">
      <c r="A554" s="3">
        <f>RSI!A554</f>
        <v>42809</v>
      </c>
      <c r="B554" s="2">
        <f>RSI!B554</f>
        <v>2.77</v>
      </c>
      <c r="C554" s="2">
        <f>RSI!I554</f>
        <v>56.153974320629636</v>
      </c>
      <c r="D554" s="2">
        <f>MACD!E554</f>
        <v>-0.13171587466757106</v>
      </c>
      <c r="E554" s="2">
        <f>MACD!F554</f>
        <v>-7.713709094233806E-2</v>
      </c>
      <c r="F554" s="2">
        <f>'Moving Avg'!D554</f>
        <v>2.75</v>
      </c>
      <c r="G554" s="2">
        <f>'Moving Avg'!F554</f>
        <v>2.5985000000000005</v>
      </c>
      <c r="H554" s="2">
        <f>'Moving Avg'!G554</f>
        <v>2.8338000000000001</v>
      </c>
      <c r="I554" s="2">
        <f>'Moving Avg'!H554</f>
        <v>2.8742500000000009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0</v>
      </c>
      <c r="P554" s="8">
        <f t="shared" si="83"/>
        <v>83.5</v>
      </c>
      <c r="Q554" s="9">
        <f t="shared" si="84"/>
        <v>56.274999999999999</v>
      </c>
      <c r="R554" s="9">
        <f t="shared" si="85"/>
        <v>45.875</v>
      </c>
      <c r="S554" s="9">
        <f t="shared" si="86"/>
        <v>56.325000000000003</v>
      </c>
      <c r="T554" s="9">
        <f t="shared" si="87"/>
        <v>52.125</v>
      </c>
      <c r="U554" s="8">
        <f t="shared" si="88"/>
        <v>52.82500000000001</v>
      </c>
      <c r="V554" s="8">
        <f t="shared" si="89"/>
        <v>52.650000000000006</v>
      </c>
    </row>
    <row r="555" spans="1:22" ht="13.5" x14ac:dyDescent="0.25">
      <c r="A555" s="3">
        <f>RSI!A555</f>
        <v>42810</v>
      </c>
      <c r="B555" s="2">
        <f>RSI!B555</f>
        <v>2.76</v>
      </c>
      <c r="C555" s="2">
        <f>RSI!I555</f>
        <v>55.297972891602107</v>
      </c>
      <c r="D555" s="2">
        <f>MACD!E555</f>
        <v>-0.13029768302894906</v>
      </c>
      <c r="E555" s="2">
        <f>MACD!F555</f>
        <v>-8.7769209359660261E-2</v>
      </c>
      <c r="F555" s="2">
        <f>'Moving Avg'!D555</f>
        <v>2.78</v>
      </c>
      <c r="G555" s="2">
        <f>'Moving Avg'!F555</f>
        <v>2.6100000000000003</v>
      </c>
      <c r="H555" s="2">
        <f>'Moving Avg'!G555</f>
        <v>2.8216000000000001</v>
      </c>
      <c r="I555" s="2">
        <f>'Moving Avg'!H555</f>
        <v>2.8737500000000007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  <c r="M555" s="8">
        <f t="shared" si="80"/>
        <v>25</v>
      </c>
      <c r="N555" s="8">
        <f t="shared" si="81"/>
        <v>100</v>
      </c>
      <c r="O555" s="8">
        <f t="shared" si="82"/>
        <v>0</v>
      </c>
      <c r="P555" s="8">
        <f t="shared" si="83"/>
        <v>83.5</v>
      </c>
      <c r="Q555" s="9">
        <f t="shared" si="84"/>
        <v>56.274999999999999</v>
      </c>
      <c r="R555" s="9">
        <f t="shared" si="85"/>
        <v>45.875</v>
      </c>
      <c r="S555" s="9">
        <f t="shared" si="86"/>
        <v>56.325000000000003</v>
      </c>
      <c r="T555" s="9">
        <f t="shared" si="87"/>
        <v>52.125</v>
      </c>
      <c r="U555" s="8">
        <f t="shared" si="88"/>
        <v>52.82500000000001</v>
      </c>
      <c r="V555" s="8">
        <f t="shared" si="89"/>
        <v>52.650000000000006</v>
      </c>
    </row>
    <row r="556" spans="1:22" ht="13.5" x14ac:dyDescent="0.25">
      <c r="A556" s="3">
        <f>RSI!A556</f>
        <v>42811</v>
      </c>
      <c r="B556" s="2">
        <f>RSI!B556</f>
        <v>2.83</v>
      </c>
      <c r="C556" s="2">
        <f>RSI!I556</f>
        <v>59.905439260790452</v>
      </c>
      <c r="D556" s="2">
        <f>MACD!E556</f>
        <v>-0.12855639119778939</v>
      </c>
      <c r="E556" s="2">
        <f>MACD!F556</f>
        <v>-9.5926645727286083E-2</v>
      </c>
      <c r="F556" s="2">
        <f>'Moving Avg'!D556</f>
        <v>2.8</v>
      </c>
      <c r="G556" s="2">
        <f>'Moving Avg'!F556</f>
        <v>2.6274999999999999</v>
      </c>
      <c r="H556" s="2">
        <f>'Moving Avg'!G556</f>
        <v>2.8108000000000004</v>
      </c>
      <c r="I556" s="2">
        <f>'Moving Avg'!H556</f>
        <v>2.8737000000000008</v>
      </c>
      <c r="J556" s="6" t="str">
        <f>OBV!F556</f>
        <v>BULLISH</v>
      </c>
      <c r="K556" s="6" t="str">
        <f>OBV!G556</f>
        <v>NEUTRAL</v>
      </c>
      <c r="L556" s="6" t="str">
        <f>OBV!H556</f>
        <v>CONFIRMED BULLISH</v>
      </c>
      <c r="M556" s="8">
        <f t="shared" si="80"/>
        <v>25</v>
      </c>
      <c r="N556" s="8">
        <f t="shared" si="81"/>
        <v>100</v>
      </c>
      <c r="O556" s="8">
        <f t="shared" si="82"/>
        <v>0</v>
      </c>
      <c r="P556" s="8">
        <f t="shared" si="83"/>
        <v>83.5</v>
      </c>
      <c r="Q556" s="9">
        <f t="shared" si="84"/>
        <v>56.274999999999999</v>
      </c>
      <c r="R556" s="9">
        <f t="shared" si="85"/>
        <v>45.875</v>
      </c>
      <c r="S556" s="9">
        <f t="shared" si="86"/>
        <v>56.325000000000003</v>
      </c>
      <c r="T556" s="9">
        <f t="shared" si="87"/>
        <v>52.125</v>
      </c>
      <c r="U556" s="8">
        <f t="shared" si="88"/>
        <v>52.82500000000001</v>
      </c>
      <c r="V556" s="8">
        <f t="shared" si="89"/>
        <v>52.650000000000006</v>
      </c>
    </row>
    <row r="557" spans="1:22" ht="13.5" x14ac:dyDescent="0.25">
      <c r="A557" s="3">
        <f>RSI!A557</f>
        <v>42815</v>
      </c>
      <c r="B557" s="2">
        <f>RSI!B557</f>
        <v>2.79</v>
      </c>
      <c r="C557" s="2">
        <f>RSI!I557</f>
        <v>56.332384084872359</v>
      </c>
      <c r="D557" s="2">
        <f>MACD!E557</f>
        <v>-0.12646784185773274</v>
      </c>
      <c r="E557" s="2">
        <f>MACD!F557</f>
        <v>-0.10203488495337541</v>
      </c>
      <c r="F557" s="2">
        <f>'Moving Avg'!D557</f>
        <v>2.7979999999999996</v>
      </c>
      <c r="G557" s="2">
        <f>'Moving Avg'!F557</f>
        <v>2.6435</v>
      </c>
      <c r="H557" s="2">
        <f>'Moving Avg'!G557</f>
        <v>2.7991999999999995</v>
      </c>
      <c r="I557" s="2">
        <f>'Moving Avg'!H557</f>
        <v>2.8734500000000001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100</v>
      </c>
      <c r="O557" s="8">
        <f t="shared" si="82"/>
        <v>0</v>
      </c>
      <c r="P557" s="8">
        <f t="shared" si="83"/>
        <v>16.5</v>
      </c>
      <c r="Q557" s="9">
        <f t="shared" si="84"/>
        <v>46.225000000000001</v>
      </c>
      <c r="R557" s="9">
        <f t="shared" si="85"/>
        <v>29.125</v>
      </c>
      <c r="S557" s="9">
        <f t="shared" si="86"/>
        <v>26.175000000000001</v>
      </c>
      <c r="T557" s="9">
        <f t="shared" si="87"/>
        <v>35.375</v>
      </c>
      <c r="U557" s="8">
        <f t="shared" si="88"/>
        <v>33.841666666666661</v>
      </c>
      <c r="V557" s="8">
        <f t="shared" si="89"/>
        <v>34.224999999999994</v>
      </c>
    </row>
    <row r="558" spans="1:22" ht="13.5" x14ac:dyDescent="0.25">
      <c r="A558" s="3">
        <f>RSI!A558</f>
        <v>42816</v>
      </c>
      <c r="B558" s="2">
        <f>RSI!B558</f>
        <v>2.83</v>
      </c>
      <c r="C558" s="2">
        <f>RSI!I558</f>
        <v>58.967992665429684</v>
      </c>
      <c r="D558" s="2">
        <f>MACD!E558</f>
        <v>-0.13433045600033511</v>
      </c>
      <c r="E558" s="2">
        <f>MACD!F558</f>
        <v>-0.10849399916276736</v>
      </c>
      <c r="F558" s="2">
        <f>'Moving Avg'!D558</f>
        <v>2.7959999999999998</v>
      </c>
      <c r="G558" s="2">
        <f>'Moving Avg'!F558</f>
        <v>2.6614999999999998</v>
      </c>
      <c r="H558" s="2">
        <f>'Moving Avg'!G558</f>
        <v>2.7883999999999998</v>
      </c>
      <c r="I558" s="2">
        <f>'Moving Avg'!H558</f>
        <v>2.8736000000000006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100</v>
      </c>
      <c r="O558" s="8">
        <f t="shared" si="82"/>
        <v>0</v>
      </c>
      <c r="P558" s="8">
        <f t="shared" si="83"/>
        <v>16.5</v>
      </c>
      <c r="Q558" s="9">
        <f t="shared" si="84"/>
        <v>46.225000000000001</v>
      </c>
      <c r="R558" s="9">
        <f t="shared" si="85"/>
        <v>29.125</v>
      </c>
      <c r="S558" s="9">
        <f t="shared" si="86"/>
        <v>26.175000000000001</v>
      </c>
      <c r="T558" s="9">
        <f t="shared" si="87"/>
        <v>35.375</v>
      </c>
      <c r="U558" s="8">
        <f t="shared" si="88"/>
        <v>33.841666666666661</v>
      </c>
      <c r="V558" s="8">
        <f t="shared" si="89"/>
        <v>34.224999999999994</v>
      </c>
    </row>
    <row r="559" spans="1:22" ht="13.5" x14ac:dyDescent="0.25">
      <c r="A559" s="3">
        <f>RSI!A559</f>
        <v>42817</v>
      </c>
      <c r="B559" s="2">
        <f>RSI!B559</f>
        <v>2.76</v>
      </c>
      <c r="C559" s="2">
        <f>RSI!I559</f>
        <v>52.945538133338076</v>
      </c>
      <c r="D559" s="2">
        <f>MACD!E559</f>
        <v>-0.12881734222601704</v>
      </c>
      <c r="E559" s="2">
        <f>MACD!F559</f>
        <v>-0.11255866777541731</v>
      </c>
      <c r="F559" s="2">
        <f>'Moving Avg'!D559</f>
        <v>2.7939999999999996</v>
      </c>
      <c r="G559" s="2">
        <f>'Moving Avg'!F559</f>
        <v>2.6739999999999995</v>
      </c>
      <c r="H559" s="2">
        <f>'Moving Avg'!G559</f>
        <v>2.7782</v>
      </c>
      <c r="I559" s="2">
        <f>'Moving Avg'!H559</f>
        <v>2.8733000000000004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45</v>
      </c>
      <c r="O559" s="8">
        <f t="shared" si="82"/>
        <v>0</v>
      </c>
      <c r="P559" s="8">
        <f t="shared" si="83"/>
        <v>16.5</v>
      </c>
      <c r="Q559" s="9">
        <f t="shared" si="84"/>
        <v>26.975000000000001</v>
      </c>
      <c r="R559" s="9">
        <f t="shared" si="85"/>
        <v>18.125</v>
      </c>
      <c r="S559" s="9">
        <f t="shared" si="86"/>
        <v>17.925000000000001</v>
      </c>
      <c r="T559" s="9">
        <f t="shared" si="87"/>
        <v>21.625</v>
      </c>
      <c r="U559" s="8">
        <f t="shared" si="88"/>
        <v>21.008333333333336</v>
      </c>
      <c r="V559" s="8">
        <f t="shared" si="89"/>
        <v>21.162500000000001</v>
      </c>
    </row>
    <row r="560" spans="1:22" ht="13.5" x14ac:dyDescent="0.25">
      <c r="A560" s="3">
        <f>RSI!A560</f>
        <v>42818</v>
      </c>
      <c r="B560" s="2">
        <f>RSI!B560</f>
        <v>2.78</v>
      </c>
      <c r="C560" s="2">
        <f>RSI!I560</f>
        <v>54.37916795539924</v>
      </c>
      <c r="D560" s="2">
        <f>MACD!E560</f>
        <v>-0.13049433465666782</v>
      </c>
      <c r="E560" s="2">
        <f>MACD!F560</f>
        <v>-0.11614580115166742</v>
      </c>
      <c r="F560" s="2">
        <f>'Moving Avg'!D560</f>
        <v>2.7979999999999996</v>
      </c>
      <c r="G560" s="2">
        <f>'Moving Avg'!F560</f>
        <v>2.6849999999999996</v>
      </c>
      <c r="H560" s="2">
        <f>'Moving Avg'!G560</f>
        <v>2.7685999999999997</v>
      </c>
      <c r="I560" s="2">
        <f>'Moving Avg'!H560</f>
        <v>2.8731000000000004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  <c r="M560" s="8">
        <f t="shared" si="80"/>
        <v>25</v>
      </c>
      <c r="N560" s="8">
        <f t="shared" si="81"/>
        <v>45</v>
      </c>
      <c r="O560" s="8">
        <f t="shared" si="82"/>
        <v>0</v>
      </c>
      <c r="P560" s="8">
        <f t="shared" si="83"/>
        <v>83.5</v>
      </c>
      <c r="Q560" s="9">
        <f t="shared" si="84"/>
        <v>37.024999999999999</v>
      </c>
      <c r="R560" s="9">
        <f t="shared" si="85"/>
        <v>34.875</v>
      </c>
      <c r="S560" s="9">
        <f t="shared" si="86"/>
        <v>48.075000000000003</v>
      </c>
      <c r="T560" s="9">
        <f t="shared" si="87"/>
        <v>38.375</v>
      </c>
      <c r="U560" s="8">
        <f t="shared" si="88"/>
        <v>39.991666666666667</v>
      </c>
      <c r="V560" s="8">
        <f t="shared" si="89"/>
        <v>39.587500000000006</v>
      </c>
    </row>
    <row r="561" spans="1:22" ht="13.5" x14ac:dyDescent="0.25">
      <c r="A561" s="3">
        <f>RSI!A561</f>
        <v>42821</v>
      </c>
      <c r="B561" s="2">
        <f>RSI!B561</f>
        <v>2.8</v>
      </c>
      <c r="C561" s="2">
        <f>RSI!I561</f>
        <v>55.828484334818505</v>
      </c>
      <c r="D561" s="2">
        <f>MACD!E561</f>
        <v>-0.11527836764755772</v>
      </c>
      <c r="E561" s="2">
        <f>MACD!F561</f>
        <v>-0.11597231445084549</v>
      </c>
      <c r="F561" s="2">
        <f>'Moving Avg'!D561</f>
        <v>2.7919999999999994</v>
      </c>
      <c r="G561" s="2">
        <f>'Moving Avg'!F561</f>
        <v>2.6994999999999996</v>
      </c>
      <c r="H561" s="2">
        <f>'Moving Avg'!G561</f>
        <v>2.7616000000000001</v>
      </c>
      <c r="I561" s="2">
        <f>'Moving Avg'!H561</f>
        <v>2.8730000000000007</v>
      </c>
      <c r="J561" s="6" t="str">
        <f>OBV!F561</f>
        <v>BULLISH</v>
      </c>
      <c r="K561" s="6" t="str">
        <f>OBV!G561</f>
        <v>NEUTRAL</v>
      </c>
      <c r="L561" s="6" t="str">
        <f>OBV!H561</f>
        <v>BULLISH DIVERGENCE</v>
      </c>
      <c r="M561" s="8">
        <f t="shared" si="80"/>
        <v>25</v>
      </c>
      <c r="N561" s="8">
        <f t="shared" si="81"/>
        <v>0</v>
      </c>
      <c r="O561" s="8">
        <f t="shared" si="82"/>
        <v>0</v>
      </c>
      <c r="P561" s="8">
        <f t="shared" si="83"/>
        <v>66.5</v>
      </c>
      <c r="Q561" s="9">
        <f t="shared" si="84"/>
        <v>18.725000000000001</v>
      </c>
      <c r="R561" s="9">
        <f t="shared" si="85"/>
        <v>21.625</v>
      </c>
      <c r="S561" s="9">
        <f t="shared" si="86"/>
        <v>33.674999999999997</v>
      </c>
      <c r="T561" s="9">
        <f t="shared" si="87"/>
        <v>22.875</v>
      </c>
      <c r="U561" s="8">
        <f t="shared" si="88"/>
        <v>24.675000000000001</v>
      </c>
      <c r="V561" s="8">
        <f t="shared" si="89"/>
        <v>24.225000000000001</v>
      </c>
    </row>
    <row r="562" spans="1:22" ht="13.5" x14ac:dyDescent="0.25">
      <c r="A562" s="3">
        <f>RSI!A562</f>
        <v>42822</v>
      </c>
      <c r="B562" s="2">
        <f>RSI!B562</f>
        <v>2.82</v>
      </c>
      <c r="C562" s="2">
        <f>RSI!I562</f>
        <v>57.289709709270646</v>
      </c>
      <c r="D562" s="2">
        <f>MACD!E562</f>
        <v>-9.3553283892299444E-2</v>
      </c>
      <c r="E562" s="2">
        <f>MACD!F562</f>
        <v>-0.11148850833913629</v>
      </c>
      <c r="F562" s="2">
        <f>'Moving Avg'!D562</f>
        <v>2.7979999999999996</v>
      </c>
      <c r="G562" s="2">
        <f>'Moving Avg'!F562</f>
        <v>2.7184999999999997</v>
      </c>
      <c r="H562" s="2">
        <f>'Moving Avg'!G562</f>
        <v>2.7539999999999996</v>
      </c>
      <c r="I562" s="2">
        <f>'Moving Avg'!H562</f>
        <v>2.8736000000000015</v>
      </c>
      <c r="J562" s="6" t="str">
        <f>OBV!F562</f>
        <v>BULLISH</v>
      </c>
      <c r="K562" s="6" t="str">
        <f>OBV!G562</f>
        <v>WEAK</v>
      </c>
      <c r="L562" s="6" t="str">
        <f>OBV!H562</f>
        <v>CONFIRMED BULLISH</v>
      </c>
      <c r="M562" s="8">
        <f t="shared" si="80"/>
        <v>25</v>
      </c>
      <c r="N562" s="8">
        <f t="shared" si="81"/>
        <v>0</v>
      </c>
      <c r="O562" s="8">
        <f t="shared" si="82"/>
        <v>0</v>
      </c>
      <c r="P562" s="8">
        <f t="shared" si="83"/>
        <v>67</v>
      </c>
      <c r="Q562" s="9">
        <f t="shared" si="84"/>
        <v>18.799999999999997</v>
      </c>
      <c r="R562" s="9">
        <f t="shared" si="85"/>
        <v>21.75</v>
      </c>
      <c r="S562" s="9">
        <f t="shared" si="86"/>
        <v>33.900000000000006</v>
      </c>
      <c r="T562" s="9">
        <f t="shared" si="87"/>
        <v>23</v>
      </c>
      <c r="U562" s="8">
        <f t="shared" si="88"/>
        <v>24.816666666666666</v>
      </c>
      <c r="V562" s="8">
        <f t="shared" si="89"/>
        <v>24.362500000000001</v>
      </c>
    </row>
    <row r="563" spans="1:22" ht="13.5" x14ac:dyDescent="0.25">
      <c r="A563" s="3">
        <f>RSI!A563</f>
        <v>42823</v>
      </c>
      <c r="B563" s="2">
        <f>RSI!B563</f>
        <v>2.87</v>
      </c>
      <c r="C563" s="2">
        <f>RSI!I563</f>
        <v>60.782551618415546</v>
      </c>
      <c r="D563" s="2">
        <f>MACD!E563</f>
        <v>-7.3243850364479002E-2</v>
      </c>
      <c r="E563" s="2">
        <f>MACD!F563</f>
        <v>-0.10383957674420484</v>
      </c>
      <c r="F563" s="2">
        <f>'Moving Avg'!D563</f>
        <v>2.806</v>
      </c>
      <c r="G563" s="2">
        <f>'Moving Avg'!F563</f>
        <v>2.7334999999999994</v>
      </c>
      <c r="H563" s="2">
        <f>'Moving Avg'!G563</f>
        <v>2.7474000000000003</v>
      </c>
      <c r="I563" s="2">
        <f>'Moving Avg'!H563</f>
        <v>2.8742000000000014</v>
      </c>
      <c r="J563" s="6" t="str">
        <f>OBV!F563</f>
        <v>BULLISH</v>
      </c>
      <c r="K563" s="6" t="str">
        <f>OBV!G563</f>
        <v>WEAK</v>
      </c>
      <c r="L563" s="6" t="str">
        <f>OBV!H563</f>
        <v>CONFIRMED BULLISH</v>
      </c>
      <c r="M563" s="8">
        <f t="shared" si="80"/>
        <v>25</v>
      </c>
      <c r="N563" s="8">
        <f t="shared" si="81"/>
        <v>0</v>
      </c>
      <c r="O563" s="8">
        <f t="shared" si="82"/>
        <v>0</v>
      </c>
      <c r="P563" s="8">
        <f t="shared" si="83"/>
        <v>67</v>
      </c>
      <c r="Q563" s="9">
        <f t="shared" si="84"/>
        <v>18.799999999999997</v>
      </c>
      <c r="R563" s="9">
        <f t="shared" si="85"/>
        <v>21.75</v>
      </c>
      <c r="S563" s="9">
        <f t="shared" si="86"/>
        <v>33.900000000000006</v>
      </c>
      <c r="T563" s="9">
        <f t="shared" si="87"/>
        <v>23</v>
      </c>
      <c r="U563" s="8">
        <f t="shared" si="88"/>
        <v>24.816666666666666</v>
      </c>
      <c r="V563" s="8">
        <f t="shared" si="89"/>
        <v>24.362500000000001</v>
      </c>
    </row>
    <row r="564" spans="1:22" ht="13.5" x14ac:dyDescent="0.25">
      <c r="A564" s="3">
        <f>RSI!A564</f>
        <v>42824</v>
      </c>
      <c r="B564" s="2">
        <f>RSI!B564</f>
        <v>2.87</v>
      </c>
      <c r="C564" s="2">
        <f>RSI!I564</f>
        <v>60.782551618415546</v>
      </c>
      <c r="D564" s="2">
        <f>MACD!E564</f>
        <v>-6.7608324376989604E-2</v>
      </c>
      <c r="E564" s="2">
        <f>MACD!F564</f>
        <v>-9.6593326270761795E-2</v>
      </c>
      <c r="F564" s="2">
        <f>'Moving Avg'!D564</f>
        <v>2.8280000000000003</v>
      </c>
      <c r="G564" s="2">
        <f>'Moving Avg'!F564</f>
        <v>2.7479999999999993</v>
      </c>
      <c r="H564" s="2">
        <f>'Moving Avg'!G564</f>
        <v>2.7426000000000004</v>
      </c>
      <c r="I564" s="2">
        <f>'Moving Avg'!H564</f>
        <v>2.8745500000000015</v>
      </c>
      <c r="J564" s="6" t="str">
        <f>OBV!F564</f>
        <v>BULLISH</v>
      </c>
      <c r="K564" s="6" t="str">
        <f>OBV!G564</f>
        <v>WEAK</v>
      </c>
      <c r="L564" s="6" t="str">
        <f>OBV!H564</f>
        <v>CONFIRMED BULLISH</v>
      </c>
      <c r="M564" s="8">
        <f t="shared" si="80"/>
        <v>25</v>
      </c>
      <c r="N564" s="8">
        <f t="shared" si="81"/>
        <v>0</v>
      </c>
      <c r="O564" s="8">
        <f t="shared" si="82"/>
        <v>0</v>
      </c>
      <c r="P564" s="8">
        <f t="shared" si="83"/>
        <v>67</v>
      </c>
      <c r="Q564" s="9">
        <f t="shared" si="84"/>
        <v>18.799999999999997</v>
      </c>
      <c r="R564" s="9">
        <f t="shared" si="85"/>
        <v>21.75</v>
      </c>
      <c r="S564" s="9">
        <f t="shared" si="86"/>
        <v>33.900000000000006</v>
      </c>
      <c r="T564" s="9">
        <f t="shared" si="87"/>
        <v>23</v>
      </c>
      <c r="U564" s="8">
        <f t="shared" si="88"/>
        <v>24.816666666666666</v>
      </c>
      <c r="V564" s="8">
        <f t="shared" si="89"/>
        <v>24.362500000000001</v>
      </c>
    </row>
    <row r="565" spans="1:22" ht="13.5" x14ac:dyDescent="0.25">
      <c r="A565" s="3">
        <f>RSI!A565</f>
        <v>42825</v>
      </c>
      <c r="B565" s="2">
        <f>RSI!B565</f>
        <v>2.89</v>
      </c>
      <c r="C565" s="2">
        <f>RSI!I565</f>
        <v>62.216005209130607</v>
      </c>
      <c r="D565" s="2">
        <f>MACD!E565</f>
        <v>-6.6582105163122129E-2</v>
      </c>
      <c r="E565" s="2">
        <f>MACD!F565</f>
        <v>-9.059108204923387E-2</v>
      </c>
      <c r="F565" s="2">
        <f>'Moving Avg'!D565</f>
        <v>2.85</v>
      </c>
      <c r="G565" s="2">
        <f>'Moving Avg'!F565</f>
        <v>2.7624999999999993</v>
      </c>
      <c r="H565" s="2">
        <f>'Moving Avg'!G565</f>
        <v>2.7382</v>
      </c>
      <c r="I565" s="2">
        <f>'Moving Avg'!H565</f>
        <v>2.874950000000001</v>
      </c>
      <c r="J565" s="6" t="str">
        <f>OBV!F565</f>
        <v>BULLISH</v>
      </c>
      <c r="K565" s="6" t="str">
        <f>OBV!G565</f>
        <v>WEAK</v>
      </c>
      <c r="L565" s="6" t="str">
        <f>OBV!H565</f>
        <v>CONFIRMED BULLISH</v>
      </c>
      <c r="M565" s="8">
        <f t="shared" si="80"/>
        <v>25</v>
      </c>
      <c r="N565" s="8">
        <f t="shared" si="81"/>
        <v>0</v>
      </c>
      <c r="O565" s="8">
        <f t="shared" si="82"/>
        <v>0</v>
      </c>
      <c r="P565" s="8">
        <f t="shared" si="83"/>
        <v>67</v>
      </c>
      <c r="Q565" s="9">
        <f t="shared" si="84"/>
        <v>18.799999999999997</v>
      </c>
      <c r="R565" s="9">
        <f t="shared" si="85"/>
        <v>21.75</v>
      </c>
      <c r="S565" s="9">
        <f t="shared" si="86"/>
        <v>33.900000000000006</v>
      </c>
      <c r="T565" s="9">
        <f t="shared" si="87"/>
        <v>23</v>
      </c>
      <c r="U565" s="8">
        <f t="shared" si="88"/>
        <v>24.816666666666666</v>
      </c>
      <c r="V565" s="8">
        <f t="shared" si="89"/>
        <v>24.362500000000001</v>
      </c>
    </row>
    <row r="566" spans="1:22" ht="13.5" x14ac:dyDescent="0.25">
      <c r="A566" s="3">
        <f>RSI!A566</f>
        <v>42828</v>
      </c>
      <c r="B566" s="2">
        <f>RSI!B566</f>
        <v>2.9</v>
      </c>
      <c r="C566" s="2">
        <f>RSI!I566</f>
        <v>62.945298651117618</v>
      </c>
      <c r="D566" s="2">
        <f>MACD!E566</f>
        <v>-5.6472308284301942E-2</v>
      </c>
      <c r="E566" s="2">
        <f>MACD!F566</f>
        <v>-8.3767327296247487E-2</v>
      </c>
      <c r="F566" s="2">
        <f>'Moving Avg'!D566</f>
        <v>2.87</v>
      </c>
      <c r="G566" s="2">
        <f>'Moving Avg'!F566</f>
        <v>2.7754999999999992</v>
      </c>
      <c r="H566" s="2">
        <f>'Moving Avg'!G566</f>
        <v>2.7321999999999997</v>
      </c>
      <c r="I566" s="2">
        <f>'Moving Avg'!H566</f>
        <v>2.8754000000000004</v>
      </c>
      <c r="J566" s="6" t="str">
        <f>OBV!F566</f>
        <v>BULLISH</v>
      </c>
      <c r="K566" s="6" t="str">
        <f>OBV!G566</f>
        <v>WEAK</v>
      </c>
      <c r="L566" s="6" t="str">
        <f>OBV!H566</f>
        <v>CONFIRMED BULLISH</v>
      </c>
      <c r="M566" s="8">
        <f t="shared" si="80"/>
        <v>25</v>
      </c>
      <c r="N566" s="8">
        <f t="shared" si="81"/>
        <v>0</v>
      </c>
      <c r="O566" s="8">
        <f t="shared" si="82"/>
        <v>0</v>
      </c>
      <c r="P566" s="8">
        <f t="shared" si="83"/>
        <v>67</v>
      </c>
      <c r="Q566" s="9">
        <f t="shared" si="84"/>
        <v>18.799999999999997</v>
      </c>
      <c r="R566" s="9">
        <f t="shared" si="85"/>
        <v>21.75</v>
      </c>
      <c r="S566" s="9">
        <f t="shared" si="86"/>
        <v>33.900000000000006</v>
      </c>
      <c r="T566" s="9">
        <f t="shared" si="87"/>
        <v>23</v>
      </c>
      <c r="U566" s="8">
        <f t="shared" si="88"/>
        <v>24.816666666666666</v>
      </c>
      <c r="V566" s="8">
        <f t="shared" si="89"/>
        <v>24.362500000000001</v>
      </c>
    </row>
    <row r="567" spans="1:22" ht="13.5" x14ac:dyDescent="0.25">
      <c r="A567" s="3">
        <f>RSI!A567</f>
        <v>42829</v>
      </c>
      <c r="B567" s="2">
        <f>RSI!B567</f>
        <v>2.89</v>
      </c>
      <c r="C567" s="2">
        <f>RSI!I567</f>
        <v>61.663536198493503</v>
      </c>
      <c r="D567" s="2">
        <f>MACD!E567</f>
        <v>-5.4118794395946246E-2</v>
      </c>
      <c r="E567" s="2">
        <f>MACD!F567</f>
        <v>-7.7837620716187245E-2</v>
      </c>
      <c r="F567" s="2">
        <f>'Moving Avg'!D567</f>
        <v>2.8840000000000003</v>
      </c>
      <c r="G567" s="2">
        <f>'Moving Avg'!F567</f>
        <v>2.7884999999999995</v>
      </c>
      <c r="H567" s="2">
        <f>'Moving Avg'!G567</f>
        <v>2.7269999999999994</v>
      </c>
      <c r="I567" s="2">
        <f>'Moving Avg'!H567</f>
        <v>2.8758000000000004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25</v>
      </c>
      <c r="N567" s="8">
        <f t="shared" si="81"/>
        <v>0</v>
      </c>
      <c r="O567" s="8">
        <f t="shared" si="82"/>
        <v>50</v>
      </c>
      <c r="P567" s="8">
        <f t="shared" si="83"/>
        <v>83.5</v>
      </c>
      <c r="Q567" s="9">
        <f t="shared" si="84"/>
        <v>28.774999999999999</v>
      </c>
      <c r="R567" s="9">
        <f t="shared" si="85"/>
        <v>43.375</v>
      </c>
      <c r="S567" s="9">
        <f t="shared" si="86"/>
        <v>53.825000000000003</v>
      </c>
      <c r="T567" s="9">
        <f t="shared" si="87"/>
        <v>39.625</v>
      </c>
      <c r="U567" s="8">
        <f t="shared" si="88"/>
        <v>41.991666666666667</v>
      </c>
      <c r="V567" s="8">
        <f t="shared" si="89"/>
        <v>41.400000000000006</v>
      </c>
    </row>
    <row r="568" spans="1:22" ht="13.5" x14ac:dyDescent="0.25">
      <c r="A568" s="3">
        <f>RSI!A568</f>
        <v>42830</v>
      </c>
      <c r="B568" s="2">
        <f>RSI!B568</f>
        <v>2.89</v>
      </c>
      <c r="C568" s="2">
        <f>RSI!I568</f>
        <v>61.663536198493496</v>
      </c>
      <c r="D568" s="2">
        <f>MACD!E568</f>
        <v>-4.6643889846425868E-2</v>
      </c>
      <c r="E568" s="2">
        <f>MACD!F568</f>
        <v>-7.1598874542234972E-2</v>
      </c>
      <c r="F568" s="2">
        <f>'Moving Avg'!D568</f>
        <v>2.8880000000000003</v>
      </c>
      <c r="G568" s="2">
        <f>'Moving Avg'!F568</f>
        <v>2.8034999999999992</v>
      </c>
      <c r="H568" s="2">
        <f>'Moving Avg'!G568</f>
        <v>2.7235999999999994</v>
      </c>
      <c r="I568" s="2">
        <f>'Moving Avg'!H568</f>
        <v>2.8766000000000003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83.5</v>
      </c>
      <c r="Q568" s="9">
        <f t="shared" si="84"/>
        <v>28.774999999999999</v>
      </c>
      <c r="R568" s="9">
        <f t="shared" si="85"/>
        <v>43.375</v>
      </c>
      <c r="S568" s="9">
        <f t="shared" si="86"/>
        <v>53.825000000000003</v>
      </c>
      <c r="T568" s="9">
        <f t="shared" si="87"/>
        <v>39.625</v>
      </c>
      <c r="U568" s="8">
        <f t="shared" si="88"/>
        <v>41.991666666666667</v>
      </c>
      <c r="V568" s="8">
        <f t="shared" si="89"/>
        <v>41.400000000000006</v>
      </c>
    </row>
    <row r="569" spans="1:22" ht="13.5" x14ac:dyDescent="0.25">
      <c r="A569" s="3">
        <f>RSI!A569</f>
        <v>42831</v>
      </c>
      <c r="B569" s="2">
        <f>RSI!B569</f>
        <v>2.87</v>
      </c>
      <c r="C569" s="2">
        <f>RSI!I569</f>
        <v>58.882358082766977</v>
      </c>
      <c r="D569" s="2">
        <f>MACD!E569</f>
        <v>-5.0227438819349768E-2</v>
      </c>
      <c r="E569" s="2">
        <f>MACD!F569</f>
        <v>-6.732458739765794E-2</v>
      </c>
      <c r="F569" s="2">
        <f>'Moving Avg'!D569</f>
        <v>2.8880000000000003</v>
      </c>
      <c r="G569" s="2">
        <f>'Moving Avg'!F569</f>
        <v>2.8149999999999991</v>
      </c>
      <c r="H569" s="2">
        <f>'Moving Avg'!G569</f>
        <v>2.7197999999999998</v>
      </c>
      <c r="I569" s="2">
        <f>'Moving Avg'!H569</f>
        <v>2.8773</v>
      </c>
      <c r="J569" s="6" t="str">
        <f>OBV!F569</f>
        <v>BULLISH</v>
      </c>
      <c r="K569" s="6" t="str">
        <f>OBV!G569</f>
        <v>NEUTRAL</v>
      </c>
      <c r="L569" s="6" t="str">
        <f>OBV!H569</f>
        <v>NEUTRAL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49.5</v>
      </c>
      <c r="Q569" s="9">
        <f t="shared" si="84"/>
        <v>23.675000000000001</v>
      </c>
      <c r="R569" s="9">
        <f t="shared" si="85"/>
        <v>34.875</v>
      </c>
      <c r="S569" s="9">
        <f t="shared" si="86"/>
        <v>38.525000000000006</v>
      </c>
      <c r="T569" s="9">
        <f t="shared" si="87"/>
        <v>31.125</v>
      </c>
      <c r="U569" s="8">
        <f t="shared" si="88"/>
        <v>32.358333333333334</v>
      </c>
      <c r="V569" s="8">
        <f t="shared" si="89"/>
        <v>32.049999999999997</v>
      </c>
    </row>
    <row r="570" spans="1:22" ht="13.5" x14ac:dyDescent="0.25">
      <c r="A570" s="3">
        <f>RSI!A570</f>
        <v>42832</v>
      </c>
      <c r="B570" s="2">
        <f>RSI!B570</f>
        <v>2.9</v>
      </c>
      <c r="C570" s="2">
        <f>RSI!I570</f>
        <v>61.674659767503478</v>
      </c>
      <c r="D570" s="2">
        <f>MACD!E570</f>
        <v>-5.2861530592217765E-2</v>
      </c>
      <c r="E570" s="2">
        <f>MACD!F570</f>
        <v>-6.4431976036569902E-2</v>
      </c>
      <c r="F570" s="2">
        <f>'Moving Avg'!D570</f>
        <v>2.89</v>
      </c>
      <c r="G570" s="2">
        <f>'Moving Avg'!F570</f>
        <v>2.829499999999999</v>
      </c>
      <c r="H570" s="2">
        <f>'Moving Avg'!G570</f>
        <v>2.7184000000000004</v>
      </c>
      <c r="I570" s="2">
        <f>'Moving Avg'!H570</f>
        <v>2.8781499999999998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83.5</v>
      </c>
      <c r="Q570" s="9">
        <f t="shared" si="84"/>
        <v>28.774999999999999</v>
      </c>
      <c r="R570" s="9">
        <f t="shared" si="85"/>
        <v>43.375</v>
      </c>
      <c r="S570" s="9">
        <f t="shared" si="86"/>
        <v>53.825000000000003</v>
      </c>
      <c r="T570" s="9">
        <f t="shared" si="87"/>
        <v>39.625</v>
      </c>
      <c r="U570" s="8">
        <f t="shared" si="88"/>
        <v>41.991666666666667</v>
      </c>
      <c r="V570" s="8">
        <f t="shared" si="89"/>
        <v>41.400000000000006</v>
      </c>
    </row>
    <row r="571" spans="1:22" ht="13.5" x14ac:dyDescent="0.25">
      <c r="A571" s="3">
        <f>RSI!A571</f>
        <v>42835</v>
      </c>
      <c r="B571" s="2">
        <f>RSI!B571</f>
        <v>2.88</v>
      </c>
      <c r="C571" s="2">
        <f>RSI!I571</f>
        <v>58.807447210364984</v>
      </c>
      <c r="D571" s="2">
        <f>MACD!E571</f>
        <v>-5.1131983911789636E-2</v>
      </c>
      <c r="E571" s="2">
        <f>MACD!F571</f>
        <v>-6.1771977611613849E-2</v>
      </c>
      <c r="F571" s="2">
        <f>'Moving Avg'!D571</f>
        <v>2.8860000000000001</v>
      </c>
      <c r="G571" s="2">
        <f>'Moving Avg'!F571</f>
        <v>2.8369999999999997</v>
      </c>
      <c r="H571" s="2">
        <f>'Moving Avg'!G571</f>
        <v>2.7181999999999999</v>
      </c>
      <c r="I571" s="2">
        <f>'Moving Avg'!H571</f>
        <v>2.8783000000000003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66.5</v>
      </c>
      <c r="Q571" s="9">
        <f t="shared" si="84"/>
        <v>26.225000000000001</v>
      </c>
      <c r="R571" s="9">
        <f t="shared" si="85"/>
        <v>39.125</v>
      </c>
      <c r="S571" s="9">
        <f t="shared" si="86"/>
        <v>46.174999999999997</v>
      </c>
      <c r="T571" s="9">
        <f t="shared" si="87"/>
        <v>35.375</v>
      </c>
      <c r="U571" s="8">
        <f t="shared" si="88"/>
        <v>37.174999999999997</v>
      </c>
      <c r="V571" s="8">
        <f t="shared" si="89"/>
        <v>36.724999999999994</v>
      </c>
    </row>
    <row r="572" spans="1:22" ht="13.5" x14ac:dyDescent="0.25">
      <c r="A572" s="3">
        <f>RSI!A572</f>
        <v>42836</v>
      </c>
      <c r="B572" s="2">
        <f>RSI!B572</f>
        <v>2.82</v>
      </c>
      <c r="C572" s="2">
        <f>RSI!I572</f>
        <v>51.128185848874764</v>
      </c>
      <c r="D572" s="2">
        <f>MACD!E572</f>
        <v>-4.2584538690237039E-2</v>
      </c>
      <c r="E572" s="2">
        <f>MACD!F572</f>
        <v>-5.7934489827338495E-2</v>
      </c>
      <c r="F572" s="2">
        <f>'Moving Avg'!D572</f>
        <v>2.8719999999999999</v>
      </c>
      <c r="G572" s="2">
        <f>'Moving Avg'!F572</f>
        <v>2.8380000000000001</v>
      </c>
      <c r="H572" s="2">
        <f>'Moving Avg'!G572</f>
        <v>2.7160000000000002</v>
      </c>
      <c r="I572" s="2">
        <f>'Moving Avg'!H572</f>
        <v>2.87805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25</v>
      </c>
      <c r="N572" s="8">
        <f t="shared" si="81"/>
        <v>0</v>
      </c>
      <c r="O572" s="8">
        <f t="shared" si="82"/>
        <v>0</v>
      </c>
      <c r="P572" s="8">
        <f t="shared" si="83"/>
        <v>16.5</v>
      </c>
      <c r="Q572" s="9">
        <f t="shared" si="84"/>
        <v>11.225</v>
      </c>
      <c r="R572" s="9">
        <f t="shared" si="85"/>
        <v>9.125</v>
      </c>
      <c r="S572" s="9">
        <f t="shared" si="86"/>
        <v>11.175000000000001</v>
      </c>
      <c r="T572" s="9">
        <f t="shared" si="87"/>
        <v>10.375</v>
      </c>
      <c r="U572" s="8">
        <f t="shared" si="88"/>
        <v>10.508333333333335</v>
      </c>
      <c r="V572" s="8">
        <f t="shared" si="89"/>
        <v>10.475000000000001</v>
      </c>
    </row>
    <row r="573" spans="1:22" ht="13.5" x14ac:dyDescent="0.25">
      <c r="A573" s="3">
        <f>RSI!A573</f>
        <v>42837</v>
      </c>
      <c r="B573" s="2">
        <f>RSI!B573</f>
        <v>2.74</v>
      </c>
      <c r="C573" s="2">
        <f>RSI!I573</f>
        <v>43.055169299091247</v>
      </c>
      <c r="D573" s="2">
        <f>MACD!E573</f>
        <v>-2.1784294842123408E-2</v>
      </c>
      <c r="E573" s="2">
        <f>MACD!F573</f>
        <v>-5.0704450830295476E-2</v>
      </c>
      <c r="F573" s="2">
        <f>'Moving Avg'!D573</f>
        <v>2.8419999999999996</v>
      </c>
      <c r="G573" s="2">
        <f>'Moving Avg'!F573</f>
        <v>2.8330000000000002</v>
      </c>
      <c r="H573" s="2">
        <f>'Moving Avg'!G573</f>
        <v>2.7122000000000011</v>
      </c>
      <c r="I573" s="2">
        <f>'Moving Avg'!H573</f>
        <v>2.8774000000000002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25</v>
      </c>
      <c r="N573" s="8">
        <f t="shared" si="81"/>
        <v>0</v>
      </c>
      <c r="O573" s="8">
        <f t="shared" si="82"/>
        <v>0</v>
      </c>
      <c r="P573" s="8">
        <f t="shared" si="83"/>
        <v>16.5</v>
      </c>
      <c r="Q573" s="9">
        <f t="shared" si="84"/>
        <v>11.225</v>
      </c>
      <c r="R573" s="9">
        <f t="shared" si="85"/>
        <v>9.125</v>
      </c>
      <c r="S573" s="9">
        <f t="shared" si="86"/>
        <v>11.175000000000001</v>
      </c>
      <c r="T573" s="9">
        <f t="shared" si="87"/>
        <v>10.375</v>
      </c>
      <c r="U573" s="8">
        <f t="shared" si="88"/>
        <v>10.508333333333335</v>
      </c>
      <c r="V573" s="8">
        <f t="shared" si="89"/>
        <v>10.475000000000001</v>
      </c>
    </row>
    <row r="574" spans="1:22" ht="13.5" x14ac:dyDescent="0.25">
      <c r="A574" s="3">
        <f>RSI!A574</f>
        <v>42838</v>
      </c>
      <c r="B574" s="2">
        <f>RSI!B574</f>
        <v>2.74</v>
      </c>
      <c r="C574" s="2">
        <f>RSI!I574</f>
        <v>43.055169299091247</v>
      </c>
      <c r="D574" s="2">
        <f>MACD!E574</f>
        <v>-3.7580719429790577E-3</v>
      </c>
      <c r="E574" s="2">
        <f>MACD!F574</f>
        <v>-4.13151750528322E-2</v>
      </c>
      <c r="F574" s="2">
        <f>'Moving Avg'!D574</f>
        <v>2.8159999999999998</v>
      </c>
      <c r="G574" s="2">
        <f>'Moving Avg'!F574</f>
        <v>2.8315000000000006</v>
      </c>
      <c r="H574" s="2">
        <f>'Moving Avg'!G574</f>
        <v>2.708400000000001</v>
      </c>
      <c r="I574" s="2">
        <f>'Moving Avg'!H574</f>
        <v>2.8767500000000008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25</v>
      </c>
      <c r="N574" s="8">
        <f t="shared" si="81"/>
        <v>0</v>
      </c>
      <c r="O574" s="8">
        <f t="shared" si="82"/>
        <v>0</v>
      </c>
      <c r="P574" s="8">
        <f t="shared" si="83"/>
        <v>16.5</v>
      </c>
      <c r="Q574" s="9">
        <f t="shared" si="84"/>
        <v>11.225</v>
      </c>
      <c r="R574" s="9">
        <f t="shared" si="85"/>
        <v>9.125</v>
      </c>
      <c r="S574" s="9">
        <f t="shared" si="86"/>
        <v>11.175000000000001</v>
      </c>
      <c r="T574" s="9">
        <f t="shared" si="87"/>
        <v>10.375</v>
      </c>
      <c r="U574" s="8">
        <f t="shared" si="88"/>
        <v>10.508333333333335</v>
      </c>
      <c r="V574" s="8">
        <f t="shared" si="89"/>
        <v>10.475000000000001</v>
      </c>
    </row>
    <row r="575" spans="1:22" ht="13.5" x14ac:dyDescent="0.25">
      <c r="A575" s="3">
        <f>RSI!A575</f>
        <v>42839</v>
      </c>
      <c r="B575" s="2">
        <f>RSI!B575</f>
        <v>2.74</v>
      </c>
      <c r="C575" s="2">
        <f>RSI!I575</f>
        <v>43.055169299091247</v>
      </c>
      <c r="D575" s="2">
        <f>MACD!E575</f>
        <v>1.4966268755130852E-2</v>
      </c>
      <c r="E575" s="2">
        <f>MACD!F575</f>
        <v>-3.0058886291239591E-2</v>
      </c>
      <c r="F575" s="2">
        <f>'Moving Avg'!D575</f>
        <v>2.7839999999999998</v>
      </c>
      <c r="G575" s="2">
        <f>'Moving Avg'!F575</f>
        <v>2.8305000000000002</v>
      </c>
      <c r="H575" s="2">
        <f>'Moving Avg'!G575</f>
        <v>2.7052000000000009</v>
      </c>
      <c r="I575" s="2">
        <f>'Moving Avg'!H575</f>
        <v>2.8759500000000005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25</v>
      </c>
      <c r="N575" s="8">
        <f t="shared" si="81"/>
        <v>0</v>
      </c>
      <c r="O575" s="8">
        <f t="shared" si="82"/>
        <v>0</v>
      </c>
      <c r="P575" s="8">
        <f t="shared" si="83"/>
        <v>16.5</v>
      </c>
      <c r="Q575" s="9">
        <f t="shared" si="84"/>
        <v>11.225</v>
      </c>
      <c r="R575" s="9">
        <f t="shared" si="85"/>
        <v>9.125</v>
      </c>
      <c r="S575" s="9">
        <f t="shared" si="86"/>
        <v>11.175000000000001</v>
      </c>
      <c r="T575" s="9">
        <f t="shared" si="87"/>
        <v>10.375</v>
      </c>
      <c r="U575" s="8">
        <f t="shared" si="88"/>
        <v>10.508333333333335</v>
      </c>
      <c r="V575" s="8">
        <f t="shared" si="89"/>
        <v>10.475000000000001</v>
      </c>
    </row>
    <row r="576" spans="1:22" ht="13.5" x14ac:dyDescent="0.25">
      <c r="A576" s="3">
        <f>RSI!A576</f>
        <v>42842</v>
      </c>
      <c r="B576" s="2">
        <f>RSI!B576</f>
        <v>2.74</v>
      </c>
      <c r="C576" s="2">
        <f>RSI!I576</f>
        <v>43.055169299091247</v>
      </c>
      <c r="D576" s="2">
        <f>MACD!E576</f>
        <v>3.2713643732224185E-2</v>
      </c>
      <c r="E576" s="2">
        <f>MACD!F576</f>
        <v>-1.7504380286546838E-2</v>
      </c>
      <c r="F576" s="2">
        <f>'Moving Avg'!D576</f>
        <v>2.7560000000000002</v>
      </c>
      <c r="G576" s="2">
        <f>'Moving Avg'!F576</f>
        <v>2.8260000000000001</v>
      </c>
      <c r="H576" s="2">
        <f>'Moving Avg'!G576</f>
        <v>2.7036000000000007</v>
      </c>
      <c r="I576" s="2">
        <f>'Moving Avg'!H576</f>
        <v>2.8751500000000005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0</v>
      </c>
      <c r="P576" s="8">
        <f t="shared" si="83"/>
        <v>16.5</v>
      </c>
      <c r="Q576" s="9">
        <f t="shared" si="84"/>
        <v>11.225</v>
      </c>
      <c r="R576" s="9">
        <f t="shared" si="85"/>
        <v>9.125</v>
      </c>
      <c r="S576" s="9">
        <f t="shared" si="86"/>
        <v>11.175000000000001</v>
      </c>
      <c r="T576" s="9">
        <f t="shared" si="87"/>
        <v>10.375</v>
      </c>
      <c r="U576" s="8">
        <f t="shared" si="88"/>
        <v>10.508333333333335</v>
      </c>
      <c r="V576" s="8">
        <f t="shared" si="89"/>
        <v>10.475000000000001</v>
      </c>
    </row>
    <row r="577" spans="1:22" ht="13.5" x14ac:dyDescent="0.25">
      <c r="A577" s="3">
        <f>RSI!A577</f>
        <v>42843</v>
      </c>
      <c r="B577" s="2">
        <f>RSI!B577</f>
        <v>2.65</v>
      </c>
      <c r="C577" s="2">
        <f>RSI!I577</f>
        <v>34.751959476755729</v>
      </c>
      <c r="D577" s="2">
        <f>MACD!E577</f>
        <v>5.319704414183013E-2</v>
      </c>
      <c r="E577" s="2">
        <f>MACD!F577</f>
        <v>-3.3640954008714447E-3</v>
      </c>
      <c r="F577" s="2">
        <f>'Moving Avg'!D577</f>
        <v>2.7220000000000004</v>
      </c>
      <c r="G577" s="2">
        <f>'Moving Avg'!F577</f>
        <v>2.8190000000000004</v>
      </c>
      <c r="H577" s="2">
        <f>'Moving Avg'!G577</f>
        <v>2.7006000000000006</v>
      </c>
      <c r="I577" s="2">
        <f>'Moving Avg'!H577</f>
        <v>2.8739000000000003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0</v>
      </c>
      <c r="P577" s="8">
        <f t="shared" si="83"/>
        <v>16.5</v>
      </c>
      <c r="Q577" s="9">
        <f t="shared" si="84"/>
        <v>11.225</v>
      </c>
      <c r="R577" s="9">
        <f t="shared" si="85"/>
        <v>9.125</v>
      </c>
      <c r="S577" s="9">
        <f t="shared" si="86"/>
        <v>11.175000000000001</v>
      </c>
      <c r="T577" s="9">
        <f t="shared" si="87"/>
        <v>10.375</v>
      </c>
      <c r="U577" s="8">
        <f t="shared" si="88"/>
        <v>10.508333333333335</v>
      </c>
      <c r="V577" s="8">
        <f t="shared" si="89"/>
        <v>10.475000000000001</v>
      </c>
    </row>
    <row r="578" spans="1:22" ht="13.5" x14ac:dyDescent="0.25">
      <c r="A578" s="3">
        <f>RSI!A578</f>
        <v>42844</v>
      </c>
      <c r="B578" s="2">
        <f>RSI!B578</f>
        <v>2.65</v>
      </c>
      <c r="C578" s="2">
        <f>RSI!I578</f>
        <v>34.751959476755729</v>
      </c>
      <c r="D578" s="2">
        <f>MACD!E578</f>
        <v>7.1374100939762819E-2</v>
      </c>
      <c r="E578" s="2">
        <f>MACD!F578</f>
        <v>1.1583543867255408E-2</v>
      </c>
      <c r="F578" s="2">
        <f>'Moving Avg'!D578</f>
        <v>2.7040000000000002</v>
      </c>
      <c r="G578" s="2">
        <f>'Moving Avg'!F578</f>
        <v>2.8100000000000005</v>
      </c>
      <c r="H578" s="2">
        <f>'Moving Avg'!G578</f>
        <v>2.6990000000000003</v>
      </c>
      <c r="I578" s="2">
        <f>'Moving Avg'!H578</f>
        <v>2.8722499999999997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11.225</v>
      </c>
      <c r="R578" s="9">
        <f t="shared" si="85"/>
        <v>9.125</v>
      </c>
      <c r="S578" s="9">
        <f t="shared" si="86"/>
        <v>11.175000000000001</v>
      </c>
      <c r="T578" s="9">
        <f t="shared" si="87"/>
        <v>10.375</v>
      </c>
      <c r="U578" s="8">
        <f t="shared" si="88"/>
        <v>10.508333333333335</v>
      </c>
      <c r="V578" s="8">
        <f t="shared" si="89"/>
        <v>10.475000000000001</v>
      </c>
    </row>
    <row r="579" spans="1:22" ht="13.5" x14ac:dyDescent="0.25">
      <c r="A579" s="3">
        <f>RSI!A579</f>
        <v>42845</v>
      </c>
      <c r="B579" s="2">
        <f>RSI!B579</f>
        <v>2.65</v>
      </c>
      <c r="C579" s="2">
        <f>RSI!I579</f>
        <v>34.751959476755729</v>
      </c>
      <c r="D579" s="2">
        <f>MACD!E579</f>
        <v>8.4460124346237286E-2</v>
      </c>
      <c r="E579" s="2">
        <f>MACD!F579</f>
        <v>2.6158859963051784E-2</v>
      </c>
      <c r="F579" s="2">
        <f>'Moving Avg'!D579</f>
        <v>2.6860000000000004</v>
      </c>
      <c r="G579" s="2">
        <f>'Moving Avg'!F579</f>
        <v>2.8045</v>
      </c>
      <c r="H579" s="2">
        <f>'Moving Avg'!G579</f>
        <v>2.6970000000000001</v>
      </c>
      <c r="I579" s="2">
        <f>'Moving Avg'!H579</f>
        <v>2.8706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25</v>
      </c>
      <c r="N579" s="8">
        <f t="shared" si="91"/>
        <v>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11.225</v>
      </c>
      <c r="R579" s="9">
        <f t="shared" ref="R579:R642" si="95">M579*0.2+N579*0.2+O579*0.35+P579*0.25</f>
        <v>9.125</v>
      </c>
      <c r="S579" s="9">
        <f t="shared" ref="S579:S642" si="96">M579*0.15+N579*0.15+O579*0.25+P579*0.45</f>
        <v>11.175000000000001</v>
      </c>
      <c r="T579" s="9">
        <f t="shared" ref="T579:T642" si="97">0.25*SUM(M579:P579)</f>
        <v>10.375</v>
      </c>
      <c r="U579" s="8">
        <f t="shared" ref="U579:U642" si="98">SUM(Q579:S579)/3</f>
        <v>10.508333333333335</v>
      </c>
      <c r="V579" s="8">
        <f t="shared" ref="V579:V642" si="99">SUM(Q579:T579)/4</f>
        <v>10.475000000000001</v>
      </c>
    </row>
    <row r="580" spans="1:22" ht="13.5" x14ac:dyDescent="0.25">
      <c r="A580" s="3">
        <f>RSI!A580</f>
        <v>42846</v>
      </c>
      <c r="B580" s="2">
        <f>RSI!B580</f>
        <v>2.65</v>
      </c>
      <c r="C580" s="2">
        <f>RSI!I580</f>
        <v>34.751959476755729</v>
      </c>
      <c r="D580" s="2">
        <f>MACD!E580</f>
        <v>0.10087270537015636</v>
      </c>
      <c r="E580" s="2">
        <f>MACD!F580</f>
        <v>4.1101629044472704E-2</v>
      </c>
      <c r="F580" s="2">
        <f>'Moving Avg'!D580</f>
        <v>2.6680000000000001</v>
      </c>
      <c r="G580" s="2">
        <f>'Moving Avg'!F580</f>
        <v>2.798</v>
      </c>
      <c r="H580" s="2">
        <f>'Moving Avg'!G580</f>
        <v>2.6974</v>
      </c>
      <c r="I580" s="2">
        <f>'Moving Avg'!H580</f>
        <v>2.8690499999999997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25</v>
      </c>
      <c r="N580" s="8">
        <f t="shared" si="91"/>
        <v>0</v>
      </c>
      <c r="O580" s="8">
        <f t="shared" si="92"/>
        <v>0</v>
      </c>
      <c r="P580" s="8">
        <f t="shared" si="93"/>
        <v>16.5</v>
      </c>
      <c r="Q580" s="9">
        <f t="shared" si="94"/>
        <v>11.225</v>
      </c>
      <c r="R580" s="9">
        <f t="shared" si="95"/>
        <v>9.125</v>
      </c>
      <c r="S580" s="9">
        <f t="shared" si="96"/>
        <v>11.175000000000001</v>
      </c>
      <c r="T580" s="9">
        <f t="shared" si="97"/>
        <v>10.375</v>
      </c>
      <c r="U580" s="8">
        <f t="shared" si="98"/>
        <v>10.508333333333335</v>
      </c>
      <c r="V580" s="8">
        <f t="shared" si="99"/>
        <v>10.475000000000001</v>
      </c>
    </row>
    <row r="581" spans="1:22" ht="13.5" x14ac:dyDescent="0.25">
      <c r="A581" s="3">
        <f>RSI!A581</f>
        <v>42849</v>
      </c>
      <c r="B581" s="2">
        <f>RSI!B581</f>
        <v>2.65</v>
      </c>
      <c r="C581" s="2">
        <f>RSI!I581</f>
        <v>34.751959476755729</v>
      </c>
      <c r="D581" s="2">
        <f>MACD!E581</f>
        <v>0.11235409841886579</v>
      </c>
      <c r="E581" s="2">
        <f>MACD!F581</f>
        <v>5.5352122919351321E-2</v>
      </c>
      <c r="F581" s="2">
        <f>'Moving Avg'!D581</f>
        <v>2.65</v>
      </c>
      <c r="G581" s="2">
        <f>'Moving Avg'!F581</f>
        <v>2.7904999999999998</v>
      </c>
      <c r="H581" s="2">
        <f>'Moving Avg'!G581</f>
        <v>2.6988000000000003</v>
      </c>
      <c r="I581" s="2">
        <f>'Moving Avg'!H581</f>
        <v>2.8674999999999993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25</v>
      </c>
      <c r="N581" s="8">
        <f t="shared" si="91"/>
        <v>0</v>
      </c>
      <c r="O581" s="8">
        <f t="shared" si="92"/>
        <v>0</v>
      </c>
      <c r="P581" s="8">
        <f t="shared" si="93"/>
        <v>16.5</v>
      </c>
      <c r="Q581" s="9">
        <f t="shared" si="94"/>
        <v>11.225</v>
      </c>
      <c r="R581" s="9">
        <f t="shared" si="95"/>
        <v>9.125</v>
      </c>
      <c r="S581" s="9">
        <f t="shared" si="96"/>
        <v>11.175000000000001</v>
      </c>
      <c r="T581" s="9">
        <f t="shared" si="97"/>
        <v>10.375</v>
      </c>
      <c r="U581" s="8">
        <f t="shared" si="98"/>
        <v>10.508333333333335</v>
      </c>
      <c r="V581" s="8">
        <f t="shared" si="99"/>
        <v>10.475000000000001</v>
      </c>
    </row>
    <row r="582" spans="1:22" ht="13.5" x14ac:dyDescent="0.25">
      <c r="A582" s="3">
        <f>RSI!A582</f>
        <v>42850</v>
      </c>
      <c r="B582" s="2">
        <f>RSI!B582</f>
        <v>2.65</v>
      </c>
      <c r="C582" s="2">
        <f>RSI!I582</f>
        <v>34.751959476755729</v>
      </c>
      <c r="D582" s="2">
        <f>MACD!E582</f>
        <v>0.1134594166374403</v>
      </c>
      <c r="E582" s="2">
        <f>MACD!F582</f>
        <v>6.6973581662969128E-2</v>
      </c>
      <c r="F582" s="2">
        <f>'Moving Avg'!D582</f>
        <v>2.65</v>
      </c>
      <c r="G582" s="2">
        <f>'Moving Avg'!F582</f>
        <v>2.782</v>
      </c>
      <c r="H582" s="2">
        <f>'Moving Avg'!G582</f>
        <v>2.7000000000000006</v>
      </c>
      <c r="I582" s="2">
        <f>'Moving Avg'!H582</f>
        <v>2.8657499999999994</v>
      </c>
      <c r="J582" s="6" t="str">
        <f>OBV!F582</f>
        <v>NEUTRAL</v>
      </c>
      <c r="K582" s="6" t="str">
        <f>OBV!G582</f>
        <v>NEUTRAL</v>
      </c>
      <c r="L582" s="6" t="str">
        <f>OBV!H582</f>
        <v>NEUTRAL</v>
      </c>
      <c r="M582" s="8">
        <f t="shared" si="90"/>
        <v>25</v>
      </c>
      <c r="N582" s="8">
        <f t="shared" si="91"/>
        <v>0</v>
      </c>
      <c r="O582" s="8">
        <f t="shared" si="92"/>
        <v>0</v>
      </c>
      <c r="P582" s="8">
        <f t="shared" si="93"/>
        <v>33</v>
      </c>
      <c r="Q582" s="9">
        <f t="shared" si="94"/>
        <v>13.7</v>
      </c>
      <c r="R582" s="9">
        <f t="shared" si="95"/>
        <v>13.25</v>
      </c>
      <c r="S582" s="9">
        <f t="shared" si="96"/>
        <v>18.600000000000001</v>
      </c>
      <c r="T582" s="9">
        <f t="shared" si="97"/>
        <v>14.5</v>
      </c>
      <c r="U582" s="8">
        <f t="shared" si="98"/>
        <v>15.183333333333332</v>
      </c>
      <c r="V582" s="8">
        <f t="shared" si="99"/>
        <v>15.012499999999999</v>
      </c>
    </row>
    <row r="583" spans="1:22" ht="13.5" x14ac:dyDescent="0.25">
      <c r="A583" s="3">
        <f>RSI!A583</f>
        <v>42851</v>
      </c>
      <c r="B583" s="2">
        <f>RSI!B583</f>
        <v>2.65</v>
      </c>
      <c r="C583" s="2">
        <f>RSI!I583</f>
        <v>34.751959476755715</v>
      </c>
      <c r="D583" s="2">
        <f>MACD!E583</f>
        <v>0.1026620515193728</v>
      </c>
      <c r="E583" s="2">
        <f>MACD!F583</f>
        <v>7.4111275634249865E-2</v>
      </c>
      <c r="F583" s="2">
        <f>'Moving Avg'!D583</f>
        <v>2.65</v>
      </c>
      <c r="G583" s="2">
        <f>'Moving Avg'!F583</f>
        <v>2.7709999999999999</v>
      </c>
      <c r="H583" s="2">
        <f>'Moving Avg'!G583</f>
        <v>2.7026000000000003</v>
      </c>
      <c r="I583" s="2">
        <f>'Moving Avg'!H583</f>
        <v>2.8636999999999988</v>
      </c>
      <c r="J583" s="6" t="str">
        <f>OBV!F583</f>
        <v>NEUTRAL</v>
      </c>
      <c r="K583" s="6" t="str">
        <f>OBV!G583</f>
        <v>NEUTRAL</v>
      </c>
      <c r="L583" s="6" t="str">
        <f>OBV!H583</f>
        <v>NEUTRAL</v>
      </c>
      <c r="M583" s="8">
        <f t="shared" si="90"/>
        <v>25</v>
      </c>
      <c r="N583" s="8">
        <f t="shared" si="91"/>
        <v>0</v>
      </c>
      <c r="O583" s="8">
        <f t="shared" si="92"/>
        <v>0</v>
      </c>
      <c r="P583" s="8">
        <f t="shared" si="93"/>
        <v>33</v>
      </c>
      <c r="Q583" s="9">
        <f t="shared" si="94"/>
        <v>13.7</v>
      </c>
      <c r="R583" s="9">
        <f t="shared" si="95"/>
        <v>13.25</v>
      </c>
      <c r="S583" s="9">
        <f t="shared" si="96"/>
        <v>18.600000000000001</v>
      </c>
      <c r="T583" s="9">
        <f t="shared" si="97"/>
        <v>14.5</v>
      </c>
      <c r="U583" s="8">
        <f t="shared" si="98"/>
        <v>15.183333333333332</v>
      </c>
      <c r="V583" s="8">
        <f t="shared" si="99"/>
        <v>15.012499999999999</v>
      </c>
    </row>
    <row r="584" spans="1:22" ht="13.5" x14ac:dyDescent="0.25">
      <c r="A584" s="3">
        <f>RSI!A584</f>
        <v>42852</v>
      </c>
      <c r="B584" s="2">
        <f>RSI!B584</f>
        <v>2.65</v>
      </c>
      <c r="C584" s="2">
        <f>RSI!I584</f>
        <v>34.751959476755715</v>
      </c>
      <c r="D584" s="2">
        <f>MACD!E584</f>
        <v>9.4058280540608941E-2</v>
      </c>
      <c r="E584" s="2">
        <f>MACD!F584</f>
        <v>7.8100676615521683E-2</v>
      </c>
      <c r="F584" s="2">
        <f>'Moving Avg'!D584</f>
        <v>2.65</v>
      </c>
      <c r="G584" s="2">
        <f>'Moving Avg'!F584</f>
        <v>2.76</v>
      </c>
      <c r="H584" s="2">
        <f>'Moving Avg'!G584</f>
        <v>2.7056000000000004</v>
      </c>
      <c r="I584" s="2">
        <f>'Moving Avg'!H584</f>
        <v>2.8620999999999985</v>
      </c>
      <c r="J584" s="6" t="str">
        <f>OBV!F584</f>
        <v>NEUTRAL</v>
      </c>
      <c r="K584" s="6" t="str">
        <f>OBV!G584</f>
        <v>NEUTRAL</v>
      </c>
      <c r="L584" s="6" t="str">
        <f>OBV!H584</f>
        <v>NEUTRAL</v>
      </c>
      <c r="M584" s="8">
        <f t="shared" si="90"/>
        <v>25</v>
      </c>
      <c r="N584" s="8">
        <f t="shared" si="91"/>
        <v>0</v>
      </c>
      <c r="O584" s="8">
        <f t="shared" si="92"/>
        <v>0</v>
      </c>
      <c r="P584" s="8">
        <f t="shared" si="93"/>
        <v>33</v>
      </c>
      <c r="Q584" s="9">
        <f t="shared" si="94"/>
        <v>13.7</v>
      </c>
      <c r="R584" s="9">
        <f t="shared" si="95"/>
        <v>13.25</v>
      </c>
      <c r="S584" s="9">
        <f t="shared" si="96"/>
        <v>18.600000000000001</v>
      </c>
      <c r="T584" s="9">
        <f t="shared" si="97"/>
        <v>14.5</v>
      </c>
      <c r="U584" s="8">
        <f t="shared" si="98"/>
        <v>15.183333333333332</v>
      </c>
      <c r="V584" s="8">
        <f t="shared" si="99"/>
        <v>15.012499999999999</v>
      </c>
    </row>
    <row r="585" spans="1:22" ht="13.5" x14ac:dyDescent="0.25">
      <c r="A585" s="3">
        <f>RSI!A585</f>
        <v>42853</v>
      </c>
      <c r="B585" s="2">
        <f>RSI!B585</f>
        <v>2.65</v>
      </c>
      <c r="C585" s="2">
        <f>RSI!I585</f>
        <v>34.751959476755729</v>
      </c>
      <c r="D585" s="2">
        <f>MACD!E585</f>
        <v>8.7271186120887023E-2</v>
      </c>
      <c r="E585" s="2">
        <f>MACD!F585</f>
        <v>7.9934778516594751E-2</v>
      </c>
      <c r="F585" s="2">
        <f>'Moving Avg'!D585</f>
        <v>2.65</v>
      </c>
      <c r="G585" s="2">
        <f>'Moving Avg'!F585</f>
        <v>2.7479999999999998</v>
      </c>
      <c r="H585" s="2">
        <f>'Moving Avg'!G585</f>
        <v>2.7080000000000006</v>
      </c>
      <c r="I585" s="2">
        <f>'Moving Avg'!H585</f>
        <v>2.8603499999999986</v>
      </c>
      <c r="J585" s="6" t="str">
        <f>OBV!F585</f>
        <v>NEUTRAL</v>
      </c>
      <c r="K585" s="6" t="str">
        <f>OBV!G585</f>
        <v>NEUTRAL</v>
      </c>
      <c r="L585" s="6" t="str">
        <f>OBV!H585</f>
        <v>NEUTRAL</v>
      </c>
      <c r="M585" s="8">
        <f t="shared" si="90"/>
        <v>25</v>
      </c>
      <c r="N585" s="8">
        <f t="shared" si="91"/>
        <v>0</v>
      </c>
      <c r="O585" s="8">
        <f t="shared" si="92"/>
        <v>0</v>
      </c>
      <c r="P585" s="8">
        <f t="shared" si="93"/>
        <v>33</v>
      </c>
      <c r="Q585" s="9">
        <f t="shared" si="94"/>
        <v>13.7</v>
      </c>
      <c r="R585" s="9">
        <f t="shared" si="95"/>
        <v>13.25</v>
      </c>
      <c r="S585" s="9">
        <f t="shared" si="96"/>
        <v>18.600000000000001</v>
      </c>
      <c r="T585" s="9">
        <f t="shared" si="97"/>
        <v>14.5</v>
      </c>
      <c r="U585" s="8">
        <f t="shared" si="98"/>
        <v>15.183333333333332</v>
      </c>
      <c r="V585" s="8">
        <f t="shared" si="99"/>
        <v>15.012499999999999</v>
      </c>
    </row>
    <row r="586" spans="1:22" ht="13.5" x14ac:dyDescent="0.25">
      <c r="A586" s="3">
        <f>RSI!A586</f>
        <v>42857</v>
      </c>
      <c r="B586" s="2">
        <f>RSI!B586</f>
        <v>2.65</v>
      </c>
      <c r="C586" s="2">
        <f>RSI!I586</f>
        <v>34.751959476755729</v>
      </c>
      <c r="D586" s="2">
        <f>MACD!E586</f>
        <v>8.1984759596934964E-2</v>
      </c>
      <c r="E586" s="2">
        <f>MACD!F586</f>
        <v>8.0344774732662799E-2</v>
      </c>
      <c r="F586" s="2">
        <f>'Moving Avg'!D586</f>
        <v>2.65</v>
      </c>
      <c r="G586" s="2">
        <f>'Moving Avg'!F586</f>
        <v>2.7354999999999996</v>
      </c>
      <c r="H586" s="2">
        <f>'Moving Avg'!G586</f>
        <v>2.7114000000000003</v>
      </c>
      <c r="I586" s="2">
        <f>'Moving Avg'!H586</f>
        <v>2.8585999999999991</v>
      </c>
      <c r="J586" s="6" t="str">
        <f>OBV!F586</f>
        <v>NEUTRAL</v>
      </c>
      <c r="K586" s="6" t="str">
        <f>OBV!G586</f>
        <v>NEUTRAL</v>
      </c>
      <c r="L586" s="6" t="str">
        <f>OBV!H586</f>
        <v>NEUTRAL</v>
      </c>
      <c r="M586" s="8">
        <f t="shared" si="90"/>
        <v>25</v>
      </c>
      <c r="N586" s="8">
        <f t="shared" si="91"/>
        <v>0</v>
      </c>
      <c r="O586" s="8">
        <f t="shared" si="92"/>
        <v>0</v>
      </c>
      <c r="P586" s="8">
        <f t="shared" si="93"/>
        <v>33</v>
      </c>
      <c r="Q586" s="9">
        <f t="shared" si="94"/>
        <v>13.7</v>
      </c>
      <c r="R586" s="9">
        <f t="shared" si="95"/>
        <v>13.25</v>
      </c>
      <c r="S586" s="9">
        <f t="shared" si="96"/>
        <v>18.600000000000001</v>
      </c>
      <c r="T586" s="9">
        <f t="shared" si="97"/>
        <v>14.5</v>
      </c>
      <c r="U586" s="8">
        <f t="shared" si="98"/>
        <v>15.183333333333332</v>
      </c>
      <c r="V586" s="8">
        <f t="shared" si="99"/>
        <v>15.012499999999999</v>
      </c>
    </row>
    <row r="587" spans="1:22" ht="13.5" x14ac:dyDescent="0.25">
      <c r="A587" s="3">
        <f>RSI!A587</f>
        <v>42858</v>
      </c>
      <c r="B587" s="2">
        <f>RSI!B587</f>
        <v>2.65</v>
      </c>
      <c r="C587" s="2">
        <f>RSI!I587</f>
        <v>34.751959476755729</v>
      </c>
      <c r="D587" s="2">
        <f>MACD!E587</f>
        <v>6.4088160359115687E-2</v>
      </c>
      <c r="E587" s="2">
        <f>MACD!F587</f>
        <v>7.7093451857953382E-2</v>
      </c>
      <c r="F587" s="2">
        <f>'Moving Avg'!D587</f>
        <v>2.65</v>
      </c>
      <c r="G587" s="2">
        <f>'Moving Avg'!F587</f>
        <v>2.7234999999999996</v>
      </c>
      <c r="H587" s="2">
        <f>'Moving Avg'!G587</f>
        <v>2.7150000000000007</v>
      </c>
      <c r="I587" s="2">
        <f>'Moving Avg'!H587</f>
        <v>2.8568499999999988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25</v>
      </c>
      <c r="N587" s="8">
        <f t="shared" si="91"/>
        <v>45</v>
      </c>
      <c r="O587" s="8">
        <f t="shared" si="92"/>
        <v>0</v>
      </c>
      <c r="P587" s="8">
        <f t="shared" si="93"/>
        <v>33</v>
      </c>
      <c r="Q587" s="9">
        <f t="shared" si="94"/>
        <v>29.45</v>
      </c>
      <c r="R587" s="9">
        <f t="shared" si="95"/>
        <v>22.25</v>
      </c>
      <c r="S587" s="9">
        <f t="shared" si="96"/>
        <v>25.35</v>
      </c>
      <c r="T587" s="9">
        <f t="shared" si="97"/>
        <v>25.75</v>
      </c>
      <c r="U587" s="8">
        <f t="shared" si="98"/>
        <v>25.683333333333337</v>
      </c>
      <c r="V587" s="8">
        <f t="shared" si="99"/>
        <v>25.700000000000003</v>
      </c>
    </row>
    <row r="588" spans="1:22" ht="13.5" x14ac:dyDescent="0.25">
      <c r="A588" s="3">
        <f>RSI!A588</f>
        <v>42859</v>
      </c>
      <c r="B588" s="2">
        <f>RSI!B588</f>
        <v>2.72</v>
      </c>
      <c r="C588" s="2">
        <f>RSI!I588</f>
        <v>51.268456014144604</v>
      </c>
      <c r="D588" s="2">
        <f>MACD!E588</f>
        <v>4.4151073658726059E-2</v>
      </c>
      <c r="E588" s="2">
        <f>MACD!F588</f>
        <v>7.0504976218107918E-2</v>
      </c>
      <c r="F588" s="2">
        <f>'Moving Avg'!D588</f>
        <v>2.6640000000000001</v>
      </c>
      <c r="G588" s="2">
        <f>'Moving Avg'!F588</f>
        <v>2.714999999999999</v>
      </c>
      <c r="H588" s="2">
        <f>'Moving Avg'!G588</f>
        <v>2.7200000000000006</v>
      </c>
      <c r="I588" s="2">
        <f>'Moving Avg'!H588</f>
        <v>2.8554499999999985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25</v>
      </c>
      <c r="N588" s="8">
        <f t="shared" si="91"/>
        <v>100</v>
      </c>
      <c r="O588" s="8">
        <f t="shared" si="92"/>
        <v>0</v>
      </c>
      <c r="P588" s="8">
        <f t="shared" si="93"/>
        <v>83.5</v>
      </c>
      <c r="Q588" s="9">
        <f t="shared" si="94"/>
        <v>56.274999999999999</v>
      </c>
      <c r="R588" s="9">
        <f t="shared" si="95"/>
        <v>45.875</v>
      </c>
      <c r="S588" s="9">
        <f t="shared" si="96"/>
        <v>56.325000000000003</v>
      </c>
      <c r="T588" s="9">
        <f t="shared" si="97"/>
        <v>52.125</v>
      </c>
      <c r="U588" s="8">
        <f t="shared" si="98"/>
        <v>52.82500000000001</v>
      </c>
      <c r="V588" s="8">
        <f t="shared" si="99"/>
        <v>52.650000000000006</v>
      </c>
    </row>
    <row r="589" spans="1:22" ht="13.5" x14ac:dyDescent="0.25">
      <c r="A589" s="3">
        <f>RSI!A589</f>
        <v>42860</v>
      </c>
      <c r="B589" s="2">
        <f>RSI!B589</f>
        <v>2.64</v>
      </c>
      <c r="C589" s="2">
        <f>RSI!I589</f>
        <v>39.089988759824585</v>
      </c>
      <c r="D589" s="2">
        <f>MACD!E589</f>
        <v>3.3155908025557679E-2</v>
      </c>
      <c r="E589" s="2">
        <f>MACD!F589</f>
        <v>6.3035162579597875E-2</v>
      </c>
      <c r="F589" s="2">
        <f>'Moving Avg'!D589</f>
        <v>2.6619999999999999</v>
      </c>
      <c r="G589" s="2">
        <f>'Moving Avg'!F589</f>
        <v>2.7034999999999991</v>
      </c>
      <c r="H589" s="2">
        <f>'Moving Avg'!G589</f>
        <v>2.7226000000000004</v>
      </c>
      <c r="I589" s="2">
        <f>'Moving Avg'!H589</f>
        <v>2.8536499999999982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100</v>
      </c>
      <c r="O589" s="8">
        <f t="shared" si="92"/>
        <v>0</v>
      </c>
      <c r="P589" s="8">
        <f t="shared" si="93"/>
        <v>16.5</v>
      </c>
      <c r="Q589" s="9">
        <f t="shared" si="94"/>
        <v>46.225000000000001</v>
      </c>
      <c r="R589" s="9">
        <f t="shared" si="95"/>
        <v>29.125</v>
      </c>
      <c r="S589" s="9">
        <f t="shared" si="96"/>
        <v>26.175000000000001</v>
      </c>
      <c r="T589" s="9">
        <f t="shared" si="97"/>
        <v>35.375</v>
      </c>
      <c r="U589" s="8">
        <f t="shared" si="98"/>
        <v>33.841666666666661</v>
      </c>
      <c r="V589" s="8">
        <f t="shared" si="99"/>
        <v>34.224999999999994</v>
      </c>
    </row>
    <row r="590" spans="1:22" ht="13.5" x14ac:dyDescent="0.25">
      <c r="A590" s="3">
        <f>RSI!A590</f>
        <v>42863</v>
      </c>
      <c r="B590" s="2">
        <f>RSI!B590</f>
        <v>2.64</v>
      </c>
      <c r="C590" s="2">
        <f>RSI!I590</f>
        <v>39.089988759824585</v>
      </c>
      <c r="D590" s="2">
        <f>MACD!E590</f>
        <v>2.4277577024920838E-2</v>
      </c>
      <c r="E590" s="2">
        <f>MACD!F590</f>
        <v>5.5283645468662469E-2</v>
      </c>
      <c r="F590" s="2">
        <f>'Moving Avg'!D590</f>
        <v>2.66</v>
      </c>
      <c r="G590" s="2">
        <f>'Moving Avg'!F590</f>
        <v>2.6904999999999992</v>
      </c>
      <c r="H590" s="2">
        <f>'Moving Avg'!G590</f>
        <v>2.7242000000000002</v>
      </c>
      <c r="I590" s="2">
        <f>'Moving Avg'!H590</f>
        <v>2.8518499999999976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100</v>
      </c>
      <c r="O590" s="8">
        <f t="shared" si="92"/>
        <v>0</v>
      </c>
      <c r="P590" s="8">
        <f t="shared" si="93"/>
        <v>16.5</v>
      </c>
      <c r="Q590" s="9">
        <f t="shared" si="94"/>
        <v>46.225000000000001</v>
      </c>
      <c r="R590" s="9">
        <f t="shared" si="95"/>
        <v>29.125</v>
      </c>
      <c r="S590" s="9">
        <f t="shared" si="96"/>
        <v>26.175000000000001</v>
      </c>
      <c r="T590" s="9">
        <f t="shared" si="97"/>
        <v>35.375</v>
      </c>
      <c r="U590" s="8">
        <f t="shared" si="98"/>
        <v>33.841666666666661</v>
      </c>
      <c r="V590" s="8">
        <f t="shared" si="99"/>
        <v>34.224999999999994</v>
      </c>
    </row>
    <row r="591" spans="1:22" ht="13.5" x14ac:dyDescent="0.25">
      <c r="A591" s="3">
        <f>RSI!A591</f>
        <v>42864</v>
      </c>
      <c r="B591" s="2">
        <f>RSI!B591</f>
        <v>2.72</v>
      </c>
      <c r="C591" s="2">
        <f>RSI!I591</f>
        <v>52.245935403815864</v>
      </c>
      <c r="D591" s="2">
        <f>MACD!E591</f>
        <v>1.1232986331829675E-2</v>
      </c>
      <c r="E591" s="2">
        <f>MACD!F591</f>
        <v>4.6473513641295913E-2</v>
      </c>
      <c r="F591" s="2">
        <f>'Moving Avg'!D591</f>
        <v>2.6740000000000004</v>
      </c>
      <c r="G591" s="2">
        <f>'Moving Avg'!F591</f>
        <v>2.6824999999999992</v>
      </c>
      <c r="H591" s="2">
        <f>'Moving Avg'!G591</f>
        <v>2.7284000000000002</v>
      </c>
      <c r="I591" s="2">
        <f>'Moving Avg'!H591</f>
        <v>2.8505499999999984</v>
      </c>
      <c r="J591" s="6" t="str">
        <f>OBV!F591</f>
        <v>BEARISH</v>
      </c>
      <c r="K591" s="6" t="str">
        <f>OBV!G591</f>
        <v>NEUTRAL</v>
      </c>
      <c r="L591" s="6" t="str">
        <f>OBV!H591</f>
        <v>BEARISH DIVERGENCE</v>
      </c>
      <c r="M591" s="8">
        <f t="shared" si="90"/>
        <v>25</v>
      </c>
      <c r="N591" s="8">
        <f t="shared" si="91"/>
        <v>100</v>
      </c>
      <c r="O591" s="8">
        <f t="shared" si="92"/>
        <v>0</v>
      </c>
      <c r="P591" s="8">
        <f t="shared" si="93"/>
        <v>16.5</v>
      </c>
      <c r="Q591" s="9">
        <f t="shared" si="94"/>
        <v>46.225000000000001</v>
      </c>
      <c r="R591" s="9">
        <f t="shared" si="95"/>
        <v>29.125</v>
      </c>
      <c r="S591" s="9">
        <f t="shared" si="96"/>
        <v>26.175000000000001</v>
      </c>
      <c r="T591" s="9">
        <f t="shared" si="97"/>
        <v>35.375</v>
      </c>
      <c r="U591" s="8">
        <f t="shared" si="98"/>
        <v>33.841666666666661</v>
      </c>
      <c r="V591" s="8">
        <f t="shared" si="99"/>
        <v>34.224999999999994</v>
      </c>
    </row>
    <row r="592" spans="1:22" ht="13.5" x14ac:dyDescent="0.25">
      <c r="A592" s="3">
        <f>RSI!A592</f>
        <v>42865</v>
      </c>
      <c r="B592" s="2">
        <f>RSI!B592</f>
        <v>2.7</v>
      </c>
      <c r="C592" s="2">
        <f>RSI!I592</f>
        <v>49.374738828759618</v>
      </c>
      <c r="D592" s="2">
        <f>MACD!E592</f>
        <v>1.5686148619509233E-3</v>
      </c>
      <c r="E592" s="2">
        <f>MACD!F592</f>
        <v>3.7492533885426914E-2</v>
      </c>
      <c r="F592" s="2">
        <f>'Moving Avg'!D592</f>
        <v>2.6840000000000002</v>
      </c>
      <c r="G592" s="2">
        <f>'Moving Avg'!F592</f>
        <v>2.6764999999999999</v>
      </c>
      <c r="H592" s="2">
        <f>'Moving Avg'!G592</f>
        <v>2.7336</v>
      </c>
      <c r="I592" s="2">
        <f>'Moving Avg'!H592</f>
        <v>2.8497999999999983</v>
      </c>
      <c r="J592" s="6" t="str">
        <f>OBV!F592</f>
        <v>BEARISH</v>
      </c>
      <c r="K592" s="6" t="str">
        <f>OBV!G592</f>
        <v>NEUTRAL</v>
      </c>
      <c r="L592" s="6" t="str">
        <f>OBV!H592</f>
        <v>BEARISH DIVERGENCE</v>
      </c>
      <c r="M592" s="8">
        <f t="shared" si="90"/>
        <v>25</v>
      </c>
      <c r="N592" s="8">
        <f t="shared" si="91"/>
        <v>100</v>
      </c>
      <c r="O592" s="8">
        <f t="shared" si="92"/>
        <v>0</v>
      </c>
      <c r="P592" s="8">
        <f t="shared" si="93"/>
        <v>16.5</v>
      </c>
      <c r="Q592" s="9">
        <f t="shared" si="94"/>
        <v>46.225000000000001</v>
      </c>
      <c r="R592" s="9">
        <f t="shared" si="95"/>
        <v>29.125</v>
      </c>
      <c r="S592" s="9">
        <f t="shared" si="96"/>
        <v>26.175000000000001</v>
      </c>
      <c r="T592" s="9">
        <f t="shared" si="97"/>
        <v>35.375</v>
      </c>
      <c r="U592" s="8">
        <f t="shared" si="98"/>
        <v>33.841666666666661</v>
      </c>
      <c r="V592" s="8">
        <f t="shared" si="99"/>
        <v>34.224999999999994</v>
      </c>
    </row>
    <row r="593" spans="1:22" ht="13.5" x14ac:dyDescent="0.25">
      <c r="A593" s="3">
        <f>RSI!A593</f>
        <v>42866</v>
      </c>
      <c r="B593" s="2">
        <f>RSI!B593</f>
        <v>2.7</v>
      </c>
      <c r="C593" s="2">
        <f>RSI!I593</f>
        <v>49.374738828759618</v>
      </c>
      <c r="D593" s="2">
        <f>MACD!E593</f>
        <v>-6.5908626698560902E-3</v>
      </c>
      <c r="E593" s="2">
        <f>MACD!F593</f>
        <v>2.8675854574370316E-2</v>
      </c>
      <c r="F593" s="2">
        <f>'Moving Avg'!D593</f>
        <v>2.6799999999999997</v>
      </c>
      <c r="G593" s="2">
        <f>'Moving Avg'!F593</f>
        <v>2.6744999999999997</v>
      </c>
      <c r="H593" s="2">
        <f>'Moving Avg'!G593</f>
        <v>2.7362000000000002</v>
      </c>
      <c r="I593" s="2">
        <f>'Moving Avg'!H593</f>
        <v>2.8490499999999988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100</v>
      </c>
      <c r="O593" s="8">
        <f t="shared" si="92"/>
        <v>0</v>
      </c>
      <c r="P593" s="8">
        <f t="shared" si="93"/>
        <v>16.5</v>
      </c>
      <c r="Q593" s="9">
        <f t="shared" si="94"/>
        <v>46.225000000000001</v>
      </c>
      <c r="R593" s="9">
        <f t="shared" si="95"/>
        <v>29.125</v>
      </c>
      <c r="S593" s="9">
        <f t="shared" si="96"/>
        <v>26.175000000000001</v>
      </c>
      <c r="T593" s="9">
        <f t="shared" si="97"/>
        <v>35.375</v>
      </c>
      <c r="U593" s="8">
        <f t="shared" si="98"/>
        <v>33.841666666666661</v>
      </c>
      <c r="V593" s="8">
        <f t="shared" si="99"/>
        <v>34.224999999999994</v>
      </c>
    </row>
    <row r="594" spans="1:22" ht="13.5" x14ac:dyDescent="0.25">
      <c r="A594" s="3">
        <f>RSI!A594</f>
        <v>42867</v>
      </c>
      <c r="B594" s="2">
        <f>RSI!B594</f>
        <v>2.7</v>
      </c>
      <c r="C594" s="2">
        <f>RSI!I594</f>
        <v>49.374738828759611</v>
      </c>
      <c r="D594" s="2">
        <f>MACD!E594</f>
        <v>-1.3478306745547286E-2</v>
      </c>
      <c r="E594" s="2">
        <f>MACD!F594</f>
        <v>2.0245022310386794E-2</v>
      </c>
      <c r="F594" s="2">
        <f>'Moving Avg'!D594</f>
        <v>2.6920000000000002</v>
      </c>
      <c r="G594" s="2">
        <f>'Moving Avg'!F594</f>
        <v>2.6725000000000003</v>
      </c>
      <c r="H594" s="2">
        <f>'Moving Avg'!G594</f>
        <v>2.7385999999999999</v>
      </c>
      <c r="I594" s="2">
        <f>'Moving Avg'!H594</f>
        <v>2.8482999999999987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25</v>
      </c>
      <c r="N594" s="8">
        <f t="shared" si="91"/>
        <v>100</v>
      </c>
      <c r="O594" s="8">
        <f t="shared" si="92"/>
        <v>0</v>
      </c>
      <c r="P594" s="8">
        <f t="shared" si="93"/>
        <v>83.5</v>
      </c>
      <c r="Q594" s="9">
        <f t="shared" si="94"/>
        <v>56.274999999999999</v>
      </c>
      <c r="R594" s="9">
        <f t="shared" si="95"/>
        <v>45.875</v>
      </c>
      <c r="S594" s="9">
        <f t="shared" si="96"/>
        <v>56.325000000000003</v>
      </c>
      <c r="T594" s="9">
        <f t="shared" si="97"/>
        <v>52.125</v>
      </c>
      <c r="U594" s="8">
        <f t="shared" si="98"/>
        <v>52.82500000000001</v>
      </c>
      <c r="V594" s="8">
        <f t="shared" si="99"/>
        <v>52.650000000000006</v>
      </c>
    </row>
    <row r="595" spans="1:22" ht="13.5" x14ac:dyDescent="0.25">
      <c r="A595" s="3">
        <f>RSI!A595</f>
        <v>42870</v>
      </c>
      <c r="B595" s="2">
        <f>RSI!B595</f>
        <v>2.62</v>
      </c>
      <c r="C595" s="2">
        <f>RSI!I595</f>
        <v>38.738900064081164</v>
      </c>
      <c r="D595" s="2">
        <f>MACD!E595</f>
        <v>-1.3364728095498268E-2</v>
      </c>
      <c r="E595" s="2">
        <f>MACD!F595</f>
        <v>1.3523072229209784E-2</v>
      </c>
      <c r="F595" s="2">
        <f>'Moving Avg'!D595</f>
        <v>2.6880000000000002</v>
      </c>
      <c r="G595" s="2">
        <f>'Moving Avg'!F595</f>
        <v>2.6665000000000001</v>
      </c>
      <c r="H595" s="2">
        <f>'Moving Avg'!G595</f>
        <v>2.7389999999999999</v>
      </c>
      <c r="I595" s="2">
        <f>'Moving Avg'!H595</f>
        <v>2.8471499999999987</v>
      </c>
      <c r="J595" s="6" t="str">
        <f>OBV!F595</f>
        <v>BULLISH</v>
      </c>
      <c r="K595" s="6" t="str">
        <f>OBV!G595</f>
        <v>NEUTRAL</v>
      </c>
      <c r="L595" s="6" t="str">
        <f>OBV!H595</f>
        <v>BULLISH DIVERGENCE</v>
      </c>
      <c r="M595" s="8">
        <f t="shared" si="90"/>
        <v>25</v>
      </c>
      <c r="N595" s="8">
        <f t="shared" si="91"/>
        <v>100</v>
      </c>
      <c r="O595" s="8">
        <f t="shared" si="92"/>
        <v>0</v>
      </c>
      <c r="P595" s="8">
        <f t="shared" si="93"/>
        <v>66.5</v>
      </c>
      <c r="Q595" s="9">
        <f t="shared" si="94"/>
        <v>53.725000000000001</v>
      </c>
      <c r="R595" s="9">
        <f t="shared" si="95"/>
        <v>41.625</v>
      </c>
      <c r="S595" s="9">
        <f t="shared" si="96"/>
        <v>48.674999999999997</v>
      </c>
      <c r="T595" s="9">
        <f t="shared" si="97"/>
        <v>47.875</v>
      </c>
      <c r="U595" s="8">
        <f t="shared" si="98"/>
        <v>48.008333333333326</v>
      </c>
      <c r="V595" s="8">
        <f t="shared" si="99"/>
        <v>47.974999999999994</v>
      </c>
    </row>
    <row r="596" spans="1:22" ht="13.5" x14ac:dyDescent="0.25">
      <c r="A596" s="3">
        <f>RSI!A596</f>
        <v>42871</v>
      </c>
      <c r="B596" s="2">
        <f>RSI!B596</f>
        <v>2.62</v>
      </c>
      <c r="C596" s="2">
        <f>RSI!I596</f>
        <v>38.738900064081164</v>
      </c>
      <c r="D596" s="2">
        <f>MACD!E596</f>
        <v>-1.2781557038104019E-2</v>
      </c>
      <c r="E596" s="2">
        <f>MACD!F596</f>
        <v>8.2621463757470235E-3</v>
      </c>
      <c r="F596" s="2">
        <f>'Moving Avg'!D596</f>
        <v>2.6680000000000006</v>
      </c>
      <c r="G596" s="2">
        <f>'Moving Avg'!F596</f>
        <v>2.6604999999999999</v>
      </c>
      <c r="H596" s="2">
        <f>'Moving Avg'!G596</f>
        <v>2.7385999999999999</v>
      </c>
      <c r="I596" s="2">
        <f>'Moving Avg'!H596</f>
        <v>2.8462499999999982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25</v>
      </c>
      <c r="N596" s="8">
        <f t="shared" si="91"/>
        <v>100</v>
      </c>
      <c r="O596" s="8">
        <f t="shared" si="92"/>
        <v>0</v>
      </c>
      <c r="P596" s="8">
        <f t="shared" si="93"/>
        <v>16.5</v>
      </c>
      <c r="Q596" s="9">
        <f t="shared" si="94"/>
        <v>46.225000000000001</v>
      </c>
      <c r="R596" s="9">
        <f t="shared" si="95"/>
        <v>29.125</v>
      </c>
      <c r="S596" s="9">
        <f t="shared" si="96"/>
        <v>26.175000000000001</v>
      </c>
      <c r="T596" s="9">
        <f t="shared" si="97"/>
        <v>35.375</v>
      </c>
      <c r="U596" s="8">
        <f t="shared" si="98"/>
        <v>33.841666666666661</v>
      </c>
      <c r="V596" s="8">
        <f t="shared" si="99"/>
        <v>34.224999999999994</v>
      </c>
    </row>
    <row r="597" spans="1:22" ht="13.5" x14ac:dyDescent="0.25">
      <c r="A597" s="3">
        <f>RSI!A597</f>
        <v>42872</v>
      </c>
      <c r="B597" s="2">
        <f>RSI!B597</f>
        <v>2.69</v>
      </c>
      <c r="C597" s="2">
        <f>RSI!I597</f>
        <v>49.728174292536778</v>
      </c>
      <c r="D597" s="2">
        <f>MACD!E597</f>
        <v>-1.7022302710651527E-2</v>
      </c>
      <c r="E597" s="2">
        <f>MACD!F597</f>
        <v>3.2052565584673133E-3</v>
      </c>
      <c r="F597" s="2">
        <f>'Moving Avg'!D597</f>
        <v>2.6659999999999999</v>
      </c>
      <c r="G597" s="2">
        <f>'Moving Avg'!F597</f>
        <v>2.6624999999999996</v>
      </c>
      <c r="H597" s="2">
        <f>'Moving Avg'!G597</f>
        <v>2.7398000000000007</v>
      </c>
      <c r="I597" s="2">
        <f>'Moving Avg'!H597</f>
        <v>2.845699999999999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25</v>
      </c>
      <c r="N597" s="8">
        <f t="shared" si="91"/>
        <v>100</v>
      </c>
      <c r="O597" s="8">
        <f t="shared" si="92"/>
        <v>0</v>
      </c>
      <c r="P597" s="8">
        <f t="shared" si="93"/>
        <v>16.5</v>
      </c>
      <c r="Q597" s="9">
        <f t="shared" si="94"/>
        <v>46.225000000000001</v>
      </c>
      <c r="R597" s="9">
        <f t="shared" si="95"/>
        <v>29.125</v>
      </c>
      <c r="S597" s="9">
        <f t="shared" si="96"/>
        <v>26.175000000000001</v>
      </c>
      <c r="T597" s="9">
        <f t="shared" si="97"/>
        <v>35.375</v>
      </c>
      <c r="U597" s="8">
        <f t="shared" si="98"/>
        <v>33.841666666666661</v>
      </c>
      <c r="V597" s="8">
        <f t="shared" si="99"/>
        <v>34.224999999999994</v>
      </c>
    </row>
    <row r="598" spans="1:22" ht="13.5" x14ac:dyDescent="0.25">
      <c r="A598" s="3">
        <f>RSI!A598</f>
        <v>42873</v>
      </c>
      <c r="B598" s="2">
        <f>RSI!B598</f>
        <v>2.69</v>
      </c>
      <c r="C598" s="2">
        <f>RSI!I598</f>
        <v>49.728174292536778</v>
      </c>
      <c r="D598" s="2">
        <f>MACD!E598</f>
        <v>-9.8374475799043459E-3</v>
      </c>
      <c r="E598" s="2">
        <f>MACD!F598</f>
        <v>5.9671573079298152E-4</v>
      </c>
      <c r="F598" s="2">
        <f>'Moving Avg'!D598</f>
        <v>2.6640000000000001</v>
      </c>
      <c r="G598" s="2">
        <f>'Moving Avg'!F598</f>
        <v>2.6644999999999999</v>
      </c>
      <c r="H598" s="2">
        <f>'Moving Avg'!G598</f>
        <v>2.7418000000000005</v>
      </c>
      <c r="I598" s="2">
        <f>'Moving Avg'!H598</f>
        <v>2.8446499999999992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45</v>
      </c>
      <c r="O598" s="8">
        <f t="shared" si="92"/>
        <v>0</v>
      </c>
      <c r="P598" s="8">
        <f t="shared" si="93"/>
        <v>16.5</v>
      </c>
      <c r="Q598" s="9">
        <f t="shared" si="94"/>
        <v>26.975000000000001</v>
      </c>
      <c r="R598" s="9">
        <f t="shared" si="95"/>
        <v>18.125</v>
      </c>
      <c r="S598" s="9">
        <f t="shared" si="96"/>
        <v>17.925000000000001</v>
      </c>
      <c r="T598" s="9">
        <f t="shared" si="97"/>
        <v>21.625</v>
      </c>
      <c r="U598" s="8">
        <f t="shared" si="98"/>
        <v>21.008333333333336</v>
      </c>
      <c r="V598" s="8">
        <f t="shared" si="99"/>
        <v>21.162500000000001</v>
      </c>
    </row>
    <row r="599" spans="1:22" ht="13.5" x14ac:dyDescent="0.25">
      <c r="A599" s="3">
        <f>RSI!A599</f>
        <v>42874</v>
      </c>
      <c r="B599" s="2">
        <f>RSI!B599</f>
        <v>2.69</v>
      </c>
      <c r="C599" s="2">
        <f>RSI!I599</f>
        <v>49.728174292536778</v>
      </c>
      <c r="D599" s="2">
        <f>MACD!E599</f>
        <v>-1.6061991878265847E-2</v>
      </c>
      <c r="E599" s="2">
        <f>MACD!F599</f>
        <v>-2.7350257910187842E-3</v>
      </c>
      <c r="F599" s="2">
        <f>'Moving Avg'!D599</f>
        <v>2.6619999999999999</v>
      </c>
      <c r="G599" s="2">
        <f>'Moving Avg'!F599</f>
        <v>2.6664999999999996</v>
      </c>
      <c r="H599" s="2">
        <f>'Moving Avg'!G599</f>
        <v>2.7428000000000003</v>
      </c>
      <c r="I599" s="2">
        <f>'Moving Avg'!H599</f>
        <v>2.8435999999999995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45</v>
      </c>
      <c r="O599" s="8">
        <f t="shared" si="92"/>
        <v>0</v>
      </c>
      <c r="P599" s="8">
        <f t="shared" si="93"/>
        <v>16.5</v>
      </c>
      <c r="Q599" s="9">
        <f t="shared" si="94"/>
        <v>26.975000000000001</v>
      </c>
      <c r="R599" s="9">
        <f t="shared" si="95"/>
        <v>18.125</v>
      </c>
      <c r="S599" s="9">
        <f t="shared" si="96"/>
        <v>17.925000000000001</v>
      </c>
      <c r="T599" s="9">
        <f t="shared" si="97"/>
        <v>21.625</v>
      </c>
      <c r="U599" s="8">
        <f t="shared" si="98"/>
        <v>21.008333333333336</v>
      </c>
      <c r="V599" s="8">
        <f t="shared" si="99"/>
        <v>21.162500000000001</v>
      </c>
    </row>
    <row r="600" spans="1:22" ht="13.5" x14ac:dyDescent="0.25">
      <c r="A600" s="3">
        <f>RSI!A600</f>
        <v>42877</v>
      </c>
      <c r="B600" s="2">
        <f>RSI!B600</f>
        <v>2.68</v>
      </c>
      <c r="C600" s="2">
        <f>RSI!I600</f>
        <v>48.185904864819662</v>
      </c>
      <c r="D600" s="2">
        <f>MACD!E600</f>
        <v>-2.0584788785776631E-2</v>
      </c>
      <c r="E600" s="2">
        <f>MACD!F600</f>
        <v>-6.3049783899703539E-3</v>
      </c>
      <c r="F600" s="2">
        <f>'Moving Avg'!D600</f>
        <v>2.6739999999999999</v>
      </c>
      <c r="G600" s="2">
        <f>'Moving Avg'!F600</f>
        <v>2.6679999999999997</v>
      </c>
      <c r="H600" s="2">
        <f>'Moving Avg'!G600</f>
        <v>2.7442000000000011</v>
      </c>
      <c r="I600" s="2">
        <f>'Moving Avg'!H600</f>
        <v>2.8418499999999995</v>
      </c>
      <c r="J600" s="6" t="str">
        <f>OBV!F600</f>
        <v>BULLISH</v>
      </c>
      <c r="K600" s="6" t="str">
        <f>OBV!G600</f>
        <v>NEUTRAL</v>
      </c>
      <c r="L600" s="6" t="str">
        <f>OBV!H600</f>
        <v>CONFIRMED BULLISH</v>
      </c>
      <c r="M600" s="8">
        <f t="shared" si="90"/>
        <v>25</v>
      </c>
      <c r="N600" s="8">
        <f t="shared" si="91"/>
        <v>45</v>
      </c>
      <c r="O600" s="8">
        <f t="shared" si="92"/>
        <v>0</v>
      </c>
      <c r="P600" s="8">
        <f t="shared" si="93"/>
        <v>83.5</v>
      </c>
      <c r="Q600" s="9">
        <f t="shared" si="94"/>
        <v>37.024999999999999</v>
      </c>
      <c r="R600" s="9">
        <f t="shared" si="95"/>
        <v>34.875</v>
      </c>
      <c r="S600" s="9">
        <f t="shared" si="96"/>
        <v>48.075000000000003</v>
      </c>
      <c r="T600" s="9">
        <f t="shared" si="97"/>
        <v>38.375</v>
      </c>
      <c r="U600" s="8">
        <f t="shared" si="98"/>
        <v>39.991666666666667</v>
      </c>
      <c r="V600" s="8">
        <f t="shared" si="99"/>
        <v>39.587500000000006</v>
      </c>
    </row>
    <row r="601" spans="1:22" ht="13.5" x14ac:dyDescent="0.25">
      <c r="A601" s="3">
        <f>RSI!A601</f>
        <v>42878</v>
      </c>
      <c r="B601" s="2">
        <f>RSI!B601</f>
        <v>2.66</v>
      </c>
      <c r="C601" s="2">
        <f>RSI!I601</f>
        <v>45.168666097765133</v>
      </c>
      <c r="D601" s="2">
        <f>MACD!E601</f>
        <v>-1.0560372815469954E-2</v>
      </c>
      <c r="E601" s="2">
        <f>MACD!F601</f>
        <v>-7.1560572750702742E-3</v>
      </c>
      <c r="F601" s="2">
        <f>'Moving Avg'!D601</f>
        <v>2.6819999999999999</v>
      </c>
      <c r="G601" s="2">
        <f>'Moving Avg'!F601</f>
        <v>2.6684999999999994</v>
      </c>
      <c r="H601" s="2">
        <f>'Moving Avg'!G601</f>
        <v>2.7428000000000012</v>
      </c>
      <c r="I601" s="2">
        <f>'Moving Avg'!H601</f>
        <v>2.8398499999999998</v>
      </c>
      <c r="J601" s="6" t="str">
        <f>OBV!F601</f>
        <v>BEARISH</v>
      </c>
      <c r="K601" s="6" t="str">
        <f>OBV!G601</f>
        <v>NEUTRAL</v>
      </c>
      <c r="L601" s="6" t="str">
        <f>OBV!H601</f>
        <v>BEARISH DIVERGENCE</v>
      </c>
      <c r="M601" s="8">
        <f t="shared" si="90"/>
        <v>25</v>
      </c>
      <c r="N601" s="8">
        <f t="shared" si="91"/>
        <v>45</v>
      </c>
      <c r="O601" s="8">
        <f t="shared" si="92"/>
        <v>0</v>
      </c>
      <c r="P601" s="8">
        <f t="shared" si="93"/>
        <v>16.5</v>
      </c>
      <c r="Q601" s="9">
        <f t="shared" si="94"/>
        <v>26.975000000000001</v>
      </c>
      <c r="R601" s="9">
        <f t="shared" si="95"/>
        <v>18.125</v>
      </c>
      <c r="S601" s="9">
        <f t="shared" si="96"/>
        <v>17.925000000000001</v>
      </c>
      <c r="T601" s="9">
        <f t="shared" si="97"/>
        <v>21.625</v>
      </c>
      <c r="U601" s="8">
        <f t="shared" si="98"/>
        <v>21.008333333333336</v>
      </c>
      <c r="V601" s="8">
        <f t="shared" si="99"/>
        <v>21.162500000000001</v>
      </c>
    </row>
    <row r="602" spans="1:22" ht="13.5" x14ac:dyDescent="0.25">
      <c r="A602" s="3">
        <f>RSI!A602</f>
        <v>42879</v>
      </c>
      <c r="B602" s="2">
        <f>RSI!B602</f>
        <v>2.59</v>
      </c>
      <c r="C602" s="2">
        <f>RSI!I602</f>
        <v>36.543740035301028</v>
      </c>
      <c r="D602" s="2">
        <f>MACD!E602</f>
        <v>2.0588326172665816E-4</v>
      </c>
      <c r="E602" s="2">
        <f>MACD!F602</f>
        <v>-5.6836691677108883E-3</v>
      </c>
      <c r="F602" s="2">
        <f>'Moving Avg'!D602</f>
        <v>2.6619999999999999</v>
      </c>
      <c r="G602" s="2">
        <f>'Moving Avg'!F602</f>
        <v>2.6654999999999993</v>
      </c>
      <c r="H602" s="2">
        <f>'Moving Avg'!G602</f>
        <v>2.7386000000000017</v>
      </c>
      <c r="I602" s="2">
        <f>'Moving Avg'!H602</f>
        <v>2.8377999999999997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0</v>
      </c>
      <c r="P602" s="8">
        <f t="shared" si="93"/>
        <v>16.5</v>
      </c>
      <c r="Q602" s="9">
        <f t="shared" si="94"/>
        <v>11.225</v>
      </c>
      <c r="R602" s="9">
        <f t="shared" si="95"/>
        <v>9.125</v>
      </c>
      <c r="S602" s="9">
        <f t="shared" si="96"/>
        <v>11.175000000000001</v>
      </c>
      <c r="T602" s="9">
        <f t="shared" si="97"/>
        <v>10.375</v>
      </c>
      <c r="U602" s="8">
        <f t="shared" si="98"/>
        <v>10.508333333333335</v>
      </c>
      <c r="V602" s="8">
        <f t="shared" si="99"/>
        <v>10.475000000000001</v>
      </c>
    </row>
    <row r="603" spans="1:22" ht="13.5" x14ac:dyDescent="0.25">
      <c r="A603" s="3">
        <f>RSI!A603</f>
        <v>42880</v>
      </c>
      <c r="B603" s="2">
        <f>RSI!B603</f>
        <v>2.59</v>
      </c>
      <c r="C603" s="2">
        <f>RSI!I603</f>
        <v>36.543740035301035</v>
      </c>
      <c r="D603" s="2">
        <f>MACD!E603</f>
        <v>9.8921991824734157E-3</v>
      </c>
      <c r="E603" s="2">
        <f>MACD!F603</f>
        <v>-2.5684954976740279E-3</v>
      </c>
      <c r="F603" s="2">
        <f>'Moving Avg'!D603</f>
        <v>2.6420000000000003</v>
      </c>
      <c r="G603" s="2">
        <f>'Moving Avg'!F603</f>
        <v>2.6625000000000001</v>
      </c>
      <c r="H603" s="2">
        <f>'Moving Avg'!G603</f>
        <v>2.7336000000000018</v>
      </c>
      <c r="I603" s="2">
        <f>'Moving Avg'!H603</f>
        <v>2.8361999999999998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16.5</v>
      </c>
      <c r="Q603" s="9">
        <f t="shared" si="94"/>
        <v>11.225</v>
      </c>
      <c r="R603" s="9">
        <f t="shared" si="95"/>
        <v>9.125</v>
      </c>
      <c r="S603" s="9">
        <f t="shared" si="96"/>
        <v>11.175000000000001</v>
      </c>
      <c r="T603" s="9">
        <f t="shared" si="97"/>
        <v>10.375</v>
      </c>
      <c r="U603" s="8">
        <f t="shared" si="98"/>
        <v>10.508333333333335</v>
      </c>
      <c r="V603" s="8">
        <f t="shared" si="99"/>
        <v>10.475000000000001</v>
      </c>
    </row>
    <row r="604" spans="1:22" ht="13.5" x14ac:dyDescent="0.25">
      <c r="A604" s="3">
        <f>RSI!A604</f>
        <v>42881</v>
      </c>
      <c r="B604" s="2">
        <f>RSI!B604</f>
        <v>2.59</v>
      </c>
      <c r="C604" s="2">
        <f>RSI!I604</f>
        <v>36.543740035301035</v>
      </c>
      <c r="D604" s="2">
        <f>MACD!E604</f>
        <v>1.8622022776420888E-2</v>
      </c>
      <c r="E604" s="2">
        <f>MACD!F604</f>
        <v>1.6696081571449554E-3</v>
      </c>
      <c r="F604" s="2">
        <f>'Moving Avg'!D604</f>
        <v>2.6219999999999999</v>
      </c>
      <c r="G604" s="2">
        <f>'Moving Avg'!F604</f>
        <v>2.6595</v>
      </c>
      <c r="H604" s="2">
        <f>'Moving Avg'!G604</f>
        <v>2.7300000000000022</v>
      </c>
      <c r="I604" s="2">
        <f>'Moving Avg'!H604</f>
        <v>2.8349000000000002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16.5</v>
      </c>
      <c r="Q604" s="9">
        <f t="shared" si="94"/>
        <v>11.225</v>
      </c>
      <c r="R604" s="9">
        <f t="shared" si="95"/>
        <v>9.125</v>
      </c>
      <c r="S604" s="9">
        <f t="shared" si="96"/>
        <v>11.175000000000001</v>
      </c>
      <c r="T604" s="9">
        <f t="shared" si="97"/>
        <v>10.375</v>
      </c>
      <c r="U604" s="8">
        <f t="shared" si="98"/>
        <v>10.508333333333335</v>
      </c>
      <c r="V604" s="8">
        <f t="shared" si="99"/>
        <v>10.475000000000001</v>
      </c>
    </row>
    <row r="605" spans="1:22" ht="13.5" x14ac:dyDescent="0.25">
      <c r="A605" s="3">
        <f>RSI!A605</f>
        <v>42884</v>
      </c>
      <c r="B605" s="2">
        <f>RSI!B605</f>
        <v>2.59</v>
      </c>
      <c r="C605" s="2">
        <f>RSI!I605</f>
        <v>36.543740035301049</v>
      </c>
      <c r="D605" s="2">
        <f>MACD!E605</f>
        <v>1.4195280318386683E-2</v>
      </c>
      <c r="E605" s="2">
        <f>MACD!F605</f>
        <v>4.174742589393301E-3</v>
      </c>
      <c r="F605" s="2">
        <f>'Moving Avg'!D605</f>
        <v>2.6040000000000001</v>
      </c>
      <c r="G605" s="2">
        <f>'Moving Avg'!F605</f>
        <v>2.6565000000000003</v>
      </c>
      <c r="H605" s="2">
        <f>'Moving Avg'!G605</f>
        <v>2.7266000000000012</v>
      </c>
      <c r="I605" s="2">
        <f>'Moving Avg'!H605</f>
        <v>2.8336000000000001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16.5</v>
      </c>
      <c r="Q605" s="9">
        <f t="shared" si="94"/>
        <v>11.225</v>
      </c>
      <c r="R605" s="9">
        <f t="shared" si="95"/>
        <v>9.125</v>
      </c>
      <c r="S605" s="9">
        <f t="shared" si="96"/>
        <v>11.175000000000001</v>
      </c>
      <c r="T605" s="9">
        <f t="shared" si="97"/>
        <v>10.375</v>
      </c>
      <c r="U605" s="8">
        <f t="shared" si="98"/>
        <v>10.508333333333335</v>
      </c>
      <c r="V605" s="8">
        <f t="shared" si="99"/>
        <v>10.475000000000001</v>
      </c>
    </row>
    <row r="606" spans="1:22" ht="13.5" x14ac:dyDescent="0.25">
      <c r="A606" s="3">
        <f>RSI!A606</f>
        <v>42885</v>
      </c>
      <c r="B606" s="2">
        <f>RSI!B606</f>
        <v>2.52</v>
      </c>
      <c r="C606" s="2">
        <f>RSI!I606</f>
        <v>29.075968285866637</v>
      </c>
      <c r="D606" s="2">
        <f>MACD!E606</f>
        <v>1.6092330753620043E-2</v>
      </c>
      <c r="E606" s="2">
        <f>MACD!F606</f>
        <v>6.55826022223865E-3</v>
      </c>
      <c r="F606" s="2">
        <f>'Moving Avg'!D606</f>
        <v>2.5759999999999996</v>
      </c>
      <c r="G606" s="2">
        <f>'Moving Avg'!F606</f>
        <v>2.6500000000000012</v>
      </c>
      <c r="H606" s="2">
        <f>'Moving Avg'!G606</f>
        <v>2.7204000000000015</v>
      </c>
      <c r="I606" s="2">
        <f>'Moving Avg'!H606</f>
        <v>2.8319500000000004</v>
      </c>
      <c r="J606" s="6" t="str">
        <f>OBV!F606</f>
        <v>BEARISH</v>
      </c>
      <c r="K606" s="6" t="str">
        <f>OBV!G606</f>
        <v>STRONG</v>
      </c>
      <c r="L606" s="6" t="str">
        <f>OBV!H606</f>
        <v>CONFIRMED BEARISH</v>
      </c>
      <c r="M606" s="8">
        <f t="shared" si="90"/>
        <v>50</v>
      </c>
      <c r="N606" s="8">
        <f t="shared" si="91"/>
        <v>0</v>
      </c>
      <c r="O606" s="8">
        <f t="shared" si="92"/>
        <v>0</v>
      </c>
      <c r="P606" s="8">
        <f t="shared" si="93"/>
        <v>33</v>
      </c>
      <c r="Q606" s="9">
        <f t="shared" si="94"/>
        <v>22.45</v>
      </c>
      <c r="R606" s="9">
        <f t="shared" si="95"/>
        <v>18.25</v>
      </c>
      <c r="S606" s="9">
        <f t="shared" si="96"/>
        <v>22.35</v>
      </c>
      <c r="T606" s="9">
        <f t="shared" si="97"/>
        <v>20.75</v>
      </c>
      <c r="U606" s="8">
        <f t="shared" si="98"/>
        <v>21.016666666666669</v>
      </c>
      <c r="V606" s="8">
        <f t="shared" si="99"/>
        <v>20.950000000000003</v>
      </c>
    </row>
    <row r="607" spans="1:22" ht="13.5" x14ac:dyDescent="0.25">
      <c r="A607" s="3">
        <f>RSI!A607</f>
        <v>42886</v>
      </c>
      <c r="B607" s="2">
        <f>RSI!B607</f>
        <v>2.52</v>
      </c>
      <c r="C607" s="2">
        <f>RSI!I607</f>
        <v>29.075968285866637</v>
      </c>
      <c r="D607" s="2">
        <f>MACD!E607</f>
        <v>2.9304067353832952E-2</v>
      </c>
      <c r="E607" s="2">
        <f>MACD!F607</f>
        <v>1.1107421648557513E-2</v>
      </c>
      <c r="F607" s="2">
        <f>'Moving Avg'!D607</f>
        <v>2.5619999999999998</v>
      </c>
      <c r="G607" s="2">
        <f>'Moving Avg'!F607</f>
        <v>2.6435000000000008</v>
      </c>
      <c r="H607" s="2">
        <f>'Moving Avg'!G607</f>
        <v>2.7150000000000016</v>
      </c>
      <c r="I607" s="2">
        <f>'Moving Avg'!H607</f>
        <v>2.8303000000000003</v>
      </c>
      <c r="J607" s="6" t="str">
        <f>OBV!F607</f>
        <v>BEARISH</v>
      </c>
      <c r="K607" s="6" t="str">
        <f>OBV!G607</f>
        <v>STRONG</v>
      </c>
      <c r="L607" s="6" t="str">
        <f>OBV!H607</f>
        <v>CONFIRMED BEARISH</v>
      </c>
      <c r="M607" s="8">
        <f t="shared" si="90"/>
        <v>50</v>
      </c>
      <c r="N607" s="8">
        <f t="shared" si="91"/>
        <v>0</v>
      </c>
      <c r="O607" s="8">
        <f t="shared" si="92"/>
        <v>0</v>
      </c>
      <c r="P607" s="8">
        <f t="shared" si="93"/>
        <v>33</v>
      </c>
      <c r="Q607" s="9">
        <f t="shared" si="94"/>
        <v>22.45</v>
      </c>
      <c r="R607" s="9">
        <f t="shared" si="95"/>
        <v>18.25</v>
      </c>
      <c r="S607" s="9">
        <f t="shared" si="96"/>
        <v>22.35</v>
      </c>
      <c r="T607" s="9">
        <f t="shared" si="97"/>
        <v>20.75</v>
      </c>
      <c r="U607" s="8">
        <f t="shared" si="98"/>
        <v>21.016666666666669</v>
      </c>
      <c r="V607" s="8">
        <f t="shared" si="99"/>
        <v>20.950000000000003</v>
      </c>
    </row>
    <row r="608" spans="1:22" ht="13.5" x14ac:dyDescent="0.25">
      <c r="A608" s="3">
        <f>RSI!A608</f>
        <v>42887</v>
      </c>
      <c r="B608" s="2">
        <f>RSI!B608</f>
        <v>2.59</v>
      </c>
      <c r="C608" s="2">
        <f>RSI!I608</f>
        <v>42.664461583982245</v>
      </c>
      <c r="D608" s="2">
        <f>MACD!E608</f>
        <v>3.6073330304383422E-2</v>
      </c>
      <c r="E608" s="2">
        <f>MACD!F608</f>
        <v>1.6100603379722696E-2</v>
      </c>
      <c r="F608" s="2">
        <f>'Moving Avg'!D608</f>
        <v>2.5619999999999998</v>
      </c>
      <c r="G608" s="2">
        <f>'Moving Avg'!F608</f>
        <v>2.6370000000000013</v>
      </c>
      <c r="H608" s="2">
        <f>'Moving Avg'!G608</f>
        <v>2.7102000000000017</v>
      </c>
      <c r="I608" s="2">
        <f>'Moving Avg'!H608</f>
        <v>2.8290000000000002</v>
      </c>
      <c r="J608" s="6" t="str">
        <f>OBV!F608</f>
        <v>BEARISH</v>
      </c>
      <c r="K608" s="6" t="str">
        <f>OBV!G608</f>
        <v>STRONG</v>
      </c>
      <c r="L608" s="6" t="str">
        <f>OBV!H608</f>
        <v>NEUTRAL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33</v>
      </c>
      <c r="Q608" s="9">
        <f t="shared" si="94"/>
        <v>13.7</v>
      </c>
      <c r="R608" s="9">
        <f t="shared" si="95"/>
        <v>13.25</v>
      </c>
      <c r="S608" s="9">
        <f t="shared" si="96"/>
        <v>18.600000000000001</v>
      </c>
      <c r="T608" s="9">
        <f t="shared" si="97"/>
        <v>14.5</v>
      </c>
      <c r="U608" s="8">
        <f t="shared" si="98"/>
        <v>15.183333333333332</v>
      </c>
      <c r="V608" s="8">
        <f t="shared" si="99"/>
        <v>15.012499999999999</v>
      </c>
    </row>
    <row r="609" spans="1:22" ht="13.5" x14ac:dyDescent="0.25">
      <c r="A609" s="3">
        <f>RSI!A609</f>
        <v>42888</v>
      </c>
      <c r="B609" s="2">
        <f>RSI!B609</f>
        <v>2.59</v>
      </c>
      <c r="C609" s="2">
        <f>RSI!I609</f>
        <v>42.664461583982245</v>
      </c>
      <c r="D609" s="2">
        <f>MACD!E609</f>
        <v>4.2105392954479459E-2</v>
      </c>
      <c r="E609" s="2">
        <f>MACD!F609</f>
        <v>2.1301561294674049E-2</v>
      </c>
      <c r="F609" s="2">
        <f>'Moving Avg'!D609</f>
        <v>2.5619999999999998</v>
      </c>
      <c r="G609" s="2">
        <f>'Moving Avg'!F609</f>
        <v>2.6345000000000014</v>
      </c>
      <c r="H609" s="2">
        <f>'Moving Avg'!G609</f>
        <v>2.7068000000000012</v>
      </c>
      <c r="I609" s="2">
        <f>'Moving Avg'!H609</f>
        <v>2.8279500000000009</v>
      </c>
      <c r="J609" s="6" t="str">
        <f>OBV!F609</f>
        <v>BEARISH</v>
      </c>
      <c r="K609" s="6" t="str">
        <f>OBV!G609</f>
        <v>STRONG</v>
      </c>
      <c r="L609" s="6" t="str">
        <f>OBV!H609</f>
        <v>NEUTRAL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33</v>
      </c>
      <c r="Q609" s="9">
        <f t="shared" si="94"/>
        <v>13.7</v>
      </c>
      <c r="R609" s="9">
        <f t="shared" si="95"/>
        <v>13.25</v>
      </c>
      <c r="S609" s="9">
        <f t="shared" si="96"/>
        <v>18.600000000000001</v>
      </c>
      <c r="T609" s="9">
        <f t="shared" si="97"/>
        <v>14.5</v>
      </c>
      <c r="U609" s="8">
        <f t="shared" si="98"/>
        <v>15.183333333333332</v>
      </c>
      <c r="V609" s="8">
        <f t="shared" si="99"/>
        <v>15.012499999999999</v>
      </c>
    </row>
    <row r="610" spans="1:22" ht="13.5" x14ac:dyDescent="0.25">
      <c r="A610" s="3">
        <f>RSI!A610</f>
        <v>42891</v>
      </c>
      <c r="B610" s="2">
        <f>RSI!B610</f>
        <v>2.59</v>
      </c>
      <c r="C610" s="2">
        <f>RSI!I610</f>
        <v>42.664461583982238</v>
      </c>
      <c r="D610" s="2">
        <f>MACD!E610</f>
        <v>4.5952674028435503E-2</v>
      </c>
      <c r="E610" s="2">
        <f>MACD!F610</f>
        <v>2.623178384142634E-2</v>
      </c>
      <c r="F610" s="2">
        <f>'Moving Avg'!D610</f>
        <v>2.5619999999999998</v>
      </c>
      <c r="G610" s="2">
        <f>'Moving Avg'!F610</f>
        <v>2.6320000000000014</v>
      </c>
      <c r="H610" s="2">
        <f>'Moving Avg'!G610</f>
        <v>2.7030000000000007</v>
      </c>
      <c r="I610" s="2">
        <f>'Moving Avg'!H610</f>
        <v>2.8269000000000011</v>
      </c>
      <c r="J610" s="6" t="str">
        <f>OBV!F610</f>
        <v>BEARISH</v>
      </c>
      <c r="K610" s="6" t="str">
        <f>OBV!G610</f>
        <v>STRONG</v>
      </c>
      <c r="L610" s="6" t="str">
        <f>OBV!H610</f>
        <v>NEUTRAL</v>
      </c>
      <c r="M610" s="8">
        <f t="shared" si="90"/>
        <v>25</v>
      </c>
      <c r="N610" s="8">
        <f t="shared" si="91"/>
        <v>0</v>
      </c>
      <c r="O610" s="8">
        <f t="shared" si="92"/>
        <v>0</v>
      </c>
      <c r="P610" s="8">
        <f t="shared" si="93"/>
        <v>33</v>
      </c>
      <c r="Q610" s="9">
        <f t="shared" si="94"/>
        <v>13.7</v>
      </c>
      <c r="R610" s="9">
        <f t="shared" si="95"/>
        <v>13.25</v>
      </c>
      <c r="S610" s="9">
        <f t="shared" si="96"/>
        <v>18.600000000000001</v>
      </c>
      <c r="T610" s="9">
        <f t="shared" si="97"/>
        <v>14.5</v>
      </c>
      <c r="U610" s="8">
        <f t="shared" si="98"/>
        <v>15.183333333333332</v>
      </c>
      <c r="V610" s="8">
        <f t="shared" si="99"/>
        <v>15.012499999999999</v>
      </c>
    </row>
    <row r="611" spans="1:22" ht="13.5" x14ac:dyDescent="0.25">
      <c r="A611" s="3">
        <f>RSI!A611</f>
        <v>42892</v>
      </c>
      <c r="B611" s="2">
        <f>RSI!B611</f>
        <v>2.59</v>
      </c>
      <c r="C611" s="2">
        <f>RSI!I611</f>
        <v>42.664461583982238</v>
      </c>
      <c r="D611" s="2">
        <f>MACD!E611</f>
        <v>4.6391966333917178E-2</v>
      </c>
      <c r="E611" s="2">
        <f>MACD!F611</f>
        <v>3.0263820339924509E-2</v>
      </c>
      <c r="F611" s="2">
        <f>'Moving Avg'!D611</f>
        <v>2.5759999999999996</v>
      </c>
      <c r="G611" s="2">
        <f>'Moving Avg'!F611</f>
        <v>2.6255000000000015</v>
      </c>
      <c r="H611" s="2">
        <f>'Moving Avg'!G611</f>
        <v>2.6988000000000003</v>
      </c>
      <c r="I611" s="2">
        <f>'Moving Avg'!H611</f>
        <v>2.8258500000000004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0</v>
      </c>
      <c r="O611" s="8">
        <f t="shared" si="92"/>
        <v>0</v>
      </c>
      <c r="P611" s="8">
        <f t="shared" si="93"/>
        <v>83.5</v>
      </c>
      <c r="Q611" s="9">
        <f t="shared" si="94"/>
        <v>21.274999999999999</v>
      </c>
      <c r="R611" s="9">
        <f t="shared" si="95"/>
        <v>25.875</v>
      </c>
      <c r="S611" s="9">
        <f t="shared" si="96"/>
        <v>41.325000000000003</v>
      </c>
      <c r="T611" s="9">
        <f t="shared" si="97"/>
        <v>27.125</v>
      </c>
      <c r="U611" s="8">
        <f t="shared" si="98"/>
        <v>29.491666666666664</v>
      </c>
      <c r="V611" s="8">
        <f t="shared" si="99"/>
        <v>28.9</v>
      </c>
    </row>
    <row r="612" spans="1:22" ht="13.5" x14ac:dyDescent="0.25">
      <c r="A612" s="3">
        <f>RSI!A612</f>
        <v>42893</v>
      </c>
      <c r="B612" s="2">
        <f>RSI!B612</f>
        <v>2.6</v>
      </c>
      <c r="C612" s="2">
        <f>RSI!I612</f>
        <v>44.700291195985614</v>
      </c>
      <c r="D612" s="2">
        <f>MACD!E612</f>
        <v>3.5495207127854034E-2</v>
      </c>
      <c r="E612" s="2">
        <f>MACD!F612</f>
        <v>3.1310097697510413E-2</v>
      </c>
      <c r="F612" s="2">
        <f>'Moving Avg'!D612</f>
        <v>2.5919999999999996</v>
      </c>
      <c r="G612" s="2">
        <f>'Moving Avg'!F612</f>
        <v>2.6205000000000007</v>
      </c>
      <c r="H612" s="2">
        <f>'Moving Avg'!G612</f>
        <v>2.6944000000000004</v>
      </c>
      <c r="I612" s="2">
        <f>'Moving Avg'!H612</f>
        <v>2.8248500000000005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0</v>
      </c>
      <c r="O612" s="8">
        <f t="shared" si="92"/>
        <v>0</v>
      </c>
      <c r="P612" s="8">
        <f t="shared" si="93"/>
        <v>83.5</v>
      </c>
      <c r="Q612" s="9">
        <f t="shared" si="94"/>
        <v>21.274999999999999</v>
      </c>
      <c r="R612" s="9">
        <f t="shared" si="95"/>
        <v>25.875</v>
      </c>
      <c r="S612" s="9">
        <f t="shared" si="96"/>
        <v>41.325000000000003</v>
      </c>
      <c r="T612" s="9">
        <f t="shared" si="97"/>
        <v>27.125</v>
      </c>
      <c r="U612" s="8">
        <f t="shared" si="98"/>
        <v>29.491666666666664</v>
      </c>
      <c r="V612" s="8">
        <f t="shared" si="99"/>
        <v>28.9</v>
      </c>
    </row>
    <row r="613" spans="1:22" ht="13.5" x14ac:dyDescent="0.25">
      <c r="A613" s="3">
        <f>RSI!A613</f>
        <v>42894</v>
      </c>
      <c r="B613" s="2">
        <f>RSI!B613</f>
        <v>2.5499999999999998</v>
      </c>
      <c r="C613" s="2">
        <f>RSI!I613</f>
        <v>37.525646444636763</v>
      </c>
      <c r="D613" s="2">
        <f>MACD!E613</f>
        <v>3.0143099976347898E-2</v>
      </c>
      <c r="E613" s="2">
        <f>MACD!F613</f>
        <v>3.1076698153277911E-2</v>
      </c>
      <c r="F613" s="2">
        <f>'Moving Avg'!D613</f>
        <v>2.5839999999999996</v>
      </c>
      <c r="G613" s="2">
        <f>'Moving Avg'!F613</f>
        <v>2.6130000000000004</v>
      </c>
      <c r="H613" s="2">
        <f>'Moving Avg'!G613</f>
        <v>2.6880000000000006</v>
      </c>
      <c r="I613" s="2">
        <f>'Moving Avg'!H613</f>
        <v>2.8236000000000003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66.5</v>
      </c>
      <c r="Q613" s="9">
        <f t="shared" si="94"/>
        <v>34.475000000000001</v>
      </c>
      <c r="R613" s="9">
        <f t="shared" si="95"/>
        <v>30.625</v>
      </c>
      <c r="S613" s="9">
        <f t="shared" si="96"/>
        <v>40.424999999999997</v>
      </c>
      <c r="T613" s="9">
        <f t="shared" si="97"/>
        <v>34.125</v>
      </c>
      <c r="U613" s="8">
        <f t="shared" si="98"/>
        <v>35.174999999999997</v>
      </c>
      <c r="V613" s="8">
        <f t="shared" si="99"/>
        <v>34.912499999999994</v>
      </c>
    </row>
    <row r="614" spans="1:22" ht="13.5" x14ac:dyDescent="0.25">
      <c r="A614" s="3">
        <f>RSI!A614</f>
        <v>42895</v>
      </c>
      <c r="B614" s="2">
        <f>RSI!B614</f>
        <v>2.5499999999999998</v>
      </c>
      <c r="C614" s="2">
        <f>RSI!I614</f>
        <v>37.525646444636763</v>
      </c>
      <c r="D614" s="2">
        <f>MACD!E614</f>
        <v>2.6062182977574455E-2</v>
      </c>
      <c r="E614" s="2">
        <f>MACD!F614</f>
        <v>3.0073795118137223E-2</v>
      </c>
      <c r="F614" s="2">
        <f>'Moving Avg'!D614</f>
        <v>2.5759999999999996</v>
      </c>
      <c r="G614" s="2">
        <f>'Moving Avg'!F614</f>
        <v>2.6055000000000001</v>
      </c>
      <c r="H614" s="2">
        <f>'Moving Avg'!G614</f>
        <v>2.6816000000000009</v>
      </c>
      <c r="I614" s="2">
        <f>'Moving Avg'!H614</f>
        <v>2.8221999999999996</v>
      </c>
      <c r="J614" s="6" t="str">
        <f>OBV!F614</f>
        <v>BULLISH</v>
      </c>
      <c r="K614" s="6" t="str">
        <f>OBV!G614</f>
        <v>NEUTRAL</v>
      </c>
      <c r="L614" s="6" t="str">
        <f>OBV!H614</f>
        <v>BULLISH DIVERGENCE</v>
      </c>
      <c r="M614" s="8">
        <f t="shared" si="90"/>
        <v>25</v>
      </c>
      <c r="N614" s="8">
        <f t="shared" si="91"/>
        <v>45</v>
      </c>
      <c r="O614" s="8">
        <f t="shared" si="92"/>
        <v>0</v>
      </c>
      <c r="P614" s="8">
        <f t="shared" si="93"/>
        <v>66.5</v>
      </c>
      <c r="Q614" s="9">
        <f t="shared" si="94"/>
        <v>34.475000000000001</v>
      </c>
      <c r="R614" s="9">
        <f t="shared" si="95"/>
        <v>30.625</v>
      </c>
      <c r="S614" s="9">
        <f t="shared" si="96"/>
        <v>40.424999999999997</v>
      </c>
      <c r="T614" s="9">
        <f t="shared" si="97"/>
        <v>34.125</v>
      </c>
      <c r="U614" s="8">
        <f t="shared" si="98"/>
        <v>35.174999999999997</v>
      </c>
      <c r="V614" s="8">
        <f t="shared" si="99"/>
        <v>34.912499999999994</v>
      </c>
    </row>
    <row r="615" spans="1:22" ht="13.5" x14ac:dyDescent="0.25">
      <c r="A615" s="3">
        <f>RSI!A615</f>
        <v>42898</v>
      </c>
      <c r="B615" s="2">
        <f>RSI!B615</f>
        <v>2.4900000000000002</v>
      </c>
      <c r="C615" s="2">
        <f>RSI!I615</f>
        <v>30.673791970862737</v>
      </c>
      <c r="D615" s="2">
        <f>MACD!E615</f>
        <v>2.7468163300727877E-2</v>
      </c>
      <c r="E615" s="2">
        <f>MACD!F615</f>
        <v>2.9552668754655356E-2</v>
      </c>
      <c r="F615" s="2">
        <f>'Moving Avg'!D615</f>
        <v>2.556</v>
      </c>
      <c r="G615" s="2">
        <f>'Moving Avg'!F615</f>
        <v>2.5990000000000002</v>
      </c>
      <c r="H615" s="2">
        <f>'Moving Avg'!G615</f>
        <v>2.6736000000000009</v>
      </c>
      <c r="I615" s="2">
        <f>'Moving Avg'!H615</f>
        <v>2.8203999999999998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45</v>
      </c>
      <c r="O615" s="8">
        <f t="shared" si="92"/>
        <v>0</v>
      </c>
      <c r="P615" s="8">
        <f t="shared" si="93"/>
        <v>16.5</v>
      </c>
      <c r="Q615" s="9">
        <f t="shared" si="94"/>
        <v>26.975000000000001</v>
      </c>
      <c r="R615" s="9">
        <f t="shared" si="95"/>
        <v>18.125</v>
      </c>
      <c r="S615" s="9">
        <f t="shared" si="96"/>
        <v>17.925000000000001</v>
      </c>
      <c r="T615" s="9">
        <f t="shared" si="97"/>
        <v>21.625</v>
      </c>
      <c r="U615" s="8">
        <f t="shared" si="98"/>
        <v>21.008333333333336</v>
      </c>
      <c r="V615" s="8">
        <f t="shared" si="99"/>
        <v>21.162500000000001</v>
      </c>
    </row>
    <row r="616" spans="1:22" ht="13.5" x14ac:dyDescent="0.25">
      <c r="A616" s="3">
        <f>RSI!A616</f>
        <v>42899</v>
      </c>
      <c r="B616" s="2">
        <f>RSI!B616</f>
        <v>2.42</v>
      </c>
      <c r="C616" s="2">
        <f>RSI!I616</f>
        <v>24.950020048517374</v>
      </c>
      <c r="D616" s="2">
        <f>MACD!E616</f>
        <v>2.3812242889514668E-2</v>
      </c>
      <c r="E616" s="2">
        <f>MACD!F616</f>
        <v>2.8404583581627219E-2</v>
      </c>
      <c r="F616" s="2">
        <f>'Moving Avg'!D616</f>
        <v>2.5220000000000002</v>
      </c>
      <c r="G616" s="2">
        <f>'Moving Avg'!F616</f>
        <v>2.589</v>
      </c>
      <c r="H616" s="2">
        <f>'Moving Avg'!G616</f>
        <v>2.6640000000000001</v>
      </c>
      <c r="I616" s="2">
        <f>'Moving Avg'!H616</f>
        <v>2.8182499999999995</v>
      </c>
      <c r="J616" s="6" t="str">
        <f>OBV!F616</f>
        <v>BEARISH</v>
      </c>
      <c r="K616" s="6" t="str">
        <f>OBV!G616</f>
        <v>STRONG</v>
      </c>
      <c r="L616" s="6" t="str">
        <f>OBV!H616</f>
        <v>CONFIRMED BEARISH</v>
      </c>
      <c r="M616" s="8">
        <f t="shared" si="90"/>
        <v>50</v>
      </c>
      <c r="N616" s="8">
        <f t="shared" si="91"/>
        <v>45</v>
      </c>
      <c r="O616" s="8">
        <f t="shared" si="92"/>
        <v>0</v>
      </c>
      <c r="P616" s="8">
        <f t="shared" si="93"/>
        <v>33</v>
      </c>
      <c r="Q616" s="9">
        <f t="shared" si="94"/>
        <v>38.200000000000003</v>
      </c>
      <c r="R616" s="9">
        <f t="shared" si="95"/>
        <v>27.25</v>
      </c>
      <c r="S616" s="9">
        <f t="shared" si="96"/>
        <v>29.1</v>
      </c>
      <c r="T616" s="9">
        <f t="shared" si="97"/>
        <v>32</v>
      </c>
      <c r="U616" s="8">
        <f t="shared" si="98"/>
        <v>31.516666666666669</v>
      </c>
      <c r="V616" s="8">
        <f t="shared" si="99"/>
        <v>31.637500000000003</v>
      </c>
    </row>
    <row r="617" spans="1:22" ht="13.5" x14ac:dyDescent="0.25">
      <c r="A617" s="3">
        <f>RSI!A617</f>
        <v>42900</v>
      </c>
      <c r="B617" s="2">
        <f>RSI!B617</f>
        <v>2.4900000000000002</v>
      </c>
      <c r="C617" s="2">
        <f>RSI!I617</f>
        <v>37.50810050221768</v>
      </c>
      <c r="D617" s="2">
        <f>MACD!E617</f>
        <v>1.6630969144096674E-2</v>
      </c>
      <c r="E617" s="2">
        <f>MACD!F617</f>
        <v>2.6049860694121112E-2</v>
      </c>
      <c r="F617" s="2">
        <f>'Moving Avg'!D617</f>
        <v>2.5</v>
      </c>
      <c r="G617" s="2">
        <f>'Moving Avg'!F617</f>
        <v>2.5790000000000002</v>
      </c>
      <c r="H617" s="2">
        <f>'Moving Avg'!G617</f>
        <v>2.6560000000000001</v>
      </c>
      <c r="I617" s="2">
        <f>'Moving Avg'!H617</f>
        <v>2.8164499999999992</v>
      </c>
      <c r="J617" s="6" t="str">
        <f>OBV!F617</f>
        <v>BEARISH</v>
      </c>
      <c r="K617" s="6" t="str">
        <f>OBV!G617</f>
        <v>STRONG</v>
      </c>
      <c r="L617" s="6" t="str">
        <f>OBV!H617</f>
        <v>CONFIRMED BEARISH</v>
      </c>
      <c r="M617" s="8">
        <f t="shared" si="90"/>
        <v>25</v>
      </c>
      <c r="N617" s="8">
        <f t="shared" si="91"/>
        <v>45</v>
      </c>
      <c r="O617" s="8">
        <f t="shared" si="92"/>
        <v>0</v>
      </c>
      <c r="P617" s="8">
        <f t="shared" si="93"/>
        <v>33</v>
      </c>
      <c r="Q617" s="9">
        <f t="shared" si="94"/>
        <v>29.45</v>
      </c>
      <c r="R617" s="9">
        <f t="shared" si="95"/>
        <v>22.25</v>
      </c>
      <c r="S617" s="9">
        <f t="shared" si="96"/>
        <v>25.35</v>
      </c>
      <c r="T617" s="9">
        <f t="shared" si="97"/>
        <v>25.75</v>
      </c>
      <c r="U617" s="8">
        <f t="shared" si="98"/>
        <v>25.683333333333337</v>
      </c>
      <c r="V617" s="8">
        <f t="shared" si="99"/>
        <v>25.700000000000003</v>
      </c>
    </row>
    <row r="618" spans="1:22" ht="13.5" x14ac:dyDescent="0.25">
      <c r="A618" s="3">
        <f>RSI!A618</f>
        <v>42901</v>
      </c>
      <c r="B618" s="2">
        <f>RSI!B618</f>
        <v>2.6</v>
      </c>
      <c r="C618" s="2">
        <f>RSI!I618</f>
        <v>51.29893304339577</v>
      </c>
      <c r="D618" s="2">
        <f>MACD!E618</f>
        <v>1.3778051319121687E-2</v>
      </c>
      <c r="E618" s="2">
        <f>MACD!F618</f>
        <v>2.3595498819121229E-2</v>
      </c>
      <c r="F618" s="2">
        <f>'Moving Avg'!D618</f>
        <v>2.5099999999999998</v>
      </c>
      <c r="G618" s="2">
        <f>'Moving Avg'!F618</f>
        <v>2.5745</v>
      </c>
      <c r="H618" s="2">
        <f>'Moving Avg'!G618</f>
        <v>2.6501999999999999</v>
      </c>
      <c r="I618" s="2">
        <f>'Moving Avg'!H618</f>
        <v>2.8151999999999986</v>
      </c>
      <c r="J618" s="6" t="str">
        <f>OBV!F618</f>
        <v>BEARISH</v>
      </c>
      <c r="K618" s="6" t="str">
        <f>OBV!G618</f>
        <v>STRONG</v>
      </c>
      <c r="L618" s="6" t="str">
        <f>OBV!H618</f>
        <v>BEARISH DIVERGENCE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33</v>
      </c>
      <c r="Q618" s="9">
        <f t="shared" si="94"/>
        <v>29.45</v>
      </c>
      <c r="R618" s="9">
        <f t="shared" si="95"/>
        <v>22.25</v>
      </c>
      <c r="S618" s="9">
        <f t="shared" si="96"/>
        <v>25.35</v>
      </c>
      <c r="T618" s="9">
        <f t="shared" si="97"/>
        <v>25.75</v>
      </c>
      <c r="U618" s="8">
        <f t="shared" si="98"/>
        <v>25.683333333333337</v>
      </c>
      <c r="V618" s="8">
        <f t="shared" si="99"/>
        <v>25.700000000000003</v>
      </c>
    </row>
    <row r="619" spans="1:22" ht="13.5" x14ac:dyDescent="0.25">
      <c r="A619" s="3">
        <f>RSI!A619</f>
        <v>42902</v>
      </c>
      <c r="B619" s="2">
        <f>RSI!B619</f>
        <v>2.6</v>
      </c>
      <c r="C619" s="2">
        <f>RSI!I619</f>
        <v>51.29893304339577</v>
      </c>
      <c r="D619" s="2">
        <f>MACD!E619</f>
        <v>1.1271884347199723E-2</v>
      </c>
      <c r="E619" s="2">
        <f>MACD!F619</f>
        <v>2.113077592473693E-2</v>
      </c>
      <c r="F619" s="2">
        <f>'Moving Avg'!D619</f>
        <v>2.52</v>
      </c>
      <c r="G619" s="2">
        <f>'Moving Avg'!F619</f>
        <v>2.57</v>
      </c>
      <c r="H619" s="2">
        <f>'Moving Avg'!G619</f>
        <v>2.6447999999999996</v>
      </c>
      <c r="I619" s="2">
        <f>'Moving Avg'!H619</f>
        <v>2.8141999999999991</v>
      </c>
      <c r="J619" s="6" t="str">
        <f>OBV!F619</f>
        <v>BEARISH</v>
      </c>
      <c r="K619" s="6" t="str">
        <f>OBV!G619</f>
        <v>STRONG</v>
      </c>
      <c r="L619" s="6" t="str">
        <f>OBV!H619</f>
        <v>BEARISH DIVERGENCE</v>
      </c>
      <c r="M619" s="8">
        <f t="shared" si="90"/>
        <v>25</v>
      </c>
      <c r="N619" s="8">
        <f t="shared" si="91"/>
        <v>45</v>
      </c>
      <c r="O619" s="8">
        <f t="shared" si="92"/>
        <v>0</v>
      </c>
      <c r="P619" s="8">
        <f t="shared" si="93"/>
        <v>33</v>
      </c>
      <c r="Q619" s="9">
        <f t="shared" si="94"/>
        <v>29.45</v>
      </c>
      <c r="R619" s="9">
        <f t="shared" si="95"/>
        <v>22.25</v>
      </c>
      <c r="S619" s="9">
        <f t="shared" si="96"/>
        <v>25.35</v>
      </c>
      <c r="T619" s="9">
        <f t="shared" si="97"/>
        <v>25.75</v>
      </c>
      <c r="U619" s="8">
        <f t="shared" si="98"/>
        <v>25.683333333333337</v>
      </c>
      <c r="V619" s="8">
        <f t="shared" si="99"/>
        <v>25.700000000000003</v>
      </c>
    </row>
    <row r="620" spans="1:22" ht="13.5" x14ac:dyDescent="0.25">
      <c r="A620" s="3">
        <f>RSI!A620</f>
        <v>42905</v>
      </c>
      <c r="B620" s="2">
        <f>RSI!B620</f>
        <v>2.65</v>
      </c>
      <c r="C620" s="2">
        <f>RSI!I620</f>
        <v>56.374178627922845</v>
      </c>
      <c r="D620" s="2">
        <f>MACD!E620</f>
        <v>5.3622448752133067E-3</v>
      </c>
      <c r="E620" s="2">
        <f>MACD!F620</f>
        <v>1.7977069714832206E-2</v>
      </c>
      <c r="F620" s="2">
        <f>'Moving Avg'!D620</f>
        <v>2.552</v>
      </c>
      <c r="G620" s="2">
        <f>'Moving Avg'!F620</f>
        <v>2.5685000000000002</v>
      </c>
      <c r="H620" s="2">
        <f>'Moving Avg'!G620</f>
        <v>2.6398000000000001</v>
      </c>
      <c r="I620" s="2">
        <f>'Moving Avg'!H620</f>
        <v>2.8134499999999991</v>
      </c>
      <c r="J620" s="6" t="str">
        <f>OBV!F620</f>
        <v>BEARISH</v>
      </c>
      <c r="K620" s="6" t="str">
        <f>OBV!G620</f>
        <v>STRONG</v>
      </c>
      <c r="L620" s="6" t="str">
        <f>OBV!H620</f>
        <v>BEARISH DIVERGENCE</v>
      </c>
      <c r="M620" s="8">
        <f t="shared" si="90"/>
        <v>25</v>
      </c>
      <c r="N620" s="8">
        <f t="shared" si="91"/>
        <v>45</v>
      </c>
      <c r="O620" s="8">
        <f t="shared" si="92"/>
        <v>0</v>
      </c>
      <c r="P620" s="8">
        <f t="shared" si="93"/>
        <v>33</v>
      </c>
      <c r="Q620" s="9">
        <f t="shared" si="94"/>
        <v>29.45</v>
      </c>
      <c r="R620" s="9">
        <f t="shared" si="95"/>
        <v>22.25</v>
      </c>
      <c r="S620" s="9">
        <f t="shared" si="96"/>
        <v>25.35</v>
      </c>
      <c r="T620" s="9">
        <f t="shared" si="97"/>
        <v>25.75</v>
      </c>
      <c r="U620" s="8">
        <f t="shared" si="98"/>
        <v>25.683333333333337</v>
      </c>
      <c r="V620" s="8">
        <f t="shared" si="99"/>
        <v>25.700000000000003</v>
      </c>
    </row>
    <row r="621" spans="1:22" ht="13.5" x14ac:dyDescent="0.25">
      <c r="A621" s="3">
        <f>RSI!A621</f>
        <v>42906</v>
      </c>
      <c r="B621" s="2">
        <f>RSI!B621</f>
        <v>2.78</v>
      </c>
      <c r="C621" s="2">
        <f>RSI!I621</f>
        <v>66.228504332553996</v>
      </c>
      <c r="D621" s="2">
        <f>MACD!E621</f>
        <v>-9.642313057257379E-3</v>
      </c>
      <c r="E621" s="2">
        <f>MACD!F621</f>
        <v>1.2453193160414291E-2</v>
      </c>
      <c r="F621" s="2">
        <f>'Moving Avg'!D621</f>
        <v>2.6239999999999997</v>
      </c>
      <c r="G621" s="2">
        <f>'Moving Avg'!F621</f>
        <v>2.5745000000000005</v>
      </c>
      <c r="H621" s="2">
        <f>'Moving Avg'!G621</f>
        <v>2.6377999999999999</v>
      </c>
      <c r="I621" s="2">
        <f>'Moving Avg'!H621</f>
        <v>2.8132999999999995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  <c r="M621" s="8">
        <f t="shared" si="90"/>
        <v>25</v>
      </c>
      <c r="N621" s="8">
        <f t="shared" si="91"/>
        <v>100</v>
      </c>
      <c r="O621" s="8">
        <f t="shared" si="92"/>
        <v>0</v>
      </c>
      <c r="P621" s="8">
        <f t="shared" si="93"/>
        <v>67</v>
      </c>
      <c r="Q621" s="9">
        <f t="shared" si="94"/>
        <v>53.8</v>
      </c>
      <c r="R621" s="9">
        <f t="shared" si="95"/>
        <v>41.75</v>
      </c>
      <c r="S621" s="9">
        <f t="shared" si="96"/>
        <v>48.900000000000006</v>
      </c>
      <c r="T621" s="9">
        <f t="shared" si="97"/>
        <v>48</v>
      </c>
      <c r="U621" s="8">
        <f t="shared" si="98"/>
        <v>48.15</v>
      </c>
      <c r="V621" s="8">
        <f t="shared" si="99"/>
        <v>48.112499999999997</v>
      </c>
    </row>
    <row r="622" spans="1:22" ht="13.5" x14ac:dyDescent="0.25">
      <c r="A622" s="3">
        <f>RSI!A622</f>
        <v>42907</v>
      </c>
      <c r="B622" s="2">
        <f>RSI!B622</f>
        <v>2.94</v>
      </c>
      <c r="C622" s="2">
        <f>RSI!I622</f>
        <v>74.009831897417286</v>
      </c>
      <c r="D622" s="2">
        <f>MACD!E622</f>
        <v>-3.3766769408255737E-2</v>
      </c>
      <c r="E622" s="2">
        <f>MACD!F622</f>
        <v>3.2092006466802846E-3</v>
      </c>
      <c r="F622" s="2">
        <f>'Moving Avg'!D622</f>
        <v>2.7139999999999995</v>
      </c>
      <c r="G622" s="2">
        <f>'Moving Avg'!F622</f>
        <v>2.5920000000000001</v>
      </c>
      <c r="H622" s="2">
        <f>'Moving Avg'!G622</f>
        <v>2.6401999999999997</v>
      </c>
      <c r="I622" s="2">
        <f>'Moving Avg'!H622</f>
        <v>2.8139999999999992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  <c r="M622" s="8">
        <f t="shared" si="90"/>
        <v>0</v>
      </c>
      <c r="N622" s="8">
        <f t="shared" si="91"/>
        <v>100</v>
      </c>
      <c r="O622" s="8">
        <f t="shared" si="92"/>
        <v>0</v>
      </c>
      <c r="P622" s="8">
        <f t="shared" si="93"/>
        <v>67</v>
      </c>
      <c r="Q622" s="9">
        <f t="shared" si="94"/>
        <v>45.05</v>
      </c>
      <c r="R622" s="9">
        <f t="shared" si="95"/>
        <v>36.75</v>
      </c>
      <c r="S622" s="9">
        <f t="shared" si="96"/>
        <v>45.150000000000006</v>
      </c>
      <c r="T622" s="9">
        <f t="shared" si="97"/>
        <v>41.75</v>
      </c>
      <c r="U622" s="8">
        <f t="shared" si="98"/>
        <v>42.31666666666667</v>
      </c>
      <c r="V622" s="8">
        <f t="shared" si="99"/>
        <v>42.174999999999997</v>
      </c>
    </row>
    <row r="623" spans="1:22" ht="13.5" x14ac:dyDescent="0.25">
      <c r="A623" s="3">
        <f>RSI!A623</f>
        <v>42908</v>
      </c>
      <c r="B623" s="2">
        <f>RSI!B623</f>
        <v>2.99</v>
      </c>
      <c r="C623" s="2">
        <f>RSI!I623</f>
        <v>75.880138941892071</v>
      </c>
      <c r="D623" s="2">
        <f>MACD!E623</f>
        <v>-6.7553545530453896E-2</v>
      </c>
      <c r="E623" s="2">
        <f>MACD!F623</f>
        <v>-1.0943348588746552E-2</v>
      </c>
      <c r="F623" s="2">
        <f>'Moving Avg'!D623</f>
        <v>2.7919999999999998</v>
      </c>
      <c r="G623" s="2">
        <f>'Moving Avg'!F623</f>
        <v>2.6120000000000005</v>
      </c>
      <c r="H623" s="2">
        <f>'Moving Avg'!G623</f>
        <v>2.6452</v>
      </c>
      <c r="I623" s="2">
        <f>'Moving Avg'!H623</f>
        <v>2.8145499999999992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  <c r="M623" s="8">
        <f t="shared" si="90"/>
        <v>0</v>
      </c>
      <c r="N623" s="8">
        <f t="shared" si="91"/>
        <v>100</v>
      </c>
      <c r="O623" s="8">
        <f t="shared" si="92"/>
        <v>0</v>
      </c>
      <c r="P623" s="8">
        <f t="shared" si="93"/>
        <v>67</v>
      </c>
      <c r="Q623" s="9">
        <f t="shared" si="94"/>
        <v>45.05</v>
      </c>
      <c r="R623" s="9">
        <f t="shared" si="95"/>
        <v>36.75</v>
      </c>
      <c r="S623" s="9">
        <f t="shared" si="96"/>
        <v>45.150000000000006</v>
      </c>
      <c r="T623" s="9">
        <f t="shared" si="97"/>
        <v>41.75</v>
      </c>
      <c r="U623" s="8">
        <f t="shared" si="98"/>
        <v>42.31666666666667</v>
      </c>
      <c r="V623" s="8">
        <f t="shared" si="99"/>
        <v>42.174999999999997</v>
      </c>
    </row>
    <row r="624" spans="1:22" ht="13.5" x14ac:dyDescent="0.25">
      <c r="A624" s="3">
        <f>RSI!A624</f>
        <v>42909</v>
      </c>
      <c r="B624" s="2">
        <f>RSI!B624</f>
        <v>3.04</v>
      </c>
      <c r="C624" s="2">
        <f>RSI!I624</f>
        <v>77.614929208004156</v>
      </c>
      <c r="D624" s="2">
        <f>MACD!E624</f>
        <v>-0.10197277416715655</v>
      </c>
      <c r="E624" s="2">
        <f>MACD!F624</f>
        <v>-2.9149233704428554E-2</v>
      </c>
      <c r="F624" s="2">
        <f>'Moving Avg'!D624</f>
        <v>2.88</v>
      </c>
      <c r="G624" s="2">
        <f>'Moving Avg'!F624</f>
        <v>2.6345000000000001</v>
      </c>
      <c r="H624" s="2">
        <f>'Moving Avg'!G624</f>
        <v>2.6511999999999993</v>
      </c>
      <c r="I624" s="2">
        <f>'Moving Avg'!H624</f>
        <v>2.8151999999999986</v>
      </c>
      <c r="J624" s="6" t="str">
        <f>OBV!F624</f>
        <v>BULLISH</v>
      </c>
      <c r="K624" s="6" t="str">
        <f>OBV!G624</f>
        <v>WEAK</v>
      </c>
      <c r="L624" s="6" t="str">
        <f>OBV!H624</f>
        <v>CONFIRMED BULLISH</v>
      </c>
      <c r="M624" s="8">
        <f t="shared" si="90"/>
        <v>0</v>
      </c>
      <c r="N624" s="8">
        <f t="shared" si="91"/>
        <v>100</v>
      </c>
      <c r="O624" s="8">
        <f t="shared" si="92"/>
        <v>50</v>
      </c>
      <c r="P624" s="8">
        <f t="shared" si="93"/>
        <v>67</v>
      </c>
      <c r="Q624" s="9">
        <f t="shared" si="94"/>
        <v>52.55</v>
      </c>
      <c r="R624" s="9">
        <f t="shared" si="95"/>
        <v>54.25</v>
      </c>
      <c r="S624" s="9">
        <f t="shared" si="96"/>
        <v>57.650000000000006</v>
      </c>
      <c r="T624" s="9">
        <f t="shared" si="97"/>
        <v>54.25</v>
      </c>
      <c r="U624" s="8">
        <f t="shared" si="98"/>
        <v>54.816666666666663</v>
      </c>
      <c r="V624" s="8">
        <f t="shared" si="99"/>
        <v>54.674999999999997</v>
      </c>
    </row>
    <row r="625" spans="1:22" ht="13.5" x14ac:dyDescent="0.25">
      <c r="A625" s="3">
        <f>RSI!A625</f>
        <v>42914</v>
      </c>
      <c r="B625" s="2">
        <f>RSI!B625</f>
        <v>3.04</v>
      </c>
      <c r="C625" s="2">
        <f>RSI!I625</f>
        <v>77.614929208004156</v>
      </c>
      <c r="D625" s="2">
        <f>MACD!E625</f>
        <v>-0.14259213820825201</v>
      </c>
      <c r="E625" s="2">
        <f>MACD!F625</f>
        <v>-5.1837814605193246E-2</v>
      </c>
      <c r="F625" s="2">
        <f>'Moving Avg'!D625</f>
        <v>2.9579999999999997</v>
      </c>
      <c r="G625" s="2">
        <f>'Moving Avg'!F625</f>
        <v>2.6570000000000005</v>
      </c>
      <c r="H625" s="2">
        <f>'Moving Avg'!G625</f>
        <v>2.6571999999999996</v>
      </c>
      <c r="I625" s="2">
        <f>'Moving Avg'!H625</f>
        <v>2.8154499999999985</v>
      </c>
      <c r="J625" s="6" t="str">
        <f>OBV!F625</f>
        <v>BULLISH</v>
      </c>
      <c r="K625" s="6" t="str">
        <f>OBV!G625</f>
        <v>WEAK</v>
      </c>
      <c r="L625" s="6" t="str">
        <f>OBV!H625</f>
        <v>CONFIRMED BULLISH</v>
      </c>
      <c r="M625" s="8">
        <f t="shared" si="90"/>
        <v>0</v>
      </c>
      <c r="N625" s="8">
        <f t="shared" si="91"/>
        <v>100</v>
      </c>
      <c r="O625" s="8">
        <f t="shared" si="92"/>
        <v>50</v>
      </c>
      <c r="P625" s="8">
        <f t="shared" si="93"/>
        <v>67</v>
      </c>
      <c r="Q625" s="9">
        <f t="shared" si="94"/>
        <v>52.55</v>
      </c>
      <c r="R625" s="9">
        <f t="shared" si="95"/>
        <v>54.25</v>
      </c>
      <c r="S625" s="9">
        <f t="shared" si="96"/>
        <v>57.650000000000006</v>
      </c>
      <c r="T625" s="9">
        <f t="shared" si="97"/>
        <v>54.25</v>
      </c>
      <c r="U625" s="8">
        <f t="shared" si="98"/>
        <v>54.816666666666663</v>
      </c>
      <c r="V625" s="8">
        <f t="shared" si="99"/>
        <v>54.674999999999997</v>
      </c>
    </row>
    <row r="626" spans="1:22" ht="13.5" x14ac:dyDescent="0.25">
      <c r="A626" s="3">
        <f>RSI!A626</f>
        <v>42915</v>
      </c>
      <c r="B626" s="2">
        <f>RSI!B626</f>
        <v>3.04</v>
      </c>
      <c r="C626" s="2">
        <f>RSI!I626</f>
        <v>77.614929208004156</v>
      </c>
      <c r="D626" s="2">
        <f>MACD!E626</f>
        <v>-0.18982848167967203</v>
      </c>
      <c r="E626" s="2">
        <f>MACD!F626</f>
        <v>-7.943594802008902E-2</v>
      </c>
      <c r="F626" s="2">
        <f>'Moving Avg'!D626</f>
        <v>3.0099999999999993</v>
      </c>
      <c r="G626" s="2">
        <f>'Moving Avg'!F626</f>
        <v>2.6830000000000003</v>
      </c>
      <c r="H626" s="2">
        <f>'Moving Avg'!G626</f>
        <v>2.6631999999999993</v>
      </c>
      <c r="I626" s="2">
        <f>'Moving Avg'!H626</f>
        <v>2.8156999999999983</v>
      </c>
      <c r="J626" s="6" t="str">
        <f>OBV!F626</f>
        <v>BULLISH</v>
      </c>
      <c r="K626" s="6" t="str">
        <f>OBV!G626</f>
        <v>WEAK</v>
      </c>
      <c r="L626" s="6" t="str">
        <f>OBV!H626</f>
        <v>CONFIRMED BULLISH</v>
      </c>
      <c r="M626" s="8">
        <f t="shared" si="90"/>
        <v>0</v>
      </c>
      <c r="N626" s="8">
        <f t="shared" si="91"/>
        <v>100</v>
      </c>
      <c r="O626" s="8">
        <f t="shared" si="92"/>
        <v>50</v>
      </c>
      <c r="P626" s="8">
        <f t="shared" si="93"/>
        <v>67</v>
      </c>
      <c r="Q626" s="9">
        <f t="shared" si="94"/>
        <v>52.55</v>
      </c>
      <c r="R626" s="9">
        <f t="shared" si="95"/>
        <v>54.25</v>
      </c>
      <c r="S626" s="9">
        <f t="shared" si="96"/>
        <v>57.650000000000006</v>
      </c>
      <c r="T626" s="9">
        <f t="shared" si="97"/>
        <v>54.25</v>
      </c>
      <c r="U626" s="8">
        <f t="shared" si="98"/>
        <v>54.816666666666663</v>
      </c>
      <c r="V626" s="8">
        <f t="shared" si="99"/>
        <v>54.674999999999997</v>
      </c>
    </row>
    <row r="627" spans="1:22" ht="13.5" x14ac:dyDescent="0.25">
      <c r="A627" s="3">
        <f>RSI!A627</f>
        <v>42916</v>
      </c>
      <c r="B627" s="2">
        <f>RSI!B627</f>
        <v>3.05</v>
      </c>
      <c r="C627" s="2">
        <f>RSI!I627</f>
        <v>78.010005832808687</v>
      </c>
      <c r="D627" s="2">
        <f>MACD!E627</f>
        <v>-0.22171076238600129</v>
      </c>
      <c r="E627" s="2">
        <f>MACD!F627</f>
        <v>-0.10789091089327148</v>
      </c>
      <c r="F627" s="2">
        <f>'Moving Avg'!D627</f>
        <v>3.032</v>
      </c>
      <c r="G627" s="2">
        <f>'Moving Avg'!F627</f>
        <v>2.7094999999999998</v>
      </c>
      <c r="H627" s="2">
        <f>'Moving Avg'!G627</f>
        <v>2.6712000000000002</v>
      </c>
      <c r="I627" s="2">
        <f>'Moving Avg'!H627</f>
        <v>2.8159999999999972</v>
      </c>
      <c r="J627" s="6" t="str">
        <f>OBV!F627</f>
        <v>BULLISH</v>
      </c>
      <c r="K627" s="6" t="str">
        <f>OBV!G627</f>
        <v>WEAK</v>
      </c>
      <c r="L627" s="6" t="str">
        <f>OBV!H627</f>
        <v>CONFIRMED BULLISH</v>
      </c>
      <c r="M627" s="8">
        <f t="shared" si="90"/>
        <v>0</v>
      </c>
      <c r="N627" s="8">
        <f t="shared" si="91"/>
        <v>100</v>
      </c>
      <c r="O627" s="8">
        <f t="shared" si="92"/>
        <v>50</v>
      </c>
      <c r="P627" s="8">
        <f t="shared" si="93"/>
        <v>67</v>
      </c>
      <c r="Q627" s="9">
        <f t="shared" si="94"/>
        <v>52.55</v>
      </c>
      <c r="R627" s="9">
        <f t="shared" si="95"/>
        <v>54.25</v>
      </c>
      <c r="S627" s="9">
        <f t="shared" si="96"/>
        <v>57.650000000000006</v>
      </c>
      <c r="T627" s="9">
        <f t="shared" si="97"/>
        <v>54.25</v>
      </c>
      <c r="U627" s="8">
        <f t="shared" si="98"/>
        <v>54.816666666666663</v>
      </c>
      <c r="V627" s="8">
        <f t="shared" si="99"/>
        <v>54.674999999999997</v>
      </c>
    </row>
    <row r="628" spans="1:22" ht="13.5" x14ac:dyDescent="0.25">
      <c r="A628" s="3">
        <f>RSI!A628</f>
        <v>42919</v>
      </c>
      <c r="B628" s="2">
        <f>RSI!B628</f>
        <v>3.05</v>
      </c>
      <c r="C628" s="2">
        <f>RSI!I628</f>
        <v>78.010005832808687</v>
      </c>
      <c r="D628" s="2">
        <f>MACD!E628</f>
        <v>-0.2336218283253082</v>
      </c>
      <c r="E628" s="2">
        <f>MACD!F628</f>
        <v>-0.13303709437967884</v>
      </c>
      <c r="F628" s="2">
        <f>'Moving Avg'!D628</f>
        <v>3.0440000000000005</v>
      </c>
      <c r="G628" s="2">
        <f>'Moving Avg'!F628</f>
        <v>2.7324999999999999</v>
      </c>
      <c r="H628" s="2">
        <f>'Moving Avg'!G628</f>
        <v>2.6792000000000002</v>
      </c>
      <c r="I628" s="2">
        <f>'Moving Avg'!H628</f>
        <v>2.8162999999999969</v>
      </c>
      <c r="J628" s="6" t="str">
        <f>OBV!F628</f>
        <v>BULLISH</v>
      </c>
      <c r="K628" s="6" t="str">
        <f>OBV!G628</f>
        <v>WEAK</v>
      </c>
      <c r="L628" s="6" t="str">
        <f>OBV!H628</f>
        <v>CONFIRMED BULLISH</v>
      </c>
      <c r="M628" s="8">
        <f t="shared" si="90"/>
        <v>0</v>
      </c>
      <c r="N628" s="8">
        <f t="shared" si="91"/>
        <v>100</v>
      </c>
      <c r="O628" s="8">
        <f t="shared" si="92"/>
        <v>50</v>
      </c>
      <c r="P628" s="8">
        <f t="shared" si="93"/>
        <v>67</v>
      </c>
      <c r="Q628" s="9">
        <f t="shared" si="94"/>
        <v>52.55</v>
      </c>
      <c r="R628" s="9">
        <f t="shared" si="95"/>
        <v>54.25</v>
      </c>
      <c r="S628" s="9">
        <f t="shared" si="96"/>
        <v>57.650000000000006</v>
      </c>
      <c r="T628" s="9">
        <f t="shared" si="97"/>
        <v>54.25</v>
      </c>
      <c r="U628" s="8">
        <f t="shared" si="98"/>
        <v>54.816666666666663</v>
      </c>
      <c r="V628" s="8">
        <f t="shared" si="99"/>
        <v>54.674999999999997</v>
      </c>
    </row>
    <row r="629" spans="1:22" ht="13.5" x14ac:dyDescent="0.25">
      <c r="A629" s="3">
        <f>RSI!A629</f>
        <v>42920</v>
      </c>
      <c r="B629" s="2">
        <f>RSI!B629</f>
        <v>3.05</v>
      </c>
      <c r="C629" s="2">
        <f>RSI!I629</f>
        <v>78.010005832808687</v>
      </c>
      <c r="D629" s="2">
        <f>MACD!E629</f>
        <v>-0.24541970815439162</v>
      </c>
      <c r="E629" s="2">
        <f>MACD!F629</f>
        <v>-0.15551361713462142</v>
      </c>
      <c r="F629" s="2">
        <f>'Moving Avg'!D629</f>
        <v>3.0460000000000003</v>
      </c>
      <c r="G629" s="2">
        <f>'Moving Avg'!F629</f>
        <v>2.7554999999999996</v>
      </c>
      <c r="H629" s="2">
        <f>'Moving Avg'!G629</f>
        <v>2.6872000000000003</v>
      </c>
      <c r="I629" s="2">
        <f>'Moving Avg'!H629</f>
        <v>2.8169999999999966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  <c r="M629" s="8">
        <f t="shared" si="90"/>
        <v>0</v>
      </c>
      <c r="N629" s="8">
        <f t="shared" si="91"/>
        <v>100</v>
      </c>
      <c r="O629" s="8">
        <f t="shared" si="92"/>
        <v>50</v>
      </c>
      <c r="P629" s="8">
        <f t="shared" si="93"/>
        <v>83.5</v>
      </c>
      <c r="Q629" s="9">
        <f t="shared" si="94"/>
        <v>55.024999999999999</v>
      </c>
      <c r="R629" s="9">
        <f t="shared" si="95"/>
        <v>58.375</v>
      </c>
      <c r="S629" s="9">
        <f t="shared" si="96"/>
        <v>65.075000000000003</v>
      </c>
      <c r="T629" s="9">
        <f t="shared" si="97"/>
        <v>58.375</v>
      </c>
      <c r="U629" s="8">
        <f t="shared" si="98"/>
        <v>59.491666666666674</v>
      </c>
      <c r="V629" s="8">
        <f t="shared" si="99"/>
        <v>59.212500000000006</v>
      </c>
    </row>
    <row r="630" spans="1:22" ht="13.5" x14ac:dyDescent="0.25">
      <c r="A630" s="3">
        <f>RSI!A630</f>
        <v>42921</v>
      </c>
      <c r="B630" s="2">
        <f>RSI!B630</f>
        <v>2.92</v>
      </c>
      <c r="C630" s="2">
        <f>RSI!I630</f>
        <v>60.634418859266376</v>
      </c>
      <c r="D630" s="2">
        <f>MACD!E630</f>
        <v>-0.23967252331217015</v>
      </c>
      <c r="E630" s="2">
        <f>MACD!F630</f>
        <v>-0.17234539837013119</v>
      </c>
      <c r="F630" s="2">
        <f>'Moving Avg'!D630</f>
        <v>3.0220000000000002</v>
      </c>
      <c r="G630" s="2">
        <f>'Moving Avg'!F630</f>
        <v>2.7719999999999994</v>
      </c>
      <c r="H630" s="2">
        <f>'Moving Avg'!G630</f>
        <v>2.6926000000000001</v>
      </c>
      <c r="I630" s="2">
        <f>'Moving Avg'!H630</f>
        <v>2.8170999999999964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25</v>
      </c>
      <c r="N630" s="8">
        <f t="shared" si="91"/>
        <v>100</v>
      </c>
      <c r="O630" s="8">
        <f t="shared" si="92"/>
        <v>50</v>
      </c>
      <c r="P630" s="8">
        <f t="shared" si="93"/>
        <v>16.5</v>
      </c>
      <c r="Q630" s="9">
        <f t="shared" si="94"/>
        <v>53.725000000000001</v>
      </c>
      <c r="R630" s="9">
        <f t="shared" si="95"/>
        <v>46.625</v>
      </c>
      <c r="S630" s="9">
        <f t="shared" si="96"/>
        <v>38.674999999999997</v>
      </c>
      <c r="T630" s="9">
        <f t="shared" si="97"/>
        <v>47.875</v>
      </c>
      <c r="U630" s="8">
        <f t="shared" si="98"/>
        <v>46.341666666666661</v>
      </c>
      <c r="V630" s="8">
        <f t="shared" si="99"/>
        <v>46.724999999999994</v>
      </c>
    </row>
    <row r="631" spans="1:22" ht="13.5" x14ac:dyDescent="0.25">
      <c r="A631" s="3">
        <f>RSI!A631</f>
        <v>42922</v>
      </c>
      <c r="B631" s="2">
        <f>RSI!B631</f>
        <v>2.92</v>
      </c>
      <c r="C631" s="2">
        <f>RSI!I631</f>
        <v>60.634418859266376</v>
      </c>
      <c r="D631" s="2">
        <f>MACD!E631</f>
        <v>-0.21551535543507727</v>
      </c>
      <c r="E631" s="2">
        <f>MACD!F631</f>
        <v>-0.18097938978312039</v>
      </c>
      <c r="F631" s="2">
        <f>'Moving Avg'!D631</f>
        <v>2.9979999999999998</v>
      </c>
      <c r="G631" s="2">
        <f>'Moving Avg'!F631</f>
        <v>2.7885</v>
      </c>
      <c r="H631" s="2">
        <f>'Moving Avg'!G631</f>
        <v>2.6979999999999995</v>
      </c>
      <c r="I631" s="2">
        <f>'Moving Avg'!H631</f>
        <v>2.8171499999999963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25</v>
      </c>
      <c r="N631" s="8">
        <f t="shared" si="91"/>
        <v>100</v>
      </c>
      <c r="O631" s="8">
        <f t="shared" si="92"/>
        <v>50</v>
      </c>
      <c r="P631" s="8">
        <f t="shared" si="93"/>
        <v>16.5</v>
      </c>
      <c r="Q631" s="9">
        <f t="shared" si="94"/>
        <v>53.725000000000001</v>
      </c>
      <c r="R631" s="9">
        <f t="shared" si="95"/>
        <v>46.625</v>
      </c>
      <c r="S631" s="9">
        <f t="shared" si="96"/>
        <v>38.674999999999997</v>
      </c>
      <c r="T631" s="9">
        <f t="shared" si="97"/>
        <v>47.875</v>
      </c>
      <c r="U631" s="8">
        <f t="shared" si="98"/>
        <v>46.341666666666661</v>
      </c>
      <c r="V631" s="8">
        <f t="shared" si="99"/>
        <v>46.724999999999994</v>
      </c>
    </row>
    <row r="632" spans="1:22" ht="13.5" x14ac:dyDescent="0.25">
      <c r="A632" s="3">
        <f>RSI!A632</f>
        <v>42923</v>
      </c>
      <c r="B632" s="2">
        <f>RSI!B632</f>
        <v>2.92</v>
      </c>
      <c r="C632" s="2">
        <f>RSI!I632</f>
        <v>60.634418859266376</v>
      </c>
      <c r="D632" s="2">
        <f>MACD!E632</f>
        <v>-0.17111284093951928</v>
      </c>
      <c r="E632" s="2">
        <f>MACD!F632</f>
        <v>-0.17900608001440019</v>
      </c>
      <c r="F632" s="2">
        <f>'Moving Avg'!D632</f>
        <v>2.972</v>
      </c>
      <c r="G632" s="2">
        <f>'Moving Avg'!F632</f>
        <v>2.8045</v>
      </c>
      <c r="H632" s="2">
        <f>'Moving Avg'!G632</f>
        <v>2.7033999999999994</v>
      </c>
      <c r="I632" s="2">
        <f>'Moving Avg'!H632</f>
        <v>2.8173499999999962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25</v>
      </c>
      <c r="N632" s="8">
        <f t="shared" si="91"/>
        <v>0</v>
      </c>
      <c r="O632" s="8">
        <f t="shared" si="92"/>
        <v>50</v>
      </c>
      <c r="P632" s="8">
        <f t="shared" si="93"/>
        <v>16.5</v>
      </c>
      <c r="Q632" s="9">
        <f t="shared" si="94"/>
        <v>18.725000000000001</v>
      </c>
      <c r="R632" s="9">
        <f t="shared" si="95"/>
        <v>26.625</v>
      </c>
      <c r="S632" s="9">
        <f t="shared" si="96"/>
        <v>23.675000000000001</v>
      </c>
      <c r="T632" s="9">
        <f t="shared" si="97"/>
        <v>22.875</v>
      </c>
      <c r="U632" s="8">
        <f t="shared" si="98"/>
        <v>23.008333333333336</v>
      </c>
      <c r="V632" s="8">
        <f t="shared" si="99"/>
        <v>22.975000000000001</v>
      </c>
    </row>
    <row r="633" spans="1:22" ht="13.5" x14ac:dyDescent="0.25">
      <c r="A633" s="3">
        <f>RSI!A633</f>
        <v>42926</v>
      </c>
      <c r="B633" s="2">
        <f>RSI!B633</f>
        <v>3</v>
      </c>
      <c r="C633" s="2">
        <f>RSI!I633</f>
        <v>66.388520042647812</v>
      </c>
      <c r="D633" s="2">
        <f>MACD!E633</f>
        <v>-0.13238024022716477</v>
      </c>
      <c r="E633" s="2">
        <f>MACD!F633</f>
        <v>-0.16968091205695313</v>
      </c>
      <c r="F633" s="2">
        <f>'Moving Avg'!D633</f>
        <v>2.9620000000000002</v>
      </c>
      <c r="G633" s="2">
        <f>'Moving Avg'!F633</f>
        <v>2.8269999999999995</v>
      </c>
      <c r="H633" s="2">
        <f>'Moving Avg'!G633</f>
        <v>2.7103999999999995</v>
      </c>
      <c r="I633" s="2">
        <f>'Moving Avg'!H633</f>
        <v>2.8179499999999962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25</v>
      </c>
      <c r="N633" s="8">
        <f t="shared" si="91"/>
        <v>0</v>
      </c>
      <c r="O633" s="8">
        <f t="shared" si="92"/>
        <v>50</v>
      </c>
      <c r="P633" s="8">
        <f t="shared" si="93"/>
        <v>16.5</v>
      </c>
      <c r="Q633" s="9">
        <f t="shared" si="94"/>
        <v>18.725000000000001</v>
      </c>
      <c r="R633" s="9">
        <f t="shared" si="95"/>
        <v>26.625</v>
      </c>
      <c r="S633" s="9">
        <f t="shared" si="96"/>
        <v>23.675000000000001</v>
      </c>
      <c r="T633" s="9">
        <f t="shared" si="97"/>
        <v>22.875</v>
      </c>
      <c r="U633" s="8">
        <f t="shared" si="98"/>
        <v>23.008333333333336</v>
      </c>
      <c r="V633" s="8">
        <f t="shared" si="99"/>
        <v>22.975000000000001</v>
      </c>
    </row>
    <row r="634" spans="1:22" ht="13.5" x14ac:dyDescent="0.25">
      <c r="A634" s="3">
        <f>RSI!A634</f>
        <v>42927</v>
      </c>
      <c r="B634" s="2">
        <f>RSI!B634</f>
        <v>2.91</v>
      </c>
      <c r="C634" s="2">
        <f>RSI!I634</f>
        <v>56.400469088877848</v>
      </c>
      <c r="D634" s="2">
        <f>MACD!E634</f>
        <v>-8.628056456674793E-2</v>
      </c>
      <c r="E634" s="2">
        <f>MACD!F634</f>
        <v>-0.15300084255891208</v>
      </c>
      <c r="F634" s="2">
        <f>'Moving Avg'!D634</f>
        <v>2.9340000000000002</v>
      </c>
      <c r="G634" s="2">
        <f>'Moving Avg'!F634</f>
        <v>2.8449999999999998</v>
      </c>
      <c r="H634" s="2">
        <f>'Moving Avg'!G634</f>
        <v>2.7156000000000002</v>
      </c>
      <c r="I634" s="2">
        <f>'Moving Avg'!H634</f>
        <v>2.8183499999999966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25</v>
      </c>
      <c r="N634" s="8">
        <f t="shared" si="91"/>
        <v>0</v>
      </c>
      <c r="O634" s="8">
        <f t="shared" si="92"/>
        <v>50</v>
      </c>
      <c r="P634" s="8">
        <f t="shared" si="93"/>
        <v>16.5</v>
      </c>
      <c r="Q634" s="9">
        <f t="shared" si="94"/>
        <v>18.725000000000001</v>
      </c>
      <c r="R634" s="9">
        <f t="shared" si="95"/>
        <v>26.625</v>
      </c>
      <c r="S634" s="9">
        <f t="shared" si="96"/>
        <v>23.675000000000001</v>
      </c>
      <c r="T634" s="9">
        <f t="shared" si="97"/>
        <v>22.875</v>
      </c>
      <c r="U634" s="8">
        <f t="shared" si="98"/>
        <v>23.008333333333336</v>
      </c>
      <c r="V634" s="8">
        <f t="shared" si="99"/>
        <v>22.975000000000001</v>
      </c>
    </row>
    <row r="635" spans="1:22" ht="13.5" x14ac:dyDescent="0.25">
      <c r="A635" s="3">
        <f>RSI!A635</f>
        <v>42928</v>
      </c>
      <c r="B635" s="2">
        <f>RSI!B635</f>
        <v>3</v>
      </c>
      <c r="C635" s="2">
        <f>RSI!I635</f>
        <v>62.479580836983821</v>
      </c>
      <c r="D635" s="2">
        <f>MACD!E635</f>
        <v>-5.4364515948852166E-2</v>
      </c>
      <c r="E635" s="2">
        <f>MACD!F635</f>
        <v>-0.13327357723690011</v>
      </c>
      <c r="F635" s="2">
        <f>'Moving Avg'!D635</f>
        <v>2.95</v>
      </c>
      <c r="G635" s="2">
        <f>'Moving Avg'!F635</f>
        <v>2.8704999999999998</v>
      </c>
      <c r="H635" s="2">
        <f>'Moving Avg'!G635</f>
        <v>2.7226000000000004</v>
      </c>
      <c r="I635" s="2">
        <f>'Moving Avg'!H635</f>
        <v>2.819349999999996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0"/>
        <v>25</v>
      </c>
      <c r="N635" s="8">
        <f t="shared" si="91"/>
        <v>0</v>
      </c>
      <c r="O635" s="8">
        <f t="shared" si="92"/>
        <v>50</v>
      </c>
      <c r="P635" s="8">
        <f t="shared" si="93"/>
        <v>83.5</v>
      </c>
      <c r="Q635" s="9">
        <f t="shared" si="94"/>
        <v>28.774999999999999</v>
      </c>
      <c r="R635" s="9">
        <f t="shared" si="95"/>
        <v>43.375</v>
      </c>
      <c r="S635" s="9">
        <f t="shared" si="96"/>
        <v>53.825000000000003</v>
      </c>
      <c r="T635" s="9">
        <f t="shared" si="97"/>
        <v>39.625</v>
      </c>
      <c r="U635" s="8">
        <f t="shared" si="98"/>
        <v>41.991666666666667</v>
      </c>
      <c r="V635" s="8">
        <f t="shared" si="99"/>
        <v>41.400000000000006</v>
      </c>
    </row>
    <row r="636" spans="1:22" ht="13.5" x14ac:dyDescent="0.25">
      <c r="A636" s="3">
        <f>RSI!A636</f>
        <v>42929</v>
      </c>
      <c r="B636" s="2">
        <f>RSI!B636</f>
        <v>3</v>
      </c>
      <c r="C636" s="2">
        <f>RSI!I636</f>
        <v>62.479580836983814</v>
      </c>
      <c r="D636" s="2">
        <f>MACD!E636</f>
        <v>-2.8283685653363033E-2</v>
      </c>
      <c r="E636" s="2">
        <f>MACD!F636</f>
        <v>-0.1122755989201927</v>
      </c>
      <c r="F636" s="2">
        <f>'Moving Avg'!D636</f>
        <v>2.9660000000000002</v>
      </c>
      <c r="G636" s="2">
        <f>'Moving Avg'!F636</f>
        <v>2.8994999999999997</v>
      </c>
      <c r="H636" s="2">
        <f>'Moving Avg'!G636</f>
        <v>2.7296000000000005</v>
      </c>
      <c r="I636" s="2">
        <f>'Moving Avg'!H636</f>
        <v>2.8204499999999961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83.5</v>
      </c>
      <c r="Q636" s="9">
        <f t="shared" si="94"/>
        <v>28.774999999999999</v>
      </c>
      <c r="R636" s="9">
        <f t="shared" si="95"/>
        <v>43.375</v>
      </c>
      <c r="S636" s="9">
        <f t="shared" si="96"/>
        <v>53.825000000000003</v>
      </c>
      <c r="T636" s="9">
        <f t="shared" si="97"/>
        <v>39.625</v>
      </c>
      <c r="U636" s="8">
        <f t="shared" si="98"/>
        <v>41.991666666666667</v>
      </c>
      <c r="V636" s="8">
        <f t="shared" si="99"/>
        <v>41.400000000000006</v>
      </c>
    </row>
    <row r="637" spans="1:22" ht="13.5" x14ac:dyDescent="0.25">
      <c r="A637" s="3">
        <f>RSI!A637</f>
        <v>42930</v>
      </c>
      <c r="B637" s="2">
        <f>RSI!B637</f>
        <v>3</v>
      </c>
      <c r="C637" s="2">
        <f>RSI!I637</f>
        <v>62.479580836983821</v>
      </c>
      <c r="D637" s="2">
        <f>MACD!E637</f>
        <v>-5.5333635055765384E-3</v>
      </c>
      <c r="E637" s="2">
        <f>MACD!F637</f>
        <v>-9.0927151837269474E-2</v>
      </c>
      <c r="F637" s="2">
        <f>'Moving Avg'!D637</f>
        <v>2.9820000000000002</v>
      </c>
      <c r="G637" s="2">
        <f>'Moving Avg'!F637</f>
        <v>2.9249999999999998</v>
      </c>
      <c r="H637" s="2">
        <f>'Moving Avg'!G637</f>
        <v>2.7366000000000001</v>
      </c>
      <c r="I637" s="2">
        <f>'Moving Avg'!H637</f>
        <v>2.8215499999999962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83.5</v>
      </c>
      <c r="Q637" s="9">
        <f t="shared" si="94"/>
        <v>28.774999999999999</v>
      </c>
      <c r="R637" s="9">
        <f t="shared" si="95"/>
        <v>43.375</v>
      </c>
      <c r="S637" s="9">
        <f t="shared" si="96"/>
        <v>53.825000000000003</v>
      </c>
      <c r="T637" s="9">
        <f t="shared" si="97"/>
        <v>39.625</v>
      </c>
      <c r="U637" s="8">
        <f t="shared" si="98"/>
        <v>41.991666666666667</v>
      </c>
      <c r="V637" s="8">
        <f t="shared" si="99"/>
        <v>41.400000000000006</v>
      </c>
    </row>
    <row r="638" spans="1:22" ht="13.5" x14ac:dyDescent="0.25">
      <c r="A638" s="3">
        <f>RSI!A638</f>
        <v>42933</v>
      </c>
      <c r="B638" s="2">
        <f>RSI!B638</f>
        <v>2.99</v>
      </c>
      <c r="C638" s="2">
        <f>RSI!I638</f>
        <v>61.293580419645409</v>
      </c>
      <c r="D638" s="2">
        <f>MACD!E638</f>
        <v>1.3664562547596404E-2</v>
      </c>
      <c r="E638" s="2">
        <f>MACD!F638</f>
        <v>-7.0008808960296307E-2</v>
      </c>
      <c r="F638" s="2">
        <f>'Moving Avg'!D638</f>
        <v>2.98</v>
      </c>
      <c r="G638" s="2">
        <f>'Moving Avg'!F638</f>
        <v>2.9445000000000006</v>
      </c>
      <c r="H638" s="2">
        <f>'Moving Avg'!G638</f>
        <v>2.7420000000000004</v>
      </c>
      <c r="I638" s="2">
        <f>'Moving Avg'!H638</f>
        <v>2.8227499999999965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0"/>
        <v>25</v>
      </c>
      <c r="N638" s="8">
        <f t="shared" si="91"/>
        <v>0</v>
      </c>
      <c r="O638" s="8">
        <f t="shared" si="92"/>
        <v>50</v>
      </c>
      <c r="P638" s="8">
        <f t="shared" si="93"/>
        <v>16.5</v>
      </c>
      <c r="Q638" s="9">
        <f t="shared" si="94"/>
        <v>18.725000000000001</v>
      </c>
      <c r="R638" s="9">
        <f t="shared" si="95"/>
        <v>26.625</v>
      </c>
      <c r="S638" s="9">
        <f t="shared" si="96"/>
        <v>23.675000000000001</v>
      </c>
      <c r="T638" s="9">
        <f t="shared" si="97"/>
        <v>22.875</v>
      </c>
      <c r="U638" s="8">
        <f t="shared" si="98"/>
        <v>23.008333333333336</v>
      </c>
      <c r="V638" s="8">
        <f t="shared" si="99"/>
        <v>22.975000000000001</v>
      </c>
    </row>
    <row r="639" spans="1:22" ht="13.5" x14ac:dyDescent="0.25">
      <c r="A639" s="3">
        <f>RSI!A639</f>
        <v>42934</v>
      </c>
      <c r="B639" s="2">
        <f>RSI!B639</f>
        <v>2.99</v>
      </c>
      <c r="C639" s="2">
        <f>RSI!I639</f>
        <v>61.293580419645409</v>
      </c>
      <c r="D639" s="2">
        <f>MACD!E639</f>
        <v>2.9233711876462731E-2</v>
      </c>
      <c r="E639" s="2">
        <f>MACD!F639</f>
        <v>-5.0160304792944498E-2</v>
      </c>
      <c r="F639" s="2">
        <f>'Moving Avg'!D639</f>
        <v>2.996</v>
      </c>
      <c r="G639" s="2">
        <f>'Moving Avg'!F639</f>
        <v>2.964</v>
      </c>
      <c r="H639" s="2">
        <f>'Moving Avg'!G639</f>
        <v>2.749000000000001</v>
      </c>
      <c r="I639" s="2">
        <f>'Moving Avg'!H639</f>
        <v>2.8236999999999961</v>
      </c>
      <c r="J639" s="6" t="str">
        <f>OBV!F639</f>
        <v>BEARISH</v>
      </c>
      <c r="K639" s="6" t="str">
        <f>OBV!G639</f>
        <v>NEUTRAL</v>
      </c>
      <c r="L639" s="6" t="str">
        <f>OBV!H639</f>
        <v>BEARISH DIVERGENCE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18.725000000000001</v>
      </c>
      <c r="R639" s="9">
        <f t="shared" si="95"/>
        <v>26.625</v>
      </c>
      <c r="S639" s="9">
        <f t="shared" si="96"/>
        <v>23.675000000000001</v>
      </c>
      <c r="T639" s="9">
        <f t="shared" si="97"/>
        <v>22.875</v>
      </c>
      <c r="U639" s="8">
        <f t="shared" si="98"/>
        <v>23.008333333333336</v>
      </c>
      <c r="V639" s="8">
        <f t="shared" si="99"/>
        <v>22.975000000000001</v>
      </c>
    </row>
    <row r="640" spans="1:22" ht="13.5" x14ac:dyDescent="0.25">
      <c r="A640" s="3">
        <f>RSI!A640</f>
        <v>42935</v>
      </c>
      <c r="B640" s="2">
        <f>RSI!B640</f>
        <v>2.99</v>
      </c>
      <c r="C640" s="2">
        <f>RSI!I640</f>
        <v>61.293580419645409</v>
      </c>
      <c r="D640" s="2">
        <f>MACD!E640</f>
        <v>2.1782376315016894E-2</v>
      </c>
      <c r="E640" s="2">
        <f>MACD!F640</f>
        <v>-3.5771768571352218E-2</v>
      </c>
      <c r="F640" s="2">
        <f>'Moving Avg'!D640</f>
        <v>2.9940000000000002</v>
      </c>
      <c r="G640" s="2">
        <f>'Moving Avg'!F640</f>
        <v>2.9810000000000008</v>
      </c>
      <c r="H640" s="2">
        <f>'Moving Avg'!G640</f>
        <v>2.7560000000000016</v>
      </c>
      <c r="I640" s="2">
        <f>'Moving Avg'!H640</f>
        <v>2.8246499999999957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0"/>
        <v>25</v>
      </c>
      <c r="N640" s="8">
        <f t="shared" si="91"/>
        <v>0</v>
      </c>
      <c r="O640" s="8">
        <f t="shared" si="92"/>
        <v>50</v>
      </c>
      <c r="P640" s="8">
        <f t="shared" si="93"/>
        <v>16.5</v>
      </c>
      <c r="Q640" s="9">
        <f t="shared" si="94"/>
        <v>18.725000000000001</v>
      </c>
      <c r="R640" s="9">
        <f t="shared" si="95"/>
        <v>26.625</v>
      </c>
      <c r="S640" s="9">
        <f t="shared" si="96"/>
        <v>23.675000000000001</v>
      </c>
      <c r="T640" s="9">
        <f t="shared" si="97"/>
        <v>22.875</v>
      </c>
      <c r="U640" s="8">
        <f t="shared" si="98"/>
        <v>23.008333333333336</v>
      </c>
      <c r="V640" s="8">
        <f t="shared" si="99"/>
        <v>22.975000000000001</v>
      </c>
    </row>
    <row r="641" spans="1:22" ht="13.5" x14ac:dyDescent="0.25">
      <c r="A641" s="3">
        <f>RSI!A641</f>
        <v>42936</v>
      </c>
      <c r="B641" s="2">
        <f>RSI!B641</f>
        <v>2.99</v>
      </c>
      <c r="C641" s="2">
        <f>RSI!I641</f>
        <v>61.293580419645409</v>
      </c>
      <c r="D641" s="2">
        <f>MACD!E641</f>
        <v>1.4898482341632935E-2</v>
      </c>
      <c r="E641" s="2">
        <f>MACD!F641</f>
        <v>-2.5637718388755188E-2</v>
      </c>
      <c r="F641" s="2">
        <f>'Moving Avg'!D641</f>
        <v>2.992</v>
      </c>
      <c r="G641" s="2">
        <f>'Moving Avg'!F641</f>
        <v>2.9915000000000007</v>
      </c>
      <c r="H641" s="2">
        <f>'Moving Avg'!G641</f>
        <v>2.761400000000001</v>
      </c>
      <c r="I641" s="2">
        <f>'Moving Avg'!H641</f>
        <v>2.8257999999999956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0"/>
        <v>25</v>
      </c>
      <c r="N641" s="8">
        <f t="shared" si="91"/>
        <v>0</v>
      </c>
      <c r="O641" s="8">
        <f t="shared" si="92"/>
        <v>50</v>
      </c>
      <c r="P641" s="8">
        <f t="shared" si="93"/>
        <v>16.5</v>
      </c>
      <c r="Q641" s="9">
        <f t="shared" si="94"/>
        <v>18.725000000000001</v>
      </c>
      <c r="R641" s="9">
        <f t="shared" si="95"/>
        <v>26.625</v>
      </c>
      <c r="S641" s="9">
        <f t="shared" si="96"/>
        <v>23.675000000000001</v>
      </c>
      <c r="T641" s="9">
        <f t="shared" si="97"/>
        <v>22.875</v>
      </c>
      <c r="U641" s="8">
        <f t="shared" si="98"/>
        <v>23.008333333333336</v>
      </c>
      <c r="V641" s="8">
        <f t="shared" si="99"/>
        <v>22.975000000000001</v>
      </c>
    </row>
    <row r="642" spans="1:22" ht="13.5" x14ac:dyDescent="0.25">
      <c r="A642" s="3">
        <f>RSI!A642</f>
        <v>42937</v>
      </c>
      <c r="B642" s="2">
        <f>RSI!B642</f>
        <v>2.99</v>
      </c>
      <c r="C642" s="2">
        <f>RSI!I642</f>
        <v>61.293580419645409</v>
      </c>
      <c r="D642" s="2">
        <f>MACD!E642</f>
        <v>8.5376140452022575E-3</v>
      </c>
      <c r="E642" s="2">
        <f>MACD!F642</f>
        <v>-1.8802651901963698E-2</v>
      </c>
      <c r="F642" s="2">
        <f>'Moving Avg'!D642</f>
        <v>2.99</v>
      </c>
      <c r="G642" s="2">
        <f>'Moving Avg'!F642</f>
        <v>2.9940000000000007</v>
      </c>
      <c r="H642" s="2">
        <f>'Moving Avg'!G642</f>
        <v>2.7672000000000008</v>
      </c>
      <c r="I642" s="2">
        <f>'Moving Avg'!H642</f>
        <v>2.826999999999996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18.725000000000001</v>
      </c>
      <c r="R642" s="9">
        <f t="shared" si="95"/>
        <v>26.625</v>
      </c>
      <c r="S642" s="9">
        <f t="shared" si="96"/>
        <v>23.675000000000001</v>
      </c>
      <c r="T642" s="9">
        <f t="shared" si="97"/>
        <v>22.875</v>
      </c>
      <c r="U642" s="8">
        <f t="shared" si="98"/>
        <v>23.008333333333336</v>
      </c>
      <c r="V642" s="8">
        <f t="shared" si="99"/>
        <v>22.975000000000001</v>
      </c>
    </row>
    <row r="643" spans="1:22" ht="13.5" x14ac:dyDescent="0.25">
      <c r="A643" s="3">
        <f>RSI!A643</f>
        <v>42940</v>
      </c>
      <c r="B643" s="2">
        <f>RSI!B643</f>
        <v>3</v>
      </c>
      <c r="C643" s="2">
        <f>RSI!I643</f>
        <v>62.329373474610151</v>
      </c>
      <c r="D643" s="2">
        <f>MACD!E643</f>
        <v>1.4225963795347241E-2</v>
      </c>
      <c r="E643" s="2">
        <f>MACD!F643</f>
        <v>-1.2196928762501511E-2</v>
      </c>
      <c r="F643" s="2">
        <f>'Moving Avg'!D643</f>
        <v>2.992</v>
      </c>
      <c r="G643" s="2">
        <f>'Moving Avg'!F643</f>
        <v>2.9945000000000013</v>
      </c>
      <c r="H643" s="2">
        <f>'Moving Avg'!G643</f>
        <v>2.7732000000000006</v>
      </c>
      <c r="I643" s="2">
        <f>'Moving Avg'!H643</f>
        <v>2.8280999999999965</v>
      </c>
      <c r="J643" s="6" t="str">
        <f>OBV!F643</f>
        <v>BULLISH</v>
      </c>
      <c r="K643" s="6" t="str">
        <f>OBV!G643</f>
        <v>NEUTRAL</v>
      </c>
      <c r="L643" s="6" t="str">
        <f>OBV!H643</f>
        <v>CONFIRMED BULLISH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83.5</v>
      </c>
      <c r="Q643" s="9">
        <f t="shared" ref="Q643:Q706" si="104">0.35*M643+N643*0.35+O643*0.15+P643*0.15</f>
        <v>28.774999999999999</v>
      </c>
      <c r="R643" s="9">
        <f t="shared" ref="R643:R706" si="105">M643*0.2+N643*0.2+O643*0.35+P643*0.25</f>
        <v>43.375</v>
      </c>
      <c r="S643" s="9">
        <f t="shared" ref="S643:S706" si="106">M643*0.15+N643*0.15+O643*0.25+P643*0.45</f>
        <v>53.825000000000003</v>
      </c>
      <c r="T643" s="9">
        <f t="shared" ref="T643:T706" si="107">0.25*SUM(M643:P643)</f>
        <v>39.625</v>
      </c>
      <c r="U643" s="8">
        <f t="shared" ref="U643:U706" si="108">SUM(Q643:S643)/3</f>
        <v>41.991666666666667</v>
      </c>
      <c r="V643" s="8">
        <f t="shared" ref="V643:V706" si="109">SUM(Q643:T643)/4</f>
        <v>41.400000000000006</v>
      </c>
    </row>
    <row r="644" spans="1:22" ht="13.5" x14ac:dyDescent="0.25">
      <c r="A644" s="3">
        <f>RSI!A644</f>
        <v>42942</v>
      </c>
      <c r="B644" s="2">
        <f>RSI!B644</f>
        <v>3</v>
      </c>
      <c r="C644" s="2">
        <f>RSI!I644</f>
        <v>62.329373474610158</v>
      </c>
      <c r="D644" s="2">
        <f>MACD!E644</f>
        <v>4.6743749808411117E-3</v>
      </c>
      <c r="E644" s="2">
        <f>MACD!F644</f>
        <v>-8.8226680138329856E-3</v>
      </c>
      <c r="F644" s="2">
        <f>'Moving Avg'!D644</f>
        <v>2.9940000000000002</v>
      </c>
      <c r="G644" s="2">
        <f>'Moving Avg'!F644</f>
        <v>2.9925000000000006</v>
      </c>
      <c r="H644" s="2">
        <f>'Moving Avg'!G644</f>
        <v>2.7792000000000003</v>
      </c>
      <c r="I644" s="2">
        <f>'Moving Avg'!H644</f>
        <v>2.8292999999999968</v>
      </c>
      <c r="J644" s="6" t="str">
        <f>OBV!F644</f>
        <v>BULLISH</v>
      </c>
      <c r="K644" s="6" t="str">
        <f>OBV!G644</f>
        <v>NEUTRAL</v>
      </c>
      <c r="L644" s="6" t="str">
        <f>OBV!H644</f>
        <v>CONFIRMED BULLISH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83.5</v>
      </c>
      <c r="Q644" s="9">
        <f t="shared" si="104"/>
        <v>28.774999999999999</v>
      </c>
      <c r="R644" s="9">
        <f t="shared" si="105"/>
        <v>43.375</v>
      </c>
      <c r="S644" s="9">
        <f t="shared" si="106"/>
        <v>53.825000000000003</v>
      </c>
      <c r="T644" s="9">
        <f t="shared" si="107"/>
        <v>39.625</v>
      </c>
      <c r="U644" s="8">
        <f t="shared" si="108"/>
        <v>41.991666666666667</v>
      </c>
      <c r="V644" s="8">
        <f t="shared" si="109"/>
        <v>41.400000000000006</v>
      </c>
    </row>
    <row r="645" spans="1:22" ht="13.5" x14ac:dyDescent="0.25">
      <c r="A645" s="3">
        <f>RSI!A645</f>
        <v>42943</v>
      </c>
      <c r="B645" s="2">
        <f>RSI!B645</f>
        <v>3</v>
      </c>
      <c r="C645" s="2">
        <f>RSI!I645</f>
        <v>62.329373474610151</v>
      </c>
      <c r="D645" s="2">
        <f>MACD!E645</f>
        <v>9.9581800409196397E-3</v>
      </c>
      <c r="E645" s="2">
        <f>MACD!F645</f>
        <v>-5.0664984028824609E-3</v>
      </c>
      <c r="F645" s="2">
        <f>'Moving Avg'!D645</f>
        <v>2.996</v>
      </c>
      <c r="G645" s="2">
        <f>'Moving Avg'!F645</f>
        <v>2.9905000000000004</v>
      </c>
      <c r="H645" s="2">
        <f>'Moving Avg'!G645</f>
        <v>2.7867999999999999</v>
      </c>
      <c r="I645" s="2">
        <f>'Moving Avg'!H645</f>
        <v>2.8304499999999968</v>
      </c>
      <c r="J645" s="6" t="str">
        <f>OBV!F645</f>
        <v>BULLISH</v>
      </c>
      <c r="K645" s="6" t="str">
        <f>OBV!G645</f>
        <v>NEUTRAL</v>
      </c>
      <c r="L645" s="6" t="str">
        <f>OBV!H645</f>
        <v>CONFIRMED BULLISH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83.5</v>
      </c>
      <c r="Q645" s="9">
        <f t="shared" si="104"/>
        <v>28.774999999999999</v>
      </c>
      <c r="R645" s="9">
        <f t="shared" si="105"/>
        <v>43.375</v>
      </c>
      <c r="S645" s="9">
        <f t="shared" si="106"/>
        <v>53.825000000000003</v>
      </c>
      <c r="T645" s="9">
        <f t="shared" si="107"/>
        <v>39.625</v>
      </c>
      <c r="U645" s="8">
        <f t="shared" si="108"/>
        <v>41.991666666666667</v>
      </c>
      <c r="V645" s="8">
        <f t="shared" si="109"/>
        <v>41.400000000000006</v>
      </c>
    </row>
    <row r="646" spans="1:22" ht="13.5" x14ac:dyDescent="0.25">
      <c r="A646" s="3">
        <f>RSI!A646</f>
        <v>42944</v>
      </c>
      <c r="B646" s="2">
        <f>RSI!B646</f>
        <v>3</v>
      </c>
      <c r="C646" s="2">
        <f>RSI!I646</f>
        <v>62.329373474610158</v>
      </c>
      <c r="D646" s="2">
        <f>MACD!E646</f>
        <v>1.3984429816868094E-2</v>
      </c>
      <c r="E646" s="2">
        <f>MACD!F646</f>
        <v>-1.2563127589323496E-3</v>
      </c>
      <c r="F646" s="2">
        <f>'Moving Avg'!D646</f>
        <v>2.9980000000000002</v>
      </c>
      <c r="G646" s="2">
        <f>'Moving Avg'!F646</f>
        <v>2.9885000000000002</v>
      </c>
      <c r="H646" s="2">
        <f>'Moving Avg'!G646</f>
        <v>2.7943999999999996</v>
      </c>
      <c r="I646" s="2">
        <f>'Moving Avg'!H646</f>
        <v>2.8316499999999976</v>
      </c>
      <c r="J646" s="6" t="str">
        <f>OBV!F646</f>
        <v>BULLISH</v>
      </c>
      <c r="K646" s="6" t="str">
        <f>OBV!G646</f>
        <v>NEUTRAL</v>
      </c>
      <c r="L646" s="6" t="str">
        <f>OBV!H646</f>
        <v>CONFIRMED BULLISH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83.5</v>
      </c>
      <c r="Q646" s="9">
        <f t="shared" si="104"/>
        <v>28.774999999999999</v>
      </c>
      <c r="R646" s="9">
        <f t="shared" si="105"/>
        <v>43.375</v>
      </c>
      <c r="S646" s="9">
        <f t="shared" si="106"/>
        <v>53.825000000000003</v>
      </c>
      <c r="T646" s="9">
        <f t="shared" si="107"/>
        <v>39.625</v>
      </c>
      <c r="U646" s="8">
        <f t="shared" si="108"/>
        <v>41.991666666666667</v>
      </c>
      <c r="V646" s="8">
        <f t="shared" si="109"/>
        <v>41.400000000000006</v>
      </c>
    </row>
    <row r="647" spans="1:22" ht="13.5" x14ac:dyDescent="0.25">
      <c r="A647" s="3">
        <f>RSI!A647</f>
        <v>42947</v>
      </c>
      <c r="B647" s="2">
        <f>RSI!B647</f>
        <v>2.91</v>
      </c>
      <c r="C647" s="2">
        <f>RSI!I647</f>
        <v>47.078522902389807</v>
      </c>
      <c r="D647" s="2">
        <f>MACD!E647</f>
        <v>2.3646198959655251E-2</v>
      </c>
      <c r="E647" s="2">
        <f>MACD!F647</f>
        <v>3.724189584785171E-3</v>
      </c>
      <c r="F647" s="2">
        <f>'Moving Avg'!D647</f>
        <v>2.9820000000000002</v>
      </c>
      <c r="G647" s="2">
        <f>'Moving Avg'!F647</f>
        <v>2.9815000000000005</v>
      </c>
      <c r="H647" s="2">
        <f>'Moving Avg'!G647</f>
        <v>2.7987999999999995</v>
      </c>
      <c r="I647" s="2">
        <f>'Moving Avg'!H647</f>
        <v>2.8323999999999971</v>
      </c>
      <c r="J647" s="6" t="str">
        <f>OBV!F647</f>
        <v>BULLISH</v>
      </c>
      <c r="K647" s="6" t="str">
        <f>OBV!G647</f>
        <v>NEUTRAL</v>
      </c>
      <c r="L647" s="6" t="str">
        <f>OBV!H647</f>
        <v>BULLISH DIVERGENCE</v>
      </c>
      <c r="M647" s="8">
        <f t="shared" si="100"/>
        <v>25</v>
      </c>
      <c r="N647" s="8">
        <f t="shared" si="101"/>
        <v>0</v>
      </c>
      <c r="O647" s="8">
        <f t="shared" si="102"/>
        <v>50</v>
      </c>
      <c r="P647" s="8">
        <f t="shared" si="103"/>
        <v>66.5</v>
      </c>
      <c r="Q647" s="9">
        <f t="shared" si="104"/>
        <v>26.225000000000001</v>
      </c>
      <c r="R647" s="9">
        <f t="shared" si="105"/>
        <v>39.125</v>
      </c>
      <c r="S647" s="9">
        <f t="shared" si="106"/>
        <v>46.174999999999997</v>
      </c>
      <c r="T647" s="9">
        <f t="shared" si="107"/>
        <v>35.375</v>
      </c>
      <c r="U647" s="8">
        <f t="shared" si="108"/>
        <v>37.174999999999997</v>
      </c>
      <c r="V647" s="8">
        <f t="shared" si="109"/>
        <v>36.724999999999994</v>
      </c>
    </row>
    <row r="648" spans="1:22" ht="13.5" x14ac:dyDescent="0.25">
      <c r="A648" s="3">
        <f>RSI!A648</f>
        <v>42948</v>
      </c>
      <c r="B648" s="2">
        <f>RSI!B648</f>
        <v>2.91</v>
      </c>
      <c r="C648" s="2">
        <f>RSI!I648</f>
        <v>47.078522902389807</v>
      </c>
      <c r="D648" s="2">
        <f>MACD!E648</f>
        <v>3.0433668242925371E-2</v>
      </c>
      <c r="E648" s="2">
        <f>MACD!F648</f>
        <v>9.0660853164132114E-3</v>
      </c>
      <c r="F648" s="2">
        <f>'Moving Avg'!D648</f>
        <v>2.964</v>
      </c>
      <c r="G648" s="2">
        <f>'Moving Avg'!F648</f>
        <v>2.9745000000000004</v>
      </c>
      <c r="H648" s="2">
        <f>'Moving Avg'!G648</f>
        <v>2.8031999999999995</v>
      </c>
      <c r="I648" s="2">
        <f>'Moving Avg'!H648</f>
        <v>2.8327499999999977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33</v>
      </c>
      <c r="Q648" s="9">
        <f t="shared" si="104"/>
        <v>21.2</v>
      </c>
      <c r="R648" s="9">
        <f t="shared" si="105"/>
        <v>30.75</v>
      </c>
      <c r="S648" s="9">
        <f t="shared" si="106"/>
        <v>31.1</v>
      </c>
      <c r="T648" s="9">
        <f t="shared" si="107"/>
        <v>27</v>
      </c>
      <c r="U648" s="8">
        <f t="shared" si="108"/>
        <v>27.683333333333337</v>
      </c>
      <c r="V648" s="8">
        <f t="shared" si="109"/>
        <v>27.512500000000003</v>
      </c>
    </row>
    <row r="649" spans="1:22" ht="13.5" x14ac:dyDescent="0.25">
      <c r="A649" s="3">
        <f>RSI!A649</f>
        <v>42949</v>
      </c>
      <c r="B649" s="2">
        <f>RSI!B649</f>
        <v>2.91</v>
      </c>
      <c r="C649" s="2">
        <f>RSI!I649</f>
        <v>47.078522902389807</v>
      </c>
      <c r="D649" s="2">
        <f>MACD!E649</f>
        <v>3.6316344539015333E-2</v>
      </c>
      <c r="E649" s="2">
        <f>MACD!F649</f>
        <v>1.4516137160933636E-2</v>
      </c>
      <c r="F649" s="2">
        <f>'Moving Avg'!D649</f>
        <v>2.9460000000000002</v>
      </c>
      <c r="G649" s="2">
        <f>'Moving Avg'!F649</f>
        <v>2.9675000000000002</v>
      </c>
      <c r="H649" s="2">
        <f>'Moving Avg'!G649</f>
        <v>2.8075999999999994</v>
      </c>
      <c r="I649" s="2">
        <f>'Moving Avg'!H649</f>
        <v>2.8330999999999973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33</v>
      </c>
      <c r="Q649" s="9">
        <f t="shared" si="104"/>
        <v>21.2</v>
      </c>
      <c r="R649" s="9">
        <f t="shared" si="105"/>
        <v>30.75</v>
      </c>
      <c r="S649" s="9">
        <f t="shared" si="106"/>
        <v>31.1</v>
      </c>
      <c r="T649" s="9">
        <f t="shared" si="107"/>
        <v>27</v>
      </c>
      <c r="U649" s="8">
        <f t="shared" si="108"/>
        <v>27.683333333333337</v>
      </c>
      <c r="V649" s="8">
        <f t="shared" si="109"/>
        <v>27.512500000000003</v>
      </c>
    </row>
    <row r="650" spans="1:22" ht="13.5" x14ac:dyDescent="0.25">
      <c r="A650" s="3">
        <f>RSI!A650</f>
        <v>42950</v>
      </c>
      <c r="B650" s="2">
        <f>RSI!B650</f>
        <v>2.91</v>
      </c>
      <c r="C650" s="2">
        <f>RSI!I650</f>
        <v>47.078522902389807</v>
      </c>
      <c r="D650" s="2">
        <f>MACD!E650</f>
        <v>4.1423098394481883E-2</v>
      </c>
      <c r="E650" s="2">
        <f>MACD!F650</f>
        <v>1.9897529407643284E-2</v>
      </c>
      <c r="F650" s="2">
        <f>'Moving Avg'!D650</f>
        <v>2.9279999999999999</v>
      </c>
      <c r="G650" s="2">
        <f>'Moving Avg'!F650</f>
        <v>2.9670000000000001</v>
      </c>
      <c r="H650" s="2">
        <f>'Moving Avg'!G650</f>
        <v>2.8121999999999989</v>
      </c>
      <c r="I650" s="2">
        <f>'Moving Avg'!H650</f>
        <v>2.8334499999999974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33</v>
      </c>
      <c r="Q650" s="9">
        <f t="shared" si="104"/>
        <v>21.2</v>
      </c>
      <c r="R650" s="9">
        <f t="shared" si="105"/>
        <v>30.75</v>
      </c>
      <c r="S650" s="9">
        <f t="shared" si="106"/>
        <v>31.1</v>
      </c>
      <c r="T650" s="9">
        <f t="shared" si="107"/>
        <v>27</v>
      </c>
      <c r="U650" s="8">
        <f t="shared" si="108"/>
        <v>27.683333333333337</v>
      </c>
      <c r="V650" s="8">
        <f t="shared" si="109"/>
        <v>27.512500000000003</v>
      </c>
    </row>
    <row r="651" spans="1:22" ht="13.5" x14ac:dyDescent="0.25">
      <c r="A651" s="3">
        <f>RSI!A651</f>
        <v>42951</v>
      </c>
      <c r="B651" s="2">
        <f>RSI!B651</f>
        <v>2.91</v>
      </c>
      <c r="C651" s="2">
        <f>RSI!I651</f>
        <v>47.078522902389807</v>
      </c>
      <c r="D651" s="2">
        <f>MACD!E651</f>
        <v>4.5863739182730789E-2</v>
      </c>
      <c r="E651" s="2">
        <f>MACD!F651</f>
        <v>2.5090771362660788E-2</v>
      </c>
      <c r="F651" s="2">
        <f>'Moving Avg'!D651</f>
        <v>2.91</v>
      </c>
      <c r="G651" s="2">
        <f>'Moving Avg'!F651</f>
        <v>2.9664999999999999</v>
      </c>
      <c r="H651" s="2">
        <f>'Moving Avg'!G651</f>
        <v>2.8171999999999993</v>
      </c>
      <c r="I651" s="2">
        <f>'Moving Avg'!H651</f>
        <v>2.8337999999999979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33</v>
      </c>
      <c r="Q651" s="9">
        <f t="shared" si="104"/>
        <v>21.2</v>
      </c>
      <c r="R651" s="9">
        <f t="shared" si="105"/>
        <v>30.75</v>
      </c>
      <c r="S651" s="9">
        <f t="shared" si="106"/>
        <v>31.1</v>
      </c>
      <c r="T651" s="9">
        <f t="shared" si="107"/>
        <v>27</v>
      </c>
      <c r="U651" s="8">
        <f t="shared" si="108"/>
        <v>27.683333333333337</v>
      </c>
      <c r="V651" s="8">
        <f t="shared" si="109"/>
        <v>27.512500000000003</v>
      </c>
    </row>
    <row r="652" spans="1:22" ht="13.5" x14ac:dyDescent="0.25">
      <c r="A652" s="3">
        <f>RSI!A652</f>
        <v>42954</v>
      </c>
      <c r="B652" s="2">
        <f>RSI!B652</f>
        <v>2.95</v>
      </c>
      <c r="C652" s="2">
        <f>RSI!I652</f>
        <v>54.28038452136321</v>
      </c>
      <c r="D652" s="2">
        <f>MACD!E652</f>
        <v>4.676892795776677E-2</v>
      </c>
      <c r="E652" s="2">
        <f>MACD!F652</f>
        <v>2.9426402681681986E-2</v>
      </c>
      <c r="F652" s="2">
        <f>'Moving Avg'!D652</f>
        <v>2.9180000000000001</v>
      </c>
      <c r="G652" s="2">
        <f>'Moving Avg'!F652</f>
        <v>2.968</v>
      </c>
      <c r="H652" s="2">
        <f>'Moving Avg'!G652</f>
        <v>2.8243999999999989</v>
      </c>
      <c r="I652" s="2">
        <f>'Moving Avg'!H652</f>
        <v>2.8343499999999979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83.5</v>
      </c>
      <c r="Q652" s="9">
        <f t="shared" si="104"/>
        <v>28.774999999999999</v>
      </c>
      <c r="R652" s="9">
        <f t="shared" si="105"/>
        <v>43.375</v>
      </c>
      <c r="S652" s="9">
        <f t="shared" si="106"/>
        <v>53.825000000000003</v>
      </c>
      <c r="T652" s="9">
        <f t="shared" si="107"/>
        <v>39.625</v>
      </c>
      <c r="U652" s="8">
        <f t="shared" si="108"/>
        <v>41.991666666666667</v>
      </c>
      <c r="V652" s="8">
        <f t="shared" si="109"/>
        <v>41.400000000000006</v>
      </c>
    </row>
    <row r="653" spans="1:22" ht="13.5" x14ac:dyDescent="0.25">
      <c r="A653" s="3">
        <f>RSI!A653</f>
        <v>42955</v>
      </c>
      <c r="B653" s="2">
        <f>RSI!B653</f>
        <v>3</v>
      </c>
      <c r="C653" s="2">
        <f>RSI!I653</f>
        <v>61.359103965531084</v>
      </c>
      <c r="D653" s="2">
        <f>MACD!E653</f>
        <v>4.5235740497093779E-2</v>
      </c>
      <c r="E653" s="2">
        <f>MACD!F653</f>
        <v>3.258827024476435E-2</v>
      </c>
      <c r="F653" s="2">
        <f>'Moving Avg'!D653</f>
        <v>2.9359999999999999</v>
      </c>
      <c r="G653" s="2">
        <f>'Moving Avg'!F653</f>
        <v>2.968</v>
      </c>
      <c r="H653" s="2">
        <f>'Moving Avg'!G653</f>
        <v>2.8325999999999993</v>
      </c>
      <c r="I653" s="2">
        <f>'Moving Avg'!H653</f>
        <v>2.8351499999999983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0</v>
      </c>
      <c r="O653" s="8">
        <f t="shared" si="102"/>
        <v>50</v>
      </c>
      <c r="P653" s="8">
        <f t="shared" si="103"/>
        <v>83.5</v>
      </c>
      <c r="Q653" s="9">
        <f t="shared" si="104"/>
        <v>28.774999999999999</v>
      </c>
      <c r="R653" s="9">
        <f t="shared" si="105"/>
        <v>43.375</v>
      </c>
      <c r="S653" s="9">
        <f t="shared" si="106"/>
        <v>53.825000000000003</v>
      </c>
      <c r="T653" s="9">
        <f t="shared" si="107"/>
        <v>39.625</v>
      </c>
      <c r="U653" s="8">
        <f t="shared" si="108"/>
        <v>41.991666666666667</v>
      </c>
      <c r="V653" s="8">
        <f t="shared" si="109"/>
        <v>41.400000000000006</v>
      </c>
    </row>
    <row r="654" spans="1:22" ht="13.5" x14ac:dyDescent="0.25">
      <c r="A654" s="3">
        <f>RSI!A654</f>
        <v>42956</v>
      </c>
      <c r="B654" s="2">
        <f>RSI!B654</f>
        <v>3</v>
      </c>
      <c r="C654" s="2">
        <f>RSI!I654</f>
        <v>61.359103965531091</v>
      </c>
      <c r="D654" s="2">
        <f>MACD!E654</f>
        <v>4.3519018235915752E-2</v>
      </c>
      <c r="E654" s="2">
        <f>MACD!F654</f>
        <v>3.4774419842994633E-2</v>
      </c>
      <c r="F654" s="2">
        <f>'Moving Avg'!D654</f>
        <v>2.9539999999999997</v>
      </c>
      <c r="G654" s="2">
        <f>'Moving Avg'!F654</f>
        <v>2.9724999999999993</v>
      </c>
      <c r="H654" s="2">
        <f>'Moving Avg'!G654</f>
        <v>2.8407999999999993</v>
      </c>
      <c r="I654" s="2">
        <f>'Moving Avg'!H654</f>
        <v>2.8356499999999976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  <c r="M654" s="8">
        <f t="shared" si="100"/>
        <v>25</v>
      </c>
      <c r="N654" s="8">
        <f t="shared" si="101"/>
        <v>0</v>
      </c>
      <c r="O654" s="8">
        <f t="shared" si="102"/>
        <v>50</v>
      </c>
      <c r="P654" s="8">
        <f t="shared" si="103"/>
        <v>83.5</v>
      </c>
      <c r="Q654" s="9">
        <f t="shared" si="104"/>
        <v>28.774999999999999</v>
      </c>
      <c r="R654" s="9">
        <f t="shared" si="105"/>
        <v>43.375</v>
      </c>
      <c r="S654" s="9">
        <f t="shared" si="106"/>
        <v>53.825000000000003</v>
      </c>
      <c r="T654" s="9">
        <f t="shared" si="107"/>
        <v>39.625</v>
      </c>
      <c r="U654" s="8">
        <f t="shared" si="108"/>
        <v>41.991666666666667</v>
      </c>
      <c r="V654" s="8">
        <f t="shared" si="109"/>
        <v>41.400000000000006</v>
      </c>
    </row>
    <row r="655" spans="1:22" ht="13.5" x14ac:dyDescent="0.25">
      <c r="A655" s="3">
        <f>RSI!A655</f>
        <v>42957</v>
      </c>
      <c r="B655" s="2">
        <f>RSI!B655</f>
        <v>2.94</v>
      </c>
      <c r="C655" s="2">
        <f>RSI!I655</f>
        <v>50.481463902682904</v>
      </c>
      <c r="D655" s="2">
        <f>MACD!E655</f>
        <v>4.6122509134014056E-2</v>
      </c>
      <c r="E655" s="2">
        <f>MACD!F655</f>
        <v>3.7044037701198518E-2</v>
      </c>
      <c r="F655" s="2">
        <f>'Moving Avg'!D655</f>
        <v>2.96</v>
      </c>
      <c r="G655" s="2">
        <f>'Moving Avg'!F655</f>
        <v>2.9694999999999991</v>
      </c>
      <c r="H655" s="2">
        <f>'Moving Avg'!G655</f>
        <v>2.847799999999999</v>
      </c>
      <c r="I655" s="2">
        <f>'Moving Avg'!H655</f>
        <v>2.8357499999999982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  <c r="M655" s="8">
        <f t="shared" si="100"/>
        <v>25</v>
      </c>
      <c r="N655" s="8">
        <f t="shared" si="101"/>
        <v>0</v>
      </c>
      <c r="O655" s="8">
        <f t="shared" si="102"/>
        <v>50</v>
      </c>
      <c r="P655" s="8">
        <f t="shared" si="103"/>
        <v>16.5</v>
      </c>
      <c r="Q655" s="9">
        <f t="shared" si="104"/>
        <v>18.725000000000001</v>
      </c>
      <c r="R655" s="9">
        <f t="shared" si="105"/>
        <v>26.625</v>
      </c>
      <c r="S655" s="9">
        <f t="shared" si="106"/>
        <v>23.675000000000001</v>
      </c>
      <c r="T655" s="9">
        <f t="shared" si="107"/>
        <v>22.875</v>
      </c>
      <c r="U655" s="8">
        <f t="shared" si="108"/>
        <v>23.008333333333336</v>
      </c>
      <c r="V655" s="8">
        <f t="shared" si="109"/>
        <v>22.975000000000001</v>
      </c>
    </row>
    <row r="656" spans="1:22" ht="13.5" x14ac:dyDescent="0.25">
      <c r="A656" s="3">
        <f>RSI!A656</f>
        <v>42958</v>
      </c>
      <c r="B656" s="2">
        <f>RSI!B656</f>
        <v>2.94</v>
      </c>
      <c r="C656" s="2">
        <f>RSI!I656</f>
        <v>50.481463902682904</v>
      </c>
      <c r="D656" s="2">
        <f>MACD!E656</f>
        <v>4.8320429249230301E-2</v>
      </c>
      <c r="E656" s="2">
        <f>MACD!F656</f>
        <v>3.9299316010804872E-2</v>
      </c>
      <c r="F656" s="2">
        <f>'Moving Avg'!D656</f>
        <v>2.9659999999999997</v>
      </c>
      <c r="G656" s="2">
        <f>'Moving Avg'!F656</f>
        <v>2.966499999999999</v>
      </c>
      <c r="H656" s="2">
        <f>'Moving Avg'!G656</f>
        <v>2.856199999999999</v>
      </c>
      <c r="I656" s="2">
        <f>'Moving Avg'!H656</f>
        <v>2.8356499999999984</v>
      </c>
      <c r="J656" s="6" t="str">
        <f>OBV!F656</f>
        <v>BEARISH</v>
      </c>
      <c r="K656" s="6" t="str">
        <f>OBV!G656</f>
        <v>NEUTRAL</v>
      </c>
      <c r="L656" s="6" t="str">
        <f>OBV!H656</f>
        <v>BEARISH DIVERGENCE</v>
      </c>
      <c r="M656" s="8">
        <f t="shared" si="100"/>
        <v>25</v>
      </c>
      <c r="N656" s="8">
        <f t="shared" si="101"/>
        <v>0</v>
      </c>
      <c r="O656" s="8">
        <f t="shared" si="102"/>
        <v>50</v>
      </c>
      <c r="P656" s="8">
        <f t="shared" si="103"/>
        <v>16.5</v>
      </c>
      <c r="Q656" s="9">
        <f t="shared" si="104"/>
        <v>18.725000000000001</v>
      </c>
      <c r="R656" s="9">
        <f t="shared" si="105"/>
        <v>26.625</v>
      </c>
      <c r="S656" s="9">
        <f t="shared" si="106"/>
        <v>23.675000000000001</v>
      </c>
      <c r="T656" s="9">
        <f t="shared" si="107"/>
        <v>22.875</v>
      </c>
      <c r="U656" s="8">
        <f t="shared" si="108"/>
        <v>23.008333333333336</v>
      </c>
      <c r="V656" s="8">
        <f t="shared" si="109"/>
        <v>22.975000000000001</v>
      </c>
    </row>
    <row r="657" spans="1:22" ht="13.5" x14ac:dyDescent="0.25">
      <c r="A657" s="3">
        <f>RSI!A657</f>
        <v>42961</v>
      </c>
      <c r="B657" s="2">
        <f>RSI!B657</f>
        <v>2.94</v>
      </c>
      <c r="C657" s="2">
        <f>RSI!I657</f>
        <v>50.481463902682904</v>
      </c>
      <c r="D657" s="2">
        <f>MACD!E657</f>
        <v>3.6329393108738728E-2</v>
      </c>
      <c r="E657" s="2">
        <f>MACD!F657</f>
        <v>3.8705331430391648E-2</v>
      </c>
      <c r="F657" s="2">
        <f>'Moving Avg'!D657</f>
        <v>2.9639999999999995</v>
      </c>
      <c r="G657" s="2">
        <f>'Moving Avg'!F657</f>
        <v>2.9634999999999998</v>
      </c>
      <c r="H657" s="2">
        <f>'Moving Avg'!G657</f>
        <v>2.8645999999999985</v>
      </c>
      <c r="I657" s="2">
        <f>'Moving Avg'!H657</f>
        <v>2.8355499999999982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0"/>
        <v>25</v>
      </c>
      <c r="N657" s="8">
        <f t="shared" si="101"/>
        <v>45</v>
      </c>
      <c r="O657" s="8">
        <f t="shared" si="102"/>
        <v>50</v>
      </c>
      <c r="P657" s="8">
        <f t="shared" si="103"/>
        <v>16.5</v>
      </c>
      <c r="Q657" s="9">
        <f t="shared" si="104"/>
        <v>34.475000000000001</v>
      </c>
      <c r="R657" s="9">
        <f t="shared" si="105"/>
        <v>35.625</v>
      </c>
      <c r="S657" s="9">
        <f t="shared" si="106"/>
        <v>30.425000000000001</v>
      </c>
      <c r="T657" s="9">
        <f t="shared" si="107"/>
        <v>34.125</v>
      </c>
      <c r="U657" s="8">
        <f t="shared" si="108"/>
        <v>33.508333333333333</v>
      </c>
      <c r="V657" s="8">
        <f t="shared" si="109"/>
        <v>33.662499999999994</v>
      </c>
    </row>
    <row r="658" spans="1:22" ht="13.5" x14ac:dyDescent="0.25">
      <c r="A658" s="3">
        <f>RSI!A658</f>
        <v>42962</v>
      </c>
      <c r="B658" s="2">
        <f>RSI!B658</f>
        <v>2.91</v>
      </c>
      <c r="C658" s="2">
        <f>RSI!I658</f>
        <v>45.449799144843411</v>
      </c>
      <c r="D658" s="2">
        <f>MACD!E658</f>
        <v>2.8401038376345333E-2</v>
      </c>
      <c r="E658" s="2">
        <f>MACD!F658</f>
        <v>3.6644472819582385E-2</v>
      </c>
      <c r="F658" s="2">
        <f>'Moving Avg'!D658</f>
        <v>2.9459999999999997</v>
      </c>
      <c r="G658" s="2">
        <f>'Moving Avg'!F658</f>
        <v>2.9594999999999994</v>
      </c>
      <c r="H658" s="2">
        <f>'Moving Avg'!G658</f>
        <v>2.8709999999999987</v>
      </c>
      <c r="I658" s="2">
        <f>'Moving Avg'!H658</f>
        <v>2.8352999999999984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0"/>
        <v>25</v>
      </c>
      <c r="N658" s="8">
        <f t="shared" si="101"/>
        <v>45</v>
      </c>
      <c r="O658" s="8">
        <f t="shared" si="102"/>
        <v>50</v>
      </c>
      <c r="P658" s="8">
        <f t="shared" si="103"/>
        <v>16.5</v>
      </c>
      <c r="Q658" s="9">
        <f t="shared" si="104"/>
        <v>34.475000000000001</v>
      </c>
      <c r="R658" s="9">
        <f t="shared" si="105"/>
        <v>35.625</v>
      </c>
      <c r="S658" s="9">
        <f t="shared" si="106"/>
        <v>30.425000000000001</v>
      </c>
      <c r="T658" s="9">
        <f t="shared" si="107"/>
        <v>34.125</v>
      </c>
      <c r="U658" s="8">
        <f t="shared" si="108"/>
        <v>33.508333333333333</v>
      </c>
      <c r="V658" s="8">
        <f t="shared" si="109"/>
        <v>33.662499999999994</v>
      </c>
    </row>
    <row r="659" spans="1:22" ht="13.5" x14ac:dyDescent="0.25">
      <c r="A659" s="3">
        <f>RSI!A659</f>
        <v>42963</v>
      </c>
      <c r="B659" s="2">
        <f>RSI!B659</f>
        <v>2.91</v>
      </c>
      <c r="C659" s="2">
        <f>RSI!I659</f>
        <v>45.449799144843411</v>
      </c>
      <c r="D659" s="2">
        <f>MACD!E659</f>
        <v>2.186570588371417E-2</v>
      </c>
      <c r="E659" s="2">
        <f>MACD!F659</f>
        <v>3.3688719432408747E-2</v>
      </c>
      <c r="F659" s="2">
        <f>'Moving Avg'!D659</f>
        <v>2.9279999999999999</v>
      </c>
      <c r="G659" s="2">
        <f>'Moving Avg'!F659</f>
        <v>2.9554999999999993</v>
      </c>
      <c r="H659" s="2">
        <f>'Moving Avg'!G659</f>
        <v>2.8773999999999988</v>
      </c>
      <c r="I659" s="2">
        <f>'Moving Avg'!H659</f>
        <v>2.8350499999999981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45</v>
      </c>
      <c r="O659" s="8">
        <f t="shared" si="102"/>
        <v>50</v>
      </c>
      <c r="P659" s="8">
        <f t="shared" si="103"/>
        <v>16.5</v>
      </c>
      <c r="Q659" s="9">
        <f t="shared" si="104"/>
        <v>34.475000000000001</v>
      </c>
      <c r="R659" s="9">
        <f t="shared" si="105"/>
        <v>35.625</v>
      </c>
      <c r="S659" s="9">
        <f t="shared" si="106"/>
        <v>30.425000000000001</v>
      </c>
      <c r="T659" s="9">
        <f t="shared" si="107"/>
        <v>34.125</v>
      </c>
      <c r="U659" s="8">
        <f t="shared" si="108"/>
        <v>33.508333333333333</v>
      </c>
      <c r="V659" s="8">
        <f t="shared" si="109"/>
        <v>33.662499999999994</v>
      </c>
    </row>
    <row r="660" spans="1:22" ht="13.5" x14ac:dyDescent="0.25">
      <c r="A660" s="3">
        <f>RSI!A660</f>
        <v>42964</v>
      </c>
      <c r="B660" s="2">
        <f>RSI!B660</f>
        <v>2.91</v>
      </c>
      <c r="C660" s="2">
        <f>RSI!I660</f>
        <v>45.449799144843411</v>
      </c>
      <c r="D660" s="2">
        <f>MACD!E660</f>
        <v>1.6496249305342658E-2</v>
      </c>
      <c r="E660" s="2">
        <f>MACD!F660</f>
        <v>3.0250225406995533E-2</v>
      </c>
      <c r="F660" s="2">
        <f>'Moving Avg'!D660</f>
        <v>2.9219999999999997</v>
      </c>
      <c r="G660" s="2">
        <f>'Moving Avg'!F660</f>
        <v>2.9514999999999993</v>
      </c>
      <c r="H660" s="2">
        <f>'Moving Avg'!G660</f>
        <v>2.883799999999999</v>
      </c>
      <c r="I660" s="2">
        <f>'Moving Avg'!H660</f>
        <v>2.8351499999999983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45</v>
      </c>
      <c r="O660" s="8">
        <f t="shared" si="102"/>
        <v>50</v>
      </c>
      <c r="P660" s="8">
        <f t="shared" si="103"/>
        <v>16.5</v>
      </c>
      <c r="Q660" s="9">
        <f t="shared" si="104"/>
        <v>34.475000000000001</v>
      </c>
      <c r="R660" s="9">
        <f t="shared" si="105"/>
        <v>35.625</v>
      </c>
      <c r="S660" s="9">
        <f t="shared" si="106"/>
        <v>30.425000000000001</v>
      </c>
      <c r="T660" s="9">
        <f t="shared" si="107"/>
        <v>34.125</v>
      </c>
      <c r="U660" s="8">
        <f t="shared" si="108"/>
        <v>33.508333333333333</v>
      </c>
      <c r="V660" s="8">
        <f t="shared" si="109"/>
        <v>33.662499999999994</v>
      </c>
    </row>
    <row r="661" spans="1:22" ht="13.5" x14ac:dyDescent="0.25">
      <c r="A661" s="3">
        <f>RSI!A661</f>
        <v>42965</v>
      </c>
      <c r="B661" s="2">
        <f>RSI!B661</f>
        <v>2.91</v>
      </c>
      <c r="C661" s="2">
        <f>RSI!I661</f>
        <v>45.449799144843411</v>
      </c>
      <c r="D661" s="2">
        <f>MACD!E661</f>
        <v>1.2101418660688701E-2</v>
      </c>
      <c r="E661" s="2">
        <f>MACD!F661</f>
        <v>2.6620464057734168E-2</v>
      </c>
      <c r="F661" s="2">
        <f>'Moving Avg'!D661</f>
        <v>2.9159999999999999</v>
      </c>
      <c r="G661" s="2">
        <f>'Moving Avg'!F661</f>
        <v>2.9474999999999993</v>
      </c>
      <c r="H661" s="2">
        <f>'Moving Avg'!G661</f>
        <v>2.8901999999999988</v>
      </c>
      <c r="I661" s="2">
        <f>'Moving Avg'!H661</f>
        <v>2.835449999999998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45</v>
      </c>
      <c r="O661" s="8">
        <f t="shared" si="102"/>
        <v>50</v>
      </c>
      <c r="P661" s="8">
        <f t="shared" si="103"/>
        <v>16.5</v>
      </c>
      <c r="Q661" s="9">
        <f t="shared" si="104"/>
        <v>34.475000000000001</v>
      </c>
      <c r="R661" s="9">
        <f t="shared" si="105"/>
        <v>35.625</v>
      </c>
      <c r="S661" s="9">
        <f t="shared" si="106"/>
        <v>30.425000000000001</v>
      </c>
      <c r="T661" s="9">
        <f t="shared" si="107"/>
        <v>34.125</v>
      </c>
      <c r="U661" s="8">
        <f t="shared" si="108"/>
        <v>33.508333333333333</v>
      </c>
      <c r="V661" s="8">
        <f t="shared" si="109"/>
        <v>33.662499999999994</v>
      </c>
    </row>
    <row r="662" spans="1:22" ht="13.5" x14ac:dyDescent="0.25">
      <c r="A662" s="3">
        <f>RSI!A662</f>
        <v>42968</v>
      </c>
      <c r="B662" s="2">
        <f>RSI!B662</f>
        <v>2.91</v>
      </c>
      <c r="C662" s="2">
        <f>RSI!I662</f>
        <v>45.449799144843411</v>
      </c>
      <c r="D662" s="2">
        <f>MACD!E662</f>
        <v>1.4674113527006316E-2</v>
      </c>
      <c r="E662" s="2">
        <f>MACD!F662</f>
        <v>2.4231193951588598E-2</v>
      </c>
      <c r="F662" s="2">
        <f>'Moving Avg'!D662</f>
        <v>2.91</v>
      </c>
      <c r="G662" s="2">
        <f>'Moving Avg'!F662</f>
        <v>2.9434999999999989</v>
      </c>
      <c r="H662" s="2">
        <f>'Moving Avg'!G662</f>
        <v>2.8963999999999985</v>
      </c>
      <c r="I662" s="2">
        <f>'Moving Avg'!H662</f>
        <v>2.8353499999999974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45</v>
      </c>
      <c r="O662" s="8">
        <f t="shared" si="102"/>
        <v>50</v>
      </c>
      <c r="P662" s="8">
        <f t="shared" si="103"/>
        <v>16.5</v>
      </c>
      <c r="Q662" s="9">
        <f t="shared" si="104"/>
        <v>34.475000000000001</v>
      </c>
      <c r="R662" s="9">
        <f t="shared" si="105"/>
        <v>35.625</v>
      </c>
      <c r="S662" s="9">
        <f t="shared" si="106"/>
        <v>30.425000000000001</v>
      </c>
      <c r="T662" s="9">
        <f t="shared" si="107"/>
        <v>34.125</v>
      </c>
      <c r="U662" s="8">
        <f t="shared" si="108"/>
        <v>33.508333333333333</v>
      </c>
      <c r="V662" s="8">
        <f t="shared" si="109"/>
        <v>33.662499999999994</v>
      </c>
    </row>
    <row r="663" spans="1:22" ht="13.5" x14ac:dyDescent="0.25">
      <c r="A663" s="3">
        <f>RSI!A663</f>
        <v>42969</v>
      </c>
      <c r="B663" s="2">
        <f>RSI!B663</f>
        <v>2.91</v>
      </c>
      <c r="C663" s="2">
        <f>RSI!I663</f>
        <v>45.449799144843418</v>
      </c>
      <c r="D663" s="2">
        <f>MACD!E663</f>
        <v>2.4670679436206822E-2</v>
      </c>
      <c r="E663" s="2">
        <f>MACD!F663</f>
        <v>2.4319091048512244E-2</v>
      </c>
      <c r="F663" s="2">
        <f>'Moving Avg'!D663</f>
        <v>2.91</v>
      </c>
      <c r="G663" s="2">
        <f>'Moving Avg'!F663</f>
        <v>2.9389999999999987</v>
      </c>
      <c r="H663" s="2">
        <f>'Moving Avg'!G663</f>
        <v>2.9035999999999986</v>
      </c>
      <c r="I663" s="2">
        <f>'Moving Avg'!H663</f>
        <v>2.8355499999999978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33</v>
      </c>
      <c r="Q663" s="9">
        <f t="shared" si="104"/>
        <v>21.2</v>
      </c>
      <c r="R663" s="9">
        <f t="shared" si="105"/>
        <v>30.75</v>
      </c>
      <c r="S663" s="9">
        <f t="shared" si="106"/>
        <v>31.1</v>
      </c>
      <c r="T663" s="9">
        <f t="shared" si="107"/>
        <v>27</v>
      </c>
      <c r="U663" s="8">
        <f t="shared" si="108"/>
        <v>27.683333333333337</v>
      </c>
      <c r="V663" s="8">
        <f t="shared" si="109"/>
        <v>27.512500000000003</v>
      </c>
    </row>
    <row r="664" spans="1:22" ht="13.5" x14ac:dyDescent="0.25">
      <c r="A664" s="3">
        <f>RSI!A664</f>
        <v>42970</v>
      </c>
      <c r="B664" s="2">
        <f>RSI!B664</f>
        <v>2.91</v>
      </c>
      <c r="C664" s="2">
        <f>RSI!I664</f>
        <v>45.449799144843418</v>
      </c>
      <c r="D664" s="2">
        <f>MACD!E664</f>
        <v>3.3247240425623215E-2</v>
      </c>
      <c r="E664" s="2">
        <f>MACD!F664</f>
        <v>2.6104720923934437E-2</v>
      </c>
      <c r="F664" s="2">
        <f>'Moving Avg'!D664</f>
        <v>2.91</v>
      </c>
      <c r="G664" s="2">
        <f>'Moving Avg'!F664</f>
        <v>2.9344999999999986</v>
      </c>
      <c r="H664" s="2">
        <f>'Moving Avg'!G664</f>
        <v>2.9107999999999987</v>
      </c>
      <c r="I664" s="2">
        <f>'Moving Avg'!H664</f>
        <v>2.8353499999999974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33</v>
      </c>
      <c r="Q664" s="9">
        <f t="shared" si="104"/>
        <v>21.2</v>
      </c>
      <c r="R664" s="9">
        <f t="shared" si="105"/>
        <v>30.75</v>
      </c>
      <c r="S664" s="9">
        <f t="shared" si="106"/>
        <v>31.1</v>
      </c>
      <c r="T664" s="9">
        <f t="shared" si="107"/>
        <v>27</v>
      </c>
      <c r="U664" s="8">
        <f t="shared" si="108"/>
        <v>27.683333333333337</v>
      </c>
      <c r="V664" s="8">
        <f t="shared" si="109"/>
        <v>27.512500000000003</v>
      </c>
    </row>
    <row r="665" spans="1:22" ht="13.5" x14ac:dyDescent="0.25">
      <c r="A665" s="3">
        <f>RSI!A665</f>
        <v>42971</v>
      </c>
      <c r="B665" s="2">
        <f>RSI!B665</f>
        <v>2.91</v>
      </c>
      <c r="C665" s="2">
        <f>RSI!I665</f>
        <v>45.449799144843418</v>
      </c>
      <c r="D665" s="2">
        <f>MACD!E665</f>
        <v>3.1382754130429458E-2</v>
      </c>
      <c r="E665" s="2">
        <f>MACD!F665</f>
        <v>2.7160327565233445E-2</v>
      </c>
      <c r="F665" s="2">
        <f>'Moving Avg'!D665</f>
        <v>2.91</v>
      </c>
      <c r="G665" s="2">
        <f>'Moving Avg'!F665</f>
        <v>2.9299999999999988</v>
      </c>
      <c r="H665" s="2">
        <f>'Moving Avg'!G665</f>
        <v>2.9191999999999982</v>
      </c>
      <c r="I665" s="2">
        <f>'Moving Avg'!H665</f>
        <v>2.8355499999999978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33</v>
      </c>
      <c r="Q665" s="9">
        <f t="shared" si="104"/>
        <v>21.2</v>
      </c>
      <c r="R665" s="9">
        <f t="shared" si="105"/>
        <v>30.75</v>
      </c>
      <c r="S665" s="9">
        <f t="shared" si="106"/>
        <v>31.1</v>
      </c>
      <c r="T665" s="9">
        <f t="shared" si="107"/>
        <v>27</v>
      </c>
      <c r="U665" s="8">
        <f t="shared" si="108"/>
        <v>27.683333333333337</v>
      </c>
      <c r="V665" s="8">
        <f t="shared" si="109"/>
        <v>27.512500000000003</v>
      </c>
    </row>
    <row r="666" spans="1:22" ht="13.5" x14ac:dyDescent="0.25">
      <c r="A666" s="3">
        <f>RSI!A666</f>
        <v>42972</v>
      </c>
      <c r="B666" s="2">
        <f>RSI!B666</f>
        <v>2.91</v>
      </c>
      <c r="C666" s="2">
        <f>RSI!I666</f>
        <v>45.449799144843418</v>
      </c>
      <c r="D666" s="2">
        <f>MACD!E666</f>
        <v>2.9906216387694418E-2</v>
      </c>
      <c r="E666" s="2">
        <f>MACD!F666</f>
        <v>2.7709505329725641E-2</v>
      </c>
      <c r="F666" s="2">
        <f>'Moving Avg'!D666</f>
        <v>2.91</v>
      </c>
      <c r="G666" s="2">
        <f>'Moving Avg'!F666</f>
        <v>2.9254999999999987</v>
      </c>
      <c r="H666" s="2">
        <f>'Moving Avg'!G666</f>
        <v>2.9289999999999985</v>
      </c>
      <c r="I666" s="2">
        <f>'Moving Avg'!H666</f>
        <v>2.8357499999999982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33</v>
      </c>
      <c r="Q666" s="9">
        <f t="shared" si="104"/>
        <v>21.2</v>
      </c>
      <c r="R666" s="9">
        <f t="shared" si="105"/>
        <v>30.75</v>
      </c>
      <c r="S666" s="9">
        <f t="shared" si="106"/>
        <v>31.1</v>
      </c>
      <c r="T666" s="9">
        <f t="shared" si="107"/>
        <v>27</v>
      </c>
      <c r="U666" s="8">
        <f t="shared" si="108"/>
        <v>27.683333333333337</v>
      </c>
      <c r="V666" s="8">
        <f t="shared" si="109"/>
        <v>27.512500000000003</v>
      </c>
    </row>
    <row r="667" spans="1:22" ht="13.5" x14ac:dyDescent="0.25">
      <c r="A667" s="3">
        <f>RSI!A667</f>
        <v>42975</v>
      </c>
      <c r="B667" s="2">
        <f>RSI!B667</f>
        <v>2.91</v>
      </c>
      <c r="C667" s="2">
        <f>RSI!I667</f>
        <v>45.449799144843418</v>
      </c>
      <c r="D667" s="2">
        <f>MACD!E667</f>
        <v>2.8750453581988022E-2</v>
      </c>
      <c r="E667" s="2">
        <f>MACD!F667</f>
        <v>2.7917694980178119E-2</v>
      </c>
      <c r="F667" s="2">
        <f>'Moving Avg'!D667</f>
        <v>2.91</v>
      </c>
      <c r="G667" s="2">
        <f>'Moving Avg'!F667</f>
        <v>2.9254999999999987</v>
      </c>
      <c r="H667" s="2">
        <f>'Moving Avg'!G667</f>
        <v>2.9373999999999989</v>
      </c>
      <c r="I667" s="2">
        <f>'Moving Avg'!H667</f>
        <v>2.8355999999999977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33</v>
      </c>
      <c r="Q667" s="9">
        <f t="shared" si="104"/>
        <v>21.2</v>
      </c>
      <c r="R667" s="9">
        <f t="shared" si="105"/>
        <v>30.75</v>
      </c>
      <c r="S667" s="9">
        <f t="shared" si="106"/>
        <v>31.1</v>
      </c>
      <c r="T667" s="9">
        <f t="shared" si="107"/>
        <v>27</v>
      </c>
      <c r="U667" s="8">
        <f t="shared" si="108"/>
        <v>27.683333333333337</v>
      </c>
      <c r="V667" s="8">
        <f t="shared" si="109"/>
        <v>27.512500000000003</v>
      </c>
    </row>
    <row r="668" spans="1:22" ht="13.5" x14ac:dyDescent="0.25">
      <c r="A668" s="3">
        <f>RSI!A668</f>
        <v>42976</v>
      </c>
      <c r="B668" s="2">
        <f>RSI!B668</f>
        <v>2.91</v>
      </c>
      <c r="C668" s="2">
        <f>RSI!I668</f>
        <v>45.449799144843418</v>
      </c>
      <c r="D668" s="2">
        <f>MACD!E668</f>
        <v>2.324379664210996E-2</v>
      </c>
      <c r="E668" s="2">
        <f>MACD!F668</f>
        <v>2.6982915312564491E-2</v>
      </c>
      <c r="F668" s="2">
        <f>'Moving Avg'!D668</f>
        <v>2.91</v>
      </c>
      <c r="G668" s="2">
        <f>'Moving Avg'!F668</f>
        <v>2.9254999999999987</v>
      </c>
      <c r="H668" s="2">
        <f>'Moving Avg'!G668</f>
        <v>2.9435999999999991</v>
      </c>
      <c r="I668" s="2">
        <f>'Moving Avg'!H668</f>
        <v>2.8353999999999981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45</v>
      </c>
      <c r="O668" s="8">
        <f t="shared" si="102"/>
        <v>50</v>
      </c>
      <c r="P668" s="8">
        <f t="shared" si="103"/>
        <v>33</v>
      </c>
      <c r="Q668" s="9">
        <f t="shared" si="104"/>
        <v>36.950000000000003</v>
      </c>
      <c r="R668" s="9">
        <f t="shared" si="105"/>
        <v>39.75</v>
      </c>
      <c r="S668" s="9">
        <f t="shared" si="106"/>
        <v>37.85</v>
      </c>
      <c r="T668" s="9">
        <f t="shared" si="107"/>
        <v>38.25</v>
      </c>
      <c r="U668" s="8">
        <f t="shared" si="108"/>
        <v>38.183333333333337</v>
      </c>
      <c r="V668" s="8">
        <f t="shared" si="109"/>
        <v>38.200000000000003</v>
      </c>
    </row>
    <row r="669" spans="1:22" ht="13.5" x14ac:dyDescent="0.25">
      <c r="A669" s="3">
        <f>RSI!A669</f>
        <v>42977</v>
      </c>
      <c r="B669" s="2">
        <f>RSI!B669</f>
        <v>2.91</v>
      </c>
      <c r="C669" s="2">
        <f>RSI!I669</f>
        <v>45.449799144843418</v>
      </c>
      <c r="D669" s="2">
        <f>MACD!E669</f>
        <v>1.8664577710386876E-2</v>
      </c>
      <c r="E669" s="2">
        <f>MACD!F669</f>
        <v>2.531924779212897E-2</v>
      </c>
      <c r="F669" s="2">
        <f>'Moving Avg'!D669</f>
        <v>2.91</v>
      </c>
      <c r="G669" s="2">
        <f>'Moving Avg'!F669</f>
        <v>2.9254999999999987</v>
      </c>
      <c r="H669" s="2">
        <f>'Moving Avg'!G669</f>
        <v>2.9497999999999989</v>
      </c>
      <c r="I669" s="2">
        <f>'Moving Avg'!H669</f>
        <v>2.8355999999999981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0"/>
        <v>25</v>
      </c>
      <c r="N669" s="8">
        <f t="shared" si="101"/>
        <v>45</v>
      </c>
      <c r="O669" s="8">
        <f t="shared" si="102"/>
        <v>50</v>
      </c>
      <c r="P669" s="8">
        <f t="shared" si="103"/>
        <v>33</v>
      </c>
      <c r="Q669" s="9">
        <f t="shared" si="104"/>
        <v>36.950000000000003</v>
      </c>
      <c r="R669" s="9">
        <f t="shared" si="105"/>
        <v>39.75</v>
      </c>
      <c r="S669" s="9">
        <f t="shared" si="106"/>
        <v>37.85</v>
      </c>
      <c r="T669" s="9">
        <f t="shared" si="107"/>
        <v>38.25</v>
      </c>
      <c r="U669" s="8">
        <f t="shared" si="108"/>
        <v>38.183333333333337</v>
      </c>
      <c r="V669" s="8">
        <f t="shared" si="109"/>
        <v>38.200000000000003</v>
      </c>
    </row>
    <row r="670" spans="1:22" ht="13.5" x14ac:dyDescent="0.25">
      <c r="A670" s="3">
        <f>RSI!A670</f>
        <v>42978</v>
      </c>
      <c r="B670" s="2">
        <f>RSI!B670</f>
        <v>2.91</v>
      </c>
      <c r="C670" s="2">
        <f>RSI!I670</f>
        <v>45.449799144843418</v>
      </c>
      <c r="D670" s="2">
        <f>MACD!E670</f>
        <v>1.4864168829858748E-2</v>
      </c>
      <c r="E670" s="2">
        <f>MACD!F670</f>
        <v>2.3228231999674925E-2</v>
      </c>
      <c r="F670" s="2">
        <f>'Moving Avg'!D670</f>
        <v>2.91</v>
      </c>
      <c r="G670" s="2">
        <f>'Moving Avg'!F670</f>
        <v>2.9254999999999987</v>
      </c>
      <c r="H670" s="2">
        <f>'Moving Avg'!G670</f>
        <v>2.9549999999999987</v>
      </c>
      <c r="I670" s="2">
        <f>'Moving Avg'!H670</f>
        <v>2.8353999999999986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0"/>
        <v>25</v>
      </c>
      <c r="N670" s="8">
        <f t="shared" si="101"/>
        <v>45</v>
      </c>
      <c r="O670" s="8">
        <f t="shared" si="102"/>
        <v>50</v>
      </c>
      <c r="P670" s="8">
        <f t="shared" si="103"/>
        <v>33</v>
      </c>
      <c r="Q670" s="9">
        <f t="shared" si="104"/>
        <v>36.950000000000003</v>
      </c>
      <c r="R670" s="9">
        <f t="shared" si="105"/>
        <v>39.75</v>
      </c>
      <c r="S670" s="9">
        <f t="shared" si="106"/>
        <v>37.85</v>
      </c>
      <c r="T670" s="9">
        <f t="shared" si="107"/>
        <v>38.25</v>
      </c>
      <c r="U670" s="8">
        <f t="shared" si="108"/>
        <v>38.183333333333337</v>
      </c>
      <c r="V670" s="8">
        <f t="shared" si="109"/>
        <v>38.200000000000003</v>
      </c>
    </row>
    <row r="671" spans="1:22" ht="13.5" x14ac:dyDescent="0.25">
      <c r="A671" s="3">
        <f>RSI!A671</f>
        <v>42982</v>
      </c>
      <c r="B671" s="2">
        <f>RSI!B671</f>
        <v>2.91</v>
      </c>
      <c r="C671" s="2">
        <f>RSI!I671</f>
        <v>45.449799144843418</v>
      </c>
      <c r="D671" s="2">
        <f>MACD!E671</f>
        <v>1.1717248267280933E-2</v>
      </c>
      <c r="E671" s="2">
        <f>MACD!F671</f>
        <v>2.0926035253196126E-2</v>
      </c>
      <c r="F671" s="2">
        <f>'Moving Avg'!D671</f>
        <v>2.91</v>
      </c>
      <c r="G671" s="2">
        <f>'Moving Avg'!F671</f>
        <v>2.9254999999999987</v>
      </c>
      <c r="H671" s="2">
        <f>'Moving Avg'!G671</f>
        <v>2.9575999999999993</v>
      </c>
      <c r="I671" s="2">
        <f>'Moving Avg'!H671</f>
        <v>2.8355999999999981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0"/>
        <v>25</v>
      </c>
      <c r="N671" s="8">
        <f t="shared" si="101"/>
        <v>45</v>
      </c>
      <c r="O671" s="8">
        <f t="shared" si="102"/>
        <v>50</v>
      </c>
      <c r="P671" s="8">
        <f t="shared" si="103"/>
        <v>33</v>
      </c>
      <c r="Q671" s="9">
        <f t="shared" si="104"/>
        <v>36.950000000000003</v>
      </c>
      <c r="R671" s="9">
        <f t="shared" si="105"/>
        <v>39.75</v>
      </c>
      <c r="S671" s="9">
        <f t="shared" si="106"/>
        <v>37.85</v>
      </c>
      <c r="T671" s="9">
        <f t="shared" si="107"/>
        <v>38.25</v>
      </c>
      <c r="U671" s="8">
        <f t="shared" si="108"/>
        <v>38.183333333333337</v>
      </c>
      <c r="V671" s="8">
        <f t="shared" si="109"/>
        <v>38.200000000000003</v>
      </c>
    </row>
    <row r="672" spans="1:22" ht="13.5" x14ac:dyDescent="0.25">
      <c r="A672" s="3">
        <f>RSI!A672</f>
        <v>42983</v>
      </c>
      <c r="B672" s="2">
        <f>RSI!B672</f>
        <v>2.91</v>
      </c>
      <c r="C672" s="2">
        <f>RSI!I672</f>
        <v>45.449799144843418</v>
      </c>
      <c r="D672" s="2">
        <f>MACD!E672</f>
        <v>9.1181823191957001E-3</v>
      </c>
      <c r="E672" s="2">
        <f>MACD!F672</f>
        <v>1.8564464666396042E-2</v>
      </c>
      <c r="F672" s="2">
        <f>'Moving Avg'!D672</f>
        <v>2.91</v>
      </c>
      <c r="G672" s="2">
        <f>'Moving Avg'!F672</f>
        <v>2.9234999999999984</v>
      </c>
      <c r="H672" s="2">
        <f>'Moving Avg'!G672</f>
        <v>2.9569999999999994</v>
      </c>
      <c r="I672" s="2">
        <f>'Moving Avg'!H672</f>
        <v>2.835449999999998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0"/>
        <v>25</v>
      </c>
      <c r="N672" s="8">
        <f t="shared" si="101"/>
        <v>45</v>
      </c>
      <c r="O672" s="8">
        <f t="shared" si="102"/>
        <v>50</v>
      </c>
      <c r="P672" s="8">
        <f t="shared" si="103"/>
        <v>33</v>
      </c>
      <c r="Q672" s="9">
        <f t="shared" si="104"/>
        <v>36.950000000000003</v>
      </c>
      <c r="R672" s="9">
        <f t="shared" si="105"/>
        <v>39.75</v>
      </c>
      <c r="S672" s="9">
        <f t="shared" si="106"/>
        <v>37.85</v>
      </c>
      <c r="T672" s="9">
        <f t="shared" si="107"/>
        <v>38.25</v>
      </c>
      <c r="U672" s="8">
        <f t="shared" si="108"/>
        <v>38.183333333333337</v>
      </c>
      <c r="V672" s="8">
        <f t="shared" si="109"/>
        <v>38.200000000000003</v>
      </c>
    </row>
    <row r="673" spans="1:22" ht="13.5" x14ac:dyDescent="0.25">
      <c r="A673" s="3">
        <f>RSI!A673</f>
        <v>42984</v>
      </c>
      <c r="B673" s="2">
        <f>RSI!B673</f>
        <v>2.91</v>
      </c>
      <c r="C673" s="2">
        <f>RSI!I673</f>
        <v>45.449799144843418</v>
      </c>
      <c r="D673" s="2">
        <f>MACD!E673</f>
        <v>6.9779661795941195E-3</v>
      </c>
      <c r="E673" s="2">
        <f>MACD!F673</f>
        <v>1.6247164969035659E-2</v>
      </c>
      <c r="F673" s="2">
        <f>'Moving Avg'!D673</f>
        <v>2.91</v>
      </c>
      <c r="G673" s="2">
        <f>'Moving Avg'!F673</f>
        <v>2.9189999999999983</v>
      </c>
      <c r="H673" s="2">
        <f>'Moving Avg'!G673</f>
        <v>2.9553999999999991</v>
      </c>
      <c r="I673" s="2">
        <f>'Moving Avg'!H673</f>
        <v>2.8352999999999975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0"/>
        <v>25</v>
      </c>
      <c r="N673" s="8">
        <f t="shared" si="101"/>
        <v>45</v>
      </c>
      <c r="O673" s="8">
        <f t="shared" si="102"/>
        <v>50</v>
      </c>
      <c r="P673" s="8">
        <f t="shared" si="103"/>
        <v>33</v>
      </c>
      <c r="Q673" s="9">
        <f t="shared" si="104"/>
        <v>36.950000000000003</v>
      </c>
      <c r="R673" s="9">
        <f t="shared" si="105"/>
        <v>39.75</v>
      </c>
      <c r="S673" s="9">
        <f t="shared" si="106"/>
        <v>37.85</v>
      </c>
      <c r="T673" s="9">
        <f t="shared" si="107"/>
        <v>38.25</v>
      </c>
      <c r="U673" s="8">
        <f t="shared" si="108"/>
        <v>38.183333333333337</v>
      </c>
      <c r="V673" s="8">
        <f t="shared" si="109"/>
        <v>38.200000000000003</v>
      </c>
    </row>
    <row r="674" spans="1:22" ht="13.5" x14ac:dyDescent="0.25">
      <c r="A674" s="3">
        <f>RSI!A674</f>
        <v>42985</v>
      </c>
      <c r="B674" s="2">
        <f>RSI!B674</f>
        <v>2.91</v>
      </c>
      <c r="C674" s="2">
        <f>RSI!I674</f>
        <v>45.449799144843418</v>
      </c>
      <c r="D674" s="2">
        <f>MACD!E674</f>
        <v>5.2216376807079357E-3</v>
      </c>
      <c r="E674" s="2">
        <f>MACD!F674</f>
        <v>1.4042059511370115E-2</v>
      </c>
      <c r="F674" s="2">
        <f>'Moving Avg'!D674</f>
        <v>2.91</v>
      </c>
      <c r="G674" s="2">
        <f>'Moving Avg'!F674</f>
        <v>2.914499999999999</v>
      </c>
      <c r="H674" s="2">
        <f>'Moving Avg'!G674</f>
        <v>2.952799999999999</v>
      </c>
      <c r="I674" s="2">
        <f>'Moving Avg'!H674</f>
        <v>2.835149999999997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0"/>
        <v>25</v>
      </c>
      <c r="N674" s="8">
        <f t="shared" si="101"/>
        <v>45</v>
      </c>
      <c r="O674" s="8">
        <f t="shared" si="102"/>
        <v>50</v>
      </c>
      <c r="P674" s="8">
        <f t="shared" si="103"/>
        <v>33</v>
      </c>
      <c r="Q674" s="9">
        <f t="shared" si="104"/>
        <v>36.950000000000003</v>
      </c>
      <c r="R674" s="9">
        <f t="shared" si="105"/>
        <v>39.75</v>
      </c>
      <c r="S674" s="9">
        <f t="shared" si="106"/>
        <v>37.85</v>
      </c>
      <c r="T674" s="9">
        <f t="shared" si="107"/>
        <v>38.25</v>
      </c>
      <c r="U674" s="8">
        <f t="shared" si="108"/>
        <v>38.183333333333337</v>
      </c>
      <c r="V674" s="8">
        <f t="shared" si="109"/>
        <v>38.200000000000003</v>
      </c>
    </row>
    <row r="675" spans="1:22" ht="13.5" x14ac:dyDescent="0.25">
      <c r="A675" s="3">
        <f>RSI!A675</f>
        <v>42986</v>
      </c>
      <c r="B675" s="2">
        <f>RSI!B675</f>
        <v>2.91</v>
      </c>
      <c r="C675" s="2">
        <f>RSI!I675</f>
        <v>45.449799144843418</v>
      </c>
      <c r="D675" s="2">
        <f>MACD!E675</f>
        <v>3.7860909914875229E-3</v>
      </c>
      <c r="E675" s="2">
        <f>MACD!F675</f>
        <v>1.1990865807393596E-2</v>
      </c>
      <c r="F675" s="2">
        <f>'Moving Avg'!D675</f>
        <v>2.91</v>
      </c>
      <c r="G675" s="2">
        <f>'Moving Avg'!F675</f>
        <v>2.9129999999999989</v>
      </c>
      <c r="H675" s="2">
        <f>'Moving Avg'!G675</f>
        <v>2.9501999999999988</v>
      </c>
      <c r="I675" s="2">
        <f>'Moving Avg'!H675</f>
        <v>2.8353999999999968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0"/>
        <v>25</v>
      </c>
      <c r="N675" s="8">
        <f t="shared" si="101"/>
        <v>45</v>
      </c>
      <c r="O675" s="8">
        <f t="shared" si="102"/>
        <v>50</v>
      </c>
      <c r="P675" s="8">
        <f t="shared" si="103"/>
        <v>33</v>
      </c>
      <c r="Q675" s="9">
        <f t="shared" si="104"/>
        <v>36.950000000000003</v>
      </c>
      <c r="R675" s="9">
        <f t="shared" si="105"/>
        <v>39.75</v>
      </c>
      <c r="S675" s="9">
        <f t="shared" si="106"/>
        <v>37.85</v>
      </c>
      <c r="T675" s="9">
        <f t="shared" si="107"/>
        <v>38.25</v>
      </c>
      <c r="U675" s="8">
        <f t="shared" si="108"/>
        <v>38.183333333333337</v>
      </c>
      <c r="V675" s="8">
        <f t="shared" si="109"/>
        <v>38.200000000000003</v>
      </c>
    </row>
    <row r="676" spans="1:22" ht="13.5" x14ac:dyDescent="0.25">
      <c r="A676" s="3">
        <f>RSI!A676</f>
        <v>42989</v>
      </c>
      <c r="B676" s="2">
        <f>RSI!B676</f>
        <v>2.91</v>
      </c>
      <c r="C676" s="2">
        <f>RSI!I676</f>
        <v>45.449799144843418</v>
      </c>
      <c r="D676" s="2">
        <f>MACD!E676</f>
        <v>2.6182285883491474E-3</v>
      </c>
      <c r="E676" s="2">
        <f>MACD!F676</f>
        <v>1.0116338363584707E-2</v>
      </c>
      <c r="F676" s="2">
        <f>'Moving Avg'!D676</f>
        <v>2.91</v>
      </c>
      <c r="G676" s="2">
        <f>'Moving Avg'!F676</f>
        <v>2.9114999999999989</v>
      </c>
      <c r="H676" s="2">
        <f>'Moving Avg'!G676</f>
        <v>2.9475999999999987</v>
      </c>
      <c r="I676" s="2">
        <f>'Moving Avg'!H676</f>
        <v>2.8359499999999969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  <c r="M676" s="8">
        <f t="shared" si="100"/>
        <v>25</v>
      </c>
      <c r="N676" s="8">
        <f t="shared" si="101"/>
        <v>45</v>
      </c>
      <c r="O676" s="8">
        <f t="shared" si="102"/>
        <v>50</v>
      </c>
      <c r="P676" s="8">
        <f t="shared" si="103"/>
        <v>33</v>
      </c>
      <c r="Q676" s="9">
        <f t="shared" si="104"/>
        <v>36.950000000000003</v>
      </c>
      <c r="R676" s="9">
        <f t="shared" si="105"/>
        <v>39.75</v>
      </c>
      <c r="S676" s="9">
        <f t="shared" si="106"/>
        <v>37.85</v>
      </c>
      <c r="T676" s="9">
        <f t="shared" si="107"/>
        <v>38.25</v>
      </c>
      <c r="U676" s="8">
        <f t="shared" si="108"/>
        <v>38.183333333333337</v>
      </c>
      <c r="V676" s="8">
        <f t="shared" si="109"/>
        <v>38.200000000000003</v>
      </c>
    </row>
    <row r="677" spans="1:22" ht="13.5" x14ac:dyDescent="0.25">
      <c r="A677" s="3">
        <f>RSI!A677</f>
        <v>42990</v>
      </c>
      <c r="B677" s="2">
        <f>RSI!B677</f>
        <v>2.91</v>
      </c>
      <c r="C677" s="2">
        <f>RSI!I677</f>
        <v>45.449799144843418</v>
      </c>
      <c r="D677" s="2">
        <f>MACD!E677</f>
        <v>1.6733993142281633E-3</v>
      </c>
      <c r="E677" s="2">
        <f>MACD!F677</f>
        <v>8.4277505537133975E-3</v>
      </c>
      <c r="F677" s="2">
        <f>'Moving Avg'!D677</f>
        <v>2.91</v>
      </c>
      <c r="G677" s="2">
        <f>'Moving Avg'!F677</f>
        <v>2.9099999999999988</v>
      </c>
      <c r="H677" s="2">
        <f>'Moving Avg'!G677</f>
        <v>2.9447999999999985</v>
      </c>
      <c r="I677" s="2">
        <f>'Moving Avg'!H677</f>
        <v>2.8365499999999968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  <c r="M677" s="8">
        <f t="shared" si="100"/>
        <v>25</v>
      </c>
      <c r="N677" s="8">
        <f t="shared" si="101"/>
        <v>45</v>
      </c>
      <c r="O677" s="8">
        <f t="shared" si="102"/>
        <v>50</v>
      </c>
      <c r="P677" s="8">
        <f t="shared" si="103"/>
        <v>33</v>
      </c>
      <c r="Q677" s="9">
        <f t="shared" si="104"/>
        <v>36.950000000000003</v>
      </c>
      <c r="R677" s="9">
        <f t="shared" si="105"/>
        <v>39.75</v>
      </c>
      <c r="S677" s="9">
        <f t="shared" si="106"/>
        <v>37.85</v>
      </c>
      <c r="T677" s="9">
        <f t="shared" si="107"/>
        <v>38.25</v>
      </c>
      <c r="U677" s="8">
        <f t="shared" si="108"/>
        <v>38.183333333333337</v>
      </c>
      <c r="V677" s="8">
        <f t="shared" si="109"/>
        <v>38.200000000000003</v>
      </c>
    </row>
    <row r="678" spans="1:22" ht="13.5" x14ac:dyDescent="0.25">
      <c r="A678" s="3">
        <f>RSI!A678</f>
        <v>42991</v>
      </c>
      <c r="B678" s="2">
        <f>RSI!B678</f>
        <v>2.91</v>
      </c>
      <c r="C678" s="2">
        <f>RSI!I678</f>
        <v>45.449799144843418</v>
      </c>
      <c r="D678" s="2">
        <f>MACD!E678</f>
        <v>9.1407838077994796E-4</v>
      </c>
      <c r="E678" s="2">
        <f>MACD!F678</f>
        <v>6.9250161191267085E-3</v>
      </c>
      <c r="F678" s="2">
        <f>'Moving Avg'!D678</f>
        <v>2.91</v>
      </c>
      <c r="G678" s="2">
        <f>'Moving Avg'!F678</f>
        <v>2.9099999999999988</v>
      </c>
      <c r="H678" s="2">
        <f>'Moving Avg'!G678</f>
        <v>2.9419999999999988</v>
      </c>
      <c r="I678" s="2">
        <f>'Moving Avg'!H678</f>
        <v>2.8371499999999967</v>
      </c>
      <c r="J678" s="6" t="str">
        <f>OBV!F678</f>
        <v>NEUTRAL</v>
      </c>
      <c r="K678" s="6" t="str">
        <f>OBV!G678</f>
        <v>NEUTRAL</v>
      </c>
      <c r="L678" s="6" t="str">
        <f>OBV!H678</f>
        <v>NEUTRAL</v>
      </c>
      <c r="M678" s="8">
        <f t="shared" si="100"/>
        <v>25</v>
      </c>
      <c r="N678" s="8">
        <f t="shared" si="101"/>
        <v>45</v>
      </c>
      <c r="O678" s="8">
        <f t="shared" si="102"/>
        <v>50</v>
      </c>
      <c r="P678" s="8">
        <f t="shared" si="103"/>
        <v>33</v>
      </c>
      <c r="Q678" s="9">
        <f t="shared" si="104"/>
        <v>36.950000000000003</v>
      </c>
      <c r="R678" s="9">
        <f t="shared" si="105"/>
        <v>39.75</v>
      </c>
      <c r="S678" s="9">
        <f t="shared" si="106"/>
        <v>37.85</v>
      </c>
      <c r="T678" s="9">
        <f t="shared" si="107"/>
        <v>38.25</v>
      </c>
      <c r="U678" s="8">
        <f t="shared" si="108"/>
        <v>38.183333333333337</v>
      </c>
      <c r="V678" s="8">
        <f t="shared" si="109"/>
        <v>38.200000000000003</v>
      </c>
    </row>
    <row r="679" spans="1:22" ht="13.5" x14ac:dyDescent="0.25">
      <c r="A679" s="3">
        <f>RSI!A679</f>
        <v>42992</v>
      </c>
      <c r="B679" s="2">
        <f>RSI!B679</f>
        <v>2.83</v>
      </c>
      <c r="C679" s="2">
        <f>RSI!I679</f>
        <v>20.109077242611832</v>
      </c>
      <c r="D679" s="2">
        <f>MACD!E679</f>
        <v>6.2346778958195515E-3</v>
      </c>
      <c r="E679" s="2">
        <f>MACD!F679</f>
        <v>6.7869484744652779E-3</v>
      </c>
      <c r="F679" s="2">
        <f>'Moving Avg'!D679</f>
        <v>2.8940000000000001</v>
      </c>
      <c r="G679" s="2">
        <f>'Moving Avg'!F679</f>
        <v>2.9059999999999988</v>
      </c>
      <c r="H679" s="2">
        <f>'Moving Avg'!G679</f>
        <v>2.9375999999999989</v>
      </c>
      <c r="I679" s="2">
        <f>'Moving Avg'!H679</f>
        <v>2.8372999999999973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50</v>
      </c>
      <c r="N679" s="8">
        <f t="shared" si="101"/>
        <v>45</v>
      </c>
      <c r="O679" s="8">
        <f t="shared" si="102"/>
        <v>50</v>
      </c>
      <c r="P679" s="8">
        <f t="shared" si="103"/>
        <v>16.5</v>
      </c>
      <c r="Q679" s="9">
        <f t="shared" si="104"/>
        <v>43.225000000000001</v>
      </c>
      <c r="R679" s="9">
        <f t="shared" si="105"/>
        <v>40.625</v>
      </c>
      <c r="S679" s="9">
        <f t="shared" si="106"/>
        <v>34.174999999999997</v>
      </c>
      <c r="T679" s="9">
        <f t="shared" si="107"/>
        <v>40.375</v>
      </c>
      <c r="U679" s="8">
        <f t="shared" si="108"/>
        <v>39.341666666666661</v>
      </c>
      <c r="V679" s="8">
        <f t="shared" si="109"/>
        <v>39.599999999999994</v>
      </c>
    </row>
    <row r="680" spans="1:22" ht="13.5" x14ac:dyDescent="0.25">
      <c r="A680" s="3">
        <f>RSI!A680</f>
        <v>42993</v>
      </c>
      <c r="B680" s="2">
        <f>RSI!B680</f>
        <v>2.83</v>
      </c>
      <c r="C680" s="2">
        <f>RSI!I680</f>
        <v>20.109077242611832</v>
      </c>
      <c r="D680" s="2">
        <f>MACD!E680</f>
        <v>1.1243869220755265E-2</v>
      </c>
      <c r="E680" s="2">
        <f>MACD!F680</f>
        <v>7.6783326237232757E-3</v>
      </c>
      <c r="F680" s="2">
        <f>'Moving Avg'!D680</f>
        <v>2.8780000000000001</v>
      </c>
      <c r="G680" s="2">
        <f>'Moving Avg'!F680</f>
        <v>2.9019999999999988</v>
      </c>
      <c r="H680" s="2">
        <f>'Moving Avg'!G680</f>
        <v>2.9357999999999991</v>
      </c>
      <c r="I680" s="2">
        <f>'Moving Avg'!H680</f>
        <v>2.8374499999999978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50</v>
      </c>
      <c r="N680" s="8">
        <f t="shared" si="101"/>
        <v>0</v>
      </c>
      <c r="O680" s="8">
        <f t="shared" si="102"/>
        <v>50</v>
      </c>
      <c r="P680" s="8">
        <f t="shared" si="103"/>
        <v>16.5</v>
      </c>
      <c r="Q680" s="9">
        <f t="shared" si="104"/>
        <v>27.475000000000001</v>
      </c>
      <c r="R680" s="9">
        <f t="shared" si="105"/>
        <v>31.625</v>
      </c>
      <c r="S680" s="9">
        <f t="shared" si="106"/>
        <v>27.425000000000001</v>
      </c>
      <c r="T680" s="9">
        <f t="shared" si="107"/>
        <v>29.125</v>
      </c>
      <c r="U680" s="8">
        <f t="shared" si="108"/>
        <v>28.841666666666669</v>
      </c>
      <c r="V680" s="8">
        <f t="shared" si="109"/>
        <v>28.912500000000001</v>
      </c>
    </row>
    <row r="681" spans="1:22" ht="13.5" x14ac:dyDescent="0.25">
      <c r="A681" s="3">
        <f>RSI!A681</f>
        <v>42996</v>
      </c>
      <c r="B681" s="2">
        <f>RSI!B681</f>
        <v>2.83</v>
      </c>
      <c r="C681" s="2">
        <f>RSI!I681</f>
        <v>20.109077242611832</v>
      </c>
      <c r="D681" s="2">
        <f>MACD!E681</f>
        <v>1.5951994968545158E-2</v>
      </c>
      <c r="E681" s="2">
        <f>MACD!F681</f>
        <v>9.3330650926876525E-3</v>
      </c>
      <c r="F681" s="2">
        <f>'Moving Avg'!D681</f>
        <v>2.8620000000000001</v>
      </c>
      <c r="G681" s="2">
        <f>'Moving Avg'!F681</f>
        <v>2.8979999999999988</v>
      </c>
      <c r="H681" s="2">
        <f>'Moving Avg'!G681</f>
        <v>2.9339999999999993</v>
      </c>
      <c r="I681" s="2">
        <f>'Moving Avg'!H681</f>
        <v>2.8375999999999988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50</v>
      </c>
      <c r="N681" s="8">
        <f t="shared" si="101"/>
        <v>0</v>
      </c>
      <c r="O681" s="8">
        <f t="shared" si="102"/>
        <v>50</v>
      </c>
      <c r="P681" s="8">
        <f t="shared" si="103"/>
        <v>16.5</v>
      </c>
      <c r="Q681" s="9">
        <f t="shared" si="104"/>
        <v>27.475000000000001</v>
      </c>
      <c r="R681" s="9">
        <f t="shared" si="105"/>
        <v>31.625</v>
      </c>
      <c r="S681" s="9">
        <f t="shared" si="106"/>
        <v>27.425000000000001</v>
      </c>
      <c r="T681" s="9">
        <f t="shared" si="107"/>
        <v>29.125</v>
      </c>
      <c r="U681" s="8">
        <f t="shared" si="108"/>
        <v>28.841666666666669</v>
      </c>
      <c r="V681" s="8">
        <f t="shared" si="109"/>
        <v>28.912500000000001</v>
      </c>
    </row>
    <row r="682" spans="1:22" ht="13.5" x14ac:dyDescent="0.25">
      <c r="A682" s="3">
        <f>RSI!A682</f>
        <v>42997</v>
      </c>
      <c r="B682" s="2">
        <f>RSI!B682</f>
        <v>2.75</v>
      </c>
      <c r="C682" s="2">
        <f>RSI!I682</f>
        <v>11.854169796358633</v>
      </c>
      <c r="D682" s="2">
        <f>MACD!E682</f>
        <v>2.6296515198653392E-2</v>
      </c>
      <c r="E682" s="2">
        <f>MACD!F682</f>
        <v>1.2725755113880801E-2</v>
      </c>
      <c r="F682" s="2">
        <f>'Moving Avg'!D682</f>
        <v>2.83</v>
      </c>
      <c r="G682" s="2">
        <f>'Moving Avg'!F682</f>
        <v>2.8899999999999992</v>
      </c>
      <c r="H682" s="2">
        <f>'Moving Avg'!G682</f>
        <v>2.9305999999999996</v>
      </c>
      <c r="I682" s="2">
        <f>'Moving Avg'!H682</f>
        <v>2.8373499999999989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50</v>
      </c>
      <c r="N682" s="8">
        <f t="shared" si="101"/>
        <v>0</v>
      </c>
      <c r="O682" s="8">
        <f t="shared" si="102"/>
        <v>0</v>
      </c>
      <c r="P682" s="8">
        <f t="shared" si="103"/>
        <v>16.5</v>
      </c>
      <c r="Q682" s="9">
        <f t="shared" si="104"/>
        <v>19.975000000000001</v>
      </c>
      <c r="R682" s="9">
        <f t="shared" si="105"/>
        <v>14.125</v>
      </c>
      <c r="S682" s="9">
        <f t="shared" si="106"/>
        <v>14.925000000000001</v>
      </c>
      <c r="T682" s="9">
        <f t="shared" si="107"/>
        <v>16.625</v>
      </c>
      <c r="U682" s="8">
        <f t="shared" si="108"/>
        <v>16.341666666666669</v>
      </c>
      <c r="V682" s="8">
        <f t="shared" si="109"/>
        <v>16.412500000000001</v>
      </c>
    </row>
    <row r="683" spans="1:22" ht="13.5" x14ac:dyDescent="0.25">
      <c r="A683" s="3">
        <f>RSI!A683</f>
        <v>42998</v>
      </c>
      <c r="B683" s="2">
        <f>RSI!B683</f>
        <v>2.75</v>
      </c>
      <c r="C683" s="2">
        <f>RSI!I683</f>
        <v>11.854169796358633</v>
      </c>
      <c r="D683" s="2">
        <f>MACD!E683</f>
        <v>3.5924882727101259E-2</v>
      </c>
      <c r="E683" s="2">
        <f>MACD!F683</f>
        <v>1.7365580636524894E-2</v>
      </c>
      <c r="F683" s="2">
        <f>'Moving Avg'!D683</f>
        <v>2.798</v>
      </c>
      <c r="G683" s="2">
        <f>'Moving Avg'!F683</f>
        <v>2.8819999999999992</v>
      </c>
      <c r="H683" s="2">
        <f>'Moving Avg'!G683</f>
        <v>2.9255999999999993</v>
      </c>
      <c r="I683" s="2">
        <f>'Moving Avg'!H683</f>
        <v>2.8370999999999991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50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19.975000000000001</v>
      </c>
      <c r="R683" s="9">
        <f t="shared" si="105"/>
        <v>14.125</v>
      </c>
      <c r="S683" s="9">
        <f t="shared" si="106"/>
        <v>14.925000000000001</v>
      </c>
      <c r="T683" s="9">
        <f t="shared" si="107"/>
        <v>16.625</v>
      </c>
      <c r="U683" s="8">
        <f t="shared" si="108"/>
        <v>16.341666666666669</v>
      </c>
      <c r="V683" s="8">
        <f t="shared" si="109"/>
        <v>16.412500000000001</v>
      </c>
    </row>
    <row r="684" spans="1:22" ht="13.5" x14ac:dyDescent="0.25">
      <c r="A684" s="3">
        <f>RSI!A684</f>
        <v>43000</v>
      </c>
      <c r="B684" s="2">
        <f>RSI!B684</f>
        <v>2.75</v>
      </c>
      <c r="C684" s="2">
        <f>RSI!I684</f>
        <v>11.854169796358633</v>
      </c>
      <c r="D684" s="2">
        <f>MACD!E684</f>
        <v>4.4882436970448136E-2</v>
      </c>
      <c r="E684" s="2">
        <f>MACD!F684</f>
        <v>2.2868951903309544E-2</v>
      </c>
      <c r="F684" s="2">
        <f>'Moving Avg'!D684</f>
        <v>2.782</v>
      </c>
      <c r="G684" s="2">
        <f>'Moving Avg'!F684</f>
        <v>2.8739999999999997</v>
      </c>
      <c r="H684" s="2">
        <f>'Moving Avg'!G684</f>
        <v>2.9223999999999988</v>
      </c>
      <c r="I684" s="2">
        <f>'Moving Avg'!H684</f>
        <v>2.8368499999999996</v>
      </c>
      <c r="J684" s="6" t="str">
        <f>OBV!F684</f>
        <v>BEARISH</v>
      </c>
      <c r="K684" s="6" t="str">
        <f>OBV!G684</f>
        <v>NEUTRAL</v>
      </c>
      <c r="L684" s="6" t="str">
        <f>OBV!H684</f>
        <v>CONFIRMED BEARISH</v>
      </c>
      <c r="M684" s="8">
        <f t="shared" si="100"/>
        <v>50</v>
      </c>
      <c r="N684" s="8">
        <f t="shared" si="101"/>
        <v>0</v>
      </c>
      <c r="O684" s="8">
        <f t="shared" si="102"/>
        <v>0</v>
      </c>
      <c r="P684" s="8">
        <f t="shared" si="103"/>
        <v>16.5</v>
      </c>
      <c r="Q684" s="9">
        <f t="shared" si="104"/>
        <v>19.975000000000001</v>
      </c>
      <c r="R684" s="9">
        <f t="shared" si="105"/>
        <v>14.125</v>
      </c>
      <c r="S684" s="9">
        <f t="shared" si="106"/>
        <v>14.925000000000001</v>
      </c>
      <c r="T684" s="9">
        <f t="shared" si="107"/>
        <v>16.625</v>
      </c>
      <c r="U684" s="8">
        <f t="shared" si="108"/>
        <v>16.341666666666669</v>
      </c>
      <c r="V684" s="8">
        <f t="shared" si="109"/>
        <v>16.412500000000001</v>
      </c>
    </row>
    <row r="685" spans="1:22" ht="13.5" x14ac:dyDescent="0.25">
      <c r="A685" s="3">
        <f>RSI!A685</f>
        <v>43003</v>
      </c>
      <c r="B685" s="2">
        <f>RSI!B685</f>
        <v>2.7</v>
      </c>
      <c r="C685" s="2">
        <f>RSI!I685</f>
        <v>8.9774020101180696</v>
      </c>
      <c r="D685" s="2">
        <f>MACD!E685</f>
        <v>5.6916048563150579E-2</v>
      </c>
      <c r="E685" s="2">
        <f>MACD!F685</f>
        <v>2.9678371235277751E-2</v>
      </c>
      <c r="F685" s="2">
        <f>'Moving Avg'!D685</f>
        <v>2.7560000000000002</v>
      </c>
      <c r="G685" s="2">
        <f>'Moving Avg'!F685</f>
        <v>2.8634999999999997</v>
      </c>
      <c r="H685" s="2">
        <f>'Moving Avg'!G685</f>
        <v>2.9163999999999985</v>
      </c>
      <c r="I685" s="2">
        <f>'Moving Avg'!H685</f>
        <v>2.8363499999999999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50</v>
      </c>
      <c r="N685" s="8">
        <f t="shared" si="101"/>
        <v>0</v>
      </c>
      <c r="O685" s="8">
        <f t="shared" si="102"/>
        <v>0</v>
      </c>
      <c r="P685" s="8">
        <f t="shared" si="103"/>
        <v>16.5</v>
      </c>
      <c r="Q685" s="9">
        <f t="shared" si="104"/>
        <v>19.975000000000001</v>
      </c>
      <c r="R685" s="9">
        <f t="shared" si="105"/>
        <v>14.125</v>
      </c>
      <c r="S685" s="9">
        <f t="shared" si="106"/>
        <v>14.925000000000001</v>
      </c>
      <c r="T685" s="9">
        <f t="shared" si="107"/>
        <v>16.625</v>
      </c>
      <c r="U685" s="8">
        <f t="shared" si="108"/>
        <v>16.341666666666669</v>
      </c>
      <c r="V685" s="8">
        <f t="shared" si="109"/>
        <v>16.412500000000001</v>
      </c>
    </row>
    <row r="686" spans="1:22" ht="13.5" x14ac:dyDescent="0.25">
      <c r="A686" s="3">
        <f>RSI!A686</f>
        <v>43004</v>
      </c>
      <c r="B686" s="2">
        <f>RSI!B686</f>
        <v>2.7</v>
      </c>
      <c r="C686" s="2">
        <f>RSI!I686</f>
        <v>8.9774020101180696</v>
      </c>
      <c r="D686" s="2">
        <f>MACD!E686</f>
        <v>6.8088638288906989E-2</v>
      </c>
      <c r="E686" s="2">
        <f>MACD!F686</f>
        <v>3.7360424646003601E-2</v>
      </c>
      <c r="F686" s="2">
        <f>'Moving Avg'!D686</f>
        <v>2.7299999999999995</v>
      </c>
      <c r="G686" s="2">
        <f>'Moving Avg'!F686</f>
        <v>2.8530000000000002</v>
      </c>
      <c r="H686" s="2">
        <f>'Moving Avg'!G686</f>
        <v>2.9103999999999979</v>
      </c>
      <c r="I686" s="2">
        <f>'Moving Avg'!H686</f>
        <v>2.8358500000000002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50</v>
      </c>
      <c r="N686" s="8">
        <f t="shared" si="101"/>
        <v>0</v>
      </c>
      <c r="O686" s="8">
        <f t="shared" si="102"/>
        <v>0</v>
      </c>
      <c r="P686" s="8">
        <f t="shared" si="103"/>
        <v>16.5</v>
      </c>
      <c r="Q686" s="9">
        <f t="shared" si="104"/>
        <v>19.975000000000001</v>
      </c>
      <c r="R686" s="9">
        <f t="shared" si="105"/>
        <v>14.125</v>
      </c>
      <c r="S686" s="9">
        <f t="shared" si="106"/>
        <v>14.925000000000001</v>
      </c>
      <c r="T686" s="9">
        <f t="shared" si="107"/>
        <v>16.625</v>
      </c>
      <c r="U686" s="8">
        <f t="shared" si="108"/>
        <v>16.341666666666669</v>
      </c>
      <c r="V686" s="8">
        <f t="shared" si="109"/>
        <v>16.412500000000001</v>
      </c>
    </row>
    <row r="687" spans="1:22" ht="13.5" x14ac:dyDescent="0.25">
      <c r="A687" s="3">
        <f>RSI!A687</f>
        <v>43005</v>
      </c>
      <c r="B687" s="2">
        <f>RSI!B687</f>
        <v>2.7</v>
      </c>
      <c r="C687" s="2">
        <f>RSI!I687</f>
        <v>8.9774020101180696</v>
      </c>
      <c r="D687" s="2">
        <f>MACD!E687</f>
        <v>7.8459315273030406E-2</v>
      </c>
      <c r="E687" s="2">
        <f>MACD!F687</f>
        <v>4.5580202771408965E-2</v>
      </c>
      <c r="F687" s="2">
        <f>'Moving Avg'!D687</f>
        <v>2.7199999999999998</v>
      </c>
      <c r="G687" s="2">
        <f>'Moving Avg'!F687</f>
        <v>2.8425000000000002</v>
      </c>
      <c r="H687" s="2">
        <f>'Moving Avg'!G687</f>
        <v>2.9043999999999977</v>
      </c>
      <c r="I687" s="2">
        <f>'Moving Avg'!H687</f>
        <v>2.8353500000000009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50</v>
      </c>
      <c r="N687" s="8">
        <f t="shared" si="101"/>
        <v>0</v>
      </c>
      <c r="O687" s="8">
        <f t="shared" si="102"/>
        <v>0</v>
      </c>
      <c r="P687" s="8">
        <f t="shared" si="103"/>
        <v>16.5</v>
      </c>
      <c r="Q687" s="9">
        <f t="shared" si="104"/>
        <v>19.975000000000001</v>
      </c>
      <c r="R687" s="9">
        <f t="shared" si="105"/>
        <v>14.125</v>
      </c>
      <c r="S687" s="9">
        <f t="shared" si="106"/>
        <v>14.925000000000001</v>
      </c>
      <c r="T687" s="9">
        <f t="shared" si="107"/>
        <v>16.625</v>
      </c>
      <c r="U687" s="8">
        <f t="shared" si="108"/>
        <v>16.341666666666669</v>
      </c>
      <c r="V687" s="8">
        <f t="shared" si="109"/>
        <v>16.412500000000001</v>
      </c>
    </row>
    <row r="688" spans="1:22" ht="13.5" x14ac:dyDescent="0.25">
      <c r="A688" s="3">
        <f>RSI!A688</f>
        <v>43006</v>
      </c>
      <c r="B688" s="2">
        <f>RSI!B688</f>
        <v>2.7</v>
      </c>
      <c r="C688" s="2">
        <f>RSI!I688</f>
        <v>8.9774020101180696</v>
      </c>
      <c r="D688" s="2">
        <f>MACD!E688</f>
        <v>8.8083528690528823E-2</v>
      </c>
      <c r="E688" s="2">
        <f>MACD!F688</f>
        <v>5.4080867955232939E-2</v>
      </c>
      <c r="F688" s="2">
        <f>'Moving Avg'!D688</f>
        <v>2.71</v>
      </c>
      <c r="G688" s="2">
        <f>'Moving Avg'!F688</f>
        <v>2.8320000000000003</v>
      </c>
      <c r="H688" s="2">
        <f>'Moving Avg'!G688</f>
        <v>2.8985999999999974</v>
      </c>
      <c r="I688" s="2">
        <f>'Moving Avg'!H688</f>
        <v>2.8348500000000016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0"/>
        <v>50</v>
      </c>
      <c r="N688" s="8">
        <f t="shared" si="101"/>
        <v>0</v>
      </c>
      <c r="O688" s="8">
        <f t="shared" si="102"/>
        <v>0</v>
      </c>
      <c r="P688" s="8">
        <f t="shared" si="103"/>
        <v>16.5</v>
      </c>
      <c r="Q688" s="9">
        <f t="shared" si="104"/>
        <v>19.975000000000001</v>
      </c>
      <c r="R688" s="9">
        <f t="shared" si="105"/>
        <v>14.125</v>
      </c>
      <c r="S688" s="9">
        <f t="shared" si="106"/>
        <v>14.925000000000001</v>
      </c>
      <c r="T688" s="9">
        <f t="shared" si="107"/>
        <v>16.625</v>
      </c>
      <c r="U688" s="8">
        <f t="shared" si="108"/>
        <v>16.341666666666669</v>
      </c>
      <c r="V688" s="8">
        <f t="shared" si="109"/>
        <v>16.412500000000001</v>
      </c>
    </row>
    <row r="689" spans="1:22" ht="13.5" x14ac:dyDescent="0.25">
      <c r="A689" s="3">
        <f>RSI!A689</f>
        <v>43007</v>
      </c>
      <c r="B689" s="2">
        <f>RSI!B689</f>
        <v>2.7</v>
      </c>
      <c r="C689" s="2">
        <f>RSI!I689</f>
        <v>8.9774020101180696</v>
      </c>
      <c r="D689" s="2">
        <f>MACD!E689</f>
        <v>8.4705536026853157E-2</v>
      </c>
      <c r="E689" s="2">
        <f>MACD!F689</f>
        <v>6.0205801569556988E-2</v>
      </c>
      <c r="F689" s="2">
        <f>'Moving Avg'!D689</f>
        <v>2.7</v>
      </c>
      <c r="G689" s="2">
        <f>'Moving Avg'!F689</f>
        <v>2.8215000000000008</v>
      </c>
      <c r="H689" s="2">
        <f>'Moving Avg'!G689</f>
        <v>2.8927999999999976</v>
      </c>
      <c r="I689" s="2">
        <f>'Moving Avg'!H689</f>
        <v>2.8343500000000024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50</v>
      </c>
      <c r="N689" s="8">
        <f t="shared" si="101"/>
        <v>0</v>
      </c>
      <c r="O689" s="8">
        <f t="shared" si="102"/>
        <v>0</v>
      </c>
      <c r="P689" s="8">
        <f t="shared" si="103"/>
        <v>16.5</v>
      </c>
      <c r="Q689" s="9">
        <f t="shared" si="104"/>
        <v>19.975000000000001</v>
      </c>
      <c r="R689" s="9">
        <f t="shared" si="105"/>
        <v>14.125</v>
      </c>
      <c r="S689" s="9">
        <f t="shared" si="106"/>
        <v>14.925000000000001</v>
      </c>
      <c r="T689" s="9">
        <f t="shared" si="107"/>
        <v>16.625</v>
      </c>
      <c r="U689" s="8">
        <f t="shared" si="108"/>
        <v>16.341666666666669</v>
      </c>
      <c r="V689" s="8">
        <f t="shared" si="109"/>
        <v>16.412500000000001</v>
      </c>
    </row>
    <row r="690" spans="1:22" ht="13.5" x14ac:dyDescent="0.25">
      <c r="A690" s="3">
        <f>RSI!A690</f>
        <v>43010</v>
      </c>
      <c r="B690" s="2">
        <f>RSI!B690</f>
        <v>2.7</v>
      </c>
      <c r="C690" s="2">
        <f>RSI!I690</f>
        <v>8.9774020101180696</v>
      </c>
      <c r="D690" s="2">
        <f>MACD!E690</f>
        <v>8.2575136805718596E-2</v>
      </c>
      <c r="E690" s="2">
        <f>MACD!F690</f>
        <v>6.467966861678931E-2</v>
      </c>
      <c r="F690" s="2">
        <f>'Moving Avg'!D690</f>
        <v>2.7</v>
      </c>
      <c r="G690" s="2">
        <f>'Moving Avg'!F690</f>
        <v>2.8110000000000008</v>
      </c>
      <c r="H690" s="2">
        <f>'Moving Avg'!G690</f>
        <v>2.8869999999999969</v>
      </c>
      <c r="I690" s="2">
        <f>'Moving Avg'!H690</f>
        <v>2.8338500000000026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50</v>
      </c>
      <c r="N690" s="8">
        <f t="shared" si="101"/>
        <v>0</v>
      </c>
      <c r="O690" s="8">
        <f t="shared" si="102"/>
        <v>0</v>
      </c>
      <c r="P690" s="8">
        <f t="shared" si="103"/>
        <v>33</v>
      </c>
      <c r="Q690" s="9">
        <f t="shared" si="104"/>
        <v>22.45</v>
      </c>
      <c r="R690" s="9">
        <f t="shared" si="105"/>
        <v>18.25</v>
      </c>
      <c r="S690" s="9">
        <f t="shared" si="106"/>
        <v>22.35</v>
      </c>
      <c r="T690" s="9">
        <f t="shared" si="107"/>
        <v>20.75</v>
      </c>
      <c r="U690" s="8">
        <f t="shared" si="108"/>
        <v>21.016666666666669</v>
      </c>
      <c r="V690" s="8">
        <f t="shared" si="109"/>
        <v>20.950000000000003</v>
      </c>
    </row>
    <row r="691" spans="1:22" ht="13.5" x14ac:dyDescent="0.25">
      <c r="A691" s="3">
        <f>RSI!A691</f>
        <v>43011</v>
      </c>
      <c r="B691" s="2">
        <f>RSI!B691</f>
        <v>2.7</v>
      </c>
      <c r="C691" s="2">
        <f>RSI!I691</f>
        <v>8.9774020101180696</v>
      </c>
      <c r="D691" s="2">
        <f>MACD!E691</f>
        <v>8.1446474888240417E-2</v>
      </c>
      <c r="E691" s="2">
        <f>MACD!F691</f>
        <v>6.8033029871079537E-2</v>
      </c>
      <c r="F691" s="2">
        <f>'Moving Avg'!D691</f>
        <v>2.7</v>
      </c>
      <c r="G691" s="2">
        <f>'Moving Avg'!F691</f>
        <v>2.8005000000000009</v>
      </c>
      <c r="H691" s="2">
        <f>'Moving Avg'!G691</f>
        <v>2.8811999999999971</v>
      </c>
      <c r="I691" s="2">
        <f>'Moving Avg'!H691</f>
        <v>2.8336000000000037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  <c r="M691" s="8">
        <f t="shared" si="100"/>
        <v>50</v>
      </c>
      <c r="N691" s="8">
        <f t="shared" si="101"/>
        <v>0</v>
      </c>
      <c r="O691" s="8">
        <f t="shared" si="102"/>
        <v>0</v>
      </c>
      <c r="P691" s="8">
        <f t="shared" si="103"/>
        <v>33</v>
      </c>
      <c r="Q691" s="9">
        <f t="shared" si="104"/>
        <v>22.45</v>
      </c>
      <c r="R691" s="9">
        <f t="shared" si="105"/>
        <v>18.25</v>
      </c>
      <c r="S691" s="9">
        <f t="shared" si="106"/>
        <v>22.35</v>
      </c>
      <c r="T691" s="9">
        <f t="shared" si="107"/>
        <v>20.75</v>
      </c>
      <c r="U691" s="8">
        <f t="shared" si="108"/>
        <v>21.016666666666669</v>
      </c>
      <c r="V691" s="8">
        <f t="shared" si="109"/>
        <v>20.950000000000003</v>
      </c>
    </row>
    <row r="692" spans="1:22" ht="13.5" x14ac:dyDescent="0.25">
      <c r="A692" s="3">
        <f>RSI!A692</f>
        <v>43012</v>
      </c>
      <c r="B692" s="2">
        <f>RSI!B692</f>
        <v>2.7</v>
      </c>
      <c r="C692" s="2">
        <f>RSI!I692</f>
        <v>8.9774020101180696</v>
      </c>
      <c r="D692" s="2">
        <f>MACD!E692</f>
        <v>6.8807819825962735E-2</v>
      </c>
      <c r="E692" s="2">
        <f>MACD!F692</f>
        <v>6.8187987862056182E-2</v>
      </c>
      <c r="F692" s="2">
        <f>'Moving Avg'!D692</f>
        <v>2.7</v>
      </c>
      <c r="G692" s="2">
        <f>'Moving Avg'!F692</f>
        <v>2.7900000000000009</v>
      </c>
      <c r="H692" s="2">
        <f>'Moving Avg'!G692</f>
        <v>2.8753999999999973</v>
      </c>
      <c r="I692" s="2">
        <f>'Moving Avg'!H692</f>
        <v>2.8333500000000038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50</v>
      </c>
      <c r="N692" s="8">
        <f t="shared" si="101"/>
        <v>0</v>
      </c>
      <c r="O692" s="8">
        <f t="shared" si="102"/>
        <v>0</v>
      </c>
      <c r="P692" s="8">
        <f t="shared" si="103"/>
        <v>33</v>
      </c>
      <c r="Q692" s="9">
        <f t="shared" si="104"/>
        <v>22.45</v>
      </c>
      <c r="R692" s="9">
        <f t="shared" si="105"/>
        <v>18.25</v>
      </c>
      <c r="S692" s="9">
        <f t="shared" si="106"/>
        <v>22.35</v>
      </c>
      <c r="T692" s="9">
        <f t="shared" si="107"/>
        <v>20.75</v>
      </c>
      <c r="U692" s="8">
        <f t="shared" si="108"/>
        <v>21.016666666666669</v>
      </c>
      <c r="V692" s="8">
        <f t="shared" si="109"/>
        <v>20.950000000000003</v>
      </c>
    </row>
    <row r="693" spans="1:22" ht="13.5" x14ac:dyDescent="0.25">
      <c r="A693" s="3">
        <f>RSI!A693</f>
        <v>43013</v>
      </c>
      <c r="B693" s="2">
        <f>RSI!B693</f>
        <v>2.7</v>
      </c>
      <c r="C693" s="2">
        <f>RSI!I693</f>
        <v>8.9774020101180696</v>
      </c>
      <c r="D693" s="2">
        <f>MACD!E693</f>
        <v>5.8691405519893713E-2</v>
      </c>
      <c r="E693" s="2">
        <f>MACD!F693</f>
        <v>6.6288671393623697E-2</v>
      </c>
      <c r="F693" s="2">
        <f>'Moving Avg'!D693</f>
        <v>2.7</v>
      </c>
      <c r="G693" s="2">
        <f>'Moving Avg'!F693</f>
        <v>2.7795000000000014</v>
      </c>
      <c r="H693" s="2">
        <f>'Moving Avg'!G693</f>
        <v>2.8693999999999971</v>
      </c>
      <c r="I693" s="2">
        <f>'Moving Avg'!H693</f>
        <v>2.8331000000000044</v>
      </c>
      <c r="J693" s="6" t="str">
        <f>OBV!F693</f>
        <v>NEUTRAL</v>
      </c>
      <c r="K693" s="6" t="str">
        <f>OBV!G693</f>
        <v>NEUTRAL</v>
      </c>
      <c r="L693" s="6" t="str">
        <f>OBV!H693</f>
        <v>NEUTRAL</v>
      </c>
      <c r="M693" s="8">
        <f t="shared" si="100"/>
        <v>50</v>
      </c>
      <c r="N693" s="8">
        <f t="shared" si="101"/>
        <v>45</v>
      </c>
      <c r="O693" s="8">
        <f t="shared" si="102"/>
        <v>0</v>
      </c>
      <c r="P693" s="8">
        <f t="shared" si="103"/>
        <v>33</v>
      </c>
      <c r="Q693" s="9">
        <f t="shared" si="104"/>
        <v>38.200000000000003</v>
      </c>
      <c r="R693" s="9">
        <f t="shared" si="105"/>
        <v>27.25</v>
      </c>
      <c r="S693" s="9">
        <f t="shared" si="106"/>
        <v>29.1</v>
      </c>
      <c r="T693" s="9">
        <f t="shared" si="107"/>
        <v>32</v>
      </c>
      <c r="U693" s="8">
        <f t="shared" si="108"/>
        <v>31.516666666666669</v>
      </c>
      <c r="V693" s="8">
        <f t="shared" si="109"/>
        <v>31.637500000000003</v>
      </c>
    </row>
    <row r="694" spans="1:22" ht="13.5" x14ac:dyDescent="0.25">
      <c r="A694" s="3">
        <f>RSI!A694</f>
        <v>43014</v>
      </c>
      <c r="B694" s="2">
        <f>RSI!B694</f>
        <v>2.74</v>
      </c>
      <c r="C694" s="2">
        <f>RSI!I694</f>
        <v>33.958133007511165</v>
      </c>
      <c r="D694" s="2">
        <f>MACD!E694</f>
        <v>4.7703429576165579E-2</v>
      </c>
      <c r="E694" s="2">
        <f>MACD!F694</f>
        <v>6.257162303013207E-2</v>
      </c>
      <c r="F694" s="2">
        <f>'Moving Avg'!D694</f>
        <v>2.7080000000000002</v>
      </c>
      <c r="G694" s="2">
        <f>'Moving Avg'!F694</f>
        <v>2.7710000000000012</v>
      </c>
      <c r="H694" s="2">
        <f>'Moving Avg'!G694</f>
        <v>2.8641999999999981</v>
      </c>
      <c r="I694" s="2">
        <f>'Moving Avg'!H694</f>
        <v>2.8330500000000054</v>
      </c>
      <c r="J694" s="6" t="str">
        <f>OBV!F694</f>
        <v>BULLISH</v>
      </c>
      <c r="K694" s="6" t="str">
        <f>OBV!G694</f>
        <v>NEUTRAL</v>
      </c>
      <c r="L694" s="6" t="str">
        <f>OBV!H694</f>
        <v>CONFIRMED BULLISH</v>
      </c>
      <c r="M694" s="8">
        <f t="shared" si="100"/>
        <v>25</v>
      </c>
      <c r="N694" s="8">
        <f t="shared" si="101"/>
        <v>45</v>
      </c>
      <c r="O694" s="8">
        <f t="shared" si="102"/>
        <v>0</v>
      </c>
      <c r="P694" s="8">
        <f t="shared" si="103"/>
        <v>83.5</v>
      </c>
      <c r="Q694" s="9">
        <f t="shared" si="104"/>
        <v>37.024999999999999</v>
      </c>
      <c r="R694" s="9">
        <f t="shared" si="105"/>
        <v>34.875</v>
      </c>
      <c r="S694" s="9">
        <f t="shared" si="106"/>
        <v>48.075000000000003</v>
      </c>
      <c r="T694" s="9">
        <f t="shared" si="107"/>
        <v>38.375</v>
      </c>
      <c r="U694" s="8">
        <f t="shared" si="108"/>
        <v>39.991666666666667</v>
      </c>
      <c r="V694" s="8">
        <f t="shared" si="109"/>
        <v>39.587500000000006</v>
      </c>
    </row>
    <row r="695" spans="1:22" ht="13.5" x14ac:dyDescent="0.25">
      <c r="A695" s="3">
        <f>RSI!A695</f>
        <v>43017</v>
      </c>
      <c r="B695" s="2">
        <f>RSI!B695</f>
        <v>2.73</v>
      </c>
      <c r="C695" s="2">
        <f>RSI!I695</f>
        <v>31.621637434221498</v>
      </c>
      <c r="D695" s="2">
        <f>MACD!E695</f>
        <v>3.1713380850154405E-2</v>
      </c>
      <c r="E695" s="2">
        <f>MACD!F695</f>
        <v>5.6399974594136544E-2</v>
      </c>
      <c r="F695" s="2">
        <f>'Moving Avg'!D695</f>
        <v>2.7140000000000004</v>
      </c>
      <c r="G695" s="2">
        <f>'Moving Avg'!F695</f>
        <v>2.7620000000000009</v>
      </c>
      <c r="H695" s="2">
        <f>'Moving Avg'!G695</f>
        <v>2.8587999999999982</v>
      </c>
      <c r="I695" s="2">
        <f>'Moving Avg'!H695</f>
        <v>2.833000000000006</v>
      </c>
      <c r="J695" s="6" t="str">
        <f>OBV!F695</f>
        <v>BEARISH</v>
      </c>
      <c r="K695" s="6" t="str">
        <f>OBV!G695</f>
        <v>NEUTRAL</v>
      </c>
      <c r="L695" s="6" t="str">
        <f>OBV!H695</f>
        <v>BEARISH DIVERGENCE</v>
      </c>
      <c r="M695" s="8">
        <f t="shared" si="100"/>
        <v>25</v>
      </c>
      <c r="N695" s="8">
        <f t="shared" si="101"/>
        <v>100</v>
      </c>
      <c r="O695" s="8">
        <f t="shared" si="102"/>
        <v>0</v>
      </c>
      <c r="P695" s="8">
        <f t="shared" si="103"/>
        <v>16.5</v>
      </c>
      <c r="Q695" s="9">
        <f t="shared" si="104"/>
        <v>46.225000000000001</v>
      </c>
      <c r="R695" s="9">
        <f t="shared" si="105"/>
        <v>29.125</v>
      </c>
      <c r="S695" s="9">
        <f t="shared" si="106"/>
        <v>26.175000000000001</v>
      </c>
      <c r="T695" s="9">
        <f t="shared" si="107"/>
        <v>35.375</v>
      </c>
      <c r="U695" s="8">
        <f t="shared" si="108"/>
        <v>33.841666666666661</v>
      </c>
      <c r="V695" s="8">
        <f t="shared" si="109"/>
        <v>34.224999999999994</v>
      </c>
    </row>
    <row r="696" spans="1:22" ht="13.5" x14ac:dyDescent="0.25">
      <c r="A696" s="3">
        <f>RSI!A696</f>
        <v>43018</v>
      </c>
      <c r="B696" s="2">
        <f>RSI!B696</f>
        <v>2.73</v>
      </c>
      <c r="C696" s="2">
        <f>RSI!I696</f>
        <v>31.621637434221498</v>
      </c>
      <c r="D696" s="2">
        <f>MACD!E696</f>
        <v>1.8482278505272287E-2</v>
      </c>
      <c r="E696" s="2">
        <f>MACD!F696</f>
        <v>4.8816435376363695E-2</v>
      </c>
      <c r="F696" s="2">
        <f>'Moving Avg'!D696</f>
        <v>2.72</v>
      </c>
      <c r="G696" s="2">
        <f>'Moving Avg'!F696</f>
        <v>2.7530000000000006</v>
      </c>
      <c r="H696" s="2">
        <f>'Moving Avg'!G696</f>
        <v>2.8533999999999979</v>
      </c>
      <c r="I696" s="2">
        <f>'Moving Avg'!H696</f>
        <v>2.8322500000000064</v>
      </c>
      <c r="J696" s="6" t="str">
        <f>OBV!F696</f>
        <v>BEARISH</v>
      </c>
      <c r="K696" s="6" t="str">
        <f>OBV!G696</f>
        <v>NEUTRAL</v>
      </c>
      <c r="L696" s="6" t="str">
        <f>OBV!H696</f>
        <v>BEARISH DIVERGENCE</v>
      </c>
      <c r="M696" s="8">
        <f t="shared" si="100"/>
        <v>25</v>
      </c>
      <c r="N696" s="8">
        <f t="shared" si="101"/>
        <v>100</v>
      </c>
      <c r="O696" s="8">
        <f t="shared" si="102"/>
        <v>0</v>
      </c>
      <c r="P696" s="8">
        <f t="shared" si="103"/>
        <v>16.5</v>
      </c>
      <c r="Q696" s="9">
        <f t="shared" si="104"/>
        <v>46.225000000000001</v>
      </c>
      <c r="R696" s="9">
        <f t="shared" si="105"/>
        <v>29.125</v>
      </c>
      <c r="S696" s="9">
        <f t="shared" si="106"/>
        <v>26.175000000000001</v>
      </c>
      <c r="T696" s="9">
        <f t="shared" si="107"/>
        <v>35.375</v>
      </c>
      <c r="U696" s="8">
        <f t="shared" si="108"/>
        <v>33.841666666666661</v>
      </c>
      <c r="V696" s="8">
        <f t="shared" si="109"/>
        <v>34.224999999999994</v>
      </c>
    </row>
    <row r="697" spans="1:22" ht="13.5" x14ac:dyDescent="0.25">
      <c r="A697" s="3">
        <f>RSI!A697</f>
        <v>43019</v>
      </c>
      <c r="B697" s="2">
        <f>RSI!B697</f>
        <v>2.73</v>
      </c>
      <c r="C697" s="2">
        <f>RSI!I697</f>
        <v>31.621637434221498</v>
      </c>
      <c r="D697" s="2">
        <f>MACD!E697</f>
        <v>7.5635256310166987E-3</v>
      </c>
      <c r="E697" s="2">
        <f>MACD!F697</f>
        <v>4.0565853427294303E-2</v>
      </c>
      <c r="F697" s="2">
        <f>'Moving Avg'!D697</f>
        <v>2.726</v>
      </c>
      <c r="G697" s="2">
        <f>'Moving Avg'!F697</f>
        <v>2.7440000000000002</v>
      </c>
      <c r="H697" s="2">
        <f>'Moving Avg'!G697</f>
        <v>2.8497999999999983</v>
      </c>
      <c r="I697" s="2">
        <f>'Moving Avg'!H697</f>
        <v>2.830650000000007</v>
      </c>
      <c r="J697" s="6" t="str">
        <f>OBV!F697</f>
        <v>BEARISH</v>
      </c>
      <c r="K697" s="6" t="str">
        <f>OBV!G697</f>
        <v>NEUTRAL</v>
      </c>
      <c r="L697" s="6" t="str">
        <f>OBV!H697</f>
        <v>BEARISH DIVERGENCE</v>
      </c>
      <c r="M697" s="8">
        <f t="shared" si="100"/>
        <v>25</v>
      </c>
      <c r="N697" s="8">
        <f t="shared" si="101"/>
        <v>100</v>
      </c>
      <c r="O697" s="8">
        <f t="shared" si="102"/>
        <v>0</v>
      </c>
      <c r="P697" s="8">
        <f t="shared" si="103"/>
        <v>16.5</v>
      </c>
      <c r="Q697" s="9">
        <f t="shared" si="104"/>
        <v>46.225000000000001</v>
      </c>
      <c r="R697" s="9">
        <f t="shared" si="105"/>
        <v>29.125</v>
      </c>
      <c r="S697" s="9">
        <f t="shared" si="106"/>
        <v>26.175000000000001</v>
      </c>
      <c r="T697" s="9">
        <f t="shared" si="107"/>
        <v>35.375</v>
      </c>
      <c r="U697" s="8">
        <f t="shared" si="108"/>
        <v>33.841666666666661</v>
      </c>
      <c r="V697" s="8">
        <f t="shared" si="109"/>
        <v>34.224999999999994</v>
      </c>
    </row>
    <row r="698" spans="1:22" ht="13.5" x14ac:dyDescent="0.25">
      <c r="A698" s="3">
        <f>RSI!A698</f>
        <v>43020</v>
      </c>
      <c r="B698" s="2">
        <f>RSI!B698</f>
        <v>2.73</v>
      </c>
      <c r="C698" s="2">
        <f>RSI!I698</f>
        <v>31.621637434221498</v>
      </c>
      <c r="D698" s="2">
        <f>MACD!E698</f>
        <v>-1.4191271978845066E-3</v>
      </c>
      <c r="E698" s="2">
        <f>MACD!F698</f>
        <v>3.216885730225854E-2</v>
      </c>
      <c r="F698" s="2">
        <f>'Moving Avg'!D698</f>
        <v>2.7320000000000002</v>
      </c>
      <c r="G698" s="2">
        <f>'Moving Avg'!F698</f>
        <v>2.7349999999999999</v>
      </c>
      <c r="H698" s="2">
        <f>'Moving Avg'!G698</f>
        <v>2.8461999999999983</v>
      </c>
      <c r="I698" s="2">
        <f>'Moving Avg'!H698</f>
        <v>2.828350000000007</v>
      </c>
      <c r="J698" s="6" t="str">
        <f>OBV!F698</f>
        <v>BEARISH</v>
      </c>
      <c r="K698" s="6" t="str">
        <f>OBV!G698</f>
        <v>NEUTRAL</v>
      </c>
      <c r="L698" s="6" t="str">
        <f>OBV!H698</f>
        <v>BEARISH DIVERGENCE</v>
      </c>
      <c r="M698" s="8">
        <f t="shared" si="100"/>
        <v>25</v>
      </c>
      <c r="N698" s="8">
        <f t="shared" si="101"/>
        <v>100</v>
      </c>
      <c r="O698" s="8">
        <f t="shared" si="102"/>
        <v>0</v>
      </c>
      <c r="P698" s="8">
        <f t="shared" si="103"/>
        <v>16.5</v>
      </c>
      <c r="Q698" s="9">
        <f t="shared" si="104"/>
        <v>46.225000000000001</v>
      </c>
      <c r="R698" s="9">
        <f t="shared" si="105"/>
        <v>29.125</v>
      </c>
      <c r="S698" s="9">
        <f t="shared" si="106"/>
        <v>26.175000000000001</v>
      </c>
      <c r="T698" s="9">
        <f t="shared" si="107"/>
        <v>35.375</v>
      </c>
      <c r="U698" s="8">
        <f t="shared" si="108"/>
        <v>33.841666666666661</v>
      </c>
      <c r="V698" s="8">
        <f t="shared" si="109"/>
        <v>34.224999999999994</v>
      </c>
    </row>
    <row r="699" spans="1:22" ht="13.5" x14ac:dyDescent="0.25">
      <c r="A699" s="3">
        <f>RSI!A699</f>
        <v>43021</v>
      </c>
      <c r="B699" s="2">
        <f>RSI!B699</f>
        <v>2.73</v>
      </c>
      <c r="C699" s="2">
        <f>RSI!I699</f>
        <v>31.621637434221498</v>
      </c>
      <c r="D699" s="2">
        <f>MACD!E699</f>
        <v>-8.7825261128600118E-3</v>
      </c>
      <c r="E699" s="2">
        <f>MACD!F699</f>
        <v>2.3978580619234833E-2</v>
      </c>
      <c r="F699" s="2">
        <f>'Moving Avg'!D699</f>
        <v>2.73</v>
      </c>
      <c r="G699" s="2">
        <f>'Moving Avg'!F699</f>
        <v>2.7299999999999995</v>
      </c>
      <c r="H699" s="2">
        <f>'Moving Avg'!G699</f>
        <v>2.8425999999999982</v>
      </c>
      <c r="I699" s="2">
        <f>'Moving Avg'!H699</f>
        <v>2.8251000000000066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  <c r="M699" s="8">
        <f t="shared" si="100"/>
        <v>25</v>
      </c>
      <c r="N699" s="8">
        <f t="shared" si="101"/>
        <v>100</v>
      </c>
      <c r="O699" s="8">
        <f t="shared" si="102"/>
        <v>0</v>
      </c>
      <c r="P699" s="8">
        <f t="shared" si="103"/>
        <v>16.5</v>
      </c>
      <c r="Q699" s="9">
        <f t="shared" si="104"/>
        <v>46.225000000000001</v>
      </c>
      <c r="R699" s="9">
        <f t="shared" si="105"/>
        <v>29.125</v>
      </c>
      <c r="S699" s="9">
        <f t="shared" si="106"/>
        <v>26.175000000000001</v>
      </c>
      <c r="T699" s="9">
        <f t="shared" si="107"/>
        <v>35.375</v>
      </c>
      <c r="U699" s="8">
        <f t="shared" si="108"/>
        <v>33.841666666666661</v>
      </c>
      <c r="V699" s="8">
        <f t="shared" si="109"/>
        <v>34.224999999999994</v>
      </c>
    </row>
    <row r="700" spans="1:22" ht="13.5" x14ac:dyDescent="0.25">
      <c r="A700" s="3">
        <f>RSI!A700</f>
        <v>43024</v>
      </c>
      <c r="B700" s="2">
        <f>RSI!B700</f>
        <v>2.68</v>
      </c>
      <c r="C700" s="2">
        <f>RSI!I700</f>
        <v>21.104627730460763</v>
      </c>
      <c r="D700" s="2">
        <f>MACD!E700</f>
        <v>-1.1089661717323285E-2</v>
      </c>
      <c r="E700" s="2">
        <f>MACD!F700</f>
        <v>1.6964932151923209E-2</v>
      </c>
      <c r="F700" s="2">
        <f>'Moving Avg'!D700</f>
        <v>2.7199999999999998</v>
      </c>
      <c r="G700" s="2">
        <f>'Moving Avg'!F700</f>
        <v>2.7224999999999993</v>
      </c>
      <c r="H700" s="2">
        <f>'Moving Avg'!G700</f>
        <v>2.8379999999999983</v>
      </c>
      <c r="I700" s="2">
        <f>'Moving Avg'!H700</f>
        <v>2.8209500000000061</v>
      </c>
      <c r="J700" s="6" t="str">
        <f>OBV!F700</f>
        <v>BEARISH</v>
      </c>
      <c r="K700" s="6" t="str">
        <f>OBV!G700</f>
        <v>STRONG</v>
      </c>
      <c r="L700" s="6" t="str">
        <f>OBV!H700</f>
        <v>CONFIRMED BEARISH</v>
      </c>
      <c r="M700" s="8">
        <f t="shared" si="100"/>
        <v>50</v>
      </c>
      <c r="N700" s="8">
        <f t="shared" si="101"/>
        <v>100</v>
      </c>
      <c r="O700" s="8">
        <f t="shared" si="102"/>
        <v>0</v>
      </c>
      <c r="P700" s="8">
        <f t="shared" si="103"/>
        <v>33</v>
      </c>
      <c r="Q700" s="9">
        <f t="shared" si="104"/>
        <v>57.45</v>
      </c>
      <c r="R700" s="9">
        <f t="shared" si="105"/>
        <v>38.25</v>
      </c>
      <c r="S700" s="9">
        <f t="shared" si="106"/>
        <v>37.35</v>
      </c>
      <c r="T700" s="9">
        <f t="shared" si="107"/>
        <v>45.75</v>
      </c>
      <c r="U700" s="8">
        <f t="shared" si="108"/>
        <v>44.35</v>
      </c>
      <c r="V700" s="8">
        <f t="shared" si="109"/>
        <v>44.7</v>
      </c>
    </row>
    <row r="701" spans="1:22" ht="13.5" x14ac:dyDescent="0.25">
      <c r="A701" s="3">
        <f>RSI!A701</f>
        <v>43025</v>
      </c>
      <c r="B701" s="2">
        <f>RSI!B701</f>
        <v>2.68</v>
      </c>
      <c r="C701" s="2">
        <f>RSI!I701</f>
        <v>21.104627730460763</v>
      </c>
      <c r="D701" s="2">
        <f>MACD!E701</f>
        <v>-1.2542948453386327E-2</v>
      </c>
      <c r="E701" s="2">
        <f>MACD!F701</f>
        <v>1.1063356030861301E-2</v>
      </c>
      <c r="F701" s="2">
        <f>'Moving Avg'!D701</f>
        <v>2.71</v>
      </c>
      <c r="G701" s="2">
        <f>'Moving Avg'!F701</f>
        <v>2.714999999999999</v>
      </c>
      <c r="H701" s="2">
        <f>'Moving Avg'!G701</f>
        <v>2.8333999999999993</v>
      </c>
      <c r="I701" s="2">
        <f>'Moving Avg'!H701</f>
        <v>2.816800000000006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  <c r="M701" s="8">
        <f t="shared" si="100"/>
        <v>50</v>
      </c>
      <c r="N701" s="8">
        <f t="shared" si="101"/>
        <v>100</v>
      </c>
      <c r="O701" s="8">
        <f t="shared" si="102"/>
        <v>0</v>
      </c>
      <c r="P701" s="8">
        <f t="shared" si="103"/>
        <v>33</v>
      </c>
      <c r="Q701" s="9">
        <f t="shared" si="104"/>
        <v>57.45</v>
      </c>
      <c r="R701" s="9">
        <f t="shared" si="105"/>
        <v>38.25</v>
      </c>
      <c r="S701" s="9">
        <f t="shared" si="106"/>
        <v>37.35</v>
      </c>
      <c r="T701" s="9">
        <f t="shared" si="107"/>
        <v>45.75</v>
      </c>
      <c r="U701" s="8">
        <f t="shared" si="108"/>
        <v>44.35</v>
      </c>
      <c r="V701" s="8">
        <f t="shared" si="109"/>
        <v>44.7</v>
      </c>
    </row>
    <row r="702" spans="1:22" ht="13.5" x14ac:dyDescent="0.25">
      <c r="A702" s="3">
        <f>RSI!A702</f>
        <v>43026</v>
      </c>
      <c r="B702" s="2">
        <f>RSI!B702</f>
        <v>2.68</v>
      </c>
      <c r="C702" s="2">
        <f>RSI!I702</f>
        <v>21.104627730460763</v>
      </c>
      <c r="D702" s="2">
        <f>MACD!E702</f>
        <v>-1.3310703606103758E-2</v>
      </c>
      <c r="E702" s="2">
        <f>MACD!F702</f>
        <v>6.1885441034682902E-3</v>
      </c>
      <c r="F702" s="2">
        <f>'Moving Avg'!D702</f>
        <v>2.7</v>
      </c>
      <c r="G702" s="2">
        <f>'Moving Avg'!F702</f>
        <v>2.7114999999999987</v>
      </c>
      <c r="H702" s="2">
        <f>'Moving Avg'!G702</f>
        <v>2.8279999999999994</v>
      </c>
      <c r="I702" s="2">
        <f>'Moving Avg'!H702</f>
        <v>2.8126000000000055</v>
      </c>
      <c r="J702" s="6" t="str">
        <f>OBV!F702</f>
        <v>BEARISH</v>
      </c>
      <c r="K702" s="6" t="str">
        <f>OBV!G702</f>
        <v>STRONG</v>
      </c>
      <c r="L702" s="6" t="str">
        <f>OBV!H702</f>
        <v>CONFIRMED BEARISH</v>
      </c>
      <c r="M702" s="8">
        <f t="shared" si="100"/>
        <v>50</v>
      </c>
      <c r="N702" s="8">
        <f t="shared" si="101"/>
        <v>45</v>
      </c>
      <c r="O702" s="8">
        <f t="shared" si="102"/>
        <v>0</v>
      </c>
      <c r="P702" s="8">
        <f t="shared" si="103"/>
        <v>33</v>
      </c>
      <c r="Q702" s="9">
        <f t="shared" si="104"/>
        <v>38.200000000000003</v>
      </c>
      <c r="R702" s="9">
        <f t="shared" si="105"/>
        <v>27.25</v>
      </c>
      <c r="S702" s="9">
        <f t="shared" si="106"/>
        <v>29.1</v>
      </c>
      <c r="T702" s="9">
        <f t="shared" si="107"/>
        <v>32</v>
      </c>
      <c r="U702" s="8">
        <f t="shared" si="108"/>
        <v>31.516666666666669</v>
      </c>
      <c r="V702" s="8">
        <f t="shared" si="109"/>
        <v>31.637500000000003</v>
      </c>
    </row>
    <row r="703" spans="1:22" ht="13.5" x14ac:dyDescent="0.25">
      <c r="A703" s="3">
        <f>RSI!A703</f>
        <v>43027</v>
      </c>
      <c r="B703" s="2">
        <f>RSI!B703</f>
        <v>2.68</v>
      </c>
      <c r="C703" s="2">
        <f>RSI!I703</f>
        <v>21.104627730460763</v>
      </c>
      <c r="D703" s="2">
        <f>MACD!E703</f>
        <v>-1.3532612017992385E-2</v>
      </c>
      <c r="E703" s="2">
        <f>MACD!F703</f>
        <v>2.2443128791761555E-3</v>
      </c>
      <c r="F703" s="2">
        <f>'Moving Avg'!D703</f>
        <v>2.69</v>
      </c>
      <c r="G703" s="2">
        <f>'Moving Avg'!F703</f>
        <v>2.7079999999999993</v>
      </c>
      <c r="H703" s="2">
        <f>'Moving Avg'!G703</f>
        <v>2.8216000000000001</v>
      </c>
      <c r="I703" s="2">
        <f>'Moving Avg'!H703</f>
        <v>2.8084000000000047</v>
      </c>
      <c r="J703" s="6" t="str">
        <f>OBV!F703</f>
        <v>BEARISH</v>
      </c>
      <c r="K703" s="6" t="str">
        <f>OBV!G703</f>
        <v>STRONG</v>
      </c>
      <c r="L703" s="6" t="str">
        <f>OBV!H703</f>
        <v>CONFIRMED BEARISH</v>
      </c>
      <c r="M703" s="8">
        <f t="shared" si="100"/>
        <v>50</v>
      </c>
      <c r="N703" s="8">
        <f t="shared" si="101"/>
        <v>45</v>
      </c>
      <c r="O703" s="8">
        <f t="shared" si="102"/>
        <v>0</v>
      </c>
      <c r="P703" s="8">
        <f t="shared" si="103"/>
        <v>33</v>
      </c>
      <c r="Q703" s="9">
        <f t="shared" si="104"/>
        <v>38.200000000000003</v>
      </c>
      <c r="R703" s="9">
        <f t="shared" si="105"/>
        <v>27.25</v>
      </c>
      <c r="S703" s="9">
        <f t="shared" si="106"/>
        <v>29.1</v>
      </c>
      <c r="T703" s="9">
        <f t="shared" si="107"/>
        <v>32</v>
      </c>
      <c r="U703" s="8">
        <f t="shared" si="108"/>
        <v>31.516666666666669</v>
      </c>
      <c r="V703" s="8">
        <f t="shared" si="109"/>
        <v>31.637500000000003</v>
      </c>
    </row>
    <row r="704" spans="1:22" ht="13.5" x14ac:dyDescent="0.25">
      <c r="A704" s="3">
        <f>RSI!A704</f>
        <v>43028</v>
      </c>
      <c r="B704" s="2">
        <f>RSI!B704</f>
        <v>2.68</v>
      </c>
      <c r="C704" s="2">
        <f>RSI!I704</f>
        <v>21.104627730460763</v>
      </c>
      <c r="D704" s="2">
        <f>MACD!E704</f>
        <v>-7.1704877023153202E-3</v>
      </c>
      <c r="E704" s="2">
        <f>MACD!F704</f>
        <v>3.6135276287786039E-4</v>
      </c>
      <c r="F704" s="2">
        <f>'Moving Avg'!D704</f>
        <v>2.68</v>
      </c>
      <c r="G704" s="2">
        <f>'Moving Avg'!F704</f>
        <v>2.7044999999999995</v>
      </c>
      <c r="H704" s="2">
        <f>'Moving Avg'!G704</f>
        <v>2.8152000000000004</v>
      </c>
      <c r="I704" s="2">
        <f>'Moving Avg'!H704</f>
        <v>2.8049500000000038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  <c r="M704" s="8">
        <f t="shared" si="100"/>
        <v>50</v>
      </c>
      <c r="N704" s="8">
        <f t="shared" si="101"/>
        <v>45</v>
      </c>
      <c r="O704" s="8">
        <f t="shared" si="102"/>
        <v>0</v>
      </c>
      <c r="P704" s="8">
        <f t="shared" si="103"/>
        <v>33</v>
      </c>
      <c r="Q704" s="9">
        <f t="shared" si="104"/>
        <v>38.200000000000003</v>
      </c>
      <c r="R704" s="9">
        <f t="shared" si="105"/>
        <v>27.25</v>
      </c>
      <c r="S704" s="9">
        <f t="shared" si="106"/>
        <v>29.1</v>
      </c>
      <c r="T704" s="9">
        <f t="shared" si="107"/>
        <v>32</v>
      </c>
      <c r="U704" s="8">
        <f t="shared" si="108"/>
        <v>31.516666666666669</v>
      </c>
      <c r="V704" s="8">
        <f t="shared" si="109"/>
        <v>31.637500000000003</v>
      </c>
    </row>
    <row r="705" spans="1:22" ht="13.5" x14ac:dyDescent="0.25">
      <c r="A705" s="3">
        <f>RSI!A705</f>
        <v>43031</v>
      </c>
      <c r="B705" s="2">
        <f>RSI!B705</f>
        <v>2.6</v>
      </c>
      <c r="C705" s="2">
        <f>RSI!I705</f>
        <v>11.918016931795179</v>
      </c>
      <c r="D705" s="2">
        <f>MACD!E705</f>
        <v>2.9670226612754647E-3</v>
      </c>
      <c r="E705" s="2">
        <f>MACD!F705</f>
        <v>8.8248674255738129E-4</v>
      </c>
      <c r="F705" s="2">
        <f>'Moving Avg'!D705</f>
        <v>2.6640000000000001</v>
      </c>
      <c r="G705" s="2">
        <f>'Moving Avg'!F705</f>
        <v>2.6994999999999996</v>
      </c>
      <c r="H705" s="2">
        <f>'Moving Avg'!G705</f>
        <v>2.8084000000000002</v>
      </c>
      <c r="I705" s="2">
        <f>'Moving Avg'!H705</f>
        <v>2.8011000000000039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50</v>
      </c>
      <c r="N705" s="8">
        <f t="shared" si="101"/>
        <v>0</v>
      </c>
      <c r="O705" s="8">
        <f t="shared" si="102"/>
        <v>0</v>
      </c>
      <c r="P705" s="8">
        <f t="shared" si="103"/>
        <v>16.5</v>
      </c>
      <c r="Q705" s="9">
        <f t="shared" si="104"/>
        <v>19.975000000000001</v>
      </c>
      <c r="R705" s="9">
        <f t="shared" si="105"/>
        <v>14.125</v>
      </c>
      <c r="S705" s="9">
        <f t="shared" si="106"/>
        <v>14.925000000000001</v>
      </c>
      <c r="T705" s="9">
        <f t="shared" si="107"/>
        <v>16.625</v>
      </c>
      <c r="U705" s="8">
        <f t="shared" si="108"/>
        <v>16.341666666666669</v>
      </c>
      <c r="V705" s="8">
        <f t="shared" si="109"/>
        <v>16.412500000000001</v>
      </c>
    </row>
    <row r="706" spans="1:22" ht="13.5" x14ac:dyDescent="0.25">
      <c r="A706" s="3">
        <f>RSI!A706</f>
        <v>43032</v>
      </c>
      <c r="B706" s="2">
        <f>RSI!B706</f>
        <v>2.5499999999999998</v>
      </c>
      <c r="C706" s="2">
        <f>RSI!I706</f>
        <v>9.2174588145743286</v>
      </c>
      <c r="D706" s="2">
        <f>MACD!E706</f>
        <v>1.6060889497008901E-2</v>
      </c>
      <c r="E706" s="2">
        <f>MACD!F706</f>
        <v>3.9181672934476856E-3</v>
      </c>
      <c r="F706" s="2">
        <f>'Moving Avg'!D706</f>
        <v>2.6380000000000003</v>
      </c>
      <c r="G706" s="2">
        <f>'Moving Avg'!F706</f>
        <v>2.6919999999999997</v>
      </c>
      <c r="H706" s="2">
        <f>'Moving Avg'!G706</f>
        <v>2.8006000000000006</v>
      </c>
      <c r="I706" s="2">
        <f>'Moving Avg'!H706</f>
        <v>2.7970000000000033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  <c r="M706" s="8">
        <f t="shared" ref="M706:M769" si="110">IF(C706&lt;30,50, IF(C706&gt;70, 0, 25))</f>
        <v>50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19.975000000000001</v>
      </c>
      <c r="R706" s="9">
        <f t="shared" si="105"/>
        <v>14.125</v>
      </c>
      <c r="S706" s="9">
        <f t="shared" si="106"/>
        <v>14.925000000000001</v>
      </c>
      <c r="T706" s="9">
        <f t="shared" si="107"/>
        <v>16.625</v>
      </c>
      <c r="U706" s="8">
        <f t="shared" si="108"/>
        <v>16.341666666666669</v>
      </c>
      <c r="V706" s="8">
        <f t="shared" si="109"/>
        <v>16.412500000000001</v>
      </c>
    </row>
    <row r="707" spans="1:22" ht="13.5" x14ac:dyDescent="0.25">
      <c r="A707" s="3">
        <f>RSI!A707</f>
        <v>43033</v>
      </c>
      <c r="B707" s="2">
        <f>RSI!B707</f>
        <v>2.5</v>
      </c>
      <c r="C707" s="2">
        <f>RSI!I707</f>
        <v>7.4093842689364351</v>
      </c>
      <c r="D707" s="2">
        <f>MACD!E707</f>
        <v>3.1891572750110342E-2</v>
      </c>
      <c r="E707" s="2">
        <f>MACD!F707</f>
        <v>9.5128483847802172E-3</v>
      </c>
      <c r="F707" s="2">
        <f>'Moving Avg'!D707</f>
        <v>2.6020000000000003</v>
      </c>
      <c r="G707" s="2">
        <f>'Moving Avg'!F707</f>
        <v>2.6819999999999995</v>
      </c>
      <c r="H707" s="2">
        <f>'Moving Avg'!G707</f>
        <v>2.7918000000000007</v>
      </c>
      <c r="I707" s="2">
        <f>'Moving Avg'!H707</f>
        <v>2.7926500000000027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  <c r="M707" s="8">
        <f t="shared" si="110"/>
        <v>50</v>
      </c>
      <c r="N707" s="8">
        <f t="shared" si="111"/>
        <v>0</v>
      </c>
      <c r="O707" s="8">
        <f t="shared" si="112"/>
        <v>0</v>
      </c>
      <c r="P707" s="8">
        <f t="shared" si="113"/>
        <v>16.5</v>
      </c>
      <c r="Q707" s="9">
        <f t="shared" ref="Q707:Q770" si="114">0.35*M707+N707*0.35+O707*0.15+P707*0.15</f>
        <v>19.975000000000001</v>
      </c>
      <c r="R707" s="9">
        <f t="shared" ref="R707:R770" si="115">M707*0.2+N707*0.2+O707*0.35+P707*0.25</f>
        <v>14.125</v>
      </c>
      <c r="S707" s="9">
        <f t="shared" ref="S707:S770" si="116">M707*0.15+N707*0.15+O707*0.25+P707*0.45</f>
        <v>14.925000000000001</v>
      </c>
      <c r="T707" s="9">
        <f t="shared" ref="T707:T770" si="117">0.25*SUM(M707:P707)</f>
        <v>16.625</v>
      </c>
      <c r="U707" s="8">
        <f t="shared" ref="U707:U770" si="118">SUM(Q707:S707)/3</f>
        <v>16.341666666666669</v>
      </c>
      <c r="V707" s="8">
        <f t="shared" ref="V707:V770" si="119">SUM(Q707:T707)/4</f>
        <v>16.412500000000001</v>
      </c>
    </row>
    <row r="708" spans="1:22" ht="13.5" x14ac:dyDescent="0.25">
      <c r="A708" s="3">
        <f>RSI!A708</f>
        <v>43034</v>
      </c>
      <c r="B708" s="2">
        <f>RSI!B708</f>
        <v>2.5</v>
      </c>
      <c r="C708" s="2">
        <f>RSI!I708</f>
        <v>7.4093842689364351</v>
      </c>
      <c r="D708" s="2">
        <f>MACD!E708</f>
        <v>4.6552175609376523E-2</v>
      </c>
      <c r="E708" s="2">
        <f>MACD!F708</f>
        <v>1.692071382969948E-2</v>
      </c>
      <c r="F708" s="2">
        <f>'Moving Avg'!D708</f>
        <v>2.5659999999999998</v>
      </c>
      <c r="G708" s="2">
        <f>'Moving Avg'!F708</f>
        <v>2.6720000000000002</v>
      </c>
      <c r="H708" s="2">
        <f>'Moving Avg'!G708</f>
        <v>2.7836000000000007</v>
      </c>
      <c r="I708" s="2">
        <f>'Moving Avg'!H708</f>
        <v>2.7883000000000027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0"/>
        <v>50</v>
      </c>
      <c r="N708" s="8">
        <f t="shared" si="111"/>
        <v>0</v>
      </c>
      <c r="O708" s="8">
        <f t="shared" si="112"/>
        <v>0</v>
      </c>
      <c r="P708" s="8">
        <f t="shared" si="113"/>
        <v>16.5</v>
      </c>
      <c r="Q708" s="9">
        <f t="shared" si="114"/>
        <v>19.975000000000001</v>
      </c>
      <c r="R708" s="9">
        <f t="shared" si="115"/>
        <v>14.125</v>
      </c>
      <c r="S708" s="9">
        <f t="shared" si="116"/>
        <v>14.925000000000001</v>
      </c>
      <c r="T708" s="9">
        <f t="shared" si="117"/>
        <v>16.625</v>
      </c>
      <c r="U708" s="8">
        <f t="shared" si="118"/>
        <v>16.341666666666669</v>
      </c>
      <c r="V708" s="8">
        <f t="shared" si="119"/>
        <v>16.412500000000001</v>
      </c>
    </row>
    <row r="709" spans="1:22" ht="13.5" x14ac:dyDescent="0.25">
      <c r="A709" s="3">
        <f>RSI!A709</f>
        <v>43035</v>
      </c>
      <c r="B709" s="2">
        <f>RSI!B709</f>
        <v>2.5</v>
      </c>
      <c r="C709" s="2">
        <f>RSI!I709</f>
        <v>7.4093842689364351</v>
      </c>
      <c r="D709" s="2">
        <f>MACD!E709</f>
        <v>6.0128976418096336E-2</v>
      </c>
      <c r="E709" s="2">
        <f>MACD!F709</f>
        <v>2.5562366347378851E-2</v>
      </c>
      <c r="F709" s="2">
        <f>'Moving Avg'!D709</f>
        <v>2.5300000000000002</v>
      </c>
      <c r="G709" s="2">
        <f>'Moving Avg'!F709</f>
        <v>2.6619999999999999</v>
      </c>
      <c r="H709" s="2">
        <f>'Moving Avg'!G709</f>
        <v>2.7754000000000012</v>
      </c>
      <c r="I709" s="2">
        <f>'Moving Avg'!H709</f>
        <v>2.7844500000000023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  <c r="M709" s="8">
        <f t="shared" si="110"/>
        <v>50</v>
      </c>
      <c r="N709" s="8">
        <f t="shared" si="111"/>
        <v>0</v>
      </c>
      <c r="O709" s="8">
        <f t="shared" si="112"/>
        <v>0</v>
      </c>
      <c r="P709" s="8">
        <f t="shared" si="113"/>
        <v>16.5</v>
      </c>
      <c r="Q709" s="9">
        <f t="shared" si="114"/>
        <v>19.975000000000001</v>
      </c>
      <c r="R709" s="9">
        <f t="shared" si="115"/>
        <v>14.125</v>
      </c>
      <c r="S709" s="9">
        <f t="shared" si="116"/>
        <v>14.925000000000001</v>
      </c>
      <c r="T709" s="9">
        <f t="shared" si="117"/>
        <v>16.625</v>
      </c>
      <c r="U709" s="8">
        <f t="shared" si="118"/>
        <v>16.341666666666669</v>
      </c>
      <c r="V709" s="8">
        <f t="shared" si="119"/>
        <v>16.412500000000001</v>
      </c>
    </row>
    <row r="710" spans="1:22" ht="13.5" x14ac:dyDescent="0.25">
      <c r="A710" s="3">
        <f>RSI!A710</f>
        <v>43038</v>
      </c>
      <c r="B710" s="2">
        <f>RSI!B710</f>
        <v>2.5</v>
      </c>
      <c r="C710" s="2">
        <f>RSI!I710</f>
        <v>7.4093842689364351</v>
      </c>
      <c r="D710" s="2">
        <f>MACD!E710</f>
        <v>6.5009615497086948E-2</v>
      </c>
      <c r="E710" s="2">
        <f>MACD!F710</f>
        <v>3.3451816177320473E-2</v>
      </c>
      <c r="F710" s="2">
        <f>'Moving Avg'!D710</f>
        <v>2.5100000000000002</v>
      </c>
      <c r="G710" s="2">
        <f>'Moving Avg'!F710</f>
        <v>2.6520000000000001</v>
      </c>
      <c r="H710" s="2">
        <f>'Moving Avg'!G710</f>
        <v>2.7672000000000008</v>
      </c>
      <c r="I710" s="2">
        <f>'Moving Avg'!H710</f>
        <v>2.7806500000000023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50</v>
      </c>
      <c r="N710" s="8">
        <f t="shared" si="111"/>
        <v>0</v>
      </c>
      <c r="O710" s="8">
        <f t="shared" si="112"/>
        <v>0</v>
      </c>
      <c r="P710" s="8">
        <f t="shared" si="113"/>
        <v>16.5</v>
      </c>
      <c r="Q710" s="9">
        <f t="shared" si="114"/>
        <v>19.975000000000001</v>
      </c>
      <c r="R710" s="9">
        <f t="shared" si="115"/>
        <v>14.125</v>
      </c>
      <c r="S710" s="9">
        <f t="shared" si="116"/>
        <v>14.925000000000001</v>
      </c>
      <c r="T710" s="9">
        <f t="shared" si="117"/>
        <v>16.625</v>
      </c>
      <c r="U710" s="8">
        <f t="shared" si="118"/>
        <v>16.341666666666669</v>
      </c>
      <c r="V710" s="8">
        <f t="shared" si="119"/>
        <v>16.412500000000001</v>
      </c>
    </row>
    <row r="711" spans="1:22" ht="13.5" x14ac:dyDescent="0.25">
      <c r="A711" s="3">
        <f>RSI!A711</f>
        <v>43039</v>
      </c>
      <c r="B711" s="2">
        <f>RSI!B711</f>
        <v>2.5</v>
      </c>
      <c r="C711" s="2">
        <f>RSI!I711</f>
        <v>7.4093842689364351</v>
      </c>
      <c r="D711" s="2">
        <f>MACD!E711</f>
        <v>7.0143909755588485E-2</v>
      </c>
      <c r="E711" s="2">
        <f>MACD!F711</f>
        <v>4.0790234892974078E-2</v>
      </c>
      <c r="F711" s="2">
        <f>'Moving Avg'!D711</f>
        <v>2.5</v>
      </c>
      <c r="G711" s="2">
        <f>'Moving Avg'!F711</f>
        <v>2.6420000000000003</v>
      </c>
      <c r="H711" s="2">
        <f>'Moving Avg'!G711</f>
        <v>2.7590000000000008</v>
      </c>
      <c r="I711" s="2">
        <f>'Moving Avg'!H711</f>
        <v>2.7774000000000023</v>
      </c>
      <c r="J711" s="6" t="str">
        <f>OBV!F711</f>
        <v>BEARISH</v>
      </c>
      <c r="K711" s="6" t="str">
        <f>OBV!G711</f>
        <v>NEUTRAL</v>
      </c>
      <c r="L711" s="6" t="str">
        <f>OBV!H711</f>
        <v>CONFIRMED BEARISH</v>
      </c>
      <c r="M711" s="8">
        <f t="shared" si="110"/>
        <v>50</v>
      </c>
      <c r="N711" s="8">
        <f t="shared" si="111"/>
        <v>0</v>
      </c>
      <c r="O711" s="8">
        <f t="shared" si="112"/>
        <v>0</v>
      </c>
      <c r="P711" s="8">
        <f t="shared" si="113"/>
        <v>16.5</v>
      </c>
      <c r="Q711" s="9">
        <f t="shared" si="114"/>
        <v>19.975000000000001</v>
      </c>
      <c r="R711" s="9">
        <f t="shared" si="115"/>
        <v>14.125</v>
      </c>
      <c r="S711" s="9">
        <f t="shared" si="116"/>
        <v>14.925000000000001</v>
      </c>
      <c r="T711" s="9">
        <f t="shared" si="117"/>
        <v>16.625</v>
      </c>
      <c r="U711" s="8">
        <f t="shared" si="118"/>
        <v>16.341666666666669</v>
      </c>
      <c r="V711" s="8">
        <f t="shared" si="119"/>
        <v>16.412500000000001</v>
      </c>
    </row>
    <row r="712" spans="1:22" ht="13.5" x14ac:dyDescent="0.25">
      <c r="A712" s="3">
        <f>RSI!A712</f>
        <v>43040</v>
      </c>
      <c r="B712" s="2">
        <f>RSI!B712</f>
        <v>2.5</v>
      </c>
      <c r="C712" s="2">
        <f>RSI!I712</f>
        <v>7.4093842689364351</v>
      </c>
      <c r="D712" s="2">
        <f>MACD!E712</f>
        <v>7.5418426228709645E-2</v>
      </c>
      <c r="E712" s="2">
        <f>MACD!F712</f>
        <v>4.77158731601212E-2</v>
      </c>
      <c r="F712" s="2">
        <f>'Moving Avg'!D712</f>
        <v>2.5</v>
      </c>
      <c r="G712" s="2">
        <f>'Moving Avg'!F712</f>
        <v>2.6320000000000001</v>
      </c>
      <c r="H712" s="2">
        <f>'Moving Avg'!G712</f>
        <v>2.7508000000000008</v>
      </c>
      <c r="I712" s="2">
        <f>'Moving Avg'!H712</f>
        <v>2.773900000000002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  <c r="M712" s="8">
        <f t="shared" si="110"/>
        <v>50</v>
      </c>
      <c r="N712" s="8">
        <f t="shared" si="111"/>
        <v>0</v>
      </c>
      <c r="O712" s="8">
        <f t="shared" si="112"/>
        <v>0</v>
      </c>
      <c r="P712" s="8">
        <f t="shared" si="113"/>
        <v>33</v>
      </c>
      <c r="Q712" s="9">
        <f t="shared" si="114"/>
        <v>22.45</v>
      </c>
      <c r="R712" s="9">
        <f t="shared" si="115"/>
        <v>18.25</v>
      </c>
      <c r="S712" s="9">
        <f t="shared" si="116"/>
        <v>22.35</v>
      </c>
      <c r="T712" s="9">
        <f t="shared" si="117"/>
        <v>20.75</v>
      </c>
      <c r="U712" s="8">
        <f t="shared" si="118"/>
        <v>21.016666666666669</v>
      </c>
      <c r="V712" s="8">
        <f t="shared" si="119"/>
        <v>20.950000000000003</v>
      </c>
    </row>
    <row r="713" spans="1:22" ht="13.5" x14ac:dyDescent="0.25">
      <c r="A713" s="3">
        <f>RSI!A713</f>
        <v>43041</v>
      </c>
      <c r="B713" s="2">
        <f>RSI!B713</f>
        <v>2.4300000000000002</v>
      </c>
      <c r="C713" s="2">
        <f>RSI!I713</f>
        <v>5.1872208245005282</v>
      </c>
      <c r="D713" s="2">
        <f>MACD!E713</f>
        <v>8.5927880146639879E-2</v>
      </c>
      <c r="E713" s="2">
        <f>MACD!F713</f>
        <v>5.5358274557424939E-2</v>
      </c>
      <c r="F713" s="2">
        <f>'Moving Avg'!D713</f>
        <v>2.4859999999999998</v>
      </c>
      <c r="G713" s="2">
        <f>'Moving Avg'!F713</f>
        <v>2.6185</v>
      </c>
      <c r="H713" s="2">
        <f>'Moving Avg'!G713</f>
        <v>2.741200000000001</v>
      </c>
      <c r="I713" s="2">
        <f>'Moving Avg'!H713</f>
        <v>2.7700500000000021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  <c r="M713" s="8">
        <f t="shared" si="110"/>
        <v>50</v>
      </c>
      <c r="N713" s="8">
        <f t="shared" si="111"/>
        <v>0</v>
      </c>
      <c r="O713" s="8">
        <f t="shared" si="112"/>
        <v>0</v>
      </c>
      <c r="P713" s="8">
        <f t="shared" si="113"/>
        <v>33</v>
      </c>
      <c r="Q713" s="9">
        <f t="shared" si="114"/>
        <v>22.45</v>
      </c>
      <c r="R713" s="9">
        <f t="shared" si="115"/>
        <v>18.25</v>
      </c>
      <c r="S713" s="9">
        <f t="shared" si="116"/>
        <v>22.35</v>
      </c>
      <c r="T713" s="9">
        <f t="shared" si="117"/>
        <v>20.75</v>
      </c>
      <c r="U713" s="8">
        <f t="shared" si="118"/>
        <v>21.016666666666669</v>
      </c>
      <c r="V713" s="8">
        <f t="shared" si="119"/>
        <v>20.950000000000003</v>
      </c>
    </row>
    <row r="714" spans="1:22" ht="13.5" x14ac:dyDescent="0.25">
      <c r="A714" s="3">
        <f>RSI!A714</f>
        <v>43042</v>
      </c>
      <c r="B714" s="2">
        <f>RSI!B714</f>
        <v>2.4</v>
      </c>
      <c r="C714" s="2">
        <f>RSI!I714</f>
        <v>4.5565051252525848</v>
      </c>
      <c r="D714" s="2">
        <f>MACD!E714</f>
        <v>9.8253772758731817E-2</v>
      </c>
      <c r="E714" s="2">
        <f>MACD!F714</f>
        <v>6.3937374197686317E-2</v>
      </c>
      <c r="F714" s="2">
        <f>'Moving Avg'!D714</f>
        <v>2.4660000000000002</v>
      </c>
      <c r="G714" s="2">
        <f>'Moving Avg'!F714</f>
        <v>2.6015000000000001</v>
      </c>
      <c r="H714" s="2">
        <f>'Moving Avg'!G714</f>
        <v>2.7310000000000012</v>
      </c>
      <c r="I714" s="2">
        <f>'Moving Avg'!H714</f>
        <v>2.7665000000000024</v>
      </c>
      <c r="J714" s="6" t="str">
        <f>OBV!F714</f>
        <v>BEARISH</v>
      </c>
      <c r="K714" s="6" t="str">
        <f>OBV!G714</f>
        <v>STRONG</v>
      </c>
      <c r="L714" s="6" t="str">
        <f>OBV!H714</f>
        <v>CONFIRMED BEARISH</v>
      </c>
      <c r="M714" s="8">
        <f t="shared" si="110"/>
        <v>50</v>
      </c>
      <c r="N714" s="8">
        <f t="shared" si="111"/>
        <v>0</v>
      </c>
      <c r="O714" s="8">
        <f t="shared" si="112"/>
        <v>0</v>
      </c>
      <c r="P714" s="8">
        <f t="shared" si="113"/>
        <v>33</v>
      </c>
      <c r="Q714" s="9">
        <f t="shared" si="114"/>
        <v>22.45</v>
      </c>
      <c r="R714" s="9">
        <f t="shared" si="115"/>
        <v>18.25</v>
      </c>
      <c r="S714" s="9">
        <f t="shared" si="116"/>
        <v>22.35</v>
      </c>
      <c r="T714" s="9">
        <f t="shared" si="117"/>
        <v>20.75</v>
      </c>
      <c r="U714" s="8">
        <f t="shared" si="118"/>
        <v>21.016666666666669</v>
      </c>
      <c r="V714" s="8">
        <f t="shared" si="119"/>
        <v>20.950000000000003</v>
      </c>
    </row>
    <row r="715" spans="1:22" ht="13.5" x14ac:dyDescent="0.25">
      <c r="A715" s="3">
        <f>RSI!A715</f>
        <v>43045</v>
      </c>
      <c r="B715" s="2">
        <f>RSI!B715</f>
        <v>2.4</v>
      </c>
      <c r="C715" s="2">
        <f>RSI!I715</f>
        <v>4.5565051252525848</v>
      </c>
      <c r="D715" s="2">
        <f>MACD!E715</f>
        <v>9.7674300899159849E-2</v>
      </c>
      <c r="E715" s="2">
        <f>MACD!F715</f>
        <v>7.0684759537981035E-2</v>
      </c>
      <c r="F715" s="2">
        <f>'Moving Avg'!D715</f>
        <v>2.4460000000000002</v>
      </c>
      <c r="G715" s="2">
        <f>'Moving Avg'!F715</f>
        <v>2.585</v>
      </c>
      <c r="H715" s="2">
        <f>'Moving Avg'!G715</f>
        <v>2.7208000000000014</v>
      </c>
      <c r="I715" s="2">
        <f>'Moving Avg'!H715</f>
        <v>2.7629500000000031</v>
      </c>
      <c r="J715" s="6" t="str">
        <f>OBV!F715</f>
        <v>BEARISH</v>
      </c>
      <c r="K715" s="6" t="str">
        <f>OBV!G715</f>
        <v>STRONG</v>
      </c>
      <c r="L715" s="6" t="str">
        <f>OBV!H715</f>
        <v>CONFIRMED BEARISH</v>
      </c>
      <c r="M715" s="8">
        <f t="shared" si="110"/>
        <v>50</v>
      </c>
      <c r="N715" s="8">
        <f t="shared" si="111"/>
        <v>0</v>
      </c>
      <c r="O715" s="8">
        <f t="shared" si="112"/>
        <v>0</v>
      </c>
      <c r="P715" s="8">
        <f t="shared" si="113"/>
        <v>33</v>
      </c>
      <c r="Q715" s="9">
        <f t="shared" si="114"/>
        <v>22.45</v>
      </c>
      <c r="R715" s="9">
        <f t="shared" si="115"/>
        <v>18.25</v>
      </c>
      <c r="S715" s="9">
        <f t="shared" si="116"/>
        <v>22.35</v>
      </c>
      <c r="T715" s="9">
        <f t="shared" si="117"/>
        <v>20.75</v>
      </c>
      <c r="U715" s="8">
        <f t="shared" si="118"/>
        <v>21.016666666666669</v>
      </c>
      <c r="V715" s="8">
        <f t="shared" si="119"/>
        <v>20.950000000000003</v>
      </c>
    </row>
    <row r="716" spans="1:22" ht="13.5" x14ac:dyDescent="0.25">
      <c r="A716" s="3">
        <f>RSI!A716</f>
        <v>43046</v>
      </c>
      <c r="B716" s="2">
        <f>RSI!B716</f>
        <v>2.4</v>
      </c>
      <c r="C716" s="2">
        <f>RSI!I716</f>
        <v>4.5565051252525848</v>
      </c>
      <c r="D716" s="2">
        <f>MACD!E716</f>
        <v>9.0694095870730074E-2</v>
      </c>
      <c r="E716" s="2">
        <f>MACD!F716</f>
        <v>7.4686626804530851E-2</v>
      </c>
      <c r="F716" s="2">
        <f>'Moving Avg'!D716</f>
        <v>2.4260000000000002</v>
      </c>
      <c r="G716" s="2">
        <f>'Moving Avg'!F716</f>
        <v>2.5684999999999998</v>
      </c>
      <c r="H716" s="2">
        <f>'Moving Avg'!G716</f>
        <v>2.7106000000000017</v>
      </c>
      <c r="I716" s="2">
        <f>'Moving Avg'!H716</f>
        <v>2.7589500000000031</v>
      </c>
      <c r="J716" s="6" t="str">
        <f>OBV!F716</f>
        <v>BEARISH</v>
      </c>
      <c r="K716" s="6" t="str">
        <f>OBV!G716</f>
        <v>STRONG</v>
      </c>
      <c r="L716" s="6" t="str">
        <f>OBV!H716</f>
        <v>CONFIRMED BEARISH</v>
      </c>
      <c r="M716" s="8">
        <f t="shared" si="110"/>
        <v>50</v>
      </c>
      <c r="N716" s="8">
        <f t="shared" si="111"/>
        <v>0</v>
      </c>
      <c r="O716" s="8">
        <f t="shared" si="112"/>
        <v>0</v>
      </c>
      <c r="P716" s="8">
        <f t="shared" si="113"/>
        <v>33</v>
      </c>
      <c r="Q716" s="9">
        <f t="shared" si="114"/>
        <v>22.45</v>
      </c>
      <c r="R716" s="9">
        <f t="shared" si="115"/>
        <v>18.25</v>
      </c>
      <c r="S716" s="9">
        <f t="shared" si="116"/>
        <v>22.35</v>
      </c>
      <c r="T716" s="9">
        <f t="shared" si="117"/>
        <v>20.75</v>
      </c>
      <c r="U716" s="8">
        <f t="shared" si="118"/>
        <v>21.016666666666669</v>
      </c>
      <c r="V716" s="8">
        <f t="shared" si="119"/>
        <v>20.950000000000003</v>
      </c>
    </row>
    <row r="717" spans="1:22" ht="13.5" x14ac:dyDescent="0.25">
      <c r="A717" s="3">
        <f>RSI!A717</f>
        <v>43047</v>
      </c>
      <c r="B717" s="2">
        <f>RSI!B717</f>
        <v>2.4</v>
      </c>
      <c r="C717" s="2">
        <f>RSI!I717</f>
        <v>4.5565051252525848</v>
      </c>
      <c r="D717" s="2">
        <f>MACD!E717</f>
        <v>7.8208817334259884E-2</v>
      </c>
      <c r="E717" s="2">
        <f>MACD!F717</f>
        <v>7.539106491047666E-2</v>
      </c>
      <c r="F717" s="2">
        <f>'Moving Avg'!D717</f>
        <v>2.4060000000000001</v>
      </c>
      <c r="G717" s="2">
        <f>'Moving Avg'!F717</f>
        <v>2.552</v>
      </c>
      <c r="H717" s="2">
        <f>'Moving Avg'!G717</f>
        <v>2.7004000000000019</v>
      </c>
      <c r="I717" s="2">
        <f>'Moving Avg'!H717</f>
        <v>2.7552000000000034</v>
      </c>
      <c r="J717" s="6" t="str">
        <f>OBV!F717</f>
        <v>BEARISH</v>
      </c>
      <c r="K717" s="6" t="str">
        <f>OBV!G717</f>
        <v>STRONG</v>
      </c>
      <c r="L717" s="6" t="str">
        <f>OBV!H717</f>
        <v>CONFIRMED BEARISH</v>
      </c>
      <c r="M717" s="8">
        <f t="shared" si="110"/>
        <v>50</v>
      </c>
      <c r="N717" s="8">
        <f t="shared" si="111"/>
        <v>0</v>
      </c>
      <c r="O717" s="8">
        <f t="shared" si="112"/>
        <v>0</v>
      </c>
      <c r="P717" s="8">
        <f t="shared" si="113"/>
        <v>33</v>
      </c>
      <c r="Q717" s="9">
        <f t="shared" si="114"/>
        <v>22.45</v>
      </c>
      <c r="R717" s="9">
        <f t="shared" si="115"/>
        <v>18.25</v>
      </c>
      <c r="S717" s="9">
        <f t="shared" si="116"/>
        <v>22.35</v>
      </c>
      <c r="T717" s="9">
        <f t="shared" si="117"/>
        <v>20.75</v>
      </c>
      <c r="U717" s="8">
        <f t="shared" si="118"/>
        <v>21.016666666666669</v>
      </c>
      <c r="V717" s="8">
        <f t="shared" si="119"/>
        <v>20.950000000000003</v>
      </c>
    </row>
    <row r="718" spans="1:22" ht="13.5" x14ac:dyDescent="0.25">
      <c r="A718" s="3">
        <f>RSI!A718</f>
        <v>43048</v>
      </c>
      <c r="B718" s="2">
        <f>RSI!B718</f>
        <v>2.36</v>
      </c>
      <c r="C718" s="2">
        <f>RSI!I718</f>
        <v>3.7407881681902211</v>
      </c>
      <c r="D718" s="2">
        <f>MACD!E718</f>
        <v>7.1638199479939768E-2</v>
      </c>
      <c r="E718" s="2">
        <f>MACD!F718</f>
        <v>7.4640491824369284E-2</v>
      </c>
      <c r="F718" s="2">
        <f>'Moving Avg'!D718</f>
        <v>2.3919999999999999</v>
      </c>
      <c r="G718" s="2">
        <f>'Moving Avg'!F718</f>
        <v>2.5334999999999996</v>
      </c>
      <c r="H718" s="2">
        <f>'Moving Avg'!G718</f>
        <v>2.6894000000000018</v>
      </c>
      <c r="I718" s="2">
        <f>'Moving Avg'!H718</f>
        <v>2.7517000000000036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50</v>
      </c>
      <c r="N718" s="8">
        <f t="shared" si="111"/>
        <v>45</v>
      </c>
      <c r="O718" s="8">
        <f t="shared" si="112"/>
        <v>0</v>
      </c>
      <c r="P718" s="8">
        <f t="shared" si="113"/>
        <v>16.5</v>
      </c>
      <c r="Q718" s="9">
        <f t="shared" si="114"/>
        <v>35.725000000000001</v>
      </c>
      <c r="R718" s="9">
        <f t="shared" si="115"/>
        <v>23.125</v>
      </c>
      <c r="S718" s="9">
        <f t="shared" si="116"/>
        <v>21.675000000000001</v>
      </c>
      <c r="T718" s="9">
        <f t="shared" si="117"/>
        <v>27.875</v>
      </c>
      <c r="U718" s="8">
        <f t="shared" si="118"/>
        <v>26.841666666666669</v>
      </c>
      <c r="V718" s="8">
        <f t="shared" si="119"/>
        <v>27.1</v>
      </c>
    </row>
    <row r="719" spans="1:22" ht="13.5" x14ac:dyDescent="0.25">
      <c r="A719" s="3">
        <f>RSI!A719</f>
        <v>43049</v>
      </c>
      <c r="B719" s="2">
        <f>RSI!B719</f>
        <v>2.4</v>
      </c>
      <c r="C719" s="2">
        <f>RSI!I719</f>
        <v>19.29934679634124</v>
      </c>
      <c r="D719" s="2">
        <f>MACD!E719</f>
        <v>6.4306368403422187E-2</v>
      </c>
      <c r="E719" s="2">
        <f>MACD!F719</f>
        <v>7.2573667140179876E-2</v>
      </c>
      <c r="F719" s="2">
        <f>'Moving Avg'!D719</f>
        <v>2.3919999999999999</v>
      </c>
      <c r="G719" s="2">
        <f>'Moving Avg'!F719</f>
        <v>2.5169999999999995</v>
      </c>
      <c r="H719" s="2">
        <f>'Moving Avg'!G719</f>
        <v>2.679200000000002</v>
      </c>
      <c r="I719" s="2">
        <f>'Moving Avg'!H719</f>
        <v>2.7484000000000037</v>
      </c>
      <c r="J719" s="6" t="str">
        <f>OBV!F719</f>
        <v>BULLISH</v>
      </c>
      <c r="K719" s="6" t="str">
        <f>OBV!G719</f>
        <v>WEAK</v>
      </c>
      <c r="L719" s="6" t="str">
        <f>OBV!H719</f>
        <v>NEUTRAL</v>
      </c>
      <c r="M719" s="8">
        <f t="shared" si="110"/>
        <v>50</v>
      </c>
      <c r="N719" s="8">
        <f t="shared" si="111"/>
        <v>45</v>
      </c>
      <c r="O719" s="8">
        <f t="shared" si="112"/>
        <v>0</v>
      </c>
      <c r="P719" s="8">
        <f t="shared" si="113"/>
        <v>33</v>
      </c>
      <c r="Q719" s="9">
        <f t="shared" si="114"/>
        <v>38.200000000000003</v>
      </c>
      <c r="R719" s="9">
        <f t="shared" si="115"/>
        <v>27.25</v>
      </c>
      <c r="S719" s="9">
        <f t="shared" si="116"/>
        <v>29.1</v>
      </c>
      <c r="T719" s="9">
        <f t="shared" si="117"/>
        <v>32</v>
      </c>
      <c r="U719" s="8">
        <f t="shared" si="118"/>
        <v>31.516666666666669</v>
      </c>
      <c r="V719" s="8">
        <f t="shared" si="119"/>
        <v>31.637500000000003</v>
      </c>
    </row>
    <row r="720" spans="1:22" ht="13.5" x14ac:dyDescent="0.25">
      <c r="A720" s="3">
        <f>RSI!A720</f>
        <v>43052</v>
      </c>
      <c r="B720" s="2">
        <f>RSI!B720</f>
        <v>2.3199999999999998</v>
      </c>
      <c r="C720" s="2">
        <f>RSI!I720</f>
        <v>14.315639803267388</v>
      </c>
      <c r="D720" s="2">
        <f>MACD!E720</f>
        <v>6.489474726480049E-2</v>
      </c>
      <c r="E720" s="2">
        <f>MACD!F720</f>
        <v>7.103788316510401E-2</v>
      </c>
      <c r="F720" s="2">
        <f>'Moving Avg'!D720</f>
        <v>2.3760000000000003</v>
      </c>
      <c r="G720" s="2">
        <f>'Moving Avg'!F720</f>
        <v>2.4989999999999997</v>
      </c>
      <c r="H720" s="2">
        <f>'Moving Avg'!G720</f>
        <v>2.667400000000002</v>
      </c>
      <c r="I720" s="2">
        <f>'Moving Avg'!H720</f>
        <v>2.7451500000000038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50</v>
      </c>
      <c r="N720" s="8">
        <f t="shared" si="111"/>
        <v>45</v>
      </c>
      <c r="O720" s="8">
        <f t="shared" si="112"/>
        <v>0</v>
      </c>
      <c r="P720" s="8">
        <f t="shared" si="113"/>
        <v>16.5</v>
      </c>
      <c r="Q720" s="9">
        <f t="shared" si="114"/>
        <v>35.725000000000001</v>
      </c>
      <c r="R720" s="9">
        <f t="shared" si="115"/>
        <v>23.125</v>
      </c>
      <c r="S720" s="9">
        <f t="shared" si="116"/>
        <v>21.675000000000001</v>
      </c>
      <c r="T720" s="9">
        <f t="shared" si="117"/>
        <v>27.875</v>
      </c>
      <c r="U720" s="8">
        <f t="shared" si="118"/>
        <v>26.841666666666669</v>
      </c>
      <c r="V720" s="8">
        <f t="shared" si="119"/>
        <v>27.1</v>
      </c>
    </row>
    <row r="721" spans="1:22" ht="13.5" x14ac:dyDescent="0.25">
      <c r="A721" s="3">
        <f>RSI!A721</f>
        <v>43053</v>
      </c>
      <c r="B721" s="2">
        <f>RSI!B721</f>
        <v>2.29</v>
      </c>
      <c r="C721" s="2">
        <f>RSI!I721</f>
        <v>12.963707161464043</v>
      </c>
      <c r="D721" s="2">
        <f>MACD!E721</f>
        <v>6.8889690848332741E-2</v>
      </c>
      <c r="E721" s="2">
        <f>MACD!F721</f>
        <v>7.0608244701749756E-2</v>
      </c>
      <c r="F721" s="2">
        <f>'Moving Avg'!D721</f>
        <v>2.3540000000000001</v>
      </c>
      <c r="G721" s="2">
        <f>'Moving Avg'!F721</f>
        <v>2.4794999999999998</v>
      </c>
      <c r="H721" s="2">
        <f>'Moving Avg'!G721</f>
        <v>2.6550000000000016</v>
      </c>
      <c r="I721" s="2">
        <f>'Moving Avg'!H721</f>
        <v>2.7421500000000036</v>
      </c>
      <c r="J721" s="6" t="str">
        <f>OBV!F721</f>
        <v>BEARISH</v>
      </c>
      <c r="K721" s="6" t="str">
        <f>OBV!G721</f>
        <v>STRONG</v>
      </c>
      <c r="L721" s="6" t="str">
        <f>OBV!H721</f>
        <v>CONFIRMED BEARISH</v>
      </c>
      <c r="M721" s="8">
        <f t="shared" si="110"/>
        <v>50</v>
      </c>
      <c r="N721" s="8">
        <f t="shared" si="111"/>
        <v>45</v>
      </c>
      <c r="O721" s="8">
        <f t="shared" si="112"/>
        <v>0</v>
      </c>
      <c r="P721" s="8">
        <f t="shared" si="113"/>
        <v>33</v>
      </c>
      <c r="Q721" s="9">
        <f t="shared" si="114"/>
        <v>38.200000000000003</v>
      </c>
      <c r="R721" s="9">
        <f t="shared" si="115"/>
        <v>27.25</v>
      </c>
      <c r="S721" s="9">
        <f t="shared" si="116"/>
        <v>29.1</v>
      </c>
      <c r="T721" s="9">
        <f t="shared" si="117"/>
        <v>32</v>
      </c>
      <c r="U721" s="8">
        <f t="shared" si="118"/>
        <v>31.516666666666669</v>
      </c>
      <c r="V721" s="8">
        <f t="shared" si="119"/>
        <v>31.637500000000003</v>
      </c>
    </row>
    <row r="722" spans="1:22" ht="13.5" x14ac:dyDescent="0.25">
      <c r="A722" s="3">
        <f>RSI!A722</f>
        <v>43054</v>
      </c>
      <c r="B722" s="2">
        <f>RSI!B722</f>
        <v>2.2999999999999998</v>
      </c>
      <c r="C722" s="2">
        <f>RSI!I722</f>
        <v>15.817545095904677</v>
      </c>
      <c r="D722" s="2">
        <f>MACD!E722</f>
        <v>7.2886986352828753E-2</v>
      </c>
      <c r="E722" s="2">
        <f>MACD!F722</f>
        <v>7.1063993031965561E-2</v>
      </c>
      <c r="F722" s="2">
        <f>'Moving Avg'!D722</f>
        <v>2.3340000000000005</v>
      </c>
      <c r="G722" s="2">
        <f>'Moving Avg'!F722</f>
        <v>2.4604999999999997</v>
      </c>
      <c r="H722" s="2">
        <f>'Moving Avg'!G722</f>
        <v>2.642800000000002</v>
      </c>
      <c r="I722" s="2">
        <f>'Moving Avg'!H722</f>
        <v>2.7390000000000043</v>
      </c>
      <c r="J722" s="6" t="str">
        <f>OBV!F722</f>
        <v>BEARISH</v>
      </c>
      <c r="K722" s="6" t="str">
        <f>OBV!G722</f>
        <v>STRONG</v>
      </c>
      <c r="L722" s="6" t="str">
        <f>OBV!H722</f>
        <v>CONFIRMED BEARISH</v>
      </c>
      <c r="M722" s="8">
        <f t="shared" si="110"/>
        <v>50</v>
      </c>
      <c r="N722" s="8">
        <f t="shared" si="111"/>
        <v>0</v>
      </c>
      <c r="O722" s="8">
        <f t="shared" si="112"/>
        <v>0</v>
      </c>
      <c r="P722" s="8">
        <f t="shared" si="113"/>
        <v>33</v>
      </c>
      <c r="Q722" s="9">
        <f t="shared" si="114"/>
        <v>22.45</v>
      </c>
      <c r="R722" s="9">
        <f t="shared" si="115"/>
        <v>18.25</v>
      </c>
      <c r="S722" s="9">
        <f t="shared" si="116"/>
        <v>22.35</v>
      </c>
      <c r="T722" s="9">
        <f t="shared" si="117"/>
        <v>20.75</v>
      </c>
      <c r="U722" s="8">
        <f t="shared" si="118"/>
        <v>21.016666666666669</v>
      </c>
      <c r="V722" s="8">
        <f t="shared" si="119"/>
        <v>20.950000000000003</v>
      </c>
    </row>
    <row r="723" spans="1:22" ht="13.5" x14ac:dyDescent="0.25">
      <c r="A723" s="3">
        <f>RSI!A723</f>
        <v>43055</v>
      </c>
      <c r="B723" s="2">
        <f>RSI!B723</f>
        <v>2.31</v>
      </c>
      <c r="C723" s="2">
        <f>RSI!I723</f>
        <v>18.688750354811702</v>
      </c>
      <c r="D723" s="2">
        <f>MACD!E723</f>
        <v>6.5957380422131173E-2</v>
      </c>
      <c r="E723" s="2">
        <f>MACD!F723</f>
        <v>7.0042670509998683E-2</v>
      </c>
      <c r="F723" s="2">
        <f>'Moving Avg'!D723</f>
        <v>2.3239999999999998</v>
      </c>
      <c r="G723" s="2">
        <f>'Moving Avg'!F723</f>
        <v>2.4419999999999993</v>
      </c>
      <c r="H723" s="2">
        <f>'Moving Avg'!G723</f>
        <v>2.630800000000002</v>
      </c>
      <c r="I723" s="2">
        <f>'Moving Avg'!H723</f>
        <v>2.7359000000000036</v>
      </c>
      <c r="J723" s="6" t="str">
        <f>OBV!F723</f>
        <v>BEARISH</v>
      </c>
      <c r="K723" s="6" t="str">
        <f>OBV!G723</f>
        <v>STRONG</v>
      </c>
      <c r="L723" s="6" t="str">
        <f>OBV!H723</f>
        <v>CONFIRMED BEARISH</v>
      </c>
      <c r="M723" s="8">
        <f t="shared" si="110"/>
        <v>50</v>
      </c>
      <c r="N723" s="8">
        <f t="shared" si="111"/>
        <v>45</v>
      </c>
      <c r="O723" s="8">
        <f t="shared" si="112"/>
        <v>0</v>
      </c>
      <c r="P723" s="8">
        <f t="shared" si="113"/>
        <v>33</v>
      </c>
      <c r="Q723" s="9">
        <f t="shared" si="114"/>
        <v>38.200000000000003</v>
      </c>
      <c r="R723" s="9">
        <f t="shared" si="115"/>
        <v>27.25</v>
      </c>
      <c r="S723" s="9">
        <f t="shared" si="116"/>
        <v>29.1</v>
      </c>
      <c r="T723" s="9">
        <f t="shared" si="117"/>
        <v>32</v>
      </c>
      <c r="U723" s="8">
        <f t="shared" si="118"/>
        <v>31.516666666666669</v>
      </c>
      <c r="V723" s="8">
        <f t="shared" si="119"/>
        <v>31.637500000000003</v>
      </c>
    </row>
    <row r="724" spans="1:22" ht="13.5" x14ac:dyDescent="0.25">
      <c r="A724" s="3">
        <f>RSI!A724</f>
        <v>43056</v>
      </c>
      <c r="B724" s="2">
        <f>RSI!B724</f>
        <v>2.29</v>
      </c>
      <c r="C724" s="2">
        <f>RSI!I724</f>
        <v>17.409807053771175</v>
      </c>
      <c r="D724" s="2">
        <f>MACD!E724</f>
        <v>5.8010169161075709E-2</v>
      </c>
      <c r="E724" s="2">
        <f>MACD!F724</f>
        <v>6.7636170240214094E-2</v>
      </c>
      <c r="F724" s="2">
        <f>'Moving Avg'!D724</f>
        <v>2.3019999999999996</v>
      </c>
      <c r="G724" s="2">
        <f>'Moving Avg'!F724</f>
        <v>2.4224999999999994</v>
      </c>
      <c r="H724" s="2">
        <f>'Moving Avg'!G724</f>
        <v>2.6184000000000016</v>
      </c>
      <c r="I724" s="2">
        <f>'Moving Avg'!H724</f>
        <v>2.732700000000003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  <c r="M724" s="8">
        <f t="shared" si="110"/>
        <v>50</v>
      </c>
      <c r="N724" s="8">
        <f t="shared" si="111"/>
        <v>45</v>
      </c>
      <c r="O724" s="8">
        <f t="shared" si="112"/>
        <v>0</v>
      </c>
      <c r="P724" s="8">
        <f t="shared" si="113"/>
        <v>33</v>
      </c>
      <c r="Q724" s="9">
        <f t="shared" si="114"/>
        <v>38.200000000000003</v>
      </c>
      <c r="R724" s="9">
        <f t="shared" si="115"/>
        <v>27.25</v>
      </c>
      <c r="S724" s="9">
        <f t="shared" si="116"/>
        <v>29.1</v>
      </c>
      <c r="T724" s="9">
        <f t="shared" si="117"/>
        <v>32</v>
      </c>
      <c r="U724" s="8">
        <f t="shared" si="118"/>
        <v>31.516666666666669</v>
      </c>
      <c r="V724" s="8">
        <f t="shared" si="119"/>
        <v>31.637500000000003</v>
      </c>
    </row>
    <row r="725" spans="1:22" ht="13.5" x14ac:dyDescent="0.25">
      <c r="A725" s="3">
        <f>RSI!A725</f>
        <v>43059</v>
      </c>
      <c r="B725" s="2">
        <f>RSI!B725</f>
        <v>2.29</v>
      </c>
      <c r="C725" s="2">
        <f>RSI!I725</f>
        <v>17.409807053771175</v>
      </c>
      <c r="D725" s="2">
        <f>MACD!E725</f>
        <v>5.2376198296589571E-2</v>
      </c>
      <c r="E725" s="2">
        <f>MACD!F725</f>
        <v>6.4584175851489192E-2</v>
      </c>
      <c r="F725" s="2">
        <f>'Moving Avg'!D725</f>
        <v>2.2960000000000003</v>
      </c>
      <c r="G725" s="2">
        <f>'Moving Avg'!F725</f>
        <v>2.4069999999999996</v>
      </c>
      <c r="H725" s="2">
        <f>'Moving Avg'!G725</f>
        <v>2.6060000000000012</v>
      </c>
      <c r="I725" s="2">
        <f>'Moving Avg'!H725</f>
        <v>2.7296500000000039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  <c r="M725" s="8">
        <f t="shared" si="110"/>
        <v>50</v>
      </c>
      <c r="N725" s="8">
        <f t="shared" si="111"/>
        <v>45</v>
      </c>
      <c r="O725" s="8">
        <f t="shared" si="112"/>
        <v>0</v>
      </c>
      <c r="P725" s="8">
        <f t="shared" si="113"/>
        <v>33</v>
      </c>
      <c r="Q725" s="9">
        <f t="shared" si="114"/>
        <v>38.200000000000003</v>
      </c>
      <c r="R725" s="9">
        <f t="shared" si="115"/>
        <v>27.25</v>
      </c>
      <c r="S725" s="9">
        <f t="shared" si="116"/>
        <v>29.1</v>
      </c>
      <c r="T725" s="9">
        <f t="shared" si="117"/>
        <v>32</v>
      </c>
      <c r="U725" s="8">
        <f t="shared" si="118"/>
        <v>31.516666666666669</v>
      </c>
      <c r="V725" s="8">
        <f t="shared" si="119"/>
        <v>31.637500000000003</v>
      </c>
    </row>
    <row r="726" spans="1:22" ht="13.5" x14ac:dyDescent="0.25">
      <c r="A726" s="3">
        <f>RSI!A726</f>
        <v>43060</v>
      </c>
      <c r="B726" s="2">
        <f>RSI!B726</f>
        <v>2.29</v>
      </c>
      <c r="C726" s="2">
        <f>RSI!I726</f>
        <v>17.409807053771175</v>
      </c>
      <c r="D726" s="2">
        <f>MACD!E726</f>
        <v>4.8618800060350242E-2</v>
      </c>
      <c r="E726" s="2">
        <f>MACD!F726</f>
        <v>6.1391100693261411E-2</v>
      </c>
      <c r="F726" s="2">
        <f>'Moving Avg'!D726</f>
        <v>2.2960000000000003</v>
      </c>
      <c r="G726" s="2">
        <f>'Moving Avg'!F726</f>
        <v>2.3939999999999992</v>
      </c>
      <c r="H726" s="2">
        <f>'Moving Avg'!G726</f>
        <v>2.5936000000000012</v>
      </c>
      <c r="I726" s="2">
        <f>'Moving Avg'!H726</f>
        <v>2.7270000000000034</v>
      </c>
      <c r="J726" s="6" t="str">
        <f>OBV!F726</f>
        <v>BULLISH</v>
      </c>
      <c r="K726" s="6" t="str">
        <f>OBV!G726</f>
        <v>NEUTRAL</v>
      </c>
      <c r="L726" s="6" t="str">
        <f>OBV!H726</f>
        <v>NEUTRAL</v>
      </c>
      <c r="M726" s="8">
        <f t="shared" si="110"/>
        <v>50</v>
      </c>
      <c r="N726" s="8">
        <f t="shared" si="111"/>
        <v>45</v>
      </c>
      <c r="O726" s="8">
        <f t="shared" si="112"/>
        <v>0</v>
      </c>
      <c r="P726" s="8">
        <f t="shared" si="113"/>
        <v>49.5</v>
      </c>
      <c r="Q726" s="9">
        <f t="shared" si="114"/>
        <v>40.674999999999997</v>
      </c>
      <c r="R726" s="9">
        <f t="shared" si="115"/>
        <v>31.375</v>
      </c>
      <c r="S726" s="9">
        <f t="shared" si="116"/>
        <v>36.525000000000006</v>
      </c>
      <c r="T726" s="9">
        <f t="shared" si="117"/>
        <v>36.125</v>
      </c>
      <c r="U726" s="8">
        <f t="shared" si="118"/>
        <v>36.19166666666667</v>
      </c>
      <c r="V726" s="8">
        <f t="shared" si="119"/>
        <v>36.174999999999997</v>
      </c>
    </row>
    <row r="727" spans="1:22" ht="13.5" x14ac:dyDescent="0.25">
      <c r="A727" s="3">
        <f>RSI!A727</f>
        <v>43061</v>
      </c>
      <c r="B727" s="2">
        <f>RSI!B727</f>
        <v>2.31</v>
      </c>
      <c r="C727" s="2">
        <f>RSI!I727</f>
        <v>23.913122780111337</v>
      </c>
      <c r="D727" s="2">
        <f>MACD!E727</f>
        <v>4.4892988905913533E-2</v>
      </c>
      <c r="E727" s="2">
        <f>MACD!F727</f>
        <v>5.8091478335791841E-2</v>
      </c>
      <c r="F727" s="2">
        <f>'Moving Avg'!D727</f>
        <v>2.298</v>
      </c>
      <c r="G727" s="2">
        <f>'Moving Avg'!F727</f>
        <v>2.3844999999999996</v>
      </c>
      <c r="H727" s="2">
        <f>'Moving Avg'!G727</f>
        <v>2.5816000000000012</v>
      </c>
      <c r="I727" s="2">
        <f>'Moving Avg'!H727</f>
        <v>2.7245500000000025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  <c r="M727" s="8">
        <f t="shared" si="110"/>
        <v>50</v>
      </c>
      <c r="N727" s="8">
        <f t="shared" si="111"/>
        <v>45</v>
      </c>
      <c r="O727" s="8">
        <f t="shared" si="112"/>
        <v>0</v>
      </c>
      <c r="P727" s="8">
        <f t="shared" si="113"/>
        <v>16.5</v>
      </c>
      <c r="Q727" s="9">
        <f t="shared" si="114"/>
        <v>35.725000000000001</v>
      </c>
      <c r="R727" s="9">
        <f t="shared" si="115"/>
        <v>23.125</v>
      </c>
      <c r="S727" s="9">
        <f t="shared" si="116"/>
        <v>21.675000000000001</v>
      </c>
      <c r="T727" s="9">
        <f t="shared" si="117"/>
        <v>27.875</v>
      </c>
      <c r="U727" s="8">
        <f t="shared" si="118"/>
        <v>26.841666666666669</v>
      </c>
      <c r="V727" s="8">
        <f t="shared" si="119"/>
        <v>27.1</v>
      </c>
    </row>
    <row r="728" spans="1:22" ht="13.5" x14ac:dyDescent="0.25">
      <c r="A728" s="3">
        <f>RSI!A728</f>
        <v>43062</v>
      </c>
      <c r="B728" s="2">
        <f>RSI!B728</f>
        <v>2.31</v>
      </c>
      <c r="C728" s="2">
        <f>RSI!I728</f>
        <v>23.913122780111337</v>
      </c>
      <c r="D728" s="2">
        <f>MACD!E728</f>
        <v>3.6334099951230936E-2</v>
      </c>
      <c r="E728" s="2">
        <f>MACD!F728</f>
        <v>5.3740002658879668E-2</v>
      </c>
      <c r="F728" s="2">
        <f>'Moving Avg'!D728</f>
        <v>2.298</v>
      </c>
      <c r="G728" s="2">
        <f>'Moving Avg'!F728</f>
        <v>2.375</v>
      </c>
      <c r="H728" s="2">
        <f>'Moving Avg'!G728</f>
        <v>2.5696000000000008</v>
      </c>
      <c r="I728" s="2">
        <f>'Moving Avg'!H728</f>
        <v>2.7224500000000029</v>
      </c>
      <c r="J728" s="6" t="str">
        <f>OBV!F728</f>
        <v>BEARISH</v>
      </c>
      <c r="K728" s="6" t="str">
        <f>OBV!G728</f>
        <v>NEUTRAL</v>
      </c>
      <c r="L728" s="6" t="str">
        <f>OBV!H728</f>
        <v>NEUTRAL</v>
      </c>
      <c r="M728" s="8">
        <f t="shared" si="110"/>
        <v>50</v>
      </c>
      <c r="N728" s="8">
        <f t="shared" si="111"/>
        <v>45</v>
      </c>
      <c r="O728" s="8">
        <f t="shared" si="112"/>
        <v>0</v>
      </c>
      <c r="P728" s="8">
        <f t="shared" si="113"/>
        <v>16.5</v>
      </c>
      <c r="Q728" s="9">
        <f t="shared" si="114"/>
        <v>35.725000000000001</v>
      </c>
      <c r="R728" s="9">
        <f t="shared" si="115"/>
        <v>23.125</v>
      </c>
      <c r="S728" s="9">
        <f t="shared" si="116"/>
        <v>21.675000000000001</v>
      </c>
      <c r="T728" s="9">
        <f t="shared" si="117"/>
        <v>27.875</v>
      </c>
      <c r="U728" s="8">
        <f t="shared" si="118"/>
        <v>26.841666666666669</v>
      </c>
      <c r="V728" s="8">
        <f t="shared" si="119"/>
        <v>27.1</v>
      </c>
    </row>
    <row r="729" spans="1:22" ht="13.5" x14ac:dyDescent="0.25">
      <c r="A729" s="3">
        <f>RSI!A729</f>
        <v>43063</v>
      </c>
      <c r="B729" s="2">
        <f>RSI!B729</f>
        <v>2.2999999999999998</v>
      </c>
      <c r="C729" s="2">
        <f>RSI!I729</f>
        <v>22.868904963507759</v>
      </c>
      <c r="D729" s="2">
        <f>MACD!E729</f>
        <v>3.6678741369057466E-2</v>
      </c>
      <c r="E729" s="2">
        <f>MACD!F729</f>
        <v>5.0327750400915236E-2</v>
      </c>
      <c r="F729" s="2">
        <f>'Moving Avg'!D729</f>
        <v>2.2999999999999998</v>
      </c>
      <c r="G729" s="2">
        <f>'Moving Avg'!F729</f>
        <v>2.3649999999999998</v>
      </c>
      <c r="H729" s="2">
        <f>'Moving Avg'!G729</f>
        <v>2.5590000000000011</v>
      </c>
      <c r="I729" s="2">
        <f>'Moving Avg'!H729</f>
        <v>2.7202000000000019</v>
      </c>
      <c r="J729" s="6" t="str">
        <f>OBV!F729</f>
        <v>BEARISH</v>
      </c>
      <c r="K729" s="6" t="str">
        <f>OBV!G729</f>
        <v>NEUTRAL</v>
      </c>
      <c r="L729" s="6" t="str">
        <f>OBV!H729</f>
        <v>BEARISH DIVERGENCE</v>
      </c>
      <c r="M729" s="8">
        <f t="shared" si="110"/>
        <v>50</v>
      </c>
      <c r="N729" s="8">
        <f t="shared" si="111"/>
        <v>45</v>
      </c>
      <c r="O729" s="8">
        <f t="shared" si="112"/>
        <v>0</v>
      </c>
      <c r="P729" s="8">
        <f t="shared" si="113"/>
        <v>16.5</v>
      </c>
      <c r="Q729" s="9">
        <f t="shared" si="114"/>
        <v>35.725000000000001</v>
      </c>
      <c r="R729" s="9">
        <f t="shared" si="115"/>
        <v>23.125</v>
      </c>
      <c r="S729" s="9">
        <f t="shared" si="116"/>
        <v>21.675000000000001</v>
      </c>
      <c r="T729" s="9">
        <f t="shared" si="117"/>
        <v>27.875</v>
      </c>
      <c r="U729" s="8">
        <f t="shared" si="118"/>
        <v>26.841666666666669</v>
      </c>
      <c r="V729" s="8">
        <f t="shared" si="119"/>
        <v>27.1</v>
      </c>
    </row>
    <row r="730" spans="1:22" ht="13.5" x14ac:dyDescent="0.25">
      <c r="A730" s="3">
        <f>RSI!A730</f>
        <v>43066</v>
      </c>
      <c r="B730" s="2">
        <f>RSI!B730</f>
        <v>2.2999999999999998</v>
      </c>
      <c r="C730" s="2">
        <f>RSI!I730</f>
        <v>22.868904963507759</v>
      </c>
      <c r="D730" s="2">
        <f>MACD!E730</f>
        <v>2.5362677051183447E-2</v>
      </c>
      <c r="E730" s="2">
        <f>MACD!F730</f>
        <v>4.5334735730968877E-2</v>
      </c>
      <c r="F730" s="2">
        <f>'Moving Avg'!D730</f>
        <v>2.3020000000000005</v>
      </c>
      <c r="G730" s="2">
        <f>'Moving Avg'!F730</f>
        <v>2.3549999999999995</v>
      </c>
      <c r="H730" s="2">
        <f>'Moving Avg'!G730</f>
        <v>2.5484000000000004</v>
      </c>
      <c r="I730" s="2">
        <f>'Moving Avg'!H730</f>
        <v>2.7185500000000018</v>
      </c>
      <c r="J730" s="6" t="str">
        <f>OBV!F730</f>
        <v>BEARISH</v>
      </c>
      <c r="K730" s="6" t="str">
        <f>OBV!G730</f>
        <v>NEUTRAL</v>
      </c>
      <c r="L730" s="6" t="str">
        <f>OBV!H730</f>
        <v>BEARISH DIVERGENCE</v>
      </c>
      <c r="M730" s="8">
        <f t="shared" si="110"/>
        <v>50</v>
      </c>
      <c r="N730" s="8">
        <f t="shared" si="111"/>
        <v>45</v>
      </c>
      <c r="O730" s="8">
        <f t="shared" si="112"/>
        <v>0</v>
      </c>
      <c r="P730" s="8">
        <f t="shared" si="113"/>
        <v>16.5</v>
      </c>
      <c r="Q730" s="9">
        <f t="shared" si="114"/>
        <v>35.725000000000001</v>
      </c>
      <c r="R730" s="9">
        <f t="shared" si="115"/>
        <v>23.125</v>
      </c>
      <c r="S730" s="9">
        <f t="shared" si="116"/>
        <v>21.675000000000001</v>
      </c>
      <c r="T730" s="9">
        <f t="shared" si="117"/>
        <v>27.875</v>
      </c>
      <c r="U730" s="8">
        <f t="shared" si="118"/>
        <v>26.841666666666669</v>
      </c>
      <c r="V730" s="8">
        <f t="shared" si="119"/>
        <v>27.1</v>
      </c>
    </row>
    <row r="731" spans="1:22" ht="13.5" x14ac:dyDescent="0.25">
      <c r="A731" s="3">
        <f>RSI!A731</f>
        <v>43067</v>
      </c>
      <c r="B731" s="2">
        <f>RSI!B731</f>
        <v>2.2999999999999998</v>
      </c>
      <c r="C731" s="2">
        <f>RSI!I731</f>
        <v>22.868904963507745</v>
      </c>
      <c r="D731" s="2">
        <f>MACD!E731</f>
        <v>1.1820316949701315E-2</v>
      </c>
      <c r="E731" s="2">
        <f>MACD!F731</f>
        <v>3.8631851974715366E-2</v>
      </c>
      <c r="F731" s="2">
        <f>'Moving Avg'!D731</f>
        <v>2.3039999999999998</v>
      </c>
      <c r="G731" s="2">
        <f>'Moving Avg'!F731</f>
        <v>2.3449999999999998</v>
      </c>
      <c r="H731" s="2">
        <f>'Moving Avg'!G731</f>
        <v>2.5378000000000007</v>
      </c>
      <c r="I731" s="2">
        <f>'Moving Avg'!H731</f>
        <v>2.7171500000000015</v>
      </c>
      <c r="J731" s="6" t="str">
        <f>OBV!F731</f>
        <v>BEARISH</v>
      </c>
      <c r="K731" s="6" t="str">
        <f>OBV!G731</f>
        <v>NEUTRAL</v>
      </c>
      <c r="L731" s="6" t="str">
        <f>OBV!H731</f>
        <v>BEARISH DIVERGENCE</v>
      </c>
      <c r="M731" s="8">
        <f t="shared" si="110"/>
        <v>50</v>
      </c>
      <c r="N731" s="8">
        <f t="shared" si="111"/>
        <v>100</v>
      </c>
      <c r="O731" s="8">
        <f t="shared" si="112"/>
        <v>0</v>
      </c>
      <c r="P731" s="8">
        <f t="shared" si="113"/>
        <v>16.5</v>
      </c>
      <c r="Q731" s="9">
        <f t="shared" si="114"/>
        <v>54.975000000000001</v>
      </c>
      <c r="R731" s="9">
        <f t="shared" si="115"/>
        <v>34.125</v>
      </c>
      <c r="S731" s="9">
        <f t="shared" si="116"/>
        <v>29.925000000000001</v>
      </c>
      <c r="T731" s="9">
        <f t="shared" si="117"/>
        <v>41.625</v>
      </c>
      <c r="U731" s="8">
        <f t="shared" si="118"/>
        <v>39.674999999999997</v>
      </c>
      <c r="V731" s="8">
        <f t="shared" si="119"/>
        <v>40.162499999999994</v>
      </c>
    </row>
    <row r="732" spans="1:22" ht="13.5" x14ac:dyDescent="0.25">
      <c r="A732" s="3">
        <f>RSI!A732</f>
        <v>43068</v>
      </c>
      <c r="B732" s="2">
        <f>RSI!B732</f>
        <v>2.2999999999999998</v>
      </c>
      <c r="C732" s="2">
        <f>RSI!I732</f>
        <v>22.868904963507759</v>
      </c>
      <c r="D732" s="2">
        <f>MACD!E732</f>
        <v>2.5000027169195249E-3</v>
      </c>
      <c r="E732" s="2">
        <f>MACD!F732</f>
        <v>3.1405482123156199E-2</v>
      </c>
      <c r="F732" s="2">
        <f>'Moving Avg'!D732</f>
        <v>2.3019999999999996</v>
      </c>
      <c r="G732" s="2">
        <f>'Moving Avg'!F732</f>
        <v>2.3349999999999995</v>
      </c>
      <c r="H732" s="2">
        <f>'Moving Avg'!G732</f>
        <v>2.5288000000000004</v>
      </c>
      <c r="I732" s="2">
        <f>'Moving Avg'!H732</f>
        <v>2.7157000000000018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50</v>
      </c>
      <c r="N732" s="8">
        <f t="shared" si="111"/>
        <v>100</v>
      </c>
      <c r="O732" s="8">
        <f t="shared" si="112"/>
        <v>0</v>
      </c>
      <c r="P732" s="8">
        <f t="shared" si="113"/>
        <v>16.5</v>
      </c>
      <c r="Q732" s="9">
        <f t="shared" si="114"/>
        <v>54.975000000000001</v>
      </c>
      <c r="R732" s="9">
        <f t="shared" si="115"/>
        <v>34.125</v>
      </c>
      <c r="S732" s="9">
        <f t="shared" si="116"/>
        <v>29.925000000000001</v>
      </c>
      <c r="T732" s="9">
        <f t="shared" si="117"/>
        <v>41.625</v>
      </c>
      <c r="U732" s="8">
        <f t="shared" si="118"/>
        <v>39.674999999999997</v>
      </c>
      <c r="V732" s="8">
        <f t="shared" si="119"/>
        <v>40.162499999999994</v>
      </c>
    </row>
    <row r="733" spans="1:22" ht="13.5" x14ac:dyDescent="0.25">
      <c r="A733" s="3">
        <f>RSI!A733</f>
        <v>43069</v>
      </c>
      <c r="B733" s="2">
        <f>RSI!B733</f>
        <v>2.29</v>
      </c>
      <c r="C733" s="2">
        <f>RSI!I733</f>
        <v>21.600225737491982</v>
      </c>
      <c r="D733" s="2">
        <f>MACD!E733</f>
        <v>-2.5515255590993213E-3</v>
      </c>
      <c r="E733" s="2">
        <f>MACD!F733</f>
        <v>2.4614080586705094E-2</v>
      </c>
      <c r="F733" s="2">
        <f>'Moving Avg'!D733</f>
        <v>2.2979999999999996</v>
      </c>
      <c r="G733" s="2">
        <f>'Moving Avg'!F733</f>
        <v>2.3279999999999994</v>
      </c>
      <c r="H733" s="2">
        <f>'Moving Avg'!G733</f>
        <v>2.5196000000000005</v>
      </c>
      <c r="I733" s="2">
        <f>'Moving Avg'!H733</f>
        <v>2.7145500000000009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50</v>
      </c>
      <c r="N733" s="8">
        <f t="shared" si="111"/>
        <v>100</v>
      </c>
      <c r="O733" s="8">
        <f t="shared" si="112"/>
        <v>0</v>
      </c>
      <c r="P733" s="8">
        <f t="shared" si="113"/>
        <v>16.5</v>
      </c>
      <c r="Q733" s="9">
        <f t="shared" si="114"/>
        <v>54.975000000000001</v>
      </c>
      <c r="R733" s="9">
        <f t="shared" si="115"/>
        <v>34.125</v>
      </c>
      <c r="S733" s="9">
        <f t="shared" si="116"/>
        <v>29.925000000000001</v>
      </c>
      <c r="T733" s="9">
        <f t="shared" si="117"/>
        <v>41.625</v>
      </c>
      <c r="U733" s="8">
        <f t="shared" si="118"/>
        <v>39.674999999999997</v>
      </c>
      <c r="V733" s="8">
        <f t="shared" si="119"/>
        <v>40.162499999999994</v>
      </c>
    </row>
    <row r="734" spans="1:22" ht="13.5" x14ac:dyDescent="0.25">
      <c r="A734" s="3">
        <f>RSI!A734</f>
        <v>43073</v>
      </c>
      <c r="B734" s="2">
        <f>RSI!B734</f>
        <v>2.31</v>
      </c>
      <c r="C734" s="2">
        <f>RSI!I734</f>
        <v>29.968132723361109</v>
      </c>
      <c r="D734" s="2">
        <f>MACD!E734</f>
        <v>-1.0810682749039291E-2</v>
      </c>
      <c r="E734" s="2">
        <f>MACD!F734</f>
        <v>1.7529127919556218E-2</v>
      </c>
      <c r="F734" s="2">
        <f>'Moving Avg'!D734</f>
        <v>2.2999999999999998</v>
      </c>
      <c r="G734" s="2">
        <f>'Moving Avg'!F734</f>
        <v>2.3234999999999992</v>
      </c>
      <c r="H734" s="2">
        <f>'Moving Avg'!G734</f>
        <v>2.5108000000000006</v>
      </c>
      <c r="I734" s="2">
        <f>'Moving Avg'!H734</f>
        <v>2.7136000000000009</v>
      </c>
      <c r="J734" s="6" t="str">
        <f>OBV!F734</f>
        <v>BEARISH</v>
      </c>
      <c r="K734" s="6" t="str">
        <f>OBV!G734</f>
        <v>NEUTRAL</v>
      </c>
      <c r="L734" s="6" t="str">
        <f>OBV!H734</f>
        <v>BEARISH DIVERGENCE</v>
      </c>
      <c r="M734" s="8">
        <f t="shared" si="110"/>
        <v>50</v>
      </c>
      <c r="N734" s="8">
        <f t="shared" si="111"/>
        <v>100</v>
      </c>
      <c r="O734" s="8">
        <f t="shared" si="112"/>
        <v>0</v>
      </c>
      <c r="P734" s="8">
        <f t="shared" si="113"/>
        <v>16.5</v>
      </c>
      <c r="Q734" s="9">
        <f t="shared" si="114"/>
        <v>54.975000000000001</v>
      </c>
      <c r="R734" s="9">
        <f t="shared" si="115"/>
        <v>34.125</v>
      </c>
      <c r="S734" s="9">
        <f t="shared" si="116"/>
        <v>29.925000000000001</v>
      </c>
      <c r="T734" s="9">
        <f t="shared" si="117"/>
        <v>41.625</v>
      </c>
      <c r="U734" s="8">
        <f t="shared" si="118"/>
        <v>39.674999999999997</v>
      </c>
      <c r="V734" s="8">
        <f t="shared" si="119"/>
        <v>40.162499999999994</v>
      </c>
    </row>
    <row r="735" spans="1:22" ht="13.5" x14ac:dyDescent="0.25">
      <c r="A735" s="3">
        <f>RSI!A735</f>
        <v>43074</v>
      </c>
      <c r="B735" s="2">
        <f>RSI!B735</f>
        <v>2.31</v>
      </c>
      <c r="C735" s="2">
        <f>RSI!I735</f>
        <v>29.968132723361109</v>
      </c>
      <c r="D735" s="2">
        <f>MACD!E735</f>
        <v>-1.7386253963390441E-2</v>
      </c>
      <c r="E735" s="2">
        <f>MACD!F735</f>
        <v>1.0546051542966887E-2</v>
      </c>
      <c r="F735" s="2">
        <f>'Moving Avg'!D735</f>
        <v>2.302</v>
      </c>
      <c r="G735" s="2">
        <f>'Moving Avg'!F735</f>
        <v>2.3189999999999995</v>
      </c>
      <c r="H735" s="2">
        <f>'Moving Avg'!G735</f>
        <v>2.503000000000001</v>
      </c>
      <c r="I735" s="2">
        <f>'Moving Avg'!H735</f>
        <v>2.7125000000000004</v>
      </c>
      <c r="J735" s="6" t="str">
        <f>OBV!F735</f>
        <v>BEARISH</v>
      </c>
      <c r="K735" s="6" t="str">
        <f>OBV!G735</f>
        <v>NEUTRAL</v>
      </c>
      <c r="L735" s="6" t="str">
        <f>OBV!H735</f>
        <v>BEARISH DIVERGENCE</v>
      </c>
      <c r="M735" s="8">
        <f t="shared" si="110"/>
        <v>50</v>
      </c>
      <c r="N735" s="8">
        <f t="shared" si="111"/>
        <v>100</v>
      </c>
      <c r="O735" s="8">
        <f t="shared" si="112"/>
        <v>0</v>
      </c>
      <c r="P735" s="8">
        <f t="shared" si="113"/>
        <v>16.5</v>
      </c>
      <c r="Q735" s="9">
        <f t="shared" si="114"/>
        <v>54.975000000000001</v>
      </c>
      <c r="R735" s="9">
        <f t="shared" si="115"/>
        <v>34.125</v>
      </c>
      <c r="S735" s="9">
        <f t="shared" si="116"/>
        <v>29.925000000000001</v>
      </c>
      <c r="T735" s="9">
        <f t="shared" si="117"/>
        <v>41.625</v>
      </c>
      <c r="U735" s="8">
        <f t="shared" si="118"/>
        <v>39.674999999999997</v>
      </c>
      <c r="V735" s="8">
        <f t="shared" si="119"/>
        <v>40.162499999999994</v>
      </c>
    </row>
    <row r="736" spans="1:22" ht="13.5" x14ac:dyDescent="0.25">
      <c r="A736" s="3">
        <f>RSI!A736</f>
        <v>43075</v>
      </c>
      <c r="B736" s="2">
        <f>RSI!B736</f>
        <v>2.29</v>
      </c>
      <c r="C736" s="2">
        <f>RSI!I736</f>
        <v>26.667117865485025</v>
      </c>
      <c r="D736" s="2">
        <f>MACD!E736</f>
        <v>-2.1086359570492874E-2</v>
      </c>
      <c r="E736" s="2">
        <f>MACD!F736</f>
        <v>4.2195693202749353E-3</v>
      </c>
      <c r="F736" s="2">
        <f>'Moving Avg'!D736</f>
        <v>2.2999999999999998</v>
      </c>
      <c r="G736" s="2">
        <f>'Moving Avg'!F736</f>
        <v>2.3134999999999994</v>
      </c>
      <c r="H736" s="2">
        <f>'Moving Avg'!G736</f>
        <v>2.4948000000000015</v>
      </c>
      <c r="I736" s="2">
        <f>'Moving Avg'!H736</f>
        <v>2.7115500000000003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50</v>
      </c>
      <c r="N736" s="8">
        <f t="shared" si="111"/>
        <v>100</v>
      </c>
      <c r="O736" s="8">
        <f t="shared" si="112"/>
        <v>0</v>
      </c>
      <c r="P736" s="8">
        <f t="shared" si="113"/>
        <v>16.5</v>
      </c>
      <c r="Q736" s="9">
        <f t="shared" si="114"/>
        <v>54.975000000000001</v>
      </c>
      <c r="R736" s="9">
        <f t="shared" si="115"/>
        <v>34.125</v>
      </c>
      <c r="S736" s="9">
        <f t="shared" si="116"/>
        <v>29.925000000000001</v>
      </c>
      <c r="T736" s="9">
        <f t="shared" si="117"/>
        <v>41.625</v>
      </c>
      <c r="U736" s="8">
        <f t="shared" si="118"/>
        <v>39.674999999999997</v>
      </c>
      <c r="V736" s="8">
        <f t="shared" si="119"/>
        <v>40.162499999999994</v>
      </c>
    </row>
    <row r="737" spans="1:22" ht="13.5" x14ac:dyDescent="0.25">
      <c r="A737" s="3">
        <f>RSI!A737</f>
        <v>43076</v>
      </c>
      <c r="B737" s="2">
        <f>RSI!B737</f>
        <v>2.29</v>
      </c>
      <c r="C737" s="2">
        <f>RSI!I737</f>
        <v>26.667117865485025</v>
      </c>
      <c r="D737" s="2">
        <f>MACD!E737</f>
        <v>-2.0668079239071879E-2</v>
      </c>
      <c r="E737" s="2">
        <f>MACD!F737</f>
        <v>-7.5796039159442769E-4</v>
      </c>
      <c r="F737" s="2">
        <f>'Moving Avg'!D737</f>
        <v>2.2979999999999996</v>
      </c>
      <c r="G737" s="2">
        <f>'Moving Avg'!F737</f>
        <v>2.3079999999999998</v>
      </c>
      <c r="H737" s="2">
        <f>'Moving Avg'!G737</f>
        <v>2.486600000000001</v>
      </c>
      <c r="I737" s="2">
        <f>'Moving Avg'!H737</f>
        <v>2.7106500000000007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50</v>
      </c>
      <c r="N737" s="8">
        <f t="shared" si="111"/>
        <v>45</v>
      </c>
      <c r="O737" s="8">
        <f t="shared" si="112"/>
        <v>0</v>
      </c>
      <c r="P737" s="8">
        <f t="shared" si="113"/>
        <v>16.5</v>
      </c>
      <c r="Q737" s="9">
        <f t="shared" si="114"/>
        <v>35.725000000000001</v>
      </c>
      <c r="R737" s="9">
        <f t="shared" si="115"/>
        <v>23.125</v>
      </c>
      <c r="S737" s="9">
        <f t="shared" si="116"/>
        <v>21.675000000000001</v>
      </c>
      <c r="T737" s="9">
        <f t="shared" si="117"/>
        <v>27.875</v>
      </c>
      <c r="U737" s="8">
        <f t="shared" si="118"/>
        <v>26.841666666666669</v>
      </c>
      <c r="V737" s="8">
        <f t="shared" si="119"/>
        <v>27.1</v>
      </c>
    </row>
    <row r="738" spans="1:22" ht="13.5" x14ac:dyDescent="0.25">
      <c r="A738" s="3">
        <f>RSI!A738</f>
        <v>43077</v>
      </c>
      <c r="B738" s="2">
        <f>RSI!B738</f>
        <v>2.29</v>
      </c>
      <c r="C738" s="2">
        <f>RSI!I738</f>
        <v>26.667117865485025</v>
      </c>
      <c r="D738" s="2">
        <f>MACD!E738</f>
        <v>-1.9876912834237093E-2</v>
      </c>
      <c r="E738" s="2">
        <f>MACD!F738</f>
        <v>-4.5817508801229605E-3</v>
      </c>
      <c r="F738" s="2">
        <f>'Moving Avg'!D738</f>
        <v>2.2979999999999996</v>
      </c>
      <c r="G738" s="2">
        <f>'Moving Avg'!F738</f>
        <v>2.3045</v>
      </c>
      <c r="H738" s="2">
        <f>'Moving Avg'!G738</f>
        <v>2.4784000000000015</v>
      </c>
      <c r="I738" s="2">
        <f>'Moving Avg'!H738</f>
        <v>2.709750000000001</v>
      </c>
      <c r="J738" s="6" t="str">
        <f>OBV!F738</f>
        <v>BEARISH</v>
      </c>
      <c r="K738" s="6" t="str">
        <f>OBV!G738</f>
        <v>NEUTRAL</v>
      </c>
      <c r="L738" s="6" t="str">
        <f>OBV!H738</f>
        <v>NEUTRAL</v>
      </c>
      <c r="M738" s="8">
        <f t="shared" si="110"/>
        <v>50</v>
      </c>
      <c r="N738" s="8">
        <f t="shared" si="111"/>
        <v>45</v>
      </c>
      <c r="O738" s="8">
        <f t="shared" si="112"/>
        <v>0</v>
      </c>
      <c r="P738" s="8">
        <f t="shared" si="113"/>
        <v>16.5</v>
      </c>
      <c r="Q738" s="9">
        <f t="shared" si="114"/>
        <v>35.725000000000001</v>
      </c>
      <c r="R738" s="9">
        <f t="shared" si="115"/>
        <v>23.125</v>
      </c>
      <c r="S738" s="9">
        <f t="shared" si="116"/>
        <v>21.675000000000001</v>
      </c>
      <c r="T738" s="9">
        <f t="shared" si="117"/>
        <v>27.875</v>
      </c>
      <c r="U738" s="8">
        <f t="shared" si="118"/>
        <v>26.841666666666669</v>
      </c>
      <c r="V738" s="8">
        <f t="shared" si="119"/>
        <v>27.1</v>
      </c>
    </row>
    <row r="739" spans="1:22" ht="13.5" x14ac:dyDescent="0.25">
      <c r="A739" s="3">
        <f>RSI!A739</f>
        <v>43080</v>
      </c>
      <c r="B739" s="2">
        <f>RSI!B739</f>
        <v>2.29</v>
      </c>
      <c r="C739" s="2">
        <f>RSI!I739</f>
        <v>26.667117865485025</v>
      </c>
      <c r="D739" s="2">
        <f>MACD!E739</f>
        <v>-2.0341076900713961E-2</v>
      </c>
      <c r="E739" s="2">
        <f>MACD!F739</f>
        <v>-7.7336160842411614E-3</v>
      </c>
      <c r="F739" s="2">
        <f>'Moving Avg'!D739</f>
        <v>2.2939999999999996</v>
      </c>
      <c r="G739" s="2">
        <f>'Moving Avg'!F739</f>
        <v>2.2989999999999999</v>
      </c>
      <c r="H739" s="2">
        <f>'Moving Avg'!G739</f>
        <v>2.4702000000000015</v>
      </c>
      <c r="I739" s="2">
        <f>'Moving Avg'!H739</f>
        <v>2.7086500000000004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  <c r="M739" s="8">
        <f t="shared" si="110"/>
        <v>50</v>
      </c>
      <c r="N739" s="8">
        <f t="shared" si="111"/>
        <v>45</v>
      </c>
      <c r="O739" s="8">
        <f t="shared" si="112"/>
        <v>0</v>
      </c>
      <c r="P739" s="8">
        <f t="shared" si="113"/>
        <v>16.5</v>
      </c>
      <c r="Q739" s="9">
        <f t="shared" si="114"/>
        <v>35.725000000000001</v>
      </c>
      <c r="R739" s="9">
        <f t="shared" si="115"/>
        <v>23.125</v>
      </c>
      <c r="S739" s="9">
        <f t="shared" si="116"/>
        <v>21.675000000000001</v>
      </c>
      <c r="T739" s="9">
        <f t="shared" si="117"/>
        <v>27.875</v>
      </c>
      <c r="U739" s="8">
        <f t="shared" si="118"/>
        <v>26.841666666666669</v>
      </c>
      <c r="V739" s="8">
        <f t="shared" si="119"/>
        <v>27.1</v>
      </c>
    </row>
    <row r="740" spans="1:22" ht="13.5" x14ac:dyDescent="0.25">
      <c r="A740" s="3">
        <f>RSI!A740</f>
        <v>43081</v>
      </c>
      <c r="B740" s="2">
        <f>RSI!B740</f>
        <v>2.2999999999999998</v>
      </c>
      <c r="C740" s="2">
        <f>RSI!I740</f>
        <v>31.724886558608745</v>
      </c>
      <c r="D740" s="2">
        <f>MACD!E740</f>
        <v>-2.109971168897129E-2</v>
      </c>
      <c r="E740" s="2">
        <f>MACD!F740</f>
        <v>-1.0406835205187186E-2</v>
      </c>
      <c r="F740" s="2">
        <f>'Moving Avg'!D740</f>
        <v>2.2920000000000003</v>
      </c>
      <c r="G740" s="2">
        <f>'Moving Avg'!F740</f>
        <v>2.2979999999999996</v>
      </c>
      <c r="H740" s="2">
        <f>'Moving Avg'!G740</f>
        <v>2.4622000000000011</v>
      </c>
      <c r="I740" s="2">
        <f>'Moving Avg'!H740</f>
        <v>2.7073500000000008</v>
      </c>
      <c r="J740" s="6" t="str">
        <f>OBV!F740</f>
        <v>BULLISH</v>
      </c>
      <c r="K740" s="6" t="str">
        <f>OBV!G740</f>
        <v>NEUTRAL</v>
      </c>
      <c r="L740" s="6" t="str">
        <f>OBV!H740</f>
        <v>BULLISH DIVERGENCE</v>
      </c>
      <c r="M740" s="8">
        <f t="shared" si="110"/>
        <v>25</v>
      </c>
      <c r="N740" s="8">
        <f t="shared" si="111"/>
        <v>45</v>
      </c>
      <c r="O740" s="8">
        <f t="shared" si="112"/>
        <v>0</v>
      </c>
      <c r="P740" s="8">
        <f t="shared" si="113"/>
        <v>66.5</v>
      </c>
      <c r="Q740" s="9">
        <f t="shared" si="114"/>
        <v>34.475000000000001</v>
      </c>
      <c r="R740" s="9">
        <f t="shared" si="115"/>
        <v>30.625</v>
      </c>
      <c r="S740" s="9">
        <f t="shared" si="116"/>
        <v>40.424999999999997</v>
      </c>
      <c r="T740" s="9">
        <f t="shared" si="117"/>
        <v>34.125</v>
      </c>
      <c r="U740" s="8">
        <f t="shared" si="118"/>
        <v>35.174999999999997</v>
      </c>
      <c r="V740" s="8">
        <f t="shared" si="119"/>
        <v>34.912499999999994</v>
      </c>
    </row>
    <row r="741" spans="1:22" ht="13.5" x14ac:dyDescent="0.25">
      <c r="A741" s="3">
        <f>RSI!A741</f>
        <v>43082</v>
      </c>
      <c r="B741" s="2">
        <f>RSI!B741</f>
        <v>2.31</v>
      </c>
      <c r="C741" s="2">
        <f>RSI!I741</f>
        <v>36.445426755250139</v>
      </c>
      <c r="D741" s="2">
        <f>MACD!E741</f>
        <v>-2.2194371859954209E-2</v>
      </c>
      <c r="E741" s="2">
        <f>MACD!F741</f>
        <v>-1.2764342536140592E-2</v>
      </c>
      <c r="F741" s="2">
        <f>'Moving Avg'!D741</f>
        <v>2.2960000000000003</v>
      </c>
      <c r="G741" s="2">
        <f>'Moving Avg'!F741</f>
        <v>2.2989999999999999</v>
      </c>
      <c r="H741" s="2">
        <f>'Moving Avg'!G741</f>
        <v>2.454400000000001</v>
      </c>
      <c r="I741" s="2">
        <f>'Moving Avg'!H741</f>
        <v>2.7063500000000009</v>
      </c>
      <c r="J741" s="6" t="str">
        <f>OBV!F741</f>
        <v>BULLISH</v>
      </c>
      <c r="K741" s="6" t="str">
        <f>OBV!G741</f>
        <v>WEAK</v>
      </c>
      <c r="L741" s="6" t="str">
        <f>OBV!H741</f>
        <v>CONFIRMED BULLISH</v>
      </c>
      <c r="M741" s="8">
        <f t="shared" si="110"/>
        <v>25</v>
      </c>
      <c r="N741" s="8">
        <f t="shared" si="111"/>
        <v>45</v>
      </c>
      <c r="O741" s="8">
        <f t="shared" si="112"/>
        <v>0</v>
      </c>
      <c r="P741" s="8">
        <f t="shared" si="113"/>
        <v>67</v>
      </c>
      <c r="Q741" s="9">
        <f t="shared" si="114"/>
        <v>34.549999999999997</v>
      </c>
      <c r="R741" s="9">
        <f t="shared" si="115"/>
        <v>30.75</v>
      </c>
      <c r="S741" s="9">
        <f t="shared" si="116"/>
        <v>40.650000000000006</v>
      </c>
      <c r="T741" s="9">
        <f t="shared" si="117"/>
        <v>34.25</v>
      </c>
      <c r="U741" s="8">
        <f t="shared" si="118"/>
        <v>35.31666666666667</v>
      </c>
      <c r="V741" s="8">
        <f t="shared" si="119"/>
        <v>35.049999999999997</v>
      </c>
    </row>
    <row r="742" spans="1:22" ht="13.5" x14ac:dyDescent="0.25">
      <c r="A742" s="3">
        <f>RSI!A742</f>
        <v>43083</v>
      </c>
      <c r="B742" s="2">
        <f>RSI!B742</f>
        <v>2.29</v>
      </c>
      <c r="C742" s="2">
        <f>RSI!I742</f>
        <v>31.721551985805803</v>
      </c>
      <c r="D742" s="2">
        <f>MACD!E742</f>
        <v>-2.1431562912889834E-2</v>
      </c>
      <c r="E742" s="2">
        <f>MACD!F742</f>
        <v>-1.4497786611490442E-2</v>
      </c>
      <c r="F742" s="2">
        <f>'Moving Avg'!D742</f>
        <v>2.2960000000000003</v>
      </c>
      <c r="G742" s="2">
        <f>'Moving Avg'!F742</f>
        <v>2.2984999999999998</v>
      </c>
      <c r="H742" s="2">
        <f>'Moving Avg'!G742</f>
        <v>2.446200000000001</v>
      </c>
      <c r="I742" s="2">
        <f>'Moving Avg'!H742</f>
        <v>2.7056000000000013</v>
      </c>
      <c r="J742" s="6" t="str">
        <f>OBV!F742</f>
        <v>BULLISH</v>
      </c>
      <c r="K742" s="6" t="str">
        <f>OBV!G742</f>
        <v>NEUTRAL</v>
      </c>
      <c r="L742" s="6" t="str">
        <f>OBV!H742</f>
        <v>NEUTRAL</v>
      </c>
      <c r="M742" s="8">
        <f t="shared" si="110"/>
        <v>25</v>
      </c>
      <c r="N742" s="8">
        <f t="shared" si="111"/>
        <v>45</v>
      </c>
      <c r="O742" s="8">
        <f t="shared" si="112"/>
        <v>0</v>
      </c>
      <c r="P742" s="8">
        <f t="shared" si="113"/>
        <v>49.5</v>
      </c>
      <c r="Q742" s="9">
        <f t="shared" si="114"/>
        <v>31.925000000000001</v>
      </c>
      <c r="R742" s="9">
        <f t="shared" si="115"/>
        <v>26.375</v>
      </c>
      <c r="S742" s="9">
        <f t="shared" si="116"/>
        <v>32.775000000000006</v>
      </c>
      <c r="T742" s="9">
        <f t="shared" si="117"/>
        <v>29.875</v>
      </c>
      <c r="U742" s="8">
        <f t="shared" si="118"/>
        <v>30.358333333333334</v>
      </c>
      <c r="V742" s="8">
        <f t="shared" si="119"/>
        <v>30.237500000000001</v>
      </c>
    </row>
    <row r="743" spans="1:22" ht="13.5" x14ac:dyDescent="0.25">
      <c r="A743" s="3">
        <f>RSI!A743</f>
        <v>43084</v>
      </c>
      <c r="B743" s="2">
        <f>RSI!B743</f>
        <v>2.35</v>
      </c>
      <c r="C743" s="2">
        <f>RSI!I743</f>
        <v>51.874432756412361</v>
      </c>
      <c r="D743" s="2">
        <f>MACD!E743</f>
        <v>-2.6458632109202185E-2</v>
      </c>
      <c r="E743" s="2">
        <f>MACD!F743</f>
        <v>-1.6889955711032793E-2</v>
      </c>
      <c r="F743" s="2">
        <f>'Moving Avg'!D743</f>
        <v>2.3080000000000003</v>
      </c>
      <c r="G743" s="2">
        <f>'Moving Avg'!F743</f>
        <v>2.3005</v>
      </c>
      <c r="H743" s="2">
        <f>'Moving Avg'!G743</f>
        <v>2.4392000000000009</v>
      </c>
      <c r="I743" s="2">
        <f>'Moving Avg'!H743</f>
        <v>2.7045000000000017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  <c r="M743" s="8">
        <f t="shared" si="110"/>
        <v>25</v>
      </c>
      <c r="N743" s="8">
        <f t="shared" si="111"/>
        <v>45</v>
      </c>
      <c r="O743" s="8">
        <f t="shared" si="112"/>
        <v>0</v>
      </c>
      <c r="P743" s="8">
        <f t="shared" si="113"/>
        <v>83.5</v>
      </c>
      <c r="Q743" s="9">
        <f t="shared" si="114"/>
        <v>37.024999999999999</v>
      </c>
      <c r="R743" s="9">
        <f t="shared" si="115"/>
        <v>34.875</v>
      </c>
      <c r="S743" s="9">
        <f t="shared" si="116"/>
        <v>48.075000000000003</v>
      </c>
      <c r="T743" s="9">
        <f t="shared" si="117"/>
        <v>38.375</v>
      </c>
      <c r="U743" s="8">
        <f t="shared" si="118"/>
        <v>39.991666666666667</v>
      </c>
      <c r="V743" s="8">
        <f t="shared" si="119"/>
        <v>39.587500000000006</v>
      </c>
    </row>
    <row r="744" spans="1:22" ht="13.5" x14ac:dyDescent="0.25">
      <c r="A744" s="3">
        <f>RSI!A744</f>
        <v>43087</v>
      </c>
      <c r="B744" s="2">
        <f>RSI!B744</f>
        <v>2.35</v>
      </c>
      <c r="C744" s="2">
        <f>RSI!I744</f>
        <v>51.874432756412354</v>
      </c>
      <c r="D744" s="2">
        <f>MACD!E744</f>
        <v>-2.7702533820168629E-2</v>
      </c>
      <c r="E744" s="2">
        <f>MACD!F744</f>
        <v>-1.9052471332859963E-2</v>
      </c>
      <c r="F744" s="2">
        <f>'Moving Avg'!D744</f>
        <v>2.3199999999999998</v>
      </c>
      <c r="G744" s="2">
        <f>'Moving Avg'!F744</f>
        <v>2.3035000000000001</v>
      </c>
      <c r="H744" s="2">
        <f>'Moving Avg'!G744</f>
        <v>2.4314000000000009</v>
      </c>
      <c r="I744" s="2">
        <f>'Moving Avg'!H744</f>
        <v>2.7033500000000021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  <c r="M744" s="8">
        <f t="shared" si="110"/>
        <v>25</v>
      </c>
      <c r="N744" s="8">
        <f t="shared" si="111"/>
        <v>45</v>
      </c>
      <c r="O744" s="8">
        <f t="shared" si="112"/>
        <v>0</v>
      </c>
      <c r="P744" s="8">
        <f t="shared" si="113"/>
        <v>83.5</v>
      </c>
      <c r="Q744" s="9">
        <f t="shared" si="114"/>
        <v>37.024999999999999</v>
      </c>
      <c r="R744" s="9">
        <f t="shared" si="115"/>
        <v>34.875</v>
      </c>
      <c r="S744" s="9">
        <f t="shared" si="116"/>
        <v>48.075000000000003</v>
      </c>
      <c r="T744" s="9">
        <f t="shared" si="117"/>
        <v>38.375</v>
      </c>
      <c r="U744" s="8">
        <f t="shared" si="118"/>
        <v>39.991666666666667</v>
      </c>
      <c r="V744" s="8">
        <f t="shared" si="119"/>
        <v>39.587500000000006</v>
      </c>
    </row>
    <row r="745" spans="1:22" ht="13.5" x14ac:dyDescent="0.25">
      <c r="A745" s="3">
        <f>RSI!A745</f>
        <v>43088</v>
      </c>
      <c r="B745" s="2">
        <f>RSI!B745</f>
        <v>2.42</v>
      </c>
      <c r="C745" s="2">
        <f>RSI!I745</f>
        <v>65.608988137848144</v>
      </c>
      <c r="D745" s="2">
        <f>MACD!E745</f>
        <v>-3.4002427937647184E-2</v>
      </c>
      <c r="E745" s="2">
        <f>MACD!F745</f>
        <v>-2.2042462653817409E-2</v>
      </c>
      <c r="F745" s="2">
        <f>'Moving Avg'!D745</f>
        <v>2.3439999999999999</v>
      </c>
      <c r="G745" s="2">
        <f>'Moving Avg'!F745</f>
        <v>2.31</v>
      </c>
      <c r="H745" s="2">
        <f>'Moving Avg'!G745</f>
        <v>2.4252000000000007</v>
      </c>
      <c r="I745" s="2">
        <f>'Moving Avg'!H745</f>
        <v>2.7024500000000016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  <c r="M745" s="8">
        <f t="shared" si="110"/>
        <v>25</v>
      </c>
      <c r="N745" s="8">
        <f t="shared" si="111"/>
        <v>45</v>
      </c>
      <c r="O745" s="8">
        <f t="shared" si="112"/>
        <v>0</v>
      </c>
      <c r="P745" s="8">
        <f t="shared" si="113"/>
        <v>83.5</v>
      </c>
      <c r="Q745" s="9">
        <f t="shared" si="114"/>
        <v>37.024999999999999</v>
      </c>
      <c r="R745" s="9">
        <f t="shared" si="115"/>
        <v>34.875</v>
      </c>
      <c r="S745" s="9">
        <f t="shared" si="116"/>
        <v>48.075000000000003</v>
      </c>
      <c r="T745" s="9">
        <f t="shared" si="117"/>
        <v>38.375</v>
      </c>
      <c r="U745" s="8">
        <f t="shared" si="118"/>
        <v>39.991666666666667</v>
      </c>
      <c r="V745" s="8">
        <f t="shared" si="119"/>
        <v>39.587500000000006</v>
      </c>
    </row>
    <row r="746" spans="1:22" ht="13.5" x14ac:dyDescent="0.25">
      <c r="A746" s="3">
        <f>RSI!A746</f>
        <v>43089</v>
      </c>
      <c r="B746" s="2">
        <f>RSI!B746</f>
        <v>2.42</v>
      </c>
      <c r="C746" s="2">
        <f>RSI!I746</f>
        <v>65.608988137848144</v>
      </c>
      <c r="D746" s="2">
        <f>MACD!E746</f>
        <v>-4.2881234691368064E-2</v>
      </c>
      <c r="E746" s="2">
        <f>MACD!F746</f>
        <v>-2.6210217061327541E-2</v>
      </c>
      <c r="F746" s="2">
        <f>'Moving Avg'!D746</f>
        <v>2.3660000000000001</v>
      </c>
      <c r="G746" s="2">
        <f>'Moving Avg'!F746</f>
        <v>2.3165</v>
      </c>
      <c r="H746" s="2">
        <f>'Moving Avg'!G746</f>
        <v>2.4190000000000009</v>
      </c>
      <c r="I746" s="2">
        <f>'Moving Avg'!H746</f>
        <v>2.7013500000000024</v>
      </c>
      <c r="J746" s="6" t="str">
        <f>OBV!F746</f>
        <v>BEARISH</v>
      </c>
      <c r="K746" s="6" t="str">
        <f>OBV!G746</f>
        <v>NEUTRAL</v>
      </c>
      <c r="L746" s="6" t="str">
        <f>OBV!H746</f>
        <v>BEARISH DIVERGENCE</v>
      </c>
      <c r="M746" s="8">
        <f t="shared" si="110"/>
        <v>25</v>
      </c>
      <c r="N746" s="8">
        <f t="shared" si="111"/>
        <v>45</v>
      </c>
      <c r="O746" s="8">
        <f t="shared" si="112"/>
        <v>0</v>
      </c>
      <c r="P746" s="8">
        <f t="shared" si="113"/>
        <v>16.5</v>
      </c>
      <c r="Q746" s="9">
        <f t="shared" si="114"/>
        <v>26.975000000000001</v>
      </c>
      <c r="R746" s="9">
        <f t="shared" si="115"/>
        <v>18.125</v>
      </c>
      <c r="S746" s="9">
        <f t="shared" si="116"/>
        <v>17.925000000000001</v>
      </c>
      <c r="T746" s="9">
        <f t="shared" si="117"/>
        <v>21.625</v>
      </c>
      <c r="U746" s="8">
        <f t="shared" si="118"/>
        <v>21.008333333333336</v>
      </c>
      <c r="V746" s="8">
        <f t="shared" si="119"/>
        <v>21.162500000000001</v>
      </c>
    </row>
    <row r="747" spans="1:22" ht="13.5" x14ac:dyDescent="0.25">
      <c r="A747" s="3">
        <f>RSI!A747</f>
        <v>43090</v>
      </c>
      <c r="B747" s="2">
        <f>RSI!B747</f>
        <v>2.42</v>
      </c>
      <c r="C747" s="2">
        <f>RSI!I747</f>
        <v>65.608988137848144</v>
      </c>
      <c r="D747" s="2">
        <f>MACD!E747</f>
        <v>-5.0830371211333603E-2</v>
      </c>
      <c r="E747" s="2">
        <f>MACD!F747</f>
        <v>-3.1134247891328754E-2</v>
      </c>
      <c r="F747" s="2">
        <f>'Moving Avg'!D747</f>
        <v>2.3919999999999999</v>
      </c>
      <c r="G747" s="2">
        <f>'Moving Avg'!F747</f>
        <v>2.3220000000000001</v>
      </c>
      <c r="H747" s="2">
        <f>'Moving Avg'!G747</f>
        <v>2.4128000000000007</v>
      </c>
      <c r="I747" s="2">
        <f>'Moving Avg'!H747</f>
        <v>2.7003000000000021</v>
      </c>
      <c r="J747" s="6" t="str">
        <f>OBV!F747</f>
        <v>BULLISH</v>
      </c>
      <c r="K747" s="6" t="str">
        <f>OBV!G747</f>
        <v>NEUTRAL</v>
      </c>
      <c r="L747" s="6" t="str">
        <f>OBV!H747</f>
        <v>CONFIRMED BULLISH</v>
      </c>
      <c r="M747" s="8">
        <f t="shared" si="110"/>
        <v>25</v>
      </c>
      <c r="N747" s="8">
        <f t="shared" si="111"/>
        <v>45</v>
      </c>
      <c r="O747" s="8">
        <f t="shared" si="112"/>
        <v>0</v>
      </c>
      <c r="P747" s="8">
        <f t="shared" si="113"/>
        <v>83.5</v>
      </c>
      <c r="Q747" s="9">
        <f t="shared" si="114"/>
        <v>37.024999999999999</v>
      </c>
      <c r="R747" s="9">
        <f t="shared" si="115"/>
        <v>34.875</v>
      </c>
      <c r="S747" s="9">
        <f t="shared" si="116"/>
        <v>48.075000000000003</v>
      </c>
      <c r="T747" s="9">
        <f t="shared" si="117"/>
        <v>38.375</v>
      </c>
      <c r="U747" s="8">
        <f t="shared" si="118"/>
        <v>39.991666666666667</v>
      </c>
      <c r="V747" s="8">
        <f t="shared" si="119"/>
        <v>39.587500000000006</v>
      </c>
    </row>
    <row r="748" spans="1:22" ht="13.5" x14ac:dyDescent="0.25">
      <c r="A748" s="3">
        <f>RSI!A748</f>
        <v>43091</v>
      </c>
      <c r="B748" s="2">
        <f>RSI!B748</f>
        <v>2.42</v>
      </c>
      <c r="C748" s="2">
        <f>RSI!I748</f>
        <v>65.608988137848144</v>
      </c>
      <c r="D748" s="2">
        <f>MACD!E748</f>
        <v>-5.7960545166163335E-2</v>
      </c>
      <c r="E748" s="2">
        <f>MACD!F748</f>
        <v>-3.6499507346295673E-2</v>
      </c>
      <c r="F748" s="2">
        <f>'Moving Avg'!D748</f>
        <v>2.4059999999999997</v>
      </c>
      <c r="G748" s="2">
        <f>'Moving Avg'!F748</f>
        <v>2.3275000000000001</v>
      </c>
      <c r="H748" s="2">
        <f>'Moving Avg'!G748</f>
        <v>2.406600000000001</v>
      </c>
      <c r="I748" s="2">
        <f>'Moving Avg'!H748</f>
        <v>2.6994500000000028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  <c r="M748" s="8">
        <f t="shared" si="110"/>
        <v>25</v>
      </c>
      <c r="N748" s="8">
        <f t="shared" si="111"/>
        <v>100</v>
      </c>
      <c r="O748" s="8">
        <f t="shared" si="112"/>
        <v>0</v>
      </c>
      <c r="P748" s="8">
        <f t="shared" si="113"/>
        <v>83.5</v>
      </c>
      <c r="Q748" s="9">
        <f t="shared" si="114"/>
        <v>56.274999999999999</v>
      </c>
      <c r="R748" s="9">
        <f t="shared" si="115"/>
        <v>45.875</v>
      </c>
      <c r="S748" s="9">
        <f t="shared" si="116"/>
        <v>56.325000000000003</v>
      </c>
      <c r="T748" s="9">
        <f t="shared" si="117"/>
        <v>52.125</v>
      </c>
      <c r="U748" s="8">
        <f t="shared" si="118"/>
        <v>52.82500000000001</v>
      </c>
      <c r="V748" s="8">
        <f t="shared" si="119"/>
        <v>52.650000000000006</v>
      </c>
    </row>
    <row r="749" spans="1:22" ht="13.5" x14ac:dyDescent="0.25">
      <c r="A749" s="3">
        <f>RSI!A749</f>
        <v>43094</v>
      </c>
      <c r="B749" s="2">
        <f>RSI!B749</f>
        <v>2.42</v>
      </c>
      <c r="C749" s="2">
        <f>RSI!I749</f>
        <v>65.608988137848144</v>
      </c>
      <c r="D749" s="2">
        <f>MACD!E749</f>
        <v>-6.4367826239990933E-2</v>
      </c>
      <c r="E749" s="2">
        <f>MACD!F749</f>
        <v>-4.2073171125034725E-2</v>
      </c>
      <c r="F749" s="2">
        <f>'Moving Avg'!D749</f>
        <v>2.42</v>
      </c>
      <c r="G749" s="2">
        <f>'Moving Avg'!F749</f>
        <v>2.3335000000000004</v>
      </c>
      <c r="H749" s="2">
        <f>'Moving Avg'!G749</f>
        <v>2.4004000000000003</v>
      </c>
      <c r="I749" s="2">
        <f>'Moving Avg'!H749</f>
        <v>2.6983500000000027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0"/>
        <v>25</v>
      </c>
      <c r="N749" s="8">
        <f t="shared" si="111"/>
        <v>100</v>
      </c>
      <c r="O749" s="8">
        <f t="shared" si="112"/>
        <v>0</v>
      </c>
      <c r="P749" s="8">
        <f t="shared" si="113"/>
        <v>83.5</v>
      </c>
      <c r="Q749" s="9">
        <f t="shared" si="114"/>
        <v>56.274999999999999</v>
      </c>
      <c r="R749" s="9">
        <f t="shared" si="115"/>
        <v>45.875</v>
      </c>
      <c r="S749" s="9">
        <f t="shared" si="116"/>
        <v>56.325000000000003</v>
      </c>
      <c r="T749" s="9">
        <f t="shared" si="117"/>
        <v>52.125</v>
      </c>
      <c r="U749" s="8">
        <f t="shared" si="118"/>
        <v>52.82500000000001</v>
      </c>
      <c r="V749" s="8">
        <f t="shared" si="119"/>
        <v>52.650000000000006</v>
      </c>
    </row>
    <row r="750" spans="1:22" ht="13.5" x14ac:dyDescent="0.25">
      <c r="A750" s="3">
        <f>RSI!A750</f>
        <v>43095</v>
      </c>
      <c r="B750" s="2">
        <f>RSI!B750</f>
        <v>2.42</v>
      </c>
      <c r="C750" s="2">
        <f>RSI!I750</f>
        <v>65.608988137848144</v>
      </c>
      <c r="D750" s="2">
        <f>MACD!E750</f>
        <v>-6.8597259260910093E-2</v>
      </c>
      <c r="E750" s="2">
        <f>MACD!F750</f>
        <v>-4.7377988752209804E-2</v>
      </c>
      <c r="F750" s="2">
        <f>'Moving Avg'!D750</f>
        <v>2.42</v>
      </c>
      <c r="G750" s="2">
        <f>'Moving Avg'!F750</f>
        <v>2.3395000000000001</v>
      </c>
      <c r="H750" s="2">
        <f>'Moving Avg'!G750</f>
        <v>2.3952000000000004</v>
      </c>
      <c r="I750" s="2">
        <f>'Moving Avg'!H750</f>
        <v>2.6974000000000031</v>
      </c>
      <c r="J750" s="6" t="str">
        <f>OBV!F750</f>
        <v>NEUTRAL</v>
      </c>
      <c r="K750" s="6" t="str">
        <f>OBV!G750</f>
        <v>NEUTRAL</v>
      </c>
      <c r="L750" s="6" t="str">
        <f>OBV!H750</f>
        <v>NEUTRAL</v>
      </c>
      <c r="M750" s="8">
        <f t="shared" si="110"/>
        <v>25</v>
      </c>
      <c r="N750" s="8">
        <f t="shared" si="111"/>
        <v>100</v>
      </c>
      <c r="O750" s="8">
        <f t="shared" si="112"/>
        <v>0</v>
      </c>
      <c r="P750" s="8">
        <f t="shared" si="113"/>
        <v>33</v>
      </c>
      <c r="Q750" s="9">
        <f t="shared" si="114"/>
        <v>48.7</v>
      </c>
      <c r="R750" s="9">
        <f t="shared" si="115"/>
        <v>33.25</v>
      </c>
      <c r="S750" s="9">
        <f t="shared" si="116"/>
        <v>33.6</v>
      </c>
      <c r="T750" s="9">
        <f t="shared" si="117"/>
        <v>39.5</v>
      </c>
      <c r="U750" s="8">
        <f t="shared" si="118"/>
        <v>38.516666666666673</v>
      </c>
      <c r="V750" s="8">
        <f t="shared" si="119"/>
        <v>38.762500000000003</v>
      </c>
    </row>
    <row r="751" spans="1:22" ht="13.5" x14ac:dyDescent="0.25">
      <c r="A751" s="3">
        <f>RSI!A751</f>
        <v>43096</v>
      </c>
      <c r="B751" s="2">
        <f>RSI!B751</f>
        <v>2.42</v>
      </c>
      <c r="C751" s="2">
        <f>RSI!I751</f>
        <v>65.608988137848144</v>
      </c>
      <c r="D751" s="2">
        <f>MACD!E751</f>
        <v>-7.0958242291420781E-2</v>
      </c>
      <c r="E751" s="2">
        <f>MACD!F751</f>
        <v>-5.2094039460051998E-2</v>
      </c>
      <c r="F751" s="2">
        <f>'Moving Avg'!D751</f>
        <v>2.42</v>
      </c>
      <c r="G751" s="2">
        <f>'Moving Avg'!F751</f>
        <v>2.3455000000000004</v>
      </c>
      <c r="H751" s="2">
        <f>'Moving Avg'!G751</f>
        <v>2.3900000000000006</v>
      </c>
      <c r="I751" s="2">
        <f>'Moving Avg'!H751</f>
        <v>2.6958500000000032</v>
      </c>
      <c r="J751" s="6" t="str">
        <f>OBV!F751</f>
        <v>NEUTRAL</v>
      </c>
      <c r="K751" s="6" t="str">
        <f>OBV!G751</f>
        <v>NEUTRAL</v>
      </c>
      <c r="L751" s="6" t="str">
        <f>OBV!H751</f>
        <v>NEUTRAL</v>
      </c>
      <c r="M751" s="8">
        <f t="shared" si="110"/>
        <v>25</v>
      </c>
      <c r="N751" s="8">
        <f t="shared" si="111"/>
        <v>45</v>
      </c>
      <c r="O751" s="8">
        <f t="shared" si="112"/>
        <v>0</v>
      </c>
      <c r="P751" s="8">
        <f t="shared" si="113"/>
        <v>33</v>
      </c>
      <c r="Q751" s="9">
        <f t="shared" si="114"/>
        <v>29.45</v>
      </c>
      <c r="R751" s="9">
        <f t="shared" si="115"/>
        <v>22.25</v>
      </c>
      <c r="S751" s="9">
        <f t="shared" si="116"/>
        <v>25.35</v>
      </c>
      <c r="T751" s="9">
        <f t="shared" si="117"/>
        <v>25.75</v>
      </c>
      <c r="U751" s="8">
        <f t="shared" si="118"/>
        <v>25.683333333333337</v>
      </c>
      <c r="V751" s="8">
        <f t="shared" si="119"/>
        <v>25.700000000000003</v>
      </c>
    </row>
    <row r="752" spans="1:22" ht="13.5" x14ac:dyDescent="0.25">
      <c r="A752" s="3">
        <f>RSI!A752</f>
        <v>43097</v>
      </c>
      <c r="B752" s="2">
        <f>RSI!B752</f>
        <v>2.4900000000000002</v>
      </c>
      <c r="C752" s="2">
        <f>RSI!I752</f>
        <v>76.753986564471205</v>
      </c>
      <c r="D752" s="2">
        <f>MACD!E752</f>
        <v>-8.1515043898898298E-2</v>
      </c>
      <c r="E752" s="2">
        <f>MACD!F752</f>
        <v>-5.7978240347821258E-2</v>
      </c>
      <c r="F752" s="2">
        <f>'Moving Avg'!D752</f>
        <v>2.4340000000000002</v>
      </c>
      <c r="G752" s="2">
        <f>'Moving Avg'!F752</f>
        <v>2.3550000000000004</v>
      </c>
      <c r="H752" s="2">
        <f>'Moving Avg'!G752</f>
        <v>2.3862000000000005</v>
      </c>
      <c r="I752" s="2">
        <f>'Moving Avg'!H752</f>
        <v>2.6943000000000037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0</v>
      </c>
      <c r="N752" s="8">
        <f t="shared" si="111"/>
        <v>100</v>
      </c>
      <c r="O752" s="8">
        <f t="shared" si="112"/>
        <v>0</v>
      </c>
      <c r="P752" s="8">
        <f t="shared" si="113"/>
        <v>83.5</v>
      </c>
      <c r="Q752" s="9">
        <f t="shared" si="114"/>
        <v>47.524999999999999</v>
      </c>
      <c r="R752" s="9">
        <f t="shared" si="115"/>
        <v>40.875</v>
      </c>
      <c r="S752" s="9">
        <f t="shared" si="116"/>
        <v>52.575000000000003</v>
      </c>
      <c r="T752" s="9">
        <f t="shared" si="117"/>
        <v>45.875</v>
      </c>
      <c r="U752" s="8">
        <f t="shared" si="118"/>
        <v>46.991666666666674</v>
      </c>
      <c r="V752" s="8">
        <f t="shared" si="119"/>
        <v>46.712500000000006</v>
      </c>
    </row>
    <row r="753" spans="1:22" ht="13.5" x14ac:dyDescent="0.25">
      <c r="A753" s="3">
        <f>RSI!A753</f>
        <v>43098</v>
      </c>
      <c r="B753" s="2">
        <f>RSI!B753</f>
        <v>2.4900000000000002</v>
      </c>
      <c r="C753" s="2">
        <f>RSI!I753</f>
        <v>76.753986564471205</v>
      </c>
      <c r="D753" s="2">
        <f>MACD!E753</f>
        <v>-8.1905528988530207E-2</v>
      </c>
      <c r="E753" s="2">
        <f>MACD!F753</f>
        <v>-6.2763698075963048E-2</v>
      </c>
      <c r="F753" s="2">
        <f>'Moving Avg'!D753</f>
        <v>2.448</v>
      </c>
      <c r="G753" s="2">
        <f>'Moving Avg'!F753</f>
        <v>2.3650000000000007</v>
      </c>
      <c r="H753" s="2">
        <f>'Moving Avg'!G753</f>
        <v>2.3824000000000005</v>
      </c>
      <c r="I753" s="2">
        <f>'Moving Avg'!H753</f>
        <v>2.6925500000000038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0</v>
      </c>
      <c r="N753" s="8">
        <f t="shared" si="111"/>
        <v>45</v>
      </c>
      <c r="O753" s="8">
        <f t="shared" si="112"/>
        <v>0</v>
      </c>
      <c r="P753" s="8">
        <f t="shared" si="113"/>
        <v>83.5</v>
      </c>
      <c r="Q753" s="9">
        <f t="shared" si="114"/>
        <v>28.274999999999999</v>
      </c>
      <c r="R753" s="9">
        <f t="shared" si="115"/>
        <v>29.875</v>
      </c>
      <c r="S753" s="9">
        <f t="shared" si="116"/>
        <v>44.325000000000003</v>
      </c>
      <c r="T753" s="9">
        <f t="shared" si="117"/>
        <v>32.125</v>
      </c>
      <c r="U753" s="8">
        <f t="shared" si="118"/>
        <v>34.158333333333331</v>
      </c>
      <c r="V753" s="8">
        <f t="shared" si="119"/>
        <v>33.65</v>
      </c>
    </row>
    <row r="754" spans="1:22" ht="13.5" x14ac:dyDescent="0.25">
      <c r="A754" s="3">
        <f>RSI!A754</f>
        <v>43102</v>
      </c>
      <c r="B754" s="2">
        <f>RSI!B754</f>
        <v>2.5</v>
      </c>
      <c r="C754" s="2">
        <f>RSI!I754</f>
        <v>77.938503703317281</v>
      </c>
      <c r="D754" s="2">
        <f>MACD!E754</f>
        <v>-8.3614250594497452E-2</v>
      </c>
      <c r="E754" s="2">
        <f>MACD!F754</f>
        <v>-6.6933808579669934E-2</v>
      </c>
      <c r="F754" s="2">
        <f>'Moving Avg'!D754</f>
        <v>2.464</v>
      </c>
      <c r="G754" s="2">
        <f>'Moving Avg'!F754</f>
        <v>2.3745000000000007</v>
      </c>
      <c r="H754" s="2">
        <f>'Moving Avg'!G754</f>
        <v>2.3788</v>
      </c>
      <c r="I754" s="2">
        <f>'Moving Avg'!H754</f>
        <v>2.6912000000000038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0</v>
      </c>
      <c r="N754" s="8">
        <f t="shared" si="111"/>
        <v>45</v>
      </c>
      <c r="O754" s="8">
        <f t="shared" si="112"/>
        <v>0</v>
      </c>
      <c r="P754" s="8">
        <f t="shared" si="113"/>
        <v>83.5</v>
      </c>
      <c r="Q754" s="9">
        <f t="shared" si="114"/>
        <v>28.274999999999999</v>
      </c>
      <c r="R754" s="9">
        <f t="shared" si="115"/>
        <v>29.875</v>
      </c>
      <c r="S754" s="9">
        <f t="shared" si="116"/>
        <v>44.325000000000003</v>
      </c>
      <c r="T754" s="9">
        <f t="shared" si="117"/>
        <v>32.125</v>
      </c>
      <c r="U754" s="8">
        <f t="shared" si="118"/>
        <v>34.158333333333331</v>
      </c>
      <c r="V754" s="8">
        <f t="shared" si="119"/>
        <v>33.65</v>
      </c>
    </row>
    <row r="755" spans="1:22" ht="13.5" x14ac:dyDescent="0.25">
      <c r="A755" s="3">
        <f>RSI!A755</f>
        <v>43103</v>
      </c>
      <c r="B755" s="2">
        <f>RSI!B755</f>
        <v>2.4900000000000002</v>
      </c>
      <c r="C755" s="2">
        <f>RSI!I755</f>
        <v>73.884086323386413</v>
      </c>
      <c r="D755" s="2">
        <f>MACD!E755</f>
        <v>-7.4199553840261334E-2</v>
      </c>
      <c r="E755" s="2">
        <f>MACD!F755</f>
        <v>-6.8386957631788217E-2</v>
      </c>
      <c r="F755" s="2">
        <f>'Moving Avg'!D755</f>
        <v>2.4780000000000002</v>
      </c>
      <c r="G755" s="2">
        <f>'Moving Avg'!F755</f>
        <v>2.3835000000000011</v>
      </c>
      <c r="H755" s="2">
        <f>'Moving Avg'!G755</f>
        <v>2.3766000000000003</v>
      </c>
      <c r="I755" s="2">
        <f>'Moving Avg'!H755</f>
        <v>2.6898500000000034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0"/>
        <v>0</v>
      </c>
      <c r="N755" s="8">
        <f t="shared" si="111"/>
        <v>45</v>
      </c>
      <c r="O755" s="8">
        <f t="shared" si="112"/>
        <v>0</v>
      </c>
      <c r="P755" s="8">
        <f t="shared" si="113"/>
        <v>83.5</v>
      </c>
      <c r="Q755" s="9">
        <f t="shared" si="114"/>
        <v>28.274999999999999</v>
      </c>
      <c r="R755" s="9">
        <f t="shared" si="115"/>
        <v>29.875</v>
      </c>
      <c r="S755" s="9">
        <f t="shared" si="116"/>
        <v>44.325000000000003</v>
      </c>
      <c r="T755" s="9">
        <f t="shared" si="117"/>
        <v>32.125</v>
      </c>
      <c r="U755" s="8">
        <f t="shared" si="118"/>
        <v>34.158333333333331</v>
      </c>
      <c r="V755" s="8">
        <f t="shared" si="119"/>
        <v>33.65</v>
      </c>
    </row>
    <row r="756" spans="1:22" ht="13.5" x14ac:dyDescent="0.25">
      <c r="A756" s="3">
        <f>RSI!A756</f>
        <v>43104</v>
      </c>
      <c r="B756" s="2">
        <f>RSI!B756</f>
        <v>2.4900000000000002</v>
      </c>
      <c r="C756" s="2">
        <f>RSI!I756</f>
        <v>73.884086323386427</v>
      </c>
      <c r="D756" s="2">
        <f>MACD!E756</f>
        <v>-6.6775508761127256E-2</v>
      </c>
      <c r="E756" s="2">
        <f>MACD!F756</f>
        <v>-6.8064667857656025E-2</v>
      </c>
      <c r="F756" s="2">
        <f>'Moving Avg'!D756</f>
        <v>2.492</v>
      </c>
      <c r="G756" s="2">
        <f>'Moving Avg'!F756</f>
        <v>2.3935000000000008</v>
      </c>
      <c r="H756" s="2">
        <f>'Moving Avg'!G756</f>
        <v>2.3754</v>
      </c>
      <c r="I756" s="2">
        <f>'Moving Avg'!H756</f>
        <v>2.6881500000000038</v>
      </c>
      <c r="J756" s="6" t="str">
        <f>OBV!F756</f>
        <v>BULLISH</v>
      </c>
      <c r="K756" s="6" t="str">
        <f>OBV!G756</f>
        <v>NEUTRAL</v>
      </c>
      <c r="L756" s="6" t="str">
        <f>OBV!H756</f>
        <v>CONFIRMED BULLISH</v>
      </c>
      <c r="M756" s="8">
        <f t="shared" si="110"/>
        <v>0</v>
      </c>
      <c r="N756" s="8">
        <f t="shared" si="111"/>
        <v>0</v>
      </c>
      <c r="O756" s="8">
        <f t="shared" si="112"/>
        <v>0</v>
      </c>
      <c r="P756" s="8">
        <f t="shared" si="113"/>
        <v>83.5</v>
      </c>
      <c r="Q756" s="9">
        <f t="shared" si="114"/>
        <v>12.525</v>
      </c>
      <c r="R756" s="9">
        <f t="shared" si="115"/>
        <v>20.875</v>
      </c>
      <c r="S756" s="9">
        <f t="shared" si="116"/>
        <v>37.575000000000003</v>
      </c>
      <c r="T756" s="9">
        <f t="shared" si="117"/>
        <v>20.875</v>
      </c>
      <c r="U756" s="8">
        <f t="shared" si="118"/>
        <v>23.658333333333331</v>
      </c>
      <c r="V756" s="8">
        <f t="shared" si="119"/>
        <v>22.962499999999999</v>
      </c>
    </row>
    <row r="757" spans="1:22" ht="13.5" x14ac:dyDescent="0.25">
      <c r="A757" s="3">
        <f>RSI!A757</f>
        <v>43105</v>
      </c>
      <c r="B757" s="2">
        <f>RSI!B757</f>
        <v>2.4900000000000002</v>
      </c>
      <c r="C757" s="2">
        <f>RSI!I757</f>
        <v>73.884086323386427</v>
      </c>
      <c r="D757" s="2">
        <f>MACD!E757</f>
        <v>-6.0995695565097652E-2</v>
      </c>
      <c r="E757" s="2">
        <f>MACD!F757</f>
        <v>-6.6650873399144356E-2</v>
      </c>
      <c r="F757" s="2">
        <f>'Moving Avg'!D757</f>
        <v>2.492</v>
      </c>
      <c r="G757" s="2">
        <f>'Moving Avg'!F757</f>
        <v>2.4035000000000011</v>
      </c>
      <c r="H757" s="2">
        <f>'Moving Avg'!G757</f>
        <v>2.3752</v>
      </c>
      <c r="I757" s="2">
        <f>'Moving Avg'!H757</f>
        <v>2.6866500000000042</v>
      </c>
      <c r="J757" s="6" t="str">
        <f>OBV!F757</f>
        <v>BEARISH</v>
      </c>
      <c r="K757" s="6" t="str">
        <f>OBV!G757</f>
        <v>NEUTRAL</v>
      </c>
      <c r="L757" s="6" t="str">
        <f>OBV!H757</f>
        <v>NEUTRAL</v>
      </c>
      <c r="M757" s="8">
        <f t="shared" si="110"/>
        <v>0</v>
      </c>
      <c r="N757" s="8">
        <f t="shared" si="111"/>
        <v>0</v>
      </c>
      <c r="O757" s="8">
        <f t="shared" si="112"/>
        <v>0</v>
      </c>
      <c r="P757" s="8">
        <f t="shared" si="113"/>
        <v>16.5</v>
      </c>
      <c r="Q757" s="9">
        <f t="shared" si="114"/>
        <v>2.4750000000000001</v>
      </c>
      <c r="R757" s="9">
        <f t="shared" si="115"/>
        <v>4.125</v>
      </c>
      <c r="S757" s="9">
        <f t="shared" si="116"/>
        <v>7.4249999999999998</v>
      </c>
      <c r="T757" s="9">
        <f t="shared" si="117"/>
        <v>4.125</v>
      </c>
      <c r="U757" s="8">
        <f t="shared" si="118"/>
        <v>4.6749999999999998</v>
      </c>
      <c r="V757" s="8">
        <f t="shared" si="119"/>
        <v>4.5374999999999996</v>
      </c>
    </row>
    <row r="758" spans="1:22" ht="13.5" x14ac:dyDescent="0.25">
      <c r="A758" s="3">
        <f>RSI!A758</f>
        <v>43108</v>
      </c>
      <c r="B758" s="2">
        <f>RSI!B758</f>
        <v>2.4900000000000002</v>
      </c>
      <c r="C758" s="2">
        <f>RSI!I758</f>
        <v>73.884086323386427</v>
      </c>
      <c r="D758" s="2">
        <f>MACD!E758</f>
        <v>-5.6569965048947957E-2</v>
      </c>
      <c r="E758" s="2">
        <f>MACD!F758</f>
        <v>-6.4634691729105076E-2</v>
      </c>
      <c r="F758" s="2">
        <f>'Moving Avg'!D758</f>
        <v>2.492</v>
      </c>
      <c r="G758" s="2">
        <f>'Moving Avg'!F758</f>
        <v>2.4135000000000013</v>
      </c>
      <c r="H758" s="2">
        <f>'Moving Avg'!G758</f>
        <v>2.3749999999999996</v>
      </c>
      <c r="I758" s="2">
        <f>'Moving Avg'!H758</f>
        <v>2.6849500000000042</v>
      </c>
      <c r="J758" s="6" t="str">
        <f>OBV!F758</f>
        <v>BEARISH</v>
      </c>
      <c r="K758" s="6" t="str">
        <f>OBV!G758</f>
        <v>NEUTRAL</v>
      </c>
      <c r="L758" s="6" t="str">
        <f>OBV!H758</f>
        <v>NEUTRAL</v>
      </c>
      <c r="M758" s="8">
        <f t="shared" si="110"/>
        <v>0</v>
      </c>
      <c r="N758" s="8">
        <f t="shared" si="111"/>
        <v>0</v>
      </c>
      <c r="O758" s="8">
        <f t="shared" si="112"/>
        <v>0</v>
      </c>
      <c r="P758" s="8">
        <f t="shared" si="113"/>
        <v>16.5</v>
      </c>
      <c r="Q758" s="9">
        <f t="shared" si="114"/>
        <v>2.4750000000000001</v>
      </c>
      <c r="R758" s="9">
        <f t="shared" si="115"/>
        <v>4.125</v>
      </c>
      <c r="S758" s="9">
        <f t="shared" si="116"/>
        <v>7.4249999999999998</v>
      </c>
      <c r="T758" s="9">
        <f t="shared" si="117"/>
        <v>4.125</v>
      </c>
      <c r="U758" s="8">
        <f t="shared" si="118"/>
        <v>4.6749999999999998</v>
      </c>
      <c r="V758" s="8">
        <f t="shared" si="119"/>
        <v>4.5374999999999996</v>
      </c>
    </row>
    <row r="759" spans="1:22" ht="13.5" x14ac:dyDescent="0.25">
      <c r="A759" s="3">
        <f>RSI!A759</f>
        <v>43109</v>
      </c>
      <c r="B759" s="2">
        <f>RSI!B759</f>
        <v>2.4</v>
      </c>
      <c r="C759" s="2">
        <f>RSI!I759</f>
        <v>45.335038708759669</v>
      </c>
      <c r="D759" s="2">
        <f>MACD!E759</f>
        <v>-4.6588894530039227E-2</v>
      </c>
      <c r="E759" s="2">
        <f>MACD!F759</f>
        <v>-6.102553228929191E-2</v>
      </c>
      <c r="F759" s="2">
        <f>'Moving Avg'!D759</f>
        <v>2.4720000000000004</v>
      </c>
      <c r="G759" s="2">
        <f>'Moving Avg'!F759</f>
        <v>2.4190000000000009</v>
      </c>
      <c r="H759" s="2">
        <f>'Moving Avg'!G759</f>
        <v>2.3729999999999998</v>
      </c>
      <c r="I759" s="2">
        <f>'Moving Avg'!H759</f>
        <v>2.6831500000000044</v>
      </c>
      <c r="J759" s="6" t="str">
        <f>OBV!F759</f>
        <v>BEARISH</v>
      </c>
      <c r="K759" s="6" t="str">
        <f>OBV!G759</f>
        <v>STRONG</v>
      </c>
      <c r="L759" s="6" t="str">
        <f>OBV!H759</f>
        <v>CONFIRMED BEARISH</v>
      </c>
      <c r="M759" s="8">
        <f t="shared" si="110"/>
        <v>25</v>
      </c>
      <c r="N759" s="8">
        <f t="shared" si="111"/>
        <v>0</v>
      </c>
      <c r="O759" s="8">
        <f t="shared" si="112"/>
        <v>0</v>
      </c>
      <c r="P759" s="8">
        <f t="shared" si="113"/>
        <v>33</v>
      </c>
      <c r="Q759" s="9">
        <f t="shared" si="114"/>
        <v>13.7</v>
      </c>
      <c r="R759" s="9">
        <f t="shared" si="115"/>
        <v>13.25</v>
      </c>
      <c r="S759" s="9">
        <f t="shared" si="116"/>
        <v>18.600000000000001</v>
      </c>
      <c r="T759" s="9">
        <f t="shared" si="117"/>
        <v>14.5</v>
      </c>
      <c r="U759" s="8">
        <f t="shared" si="118"/>
        <v>15.183333333333332</v>
      </c>
      <c r="V759" s="8">
        <f t="shared" si="119"/>
        <v>15.012499999999999</v>
      </c>
    </row>
    <row r="760" spans="1:22" ht="13.5" x14ac:dyDescent="0.25">
      <c r="A760" s="3">
        <f>RSI!A760</f>
        <v>43110</v>
      </c>
      <c r="B760" s="2">
        <f>RSI!B760</f>
        <v>2.4</v>
      </c>
      <c r="C760" s="2">
        <f>RSI!I760</f>
        <v>45.335038708759669</v>
      </c>
      <c r="D760" s="2">
        <f>MACD!E760</f>
        <v>-3.8010119684397825E-2</v>
      </c>
      <c r="E760" s="2">
        <f>MACD!F760</f>
        <v>-5.64224497683131E-2</v>
      </c>
      <c r="F760" s="2">
        <f>'Moving Avg'!D760</f>
        <v>2.4540000000000002</v>
      </c>
      <c r="G760" s="2">
        <f>'Moving Avg'!F760</f>
        <v>2.4240000000000004</v>
      </c>
      <c r="H760" s="2">
        <f>'Moving Avg'!G760</f>
        <v>2.3709999999999996</v>
      </c>
      <c r="I760" s="2">
        <f>'Moving Avg'!H760</f>
        <v>2.6812500000000044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0</v>
      </c>
      <c r="O760" s="8">
        <f t="shared" si="112"/>
        <v>0</v>
      </c>
      <c r="P760" s="8">
        <f t="shared" si="113"/>
        <v>16.5</v>
      </c>
      <c r="Q760" s="9">
        <f t="shared" si="114"/>
        <v>11.225</v>
      </c>
      <c r="R760" s="9">
        <f t="shared" si="115"/>
        <v>9.125</v>
      </c>
      <c r="S760" s="9">
        <f t="shared" si="116"/>
        <v>11.175000000000001</v>
      </c>
      <c r="T760" s="9">
        <f t="shared" si="117"/>
        <v>10.375</v>
      </c>
      <c r="U760" s="8">
        <f t="shared" si="118"/>
        <v>10.508333333333335</v>
      </c>
      <c r="V760" s="8">
        <f t="shared" si="119"/>
        <v>10.475000000000001</v>
      </c>
    </row>
    <row r="761" spans="1:22" ht="13.5" x14ac:dyDescent="0.25">
      <c r="A761" s="3">
        <f>RSI!A761</f>
        <v>43111</v>
      </c>
      <c r="B761" s="2">
        <f>RSI!B761</f>
        <v>2.4</v>
      </c>
      <c r="C761" s="2">
        <f>RSI!I761</f>
        <v>45.335038708759662</v>
      </c>
      <c r="D761" s="2">
        <f>MACD!E761</f>
        <v>-3.0627773355939247E-2</v>
      </c>
      <c r="E761" s="2">
        <f>MACD!F761</f>
        <v>-5.1263514485838338E-2</v>
      </c>
      <c r="F761" s="2">
        <f>'Moving Avg'!D761</f>
        <v>2.4360000000000004</v>
      </c>
      <c r="G761" s="2">
        <f>'Moving Avg'!F761</f>
        <v>2.4285000000000005</v>
      </c>
      <c r="H761" s="2">
        <f>'Moving Avg'!G761</f>
        <v>2.3689999999999998</v>
      </c>
      <c r="I761" s="2">
        <f>'Moving Avg'!H761</f>
        <v>2.6792500000000041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0</v>
      </c>
      <c r="P761" s="8">
        <f t="shared" si="113"/>
        <v>16.5</v>
      </c>
      <c r="Q761" s="9">
        <f t="shared" si="114"/>
        <v>11.225</v>
      </c>
      <c r="R761" s="9">
        <f t="shared" si="115"/>
        <v>9.125</v>
      </c>
      <c r="S761" s="9">
        <f t="shared" si="116"/>
        <v>11.175000000000001</v>
      </c>
      <c r="T761" s="9">
        <f t="shared" si="117"/>
        <v>10.375</v>
      </c>
      <c r="U761" s="8">
        <f t="shared" si="118"/>
        <v>10.508333333333335</v>
      </c>
      <c r="V761" s="8">
        <f t="shared" si="119"/>
        <v>10.475000000000001</v>
      </c>
    </row>
    <row r="762" spans="1:22" ht="13.5" x14ac:dyDescent="0.25">
      <c r="A762" s="3">
        <f>RSI!A762</f>
        <v>43112</v>
      </c>
      <c r="B762" s="2">
        <f>RSI!B762</f>
        <v>2.4</v>
      </c>
      <c r="C762" s="2">
        <f>RSI!I762</f>
        <v>45.335038708759662</v>
      </c>
      <c r="D762" s="2">
        <f>MACD!E762</f>
        <v>-1.3497698331010444E-2</v>
      </c>
      <c r="E762" s="2">
        <f>MACD!F762</f>
        <v>-4.3710351254872763E-2</v>
      </c>
      <c r="F762" s="2">
        <f>'Moving Avg'!D762</f>
        <v>2.4180000000000001</v>
      </c>
      <c r="G762" s="2">
        <f>'Moving Avg'!F762</f>
        <v>2.4340000000000002</v>
      </c>
      <c r="H762" s="2">
        <f>'Moving Avg'!G762</f>
        <v>2.367</v>
      </c>
      <c r="I762" s="2">
        <f>'Moving Avg'!H762</f>
        <v>2.6771500000000041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16.5</v>
      </c>
      <c r="Q762" s="9">
        <f t="shared" si="114"/>
        <v>11.225</v>
      </c>
      <c r="R762" s="9">
        <f t="shared" si="115"/>
        <v>9.125</v>
      </c>
      <c r="S762" s="9">
        <f t="shared" si="116"/>
        <v>11.175000000000001</v>
      </c>
      <c r="T762" s="9">
        <f t="shared" si="117"/>
        <v>10.375</v>
      </c>
      <c r="U762" s="8">
        <f t="shared" si="118"/>
        <v>10.508333333333335</v>
      </c>
      <c r="V762" s="8">
        <f t="shared" si="119"/>
        <v>10.475000000000001</v>
      </c>
    </row>
    <row r="763" spans="1:22" ht="13.5" x14ac:dyDescent="0.25">
      <c r="A763" s="3">
        <f>RSI!A763</f>
        <v>43115</v>
      </c>
      <c r="B763" s="2">
        <f>RSI!B763</f>
        <v>2.4</v>
      </c>
      <c r="C763" s="2">
        <f>RSI!I763</f>
        <v>45.335038708759662</v>
      </c>
      <c r="D763" s="2">
        <f>MACD!E763</f>
        <v>1.1027615697858373E-3</v>
      </c>
      <c r="E763" s="2">
        <f>MACD!F763</f>
        <v>-3.4747728689941047E-2</v>
      </c>
      <c r="F763" s="2">
        <f>'Moving Avg'!D763</f>
        <v>2.4</v>
      </c>
      <c r="G763" s="2">
        <f>'Moving Avg'!F763</f>
        <v>2.4365000000000001</v>
      </c>
      <c r="H763" s="2">
        <f>'Moving Avg'!G763</f>
        <v>2.3664000000000001</v>
      </c>
      <c r="I763" s="2">
        <f>'Moving Avg'!H763</f>
        <v>2.6748000000000043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16.5</v>
      </c>
      <c r="Q763" s="9">
        <f t="shared" si="114"/>
        <v>11.225</v>
      </c>
      <c r="R763" s="9">
        <f t="shared" si="115"/>
        <v>9.125</v>
      </c>
      <c r="S763" s="9">
        <f t="shared" si="116"/>
        <v>11.175000000000001</v>
      </c>
      <c r="T763" s="9">
        <f t="shared" si="117"/>
        <v>10.375</v>
      </c>
      <c r="U763" s="8">
        <f t="shared" si="118"/>
        <v>10.508333333333335</v>
      </c>
      <c r="V763" s="8">
        <f t="shared" si="119"/>
        <v>10.475000000000001</v>
      </c>
    </row>
    <row r="764" spans="1:22" ht="13.5" x14ac:dyDescent="0.25">
      <c r="A764" s="3">
        <f>RSI!A764</f>
        <v>43116</v>
      </c>
      <c r="B764" s="2">
        <f>RSI!B764</f>
        <v>2.33</v>
      </c>
      <c r="C764" s="2">
        <f>RSI!I764</f>
        <v>31.585074429122088</v>
      </c>
      <c r="D764" s="2">
        <f>MACD!E764</f>
        <v>2.0278588995539693E-2</v>
      </c>
      <c r="E764" s="2">
        <f>MACD!F764</f>
        <v>-2.3742465152844901E-2</v>
      </c>
      <c r="F764" s="2">
        <f>'Moving Avg'!D764</f>
        <v>2.3860000000000001</v>
      </c>
      <c r="G764" s="2">
        <f>'Moving Avg'!F764</f>
        <v>2.4355000000000002</v>
      </c>
      <c r="H764" s="2">
        <f>'Moving Avg'!G764</f>
        <v>2.3649999999999998</v>
      </c>
      <c r="I764" s="2">
        <f>'Moving Avg'!H764</f>
        <v>2.6721000000000044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16.5</v>
      </c>
      <c r="Q764" s="9">
        <f t="shared" si="114"/>
        <v>11.225</v>
      </c>
      <c r="R764" s="9">
        <f t="shared" si="115"/>
        <v>9.125</v>
      </c>
      <c r="S764" s="9">
        <f t="shared" si="116"/>
        <v>11.175000000000001</v>
      </c>
      <c r="T764" s="9">
        <f t="shared" si="117"/>
        <v>10.375</v>
      </c>
      <c r="U764" s="8">
        <f t="shared" si="118"/>
        <v>10.508333333333335</v>
      </c>
      <c r="V764" s="8">
        <f t="shared" si="119"/>
        <v>10.475000000000001</v>
      </c>
    </row>
    <row r="765" spans="1:22" ht="13.5" x14ac:dyDescent="0.25">
      <c r="A765" s="3">
        <f>RSI!A765</f>
        <v>43117</v>
      </c>
      <c r="B765" s="2">
        <f>RSI!B765</f>
        <v>2.33</v>
      </c>
      <c r="C765" s="2">
        <f>RSI!I765</f>
        <v>31.585074429122074</v>
      </c>
      <c r="D765" s="2">
        <f>MACD!E765</f>
        <v>3.5470150779300713E-2</v>
      </c>
      <c r="E765" s="2">
        <f>MACD!F765</f>
        <v>-1.1899941966415781E-2</v>
      </c>
      <c r="F765" s="2">
        <f>'Moving Avg'!D765</f>
        <v>2.3719999999999999</v>
      </c>
      <c r="G765" s="2">
        <f>'Moving Avg'!F765</f>
        <v>2.431</v>
      </c>
      <c r="H765" s="2">
        <f>'Moving Avg'!G765</f>
        <v>2.3635999999999995</v>
      </c>
      <c r="I765" s="2">
        <f>'Moving Avg'!H765</f>
        <v>2.6693000000000047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16.5</v>
      </c>
      <c r="Q765" s="9">
        <f t="shared" si="114"/>
        <v>11.225</v>
      </c>
      <c r="R765" s="9">
        <f t="shared" si="115"/>
        <v>9.125</v>
      </c>
      <c r="S765" s="9">
        <f t="shared" si="116"/>
        <v>11.175000000000001</v>
      </c>
      <c r="T765" s="9">
        <f t="shared" si="117"/>
        <v>10.375</v>
      </c>
      <c r="U765" s="8">
        <f t="shared" si="118"/>
        <v>10.508333333333335</v>
      </c>
      <c r="V765" s="8">
        <f t="shared" si="119"/>
        <v>10.475000000000001</v>
      </c>
    </row>
    <row r="766" spans="1:22" ht="13.5" x14ac:dyDescent="0.25">
      <c r="A766" s="3">
        <f>RSI!A766</f>
        <v>43118</v>
      </c>
      <c r="B766" s="2">
        <f>RSI!B766</f>
        <v>2.33</v>
      </c>
      <c r="C766" s="2">
        <f>RSI!I766</f>
        <v>31.585074429122088</v>
      </c>
      <c r="D766" s="2">
        <f>MACD!E766</f>
        <v>4.8791515130916618E-2</v>
      </c>
      <c r="E766" s="2">
        <f>MACD!F766</f>
        <v>2.383494530506982E-4</v>
      </c>
      <c r="F766" s="2">
        <f>'Moving Avg'!D766</f>
        <v>2.3580000000000001</v>
      </c>
      <c r="G766" s="2">
        <f>'Moving Avg'!F766</f>
        <v>2.4264999999999999</v>
      </c>
      <c r="H766" s="2">
        <f>'Moving Avg'!G766</f>
        <v>2.3621999999999996</v>
      </c>
      <c r="I766" s="2">
        <f>'Moving Avg'!H766</f>
        <v>2.6664500000000042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16.5</v>
      </c>
      <c r="Q766" s="9">
        <f t="shared" si="114"/>
        <v>11.225</v>
      </c>
      <c r="R766" s="9">
        <f t="shared" si="115"/>
        <v>9.125</v>
      </c>
      <c r="S766" s="9">
        <f t="shared" si="116"/>
        <v>11.175000000000001</v>
      </c>
      <c r="T766" s="9">
        <f t="shared" si="117"/>
        <v>10.375</v>
      </c>
      <c r="U766" s="8">
        <f t="shared" si="118"/>
        <v>10.508333333333335</v>
      </c>
      <c r="V766" s="8">
        <f t="shared" si="119"/>
        <v>10.475000000000001</v>
      </c>
    </row>
    <row r="767" spans="1:22" ht="13.5" x14ac:dyDescent="0.25">
      <c r="A767" s="3">
        <f>RSI!A767</f>
        <v>43119</v>
      </c>
      <c r="B767" s="2">
        <f>RSI!B767</f>
        <v>2.27</v>
      </c>
      <c r="C767" s="2">
        <f>RSI!I767</f>
        <v>23.843290721374714</v>
      </c>
      <c r="D767" s="2">
        <f>MACD!E767</f>
        <v>6.4940259108611453E-2</v>
      </c>
      <c r="E767" s="2">
        <f>MACD!F767</f>
        <v>1.317873138416285E-2</v>
      </c>
      <c r="F767" s="2">
        <f>'Moving Avg'!D767</f>
        <v>2.3319999999999999</v>
      </c>
      <c r="G767" s="2">
        <f>'Moving Avg'!F767</f>
        <v>2.4189999999999996</v>
      </c>
      <c r="H767" s="2">
        <f>'Moving Avg'!G767</f>
        <v>2.3595999999999999</v>
      </c>
      <c r="I767" s="2">
        <f>'Moving Avg'!H767</f>
        <v>2.6633500000000043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  <c r="M767" s="8">
        <f t="shared" si="110"/>
        <v>50</v>
      </c>
      <c r="N767" s="8">
        <f t="shared" si="111"/>
        <v>0</v>
      </c>
      <c r="O767" s="8">
        <f t="shared" si="112"/>
        <v>0</v>
      </c>
      <c r="P767" s="8">
        <f t="shared" si="113"/>
        <v>16.5</v>
      </c>
      <c r="Q767" s="9">
        <f t="shared" si="114"/>
        <v>19.975000000000001</v>
      </c>
      <c r="R767" s="9">
        <f t="shared" si="115"/>
        <v>14.125</v>
      </c>
      <c r="S767" s="9">
        <f t="shared" si="116"/>
        <v>14.925000000000001</v>
      </c>
      <c r="T767" s="9">
        <f t="shared" si="117"/>
        <v>16.625</v>
      </c>
      <c r="U767" s="8">
        <f t="shared" si="118"/>
        <v>16.341666666666669</v>
      </c>
      <c r="V767" s="8">
        <f t="shared" si="119"/>
        <v>16.412500000000001</v>
      </c>
    </row>
    <row r="768" spans="1:22" ht="13.5" x14ac:dyDescent="0.25">
      <c r="A768" s="3">
        <f>RSI!A768</f>
        <v>43122</v>
      </c>
      <c r="B768" s="2">
        <f>RSI!B768</f>
        <v>2.27</v>
      </c>
      <c r="C768" s="2">
        <f>RSI!I768</f>
        <v>23.843290721374714</v>
      </c>
      <c r="D768" s="2">
        <f>MACD!E768</f>
        <v>7.9359471522946645E-2</v>
      </c>
      <c r="E768" s="2">
        <f>MACD!F768</f>
        <v>2.6414879411919612E-2</v>
      </c>
      <c r="F768" s="2">
        <f>'Moving Avg'!D768</f>
        <v>2.306</v>
      </c>
      <c r="G768" s="2">
        <f>'Moving Avg'!F768</f>
        <v>2.4114999999999998</v>
      </c>
      <c r="H768" s="2">
        <f>'Moving Avg'!G768</f>
        <v>2.3577999999999997</v>
      </c>
      <c r="I768" s="2">
        <f>'Moving Avg'!H768</f>
        <v>2.6602500000000044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  <c r="M768" s="8">
        <f t="shared" si="110"/>
        <v>50</v>
      </c>
      <c r="N768" s="8">
        <f t="shared" si="111"/>
        <v>0</v>
      </c>
      <c r="O768" s="8">
        <f t="shared" si="112"/>
        <v>0</v>
      </c>
      <c r="P768" s="8">
        <f t="shared" si="113"/>
        <v>16.5</v>
      </c>
      <c r="Q768" s="9">
        <f t="shared" si="114"/>
        <v>19.975000000000001</v>
      </c>
      <c r="R768" s="9">
        <f t="shared" si="115"/>
        <v>14.125</v>
      </c>
      <c r="S768" s="9">
        <f t="shared" si="116"/>
        <v>14.925000000000001</v>
      </c>
      <c r="T768" s="9">
        <f t="shared" si="117"/>
        <v>16.625</v>
      </c>
      <c r="U768" s="8">
        <f t="shared" si="118"/>
        <v>16.341666666666669</v>
      </c>
      <c r="V768" s="8">
        <f t="shared" si="119"/>
        <v>16.412500000000001</v>
      </c>
    </row>
    <row r="769" spans="1:22" ht="13.5" x14ac:dyDescent="0.25">
      <c r="A769" s="3">
        <f>RSI!A769</f>
        <v>43123</v>
      </c>
      <c r="B769" s="2">
        <f>RSI!B769</f>
        <v>2.21</v>
      </c>
      <c r="C769" s="2">
        <f>RSI!I769</f>
        <v>18.565661045834347</v>
      </c>
      <c r="D769" s="2">
        <f>MACD!E769</f>
        <v>8.2857606929927385E-2</v>
      </c>
      <c r="E769" s="2">
        <f>MACD!F769</f>
        <v>3.7703424915521172E-2</v>
      </c>
      <c r="F769" s="2">
        <f>'Moving Avg'!D769</f>
        <v>2.282</v>
      </c>
      <c r="G769" s="2">
        <f>'Moving Avg'!F769</f>
        <v>2.4009999999999998</v>
      </c>
      <c r="H769" s="2">
        <f>'Moving Avg'!G769</f>
        <v>2.3539999999999996</v>
      </c>
      <c r="I769" s="2">
        <f>'Moving Avg'!H769</f>
        <v>2.6569500000000046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0"/>
        <v>50</v>
      </c>
      <c r="N769" s="8">
        <f t="shared" si="111"/>
        <v>0</v>
      </c>
      <c r="O769" s="8">
        <f t="shared" si="112"/>
        <v>0</v>
      </c>
      <c r="P769" s="8">
        <f t="shared" si="113"/>
        <v>16.5</v>
      </c>
      <c r="Q769" s="9">
        <f t="shared" si="114"/>
        <v>19.975000000000001</v>
      </c>
      <c r="R769" s="9">
        <f t="shared" si="115"/>
        <v>14.125</v>
      </c>
      <c r="S769" s="9">
        <f t="shared" si="116"/>
        <v>14.925000000000001</v>
      </c>
      <c r="T769" s="9">
        <f t="shared" si="117"/>
        <v>16.625</v>
      </c>
      <c r="U769" s="8">
        <f t="shared" si="118"/>
        <v>16.341666666666669</v>
      </c>
      <c r="V769" s="8">
        <f t="shared" si="119"/>
        <v>16.412500000000001</v>
      </c>
    </row>
    <row r="770" spans="1:22" ht="13.5" x14ac:dyDescent="0.25">
      <c r="A770" s="3">
        <f>RSI!A770</f>
        <v>43124</v>
      </c>
      <c r="B770" s="2">
        <f>RSI!B770</f>
        <v>2.21</v>
      </c>
      <c r="C770" s="2">
        <f>RSI!I770</f>
        <v>18.565661045834347</v>
      </c>
      <c r="D770" s="2">
        <f>MACD!E770</f>
        <v>8.6819307241038146E-2</v>
      </c>
      <c r="E770" s="2">
        <f>MACD!F770</f>
        <v>4.7526601380624568E-2</v>
      </c>
      <c r="F770" s="2">
        <f>'Moving Avg'!D770</f>
        <v>2.258</v>
      </c>
      <c r="G770" s="2">
        <f>'Moving Avg'!F770</f>
        <v>2.3904999999999998</v>
      </c>
      <c r="H770" s="2">
        <f>'Moving Avg'!G770</f>
        <v>2.3517999999999994</v>
      </c>
      <c r="I770" s="2">
        <f>'Moving Avg'!H770</f>
        <v>2.6535000000000042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50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19.975000000000001</v>
      </c>
      <c r="R770" s="9">
        <f t="shared" si="115"/>
        <v>14.125</v>
      </c>
      <c r="S770" s="9">
        <f t="shared" si="116"/>
        <v>14.925000000000001</v>
      </c>
      <c r="T770" s="9">
        <f t="shared" si="117"/>
        <v>16.625</v>
      </c>
      <c r="U770" s="8">
        <f t="shared" si="118"/>
        <v>16.341666666666669</v>
      </c>
      <c r="V770" s="8">
        <f t="shared" si="119"/>
        <v>16.412500000000001</v>
      </c>
    </row>
    <row r="771" spans="1:22" ht="13.5" x14ac:dyDescent="0.25">
      <c r="A771" s="3">
        <f>RSI!A771</f>
        <v>43125</v>
      </c>
      <c r="B771" s="2">
        <f>RSI!B771</f>
        <v>2.21</v>
      </c>
      <c r="C771" s="2">
        <f>RSI!I771</f>
        <v>18.565661045834347</v>
      </c>
      <c r="D771" s="2">
        <f>MACD!E771</f>
        <v>9.1099051846711632E-2</v>
      </c>
      <c r="E771" s="2">
        <f>MACD!F771</f>
        <v>5.6241091473841986E-2</v>
      </c>
      <c r="F771" s="2">
        <f>'Moving Avg'!D771</f>
        <v>2.2340000000000004</v>
      </c>
      <c r="G771" s="2">
        <f>'Moving Avg'!F771</f>
        <v>2.38</v>
      </c>
      <c r="H771" s="2">
        <f>'Moving Avg'!G771</f>
        <v>2.3501999999999996</v>
      </c>
      <c r="I771" s="2">
        <f>'Moving Avg'!H771</f>
        <v>2.650150000000004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50</v>
      </c>
      <c r="N771" s="8">
        <f t="shared" si="121"/>
        <v>0</v>
      </c>
      <c r="O771" s="8">
        <f t="shared" si="122"/>
        <v>0</v>
      </c>
      <c r="P771" s="8">
        <f t="shared" si="123"/>
        <v>16.5</v>
      </c>
      <c r="Q771" s="9">
        <f t="shared" ref="Q771:Q834" si="124">0.35*M771+N771*0.35+O771*0.15+P771*0.15</f>
        <v>19.975000000000001</v>
      </c>
      <c r="R771" s="9">
        <f t="shared" ref="R771:R834" si="125">M771*0.2+N771*0.2+O771*0.35+P771*0.25</f>
        <v>14.125</v>
      </c>
      <c r="S771" s="9">
        <f t="shared" ref="S771:S834" si="126">M771*0.15+N771*0.15+O771*0.25+P771*0.45</f>
        <v>14.925000000000001</v>
      </c>
      <c r="T771" s="9">
        <f t="shared" ref="T771:T834" si="127">0.25*SUM(M771:P771)</f>
        <v>16.625</v>
      </c>
      <c r="U771" s="8">
        <f t="shared" ref="U771:U834" si="128">SUM(Q771:S771)/3</f>
        <v>16.341666666666669</v>
      </c>
      <c r="V771" s="8">
        <f t="shared" ref="V771:V834" si="129">SUM(Q771:T771)/4</f>
        <v>16.412500000000001</v>
      </c>
    </row>
    <row r="772" spans="1:22" ht="13.5" x14ac:dyDescent="0.25">
      <c r="A772" s="3">
        <f>RSI!A772</f>
        <v>43126</v>
      </c>
      <c r="B772" s="2">
        <f>RSI!B772</f>
        <v>2.21</v>
      </c>
      <c r="C772" s="2">
        <f>RSI!I772</f>
        <v>18.565661045834347</v>
      </c>
      <c r="D772" s="2">
        <f>MACD!E772</f>
        <v>9.5579204436949006E-2</v>
      </c>
      <c r="E772" s="2">
        <f>MACD!F772</f>
        <v>6.4108714066463401E-2</v>
      </c>
      <c r="F772" s="2">
        <f>'Moving Avg'!D772</f>
        <v>2.222</v>
      </c>
      <c r="G772" s="2">
        <f>'Moving Avg'!F772</f>
        <v>2.3660000000000001</v>
      </c>
      <c r="H772" s="2">
        <f>'Moving Avg'!G772</f>
        <v>2.3483999999999994</v>
      </c>
      <c r="I772" s="2">
        <f>'Moving Avg'!H772</f>
        <v>2.6471000000000036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50</v>
      </c>
      <c r="N772" s="8">
        <f t="shared" si="121"/>
        <v>0</v>
      </c>
      <c r="O772" s="8">
        <f t="shared" si="122"/>
        <v>0</v>
      </c>
      <c r="P772" s="8">
        <f t="shared" si="123"/>
        <v>16.5</v>
      </c>
      <c r="Q772" s="9">
        <f t="shared" si="124"/>
        <v>19.975000000000001</v>
      </c>
      <c r="R772" s="9">
        <f t="shared" si="125"/>
        <v>14.125</v>
      </c>
      <c r="S772" s="9">
        <f t="shared" si="126"/>
        <v>14.925000000000001</v>
      </c>
      <c r="T772" s="9">
        <f t="shared" si="127"/>
        <v>16.625</v>
      </c>
      <c r="U772" s="8">
        <f t="shared" si="128"/>
        <v>16.341666666666669</v>
      </c>
      <c r="V772" s="8">
        <f t="shared" si="129"/>
        <v>16.412500000000001</v>
      </c>
    </row>
    <row r="773" spans="1:22" ht="13.5" x14ac:dyDescent="0.25">
      <c r="A773" s="3">
        <f>RSI!A773</f>
        <v>43129</v>
      </c>
      <c r="B773" s="2">
        <f>RSI!B773</f>
        <v>2.21</v>
      </c>
      <c r="C773" s="2">
        <f>RSI!I773</f>
        <v>18.565661045834347</v>
      </c>
      <c r="D773" s="2">
        <f>MACD!E773</f>
        <v>0.10016531595993339</v>
      </c>
      <c r="E773" s="2">
        <f>MACD!F773</f>
        <v>7.1320034445157401E-2</v>
      </c>
      <c r="F773" s="2">
        <f>'Moving Avg'!D773</f>
        <v>2.21</v>
      </c>
      <c r="G773" s="2">
        <f>'Moving Avg'!F773</f>
        <v>2.3520000000000003</v>
      </c>
      <c r="H773" s="2">
        <f>'Moving Avg'!G773</f>
        <v>2.3463999999999992</v>
      </c>
      <c r="I773" s="2">
        <f>'Moving Avg'!H773</f>
        <v>2.6444500000000035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50</v>
      </c>
      <c r="N773" s="8">
        <f t="shared" si="121"/>
        <v>0</v>
      </c>
      <c r="O773" s="8">
        <f t="shared" si="122"/>
        <v>0</v>
      </c>
      <c r="P773" s="8">
        <f t="shared" si="123"/>
        <v>16.5</v>
      </c>
      <c r="Q773" s="9">
        <f t="shared" si="124"/>
        <v>19.975000000000001</v>
      </c>
      <c r="R773" s="9">
        <f t="shared" si="125"/>
        <v>14.125</v>
      </c>
      <c r="S773" s="9">
        <f t="shared" si="126"/>
        <v>14.925000000000001</v>
      </c>
      <c r="T773" s="9">
        <f t="shared" si="127"/>
        <v>16.625</v>
      </c>
      <c r="U773" s="8">
        <f t="shared" si="128"/>
        <v>16.341666666666669</v>
      </c>
      <c r="V773" s="8">
        <f t="shared" si="129"/>
        <v>16.412500000000001</v>
      </c>
    </row>
    <row r="774" spans="1:22" ht="13.5" x14ac:dyDescent="0.25">
      <c r="A774" s="3">
        <f>RSI!A774</f>
        <v>43130</v>
      </c>
      <c r="B774" s="2">
        <f>RSI!B774</f>
        <v>2.15</v>
      </c>
      <c r="C774" s="2">
        <f>RSI!I774</f>
        <v>14.058248166550598</v>
      </c>
      <c r="D774" s="2">
        <f>MACD!E774</f>
        <v>9.8457394036802093E-2</v>
      </c>
      <c r="E774" s="2">
        <f>MACD!F774</f>
        <v>7.6747506363486345E-2</v>
      </c>
      <c r="F774" s="2">
        <f>'Moving Avg'!D774</f>
        <v>2.198</v>
      </c>
      <c r="G774" s="2">
        <f>'Moving Avg'!F774</f>
        <v>2.3344999999999998</v>
      </c>
      <c r="H774" s="2">
        <f>'Moving Avg'!G774</f>
        <v>2.3435999999999995</v>
      </c>
      <c r="I774" s="2">
        <f>'Moving Avg'!H774</f>
        <v>2.6415000000000033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50</v>
      </c>
      <c r="N774" s="8">
        <f t="shared" si="121"/>
        <v>0</v>
      </c>
      <c r="O774" s="8">
        <f t="shared" si="122"/>
        <v>0</v>
      </c>
      <c r="P774" s="8">
        <f t="shared" si="123"/>
        <v>16.5</v>
      </c>
      <c r="Q774" s="9">
        <f t="shared" si="124"/>
        <v>19.975000000000001</v>
      </c>
      <c r="R774" s="9">
        <f t="shared" si="125"/>
        <v>14.125</v>
      </c>
      <c r="S774" s="9">
        <f t="shared" si="126"/>
        <v>14.925000000000001</v>
      </c>
      <c r="T774" s="9">
        <f t="shared" si="127"/>
        <v>16.625</v>
      </c>
      <c r="U774" s="8">
        <f t="shared" si="128"/>
        <v>16.341666666666669</v>
      </c>
      <c r="V774" s="8">
        <f t="shared" si="129"/>
        <v>16.412500000000001</v>
      </c>
    </row>
    <row r="775" spans="1:22" ht="13.5" x14ac:dyDescent="0.25">
      <c r="A775" s="3">
        <f>RSI!A775</f>
        <v>43131</v>
      </c>
      <c r="B775" s="2">
        <f>RSI!B775</f>
        <v>2.15</v>
      </c>
      <c r="C775" s="2">
        <f>RSI!I775</f>
        <v>14.058248166550612</v>
      </c>
      <c r="D775" s="2">
        <f>MACD!E775</f>
        <v>9.8048539036778237E-2</v>
      </c>
      <c r="E775" s="2">
        <f>MACD!F775</f>
        <v>8.1007712898144721E-2</v>
      </c>
      <c r="F775" s="2">
        <f>'Moving Avg'!D775</f>
        <v>2.1859999999999999</v>
      </c>
      <c r="G775" s="2">
        <f>'Moving Avg'!F775</f>
        <v>2.3174999999999999</v>
      </c>
      <c r="H775" s="2">
        <f>'Moving Avg'!G775</f>
        <v>2.3407999999999998</v>
      </c>
      <c r="I775" s="2">
        <f>'Moving Avg'!H775</f>
        <v>2.6385500000000031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50</v>
      </c>
      <c r="N775" s="8">
        <f t="shared" si="121"/>
        <v>0</v>
      </c>
      <c r="O775" s="8">
        <f t="shared" si="122"/>
        <v>0</v>
      </c>
      <c r="P775" s="8">
        <f t="shared" si="123"/>
        <v>16.5</v>
      </c>
      <c r="Q775" s="9">
        <f t="shared" si="124"/>
        <v>19.975000000000001</v>
      </c>
      <c r="R775" s="9">
        <f t="shared" si="125"/>
        <v>14.125</v>
      </c>
      <c r="S775" s="9">
        <f t="shared" si="126"/>
        <v>14.925000000000001</v>
      </c>
      <c r="T775" s="9">
        <f t="shared" si="127"/>
        <v>16.625</v>
      </c>
      <c r="U775" s="8">
        <f t="shared" si="128"/>
        <v>16.341666666666669</v>
      </c>
      <c r="V775" s="8">
        <f t="shared" si="129"/>
        <v>16.412500000000001</v>
      </c>
    </row>
    <row r="776" spans="1:22" ht="13.5" x14ac:dyDescent="0.25">
      <c r="A776" s="3">
        <f>RSI!A776</f>
        <v>43132</v>
      </c>
      <c r="B776" s="2">
        <f>RSI!B776</f>
        <v>2.15</v>
      </c>
      <c r="C776" s="2">
        <f>RSI!I776</f>
        <v>14.058248166550612</v>
      </c>
      <c r="D776" s="2">
        <f>MACD!E776</f>
        <v>9.8662130828363281E-2</v>
      </c>
      <c r="E776" s="2">
        <f>MACD!F776</f>
        <v>8.4538596484188433E-2</v>
      </c>
      <c r="F776" s="2">
        <f>'Moving Avg'!D776</f>
        <v>2.1740000000000004</v>
      </c>
      <c r="G776" s="2">
        <f>'Moving Avg'!F776</f>
        <v>2.3005</v>
      </c>
      <c r="H776" s="2">
        <f>'Moving Avg'!G776</f>
        <v>2.3379999999999996</v>
      </c>
      <c r="I776" s="2">
        <f>'Moving Avg'!H776</f>
        <v>2.6356000000000024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50</v>
      </c>
      <c r="N776" s="8">
        <f t="shared" si="121"/>
        <v>0</v>
      </c>
      <c r="O776" s="8">
        <f t="shared" si="122"/>
        <v>0</v>
      </c>
      <c r="P776" s="8">
        <f t="shared" si="123"/>
        <v>16.5</v>
      </c>
      <c r="Q776" s="9">
        <f t="shared" si="124"/>
        <v>19.975000000000001</v>
      </c>
      <c r="R776" s="9">
        <f t="shared" si="125"/>
        <v>14.125</v>
      </c>
      <c r="S776" s="9">
        <f t="shared" si="126"/>
        <v>14.925000000000001</v>
      </c>
      <c r="T776" s="9">
        <f t="shared" si="127"/>
        <v>16.625</v>
      </c>
      <c r="U776" s="8">
        <f t="shared" si="128"/>
        <v>16.341666666666669</v>
      </c>
      <c r="V776" s="8">
        <f t="shared" si="129"/>
        <v>16.412500000000001</v>
      </c>
    </row>
    <row r="777" spans="1:22" ht="13.5" x14ac:dyDescent="0.25">
      <c r="A777" s="3">
        <f>RSI!A777</f>
        <v>43133</v>
      </c>
      <c r="B777" s="2">
        <f>RSI!B777</f>
        <v>2.15</v>
      </c>
      <c r="C777" s="2">
        <f>RSI!I777</f>
        <v>14.058248166550612</v>
      </c>
      <c r="D777" s="2">
        <f>MACD!E777</f>
        <v>9.0839023191247481E-2</v>
      </c>
      <c r="E777" s="2">
        <f>MACD!F777</f>
        <v>8.5798681825600243E-2</v>
      </c>
      <c r="F777" s="2">
        <f>'Moving Avg'!D777</f>
        <v>2.1619999999999999</v>
      </c>
      <c r="G777" s="2">
        <f>'Moving Avg'!F777</f>
        <v>2.2834999999999996</v>
      </c>
      <c r="H777" s="2">
        <f>'Moving Avg'!G777</f>
        <v>2.3348</v>
      </c>
      <c r="I777" s="2">
        <f>'Moving Avg'!H777</f>
        <v>2.6331000000000016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  <c r="M777" s="8">
        <f t="shared" si="120"/>
        <v>50</v>
      </c>
      <c r="N777" s="8">
        <f t="shared" si="121"/>
        <v>0</v>
      </c>
      <c r="O777" s="8">
        <f t="shared" si="122"/>
        <v>0</v>
      </c>
      <c r="P777" s="8">
        <f t="shared" si="123"/>
        <v>16.5</v>
      </c>
      <c r="Q777" s="9">
        <f t="shared" si="124"/>
        <v>19.975000000000001</v>
      </c>
      <c r="R777" s="9">
        <f t="shared" si="125"/>
        <v>14.125</v>
      </c>
      <c r="S777" s="9">
        <f t="shared" si="126"/>
        <v>14.925000000000001</v>
      </c>
      <c r="T777" s="9">
        <f t="shared" si="127"/>
        <v>16.625</v>
      </c>
      <c r="U777" s="8">
        <f t="shared" si="128"/>
        <v>16.341666666666669</v>
      </c>
      <c r="V777" s="8">
        <f t="shared" si="129"/>
        <v>16.412500000000001</v>
      </c>
    </row>
    <row r="778" spans="1:22" ht="13.5" x14ac:dyDescent="0.25">
      <c r="A778" s="3">
        <f>RSI!A778</f>
        <v>43136</v>
      </c>
      <c r="B778" s="2">
        <f>RSI!B778</f>
        <v>2.15</v>
      </c>
      <c r="C778" s="2">
        <f>RSI!I778</f>
        <v>14.058248166550612</v>
      </c>
      <c r="D778" s="2">
        <f>MACD!E778</f>
        <v>8.5042126630074044E-2</v>
      </c>
      <c r="E778" s="2">
        <f>MACD!F778</f>
        <v>8.5647370786495008E-2</v>
      </c>
      <c r="F778" s="2">
        <f>'Moving Avg'!D778</f>
        <v>2.15</v>
      </c>
      <c r="G778" s="2">
        <f>'Moving Avg'!F778</f>
        <v>2.2664999999999997</v>
      </c>
      <c r="H778" s="2">
        <f>'Moving Avg'!G778</f>
        <v>2.3316000000000003</v>
      </c>
      <c r="I778" s="2">
        <f>'Moving Avg'!H778</f>
        <v>2.6306000000000012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50</v>
      </c>
      <c r="N778" s="8">
        <f t="shared" si="121"/>
        <v>45</v>
      </c>
      <c r="O778" s="8">
        <f t="shared" si="122"/>
        <v>0</v>
      </c>
      <c r="P778" s="8">
        <f t="shared" si="123"/>
        <v>16.5</v>
      </c>
      <c r="Q778" s="9">
        <f t="shared" si="124"/>
        <v>35.725000000000001</v>
      </c>
      <c r="R778" s="9">
        <f t="shared" si="125"/>
        <v>23.125</v>
      </c>
      <c r="S778" s="9">
        <f t="shared" si="126"/>
        <v>21.675000000000001</v>
      </c>
      <c r="T778" s="9">
        <f t="shared" si="127"/>
        <v>27.875</v>
      </c>
      <c r="U778" s="8">
        <f t="shared" si="128"/>
        <v>26.841666666666669</v>
      </c>
      <c r="V778" s="8">
        <f t="shared" si="129"/>
        <v>27.1</v>
      </c>
    </row>
    <row r="779" spans="1:22" ht="13.5" x14ac:dyDescent="0.25">
      <c r="A779" s="3">
        <f>RSI!A779</f>
        <v>43137</v>
      </c>
      <c r="B779" s="2">
        <f>RSI!B779</f>
        <v>2.15</v>
      </c>
      <c r="C779" s="2">
        <f>RSI!I779</f>
        <v>14.058248166550612</v>
      </c>
      <c r="D779" s="2">
        <f>MACD!E779</f>
        <v>7.1668009647615438E-2</v>
      </c>
      <c r="E779" s="2">
        <f>MACD!F779</f>
        <v>8.2851498558719094E-2</v>
      </c>
      <c r="F779" s="2">
        <f>'Moving Avg'!D779</f>
        <v>2.15</v>
      </c>
      <c r="G779" s="2">
        <f>'Moving Avg'!F779</f>
        <v>2.2539999999999996</v>
      </c>
      <c r="H779" s="2">
        <f>'Moving Avg'!G779</f>
        <v>2.3286000000000007</v>
      </c>
      <c r="I779" s="2">
        <f>'Moving Avg'!H779</f>
        <v>2.6281000000000008</v>
      </c>
      <c r="J779" s="6" t="str">
        <f>OBV!F779</f>
        <v>NEUTRAL</v>
      </c>
      <c r="K779" s="6" t="str">
        <f>OBV!G779</f>
        <v>NEUTRAL</v>
      </c>
      <c r="L779" s="6" t="str">
        <f>OBV!H779</f>
        <v>NEUTRAL</v>
      </c>
      <c r="M779" s="8">
        <f t="shared" si="120"/>
        <v>50</v>
      </c>
      <c r="N779" s="8">
        <f t="shared" si="121"/>
        <v>45</v>
      </c>
      <c r="O779" s="8">
        <f t="shared" si="122"/>
        <v>0</v>
      </c>
      <c r="P779" s="8">
        <f t="shared" si="123"/>
        <v>33</v>
      </c>
      <c r="Q779" s="9">
        <f t="shared" si="124"/>
        <v>38.200000000000003</v>
      </c>
      <c r="R779" s="9">
        <f t="shared" si="125"/>
        <v>27.25</v>
      </c>
      <c r="S779" s="9">
        <f t="shared" si="126"/>
        <v>29.1</v>
      </c>
      <c r="T779" s="9">
        <f t="shared" si="127"/>
        <v>32</v>
      </c>
      <c r="U779" s="8">
        <f t="shared" si="128"/>
        <v>31.516666666666669</v>
      </c>
      <c r="V779" s="8">
        <f t="shared" si="129"/>
        <v>31.637500000000003</v>
      </c>
    </row>
    <row r="780" spans="1:22" ht="13.5" x14ac:dyDescent="0.25">
      <c r="A780" s="3">
        <f>RSI!A780</f>
        <v>43138</v>
      </c>
      <c r="B780" s="2">
        <f>RSI!B780</f>
        <v>2.15</v>
      </c>
      <c r="C780" s="2">
        <f>RSI!I780</f>
        <v>14.058248166550612</v>
      </c>
      <c r="D780" s="2">
        <f>MACD!E780</f>
        <v>6.1056744095573823E-2</v>
      </c>
      <c r="E780" s="2">
        <f>MACD!F780</f>
        <v>7.849254766609004E-2</v>
      </c>
      <c r="F780" s="2">
        <f>'Moving Avg'!D780</f>
        <v>2.15</v>
      </c>
      <c r="G780" s="2">
        <f>'Moving Avg'!F780</f>
        <v>2.2414999999999998</v>
      </c>
      <c r="H780" s="2">
        <f>'Moving Avg'!G780</f>
        <v>2.3256000000000006</v>
      </c>
      <c r="I780" s="2">
        <f>'Moving Avg'!H780</f>
        <v>2.6256000000000004</v>
      </c>
      <c r="J780" s="6" t="str">
        <f>OBV!F780</f>
        <v>NEUTRAL</v>
      </c>
      <c r="K780" s="6" t="str">
        <f>OBV!G780</f>
        <v>NEUTRAL</v>
      </c>
      <c r="L780" s="6" t="str">
        <f>OBV!H780</f>
        <v>NEUTRAL</v>
      </c>
      <c r="M780" s="8">
        <f t="shared" si="120"/>
        <v>50</v>
      </c>
      <c r="N780" s="8">
        <f t="shared" si="121"/>
        <v>45</v>
      </c>
      <c r="O780" s="8">
        <f t="shared" si="122"/>
        <v>0</v>
      </c>
      <c r="P780" s="8">
        <f t="shared" si="123"/>
        <v>33</v>
      </c>
      <c r="Q780" s="9">
        <f t="shared" si="124"/>
        <v>38.200000000000003</v>
      </c>
      <c r="R780" s="9">
        <f t="shared" si="125"/>
        <v>27.25</v>
      </c>
      <c r="S780" s="9">
        <f t="shared" si="126"/>
        <v>29.1</v>
      </c>
      <c r="T780" s="9">
        <f t="shared" si="127"/>
        <v>32</v>
      </c>
      <c r="U780" s="8">
        <f t="shared" si="128"/>
        <v>31.516666666666669</v>
      </c>
      <c r="V780" s="8">
        <f t="shared" si="129"/>
        <v>31.637500000000003</v>
      </c>
    </row>
    <row r="781" spans="1:22" ht="13.5" x14ac:dyDescent="0.25">
      <c r="A781" s="3">
        <f>RSI!A781</f>
        <v>43139</v>
      </c>
      <c r="B781" s="2">
        <f>RSI!B781</f>
        <v>2.15</v>
      </c>
      <c r="C781" s="2">
        <f>RSI!I781</f>
        <v>14.058248166550612</v>
      </c>
      <c r="D781" s="2">
        <f>MACD!E781</f>
        <v>5.2731031835762998E-2</v>
      </c>
      <c r="E781" s="2">
        <f>MACD!F781</f>
        <v>7.3340244500024632E-2</v>
      </c>
      <c r="F781" s="2">
        <f>'Moving Avg'!D781</f>
        <v>2.15</v>
      </c>
      <c r="G781" s="2">
        <f>'Moving Avg'!F781</f>
        <v>2.2290000000000001</v>
      </c>
      <c r="H781" s="2">
        <f>'Moving Avg'!G781</f>
        <v>2.3226000000000009</v>
      </c>
      <c r="I781" s="2">
        <f>'Moving Avg'!H781</f>
        <v>2.6231</v>
      </c>
      <c r="J781" s="6" t="str">
        <f>OBV!F781</f>
        <v>NEUTRAL</v>
      </c>
      <c r="K781" s="6" t="str">
        <f>OBV!G781</f>
        <v>NEUTRAL</v>
      </c>
      <c r="L781" s="6" t="str">
        <f>OBV!H781</f>
        <v>NEUTRAL</v>
      </c>
      <c r="M781" s="8">
        <f t="shared" si="120"/>
        <v>50</v>
      </c>
      <c r="N781" s="8">
        <f t="shared" si="121"/>
        <v>100</v>
      </c>
      <c r="O781" s="8">
        <f t="shared" si="122"/>
        <v>0</v>
      </c>
      <c r="P781" s="8">
        <f t="shared" si="123"/>
        <v>33</v>
      </c>
      <c r="Q781" s="9">
        <f t="shared" si="124"/>
        <v>57.45</v>
      </c>
      <c r="R781" s="9">
        <f t="shared" si="125"/>
        <v>38.25</v>
      </c>
      <c r="S781" s="9">
        <f t="shared" si="126"/>
        <v>37.35</v>
      </c>
      <c r="T781" s="9">
        <f t="shared" si="127"/>
        <v>45.75</v>
      </c>
      <c r="U781" s="8">
        <f t="shared" si="128"/>
        <v>44.35</v>
      </c>
      <c r="V781" s="8">
        <f t="shared" si="129"/>
        <v>44.7</v>
      </c>
    </row>
    <row r="782" spans="1:22" ht="13.5" x14ac:dyDescent="0.25">
      <c r="A782" s="3">
        <f>RSI!A782</f>
        <v>43140</v>
      </c>
      <c r="B782" s="2">
        <f>RSI!B782</f>
        <v>2.11</v>
      </c>
      <c r="C782" s="2">
        <f>RSI!I782</f>
        <v>10.874081931039399</v>
      </c>
      <c r="D782" s="2">
        <f>MACD!E782</f>
        <v>4.9253838107013781E-2</v>
      </c>
      <c r="E782" s="2">
        <f>MACD!F782</f>
        <v>6.852296322142247E-2</v>
      </c>
      <c r="F782" s="2">
        <f>'Moving Avg'!D782</f>
        <v>2.1419999999999999</v>
      </c>
      <c r="G782" s="2">
        <f>'Moving Avg'!F782</f>
        <v>2.2144999999999997</v>
      </c>
      <c r="H782" s="2">
        <f>'Moving Avg'!G782</f>
        <v>2.3188000000000009</v>
      </c>
      <c r="I782" s="2">
        <f>'Moving Avg'!H782</f>
        <v>2.6204000000000001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50</v>
      </c>
      <c r="N782" s="8">
        <f t="shared" si="121"/>
        <v>45</v>
      </c>
      <c r="O782" s="8">
        <f t="shared" si="122"/>
        <v>0</v>
      </c>
      <c r="P782" s="8">
        <f t="shared" si="123"/>
        <v>16.5</v>
      </c>
      <c r="Q782" s="9">
        <f t="shared" si="124"/>
        <v>35.725000000000001</v>
      </c>
      <c r="R782" s="9">
        <f t="shared" si="125"/>
        <v>23.125</v>
      </c>
      <c r="S782" s="9">
        <f t="shared" si="126"/>
        <v>21.675000000000001</v>
      </c>
      <c r="T782" s="9">
        <f t="shared" si="127"/>
        <v>27.875</v>
      </c>
      <c r="U782" s="8">
        <f t="shared" si="128"/>
        <v>26.841666666666669</v>
      </c>
      <c r="V782" s="8">
        <f t="shared" si="129"/>
        <v>27.1</v>
      </c>
    </row>
    <row r="783" spans="1:22" ht="13.5" x14ac:dyDescent="0.25">
      <c r="A783" s="3">
        <f>RSI!A783</f>
        <v>43143</v>
      </c>
      <c r="B783" s="2">
        <f>RSI!B783</f>
        <v>2.11</v>
      </c>
      <c r="C783" s="2">
        <f>RSI!I783</f>
        <v>10.874081931039399</v>
      </c>
      <c r="D783" s="2">
        <f>MACD!E783</f>
        <v>4.7107844865321269E-2</v>
      </c>
      <c r="E783" s="2">
        <f>MACD!F783</f>
        <v>6.4239939550202241E-2</v>
      </c>
      <c r="F783" s="2">
        <f>'Moving Avg'!D783</f>
        <v>2.1339999999999995</v>
      </c>
      <c r="G783" s="2">
        <f>'Moving Avg'!F783</f>
        <v>2.1999999999999997</v>
      </c>
      <c r="H783" s="2">
        <f>'Moving Avg'!G783</f>
        <v>2.3152000000000008</v>
      </c>
      <c r="I783" s="2">
        <f>'Moving Avg'!H783</f>
        <v>2.6177000000000006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50</v>
      </c>
      <c r="N783" s="8">
        <f t="shared" si="121"/>
        <v>45</v>
      </c>
      <c r="O783" s="8">
        <f t="shared" si="122"/>
        <v>0</v>
      </c>
      <c r="P783" s="8">
        <f t="shared" si="123"/>
        <v>16.5</v>
      </c>
      <c r="Q783" s="9">
        <f t="shared" si="124"/>
        <v>35.725000000000001</v>
      </c>
      <c r="R783" s="9">
        <f t="shared" si="125"/>
        <v>23.125</v>
      </c>
      <c r="S783" s="9">
        <f t="shared" si="126"/>
        <v>21.675000000000001</v>
      </c>
      <c r="T783" s="9">
        <f t="shared" si="127"/>
        <v>27.875</v>
      </c>
      <c r="U783" s="8">
        <f t="shared" si="128"/>
        <v>26.841666666666669</v>
      </c>
      <c r="V783" s="8">
        <f t="shared" si="129"/>
        <v>27.1</v>
      </c>
    </row>
    <row r="784" spans="1:22" ht="13.5" x14ac:dyDescent="0.25">
      <c r="A784" s="3">
        <f>RSI!A784</f>
        <v>43144</v>
      </c>
      <c r="B784" s="2">
        <f>RSI!B784</f>
        <v>2.1</v>
      </c>
      <c r="C784" s="2">
        <f>RSI!I784</f>
        <v>10.203976189190513</v>
      </c>
      <c r="D784" s="2">
        <f>MACD!E784</f>
        <v>3.7539242241598103E-2</v>
      </c>
      <c r="E784" s="2">
        <f>MACD!F784</f>
        <v>5.8899800088481419E-2</v>
      </c>
      <c r="F784" s="2">
        <f>'Moving Avg'!D784</f>
        <v>2.1239999999999997</v>
      </c>
      <c r="G784" s="2">
        <f>'Moving Avg'!F784</f>
        <v>2.1884999999999999</v>
      </c>
      <c r="H784" s="2">
        <f>'Moving Avg'!G784</f>
        <v>2.3110000000000004</v>
      </c>
      <c r="I784" s="2">
        <f>'Moving Avg'!H784</f>
        <v>2.6149499999999999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50</v>
      </c>
      <c r="N784" s="8">
        <f t="shared" si="121"/>
        <v>100</v>
      </c>
      <c r="O784" s="8">
        <f t="shared" si="122"/>
        <v>0</v>
      </c>
      <c r="P784" s="8">
        <f t="shared" si="123"/>
        <v>16.5</v>
      </c>
      <c r="Q784" s="9">
        <f t="shared" si="124"/>
        <v>54.975000000000001</v>
      </c>
      <c r="R784" s="9">
        <f t="shared" si="125"/>
        <v>34.125</v>
      </c>
      <c r="S784" s="9">
        <f t="shared" si="126"/>
        <v>29.925000000000001</v>
      </c>
      <c r="T784" s="9">
        <f t="shared" si="127"/>
        <v>41.625</v>
      </c>
      <c r="U784" s="8">
        <f t="shared" si="128"/>
        <v>39.674999999999997</v>
      </c>
      <c r="V784" s="8">
        <f t="shared" si="129"/>
        <v>40.162499999999994</v>
      </c>
    </row>
    <row r="785" spans="1:22" ht="13.5" x14ac:dyDescent="0.25">
      <c r="A785" s="3">
        <f>RSI!A785</f>
        <v>43145</v>
      </c>
      <c r="B785" s="2">
        <f>RSI!B785</f>
        <v>2.0099999999999998</v>
      </c>
      <c r="C785" s="2">
        <f>RSI!I785</f>
        <v>6.3883455330760768</v>
      </c>
      <c r="D785" s="2">
        <f>MACD!E785</f>
        <v>3.6851143408292319E-2</v>
      </c>
      <c r="E785" s="2">
        <f>MACD!F785</f>
        <v>5.4490068752443603E-2</v>
      </c>
      <c r="F785" s="2">
        <f>'Moving Avg'!D785</f>
        <v>2.0959999999999996</v>
      </c>
      <c r="G785" s="2">
        <f>'Moving Avg'!F785</f>
        <v>2.1724999999999994</v>
      </c>
      <c r="H785" s="2">
        <f>'Moving Avg'!G785</f>
        <v>2.3050000000000006</v>
      </c>
      <c r="I785" s="2">
        <f>'Moving Avg'!H785</f>
        <v>2.6117500000000002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50</v>
      </c>
      <c r="N785" s="8">
        <f t="shared" si="121"/>
        <v>45</v>
      </c>
      <c r="O785" s="8">
        <f t="shared" si="122"/>
        <v>0</v>
      </c>
      <c r="P785" s="8">
        <f t="shared" si="123"/>
        <v>16.5</v>
      </c>
      <c r="Q785" s="9">
        <f t="shared" si="124"/>
        <v>35.725000000000001</v>
      </c>
      <c r="R785" s="9">
        <f t="shared" si="125"/>
        <v>23.125</v>
      </c>
      <c r="S785" s="9">
        <f t="shared" si="126"/>
        <v>21.675000000000001</v>
      </c>
      <c r="T785" s="9">
        <f t="shared" si="127"/>
        <v>27.875</v>
      </c>
      <c r="U785" s="8">
        <f t="shared" si="128"/>
        <v>26.841666666666669</v>
      </c>
      <c r="V785" s="8">
        <f t="shared" si="129"/>
        <v>27.1</v>
      </c>
    </row>
    <row r="786" spans="1:22" ht="13.5" x14ac:dyDescent="0.25">
      <c r="A786" s="3">
        <f>RSI!A786</f>
        <v>43146</v>
      </c>
      <c r="B786" s="2">
        <f>RSI!B786</f>
        <v>2.0299999999999998</v>
      </c>
      <c r="C786" s="2">
        <f>RSI!I786</f>
        <v>14.077457451640299</v>
      </c>
      <c r="D786" s="2">
        <f>MACD!E786</f>
        <v>3.6006038699482712E-2</v>
      </c>
      <c r="E786" s="2">
        <f>MACD!F786</f>
        <v>5.0793262741851426E-2</v>
      </c>
      <c r="F786" s="2">
        <f>'Moving Avg'!D786</f>
        <v>2.0720000000000001</v>
      </c>
      <c r="G786" s="2">
        <f>'Moving Avg'!F786</f>
        <v>2.1574999999999998</v>
      </c>
      <c r="H786" s="2">
        <f>'Moving Avg'!G786</f>
        <v>2.2998000000000003</v>
      </c>
      <c r="I786" s="2">
        <f>'Moving Avg'!H786</f>
        <v>2.6086499999999995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50</v>
      </c>
      <c r="N786" s="8">
        <f t="shared" si="121"/>
        <v>45</v>
      </c>
      <c r="O786" s="8">
        <f t="shared" si="122"/>
        <v>0</v>
      </c>
      <c r="P786" s="8">
        <f t="shared" si="123"/>
        <v>16.5</v>
      </c>
      <c r="Q786" s="9">
        <f t="shared" si="124"/>
        <v>35.725000000000001</v>
      </c>
      <c r="R786" s="9">
        <f t="shared" si="125"/>
        <v>23.125</v>
      </c>
      <c r="S786" s="9">
        <f t="shared" si="126"/>
        <v>21.675000000000001</v>
      </c>
      <c r="T786" s="9">
        <f t="shared" si="127"/>
        <v>27.875</v>
      </c>
      <c r="U786" s="8">
        <f t="shared" si="128"/>
        <v>26.841666666666669</v>
      </c>
      <c r="V786" s="8">
        <f t="shared" si="129"/>
        <v>27.1</v>
      </c>
    </row>
    <row r="787" spans="1:22" ht="13.5" x14ac:dyDescent="0.25">
      <c r="A787" s="3">
        <f>RSI!A787</f>
        <v>43147</v>
      </c>
      <c r="B787" s="2">
        <f>RSI!B787</f>
        <v>2.0299999999999998</v>
      </c>
      <c r="C787" s="2">
        <f>RSI!I787</f>
        <v>14.077457451640299</v>
      </c>
      <c r="D787" s="2">
        <f>MACD!E787</f>
        <v>3.6301115765805747E-2</v>
      </c>
      <c r="E787" s="2">
        <f>MACD!F787</f>
        <v>4.7894833346642296E-2</v>
      </c>
      <c r="F787" s="2">
        <f>'Moving Avg'!D787</f>
        <v>2.056</v>
      </c>
      <c r="G787" s="2">
        <f>'Moving Avg'!F787</f>
        <v>2.1454999999999997</v>
      </c>
      <c r="H787" s="2">
        <f>'Moving Avg'!G787</f>
        <v>2.2946000000000004</v>
      </c>
      <c r="I787" s="2">
        <f>'Moving Avg'!H787</f>
        <v>2.6055499999999996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50</v>
      </c>
      <c r="N787" s="8">
        <f t="shared" si="121"/>
        <v>45</v>
      </c>
      <c r="O787" s="8">
        <f t="shared" si="122"/>
        <v>0</v>
      </c>
      <c r="P787" s="8">
        <f t="shared" si="123"/>
        <v>16.5</v>
      </c>
      <c r="Q787" s="9">
        <f t="shared" si="124"/>
        <v>35.725000000000001</v>
      </c>
      <c r="R787" s="9">
        <f t="shared" si="125"/>
        <v>23.125</v>
      </c>
      <c r="S787" s="9">
        <f t="shared" si="126"/>
        <v>21.675000000000001</v>
      </c>
      <c r="T787" s="9">
        <f t="shared" si="127"/>
        <v>27.875</v>
      </c>
      <c r="U787" s="8">
        <f t="shared" si="128"/>
        <v>26.841666666666669</v>
      </c>
      <c r="V787" s="8">
        <f t="shared" si="129"/>
        <v>27.1</v>
      </c>
    </row>
    <row r="788" spans="1:22" ht="13.5" x14ac:dyDescent="0.25">
      <c r="A788" s="3">
        <f>RSI!A788</f>
        <v>43150</v>
      </c>
      <c r="B788" s="2">
        <f>RSI!B788</f>
        <v>2.0299999999999998</v>
      </c>
      <c r="C788" s="2">
        <f>RSI!I788</f>
        <v>14.077457451640299</v>
      </c>
      <c r="D788" s="2">
        <f>MACD!E788</f>
        <v>3.7486134940095006E-2</v>
      </c>
      <c r="E788" s="2">
        <f>MACD!F788</f>
        <v>4.5813093665332844E-2</v>
      </c>
      <c r="F788" s="2">
        <f>'Moving Avg'!D788</f>
        <v>2.0399999999999996</v>
      </c>
      <c r="G788" s="2">
        <f>'Moving Avg'!F788</f>
        <v>2.1334999999999997</v>
      </c>
      <c r="H788" s="2">
        <f>'Moving Avg'!G788</f>
        <v>2.2894000000000005</v>
      </c>
      <c r="I788" s="2">
        <f>'Moving Avg'!H788</f>
        <v>2.6020999999999992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50</v>
      </c>
      <c r="N788" s="8">
        <f t="shared" si="121"/>
        <v>45</v>
      </c>
      <c r="O788" s="8">
        <f t="shared" si="122"/>
        <v>0</v>
      </c>
      <c r="P788" s="8">
        <f t="shared" si="123"/>
        <v>16.5</v>
      </c>
      <c r="Q788" s="9">
        <f t="shared" si="124"/>
        <v>35.725000000000001</v>
      </c>
      <c r="R788" s="9">
        <f t="shared" si="125"/>
        <v>23.125</v>
      </c>
      <c r="S788" s="9">
        <f t="shared" si="126"/>
        <v>21.675000000000001</v>
      </c>
      <c r="T788" s="9">
        <f t="shared" si="127"/>
        <v>27.875</v>
      </c>
      <c r="U788" s="8">
        <f t="shared" si="128"/>
        <v>26.841666666666669</v>
      </c>
      <c r="V788" s="8">
        <f t="shared" si="129"/>
        <v>27.1</v>
      </c>
    </row>
    <row r="789" spans="1:22" ht="13.5" x14ac:dyDescent="0.25">
      <c r="A789" s="3">
        <f>RSI!A789</f>
        <v>43151</v>
      </c>
      <c r="B789" s="2">
        <f>RSI!B789</f>
        <v>2.02</v>
      </c>
      <c r="C789" s="2">
        <f>RSI!I789</f>
        <v>13.39059437548238</v>
      </c>
      <c r="D789" s="2">
        <f>MACD!E789</f>
        <v>4.0095638453397697E-2</v>
      </c>
      <c r="E789" s="2">
        <f>MACD!F789</f>
        <v>4.4669602622945816E-2</v>
      </c>
      <c r="F789" s="2">
        <f>'Moving Avg'!D789</f>
        <v>2.0239999999999996</v>
      </c>
      <c r="G789" s="2">
        <f>'Moving Avg'!F789</f>
        <v>2.1239999999999997</v>
      </c>
      <c r="H789" s="2">
        <f>'Moving Avg'!G789</f>
        <v>2.2840000000000003</v>
      </c>
      <c r="I789" s="2">
        <f>'Moving Avg'!H789</f>
        <v>2.5989999999999998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  <c r="M789" s="8">
        <f t="shared" si="120"/>
        <v>50</v>
      </c>
      <c r="N789" s="8">
        <f t="shared" si="121"/>
        <v>45</v>
      </c>
      <c r="O789" s="8">
        <f t="shared" si="122"/>
        <v>0</v>
      </c>
      <c r="P789" s="8">
        <f t="shared" si="123"/>
        <v>66.5</v>
      </c>
      <c r="Q789" s="9">
        <f t="shared" si="124"/>
        <v>43.225000000000001</v>
      </c>
      <c r="R789" s="9">
        <f t="shared" si="125"/>
        <v>35.625</v>
      </c>
      <c r="S789" s="9">
        <f t="shared" si="126"/>
        <v>44.174999999999997</v>
      </c>
      <c r="T789" s="9">
        <f t="shared" si="127"/>
        <v>40.375</v>
      </c>
      <c r="U789" s="8">
        <f t="shared" si="128"/>
        <v>41.008333333333333</v>
      </c>
      <c r="V789" s="8">
        <f t="shared" si="129"/>
        <v>40.849999999999994</v>
      </c>
    </row>
    <row r="790" spans="1:22" ht="13.5" x14ac:dyDescent="0.25">
      <c r="A790" s="3">
        <f>RSI!A790</f>
        <v>43152</v>
      </c>
      <c r="B790" s="2">
        <f>RSI!B790</f>
        <v>2.02</v>
      </c>
      <c r="C790" s="2">
        <f>RSI!I790</f>
        <v>13.39059437548238</v>
      </c>
      <c r="D790" s="2">
        <f>MACD!E790</f>
        <v>4.3164672391701409E-2</v>
      </c>
      <c r="E790" s="2">
        <f>MACD!F790</f>
        <v>4.436861657669694E-2</v>
      </c>
      <c r="F790" s="2">
        <f>'Moving Avg'!D790</f>
        <v>2.0259999999999998</v>
      </c>
      <c r="G790" s="2">
        <f>'Moving Avg'!F790</f>
        <v>2.1145000000000005</v>
      </c>
      <c r="H790" s="2">
        <f>'Moving Avg'!G790</f>
        <v>2.2784</v>
      </c>
      <c r="I790" s="2">
        <f>'Moving Avg'!H790</f>
        <v>2.5958999999999999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50</v>
      </c>
      <c r="N790" s="8">
        <f t="shared" si="121"/>
        <v>45</v>
      </c>
      <c r="O790" s="8">
        <f t="shared" si="122"/>
        <v>0</v>
      </c>
      <c r="P790" s="8">
        <f t="shared" si="123"/>
        <v>83.5</v>
      </c>
      <c r="Q790" s="9">
        <f t="shared" si="124"/>
        <v>45.774999999999999</v>
      </c>
      <c r="R790" s="9">
        <f t="shared" si="125"/>
        <v>39.875</v>
      </c>
      <c r="S790" s="9">
        <f t="shared" si="126"/>
        <v>51.825000000000003</v>
      </c>
      <c r="T790" s="9">
        <f t="shared" si="127"/>
        <v>44.625</v>
      </c>
      <c r="U790" s="8">
        <f t="shared" si="128"/>
        <v>45.82500000000001</v>
      </c>
      <c r="V790" s="8">
        <f t="shared" si="129"/>
        <v>45.525000000000006</v>
      </c>
    </row>
    <row r="791" spans="1:22" ht="13.5" x14ac:dyDescent="0.25">
      <c r="A791" s="3">
        <f>RSI!A791</f>
        <v>43153</v>
      </c>
      <c r="B791" s="2">
        <f>RSI!B791</f>
        <v>2.02</v>
      </c>
      <c r="C791" s="2">
        <f>RSI!I791</f>
        <v>13.39059437548238</v>
      </c>
      <c r="D791" s="2">
        <f>MACD!E791</f>
        <v>4.6558762544028465E-2</v>
      </c>
      <c r="E791" s="2">
        <f>MACD!F791</f>
        <v>4.4806645770163245E-2</v>
      </c>
      <c r="F791" s="2">
        <f>'Moving Avg'!D791</f>
        <v>2.024</v>
      </c>
      <c r="G791" s="2">
        <f>'Moving Avg'!F791</f>
        <v>2.1050000000000004</v>
      </c>
      <c r="H791" s="2">
        <f>'Moving Avg'!G791</f>
        <v>2.2726000000000002</v>
      </c>
      <c r="I791" s="2">
        <f>'Moving Avg'!H791</f>
        <v>2.5923999999999996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50</v>
      </c>
      <c r="N791" s="8">
        <f t="shared" si="121"/>
        <v>0</v>
      </c>
      <c r="O791" s="8">
        <f t="shared" si="122"/>
        <v>0</v>
      </c>
      <c r="P791" s="8">
        <f t="shared" si="123"/>
        <v>16.5</v>
      </c>
      <c r="Q791" s="9">
        <f t="shared" si="124"/>
        <v>19.975000000000001</v>
      </c>
      <c r="R791" s="9">
        <f t="shared" si="125"/>
        <v>14.125</v>
      </c>
      <c r="S791" s="9">
        <f t="shared" si="126"/>
        <v>14.925000000000001</v>
      </c>
      <c r="T791" s="9">
        <f t="shared" si="127"/>
        <v>16.625</v>
      </c>
      <c r="U791" s="8">
        <f t="shared" si="128"/>
        <v>16.341666666666669</v>
      </c>
      <c r="V791" s="8">
        <f t="shared" si="129"/>
        <v>16.412500000000001</v>
      </c>
    </row>
    <row r="792" spans="1:22" ht="13.5" x14ac:dyDescent="0.25">
      <c r="A792" s="3">
        <f>RSI!A792</f>
        <v>43154</v>
      </c>
      <c r="B792" s="2">
        <f>RSI!B792</f>
        <v>2.02</v>
      </c>
      <c r="C792" s="2">
        <f>RSI!I792</f>
        <v>13.39059437548238</v>
      </c>
      <c r="D792" s="2">
        <f>MACD!E792</f>
        <v>4.401500112440937E-2</v>
      </c>
      <c r="E792" s="2">
        <f>MACD!F792</f>
        <v>4.4648316841012475E-2</v>
      </c>
      <c r="F792" s="2">
        <f>'Moving Avg'!D792</f>
        <v>2.0219999999999998</v>
      </c>
      <c r="G792" s="2">
        <f>'Moving Avg'!F792</f>
        <v>2.0955000000000008</v>
      </c>
      <c r="H792" s="2">
        <f>'Moving Avg'!G792</f>
        <v>2.2672000000000003</v>
      </c>
      <c r="I792" s="2">
        <f>'Moving Avg'!H792</f>
        <v>2.5889999999999991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0"/>
        <v>50</v>
      </c>
      <c r="N792" s="8">
        <f t="shared" si="121"/>
        <v>45</v>
      </c>
      <c r="O792" s="8">
        <f t="shared" si="122"/>
        <v>0</v>
      </c>
      <c r="P792" s="8">
        <f t="shared" si="123"/>
        <v>16.5</v>
      </c>
      <c r="Q792" s="9">
        <f t="shared" si="124"/>
        <v>35.725000000000001</v>
      </c>
      <c r="R792" s="9">
        <f t="shared" si="125"/>
        <v>23.125</v>
      </c>
      <c r="S792" s="9">
        <f t="shared" si="126"/>
        <v>21.675000000000001</v>
      </c>
      <c r="T792" s="9">
        <f t="shared" si="127"/>
        <v>27.875</v>
      </c>
      <c r="U792" s="8">
        <f t="shared" si="128"/>
        <v>26.841666666666669</v>
      </c>
      <c r="V792" s="8">
        <f t="shared" si="129"/>
        <v>27.1</v>
      </c>
    </row>
    <row r="793" spans="1:22" ht="13.5" x14ac:dyDescent="0.25">
      <c r="A793" s="3">
        <f>RSI!A793</f>
        <v>43157</v>
      </c>
      <c r="B793" s="2">
        <f>RSI!B793</f>
        <v>2</v>
      </c>
      <c r="C793" s="2">
        <f>RSI!I793</f>
        <v>11.836940916818747</v>
      </c>
      <c r="D793" s="2">
        <f>MACD!E793</f>
        <v>4.4027552705911077E-2</v>
      </c>
      <c r="E793" s="2">
        <f>MACD!F793</f>
        <v>4.4524164013992201E-2</v>
      </c>
      <c r="F793" s="2">
        <f>'Moving Avg'!D793</f>
        <v>2.016</v>
      </c>
      <c r="G793" s="2">
        <f>'Moving Avg'!F793</f>
        <v>2.0850000000000009</v>
      </c>
      <c r="H793" s="2">
        <f>'Moving Avg'!G793</f>
        <v>2.2602000000000002</v>
      </c>
      <c r="I793" s="2">
        <f>'Moving Avg'!H793</f>
        <v>2.5854999999999988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0"/>
        <v>50</v>
      </c>
      <c r="N793" s="8">
        <f t="shared" si="121"/>
        <v>45</v>
      </c>
      <c r="O793" s="8">
        <f t="shared" si="122"/>
        <v>0</v>
      </c>
      <c r="P793" s="8">
        <f t="shared" si="123"/>
        <v>16.5</v>
      </c>
      <c r="Q793" s="9">
        <f t="shared" si="124"/>
        <v>35.725000000000001</v>
      </c>
      <c r="R793" s="9">
        <f t="shared" si="125"/>
        <v>23.125</v>
      </c>
      <c r="S793" s="9">
        <f t="shared" si="126"/>
        <v>21.675000000000001</v>
      </c>
      <c r="T793" s="9">
        <f t="shared" si="127"/>
        <v>27.875</v>
      </c>
      <c r="U793" s="8">
        <f t="shared" si="128"/>
        <v>26.841666666666669</v>
      </c>
      <c r="V793" s="8">
        <f t="shared" si="129"/>
        <v>27.1</v>
      </c>
    </row>
    <row r="794" spans="1:22" ht="13.5" x14ac:dyDescent="0.25">
      <c r="A794" s="3">
        <f>RSI!A794</f>
        <v>43158</v>
      </c>
      <c r="B794" s="2">
        <f>RSI!B794</f>
        <v>2</v>
      </c>
      <c r="C794" s="2">
        <f>RSI!I794</f>
        <v>11.836940916818747</v>
      </c>
      <c r="D794" s="2">
        <f>MACD!E794</f>
        <v>4.3250747788786903E-2</v>
      </c>
      <c r="E794" s="2">
        <f>MACD!F794</f>
        <v>4.4269480768951139E-2</v>
      </c>
      <c r="F794" s="2">
        <f>'Moving Avg'!D794</f>
        <v>2.012</v>
      </c>
      <c r="G794" s="2">
        <f>'Moving Avg'!F794</f>
        <v>2.0775000000000006</v>
      </c>
      <c r="H794" s="2">
        <f>'Moving Avg'!G794</f>
        <v>2.2532000000000005</v>
      </c>
      <c r="I794" s="2">
        <f>'Moving Avg'!H794</f>
        <v>2.5819999999999994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  <c r="M794" s="8">
        <f t="shared" si="120"/>
        <v>50</v>
      </c>
      <c r="N794" s="8">
        <f t="shared" si="121"/>
        <v>45</v>
      </c>
      <c r="O794" s="8">
        <f t="shared" si="122"/>
        <v>0</v>
      </c>
      <c r="P794" s="8">
        <f t="shared" si="123"/>
        <v>16.5</v>
      </c>
      <c r="Q794" s="9">
        <f t="shared" si="124"/>
        <v>35.725000000000001</v>
      </c>
      <c r="R794" s="9">
        <f t="shared" si="125"/>
        <v>23.125</v>
      </c>
      <c r="S794" s="9">
        <f t="shared" si="126"/>
        <v>21.675000000000001</v>
      </c>
      <c r="T794" s="9">
        <f t="shared" si="127"/>
        <v>27.875</v>
      </c>
      <c r="U794" s="8">
        <f t="shared" si="128"/>
        <v>26.841666666666669</v>
      </c>
      <c r="V794" s="8">
        <f t="shared" si="129"/>
        <v>27.1</v>
      </c>
    </row>
    <row r="795" spans="1:22" ht="13.5" x14ac:dyDescent="0.25">
      <c r="A795" s="3">
        <f>RSI!A795</f>
        <v>43159</v>
      </c>
      <c r="B795" s="2">
        <f>RSI!B795</f>
        <v>1.96</v>
      </c>
      <c r="C795" s="2">
        <f>RSI!I795</f>
        <v>9.3268536251410126</v>
      </c>
      <c r="D795" s="2">
        <f>MACD!E795</f>
        <v>3.2405664189458339E-2</v>
      </c>
      <c r="E795" s="2">
        <f>MACD!F795</f>
        <v>4.1896717453052582E-2</v>
      </c>
      <c r="F795" s="2">
        <f>'Moving Avg'!D795</f>
        <v>2</v>
      </c>
      <c r="G795" s="2">
        <f>'Moving Avg'!F795</f>
        <v>2.0680000000000005</v>
      </c>
      <c r="H795" s="2">
        <f>'Moving Avg'!G795</f>
        <v>2.2440000000000002</v>
      </c>
      <c r="I795" s="2">
        <f>'Moving Avg'!H795</f>
        <v>2.5786999999999991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  <c r="M795" s="8">
        <f t="shared" si="120"/>
        <v>50</v>
      </c>
      <c r="N795" s="8">
        <f t="shared" si="121"/>
        <v>45</v>
      </c>
      <c r="O795" s="8">
        <f t="shared" si="122"/>
        <v>0</v>
      </c>
      <c r="P795" s="8">
        <f t="shared" si="123"/>
        <v>33</v>
      </c>
      <c r="Q795" s="9">
        <f t="shared" si="124"/>
        <v>38.200000000000003</v>
      </c>
      <c r="R795" s="9">
        <f t="shared" si="125"/>
        <v>27.25</v>
      </c>
      <c r="S795" s="9">
        <f t="shared" si="126"/>
        <v>29.1</v>
      </c>
      <c r="T795" s="9">
        <f t="shared" si="127"/>
        <v>32</v>
      </c>
      <c r="U795" s="8">
        <f t="shared" si="128"/>
        <v>31.516666666666669</v>
      </c>
      <c r="V795" s="8">
        <f t="shared" si="129"/>
        <v>31.637500000000003</v>
      </c>
    </row>
    <row r="796" spans="1:22" ht="13.5" x14ac:dyDescent="0.25">
      <c r="A796" s="3">
        <f>RSI!A796</f>
        <v>43160</v>
      </c>
      <c r="B796" s="2">
        <f>RSI!B796</f>
        <v>1.96</v>
      </c>
      <c r="C796" s="2">
        <f>RSI!I796</f>
        <v>9.3268536251410126</v>
      </c>
      <c r="D796" s="2">
        <f>MACD!E796</f>
        <v>2.7186232147939471E-2</v>
      </c>
      <c r="E796" s="2">
        <f>MACD!F796</f>
        <v>3.8954620392029959E-2</v>
      </c>
      <c r="F796" s="2">
        <f>'Moving Avg'!D796</f>
        <v>1.988</v>
      </c>
      <c r="G796" s="2">
        <f>'Moving Avg'!F796</f>
        <v>2.0585</v>
      </c>
      <c r="H796" s="2">
        <f>'Moving Avg'!G796</f>
        <v>2.2348000000000003</v>
      </c>
      <c r="I796" s="2">
        <f>'Moving Avg'!H796</f>
        <v>2.5753999999999992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  <c r="M796" s="8">
        <f t="shared" si="120"/>
        <v>50</v>
      </c>
      <c r="N796" s="8">
        <f t="shared" si="121"/>
        <v>45</v>
      </c>
      <c r="O796" s="8">
        <f t="shared" si="122"/>
        <v>0</v>
      </c>
      <c r="P796" s="8">
        <f t="shared" si="123"/>
        <v>33</v>
      </c>
      <c r="Q796" s="9">
        <f t="shared" si="124"/>
        <v>38.200000000000003</v>
      </c>
      <c r="R796" s="9">
        <f t="shared" si="125"/>
        <v>27.25</v>
      </c>
      <c r="S796" s="9">
        <f t="shared" si="126"/>
        <v>29.1</v>
      </c>
      <c r="T796" s="9">
        <f t="shared" si="127"/>
        <v>32</v>
      </c>
      <c r="U796" s="8">
        <f t="shared" si="128"/>
        <v>31.516666666666669</v>
      </c>
      <c r="V796" s="8">
        <f t="shared" si="129"/>
        <v>31.637500000000003</v>
      </c>
    </row>
    <row r="797" spans="1:22" ht="13.5" x14ac:dyDescent="0.25">
      <c r="A797" s="3">
        <f>RSI!A797</f>
        <v>43161</v>
      </c>
      <c r="B797" s="2">
        <f>RSI!B797</f>
        <v>1.95</v>
      </c>
      <c r="C797" s="2">
        <f>RSI!I797</f>
        <v>8.7866212268358908</v>
      </c>
      <c r="D797" s="2">
        <f>MACD!E797</f>
        <v>2.4325580467000396E-2</v>
      </c>
      <c r="E797" s="2">
        <f>MACD!F797</f>
        <v>3.6028812407024047E-2</v>
      </c>
      <c r="F797" s="2">
        <f>'Moving Avg'!D797</f>
        <v>1.9739999999999998</v>
      </c>
      <c r="G797" s="2">
        <f>'Moving Avg'!F797</f>
        <v>2.0485000000000002</v>
      </c>
      <c r="H797" s="2">
        <f>'Moving Avg'!G797</f>
        <v>2.2254</v>
      </c>
      <c r="I797" s="2">
        <f>'Moving Avg'!H797</f>
        <v>2.571699999999999</v>
      </c>
      <c r="J797" s="6" t="str">
        <f>OBV!F797</f>
        <v>BEARISH</v>
      </c>
      <c r="K797" s="6" t="str">
        <f>OBV!G797</f>
        <v>STRONG</v>
      </c>
      <c r="L797" s="6" t="str">
        <f>OBV!H797</f>
        <v>CONFIRMED BEARISH</v>
      </c>
      <c r="M797" s="8">
        <f t="shared" si="120"/>
        <v>50</v>
      </c>
      <c r="N797" s="8">
        <f t="shared" si="121"/>
        <v>45</v>
      </c>
      <c r="O797" s="8">
        <f t="shared" si="122"/>
        <v>0</v>
      </c>
      <c r="P797" s="8">
        <f t="shared" si="123"/>
        <v>33</v>
      </c>
      <c r="Q797" s="9">
        <f t="shared" si="124"/>
        <v>38.200000000000003</v>
      </c>
      <c r="R797" s="9">
        <f t="shared" si="125"/>
        <v>27.25</v>
      </c>
      <c r="S797" s="9">
        <f t="shared" si="126"/>
        <v>29.1</v>
      </c>
      <c r="T797" s="9">
        <f t="shared" si="127"/>
        <v>32</v>
      </c>
      <c r="U797" s="8">
        <f t="shared" si="128"/>
        <v>31.516666666666669</v>
      </c>
      <c r="V797" s="8">
        <f t="shared" si="129"/>
        <v>31.637500000000003</v>
      </c>
    </row>
    <row r="798" spans="1:22" ht="13.5" x14ac:dyDescent="0.25">
      <c r="A798" s="3">
        <f>RSI!A798</f>
        <v>43164</v>
      </c>
      <c r="B798" s="2">
        <f>RSI!B798</f>
        <v>1.96</v>
      </c>
      <c r="C798" s="2">
        <f>RSI!I798</f>
        <v>14.142240540080365</v>
      </c>
      <c r="D798" s="2">
        <f>MACD!E798</f>
        <v>2.1978054728749363E-2</v>
      </c>
      <c r="E798" s="2">
        <f>MACD!F798</f>
        <v>3.3218660871369113E-2</v>
      </c>
      <c r="F798" s="2">
        <f>'Moving Avg'!D798</f>
        <v>1.966</v>
      </c>
      <c r="G798" s="2">
        <f>'Moving Avg'!F798</f>
        <v>2.0390000000000006</v>
      </c>
      <c r="H798" s="2">
        <f>'Moving Avg'!G798</f>
        <v>2.2162000000000002</v>
      </c>
      <c r="I798" s="2">
        <f>'Moving Avg'!H798</f>
        <v>2.5680499999999991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50</v>
      </c>
      <c r="N798" s="8">
        <f t="shared" si="121"/>
        <v>45</v>
      </c>
      <c r="O798" s="8">
        <f t="shared" si="122"/>
        <v>0</v>
      </c>
      <c r="P798" s="8">
        <f t="shared" si="123"/>
        <v>16.5</v>
      </c>
      <c r="Q798" s="9">
        <f t="shared" si="124"/>
        <v>35.725000000000001</v>
      </c>
      <c r="R798" s="9">
        <f t="shared" si="125"/>
        <v>23.125</v>
      </c>
      <c r="S798" s="9">
        <f t="shared" si="126"/>
        <v>21.675000000000001</v>
      </c>
      <c r="T798" s="9">
        <f t="shared" si="127"/>
        <v>27.875</v>
      </c>
      <c r="U798" s="8">
        <f t="shared" si="128"/>
        <v>26.841666666666669</v>
      </c>
      <c r="V798" s="8">
        <f t="shared" si="129"/>
        <v>27.1</v>
      </c>
    </row>
    <row r="799" spans="1:22" ht="13.5" x14ac:dyDescent="0.25">
      <c r="A799" s="3">
        <f>RSI!A799</f>
        <v>43165</v>
      </c>
      <c r="B799" s="2">
        <f>RSI!B799</f>
        <v>2</v>
      </c>
      <c r="C799" s="2">
        <f>RSI!I799</f>
        <v>31.474272629018671</v>
      </c>
      <c r="D799" s="2">
        <f>MACD!E799</f>
        <v>1.618465929588897E-2</v>
      </c>
      <c r="E799" s="2">
        <f>MACD!F799</f>
        <v>2.9811860556273086E-2</v>
      </c>
      <c r="F799" s="2">
        <f>'Moving Avg'!D799</f>
        <v>1.966</v>
      </c>
      <c r="G799" s="2">
        <f>'Moving Avg'!F799</f>
        <v>2.0315000000000003</v>
      </c>
      <c r="H799" s="2">
        <f>'Moving Avg'!G799</f>
        <v>2.2077999999999998</v>
      </c>
      <c r="I799" s="2">
        <f>'Moving Avg'!H799</f>
        <v>2.5645999999999987</v>
      </c>
      <c r="J799" s="6" t="str">
        <f>OBV!F799</f>
        <v>BEARISH</v>
      </c>
      <c r="K799" s="6" t="str">
        <f>OBV!G799</f>
        <v>NEUTRAL</v>
      </c>
      <c r="L799" s="6" t="str">
        <f>OBV!H799</f>
        <v>NEUTRAL</v>
      </c>
      <c r="M799" s="8">
        <f t="shared" si="120"/>
        <v>25</v>
      </c>
      <c r="N799" s="8">
        <f t="shared" si="121"/>
        <v>45</v>
      </c>
      <c r="O799" s="8">
        <f t="shared" si="122"/>
        <v>0</v>
      </c>
      <c r="P799" s="8">
        <f t="shared" si="123"/>
        <v>16.5</v>
      </c>
      <c r="Q799" s="9">
        <f t="shared" si="124"/>
        <v>26.975000000000001</v>
      </c>
      <c r="R799" s="9">
        <f t="shared" si="125"/>
        <v>18.125</v>
      </c>
      <c r="S799" s="9">
        <f t="shared" si="126"/>
        <v>17.925000000000001</v>
      </c>
      <c r="T799" s="9">
        <f t="shared" si="127"/>
        <v>21.625</v>
      </c>
      <c r="U799" s="8">
        <f t="shared" si="128"/>
        <v>21.008333333333336</v>
      </c>
      <c r="V799" s="8">
        <f t="shared" si="129"/>
        <v>21.162500000000001</v>
      </c>
    </row>
    <row r="800" spans="1:22" ht="13.5" x14ac:dyDescent="0.25">
      <c r="A800" s="3">
        <f>RSI!A800</f>
        <v>43166</v>
      </c>
      <c r="B800" s="2">
        <f>RSI!B800</f>
        <v>2</v>
      </c>
      <c r="C800" s="2">
        <f>RSI!I800</f>
        <v>31.474272629018671</v>
      </c>
      <c r="D800" s="2">
        <f>MACD!E800</f>
        <v>1.1689153936286889E-2</v>
      </c>
      <c r="E800" s="2">
        <f>MACD!F800</f>
        <v>2.6187319232275845E-2</v>
      </c>
      <c r="F800" s="2">
        <f>'Moving Avg'!D800</f>
        <v>1.9740000000000002</v>
      </c>
      <c r="G800" s="2">
        <f>'Moving Avg'!F800</f>
        <v>2.024</v>
      </c>
      <c r="H800" s="2">
        <f>'Moving Avg'!G800</f>
        <v>2.1993999999999998</v>
      </c>
      <c r="I800" s="2">
        <f>'Moving Avg'!H800</f>
        <v>2.561199999999999</v>
      </c>
      <c r="J800" s="6" t="str">
        <f>OBV!F800</f>
        <v>BULLISH</v>
      </c>
      <c r="K800" s="6" t="str">
        <f>OBV!G800</f>
        <v>NEUTRAL</v>
      </c>
      <c r="L800" s="6" t="str">
        <f>OBV!H800</f>
        <v>CONFIRMED BULLISH</v>
      </c>
      <c r="M800" s="8">
        <f t="shared" si="120"/>
        <v>25</v>
      </c>
      <c r="N800" s="8">
        <f t="shared" si="121"/>
        <v>45</v>
      </c>
      <c r="O800" s="8">
        <f t="shared" si="122"/>
        <v>0</v>
      </c>
      <c r="P800" s="8">
        <f t="shared" si="123"/>
        <v>83.5</v>
      </c>
      <c r="Q800" s="9">
        <f t="shared" si="124"/>
        <v>37.024999999999999</v>
      </c>
      <c r="R800" s="9">
        <f t="shared" si="125"/>
        <v>34.875</v>
      </c>
      <c r="S800" s="9">
        <f t="shared" si="126"/>
        <v>48.075000000000003</v>
      </c>
      <c r="T800" s="9">
        <f t="shared" si="127"/>
        <v>38.375</v>
      </c>
      <c r="U800" s="8">
        <f t="shared" si="128"/>
        <v>39.991666666666667</v>
      </c>
      <c r="V800" s="8">
        <f t="shared" si="129"/>
        <v>39.587500000000006</v>
      </c>
    </row>
    <row r="801" spans="1:22" ht="13.5" x14ac:dyDescent="0.25">
      <c r="A801" s="3">
        <f>RSI!A801</f>
        <v>43167</v>
      </c>
      <c r="B801" s="2">
        <f>RSI!B801</f>
        <v>1.99</v>
      </c>
      <c r="C801" s="2">
        <f>RSI!I801</f>
        <v>29.733941866803804</v>
      </c>
      <c r="D801" s="2">
        <f>MACD!E801</f>
        <v>9.0024855897468115E-3</v>
      </c>
      <c r="E801" s="2">
        <f>MACD!F801</f>
        <v>2.2750352503770041E-2</v>
      </c>
      <c r="F801" s="2">
        <f>'Moving Avg'!D801</f>
        <v>1.98</v>
      </c>
      <c r="G801" s="2">
        <f>'Moving Avg'!F801</f>
        <v>2.016</v>
      </c>
      <c r="H801" s="2">
        <f>'Moving Avg'!G801</f>
        <v>2.1907999999999994</v>
      </c>
      <c r="I801" s="2">
        <f>'Moving Avg'!H801</f>
        <v>2.5578499999999984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  <c r="M801" s="8">
        <f t="shared" si="120"/>
        <v>50</v>
      </c>
      <c r="N801" s="8">
        <f t="shared" si="121"/>
        <v>45</v>
      </c>
      <c r="O801" s="8">
        <f t="shared" si="122"/>
        <v>0</v>
      </c>
      <c r="P801" s="8">
        <f t="shared" si="123"/>
        <v>83.5</v>
      </c>
      <c r="Q801" s="9">
        <f t="shared" si="124"/>
        <v>45.774999999999999</v>
      </c>
      <c r="R801" s="9">
        <f t="shared" si="125"/>
        <v>39.875</v>
      </c>
      <c r="S801" s="9">
        <f t="shared" si="126"/>
        <v>51.825000000000003</v>
      </c>
      <c r="T801" s="9">
        <f t="shared" si="127"/>
        <v>44.625</v>
      </c>
      <c r="U801" s="8">
        <f t="shared" si="128"/>
        <v>45.82500000000001</v>
      </c>
      <c r="V801" s="8">
        <f t="shared" si="129"/>
        <v>45.525000000000006</v>
      </c>
    </row>
    <row r="802" spans="1:22" ht="13.5" x14ac:dyDescent="0.25">
      <c r="A802" s="3">
        <f>RSI!A802</f>
        <v>43168</v>
      </c>
      <c r="B802" s="2">
        <f>RSI!B802</f>
        <v>1.99</v>
      </c>
      <c r="C802" s="2">
        <f>RSI!I802</f>
        <v>29.733941866803804</v>
      </c>
      <c r="D802" s="2">
        <f>MACD!E802</f>
        <v>7.136833915508678E-3</v>
      </c>
      <c r="E802" s="2">
        <f>MACD!F802</f>
        <v>1.9627648786117769E-2</v>
      </c>
      <c r="F802" s="2">
        <f>'Moving Avg'!D802</f>
        <v>1.988</v>
      </c>
      <c r="G802" s="2">
        <f>'Moving Avg'!F802</f>
        <v>2.0100000000000002</v>
      </c>
      <c r="H802" s="2">
        <f>'Moving Avg'!G802</f>
        <v>2.1807999999999992</v>
      </c>
      <c r="I802" s="2">
        <f>'Moving Avg'!H802</f>
        <v>2.5548499999999987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50</v>
      </c>
      <c r="N802" s="8">
        <f t="shared" si="121"/>
        <v>45</v>
      </c>
      <c r="O802" s="8">
        <f t="shared" si="122"/>
        <v>0</v>
      </c>
      <c r="P802" s="8">
        <f t="shared" si="123"/>
        <v>83.5</v>
      </c>
      <c r="Q802" s="9">
        <f t="shared" si="124"/>
        <v>45.774999999999999</v>
      </c>
      <c r="R802" s="9">
        <f t="shared" si="125"/>
        <v>39.875</v>
      </c>
      <c r="S802" s="9">
        <f t="shared" si="126"/>
        <v>51.825000000000003</v>
      </c>
      <c r="T802" s="9">
        <f t="shared" si="127"/>
        <v>44.625</v>
      </c>
      <c r="U802" s="8">
        <f t="shared" si="128"/>
        <v>45.82500000000001</v>
      </c>
      <c r="V802" s="8">
        <f t="shared" si="129"/>
        <v>45.525000000000006</v>
      </c>
    </row>
    <row r="803" spans="1:22" ht="13.5" x14ac:dyDescent="0.25">
      <c r="A803" s="3">
        <f>RSI!A803</f>
        <v>43171</v>
      </c>
      <c r="B803" s="2">
        <f>RSI!B803</f>
        <v>1.99</v>
      </c>
      <c r="C803" s="2">
        <f>RSI!I803</f>
        <v>29.733941866803804</v>
      </c>
      <c r="D803" s="2">
        <f>MACD!E803</f>
        <v>2.858766832666948E-3</v>
      </c>
      <c r="E803" s="2">
        <f>MACD!F803</f>
        <v>1.6273872395427606E-2</v>
      </c>
      <c r="F803" s="2">
        <f>'Moving Avg'!D803</f>
        <v>1.9940000000000002</v>
      </c>
      <c r="G803" s="2">
        <f>'Moving Avg'!F803</f>
        <v>2.0040000000000004</v>
      </c>
      <c r="H803" s="2">
        <f>'Moving Avg'!G803</f>
        <v>2.170799999999999</v>
      </c>
      <c r="I803" s="2">
        <f>'Moving Avg'!H803</f>
        <v>2.5518499999999986</v>
      </c>
      <c r="J803" s="6" t="str">
        <f>OBV!F803</f>
        <v>BULLISH</v>
      </c>
      <c r="K803" s="6" t="str">
        <f>OBV!G803</f>
        <v>NEUTRAL</v>
      </c>
      <c r="L803" s="6" t="str">
        <f>OBV!H803</f>
        <v>CONFIRMED BULLISH</v>
      </c>
      <c r="M803" s="8">
        <f t="shared" si="120"/>
        <v>50</v>
      </c>
      <c r="N803" s="8">
        <f t="shared" si="121"/>
        <v>45</v>
      </c>
      <c r="O803" s="8">
        <f t="shared" si="122"/>
        <v>0</v>
      </c>
      <c r="P803" s="8">
        <f t="shared" si="123"/>
        <v>83.5</v>
      </c>
      <c r="Q803" s="9">
        <f t="shared" si="124"/>
        <v>45.774999999999999</v>
      </c>
      <c r="R803" s="9">
        <f t="shared" si="125"/>
        <v>39.875</v>
      </c>
      <c r="S803" s="9">
        <f t="shared" si="126"/>
        <v>51.825000000000003</v>
      </c>
      <c r="T803" s="9">
        <f t="shared" si="127"/>
        <v>44.625</v>
      </c>
      <c r="U803" s="8">
        <f t="shared" si="128"/>
        <v>45.82500000000001</v>
      </c>
      <c r="V803" s="8">
        <f t="shared" si="129"/>
        <v>45.525000000000006</v>
      </c>
    </row>
    <row r="804" spans="1:22" ht="13.5" x14ac:dyDescent="0.25">
      <c r="A804" s="3">
        <f>RSI!A804</f>
        <v>43172</v>
      </c>
      <c r="B804" s="2">
        <f>RSI!B804</f>
        <v>1.95</v>
      </c>
      <c r="C804" s="2">
        <f>RSI!I804</f>
        <v>23.298038733331026</v>
      </c>
      <c r="D804" s="2">
        <f>MACD!E804</f>
        <v>2.5513494106950141E-3</v>
      </c>
      <c r="E804" s="2">
        <f>MACD!F804</f>
        <v>1.3529367798481089E-2</v>
      </c>
      <c r="F804" s="2">
        <f>'Moving Avg'!D804</f>
        <v>1.984</v>
      </c>
      <c r="G804" s="2">
        <f>'Moving Avg'!F804</f>
        <v>1.9965000000000004</v>
      </c>
      <c r="H804" s="2">
        <f>'Moving Avg'!G804</f>
        <v>2.1597999999999988</v>
      </c>
      <c r="I804" s="2">
        <f>'Moving Avg'!H804</f>
        <v>2.5486499999999985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50</v>
      </c>
      <c r="N804" s="8">
        <f t="shared" si="121"/>
        <v>45</v>
      </c>
      <c r="O804" s="8">
        <f t="shared" si="122"/>
        <v>0</v>
      </c>
      <c r="P804" s="8">
        <f t="shared" si="123"/>
        <v>16.5</v>
      </c>
      <c r="Q804" s="9">
        <f t="shared" si="124"/>
        <v>35.725000000000001</v>
      </c>
      <c r="R804" s="9">
        <f t="shared" si="125"/>
        <v>23.125</v>
      </c>
      <c r="S804" s="9">
        <f t="shared" si="126"/>
        <v>21.675000000000001</v>
      </c>
      <c r="T804" s="9">
        <f t="shared" si="127"/>
        <v>27.875</v>
      </c>
      <c r="U804" s="8">
        <f t="shared" si="128"/>
        <v>26.841666666666669</v>
      </c>
      <c r="V804" s="8">
        <f t="shared" si="129"/>
        <v>27.1</v>
      </c>
    </row>
    <row r="805" spans="1:22" ht="13.5" x14ac:dyDescent="0.25">
      <c r="A805" s="3">
        <f>RSI!A805</f>
        <v>43173</v>
      </c>
      <c r="B805" s="2">
        <f>RSI!B805</f>
        <v>1.97</v>
      </c>
      <c r="C805" s="2">
        <f>RSI!I805</f>
        <v>31.304489772143086</v>
      </c>
      <c r="D805" s="2">
        <f>MACD!E805</f>
        <v>-4.7841069673255632E-3</v>
      </c>
      <c r="E805" s="2">
        <f>MACD!F805</f>
        <v>9.8666728453197586E-3</v>
      </c>
      <c r="F805" s="2">
        <f>'Moving Avg'!D805</f>
        <v>1.9780000000000002</v>
      </c>
      <c r="G805" s="2">
        <f>'Moving Avg'!F805</f>
        <v>1.9944999999999999</v>
      </c>
      <c r="H805" s="2">
        <f>'Moving Avg'!G805</f>
        <v>2.1493999999999986</v>
      </c>
      <c r="I805" s="2">
        <f>'Moving Avg'!H805</f>
        <v>2.5455499999999986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0"/>
        <v>25</v>
      </c>
      <c r="N805" s="8">
        <f t="shared" si="121"/>
        <v>45</v>
      </c>
      <c r="O805" s="8">
        <f t="shared" si="122"/>
        <v>0</v>
      </c>
      <c r="P805" s="8">
        <f t="shared" si="123"/>
        <v>16.5</v>
      </c>
      <c r="Q805" s="9">
        <f t="shared" si="124"/>
        <v>26.975000000000001</v>
      </c>
      <c r="R805" s="9">
        <f t="shared" si="125"/>
        <v>18.125</v>
      </c>
      <c r="S805" s="9">
        <f t="shared" si="126"/>
        <v>17.925000000000001</v>
      </c>
      <c r="T805" s="9">
        <f t="shared" si="127"/>
        <v>21.625</v>
      </c>
      <c r="U805" s="8">
        <f t="shared" si="128"/>
        <v>21.008333333333336</v>
      </c>
      <c r="V805" s="8">
        <f t="shared" si="129"/>
        <v>21.162500000000001</v>
      </c>
    </row>
    <row r="806" spans="1:22" ht="13.5" x14ac:dyDescent="0.25">
      <c r="A806" s="3">
        <f>RSI!A806</f>
        <v>43174</v>
      </c>
      <c r="B806" s="2">
        <f>RSI!B806</f>
        <v>1.97</v>
      </c>
      <c r="C806" s="2">
        <f>RSI!I806</f>
        <v>31.304489772143086</v>
      </c>
      <c r="D806" s="2">
        <f>MACD!E806</f>
        <v>-1.059069977668825E-2</v>
      </c>
      <c r="E806" s="2">
        <f>MACD!F806</f>
        <v>5.7751983209181571E-3</v>
      </c>
      <c r="F806" s="2">
        <f>'Moving Avg'!D806</f>
        <v>1.9739999999999998</v>
      </c>
      <c r="G806" s="2">
        <f>'Moving Avg'!F806</f>
        <v>1.9914999999999998</v>
      </c>
      <c r="H806" s="2">
        <f>'Moving Avg'!G806</f>
        <v>2.1389999999999989</v>
      </c>
      <c r="I806" s="2">
        <f>'Moving Avg'!H806</f>
        <v>2.5427999999999984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45</v>
      </c>
      <c r="O806" s="8">
        <f t="shared" si="122"/>
        <v>0</v>
      </c>
      <c r="P806" s="8">
        <f t="shared" si="123"/>
        <v>16.5</v>
      </c>
      <c r="Q806" s="9">
        <f t="shared" si="124"/>
        <v>26.975000000000001</v>
      </c>
      <c r="R806" s="9">
        <f t="shared" si="125"/>
        <v>18.125</v>
      </c>
      <c r="S806" s="9">
        <f t="shared" si="126"/>
        <v>17.925000000000001</v>
      </c>
      <c r="T806" s="9">
        <f t="shared" si="127"/>
        <v>21.625</v>
      </c>
      <c r="U806" s="8">
        <f t="shared" si="128"/>
        <v>21.008333333333336</v>
      </c>
      <c r="V806" s="8">
        <f t="shared" si="129"/>
        <v>21.162500000000001</v>
      </c>
    </row>
    <row r="807" spans="1:22" ht="13.5" x14ac:dyDescent="0.25">
      <c r="A807" s="3">
        <f>RSI!A807</f>
        <v>43175</v>
      </c>
      <c r="B807" s="2">
        <f>RSI!B807</f>
        <v>1.96</v>
      </c>
      <c r="C807" s="2">
        <f>RSI!I807</f>
        <v>29.517769785452131</v>
      </c>
      <c r="D807" s="2">
        <f>MACD!E807</f>
        <v>-1.5931013803662353E-2</v>
      </c>
      <c r="E807" s="2">
        <f>MACD!F807</f>
        <v>1.4339558960020553E-3</v>
      </c>
      <c r="F807" s="2">
        <f>'Moving Avg'!D807</f>
        <v>1.968</v>
      </c>
      <c r="G807" s="2">
        <f>'Moving Avg'!F807</f>
        <v>1.988</v>
      </c>
      <c r="H807" s="2">
        <f>'Moving Avg'!G807</f>
        <v>2.1283999999999987</v>
      </c>
      <c r="I807" s="2">
        <f>'Moving Avg'!H807</f>
        <v>2.5399999999999983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50</v>
      </c>
      <c r="N807" s="8">
        <f t="shared" si="121"/>
        <v>45</v>
      </c>
      <c r="O807" s="8">
        <f t="shared" si="122"/>
        <v>0</v>
      </c>
      <c r="P807" s="8">
        <f t="shared" si="123"/>
        <v>16.5</v>
      </c>
      <c r="Q807" s="9">
        <f t="shared" si="124"/>
        <v>35.725000000000001</v>
      </c>
      <c r="R807" s="9">
        <f t="shared" si="125"/>
        <v>23.125</v>
      </c>
      <c r="S807" s="9">
        <f t="shared" si="126"/>
        <v>21.675000000000001</v>
      </c>
      <c r="T807" s="9">
        <f t="shared" si="127"/>
        <v>27.875</v>
      </c>
      <c r="U807" s="8">
        <f t="shared" si="128"/>
        <v>26.841666666666669</v>
      </c>
      <c r="V807" s="8">
        <f t="shared" si="129"/>
        <v>27.1</v>
      </c>
    </row>
    <row r="808" spans="1:22" ht="13.5" x14ac:dyDescent="0.25">
      <c r="A808" s="3">
        <f>RSI!A808</f>
        <v>43178</v>
      </c>
      <c r="B808" s="2">
        <f>RSI!B808</f>
        <v>1.96</v>
      </c>
      <c r="C808" s="2">
        <f>RSI!I808</f>
        <v>29.517769785452131</v>
      </c>
      <c r="D808" s="2">
        <f>MACD!E808</f>
        <v>-1.850896908059485E-2</v>
      </c>
      <c r="E808" s="2">
        <f>MACD!F808</f>
        <v>-2.5546290993173262E-3</v>
      </c>
      <c r="F808" s="2">
        <f>'Moving Avg'!D808</f>
        <v>1.9619999999999997</v>
      </c>
      <c r="G808" s="2">
        <f>'Moving Avg'!F808</f>
        <v>1.9844999999999999</v>
      </c>
      <c r="H808" s="2">
        <f>'Moving Avg'!G808</f>
        <v>2.1177999999999986</v>
      </c>
      <c r="I808" s="2">
        <f>'Moving Avg'!H808</f>
        <v>2.5368499999999981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50</v>
      </c>
      <c r="N808" s="8">
        <f t="shared" si="121"/>
        <v>45</v>
      </c>
      <c r="O808" s="8">
        <f t="shared" si="122"/>
        <v>0</v>
      </c>
      <c r="P808" s="8">
        <f t="shared" si="123"/>
        <v>16.5</v>
      </c>
      <c r="Q808" s="9">
        <f t="shared" si="124"/>
        <v>35.725000000000001</v>
      </c>
      <c r="R808" s="9">
        <f t="shared" si="125"/>
        <v>23.125</v>
      </c>
      <c r="S808" s="9">
        <f t="shared" si="126"/>
        <v>21.675000000000001</v>
      </c>
      <c r="T808" s="9">
        <f t="shared" si="127"/>
        <v>27.875</v>
      </c>
      <c r="U808" s="8">
        <f t="shared" si="128"/>
        <v>26.841666666666669</v>
      </c>
      <c r="V808" s="8">
        <f t="shared" si="129"/>
        <v>27.1</v>
      </c>
    </row>
    <row r="809" spans="1:22" ht="13.5" x14ac:dyDescent="0.25">
      <c r="A809" s="3">
        <f>RSI!A809</f>
        <v>43180</v>
      </c>
      <c r="B809" s="2">
        <f>RSI!B809</f>
        <v>1.93</v>
      </c>
      <c r="C809" s="2">
        <f>RSI!I809</f>
        <v>24.627236976647197</v>
      </c>
      <c r="D809" s="2">
        <f>MACD!E809</f>
        <v>-1.1941737812315667E-2</v>
      </c>
      <c r="E809" s="2">
        <f>MACD!F809</f>
        <v>-4.4320508419169943E-3</v>
      </c>
      <c r="F809" s="2">
        <f>'Moving Avg'!D809</f>
        <v>1.9580000000000002</v>
      </c>
      <c r="G809" s="2">
        <f>'Moving Avg'!F809</f>
        <v>1.9799999999999998</v>
      </c>
      <c r="H809" s="2">
        <f>'Moving Avg'!G809</f>
        <v>2.1083999999999987</v>
      </c>
      <c r="I809" s="2">
        <f>'Moving Avg'!H809</f>
        <v>2.5335499999999982</v>
      </c>
      <c r="J809" s="6" t="str">
        <f>OBV!F809</f>
        <v>BEARISH</v>
      </c>
      <c r="K809" s="6" t="str">
        <f>OBV!G809</f>
        <v>NEUTRAL</v>
      </c>
      <c r="L809" s="6" t="str">
        <f>OBV!H809</f>
        <v>CONFIRMED BEARISH</v>
      </c>
      <c r="M809" s="8">
        <f t="shared" si="120"/>
        <v>50</v>
      </c>
      <c r="N809" s="8">
        <f t="shared" si="121"/>
        <v>45</v>
      </c>
      <c r="O809" s="8">
        <f t="shared" si="122"/>
        <v>0</v>
      </c>
      <c r="P809" s="8">
        <f t="shared" si="123"/>
        <v>16.5</v>
      </c>
      <c r="Q809" s="9">
        <f t="shared" si="124"/>
        <v>35.725000000000001</v>
      </c>
      <c r="R809" s="9">
        <f t="shared" si="125"/>
        <v>23.125</v>
      </c>
      <c r="S809" s="9">
        <f t="shared" si="126"/>
        <v>21.675000000000001</v>
      </c>
      <c r="T809" s="9">
        <f t="shared" si="127"/>
        <v>27.875</v>
      </c>
      <c r="U809" s="8">
        <f t="shared" si="128"/>
        <v>26.841666666666669</v>
      </c>
      <c r="V809" s="8">
        <f t="shared" si="129"/>
        <v>27.1</v>
      </c>
    </row>
    <row r="810" spans="1:22" ht="13.5" x14ac:dyDescent="0.25">
      <c r="A810" s="3">
        <f>RSI!A810</f>
        <v>43181</v>
      </c>
      <c r="B810" s="2">
        <f>RSI!B810</f>
        <v>1.93</v>
      </c>
      <c r="C810" s="2">
        <f>RSI!I810</f>
        <v>24.627236976647197</v>
      </c>
      <c r="D810" s="2">
        <f>MACD!E810</f>
        <v>-5.8626621712154492E-3</v>
      </c>
      <c r="E810" s="2">
        <f>MACD!F810</f>
        <v>-4.718173107776686E-3</v>
      </c>
      <c r="F810" s="2">
        <f>'Moving Avg'!D810</f>
        <v>1.95</v>
      </c>
      <c r="G810" s="2">
        <f>'Moving Avg'!F810</f>
        <v>1.9754999999999996</v>
      </c>
      <c r="H810" s="2">
        <f>'Moving Avg'!G810</f>
        <v>2.0989999999999993</v>
      </c>
      <c r="I810" s="2">
        <f>'Moving Avg'!H810</f>
        <v>2.5302499999999979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50</v>
      </c>
      <c r="N810" s="8">
        <f t="shared" si="121"/>
        <v>45</v>
      </c>
      <c r="O810" s="8">
        <f t="shared" si="122"/>
        <v>0</v>
      </c>
      <c r="P810" s="8">
        <f t="shared" si="123"/>
        <v>16.5</v>
      </c>
      <c r="Q810" s="9">
        <f t="shared" si="124"/>
        <v>35.725000000000001</v>
      </c>
      <c r="R810" s="9">
        <f t="shared" si="125"/>
        <v>23.125</v>
      </c>
      <c r="S810" s="9">
        <f t="shared" si="126"/>
        <v>21.675000000000001</v>
      </c>
      <c r="T810" s="9">
        <f t="shared" si="127"/>
        <v>27.875</v>
      </c>
      <c r="U810" s="8">
        <f t="shared" si="128"/>
        <v>26.841666666666669</v>
      </c>
      <c r="V810" s="8">
        <f t="shared" si="129"/>
        <v>27.1</v>
      </c>
    </row>
    <row r="811" spans="1:22" ht="13.5" x14ac:dyDescent="0.25">
      <c r="A811" s="3">
        <f>RSI!A811</f>
        <v>43182</v>
      </c>
      <c r="B811" s="2">
        <f>RSI!B811</f>
        <v>1.94</v>
      </c>
      <c r="C811" s="2">
        <f>RSI!I811</f>
        <v>29.164281595886521</v>
      </c>
      <c r="D811" s="2">
        <f>MACD!E811</f>
        <v>-2.5145241370634341E-3</v>
      </c>
      <c r="E811" s="2">
        <f>MACD!F811</f>
        <v>-4.277443313634036E-3</v>
      </c>
      <c r="F811" s="2">
        <f>'Moving Avg'!D811</f>
        <v>1.9439999999999997</v>
      </c>
      <c r="G811" s="2">
        <f>'Moving Avg'!F811</f>
        <v>1.9714999999999994</v>
      </c>
      <c r="H811" s="2">
        <f>'Moving Avg'!G811</f>
        <v>2.0897999999999994</v>
      </c>
      <c r="I811" s="2">
        <f>'Moving Avg'!H811</f>
        <v>2.5269999999999979</v>
      </c>
      <c r="J811" s="6" t="str">
        <f>OBV!F811</f>
        <v>BULLISH</v>
      </c>
      <c r="K811" s="6" t="str">
        <f>OBV!G811</f>
        <v>NEUTRAL</v>
      </c>
      <c r="L811" s="6" t="str">
        <f>OBV!H811</f>
        <v>BULLISH DIVERGENCE</v>
      </c>
      <c r="M811" s="8">
        <f t="shared" si="120"/>
        <v>50</v>
      </c>
      <c r="N811" s="8">
        <f t="shared" si="121"/>
        <v>0</v>
      </c>
      <c r="O811" s="8">
        <f t="shared" si="122"/>
        <v>0</v>
      </c>
      <c r="P811" s="8">
        <f t="shared" si="123"/>
        <v>66.5</v>
      </c>
      <c r="Q811" s="9">
        <f t="shared" si="124"/>
        <v>27.475000000000001</v>
      </c>
      <c r="R811" s="9">
        <f t="shared" si="125"/>
        <v>26.625</v>
      </c>
      <c r="S811" s="9">
        <f t="shared" si="126"/>
        <v>37.424999999999997</v>
      </c>
      <c r="T811" s="9">
        <f t="shared" si="127"/>
        <v>29.125</v>
      </c>
      <c r="U811" s="8">
        <f t="shared" si="128"/>
        <v>30.508333333333336</v>
      </c>
      <c r="V811" s="8">
        <f t="shared" si="129"/>
        <v>30.162500000000001</v>
      </c>
    </row>
    <row r="812" spans="1:22" ht="13.5" x14ac:dyDescent="0.25">
      <c r="A812" s="3">
        <f>RSI!A812</f>
        <v>43185</v>
      </c>
      <c r="B812" s="2">
        <f>RSI!B812</f>
        <v>1.94</v>
      </c>
      <c r="C812" s="2">
        <f>RSI!I812</f>
        <v>29.164281595886521</v>
      </c>
      <c r="D812" s="2">
        <f>MACD!E812</f>
        <v>7.0711704795090036E-4</v>
      </c>
      <c r="E812" s="2">
        <f>MACD!F812</f>
        <v>-3.2805312413170485E-3</v>
      </c>
      <c r="F812" s="2">
        <f>'Moving Avg'!D812</f>
        <v>1.94</v>
      </c>
      <c r="G812" s="2">
        <f>'Moving Avg'!F812</f>
        <v>1.9674999999999994</v>
      </c>
      <c r="H812" s="2">
        <f>'Moving Avg'!G812</f>
        <v>2.0805999999999996</v>
      </c>
      <c r="I812" s="2">
        <f>'Moving Avg'!H812</f>
        <v>2.5236999999999981</v>
      </c>
      <c r="J812" s="6" t="str">
        <f>OBV!F812</f>
        <v>BULLISH</v>
      </c>
      <c r="K812" s="6" t="str">
        <f>OBV!G812</f>
        <v>NEUTRAL</v>
      </c>
      <c r="L812" s="6" t="str">
        <f>OBV!H812</f>
        <v>BULLISH DIVERGENCE</v>
      </c>
      <c r="M812" s="8">
        <f t="shared" si="120"/>
        <v>50</v>
      </c>
      <c r="N812" s="8">
        <f t="shared" si="121"/>
        <v>0</v>
      </c>
      <c r="O812" s="8">
        <f t="shared" si="122"/>
        <v>0</v>
      </c>
      <c r="P812" s="8">
        <f t="shared" si="123"/>
        <v>66.5</v>
      </c>
      <c r="Q812" s="9">
        <f t="shared" si="124"/>
        <v>27.475000000000001</v>
      </c>
      <c r="R812" s="9">
        <f t="shared" si="125"/>
        <v>26.625</v>
      </c>
      <c r="S812" s="9">
        <f t="shared" si="126"/>
        <v>37.424999999999997</v>
      </c>
      <c r="T812" s="9">
        <f t="shared" si="127"/>
        <v>29.125</v>
      </c>
      <c r="U812" s="8">
        <f t="shared" si="128"/>
        <v>30.508333333333336</v>
      </c>
      <c r="V812" s="8">
        <f t="shared" si="129"/>
        <v>30.162500000000001</v>
      </c>
    </row>
    <row r="813" spans="1:22" ht="13.5" x14ac:dyDescent="0.25">
      <c r="A813" s="3">
        <f>RSI!A813</f>
        <v>43186</v>
      </c>
      <c r="B813" s="2">
        <f>RSI!B813</f>
        <v>1.95</v>
      </c>
      <c r="C813" s="2">
        <f>RSI!I813</f>
        <v>33.786739404396869</v>
      </c>
      <c r="D813" s="2">
        <f>MACD!E813</f>
        <v>3.0521964145810987E-3</v>
      </c>
      <c r="E813" s="2">
        <f>MACD!F813</f>
        <v>-2.0139857101374192E-3</v>
      </c>
      <c r="F813" s="2">
        <f>'Moving Avg'!D813</f>
        <v>1.9379999999999999</v>
      </c>
      <c r="G813" s="2">
        <f>'Moving Avg'!F813</f>
        <v>1.9649999999999999</v>
      </c>
      <c r="H813" s="2">
        <f>'Moving Avg'!G813</f>
        <v>2.0715999999999992</v>
      </c>
      <c r="I813" s="2">
        <f>'Moving Avg'!H813</f>
        <v>2.5206999999999979</v>
      </c>
      <c r="J813" s="6" t="str">
        <f>OBV!F813</f>
        <v>BULLISH</v>
      </c>
      <c r="K813" s="6" t="str">
        <f>OBV!G813</f>
        <v>NEUTRAL</v>
      </c>
      <c r="L813" s="6" t="str">
        <f>OBV!H813</f>
        <v>BULLISH DIVERGENCE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66.5</v>
      </c>
      <c r="Q813" s="9">
        <f t="shared" si="124"/>
        <v>18.725000000000001</v>
      </c>
      <c r="R813" s="9">
        <f t="shared" si="125"/>
        <v>21.625</v>
      </c>
      <c r="S813" s="9">
        <f t="shared" si="126"/>
        <v>33.674999999999997</v>
      </c>
      <c r="T813" s="9">
        <f t="shared" si="127"/>
        <v>22.875</v>
      </c>
      <c r="U813" s="8">
        <f t="shared" si="128"/>
        <v>24.675000000000001</v>
      </c>
      <c r="V813" s="8">
        <f t="shared" si="129"/>
        <v>24.225000000000001</v>
      </c>
    </row>
    <row r="814" spans="1:22" ht="13.5" x14ac:dyDescent="0.25">
      <c r="A814" s="3">
        <f>RSI!A814</f>
        <v>43187</v>
      </c>
      <c r="B814" s="2">
        <f>RSI!B814</f>
        <v>1.95</v>
      </c>
      <c r="C814" s="2">
        <f>RSI!I814</f>
        <v>33.786739404396869</v>
      </c>
      <c r="D814" s="2">
        <f>MACD!E814</f>
        <v>-8.4327925446459062E-4</v>
      </c>
      <c r="E814" s="2">
        <f>MACD!F814</f>
        <v>-1.7798444190028535E-3</v>
      </c>
      <c r="F814" s="2">
        <f>'Moving Avg'!D814</f>
        <v>1.9420000000000002</v>
      </c>
      <c r="G814" s="2">
        <f>'Moving Avg'!F814</f>
        <v>1.9624999999999999</v>
      </c>
      <c r="H814" s="2">
        <f>'Moving Avg'!G814</f>
        <v>2.0639999999999996</v>
      </c>
      <c r="I814" s="2">
        <f>'Moving Avg'!H814</f>
        <v>2.5176999999999978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83.5</v>
      </c>
      <c r="Q814" s="9">
        <f t="shared" si="124"/>
        <v>21.274999999999999</v>
      </c>
      <c r="R814" s="9">
        <f t="shared" si="125"/>
        <v>25.875</v>
      </c>
      <c r="S814" s="9">
        <f t="shared" si="126"/>
        <v>41.325000000000003</v>
      </c>
      <c r="T814" s="9">
        <f t="shared" si="127"/>
        <v>27.125</v>
      </c>
      <c r="U814" s="8">
        <f t="shared" si="128"/>
        <v>29.491666666666664</v>
      </c>
      <c r="V814" s="8">
        <f t="shared" si="129"/>
        <v>28.9</v>
      </c>
    </row>
    <row r="815" spans="1:22" ht="13.5" x14ac:dyDescent="0.25">
      <c r="A815" s="3">
        <f>RSI!A815</f>
        <v>43188</v>
      </c>
      <c r="B815" s="2">
        <f>RSI!B815</f>
        <v>1.96</v>
      </c>
      <c r="C815" s="2">
        <f>RSI!I815</f>
        <v>38.445294913256269</v>
      </c>
      <c r="D815" s="2">
        <f>MACD!E815</f>
        <v>-1.5494977501049334E-3</v>
      </c>
      <c r="E815" s="2">
        <f>MACD!F815</f>
        <v>-1.7337750852232695E-3</v>
      </c>
      <c r="F815" s="2">
        <f>'Moving Avg'!D815</f>
        <v>1.948</v>
      </c>
      <c r="G815" s="2">
        <f>'Moving Avg'!F815</f>
        <v>1.9625000000000004</v>
      </c>
      <c r="H815" s="2">
        <f>'Moving Avg'!G815</f>
        <v>2.0565999999999995</v>
      </c>
      <c r="I815" s="2">
        <f>'Moving Avg'!H815</f>
        <v>2.5150499999999978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83.5</v>
      </c>
      <c r="Q815" s="9">
        <f t="shared" si="124"/>
        <v>21.274999999999999</v>
      </c>
      <c r="R815" s="9">
        <f t="shared" si="125"/>
        <v>25.875</v>
      </c>
      <c r="S815" s="9">
        <f t="shared" si="126"/>
        <v>41.325000000000003</v>
      </c>
      <c r="T815" s="9">
        <f t="shared" si="127"/>
        <v>27.125</v>
      </c>
      <c r="U815" s="8">
        <f t="shared" si="128"/>
        <v>29.491666666666664</v>
      </c>
      <c r="V815" s="8">
        <f t="shared" si="129"/>
        <v>28.9</v>
      </c>
    </row>
    <row r="816" spans="1:22" ht="13.5" x14ac:dyDescent="0.25">
      <c r="A816" s="3">
        <f>RSI!A816</f>
        <v>43189</v>
      </c>
      <c r="B816" s="2">
        <f>RSI!B816</f>
        <v>1.96</v>
      </c>
      <c r="C816" s="2">
        <f>RSI!I816</f>
        <v>38.445294913256269</v>
      </c>
      <c r="D816" s="2">
        <f>MACD!E816</f>
        <v>-1.9711846313035242E-3</v>
      </c>
      <c r="E816" s="2">
        <f>MACD!F816</f>
        <v>-1.7812569944393205E-3</v>
      </c>
      <c r="F816" s="2">
        <f>'Moving Avg'!D816</f>
        <v>1.952</v>
      </c>
      <c r="G816" s="2">
        <f>'Moving Avg'!F816</f>
        <v>1.9625000000000004</v>
      </c>
      <c r="H816" s="2">
        <f>'Moving Avg'!G816</f>
        <v>2.0491999999999995</v>
      </c>
      <c r="I816" s="2">
        <f>'Moving Avg'!H816</f>
        <v>2.5127499999999974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45</v>
      </c>
      <c r="O816" s="8">
        <f t="shared" si="122"/>
        <v>0</v>
      </c>
      <c r="P816" s="8">
        <f t="shared" si="123"/>
        <v>83.5</v>
      </c>
      <c r="Q816" s="9">
        <f t="shared" si="124"/>
        <v>37.024999999999999</v>
      </c>
      <c r="R816" s="9">
        <f t="shared" si="125"/>
        <v>34.875</v>
      </c>
      <c r="S816" s="9">
        <f t="shared" si="126"/>
        <v>48.075000000000003</v>
      </c>
      <c r="T816" s="9">
        <f t="shared" si="127"/>
        <v>38.375</v>
      </c>
      <c r="U816" s="8">
        <f t="shared" si="128"/>
        <v>39.991666666666667</v>
      </c>
      <c r="V816" s="8">
        <f t="shared" si="129"/>
        <v>39.587500000000006</v>
      </c>
    </row>
    <row r="817" spans="1:22" ht="13.5" x14ac:dyDescent="0.25">
      <c r="A817" s="3">
        <f>RSI!A817</f>
        <v>43192</v>
      </c>
      <c r="B817" s="2">
        <f>RSI!B817</f>
        <v>1.96</v>
      </c>
      <c r="C817" s="2">
        <f>RSI!I817</f>
        <v>38.445294913256269</v>
      </c>
      <c r="D817" s="2">
        <f>MACD!E817</f>
        <v>-3.703603872911243E-3</v>
      </c>
      <c r="E817" s="2">
        <f>MACD!F817</f>
        <v>-2.1657263701337051E-3</v>
      </c>
      <c r="F817" s="2">
        <f>'Moving Avg'!D817</f>
        <v>1.956</v>
      </c>
      <c r="G817" s="2">
        <f>'Moving Avg'!F817</f>
        <v>1.9630000000000003</v>
      </c>
      <c r="H817" s="2">
        <f>'Moving Avg'!G817</f>
        <v>2.0429999999999997</v>
      </c>
      <c r="I817" s="2">
        <f>'Moving Avg'!H817</f>
        <v>2.5100999999999978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45</v>
      </c>
      <c r="O817" s="8">
        <f t="shared" si="122"/>
        <v>0</v>
      </c>
      <c r="P817" s="8">
        <f t="shared" si="123"/>
        <v>83.5</v>
      </c>
      <c r="Q817" s="9">
        <f t="shared" si="124"/>
        <v>37.024999999999999</v>
      </c>
      <c r="R817" s="9">
        <f t="shared" si="125"/>
        <v>34.875</v>
      </c>
      <c r="S817" s="9">
        <f t="shared" si="126"/>
        <v>48.075000000000003</v>
      </c>
      <c r="T817" s="9">
        <f t="shared" si="127"/>
        <v>38.375</v>
      </c>
      <c r="U817" s="8">
        <f t="shared" si="128"/>
        <v>39.991666666666667</v>
      </c>
      <c r="V817" s="8">
        <f t="shared" si="129"/>
        <v>39.587500000000006</v>
      </c>
    </row>
    <row r="818" spans="1:22" ht="13.5" x14ac:dyDescent="0.25">
      <c r="A818" s="3">
        <f>RSI!A818</f>
        <v>43193</v>
      </c>
      <c r="B818" s="2">
        <f>RSI!B818</f>
        <v>2</v>
      </c>
      <c r="C818" s="2">
        <f>RSI!I818</f>
        <v>54.454392189357321</v>
      </c>
      <c r="D818" s="2">
        <f>MACD!E818</f>
        <v>-7.981669046559503E-3</v>
      </c>
      <c r="E818" s="2">
        <f>MACD!F818</f>
        <v>-3.3289149054188645E-3</v>
      </c>
      <c r="F818" s="2">
        <f>'Moving Avg'!D818</f>
        <v>1.966</v>
      </c>
      <c r="G818" s="2">
        <f>'Moving Avg'!F818</f>
        <v>1.9650000000000003</v>
      </c>
      <c r="H818" s="2">
        <f>'Moving Avg'!G818</f>
        <v>2.0375999999999994</v>
      </c>
      <c r="I818" s="2">
        <f>'Moving Avg'!H818</f>
        <v>2.5070999999999977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45</v>
      </c>
      <c r="O818" s="8">
        <f t="shared" si="122"/>
        <v>0</v>
      </c>
      <c r="P818" s="8">
        <f t="shared" si="123"/>
        <v>83.5</v>
      </c>
      <c r="Q818" s="9">
        <f t="shared" si="124"/>
        <v>37.024999999999999</v>
      </c>
      <c r="R818" s="9">
        <f t="shared" si="125"/>
        <v>34.875</v>
      </c>
      <c r="S818" s="9">
        <f t="shared" si="126"/>
        <v>48.075000000000003</v>
      </c>
      <c r="T818" s="9">
        <f t="shared" si="127"/>
        <v>38.375</v>
      </c>
      <c r="U818" s="8">
        <f t="shared" si="128"/>
        <v>39.991666666666667</v>
      </c>
      <c r="V818" s="8">
        <f t="shared" si="129"/>
        <v>39.587500000000006</v>
      </c>
    </row>
    <row r="819" spans="1:22" ht="13.5" x14ac:dyDescent="0.25">
      <c r="A819" s="3">
        <f>RSI!A819</f>
        <v>43194</v>
      </c>
      <c r="B819" s="2">
        <f>RSI!B819</f>
        <v>2.12</v>
      </c>
      <c r="C819" s="2">
        <f>RSI!I819</f>
        <v>75.250393212462669</v>
      </c>
      <c r="D819" s="2">
        <f>MACD!E819</f>
        <v>-2.5202584278944284E-2</v>
      </c>
      <c r="E819" s="2">
        <f>MACD!F819</f>
        <v>-7.7036487801239494E-3</v>
      </c>
      <c r="F819" s="2">
        <f>'Moving Avg'!D819</f>
        <v>2</v>
      </c>
      <c r="G819" s="2">
        <f>'Moving Avg'!F819</f>
        <v>1.9710000000000001</v>
      </c>
      <c r="H819" s="2">
        <f>'Moving Avg'!G819</f>
        <v>2.0357999999999996</v>
      </c>
      <c r="I819" s="2">
        <f>'Moving Avg'!H819</f>
        <v>2.5046999999999979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  <c r="M819" s="8">
        <f t="shared" si="120"/>
        <v>0</v>
      </c>
      <c r="N819" s="8">
        <f t="shared" si="121"/>
        <v>45</v>
      </c>
      <c r="O819" s="8">
        <f t="shared" si="122"/>
        <v>0</v>
      </c>
      <c r="P819" s="8">
        <f t="shared" si="123"/>
        <v>83.5</v>
      </c>
      <c r="Q819" s="9">
        <f t="shared" si="124"/>
        <v>28.274999999999999</v>
      </c>
      <c r="R819" s="9">
        <f t="shared" si="125"/>
        <v>29.875</v>
      </c>
      <c r="S819" s="9">
        <f t="shared" si="126"/>
        <v>44.325000000000003</v>
      </c>
      <c r="T819" s="9">
        <f t="shared" si="127"/>
        <v>32.125</v>
      </c>
      <c r="U819" s="8">
        <f t="shared" si="128"/>
        <v>34.158333333333331</v>
      </c>
      <c r="V819" s="8">
        <f t="shared" si="129"/>
        <v>33.65</v>
      </c>
    </row>
    <row r="820" spans="1:22" ht="13.5" x14ac:dyDescent="0.25">
      <c r="A820" s="3">
        <f>RSI!A820</f>
        <v>43195</v>
      </c>
      <c r="B820" s="2">
        <f>RSI!B820</f>
        <v>2.21</v>
      </c>
      <c r="C820" s="2">
        <f>RSI!I820</f>
        <v>81.918625455644886</v>
      </c>
      <c r="D820" s="2">
        <f>MACD!E820</f>
        <v>-4.7239454227063771E-2</v>
      </c>
      <c r="E820" s="2">
        <f>MACD!F820</f>
        <v>-1.5610809869511914E-2</v>
      </c>
      <c r="F820" s="2">
        <f>'Moving Avg'!D820</f>
        <v>2.0499999999999998</v>
      </c>
      <c r="G820" s="2">
        <f>'Moving Avg'!F820</f>
        <v>1.9815</v>
      </c>
      <c r="H820" s="2">
        <f>'Moving Avg'!G820</f>
        <v>2.0358000000000001</v>
      </c>
      <c r="I820" s="2">
        <f>'Moving Avg'!H820</f>
        <v>2.5024999999999977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  <c r="M820" s="8">
        <f t="shared" si="120"/>
        <v>0</v>
      </c>
      <c r="N820" s="8">
        <f t="shared" si="121"/>
        <v>100</v>
      </c>
      <c r="O820" s="8">
        <f t="shared" si="122"/>
        <v>0</v>
      </c>
      <c r="P820" s="8">
        <f t="shared" si="123"/>
        <v>83.5</v>
      </c>
      <c r="Q820" s="9">
        <f t="shared" si="124"/>
        <v>47.524999999999999</v>
      </c>
      <c r="R820" s="9">
        <f t="shared" si="125"/>
        <v>40.875</v>
      </c>
      <c r="S820" s="9">
        <f t="shared" si="126"/>
        <v>52.575000000000003</v>
      </c>
      <c r="T820" s="9">
        <f t="shared" si="127"/>
        <v>45.875</v>
      </c>
      <c r="U820" s="8">
        <f t="shared" si="128"/>
        <v>46.991666666666674</v>
      </c>
      <c r="V820" s="8">
        <f t="shared" si="129"/>
        <v>46.712500000000006</v>
      </c>
    </row>
    <row r="821" spans="1:22" ht="13.5" x14ac:dyDescent="0.25">
      <c r="A821" s="3">
        <f>RSI!A821</f>
        <v>43196</v>
      </c>
      <c r="B821" s="2">
        <f>RSI!B821</f>
        <v>2.2999999999999998</v>
      </c>
      <c r="C821" s="2">
        <f>RSI!I821</f>
        <v>85.985093050143249</v>
      </c>
      <c r="D821" s="2">
        <f>MACD!E821</f>
        <v>-7.2285555135396251E-2</v>
      </c>
      <c r="E821" s="2">
        <f>MACD!F821</f>
        <v>-2.694575892268878E-2</v>
      </c>
      <c r="F821" s="2">
        <f>'Moving Avg'!D821</f>
        <v>2.1179999999999999</v>
      </c>
      <c r="G821" s="2">
        <f>'Moving Avg'!F821</f>
        <v>1.9969999999999999</v>
      </c>
      <c r="H821" s="2">
        <f>'Moving Avg'!G821</f>
        <v>2.0375999999999999</v>
      </c>
      <c r="I821" s="2">
        <f>'Moving Avg'!H821</f>
        <v>2.500099999999998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  <c r="M821" s="8">
        <f t="shared" si="120"/>
        <v>0</v>
      </c>
      <c r="N821" s="8">
        <f t="shared" si="121"/>
        <v>100</v>
      </c>
      <c r="O821" s="8">
        <f t="shared" si="122"/>
        <v>0</v>
      </c>
      <c r="P821" s="8">
        <f t="shared" si="123"/>
        <v>83.5</v>
      </c>
      <c r="Q821" s="9">
        <f t="shared" si="124"/>
        <v>47.524999999999999</v>
      </c>
      <c r="R821" s="9">
        <f t="shared" si="125"/>
        <v>40.875</v>
      </c>
      <c r="S821" s="9">
        <f t="shared" si="126"/>
        <v>52.575000000000003</v>
      </c>
      <c r="T821" s="9">
        <f t="shared" si="127"/>
        <v>45.875</v>
      </c>
      <c r="U821" s="8">
        <f t="shared" si="128"/>
        <v>46.991666666666674</v>
      </c>
      <c r="V821" s="8">
        <f t="shared" si="129"/>
        <v>46.712500000000006</v>
      </c>
    </row>
    <row r="822" spans="1:22" ht="13.5" x14ac:dyDescent="0.25">
      <c r="A822" s="3">
        <f>RSI!A822</f>
        <v>43200</v>
      </c>
      <c r="B822" s="2">
        <f>RSI!B822</f>
        <v>2.4300000000000002</v>
      </c>
      <c r="C822" s="2">
        <f>RSI!I822</f>
        <v>89.617368899935599</v>
      </c>
      <c r="D822" s="2">
        <f>MACD!E822</f>
        <v>-0.10481699538966938</v>
      </c>
      <c r="E822" s="2">
        <f>MACD!F822</f>
        <v>-4.2520006216084899E-2</v>
      </c>
      <c r="F822" s="2">
        <f>'Moving Avg'!D822</f>
        <v>2.2119999999999997</v>
      </c>
      <c r="G822" s="2">
        <f>'Moving Avg'!F822</f>
        <v>2.0190000000000001</v>
      </c>
      <c r="H822" s="2">
        <f>'Moving Avg'!G822</f>
        <v>2.0420000000000003</v>
      </c>
      <c r="I822" s="2">
        <f>'Moving Avg'!H822</f>
        <v>2.4975499999999977</v>
      </c>
      <c r="J822" s="6" t="str">
        <f>OBV!F822</f>
        <v>BULLISH</v>
      </c>
      <c r="K822" s="6" t="str">
        <f>OBV!G822</f>
        <v>NEUTRAL</v>
      </c>
      <c r="L822" s="6" t="str">
        <f>OBV!H822</f>
        <v>CONFIRMED BULLISH</v>
      </c>
      <c r="M822" s="8">
        <f t="shared" si="120"/>
        <v>0</v>
      </c>
      <c r="N822" s="8">
        <f t="shared" si="121"/>
        <v>100</v>
      </c>
      <c r="O822" s="8">
        <f t="shared" si="122"/>
        <v>0</v>
      </c>
      <c r="P822" s="8">
        <f t="shared" si="123"/>
        <v>83.5</v>
      </c>
      <c r="Q822" s="9">
        <f t="shared" si="124"/>
        <v>47.524999999999999</v>
      </c>
      <c r="R822" s="9">
        <f t="shared" si="125"/>
        <v>40.875</v>
      </c>
      <c r="S822" s="9">
        <f t="shared" si="126"/>
        <v>52.575000000000003</v>
      </c>
      <c r="T822" s="9">
        <f t="shared" si="127"/>
        <v>45.875</v>
      </c>
      <c r="U822" s="8">
        <f t="shared" si="128"/>
        <v>46.991666666666674</v>
      </c>
      <c r="V822" s="8">
        <f t="shared" si="129"/>
        <v>46.712500000000006</v>
      </c>
    </row>
    <row r="823" spans="1:22" ht="13.5" x14ac:dyDescent="0.25">
      <c r="A823" s="3">
        <f>RSI!A823</f>
        <v>43201</v>
      </c>
      <c r="B823" s="2">
        <f>RSI!B823</f>
        <v>2.5299999999999998</v>
      </c>
      <c r="C823" s="2">
        <f>RSI!I823</f>
        <v>91.452506782625207</v>
      </c>
      <c r="D823" s="2">
        <f>MACD!E823</f>
        <v>-0.14056308680951646</v>
      </c>
      <c r="E823" s="2">
        <f>MACD!F823</f>
        <v>-6.2128622334771212E-2</v>
      </c>
      <c r="F823" s="2">
        <f>'Moving Avg'!D823</f>
        <v>2.3180000000000001</v>
      </c>
      <c r="G823" s="2">
        <f>'Moving Avg'!F823</f>
        <v>2.0459999999999998</v>
      </c>
      <c r="H823" s="2">
        <f>'Moving Avg'!G823</f>
        <v>2.0484000000000004</v>
      </c>
      <c r="I823" s="2">
        <f>'Moving Avg'!H823</f>
        <v>2.4952499999999977</v>
      </c>
      <c r="J823" s="6" t="str">
        <f>OBV!F823</f>
        <v>BULLISH</v>
      </c>
      <c r="K823" s="6" t="str">
        <f>OBV!G823</f>
        <v>WEAK</v>
      </c>
      <c r="L823" s="6" t="str">
        <f>OBV!H823</f>
        <v>CONFIRMED BULLISH</v>
      </c>
      <c r="M823" s="8">
        <f t="shared" si="120"/>
        <v>0</v>
      </c>
      <c r="N823" s="8">
        <f t="shared" si="121"/>
        <v>100</v>
      </c>
      <c r="O823" s="8">
        <f t="shared" si="122"/>
        <v>0</v>
      </c>
      <c r="P823" s="8">
        <f t="shared" si="123"/>
        <v>67</v>
      </c>
      <c r="Q823" s="9">
        <f t="shared" si="124"/>
        <v>45.05</v>
      </c>
      <c r="R823" s="9">
        <f t="shared" si="125"/>
        <v>36.75</v>
      </c>
      <c r="S823" s="9">
        <f t="shared" si="126"/>
        <v>45.150000000000006</v>
      </c>
      <c r="T823" s="9">
        <f t="shared" si="127"/>
        <v>41.75</v>
      </c>
      <c r="U823" s="8">
        <f t="shared" si="128"/>
        <v>42.31666666666667</v>
      </c>
      <c r="V823" s="8">
        <f t="shared" si="129"/>
        <v>42.174999999999997</v>
      </c>
    </row>
    <row r="824" spans="1:22" ht="13.5" x14ac:dyDescent="0.25">
      <c r="A824" s="3">
        <f>RSI!A824</f>
        <v>43202</v>
      </c>
      <c r="B824" s="2">
        <f>RSI!B824</f>
        <v>2.64</v>
      </c>
      <c r="C824" s="2">
        <f>RSI!I824</f>
        <v>92.932344290429285</v>
      </c>
      <c r="D824" s="2">
        <f>MACD!E824</f>
        <v>-0.18172526000957334</v>
      </c>
      <c r="E824" s="2">
        <f>MACD!F824</f>
        <v>-8.6047949869731646E-2</v>
      </c>
      <c r="F824" s="2">
        <f>'Moving Avg'!D824</f>
        <v>2.4219999999999997</v>
      </c>
      <c r="G824" s="2">
        <f>'Moving Avg'!F824</f>
        <v>2.0805000000000002</v>
      </c>
      <c r="H824" s="2">
        <f>'Moving Avg'!G824</f>
        <v>2.0582000000000003</v>
      </c>
      <c r="I824" s="2">
        <f>'Moving Avg'!H824</f>
        <v>2.493249999999998</v>
      </c>
      <c r="J824" s="6" t="str">
        <f>OBV!F824</f>
        <v>BULLISH</v>
      </c>
      <c r="K824" s="6" t="str">
        <f>OBV!G824</f>
        <v>WEAK</v>
      </c>
      <c r="L824" s="6" t="str">
        <f>OBV!H824</f>
        <v>CONFIRMED BULLISH</v>
      </c>
      <c r="M824" s="8">
        <f t="shared" si="120"/>
        <v>0</v>
      </c>
      <c r="N824" s="8">
        <f t="shared" si="121"/>
        <v>100</v>
      </c>
      <c r="O824" s="8">
        <f t="shared" si="122"/>
        <v>0</v>
      </c>
      <c r="P824" s="8">
        <f t="shared" si="123"/>
        <v>67</v>
      </c>
      <c r="Q824" s="9">
        <f t="shared" si="124"/>
        <v>45.05</v>
      </c>
      <c r="R824" s="9">
        <f t="shared" si="125"/>
        <v>36.75</v>
      </c>
      <c r="S824" s="9">
        <f t="shared" si="126"/>
        <v>45.150000000000006</v>
      </c>
      <c r="T824" s="9">
        <f t="shared" si="127"/>
        <v>41.75</v>
      </c>
      <c r="U824" s="8">
        <f t="shared" si="128"/>
        <v>42.31666666666667</v>
      </c>
      <c r="V824" s="8">
        <f t="shared" si="129"/>
        <v>42.174999999999997</v>
      </c>
    </row>
    <row r="825" spans="1:22" ht="13.5" x14ac:dyDescent="0.25">
      <c r="A825" s="3">
        <f>RSI!A825</f>
        <v>43203</v>
      </c>
      <c r="B825" s="2">
        <f>RSI!B825</f>
        <v>2.75</v>
      </c>
      <c r="C825" s="2">
        <f>RSI!I825</f>
        <v>94.043017450573274</v>
      </c>
      <c r="D825" s="2">
        <f>MACD!E825</f>
        <v>-0.22637681724597591</v>
      </c>
      <c r="E825" s="2">
        <f>MACD!F825</f>
        <v>-0.11411372334498052</v>
      </c>
      <c r="F825" s="2">
        <f>'Moving Avg'!D825</f>
        <v>2.5300000000000002</v>
      </c>
      <c r="G825" s="2">
        <f>'Moving Avg'!F825</f>
        <v>2.1194999999999999</v>
      </c>
      <c r="H825" s="2">
        <f>'Moving Avg'!G825</f>
        <v>2.0702000000000003</v>
      </c>
      <c r="I825" s="2">
        <f>'Moving Avg'!H825</f>
        <v>2.4917999999999978</v>
      </c>
      <c r="J825" s="6" t="str">
        <f>OBV!F825</f>
        <v>BULLISH</v>
      </c>
      <c r="K825" s="6" t="str">
        <f>OBV!G825</f>
        <v>WEAK</v>
      </c>
      <c r="L825" s="6" t="str">
        <f>OBV!H825</f>
        <v>CONFIRMED BULLISH</v>
      </c>
      <c r="M825" s="8">
        <f t="shared" si="120"/>
        <v>0</v>
      </c>
      <c r="N825" s="8">
        <f t="shared" si="121"/>
        <v>100</v>
      </c>
      <c r="O825" s="8">
        <f t="shared" si="122"/>
        <v>50</v>
      </c>
      <c r="P825" s="8">
        <f t="shared" si="123"/>
        <v>67</v>
      </c>
      <c r="Q825" s="9">
        <f t="shared" si="124"/>
        <v>52.55</v>
      </c>
      <c r="R825" s="9">
        <f t="shared" si="125"/>
        <v>54.25</v>
      </c>
      <c r="S825" s="9">
        <f t="shared" si="126"/>
        <v>57.650000000000006</v>
      </c>
      <c r="T825" s="9">
        <f t="shared" si="127"/>
        <v>54.25</v>
      </c>
      <c r="U825" s="8">
        <f t="shared" si="128"/>
        <v>54.816666666666663</v>
      </c>
      <c r="V825" s="8">
        <f t="shared" si="129"/>
        <v>54.674999999999997</v>
      </c>
    </row>
    <row r="826" spans="1:22" ht="13.5" x14ac:dyDescent="0.25">
      <c r="A826" s="3">
        <f>RSI!A826</f>
        <v>43206</v>
      </c>
      <c r="B826" s="2">
        <f>RSI!B826</f>
        <v>2.71</v>
      </c>
      <c r="C826" s="2">
        <f>RSI!I826</f>
        <v>88.591056196374922</v>
      </c>
      <c r="D826" s="2">
        <f>MACD!E826</f>
        <v>-0.2648203242859386</v>
      </c>
      <c r="E826" s="2">
        <f>MACD!F826</f>
        <v>-0.14425504353317214</v>
      </c>
      <c r="F826" s="2">
        <f>'Moving Avg'!D826</f>
        <v>2.6119999999999997</v>
      </c>
      <c r="G826" s="2">
        <f>'Moving Avg'!F826</f>
        <v>2.1565000000000003</v>
      </c>
      <c r="H826" s="2">
        <f>'Moving Avg'!G826</f>
        <v>2.0814000000000004</v>
      </c>
      <c r="I826" s="2">
        <f>'Moving Avg'!H826</f>
        <v>2.4901499999999981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  <c r="M826" s="8">
        <f t="shared" si="120"/>
        <v>0</v>
      </c>
      <c r="N826" s="8">
        <f t="shared" si="121"/>
        <v>100</v>
      </c>
      <c r="O826" s="8">
        <f t="shared" si="122"/>
        <v>50</v>
      </c>
      <c r="P826" s="8">
        <f t="shared" si="123"/>
        <v>83.5</v>
      </c>
      <c r="Q826" s="9">
        <f t="shared" si="124"/>
        <v>55.024999999999999</v>
      </c>
      <c r="R826" s="9">
        <f t="shared" si="125"/>
        <v>58.375</v>
      </c>
      <c r="S826" s="9">
        <f t="shared" si="126"/>
        <v>65.075000000000003</v>
      </c>
      <c r="T826" s="9">
        <f t="shared" si="127"/>
        <v>58.375</v>
      </c>
      <c r="U826" s="8">
        <f t="shared" si="128"/>
        <v>59.491666666666674</v>
      </c>
      <c r="V826" s="8">
        <f t="shared" si="129"/>
        <v>59.212500000000006</v>
      </c>
    </row>
    <row r="827" spans="1:22" ht="13.5" x14ac:dyDescent="0.25">
      <c r="A827" s="3">
        <f>RSI!A827</f>
        <v>43207</v>
      </c>
      <c r="B827" s="2">
        <f>RSI!B827</f>
        <v>2.65</v>
      </c>
      <c r="C827" s="2">
        <f>RSI!I827</f>
        <v>81.005033244082483</v>
      </c>
      <c r="D827" s="2">
        <f>MACD!E827</f>
        <v>-0.29602454975273584</v>
      </c>
      <c r="E827" s="2">
        <f>MACD!F827</f>
        <v>-0.17460894477708488</v>
      </c>
      <c r="F827" s="2">
        <f>'Moving Avg'!D827</f>
        <v>2.6559999999999997</v>
      </c>
      <c r="G827" s="2">
        <f>'Moving Avg'!F827</f>
        <v>2.1909999999999998</v>
      </c>
      <c r="H827" s="2">
        <f>'Moving Avg'!G827</f>
        <v>2.0914000000000001</v>
      </c>
      <c r="I827" s="2">
        <f>'Moving Avg'!H827</f>
        <v>2.4881499999999979</v>
      </c>
      <c r="J827" s="6" t="str">
        <f>OBV!F827</f>
        <v>BEARISH</v>
      </c>
      <c r="K827" s="6" t="str">
        <f>OBV!G827</f>
        <v>NEUTRAL</v>
      </c>
      <c r="L827" s="6" t="str">
        <f>OBV!H827</f>
        <v>BEARISH DIVERGENCE</v>
      </c>
      <c r="M827" s="8">
        <f t="shared" si="120"/>
        <v>0</v>
      </c>
      <c r="N827" s="8">
        <f t="shared" si="121"/>
        <v>100</v>
      </c>
      <c r="O827" s="8">
        <f t="shared" si="122"/>
        <v>50</v>
      </c>
      <c r="P827" s="8">
        <f t="shared" si="123"/>
        <v>16.5</v>
      </c>
      <c r="Q827" s="9">
        <f t="shared" si="124"/>
        <v>44.975000000000001</v>
      </c>
      <c r="R827" s="9">
        <f t="shared" si="125"/>
        <v>41.625</v>
      </c>
      <c r="S827" s="9">
        <f t="shared" si="126"/>
        <v>34.924999999999997</v>
      </c>
      <c r="T827" s="9">
        <f t="shared" si="127"/>
        <v>41.625</v>
      </c>
      <c r="U827" s="8">
        <f t="shared" si="128"/>
        <v>40.508333333333333</v>
      </c>
      <c r="V827" s="8">
        <f t="shared" si="129"/>
        <v>40.787499999999994</v>
      </c>
    </row>
    <row r="828" spans="1:22" ht="13.5" x14ac:dyDescent="0.25">
      <c r="A828" s="3">
        <f>RSI!A828</f>
        <v>43208</v>
      </c>
      <c r="B828" s="2">
        <f>RSI!B828</f>
        <v>2.6</v>
      </c>
      <c r="C828" s="2">
        <f>RSI!I828</f>
        <v>75.224263704589006</v>
      </c>
      <c r="D828" s="2">
        <f>MACD!E828</f>
        <v>-0.31510450361130693</v>
      </c>
      <c r="E828" s="2">
        <f>MACD!F828</f>
        <v>-0.20270805654392932</v>
      </c>
      <c r="F828" s="2">
        <f>'Moving Avg'!D828</f>
        <v>2.6700000000000004</v>
      </c>
      <c r="G828" s="2">
        <f>'Moving Avg'!F828</f>
        <v>2.2229999999999999</v>
      </c>
      <c r="H828" s="2">
        <f>'Moving Avg'!G828</f>
        <v>2.1004</v>
      </c>
      <c r="I828" s="2">
        <f>'Moving Avg'!H828</f>
        <v>2.4858999999999982</v>
      </c>
      <c r="J828" s="6" t="str">
        <f>OBV!F828</f>
        <v>BEARISH</v>
      </c>
      <c r="K828" s="6" t="str">
        <f>OBV!G828</f>
        <v>STRONG</v>
      </c>
      <c r="L828" s="6" t="str">
        <f>OBV!H828</f>
        <v>BEARISH DIVERGENCE</v>
      </c>
      <c r="M828" s="8">
        <f t="shared" si="120"/>
        <v>0</v>
      </c>
      <c r="N828" s="8">
        <f t="shared" si="121"/>
        <v>100</v>
      </c>
      <c r="O828" s="8">
        <f t="shared" si="122"/>
        <v>50</v>
      </c>
      <c r="P828" s="8">
        <f t="shared" si="123"/>
        <v>33</v>
      </c>
      <c r="Q828" s="9">
        <f t="shared" si="124"/>
        <v>47.45</v>
      </c>
      <c r="R828" s="9">
        <f t="shared" si="125"/>
        <v>45.75</v>
      </c>
      <c r="S828" s="9">
        <f t="shared" si="126"/>
        <v>42.35</v>
      </c>
      <c r="T828" s="9">
        <f t="shared" si="127"/>
        <v>45.75</v>
      </c>
      <c r="U828" s="8">
        <f t="shared" si="128"/>
        <v>45.183333333333337</v>
      </c>
      <c r="V828" s="8">
        <f t="shared" si="129"/>
        <v>45.325000000000003</v>
      </c>
    </row>
    <row r="829" spans="1:22" ht="13.5" x14ac:dyDescent="0.25">
      <c r="A829" s="3">
        <f>RSI!A829</f>
        <v>43209</v>
      </c>
      <c r="B829" s="2">
        <f>RSI!B829</f>
        <v>2.5499999999999998</v>
      </c>
      <c r="C829" s="2">
        <f>RSI!I829</f>
        <v>69.855676207717323</v>
      </c>
      <c r="D829" s="2">
        <f>MACD!E829</f>
        <v>-0.31113461556760802</v>
      </c>
      <c r="E829" s="2">
        <f>MACD!F829</f>
        <v>-0.22439336834866505</v>
      </c>
      <c r="F829" s="2">
        <f>'Moving Avg'!D829</f>
        <v>2.6519999999999997</v>
      </c>
      <c r="G829" s="2">
        <f>'Moving Avg'!F829</f>
        <v>2.2540000000000004</v>
      </c>
      <c r="H829" s="2">
        <f>'Moving Avg'!G829</f>
        <v>2.1083999999999996</v>
      </c>
      <c r="I829" s="2">
        <f>'Moving Avg'!H829</f>
        <v>2.4833999999999978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  <c r="M829" s="8">
        <f t="shared" si="120"/>
        <v>25</v>
      </c>
      <c r="N829" s="8">
        <f t="shared" si="121"/>
        <v>100</v>
      </c>
      <c r="O829" s="8">
        <f t="shared" si="122"/>
        <v>50</v>
      </c>
      <c r="P829" s="8">
        <f t="shared" si="123"/>
        <v>33</v>
      </c>
      <c r="Q829" s="9">
        <f t="shared" si="124"/>
        <v>56.2</v>
      </c>
      <c r="R829" s="9">
        <f t="shared" si="125"/>
        <v>50.75</v>
      </c>
      <c r="S829" s="9">
        <f t="shared" si="126"/>
        <v>46.1</v>
      </c>
      <c r="T829" s="9">
        <f t="shared" si="127"/>
        <v>52</v>
      </c>
      <c r="U829" s="8">
        <f t="shared" si="128"/>
        <v>51.016666666666673</v>
      </c>
      <c r="V829" s="8">
        <f t="shared" si="129"/>
        <v>51.262500000000003</v>
      </c>
    </row>
    <row r="830" spans="1:22" ht="13.5" x14ac:dyDescent="0.25">
      <c r="A830" s="3">
        <f>RSI!A830</f>
        <v>43210</v>
      </c>
      <c r="B830" s="2">
        <f>RSI!B830</f>
        <v>2.5299999999999998</v>
      </c>
      <c r="C830" s="2">
        <f>RSI!I830</f>
        <v>67.772154372703469</v>
      </c>
      <c r="D830" s="2">
        <f>MACD!E830</f>
        <v>-0.29405126037020723</v>
      </c>
      <c r="E830" s="2">
        <f>MACD!F830</f>
        <v>-0.2383249467529735</v>
      </c>
      <c r="F830" s="2">
        <f>'Moving Avg'!D830</f>
        <v>2.6079999999999997</v>
      </c>
      <c r="G830" s="2">
        <f>'Moving Avg'!F830</f>
        <v>2.2839999999999998</v>
      </c>
      <c r="H830" s="2">
        <f>'Moving Avg'!G830</f>
        <v>2.1159999999999997</v>
      </c>
      <c r="I830" s="2">
        <f>'Moving Avg'!H830</f>
        <v>2.4814499999999979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  <c r="M830" s="8">
        <f t="shared" si="120"/>
        <v>25</v>
      </c>
      <c r="N830" s="8">
        <f t="shared" si="121"/>
        <v>100</v>
      </c>
      <c r="O830" s="8">
        <f t="shared" si="122"/>
        <v>50</v>
      </c>
      <c r="P830" s="8">
        <f t="shared" si="123"/>
        <v>33</v>
      </c>
      <c r="Q830" s="9">
        <f t="shared" si="124"/>
        <v>56.2</v>
      </c>
      <c r="R830" s="9">
        <f t="shared" si="125"/>
        <v>50.75</v>
      </c>
      <c r="S830" s="9">
        <f t="shared" si="126"/>
        <v>46.1</v>
      </c>
      <c r="T830" s="9">
        <f t="shared" si="127"/>
        <v>52</v>
      </c>
      <c r="U830" s="8">
        <f t="shared" si="128"/>
        <v>51.016666666666673</v>
      </c>
      <c r="V830" s="8">
        <f t="shared" si="129"/>
        <v>51.262500000000003</v>
      </c>
    </row>
    <row r="831" spans="1:22" ht="13.5" x14ac:dyDescent="0.25">
      <c r="A831" s="3">
        <f>RSI!A831</f>
        <v>43213</v>
      </c>
      <c r="B831" s="2">
        <f>RSI!B831</f>
        <v>2.4500000000000002</v>
      </c>
      <c r="C831" s="2">
        <f>RSI!I831</f>
        <v>60.056054711545457</v>
      </c>
      <c r="D831" s="2">
        <f>MACD!E831</f>
        <v>-0.26119049763298241</v>
      </c>
      <c r="E831" s="2">
        <f>MACD!F831</f>
        <v>-0.24289805692897531</v>
      </c>
      <c r="F831" s="2">
        <f>'Moving Avg'!D831</f>
        <v>2.556</v>
      </c>
      <c r="G831" s="2">
        <f>'Moving Avg'!F831</f>
        <v>2.3095000000000003</v>
      </c>
      <c r="H831" s="2">
        <f>'Moving Avg'!G831</f>
        <v>2.1219999999999994</v>
      </c>
      <c r="I831" s="2">
        <f>'Moving Avg'!H831</f>
        <v>2.4790999999999976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  <c r="M831" s="8">
        <f t="shared" si="120"/>
        <v>25</v>
      </c>
      <c r="N831" s="8">
        <f t="shared" si="121"/>
        <v>45</v>
      </c>
      <c r="O831" s="8">
        <f t="shared" si="122"/>
        <v>50</v>
      </c>
      <c r="P831" s="8">
        <f t="shared" si="123"/>
        <v>33</v>
      </c>
      <c r="Q831" s="9">
        <f t="shared" si="124"/>
        <v>36.950000000000003</v>
      </c>
      <c r="R831" s="9">
        <f t="shared" si="125"/>
        <v>39.75</v>
      </c>
      <c r="S831" s="9">
        <f t="shared" si="126"/>
        <v>37.85</v>
      </c>
      <c r="T831" s="9">
        <f t="shared" si="127"/>
        <v>38.25</v>
      </c>
      <c r="U831" s="8">
        <f t="shared" si="128"/>
        <v>38.183333333333337</v>
      </c>
      <c r="V831" s="8">
        <f t="shared" si="129"/>
        <v>38.200000000000003</v>
      </c>
    </row>
    <row r="832" spans="1:22" ht="13.5" x14ac:dyDescent="0.25">
      <c r="A832" s="3">
        <f>RSI!A832</f>
        <v>43214</v>
      </c>
      <c r="B832" s="2">
        <f>RSI!B832</f>
        <v>2.4500000000000002</v>
      </c>
      <c r="C832" s="2">
        <f>RSI!I832</f>
        <v>60.05605471154545</v>
      </c>
      <c r="D832" s="2">
        <f>MACD!E832</f>
        <v>-0.21417775762366986</v>
      </c>
      <c r="E832" s="2">
        <f>MACD!F832</f>
        <v>-0.23715399706791424</v>
      </c>
      <c r="F832" s="2">
        <f>'Moving Avg'!D832</f>
        <v>2.5159999999999996</v>
      </c>
      <c r="G832" s="2">
        <f>'Moving Avg'!F832</f>
        <v>2.3350000000000004</v>
      </c>
      <c r="H832" s="2">
        <f>'Moving Avg'!G832</f>
        <v>2.1288</v>
      </c>
      <c r="I832" s="2">
        <f>'Moving Avg'!H832</f>
        <v>2.4767499999999973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16.5</v>
      </c>
      <c r="Q832" s="9">
        <f t="shared" si="124"/>
        <v>18.725000000000001</v>
      </c>
      <c r="R832" s="9">
        <f t="shared" si="125"/>
        <v>26.625</v>
      </c>
      <c r="S832" s="9">
        <f t="shared" si="126"/>
        <v>23.675000000000001</v>
      </c>
      <c r="T832" s="9">
        <f t="shared" si="127"/>
        <v>22.875</v>
      </c>
      <c r="U832" s="8">
        <f t="shared" si="128"/>
        <v>23.008333333333336</v>
      </c>
      <c r="V832" s="8">
        <f t="shared" si="129"/>
        <v>22.975000000000001</v>
      </c>
    </row>
    <row r="833" spans="1:22" ht="13.5" x14ac:dyDescent="0.25">
      <c r="A833" s="3">
        <f>RSI!A833</f>
        <v>43215</v>
      </c>
      <c r="B833" s="2">
        <f>RSI!B833</f>
        <v>2.46</v>
      </c>
      <c r="C833" s="2">
        <f>RSI!I833</f>
        <v>60.70464013957595</v>
      </c>
      <c r="D833" s="2">
        <f>MACD!E833</f>
        <v>-0.16048768772892474</v>
      </c>
      <c r="E833" s="2">
        <f>MACD!F833</f>
        <v>-0.22182073520011636</v>
      </c>
      <c r="F833" s="2">
        <f>'Moving Avg'!D833</f>
        <v>2.4880000000000004</v>
      </c>
      <c r="G833" s="2">
        <f>'Moving Avg'!F833</f>
        <v>2.3605000000000005</v>
      </c>
      <c r="H833" s="2">
        <f>'Moving Avg'!G833</f>
        <v>2.1357999999999997</v>
      </c>
      <c r="I833" s="2">
        <f>'Moving Avg'!H833</f>
        <v>2.4740499999999974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16.5</v>
      </c>
      <c r="Q833" s="9">
        <f t="shared" si="124"/>
        <v>18.725000000000001</v>
      </c>
      <c r="R833" s="9">
        <f t="shared" si="125"/>
        <v>26.625</v>
      </c>
      <c r="S833" s="9">
        <f t="shared" si="126"/>
        <v>23.675000000000001</v>
      </c>
      <c r="T833" s="9">
        <f t="shared" si="127"/>
        <v>22.875</v>
      </c>
      <c r="U833" s="8">
        <f t="shared" si="128"/>
        <v>23.008333333333336</v>
      </c>
      <c r="V833" s="8">
        <f t="shared" si="129"/>
        <v>22.975000000000001</v>
      </c>
    </row>
    <row r="834" spans="1:22" ht="13.5" x14ac:dyDescent="0.25">
      <c r="A834" s="3">
        <f>RSI!A834</f>
        <v>43216</v>
      </c>
      <c r="B834" s="2">
        <f>RSI!B834</f>
        <v>2.46</v>
      </c>
      <c r="C834" s="2">
        <f>RSI!I834</f>
        <v>60.70464013957595</v>
      </c>
      <c r="D834" s="2">
        <f>MACD!E834</f>
        <v>-9.8873100914193213E-2</v>
      </c>
      <c r="E834" s="2">
        <f>MACD!F834</f>
        <v>-0.19723120834293176</v>
      </c>
      <c r="F834" s="2">
        <f>'Moving Avg'!D834</f>
        <v>2.4700000000000002</v>
      </c>
      <c r="G834" s="2">
        <f>'Moving Avg'!F834</f>
        <v>2.3860000000000001</v>
      </c>
      <c r="H834" s="2">
        <f>'Moving Avg'!G834</f>
        <v>2.1429999999999998</v>
      </c>
      <c r="I834" s="2">
        <f>'Moving Avg'!H834</f>
        <v>2.4717999999999969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11.225</v>
      </c>
      <c r="R834" s="9">
        <f t="shared" si="125"/>
        <v>9.125</v>
      </c>
      <c r="S834" s="9">
        <f t="shared" si="126"/>
        <v>11.175000000000001</v>
      </c>
      <c r="T834" s="9">
        <f t="shared" si="127"/>
        <v>10.375</v>
      </c>
      <c r="U834" s="8">
        <f t="shared" si="128"/>
        <v>10.508333333333335</v>
      </c>
      <c r="V834" s="8">
        <f t="shared" si="129"/>
        <v>10.475000000000001</v>
      </c>
    </row>
    <row r="835" spans="1:22" ht="13.5" x14ac:dyDescent="0.25">
      <c r="A835" s="3">
        <f>RSI!A835</f>
        <v>43217</v>
      </c>
      <c r="B835" s="2">
        <f>RSI!B835</f>
        <v>2.4900000000000002</v>
      </c>
      <c r="C835" s="2">
        <f>RSI!I835</f>
        <v>62.805905221842217</v>
      </c>
      <c r="D835" s="2">
        <f>MACD!E835</f>
        <v>-3.2720668499071071E-2</v>
      </c>
      <c r="E835" s="2">
        <f>MACD!F835</f>
        <v>-0.16432910037415963</v>
      </c>
      <c r="F835" s="2">
        <f>'Moving Avg'!D835</f>
        <v>2.4620000000000002</v>
      </c>
      <c r="G835" s="2">
        <f>'Moving Avg'!F835</f>
        <v>2.4125000000000005</v>
      </c>
      <c r="H835" s="2">
        <f>'Moving Avg'!G835</f>
        <v>2.1526000000000001</v>
      </c>
      <c r="I835" s="2">
        <f>'Moving Avg'!H835</f>
        <v>2.4692499999999971</v>
      </c>
      <c r="J835" s="6" t="str">
        <f>OBV!F835</f>
        <v>BULLISH</v>
      </c>
      <c r="K835" s="6" t="str">
        <f>OBV!G835</f>
        <v>NEUTRAL</v>
      </c>
      <c r="L835" s="6" t="str">
        <f>OBV!H835</f>
        <v>BULLISH DIVERGENCE</v>
      </c>
      <c r="M835" s="8">
        <f t="shared" si="130"/>
        <v>25</v>
      </c>
      <c r="N835" s="8">
        <f t="shared" si="131"/>
        <v>0</v>
      </c>
      <c r="O835" s="8">
        <f t="shared" si="132"/>
        <v>0</v>
      </c>
      <c r="P835" s="8">
        <f t="shared" si="133"/>
        <v>66.5</v>
      </c>
      <c r="Q835" s="9">
        <f t="shared" ref="Q835:Q898" si="134">0.35*M835+N835*0.35+O835*0.15+P835*0.15</f>
        <v>18.725000000000001</v>
      </c>
      <c r="R835" s="9">
        <f t="shared" ref="R835:R898" si="135">M835*0.2+N835*0.2+O835*0.35+P835*0.25</f>
        <v>21.625</v>
      </c>
      <c r="S835" s="9">
        <f t="shared" ref="S835:S898" si="136">M835*0.15+N835*0.15+O835*0.25+P835*0.45</f>
        <v>33.674999999999997</v>
      </c>
      <c r="T835" s="9">
        <f t="shared" ref="T835:T898" si="137">0.25*SUM(M835:P835)</f>
        <v>22.875</v>
      </c>
      <c r="U835" s="8">
        <f t="shared" ref="U835:U898" si="138">SUM(Q835:S835)/3</f>
        <v>24.675000000000001</v>
      </c>
      <c r="V835" s="8">
        <f t="shared" ref="V835:V898" si="139">SUM(Q835:T835)/4</f>
        <v>24.225000000000001</v>
      </c>
    </row>
    <row r="836" spans="1:22" ht="13.5" x14ac:dyDescent="0.25">
      <c r="A836" s="3">
        <f>RSI!A836</f>
        <v>43220</v>
      </c>
      <c r="B836" s="2">
        <f>RSI!B836</f>
        <v>2.4900000000000002</v>
      </c>
      <c r="C836" s="2">
        <f>RSI!I836</f>
        <v>62.805905221842217</v>
      </c>
      <c r="D836" s="2">
        <f>MACD!E836</f>
        <v>1.6290162236412886E-2</v>
      </c>
      <c r="E836" s="2">
        <f>MACD!F836</f>
        <v>-0.12820524785204515</v>
      </c>
      <c r="F836" s="2">
        <f>'Moving Avg'!D836</f>
        <v>2.4699999999999998</v>
      </c>
      <c r="G836" s="2">
        <f>'Moving Avg'!F836</f>
        <v>2.4390000000000005</v>
      </c>
      <c r="H836" s="2">
        <f>'Moving Avg'!G836</f>
        <v>2.1617999999999995</v>
      </c>
      <c r="I836" s="2">
        <f>'Moving Avg'!H836</f>
        <v>2.4666999999999972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83.5</v>
      </c>
      <c r="Q836" s="9">
        <f t="shared" si="134"/>
        <v>28.774999999999999</v>
      </c>
      <c r="R836" s="9">
        <f t="shared" si="135"/>
        <v>43.375</v>
      </c>
      <c r="S836" s="9">
        <f t="shared" si="136"/>
        <v>53.825000000000003</v>
      </c>
      <c r="T836" s="9">
        <f t="shared" si="137"/>
        <v>39.625</v>
      </c>
      <c r="U836" s="8">
        <f t="shared" si="138"/>
        <v>41.991666666666667</v>
      </c>
      <c r="V836" s="8">
        <f t="shared" si="139"/>
        <v>41.400000000000006</v>
      </c>
    </row>
    <row r="837" spans="1:22" ht="13.5" x14ac:dyDescent="0.25">
      <c r="A837" s="3">
        <f>RSI!A837</f>
        <v>43222</v>
      </c>
      <c r="B837" s="2">
        <f>RSI!B837</f>
        <v>2.5</v>
      </c>
      <c r="C837" s="2">
        <f>RSI!I837</f>
        <v>63.559218066721151</v>
      </c>
      <c r="D837" s="2">
        <f>MACD!E837</f>
        <v>4.7038930906818432E-2</v>
      </c>
      <c r="E837" s="2">
        <f>MACD!F837</f>
        <v>-9.3156412100272437E-2</v>
      </c>
      <c r="F837" s="2">
        <f>'Moving Avg'!D837</f>
        <v>2.48</v>
      </c>
      <c r="G837" s="2">
        <f>'Moving Avg'!F837</f>
        <v>2.4660000000000002</v>
      </c>
      <c r="H837" s="2">
        <f>'Moving Avg'!G837</f>
        <v>2.1711999999999994</v>
      </c>
      <c r="I837" s="2">
        <f>'Moving Avg'!H837</f>
        <v>2.4641999999999968</v>
      </c>
      <c r="J837" s="6" t="str">
        <f>OBV!F837</f>
        <v>BULLISH</v>
      </c>
      <c r="K837" s="6" t="str">
        <f>OBV!G837</f>
        <v>NEUTRAL</v>
      </c>
      <c r="L837" s="6" t="str">
        <f>OBV!H837</f>
        <v>CONFIRMED BULLISH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83.5</v>
      </c>
      <c r="Q837" s="9">
        <f t="shared" si="134"/>
        <v>28.774999999999999</v>
      </c>
      <c r="R837" s="9">
        <f t="shared" si="135"/>
        <v>43.375</v>
      </c>
      <c r="S837" s="9">
        <f t="shared" si="136"/>
        <v>53.825000000000003</v>
      </c>
      <c r="T837" s="9">
        <f t="shared" si="137"/>
        <v>39.625</v>
      </c>
      <c r="U837" s="8">
        <f t="shared" si="138"/>
        <v>41.991666666666667</v>
      </c>
      <c r="V837" s="8">
        <f t="shared" si="139"/>
        <v>41.400000000000006</v>
      </c>
    </row>
    <row r="838" spans="1:22" ht="13.5" x14ac:dyDescent="0.25">
      <c r="A838" s="3">
        <f>RSI!A838</f>
        <v>43223</v>
      </c>
      <c r="B838" s="2">
        <f>RSI!B838</f>
        <v>2.5</v>
      </c>
      <c r="C838" s="2">
        <f>RSI!I838</f>
        <v>63.559218066721151</v>
      </c>
      <c r="D838" s="2">
        <f>MACD!E838</f>
        <v>6.4610884356204323E-2</v>
      </c>
      <c r="E838" s="2">
        <f>MACD!F838</f>
        <v>-6.1602952808977082E-2</v>
      </c>
      <c r="F838" s="2">
        <f>'Moving Avg'!D838</f>
        <v>2.4880000000000004</v>
      </c>
      <c r="G838" s="2">
        <f>'Moving Avg'!F838</f>
        <v>2.4910000000000005</v>
      </c>
      <c r="H838" s="2">
        <f>'Moving Avg'!G838</f>
        <v>2.1805999999999996</v>
      </c>
      <c r="I838" s="2">
        <f>'Moving Avg'!H838</f>
        <v>2.4617499999999968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83.5</v>
      </c>
      <c r="Q838" s="9">
        <f t="shared" si="134"/>
        <v>28.774999999999999</v>
      </c>
      <c r="R838" s="9">
        <f t="shared" si="135"/>
        <v>43.375</v>
      </c>
      <c r="S838" s="9">
        <f t="shared" si="136"/>
        <v>53.825000000000003</v>
      </c>
      <c r="T838" s="9">
        <f t="shared" si="137"/>
        <v>39.625</v>
      </c>
      <c r="U838" s="8">
        <f t="shared" si="138"/>
        <v>41.991666666666667</v>
      </c>
      <c r="V838" s="8">
        <f t="shared" si="139"/>
        <v>41.400000000000006</v>
      </c>
    </row>
    <row r="839" spans="1:22" ht="13.5" x14ac:dyDescent="0.25">
      <c r="A839" s="3">
        <f>RSI!A839</f>
        <v>43224</v>
      </c>
      <c r="B839" s="2">
        <f>RSI!B839</f>
        <v>2.5</v>
      </c>
      <c r="C839" s="2">
        <f>RSI!I839</f>
        <v>63.559218066721151</v>
      </c>
      <c r="D839" s="2">
        <f>MACD!E839</f>
        <v>7.1089071425025629E-2</v>
      </c>
      <c r="E839" s="2">
        <f>MACD!F839</f>
        <v>-3.5064547962176541E-2</v>
      </c>
      <c r="F839" s="2">
        <f>'Moving Avg'!D839</f>
        <v>2.496</v>
      </c>
      <c r="G839" s="2">
        <f>'Moving Avg'!F839</f>
        <v>2.5100000000000007</v>
      </c>
      <c r="H839" s="2">
        <f>'Moving Avg'!G839</f>
        <v>2.1901999999999995</v>
      </c>
      <c r="I839" s="2">
        <f>'Moving Avg'!H839</f>
        <v>2.4592999999999972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83.5</v>
      </c>
      <c r="Q839" s="9">
        <f t="shared" si="134"/>
        <v>28.774999999999999</v>
      </c>
      <c r="R839" s="9">
        <f t="shared" si="135"/>
        <v>43.375</v>
      </c>
      <c r="S839" s="9">
        <f t="shared" si="136"/>
        <v>53.825000000000003</v>
      </c>
      <c r="T839" s="9">
        <f t="shared" si="137"/>
        <v>39.625</v>
      </c>
      <c r="U839" s="8">
        <f t="shared" si="138"/>
        <v>41.991666666666667</v>
      </c>
      <c r="V839" s="8">
        <f t="shared" si="139"/>
        <v>41.400000000000006</v>
      </c>
    </row>
    <row r="840" spans="1:22" ht="13.5" x14ac:dyDescent="0.25">
      <c r="A840" s="3">
        <f>RSI!A840</f>
        <v>43227</v>
      </c>
      <c r="B840" s="2">
        <f>RSI!B840</f>
        <v>2.5</v>
      </c>
      <c r="C840" s="2">
        <f>RSI!I840</f>
        <v>63.559218066721151</v>
      </c>
      <c r="D840" s="2">
        <f>MACD!E840</f>
        <v>7.2847319739059113E-2</v>
      </c>
      <c r="E840" s="2">
        <f>MACD!F840</f>
        <v>-1.3482174421929411E-2</v>
      </c>
      <c r="F840" s="2">
        <f>'Moving Avg'!D840</f>
        <v>2.4980000000000002</v>
      </c>
      <c r="G840" s="2">
        <f>'Moving Avg'!F840</f>
        <v>2.5245000000000002</v>
      </c>
      <c r="H840" s="2">
        <f>'Moving Avg'!G840</f>
        <v>2.1997999999999993</v>
      </c>
      <c r="I840" s="2">
        <f>'Moving Avg'!H840</f>
        <v>2.4568499999999971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83.5</v>
      </c>
      <c r="Q840" s="9">
        <f t="shared" si="134"/>
        <v>28.774999999999999</v>
      </c>
      <c r="R840" s="9">
        <f t="shared" si="135"/>
        <v>43.375</v>
      </c>
      <c r="S840" s="9">
        <f t="shared" si="136"/>
        <v>53.825000000000003</v>
      </c>
      <c r="T840" s="9">
        <f t="shared" si="137"/>
        <v>39.625</v>
      </c>
      <c r="U840" s="8">
        <f t="shared" si="138"/>
        <v>41.991666666666667</v>
      </c>
      <c r="V840" s="8">
        <f t="shared" si="139"/>
        <v>41.400000000000006</v>
      </c>
    </row>
    <row r="841" spans="1:22" ht="13.5" x14ac:dyDescent="0.25">
      <c r="A841" s="3">
        <f>RSI!A841</f>
        <v>43228</v>
      </c>
      <c r="B841" s="2">
        <f>RSI!B841</f>
        <v>2.5</v>
      </c>
      <c r="C841" s="2">
        <f>RSI!I841</f>
        <v>63.559218066721151</v>
      </c>
      <c r="D841" s="2">
        <f>MACD!E841</f>
        <v>6.1428883862713946E-2</v>
      </c>
      <c r="E841" s="2">
        <f>MACD!F841</f>
        <v>1.5000372349992606E-3</v>
      </c>
      <c r="F841" s="2">
        <f>'Moving Avg'!D841</f>
        <v>2.5</v>
      </c>
      <c r="G841" s="2">
        <f>'Moving Avg'!F841</f>
        <v>2.5345000000000004</v>
      </c>
      <c r="H841" s="2">
        <f>'Moving Avg'!G841</f>
        <v>2.2093999999999991</v>
      </c>
      <c r="I841" s="2">
        <f>'Moving Avg'!H841</f>
        <v>2.454399999999997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83.5</v>
      </c>
      <c r="Q841" s="9">
        <f t="shared" si="134"/>
        <v>28.774999999999999</v>
      </c>
      <c r="R841" s="9">
        <f t="shared" si="135"/>
        <v>43.375</v>
      </c>
      <c r="S841" s="9">
        <f t="shared" si="136"/>
        <v>53.825000000000003</v>
      </c>
      <c r="T841" s="9">
        <f t="shared" si="137"/>
        <v>39.625</v>
      </c>
      <c r="U841" s="8">
        <f t="shared" si="138"/>
        <v>41.991666666666667</v>
      </c>
      <c r="V841" s="8">
        <f t="shared" si="139"/>
        <v>41.400000000000006</v>
      </c>
    </row>
    <row r="842" spans="1:22" ht="13.5" x14ac:dyDescent="0.25">
      <c r="A842" s="3">
        <f>RSI!A842</f>
        <v>43229</v>
      </c>
      <c r="B842" s="2">
        <f>RSI!B842</f>
        <v>2.54</v>
      </c>
      <c r="C842" s="2">
        <f>RSI!I842</f>
        <v>67.386434860437959</v>
      </c>
      <c r="D842" s="2">
        <f>MACD!E842</f>
        <v>4.8250008075119144E-2</v>
      </c>
      <c r="E842" s="2">
        <f>MACD!F842</f>
        <v>1.0850031403023238E-2</v>
      </c>
      <c r="F842" s="2">
        <f>'Moving Avg'!D842</f>
        <v>2.508</v>
      </c>
      <c r="G842" s="2">
        <f>'Moving Avg'!F842</f>
        <v>2.54</v>
      </c>
      <c r="H842" s="2">
        <f>'Moving Avg'!G842</f>
        <v>2.2197999999999993</v>
      </c>
      <c r="I842" s="2">
        <f>'Moving Avg'!H842</f>
        <v>2.4521499999999969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83.5</v>
      </c>
      <c r="Q842" s="9">
        <f t="shared" si="134"/>
        <v>28.774999999999999</v>
      </c>
      <c r="R842" s="9">
        <f t="shared" si="135"/>
        <v>43.375</v>
      </c>
      <c r="S842" s="9">
        <f t="shared" si="136"/>
        <v>53.825000000000003</v>
      </c>
      <c r="T842" s="9">
        <f t="shared" si="137"/>
        <v>39.625</v>
      </c>
      <c r="U842" s="8">
        <f t="shared" si="138"/>
        <v>41.991666666666667</v>
      </c>
      <c r="V842" s="8">
        <f t="shared" si="139"/>
        <v>41.400000000000006</v>
      </c>
    </row>
    <row r="843" spans="1:22" ht="13.5" x14ac:dyDescent="0.25">
      <c r="A843" s="3">
        <f>RSI!A843</f>
        <v>43230</v>
      </c>
      <c r="B843" s="2">
        <f>RSI!B843</f>
        <v>2.6</v>
      </c>
      <c r="C843" s="2">
        <f>RSI!I843</f>
        <v>72.1169794231065</v>
      </c>
      <c r="D843" s="2">
        <f>MACD!E843</f>
        <v>3.3443196468597947E-2</v>
      </c>
      <c r="E843" s="2">
        <f>MACD!F843</f>
        <v>1.536866441613818E-2</v>
      </c>
      <c r="F843" s="2">
        <f>'Moving Avg'!D843</f>
        <v>2.5279999999999996</v>
      </c>
      <c r="G843" s="2">
        <f>'Moving Avg'!F843</f>
        <v>2.5435000000000003</v>
      </c>
      <c r="H843" s="2">
        <f>'Moving Avg'!G843</f>
        <v>2.2317999999999993</v>
      </c>
      <c r="I843" s="2">
        <f>'Moving Avg'!H843</f>
        <v>2.4501499999999967</v>
      </c>
      <c r="J843" s="6" t="str">
        <f>OBV!F843</f>
        <v>BULLISH</v>
      </c>
      <c r="K843" s="6" t="str">
        <f>OBV!G843</f>
        <v>NEUTRAL</v>
      </c>
      <c r="L843" s="6" t="str">
        <f>OBV!H843</f>
        <v>CONFIRMED BULLISH</v>
      </c>
      <c r="M843" s="8">
        <f t="shared" si="130"/>
        <v>0</v>
      </c>
      <c r="N843" s="8">
        <f t="shared" si="131"/>
        <v>0</v>
      </c>
      <c r="O843" s="8">
        <f t="shared" si="132"/>
        <v>50</v>
      </c>
      <c r="P843" s="8">
        <f t="shared" si="133"/>
        <v>83.5</v>
      </c>
      <c r="Q843" s="9">
        <f t="shared" si="134"/>
        <v>20.024999999999999</v>
      </c>
      <c r="R843" s="9">
        <f t="shared" si="135"/>
        <v>38.375</v>
      </c>
      <c r="S843" s="9">
        <f t="shared" si="136"/>
        <v>50.075000000000003</v>
      </c>
      <c r="T843" s="9">
        <f t="shared" si="137"/>
        <v>33.375</v>
      </c>
      <c r="U843" s="8">
        <f t="shared" si="138"/>
        <v>36.158333333333331</v>
      </c>
      <c r="V843" s="8">
        <f t="shared" si="139"/>
        <v>35.462499999999999</v>
      </c>
    </row>
    <row r="844" spans="1:22" ht="13.5" x14ac:dyDescent="0.25">
      <c r="A844" s="3">
        <f>RSI!A844</f>
        <v>43231</v>
      </c>
      <c r="B844" s="2">
        <f>RSI!B844</f>
        <v>2.6</v>
      </c>
      <c r="C844" s="2">
        <f>RSI!I844</f>
        <v>72.1169794231065</v>
      </c>
      <c r="D844" s="2">
        <f>MACD!E844</f>
        <v>1.9865857500883433E-2</v>
      </c>
      <c r="E844" s="2">
        <f>MACD!F844</f>
        <v>1.626810303308723E-2</v>
      </c>
      <c r="F844" s="2">
        <f>'Moving Avg'!D844</f>
        <v>2.548</v>
      </c>
      <c r="G844" s="2">
        <f>'Moving Avg'!F844</f>
        <v>2.5415000000000001</v>
      </c>
      <c r="H844" s="2">
        <f>'Moving Avg'!G844</f>
        <v>2.2437999999999994</v>
      </c>
      <c r="I844" s="2">
        <f>'Moving Avg'!H844</f>
        <v>2.4481499999999969</v>
      </c>
      <c r="J844" s="6" t="str">
        <f>OBV!F844</f>
        <v>BULLISH</v>
      </c>
      <c r="K844" s="6" t="str">
        <f>OBV!G844</f>
        <v>NEUTRAL</v>
      </c>
      <c r="L844" s="6" t="str">
        <f>OBV!H844</f>
        <v>CONFIRMED BULLISH</v>
      </c>
      <c r="M844" s="8">
        <f t="shared" si="130"/>
        <v>0</v>
      </c>
      <c r="N844" s="8">
        <f t="shared" si="131"/>
        <v>0</v>
      </c>
      <c r="O844" s="8">
        <f t="shared" si="132"/>
        <v>50</v>
      </c>
      <c r="P844" s="8">
        <f t="shared" si="133"/>
        <v>83.5</v>
      </c>
      <c r="Q844" s="9">
        <f t="shared" si="134"/>
        <v>20.024999999999999</v>
      </c>
      <c r="R844" s="9">
        <f t="shared" si="135"/>
        <v>38.375</v>
      </c>
      <c r="S844" s="9">
        <f t="shared" si="136"/>
        <v>50.075000000000003</v>
      </c>
      <c r="T844" s="9">
        <f t="shared" si="137"/>
        <v>33.375</v>
      </c>
      <c r="U844" s="8">
        <f t="shared" si="138"/>
        <v>36.158333333333331</v>
      </c>
      <c r="V844" s="8">
        <f t="shared" si="139"/>
        <v>35.462499999999999</v>
      </c>
    </row>
    <row r="845" spans="1:22" ht="13.5" x14ac:dyDescent="0.25">
      <c r="A845" s="3">
        <f>RSI!A845</f>
        <v>43234</v>
      </c>
      <c r="B845" s="2">
        <f>RSI!B845</f>
        <v>2.7</v>
      </c>
      <c r="C845" s="2">
        <f>RSI!I845</f>
        <v>78.222678992640638</v>
      </c>
      <c r="D845" s="2">
        <f>MACD!E845</f>
        <v>4.614485289701431E-3</v>
      </c>
      <c r="E845" s="2">
        <f>MACD!F845</f>
        <v>1.3937379484410071E-2</v>
      </c>
      <c r="F845" s="2">
        <f>'Moving Avg'!D845</f>
        <v>2.5880000000000001</v>
      </c>
      <c r="G845" s="2">
        <f>'Moving Avg'!F845</f>
        <v>2.5390000000000006</v>
      </c>
      <c r="H845" s="2">
        <f>'Moving Avg'!G845</f>
        <v>2.2585999999999995</v>
      </c>
      <c r="I845" s="2">
        <f>'Moving Avg'!H845</f>
        <v>2.4466499999999969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  <c r="M845" s="8">
        <f t="shared" si="130"/>
        <v>0</v>
      </c>
      <c r="N845" s="8">
        <f t="shared" si="131"/>
        <v>45</v>
      </c>
      <c r="O845" s="8">
        <f t="shared" si="132"/>
        <v>50</v>
      </c>
      <c r="P845" s="8">
        <f t="shared" si="133"/>
        <v>67</v>
      </c>
      <c r="Q845" s="9">
        <f t="shared" si="134"/>
        <v>33.299999999999997</v>
      </c>
      <c r="R845" s="9">
        <f t="shared" si="135"/>
        <v>43.25</v>
      </c>
      <c r="S845" s="9">
        <f t="shared" si="136"/>
        <v>49.400000000000006</v>
      </c>
      <c r="T845" s="9">
        <f t="shared" si="137"/>
        <v>40.5</v>
      </c>
      <c r="U845" s="8">
        <f t="shared" si="138"/>
        <v>41.983333333333334</v>
      </c>
      <c r="V845" s="8">
        <f t="shared" si="139"/>
        <v>41.612499999999997</v>
      </c>
    </row>
    <row r="846" spans="1:22" ht="13.5" x14ac:dyDescent="0.25">
      <c r="A846" s="3">
        <f>RSI!A846</f>
        <v>43235</v>
      </c>
      <c r="B846" s="2">
        <f>RSI!B846</f>
        <v>2.72</v>
      </c>
      <c r="C846" s="2">
        <f>RSI!I846</f>
        <v>79.203523254357549</v>
      </c>
      <c r="D846" s="2">
        <f>MACD!E846</f>
        <v>-1.1261826104127515E-2</v>
      </c>
      <c r="E846" s="2">
        <f>MACD!F846</f>
        <v>8.8975383667025537E-3</v>
      </c>
      <c r="F846" s="2">
        <f>'Moving Avg'!D846</f>
        <v>2.6320000000000006</v>
      </c>
      <c r="G846" s="2">
        <f>'Moving Avg'!F846</f>
        <v>2.5395000000000003</v>
      </c>
      <c r="H846" s="2">
        <f>'Moving Avg'!G846</f>
        <v>2.2737999999999996</v>
      </c>
      <c r="I846" s="2">
        <f>'Moving Avg'!H846</f>
        <v>2.445249999999997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  <c r="M846" s="8">
        <f t="shared" si="130"/>
        <v>0</v>
      </c>
      <c r="N846" s="8">
        <f t="shared" si="131"/>
        <v>100</v>
      </c>
      <c r="O846" s="8">
        <f t="shared" si="132"/>
        <v>50</v>
      </c>
      <c r="P846" s="8">
        <f t="shared" si="133"/>
        <v>67</v>
      </c>
      <c r="Q846" s="9">
        <f t="shared" si="134"/>
        <v>52.55</v>
      </c>
      <c r="R846" s="9">
        <f t="shared" si="135"/>
        <v>54.25</v>
      </c>
      <c r="S846" s="9">
        <f t="shared" si="136"/>
        <v>57.650000000000006</v>
      </c>
      <c r="T846" s="9">
        <f t="shared" si="137"/>
        <v>54.25</v>
      </c>
      <c r="U846" s="8">
        <f t="shared" si="138"/>
        <v>54.816666666666663</v>
      </c>
      <c r="V846" s="8">
        <f t="shared" si="139"/>
        <v>54.674999999999997</v>
      </c>
    </row>
    <row r="847" spans="1:22" ht="13.5" x14ac:dyDescent="0.25">
      <c r="A847" s="3">
        <f>RSI!A847</f>
        <v>43236</v>
      </c>
      <c r="B847" s="2">
        <f>RSI!B847</f>
        <v>2.78</v>
      </c>
      <c r="C847" s="2">
        <f>RSI!I847</f>
        <v>81.84527081877053</v>
      </c>
      <c r="D847" s="2">
        <f>MACD!E847</f>
        <v>-2.9099257240556398E-2</v>
      </c>
      <c r="E847" s="2">
        <f>MACD!F847</f>
        <v>1.2981792452507633E-3</v>
      </c>
      <c r="F847" s="2">
        <f>'Moving Avg'!D847</f>
        <v>2.68</v>
      </c>
      <c r="G847" s="2">
        <f>'Moving Avg'!F847</f>
        <v>2.5460000000000003</v>
      </c>
      <c r="H847" s="2">
        <f>'Moving Avg'!G847</f>
        <v>2.2903999999999995</v>
      </c>
      <c r="I847" s="2">
        <f>'Moving Avg'!H847</f>
        <v>2.4445999999999968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  <c r="M847" s="8">
        <f t="shared" si="130"/>
        <v>0</v>
      </c>
      <c r="N847" s="8">
        <f t="shared" si="131"/>
        <v>100</v>
      </c>
      <c r="O847" s="8">
        <f t="shared" si="132"/>
        <v>50</v>
      </c>
      <c r="P847" s="8">
        <f t="shared" si="133"/>
        <v>67</v>
      </c>
      <c r="Q847" s="9">
        <f t="shared" si="134"/>
        <v>52.55</v>
      </c>
      <c r="R847" s="9">
        <f t="shared" si="135"/>
        <v>54.25</v>
      </c>
      <c r="S847" s="9">
        <f t="shared" si="136"/>
        <v>57.650000000000006</v>
      </c>
      <c r="T847" s="9">
        <f t="shared" si="137"/>
        <v>54.25</v>
      </c>
      <c r="U847" s="8">
        <f t="shared" si="138"/>
        <v>54.816666666666663</v>
      </c>
      <c r="V847" s="8">
        <f t="shared" si="139"/>
        <v>54.674999999999997</v>
      </c>
    </row>
    <row r="848" spans="1:22" ht="13.5" x14ac:dyDescent="0.25">
      <c r="A848" s="3">
        <f>RSI!A848</f>
        <v>43237</v>
      </c>
      <c r="B848" s="2">
        <f>RSI!B848</f>
        <v>2.62</v>
      </c>
      <c r="C848" s="2">
        <f>RSI!I848</f>
        <v>59.968686930959301</v>
      </c>
      <c r="D848" s="2">
        <f>MACD!E848</f>
        <v>-3.408186844726746E-2</v>
      </c>
      <c r="E848" s="2">
        <f>MACD!F848</f>
        <v>-5.7778302932528815E-3</v>
      </c>
      <c r="F848" s="2">
        <f>'Moving Avg'!D848</f>
        <v>2.6840000000000002</v>
      </c>
      <c r="G848" s="2">
        <f>'Moving Avg'!F848</f>
        <v>2.5470000000000002</v>
      </c>
      <c r="H848" s="2">
        <f>'Moving Avg'!G848</f>
        <v>2.3035999999999994</v>
      </c>
      <c r="I848" s="2">
        <f>'Moving Avg'!H848</f>
        <v>2.4431499999999966</v>
      </c>
      <c r="J848" s="6" t="str">
        <f>OBV!F848</f>
        <v>BULLISH</v>
      </c>
      <c r="K848" s="6" t="str">
        <f>OBV!G848</f>
        <v>WEAK</v>
      </c>
      <c r="L848" s="6" t="str">
        <f>OBV!H848</f>
        <v>CONFIRMED BULLISH</v>
      </c>
      <c r="M848" s="8">
        <f t="shared" si="130"/>
        <v>25</v>
      </c>
      <c r="N848" s="8">
        <f t="shared" si="131"/>
        <v>100</v>
      </c>
      <c r="O848" s="8">
        <f t="shared" si="132"/>
        <v>50</v>
      </c>
      <c r="P848" s="8">
        <f t="shared" si="133"/>
        <v>67</v>
      </c>
      <c r="Q848" s="9">
        <f t="shared" si="134"/>
        <v>61.3</v>
      </c>
      <c r="R848" s="9">
        <f t="shared" si="135"/>
        <v>59.25</v>
      </c>
      <c r="S848" s="9">
        <f t="shared" si="136"/>
        <v>61.400000000000006</v>
      </c>
      <c r="T848" s="9">
        <f t="shared" si="137"/>
        <v>60.5</v>
      </c>
      <c r="U848" s="8">
        <f t="shared" si="138"/>
        <v>60.65</v>
      </c>
      <c r="V848" s="8">
        <f t="shared" si="139"/>
        <v>60.612499999999997</v>
      </c>
    </row>
    <row r="849" spans="1:22" ht="13.5" x14ac:dyDescent="0.25">
      <c r="A849" s="3">
        <f>RSI!A849</f>
        <v>43238</v>
      </c>
      <c r="B849" s="2">
        <f>RSI!B849</f>
        <v>2.61</v>
      </c>
      <c r="C849" s="2">
        <f>RSI!I849</f>
        <v>58.908868907583262</v>
      </c>
      <c r="D849" s="2">
        <f>MACD!E849</f>
        <v>-3.8224006931759202E-2</v>
      </c>
      <c r="E849" s="2">
        <f>MACD!F849</f>
        <v>-1.2267065620954146E-2</v>
      </c>
      <c r="F849" s="2">
        <f>'Moving Avg'!D849</f>
        <v>2.6859999999999999</v>
      </c>
      <c r="G849" s="2">
        <f>'Moving Avg'!F849</f>
        <v>2.5500000000000003</v>
      </c>
      <c r="H849" s="2">
        <f>'Moving Avg'!G849</f>
        <v>2.3157999999999999</v>
      </c>
      <c r="I849" s="2">
        <f>'Moving Avg'!H849</f>
        <v>2.4416499999999965</v>
      </c>
      <c r="J849" s="6" t="str">
        <f>OBV!F849</f>
        <v>BULLISH</v>
      </c>
      <c r="K849" s="6" t="str">
        <f>OBV!G849</f>
        <v>WEAK</v>
      </c>
      <c r="L849" s="6" t="str">
        <f>OBV!H849</f>
        <v>CONFIRMED BULLISH</v>
      </c>
      <c r="M849" s="8">
        <f t="shared" si="130"/>
        <v>25</v>
      </c>
      <c r="N849" s="8">
        <f t="shared" si="131"/>
        <v>100</v>
      </c>
      <c r="O849" s="8">
        <f t="shared" si="132"/>
        <v>50</v>
      </c>
      <c r="P849" s="8">
        <f t="shared" si="133"/>
        <v>67</v>
      </c>
      <c r="Q849" s="9">
        <f t="shared" si="134"/>
        <v>61.3</v>
      </c>
      <c r="R849" s="9">
        <f t="shared" si="135"/>
        <v>59.25</v>
      </c>
      <c r="S849" s="9">
        <f t="shared" si="136"/>
        <v>61.400000000000006</v>
      </c>
      <c r="T849" s="9">
        <f t="shared" si="137"/>
        <v>60.5</v>
      </c>
      <c r="U849" s="8">
        <f t="shared" si="138"/>
        <v>60.65</v>
      </c>
      <c r="V849" s="8">
        <f t="shared" si="139"/>
        <v>60.612499999999997</v>
      </c>
    </row>
    <row r="850" spans="1:22" ht="13.5" x14ac:dyDescent="0.25">
      <c r="A850" s="3">
        <f>RSI!A850</f>
        <v>43241</v>
      </c>
      <c r="B850" s="2">
        <f>RSI!B850</f>
        <v>2.54</v>
      </c>
      <c r="C850" s="2">
        <f>RSI!I850</f>
        <v>51.983329892116046</v>
      </c>
      <c r="D850" s="2">
        <f>MACD!E850</f>
        <v>-3.7102046975941771E-2</v>
      </c>
      <c r="E850" s="2">
        <f>MACD!F850</f>
        <v>-1.7234061891951671E-2</v>
      </c>
      <c r="F850" s="2">
        <f>'Moving Avg'!D850</f>
        <v>2.6539999999999999</v>
      </c>
      <c r="G850" s="2">
        <f>'Moving Avg'!F850</f>
        <v>2.5505</v>
      </c>
      <c r="H850" s="2">
        <f>'Moving Avg'!G850</f>
        <v>2.3265999999999996</v>
      </c>
      <c r="I850" s="2">
        <f>'Moving Avg'!H850</f>
        <v>2.4397999999999964</v>
      </c>
      <c r="J850" s="6" t="str">
        <f>OBV!F850</f>
        <v>BULLISH</v>
      </c>
      <c r="K850" s="6" t="str">
        <f>OBV!G850</f>
        <v>WEAK</v>
      </c>
      <c r="L850" s="6" t="str">
        <f>OBV!H850</f>
        <v>BULLISH DIVERGENCE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50</v>
      </c>
      <c r="Q850" s="9">
        <f t="shared" si="134"/>
        <v>39.5</v>
      </c>
      <c r="R850" s="9">
        <f t="shared" si="135"/>
        <v>44</v>
      </c>
      <c r="S850" s="9">
        <f t="shared" si="136"/>
        <v>45.5</v>
      </c>
      <c r="T850" s="9">
        <f t="shared" si="137"/>
        <v>42.5</v>
      </c>
      <c r="U850" s="8">
        <f t="shared" si="138"/>
        <v>43</v>
      </c>
      <c r="V850" s="8">
        <f t="shared" si="139"/>
        <v>42.875</v>
      </c>
    </row>
    <row r="851" spans="1:22" ht="13.5" x14ac:dyDescent="0.25">
      <c r="A851" s="3">
        <f>RSI!A851</f>
        <v>43242</v>
      </c>
      <c r="B851" s="2">
        <f>RSI!B851</f>
        <v>2.61</v>
      </c>
      <c r="C851" s="2">
        <f>RSI!I851</f>
        <v>57.379395095415468</v>
      </c>
      <c r="D851" s="2">
        <f>MACD!E851</f>
        <v>-4.1441228811402109E-2</v>
      </c>
      <c r="E851" s="2">
        <f>MACD!F851</f>
        <v>-2.207549527584176E-2</v>
      </c>
      <c r="F851" s="2">
        <f>'Moving Avg'!D851</f>
        <v>2.6320000000000001</v>
      </c>
      <c r="G851" s="2">
        <f>'Moving Avg'!F851</f>
        <v>2.5585</v>
      </c>
      <c r="H851" s="2">
        <f>'Moving Avg'!G851</f>
        <v>2.339</v>
      </c>
      <c r="I851" s="2">
        <f>'Moving Avg'!H851</f>
        <v>2.4382999999999968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66.5</v>
      </c>
      <c r="Q851" s="9">
        <f t="shared" si="134"/>
        <v>41.975000000000001</v>
      </c>
      <c r="R851" s="9">
        <f t="shared" si="135"/>
        <v>48.125</v>
      </c>
      <c r="S851" s="9">
        <f t="shared" si="136"/>
        <v>52.924999999999997</v>
      </c>
      <c r="T851" s="9">
        <f t="shared" si="137"/>
        <v>46.625</v>
      </c>
      <c r="U851" s="8">
        <f t="shared" si="138"/>
        <v>47.67499999999999</v>
      </c>
      <c r="V851" s="8">
        <f t="shared" si="139"/>
        <v>47.412499999999994</v>
      </c>
    </row>
    <row r="852" spans="1:22" ht="13.5" x14ac:dyDescent="0.25">
      <c r="A852" s="3">
        <f>RSI!A852</f>
        <v>43243</v>
      </c>
      <c r="B852" s="2">
        <f>RSI!B852</f>
        <v>2.61</v>
      </c>
      <c r="C852" s="2">
        <f>RSI!I852</f>
        <v>57.379395095415468</v>
      </c>
      <c r="D852" s="2">
        <f>MACD!E852</f>
        <v>-3.9468323083498458E-2</v>
      </c>
      <c r="E852" s="2">
        <f>MACD!F852</f>
        <v>-2.5554060837373098E-2</v>
      </c>
      <c r="F852" s="2">
        <f>'Moving Avg'!D852</f>
        <v>2.5979999999999999</v>
      </c>
      <c r="G852" s="2">
        <f>'Moving Avg'!F852</f>
        <v>2.5665</v>
      </c>
      <c r="H852" s="2">
        <f>'Moving Avg'!G852</f>
        <v>2.3513999999999999</v>
      </c>
      <c r="I852" s="2">
        <f>'Moving Avg'!H852</f>
        <v>2.4365999999999968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66.5</v>
      </c>
      <c r="Q852" s="9">
        <f t="shared" si="134"/>
        <v>41.975000000000001</v>
      </c>
      <c r="R852" s="9">
        <f t="shared" si="135"/>
        <v>48.125</v>
      </c>
      <c r="S852" s="9">
        <f t="shared" si="136"/>
        <v>52.924999999999997</v>
      </c>
      <c r="T852" s="9">
        <f t="shared" si="137"/>
        <v>46.625</v>
      </c>
      <c r="U852" s="8">
        <f t="shared" si="138"/>
        <v>47.67499999999999</v>
      </c>
      <c r="V852" s="8">
        <f t="shared" si="139"/>
        <v>47.412499999999994</v>
      </c>
    </row>
    <row r="853" spans="1:22" ht="13.5" x14ac:dyDescent="0.25">
      <c r="A853" s="3">
        <f>RSI!A853</f>
        <v>43244</v>
      </c>
      <c r="B853" s="2">
        <f>RSI!B853</f>
        <v>2.54</v>
      </c>
      <c r="C853" s="2">
        <f>RSI!I853</f>
        <v>50.763264628435309</v>
      </c>
      <c r="D853" s="2">
        <f>MACD!E853</f>
        <v>-2.385458414473085E-2</v>
      </c>
      <c r="E853" s="2">
        <f>MACD!F853</f>
        <v>-2.521416549884465E-2</v>
      </c>
      <c r="F853" s="2">
        <f>'Moving Avg'!D853</f>
        <v>2.5819999999999999</v>
      </c>
      <c r="G853" s="2">
        <f>'Moving Avg'!F853</f>
        <v>2.5705</v>
      </c>
      <c r="H853" s="2">
        <f>'Moving Avg'!G853</f>
        <v>2.3623999999999996</v>
      </c>
      <c r="I853" s="2">
        <f>'Moving Avg'!H853</f>
        <v>2.4342999999999968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  <c r="M853" s="8">
        <f t="shared" si="130"/>
        <v>25</v>
      </c>
      <c r="N853" s="8">
        <f t="shared" si="131"/>
        <v>0</v>
      </c>
      <c r="O853" s="8">
        <f t="shared" si="132"/>
        <v>50</v>
      </c>
      <c r="P853" s="8">
        <f t="shared" si="133"/>
        <v>16.5</v>
      </c>
      <c r="Q853" s="9">
        <f t="shared" si="134"/>
        <v>18.725000000000001</v>
      </c>
      <c r="R853" s="9">
        <f t="shared" si="135"/>
        <v>26.625</v>
      </c>
      <c r="S853" s="9">
        <f t="shared" si="136"/>
        <v>23.675000000000001</v>
      </c>
      <c r="T853" s="9">
        <f t="shared" si="137"/>
        <v>22.875</v>
      </c>
      <c r="U853" s="8">
        <f t="shared" si="138"/>
        <v>23.008333333333336</v>
      </c>
      <c r="V853" s="8">
        <f t="shared" si="139"/>
        <v>22.975000000000001</v>
      </c>
    </row>
    <row r="854" spans="1:22" ht="13.5" x14ac:dyDescent="0.25">
      <c r="A854" s="3">
        <f>RSI!A854</f>
        <v>43245</v>
      </c>
      <c r="B854" s="2">
        <f>RSI!B854</f>
        <v>2.6</v>
      </c>
      <c r="C854" s="2">
        <f>RSI!I854</f>
        <v>55.499673504473805</v>
      </c>
      <c r="D854" s="2">
        <f>MACD!E854</f>
        <v>-1.5110434444617127E-2</v>
      </c>
      <c r="E854" s="2">
        <f>MACD!F854</f>
        <v>-2.3193419287999145E-2</v>
      </c>
      <c r="F854" s="2">
        <f>'Moving Avg'!D854</f>
        <v>2.58</v>
      </c>
      <c r="G854" s="2">
        <f>'Moving Avg'!F854</f>
        <v>2.5774999999999997</v>
      </c>
      <c r="H854" s="2">
        <f>'Moving Avg'!G854</f>
        <v>2.3754</v>
      </c>
      <c r="I854" s="2">
        <f>'Moving Avg'!H854</f>
        <v>2.4322999999999966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  <c r="M854" s="8">
        <f t="shared" si="130"/>
        <v>25</v>
      </c>
      <c r="N854" s="8">
        <f t="shared" si="131"/>
        <v>0</v>
      </c>
      <c r="O854" s="8">
        <f t="shared" si="132"/>
        <v>50</v>
      </c>
      <c r="P854" s="8">
        <f t="shared" si="133"/>
        <v>66.5</v>
      </c>
      <c r="Q854" s="9">
        <f t="shared" si="134"/>
        <v>26.225000000000001</v>
      </c>
      <c r="R854" s="9">
        <f t="shared" si="135"/>
        <v>39.125</v>
      </c>
      <c r="S854" s="9">
        <f t="shared" si="136"/>
        <v>46.174999999999997</v>
      </c>
      <c r="T854" s="9">
        <f t="shared" si="137"/>
        <v>35.375</v>
      </c>
      <c r="U854" s="8">
        <f t="shared" si="138"/>
        <v>37.174999999999997</v>
      </c>
      <c r="V854" s="8">
        <f t="shared" si="139"/>
        <v>36.724999999999994</v>
      </c>
    </row>
    <row r="855" spans="1:22" ht="13.5" x14ac:dyDescent="0.25">
      <c r="A855" s="3">
        <f>RSI!A855</f>
        <v>43248</v>
      </c>
      <c r="B855" s="2">
        <f>RSI!B855</f>
        <v>2.62</v>
      </c>
      <c r="C855" s="2">
        <f>RSI!I855</f>
        <v>56.985070631674212</v>
      </c>
      <c r="D855" s="2">
        <f>MACD!E855</f>
        <v>5.8157276787724754E-3</v>
      </c>
      <c r="E855" s="2">
        <f>MACD!F855</f>
        <v>-1.7391589894644822E-2</v>
      </c>
      <c r="F855" s="2">
        <f>'Moving Avg'!D855</f>
        <v>2.5960000000000001</v>
      </c>
      <c r="G855" s="2">
        <f>'Moving Avg'!F855</f>
        <v>2.5840000000000001</v>
      </c>
      <c r="H855" s="2">
        <f>'Moving Avg'!G855</f>
        <v>2.3883999999999999</v>
      </c>
      <c r="I855" s="2">
        <f>'Moving Avg'!H855</f>
        <v>2.4306999999999968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25</v>
      </c>
      <c r="N855" s="8">
        <f t="shared" si="131"/>
        <v>0</v>
      </c>
      <c r="O855" s="8">
        <f t="shared" si="132"/>
        <v>50</v>
      </c>
      <c r="P855" s="8">
        <f t="shared" si="133"/>
        <v>83.5</v>
      </c>
      <c r="Q855" s="9">
        <f t="shared" si="134"/>
        <v>28.774999999999999</v>
      </c>
      <c r="R855" s="9">
        <f t="shared" si="135"/>
        <v>43.375</v>
      </c>
      <c r="S855" s="9">
        <f t="shared" si="136"/>
        <v>53.825000000000003</v>
      </c>
      <c r="T855" s="9">
        <f t="shared" si="137"/>
        <v>39.625</v>
      </c>
      <c r="U855" s="8">
        <f t="shared" si="138"/>
        <v>41.991666666666667</v>
      </c>
      <c r="V855" s="8">
        <f t="shared" si="139"/>
        <v>41.400000000000006</v>
      </c>
    </row>
    <row r="856" spans="1:22" ht="13.5" x14ac:dyDescent="0.25">
      <c r="A856" s="3">
        <f>RSI!A856</f>
        <v>43249</v>
      </c>
      <c r="B856" s="2">
        <f>RSI!B856</f>
        <v>2.69</v>
      </c>
      <c r="C856" s="2">
        <f>RSI!I856</f>
        <v>61.792183599160097</v>
      </c>
      <c r="D856" s="2">
        <f>MACD!E856</f>
        <v>2.0948011648052489E-2</v>
      </c>
      <c r="E856" s="2">
        <f>MACD!F856</f>
        <v>-9.7236695861053594E-3</v>
      </c>
      <c r="F856" s="2">
        <f>'Moving Avg'!D856</f>
        <v>2.6120000000000001</v>
      </c>
      <c r="G856" s="2">
        <f>'Moving Avg'!F856</f>
        <v>2.5939999999999999</v>
      </c>
      <c r="H856" s="2">
        <f>'Moving Avg'!G856</f>
        <v>2.4028000000000005</v>
      </c>
      <c r="I856" s="2">
        <f>'Moving Avg'!H856</f>
        <v>2.429449999999997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  <c r="M856" s="8">
        <f t="shared" si="130"/>
        <v>25</v>
      </c>
      <c r="N856" s="8">
        <f t="shared" si="131"/>
        <v>0</v>
      </c>
      <c r="O856" s="8">
        <f t="shared" si="132"/>
        <v>50</v>
      </c>
      <c r="P856" s="8">
        <f t="shared" si="133"/>
        <v>83.5</v>
      </c>
      <c r="Q856" s="9">
        <f t="shared" si="134"/>
        <v>28.774999999999999</v>
      </c>
      <c r="R856" s="9">
        <f t="shared" si="135"/>
        <v>43.375</v>
      </c>
      <c r="S856" s="9">
        <f t="shared" si="136"/>
        <v>53.825000000000003</v>
      </c>
      <c r="T856" s="9">
        <f t="shared" si="137"/>
        <v>39.625</v>
      </c>
      <c r="U856" s="8">
        <f t="shared" si="138"/>
        <v>41.991666666666667</v>
      </c>
      <c r="V856" s="8">
        <f t="shared" si="139"/>
        <v>41.400000000000006</v>
      </c>
    </row>
    <row r="857" spans="1:22" ht="13.5" x14ac:dyDescent="0.25">
      <c r="A857" s="3">
        <f>RSI!A857</f>
        <v>43250</v>
      </c>
      <c r="B857" s="2">
        <f>RSI!B857</f>
        <v>2.69</v>
      </c>
      <c r="C857" s="2">
        <f>RSI!I857</f>
        <v>61.792183599160097</v>
      </c>
      <c r="D857" s="2">
        <f>MACD!E857</f>
        <v>4.2137715479846793E-2</v>
      </c>
      <c r="E857" s="2">
        <f>MACD!F857</f>
        <v>6.4860742708507026E-4</v>
      </c>
      <c r="F857" s="2">
        <f>'Moving Avg'!D857</f>
        <v>2.6280000000000001</v>
      </c>
      <c r="G857" s="2">
        <f>'Moving Avg'!F857</f>
        <v>2.6034999999999995</v>
      </c>
      <c r="H857" s="2">
        <f>'Moving Avg'!G857</f>
        <v>2.4174000000000002</v>
      </c>
      <c r="I857" s="2">
        <f>'Moving Avg'!H857</f>
        <v>2.4281999999999968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25</v>
      </c>
      <c r="N857" s="8">
        <f t="shared" si="131"/>
        <v>0</v>
      </c>
      <c r="O857" s="8">
        <f t="shared" si="132"/>
        <v>50</v>
      </c>
      <c r="P857" s="8">
        <f t="shared" si="133"/>
        <v>83.5</v>
      </c>
      <c r="Q857" s="9">
        <f t="shared" si="134"/>
        <v>28.774999999999999</v>
      </c>
      <c r="R857" s="9">
        <f t="shared" si="135"/>
        <v>43.375</v>
      </c>
      <c r="S857" s="9">
        <f t="shared" si="136"/>
        <v>53.825000000000003</v>
      </c>
      <c r="T857" s="9">
        <f t="shared" si="137"/>
        <v>39.625</v>
      </c>
      <c r="U857" s="8">
        <f t="shared" si="138"/>
        <v>41.991666666666667</v>
      </c>
      <c r="V857" s="8">
        <f t="shared" si="139"/>
        <v>41.400000000000006</v>
      </c>
    </row>
    <row r="858" spans="1:22" ht="13.5" x14ac:dyDescent="0.25">
      <c r="A858" s="3">
        <f>RSI!A858</f>
        <v>43251</v>
      </c>
      <c r="B858" s="2">
        <f>RSI!B858</f>
        <v>2.85</v>
      </c>
      <c r="C858" s="2">
        <f>RSI!I858</f>
        <v>70.524316051688459</v>
      </c>
      <c r="D858" s="2">
        <f>MACD!E858</f>
        <v>2.281753796367525E-2</v>
      </c>
      <c r="E858" s="2">
        <f>MACD!F858</f>
        <v>5.0823935344031061E-3</v>
      </c>
      <c r="F858" s="2">
        <f>'Moving Avg'!D858</f>
        <v>2.69</v>
      </c>
      <c r="G858" s="2">
        <f>'Moving Avg'!F858</f>
        <v>2.6209999999999996</v>
      </c>
      <c r="H858" s="2">
        <f>'Moving Avg'!G858</f>
        <v>2.4352</v>
      </c>
      <c r="I858" s="2">
        <f>'Moving Avg'!H858</f>
        <v>2.4278999999999966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0</v>
      </c>
      <c r="N858" s="8">
        <f t="shared" si="131"/>
        <v>0</v>
      </c>
      <c r="O858" s="8">
        <f t="shared" si="132"/>
        <v>50</v>
      </c>
      <c r="P858" s="8">
        <f t="shared" si="133"/>
        <v>83.5</v>
      </c>
      <c r="Q858" s="9">
        <f t="shared" si="134"/>
        <v>20.024999999999999</v>
      </c>
      <c r="R858" s="9">
        <f t="shared" si="135"/>
        <v>38.375</v>
      </c>
      <c r="S858" s="9">
        <f t="shared" si="136"/>
        <v>50.075000000000003</v>
      </c>
      <c r="T858" s="9">
        <f t="shared" si="137"/>
        <v>33.375</v>
      </c>
      <c r="U858" s="8">
        <f t="shared" si="138"/>
        <v>36.158333333333331</v>
      </c>
      <c r="V858" s="8">
        <f t="shared" si="139"/>
        <v>35.462499999999999</v>
      </c>
    </row>
    <row r="859" spans="1:22" ht="13.5" x14ac:dyDescent="0.25">
      <c r="A859" s="3">
        <f>RSI!A859</f>
        <v>43252</v>
      </c>
      <c r="B859" s="2">
        <f>RSI!B859</f>
        <v>2.85</v>
      </c>
      <c r="C859" s="2">
        <f>RSI!I859</f>
        <v>70.524316051688459</v>
      </c>
      <c r="D859" s="2">
        <f>MACD!E859</f>
        <v>3.2610736650946492E-3</v>
      </c>
      <c r="E859" s="2">
        <f>MACD!F859</f>
        <v>4.7181295605414151E-3</v>
      </c>
      <c r="F859" s="2">
        <f>'Moving Avg'!D859</f>
        <v>2.7399999999999998</v>
      </c>
      <c r="G859" s="2">
        <f>'Moving Avg'!F859</f>
        <v>2.6384999999999996</v>
      </c>
      <c r="H859" s="2">
        <f>'Moving Avg'!G859</f>
        <v>2.4536000000000002</v>
      </c>
      <c r="I859" s="2">
        <f>'Moving Avg'!H859</f>
        <v>2.4275999999999973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  <c r="M859" s="8">
        <f t="shared" si="130"/>
        <v>0</v>
      </c>
      <c r="N859" s="8">
        <f t="shared" si="131"/>
        <v>45</v>
      </c>
      <c r="O859" s="8">
        <f t="shared" si="132"/>
        <v>50</v>
      </c>
      <c r="P859" s="8">
        <f t="shared" si="133"/>
        <v>83.5</v>
      </c>
      <c r="Q859" s="9">
        <f t="shared" si="134"/>
        <v>35.774999999999999</v>
      </c>
      <c r="R859" s="9">
        <f t="shared" si="135"/>
        <v>47.375</v>
      </c>
      <c r="S859" s="9">
        <f t="shared" si="136"/>
        <v>56.825000000000003</v>
      </c>
      <c r="T859" s="9">
        <f t="shared" si="137"/>
        <v>44.625</v>
      </c>
      <c r="U859" s="8">
        <f t="shared" si="138"/>
        <v>46.658333333333339</v>
      </c>
      <c r="V859" s="8">
        <f t="shared" si="139"/>
        <v>46.150000000000006</v>
      </c>
    </row>
    <row r="860" spans="1:22" ht="13.5" x14ac:dyDescent="0.25">
      <c r="A860" s="3">
        <f>RSI!A860</f>
        <v>43255</v>
      </c>
      <c r="B860" s="2">
        <f>RSI!B860</f>
        <v>2.86</v>
      </c>
      <c r="C860" s="2">
        <f>RSI!I860</f>
        <v>71.004652778539736</v>
      </c>
      <c r="D860" s="2">
        <f>MACD!E860</f>
        <v>-2.6343120000916542E-2</v>
      </c>
      <c r="E860" s="2">
        <f>MACD!F860</f>
        <v>-1.4941203517501766E-3</v>
      </c>
      <c r="F860" s="2">
        <f>'Moving Avg'!D860</f>
        <v>2.7879999999999998</v>
      </c>
      <c r="G860" s="2">
        <f>'Moving Avg'!F860</f>
        <v>2.6564999999999999</v>
      </c>
      <c r="H860" s="2">
        <f>'Moving Avg'!G860</f>
        <v>2.4722000000000004</v>
      </c>
      <c r="I860" s="2">
        <f>'Moving Avg'!H860</f>
        <v>2.4273499999999975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  <c r="M860" s="8">
        <f t="shared" si="130"/>
        <v>0</v>
      </c>
      <c r="N860" s="8">
        <f t="shared" si="131"/>
        <v>100</v>
      </c>
      <c r="O860" s="8">
        <f t="shared" si="132"/>
        <v>50</v>
      </c>
      <c r="P860" s="8">
        <f t="shared" si="133"/>
        <v>83.5</v>
      </c>
      <c r="Q860" s="9">
        <f t="shared" si="134"/>
        <v>55.024999999999999</v>
      </c>
      <c r="R860" s="9">
        <f t="shared" si="135"/>
        <v>58.375</v>
      </c>
      <c r="S860" s="9">
        <f t="shared" si="136"/>
        <v>65.075000000000003</v>
      </c>
      <c r="T860" s="9">
        <f t="shared" si="137"/>
        <v>58.375</v>
      </c>
      <c r="U860" s="8">
        <f t="shared" si="138"/>
        <v>59.491666666666674</v>
      </c>
      <c r="V860" s="8">
        <f t="shared" si="139"/>
        <v>59.212500000000006</v>
      </c>
    </row>
    <row r="861" spans="1:22" ht="13.5" x14ac:dyDescent="0.25">
      <c r="A861" s="3">
        <f>RSI!A861</f>
        <v>43256</v>
      </c>
      <c r="B861" s="2">
        <f>RSI!B861</f>
        <v>2.88</v>
      </c>
      <c r="C861" s="2">
        <f>RSI!I861</f>
        <v>71.987855211725048</v>
      </c>
      <c r="D861" s="2">
        <f>MACD!E861</f>
        <v>-4.3596056690800911E-2</v>
      </c>
      <c r="E861" s="2">
        <f>MACD!F861</f>
        <v>-9.9145076195603244E-3</v>
      </c>
      <c r="F861" s="2">
        <f>'Moving Avg'!D861</f>
        <v>2.8259999999999996</v>
      </c>
      <c r="G861" s="2">
        <f>'Moving Avg'!F861</f>
        <v>2.6755</v>
      </c>
      <c r="H861" s="2">
        <f>'Moving Avg'!G861</f>
        <v>2.4910000000000001</v>
      </c>
      <c r="I861" s="2">
        <f>'Moving Avg'!H861</f>
        <v>2.4271999999999974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  <c r="M861" s="8">
        <f t="shared" si="130"/>
        <v>0</v>
      </c>
      <c r="N861" s="8">
        <f t="shared" si="131"/>
        <v>100</v>
      </c>
      <c r="O861" s="8">
        <f t="shared" si="132"/>
        <v>50</v>
      </c>
      <c r="P861" s="8">
        <f t="shared" si="133"/>
        <v>83.5</v>
      </c>
      <c r="Q861" s="9">
        <f t="shared" si="134"/>
        <v>55.024999999999999</v>
      </c>
      <c r="R861" s="9">
        <f t="shared" si="135"/>
        <v>58.375</v>
      </c>
      <c r="S861" s="9">
        <f t="shared" si="136"/>
        <v>65.075000000000003</v>
      </c>
      <c r="T861" s="9">
        <f t="shared" si="137"/>
        <v>58.375</v>
      </c>
      <c r="U861" s="8">
        <f t="shared" si="138"/>
        <v>59.491666666666674</v>
      </c>
      <c r="V861" s="8">
        <f t="shared" si="139"/>
        <v>59.212500000000006</v>
      </c>
    </row>
    <row r="862" spans="1:22" ht="13.5" x14ac:dyDescent="0.25">
      <c r="A862" s="3">
        <f>RSI!A862</f>
        <v>43257</v>
      </c>
      <c r="B862" s="2">
        <f>RSI!B862</f>
        <v>2.88</v>
      </c>
      <c r="C862" s="2">
        <f>RSI!I862</f>
        <v>71.987855211725048</v>
      </c>
      <c r="D862" s="2">
        <f>MACD!E862</f>
        <v>-5.9693416699219792E-2</v>
      </c>
      <c r="E862" s="2">
        <f>MACD!F862</f>
        <v>-1.9870289435492218E-2</v>
      </c>
      <c r="F862" s="2">
        <f>'Moving Avg'!D862</f>
        <v>2.8639999999999999</v>
      </c>
      <c r="G862" s="2">
        <f>'Moving Avg'!F862</f>
        <v>2.6924999999999999</v>
      </c>
      <c r="H862" s="2">
        <f>'Moving Avg'!G862</f>
        <v>2.5098000000000003</v>
      </c>
      <c r="I862" s="2">
        <f>'Moving Avg'!H862</f>
        <v>2.4270499999999977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0"/>
        <v>0</v>
      </c>
      <c r="N862" s="8">
        <f t="shared" si="131"/>
        <v>100</v>
      </c>
      <c r="O862" s="8">
        <f t="shared" si="132"/>
        <v>50</v>
      </c>
      <c r="P862" s="8">
        <f t="shared" si="133"/>
        <v>83.5</v>
      </c>
      <c r="Q862" s="9">
        <f t="shared" si="134"/>
        <v>55.024999999999999</v>
      </c>
      <c r="R862" s="9">
        <f t="shared" si="135"/>
        <v>58.375</v>
      </c>
      <c r="S862" s="9">
        <f t="shared" si="136"/>
        <v>65.075000000000003</v>
      </c>
      <c r="T862" s="9">
        <f t="shared" si="137"/>
        <v>58.375</v>
      </c>
      <c r="U862" s="8">
        <f t="shared" si="138"/>
        <v>59.491666666666674</v>
      </c>
      <c r="V862" s="8">
        <f t="shared" si="139"/>
        <v>59.212500000000006</v>
      </c>
    </row>
    <row r="863" spans="1:22" ht="13.5" x14ac:dyDescent="0.25">
      <c r="A863" s="3">
        <f>RSI!A863</f>
        <v>43258</v>
      </c>
      <c r="B863" s="2">
        <f>RSI!B863</f>
        <v>2.94</v>
      </c>
      <c r="C863" s="2">
        <f>RSI!I863</f>
        <v>74.943946977468102</v>
      </c>
      <c r="D863" s="2">
        <f>MACD!E863</f>
        <v>-8.9915639877334641E-2</v>
      </c>
      <c r="E863" s="2">
        <f>MACD!F863</f>
        <v>-3.3879359523860703E-2</v>
      </c>
      <c r="F863" s="2">
        <f>'Moving Avg'!D863</f>
        <v>2.8819999999999997</v>
      </c>
      <c r="G863" s="2">
        <f>'Moving Avg'!F863</f>
        <v>2.7095000000000002</v>
      </c>
      <c r="H863" s="2">
        <f>'Moving Avg'!G863</f>
        <v>2.5295999999999998</v>
      </c>
      <c r="I863" s="2">
        <f>'Moving Avg'!H863</f>
        <v>2.4271999999999978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0</v>
      </c>
      <c r="N863" s="8">
        <f t="shared" si="131"/>
        <v>100</v>
      </c>
      <c r="O863" s="8">
        <f t="shared" si="132"/>
        <v>50</v>
      </c>
      <c r="P863" s="8">
        <f t="shared" si="133"/>
        <v>83.5</v>
      </c>
      <c r="Q863" s="9">
        <f t="shared" si="134"/>
        <v>55.024999999999999</v>
      </c>
      <c r="R863" s="9">
        <f t="shared" si="135"/>
        <v>58.375</v>
      </c>
      <c r="S863" s="9">
        <f t="shared" si="136"/>
        <v>65.075000000000003</v>
      </c>
      <c r="T863" s="9">
        <f t="shared" si="137"/>
        <v>58.375</v>
      </c>
      <c r="U863" s="8">
        <f t="shared" si="138"/>
        <v>59.491666666666674</v>
      </c>
      <c r="V863" s="8">
        <f t="shared" si="139"/>
        <v>59.212500000000006</v>
      </c>
    </row>
    <row r="864" spans="1:22" ht="13.5" x14ac:dyDescent="0.25">
      <c r="A864" s="3">
        <f>RSI!A864</f>
        <v>43259</v>
      </c>
      <c r="B864" s="2">
        <f>RSI!B864</f>
        <v>2.94</v>
      </c>
      <c r="C864" s="2">
        <f>RSI!I864</f>
        <v>74.943946977468102</v>
      </c>
      <c r="D864" s="2">
        <f>MACD!E864</f>
        <v>-0.10789697553110189</v>
      </c>
      <c r="E864" s="2">
        <f>MACD!F864</f>
        <v>-4.8682882725308949E-2</v>
      </c>
      <c r="F864" s="2">
        <f>'Moving Avg'!D864</f>
        <v>2.9</v>
      </c>
      <c r="G864" s="2">
        <f>'Moving Avg'!F864</f>
        <v>2.7265000000000001</v>
      </c>
      <c r="H864" s="2">
        <f>'Moving Avg'!G864</f>
        <v>2.5493999999999999</v>
      </c>
      <c r="I864" s="2">
        <f>'Moving Avg'!H864</f>
        <v>2.4273499999999983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0"/>
        <v>0</v>
      </c>
      <c r="N864" s="8">
        <f t="shared" si="131"/>
        <v>100</v>
      </c>
      <c r="O864" s="8">
        <f t="shared" si="132"/>
        <v>50</v>
      </c>
      <c r="P864" s="8">
        <f t="shared" si="133"/>
        <v>83.5</v>
      </c>
      <c r="Q864" s="9">
        <f t="shared" si="134"/>
        <v>55.024999999999999</v>
      </c>
      <c r="R864" s="9">
        <f t="shared" si="135"/>
        <v>58.375</v>
      </c>
      <c r="S864" s="9">
        <f t="shared" si="136"/>
        <v>65.075000000000003</v>
      </c>
      <c r="T864" s="9">
        <f t="shared" si="137"/>
        <v>58.375</v>
      </c>
      <c r="U864" s="8">
        <f t="shared" si="138"/>
        <v>59.491666666666674</v>
      </c>
      <c r="V864" s="8">
        <f t="shared" si="139"/>
        <v>59.212500000000006</v>
      </c>
    </row>
    <row r="865" spans="1:22" ht="13.5" x14ac:dyDescent="0.25">
      <c r="A865" s="3">
        <f>RSI!A865</f>
        <v>43262</v>
      </c>
      <c r="B865" s="2">
        <f>RSI!B865</f>
        <v>2.9</v>
      </c>
      <c r="C865" s="2">
        <f>RSI!I865</f>
        <v>69.290379296758616</v>
      </c>
      <c r="D865" s="2">
        <f>MACD!E865</f>
        <v>-0.11859007924238885</v>
      </c>
      <c r="E865" s="2">
        <f>MACD!F865</f>
        <v>-6.2664322028724934E-2</v>
      </c>
      <c r="F865" s="2">
        <f>'Moving Avg'!D865</f>
        <v>2.9079999999999999</v>
      </c>
      <c r="G865" s="2">
        <f>'Moving Avg'!F865</f>
        <v>2.7365000000000004</v>
      </c>
      <c r="H865" s="2">
        <f>'Moving Avg'!G865</f>
        <v>2.5682</v>
      </c>
      <c r="I865" s="2">
        <f>'Moving Avg'!H865</f>
        <v>2.427299999999998</v>
      </c>
      <c r="J865" s="6" t="str">
        <f>OBV!F865</f>
        <v>BULLISH</v>
      </c>
      <c r="K865" s="6" t="str">
        <f>OBV!G865</f>
        <v>NEUTRAL</v>
      </c>
      <c r="L865" s="6" t="str">
        <f>OBV!H865</f>
        <v>CONFIRMED BULLISH</v>
      </c>
      <c r="M865" s="8">
        <f t="shared" si="130"/>
        <v>25</v>
      </c>
      <c r="N865" s="8">
        <f t="shared" si="131"/>
        <v>100</v>
      </c>
      <c r="O865" s="8">
        <f t="shared" si="132"/>
        <v>50</v>
      </c>
      <c r="P865" s="8">
        <f t="shared" si="133"/>
        <v>83.5</v>
      </c>
      <c r="Q865" s="9">
        <f t="shared" si="134"/>
        <v>63.774999999999999</v>
      </c>
      <c r="R865" s="9">
        <f t="shared" si="135"/>
        <v>63.375</v>
      </c>
      <c r="S865" s="9">
        <f t="shared" si="136"/>
        <v>68.825000000000003</v>
      </c>
      <c r="T865" s="9">
        <f t="shared" si="137"/>
        <v>64.625</v>
      </c>
      <c r="U865" s="8">
        <f t="shared" si="138"/>
        <v>65.325000000000003</v>
      </c>
      <c r="V865" s="8">
        <f t="shared" si="139"/>
        <v>65.150000000000006</v>
      </c>
    </row>
    <row r="866" spans="1:22" ht="13.5" x14ac:dyDescent="0.25">
      <c r="A866" s="3">
        <f>RSI!A866</f>
        <v>43263</v>
      </c>
      <c r="B866" s="2">
        <f>RSI!B866</f>
        <v>2.89</v>
      </c>
      <c r="C866" s="2">
        <f>RSI!I866</f>
        <v>67.911102261294005</v>
      </c>
      <c r="D866" s="2">
        <f>MACD!E866</f>
        <v>-0.11729732483678834</v>
      </c>
      <c r="E866" s="2">
        <f>MACD!F866</f>
        <v>-7.3590922590337615E-2</v>
      </c>
      <c r="F866" s="2">
        <f>'Moving Avg'!D866</f>
        <v>2.91</v>
      </c>
      <c r="G866" s="2">
        <f>'Moving Avg'!F866</f>
        <v>2.7450000000000001</v>
      </c>
      <c r="H866" s="2">
        <f>'Moving Avg'!G866</f>
        <v>2.5867999999999993</v>
      </c>
      <c r="I866" s="2">
        <f>'Moving Avg'!H866</f>
        <v>2.4271999999999982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  <c r="M866" s="8">
        <f t="shared" si="130"/>
        <v>25</v>
      </c>
      <c r="N866" s="8">
        <f t="shared" si="131"/>
        <v>100</v>
      </c>
      <c r="O866" s="8">
        <f t="shared" si="132"/>
        <v>50</v>
      </c>
      <c r="P866" s="8">
        <f t="shared" si="133"/>
        <v>16.5</v>
      </c>
      <c r="Q866" s="9">
        <f t="shared" si="134"/>
        <v>53.725000000000001</v>
      </c>
      <c r="R866" s="9">
        <f t="shared" si="135"/>
        <v>46.625</v>
      </c>
      <c r="S866" s="9">
        <f t="shared" si="136"/>
        <v>38.674999999999997</v>
      </c>
      <c r="T866" s="9">
        <f t="shared" si="137"/>
        <v>47.875</v>
      </c>
      <c r="U866" s="8">
        <f t="shared" si="138"/>
        <v>46.341666666666661</v>
      </c>
      <c r="V866" s="8">
        <f t="shared" si="139"/>
        <v>46.724999999999994</v>
      </c>
    </row>
    <row r="867" spans="1:22" ht="13.5" x14ac:dyDescent="0.25">
      <c r="A867" s="3">
        <f>RSI!A867</f>
        <v>43264</v>
      </c>
      <c r="B867" s="2">
        <f>RSI!B867</f>
        <v>2.93</v>
      </c>
      <c r="C867" s="2">
        <f>RSI!I867</f>
        <v>70.445349969752343</v>
      </c>
      <c r="D867" s="2">
        <f>MACD!E867</f>
        <v>-0.12018992665762207</v>
      </c>
      <c r="E867" s="2">
        <f>MACD!F867</f>
        <v>-8.2910723403794517E-2</v>
      </c>
      <c r="F867" s="2">
        <f>'Moving Avg'!D867</f>
        <v>2.92</v>
      </c>
      <c r="G867" s="2">
        <f>'Moving Avg'!F867</f>
        <v>2.7525000000000004</v>
      </c>
      <c r="H867" s="2">
        <f>'Moving Avg'!G867</f>
        <v>2.6061999999999999</v>
      </c>
      <c r="I867" s="2">
        <f>'Moving Avg'!H867</f>
        <v>2.4272999999999985</v>
      </c>
      <c r="J867" s="6" t="str">
        <f>OBV!F867</f>
        <v>BEARISH</v>
      </c>
      <c r="K867" s="6" t="str">
        <f>OBV!G867</f>
        <v>NEUTRAL</v>
      </c>
      <c r="L867" s="6" t="str">
        <f>OBV!H867</f>
        <v>BEARISH DIVERGENCE</v>
      </c>
      <c r="M867" s="8">
        <f t="shared" si="130"/>
        <v>0</v>
      </c>
      <c r="N867" s="8">
        <f t="shared" si="131"/>
        <v>100</v>
      </c>
      <c r="O867" s="8">
        <f t="shared" si="132"/>
        <v>50</v>
      </c>
      <c r="P867" s="8">
        <f t="shared" si="133"/>
        <v>16.5</v>
      </c>
      <c r="Q867" s="9">
        <f t="shared" si="134"/>
        <v>44.975000000000001</v>
      </c>
      <c r="R867" s="9">
        <f t="shared" si="135"/>
        <v>41.625</v>
      </c>
      <c r="S867" s="9">
        <f t="shared" si="136"/>
        <v>34.924999999999997</v>
      </c>
      <c r="T867" s="9">
        <f t="shared" si="137"/>
        <v>41.625</v>
      </c>
      <c r="U867" s="8">
        <f t="shared" si="138"/>
        <v>40.508333333333333</v>
      </c>
      <c r="V867" s="8">
        <f t="shared" si="139"/>
        <v>40.787499999999994</v>
      </c>
    </row>
    <row r="868" spans="1:22" ht="13.5" x14ac:dyDescent="0.25">
      <c r="A868" s="3">
        <f>RSI!A868</f>
        <v>43265</v>
      </c>
      <c r="B868" s="2">
        <f>RSI!B868</f>
        <v>2.95</v>
      </c>
      <c r="C868" s="2">
        <f>RSI!I868</f>
        <v>71.650907957475098</v>
      </c>
      <c r="D868" s="2">
        <f>MACD!E868</f>
        <v>-0.10068766396274675</v>
      </c>
      <c r="E868" s="2">
        <f>MACD!F868</f>
        <v>-8.6466111515584976E-2</v>
      </c>
      <c r="F868" s="2">
        <f>'Moving Avg'!D868</f>
        <v>2.9219999999999997</v>
      </c>
      <c r="G868" s="2">
        <f>'Moving Avg'!F868</f>
        <v>2.7690000000000006</v>
      </c>
      <c r="H868" s="2">
        <f>'Moving Avg'!G868</f>
        <v>2.6252</v>
      </c>
      <c r="I868" s="2">
        <f>'Moving Avg'!H868</f>
        <v>2.4274999999999984</v>
      </c>
      <c r="J868" s="6" t="str">
        <f>OBV!F868</f>
        <v>BEARISH</v>
      </c>
      <c r="K868" s="6" t="str">
        <f>OBV!G868</f>
        <v>NEUTRAL</v>
      </c>
      <c r="L868" s="6" t="str">
        <f>OBV!H868</f>
        <v>BEARISH DIVERGENCE</v>
      </c>
      <c r="M868" s="8">
        <f t="shared" si="130"/>
        <v>0</v>
      </c>
      <c r="N868" s="8">
        <f t="shared" si="131"/>
        <v>45</v>
      </c>
      <c r="O868" s="8">
        <f t="shared" si="132"/>
        <v>50</v>
      </c>
      <c r="P868" s="8">
        <f t="shared" si="133"/>
        <v>16.5</v>
      </c>
      <c r="Q868" s="9">
        <f t="shared" si="134"/>
        <v>25.725000000000001</v>
      </c>
      <c r="R868" s="9">
        <f t="shared" si="135"/>
        <v>30.625</v>
      </c>
      <c r="S868" s="9">
        <f t="shared" si="136"/>
        <v>26.675000000000001</v>
      </c>
      <c r="T868" s="9">
        <f t="shared" si="137"/>
        <v>27.875</v>
      </c>
      <c r="U868" s="8">
        <f t="shared" si="138"/>
        <v>27.675000000000001</v>
      </c>
      <c r="V868" s="8">
        <f t="shared" si="139"/>
        <v>27.725000000000001</v>
      </c>
    </row>
    <row r="869" spans="1:22" ht="13.5" x14ac:dyDescent="0.25">
      <c r="A869" s="3">
        <f>RSI!A869</f>
        <v>43269</v>
      </c>
      <c r="B869" s="2">
        <f>RSI!B869</f>
        <v>2.95</v>
      </c>
      <c r="C869" s="2">
        <f>RSI!I869</f>
        <v>71.650907957475098</v>
      </c>
      <c r="D869" s="2">
        <f>MACD!E869</f>
        <v>-8.5400276791972374E-2</v>
      </c>
      <c r="E869" s="2">
        <f>MACD!F869</f>
        <v>-8.6252944570862466E-2</v>
      </c>
      <c r="F869" s="2">
        <f>'Moving Avg'!D869</f>
        <v>2.9240000000000004</v>
      </c>
      <c r="G869" s="2">
        <f>'Moving Avg'!F869</f>
        <v>2.7860000000000005</v>
      </c>
      <c r="H869" s="2">
        <f>'Moving Avg'!G869</f>
        <v>2.6417999999999999</v>
      </c>
      <c r="I869" s="2">
        <f>'Moving Avg'!H869</f>
        <v>2.4276999999999989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  <c r="M869" s="8">
        <f t="shared" si="130"/>
        <v>0</v>
      </c>
      <c r="N869" s="8">
        <f t="shared" si="131"/>
        <v>0</v>
      </c>
      <c r="O869" s="8">
        <f t="shared" si="132"/>
        <v>50</v>
      </c>
      <c r="P869" s="8">
        <f t="shared" si="133"/>
        <v>16.5</v>
      </c>
      <c r="Q869" s="9">
        <f t="shared" si="134"/>
        <v>9.9749999999999996</v>
      </c>
      <c r="R869" s="9">
        <f t="shared" si="135"/>
        <v>21.625</v>
      </c>
      <c r="S869" s="9">
        <f t="shared" si="136"/>
        <v>19.925000000000001</v>
      </c>
      <c r="T869" s="9">
        <f t="shared" si="137"/>
        <v>16.625</v>
      </c>
      <c r="U869" s="8">
        <f t="shared" si="138"/>
        <v>17.175000000000001</v>
      </c>
      <c r="V869" s="8">
        <f t="shared" si="139"/>
        <v>17.037500000000001</v>
      </c>
    </row>
    <row r="870" spans="1:22" ht="13.5" x14ac:dyDescent="0.25">
      <c r="A870" s="3">
        <f>RSI!A870</f>
        <v>43270</v>
      </c>
      <c r="B870" s="2">
        <f>RSI!B870</f>
        <v>2.94</v>
      </c>
      <c r="C870" s="2">
        <f>RSI!I870</f>
        <v>69.995251477731983</v>
      </c>
      <c r="D870" s="2">
        <f>MACD!E870</f>
        <v>-7.1310155483907511E-2</v>
      </c>
      <c r="E870" s="2">
        <f>MACD!F870</f>
        <v>-8.3264386753471489E-2</v>
      </c>
      <c r="F870" s="2">
        <f>'Moving Avg'!D870</f>
        <v>2.9319999999999995</v>
      </c>
      <c r="G870" s="2">
        <f>'Moving Avg'!F870</f>
        <v>2.806</v>
      </c>
      <c r="H870" s="2">
        <f>'Moving Avg'!G870</f>
        <v>2.6563999999999997</v>
      </c>
      <c r="I870" s="2">
        <f>'Moving Avg'!H870</f>
        <v>2.427849999999999</v>
      </c>
      <c r="J870" s="6" t="str">
        <f>OBV!F870</f>
        <v>BEARISH</v>
      </c>
      <c r="K870" s="6" t="str">
        <f>OBV!G870</f>
        <v>NEUTRAL</v>
      </c>
      <c r="L870" s="6" t="str">
        <f>OBV!H870</f>
        <v>BEARISH DIVERGENCE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16.5</v>
      </c>
      <c r="Q870" s="9">
        <f t="shared" si="134"/>
        <v>18.725000000000001</v>
      </c>
      <c r="R870" s="9">
        <f t="shared" si="135"/>
        <v>26.625</v>
      </c>
      <c r="S870" s="9">
        <f t="shared" si="136"/>
        <v>23.675000000000001</v>
      </c>
      <c r="T870" s="9">
        <f t="shared" si="137"/>
        <v>22.875</v>
      </c>
      <c r="U870" s="8">
        <f t="shared" si="138"/>
        <v>23.008333333333336</v>
      </c>
      <c r="V870" s="8">
        <f t="shared" si="139"/>
        <v>22.975000000000001</v>
      </c>
    </row>
    <row r="871" spans="1:22" ht="13.5" x14ac:dyDescent="0.25">
      <c r="A871" s="3">
        <f>RSI!A871</f>
        <v>43271</v>
      </c>
      <c r="B871" s="2">
        <f>RSI!B871</f>
        <v>2.94</v>
      </c>
      <c r="C871" s="2">
        <f>RSI!I871</f>
        <v>69.995251477731983</v>
      </c>
      <c r="D871" s="2">
        <f>MACD!E871</f>
        <v>-5.7292993143014836E-2</v>
      </c>
      <c r="E871" s="2">
        <f>MACD!F871</f>
        <v>-7.8070108031380175E-2</v>
      </c>
      <c r="F871" s="2">
        <f>'Moving Avg'!D871</f>
        <v>2.9420000000000002</v>
      </c>
      <c r="G871" s="2">
        <f>'Moving Avg'!F871</f>
        <v>2.8224999999999998</v>
      </c>
      <c r="H871" s="2">
        <f>'Moving Avg'!G871</f>
        <v>2.6692</v>
      </c>
      <c r="I871" s="2">
        <f>'Moving Avg'!H871</f>
        <v>2.427999999999999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83.5</v>
      </c>
      <c r="Q871" s="9">
        <f t="shared" si="134"/>
        <v>28.774999999999999</v>
      </c>
      <c r="R871" s="9">
        <f t="shared" si="135"/>
        <v>43.375</v>
      </c>
      <c r="S871" s="9">
        <f t="shared" si="136"/>
        <v>53.825000000000003</v>
      </c>
      <c r="T871" s="9">
        <f t="shared" si="137"/>
        <v>39.625</v>
      </c>
      <c r="U871" s="8">
        <f t="shared" si="138"/>
        <v>41.991666666666667</v>
      </c>
      <c r="V871" s="8">
        <f t="shared" si="139"/>
        <v>41.400000000000006</v>
      </c>
    </row>
    <row r="872" spans="1:22" ht="13.5" x14ac:dyDescent="0.25">
      <c r="A872" s="3">
        <f>RSI!A872</f>
        <v>43272</v>
      </c>
      <c r="B872" s="2">
        <f>RSI!B872</f>
        <v>2.94</v>
      </c>
      <c r="C872" s="2">
        <f>RSI!I872</f>
        <v>69.995251477731983</v>
      </c>
      <c r="D872" s="2">
        <f>MACD!E872</f>
        <v>-4.6341734976867777E-2</v>
      </c>
      <c r="E872" s="2">
        <f>MACD!F872</f>
        <v>-7.1724433420477698E-2</v>
      </c>
      <c r="F872" s="2">
        <f>'Moving Avg'!D872</f>
        <v>2.944</v>
      </c>
      <c r="G872" s="2">
        <f>'Moving Avg'!F872</f>
        <v>2.8389999999999995</v>
      </c>
      <c r="H872" s="2">
        <f>'Moving Avg'!G872</f>
        <v>2.6793999999999998</v>
      </c>
      <c r="I872" s="2">
        <f>'Moving Avg'!H872</f>
        <v>2.4281499999999991</v>
      </c>
      <c r="J872" s="6" t="str">
        <f>OBV!F872</f>
        <v>BULLISH</v>
      </c>
      <c r="K872" s="6" t="str">
        <f>OBV!G872</f>
        <v>NEUTRAL</v>
      </c>
      <c r="L872" s="6" t="str">
        <f>OBV!H872</f>
        <v>CONFIRMED BULLISH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83.5</v>
      </c>
      <c r="Q872" s="9">
        <f t="shared" si="134"/>
        <v>28.774999999999999</v>
      </c>
      <c r="R872" s="9">
        <f t="shared" si="135"/>
        <v>43.375</v>
      </c>
      <c r="S872" s="9">
        <f t="shared" si="136"/>
        <v>53.825000000000003</v>
      </c>
      <c r="T872" s="9">
        <f t="shared" si="137"/>
        <v>39.625</v>
      </c>
      <c r="U872" s="8">
        <f t="shared" si="138"/>
        <v>41.991666666666667</v>
      </c>
      <c r="V872" s="8">
        <f t="shared" si="139"/>
        <v>41.400000000000006</v>
      </c>
    </row>
    <row r="873" spans="1:22" ht="13.5" x14ac:dyDescent="0.25">
      <c r="A873" s="3">
        <f>RSI!A873</f>
        <v>43273</v>
      </c>
      <c r="B873" s="2">
        <f>RSI!B873</f>
        <v>2.94</v>
      </c>
      <c r="C873" s="2">
        <f>RSI!I873</f>
        <v>69.995251477731983</v>
      </c>
      <c r="D873" s="2">
        <f>MACD!E873</f>
        <v>-2.868656991818419E-2</v>
      </c>
      <c r="E873" s="2">
        <f>MACD!F873</f>
        <v>-6.3116860720019E-2</v>
      </c>
      <c r="F873" s="2">
        <f>'Moving Avg'!D873</f>
        <v>2.9419999999999997</v>
      </c>
      <c r="G873" s="2">
        <f>'Moving Avg'!F873</f>
        <v>2.859</v>
      </c>
      <c r="H873" s="2">
        <f>'Moving Avg'!G873</f>
        <v>2.6875999999999998</v>
      </c>
      <c r="I873" s="2">
        <f>'Moving Avg'!H873</f>
        <v>2.4282999999999997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16.5</v>
      </c>
      <c r="Q873" s="9">
        <f t="shared" si="134"/>
        <v>18.725000000000001</v>
      </c>
      <c r="R873" s="9">
        <f t="shared" si="135"/>
        <v>26.625</v>
      </c>
      <c r="S873" s="9">
        <f t="shared" si="136"/>
        <v>23.675000000000001</v>
      </c>
      <c r="T873" s="9">
        <f t="shared" si="137"/>
        <v>22.875</v>
      </c>
      <c r="U873" s="8">
        <f t="shared" si="138"/>
        <v>23.008333333333336</v>
      </c>
      <c r="V873" s="8">
        <f t="shared" si="139"/>
        <v>22.975000000000001</v>
      </c>
    </row>
    <row r="874" spans="1:22" ht="13.5" x14ac:dyDescent="0.25">
      <c r="A874" s="3">
        <f>RSI!A874</f>
        <v>43276</v>
      </c>
      <c r="B874" s="2">
        <f>RSI!B874</f>
        <v>2.88</v>
      </c>
      <c r="C874" s="2">
        <f>RSI!I874</f>
        <v>58.99390882651516</v>
      </c>
      <c r="D874" s="2">
        <f>MACD!E874</f>
        <v>-1.0082818719293396E-2</v>
      </c>
      <c r="E874" s="2">
        <f>MACD!F874</f>
        <v>-5.2510052319873886E-2</v>
      </c>
      <c r="F874" s="2">
        <f>'Moving Avg'!D874</f>
        <v>2.9279999999999999</v>
      </c>
      <c r="G874" s="2">
        <f>'Moving Avg'!F874</f>
        <v>2.8729999999999998</v>
      </c>
      <c r="H874" s="2">
        <f>'Moving Avg'!G874</f>
        <v>2.6924000000000001</v>
      </c>
      <c r="I874" s="2">
        <f>'Moving Avg'!H874</f>
        <v>2.4281499999999996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50</v>
      </c>
      <c r="P874" s="8">
        <f t="shared" si="133"/>
        <v>16.5</v>
      </c>
      <c r="Q874" s="9">
        <f t="shared" si="134"/>
        <v>18.725000000000001</v>
      </c>
      <c r="R874" s="9">
        <f t="shared" si="135"/>
        <v>26.625</v>
      </c>
      <c r="S874" s="9">
        <f t="shared" si="136"/>
        <v>23.675000000000001</v>
      </c>
      <c r="T874" s="9">
        <f t="shared" si="137"/>
        <v>22.875</v>
      </c>
      <c r="U874" s="8">
        <f t="shared" si="138"/>
        <v>23.008333333333336</v>
      </c>
      <c r="V874" s="8">
        <f t="shared" si="139"/>
        <v>22.975000000000001</v>
      </c>
    </row>
    <row r="875" spans="1:22" ht="13.5" x14ac:dyDescent="0.25">
      <c r="A875" s="3">
        <f>RSI!A875</f>
        <v>43277</v>
      </c>
      <c r="B875" s="2">
        <f>RSI!B875</f>
        <v>2.77</v>
      </c>
      <c r="C875" s="2">
        <f>RSI!I875</f>
        <v>45.022680766081585</v>
      </c>
      <c r="D875" s="2">
        <f>MACD!E875</f>
        <v>7.2857364219380827E-3</v>
      </c>
      <c r="E875" s="2">
        <f>MACD!F875</f>
        <v>-4.0550894571511495E-2</v>
      </c>
      <c r="F875" s="2">
        <f>'Moving Avg'!D875</f>
        <v>2.8939999999999997</v>
      </c>
      <c r="G875" s="2">
        <f>'Moving Avg'!F875</f>
        <v>2.8805000000000005</v>
      </c>
      <c r="H875" s="2">
        <f>'Moving Avg'!G875</f>
        <v>2.6928000000000001</v>
      </c>
      <c r="I875" s="2">
        <f>'Moving Avg'!H875</f>
        <v>2.4274499999999999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50</v>
      </c>
      <c r="P875" s="8">
        <f t="shared" si="133"/>
        <v>16.5</v>
      </c>
      <c r="Q875" s="9">
        <f t="shared" si="134"/>
        <v>18.725000000000001</v>
      </c>
      <c r="R875" s="9">
        <f t="shared" si="135"/>
        <v>26.625</v>
      </c>
      <c r="S875" s="9">
        <f t="shared" si="136"/>
        <v>23.675000000000001</v>
      </c>
      <c r="T875" s="9">
        <f t="shared" si="137"/>
        <v>22.875</v>
      </c>
      <c r="U875" s="8">
        <f t="shared" si="138"/>
        <v>23.008333333333336</v>
      </c>
      <c r="V875" s="8">
        <f t="shared" si="139"/>
        <v>22.975000000000001</v>
      </c>
    </row>
    <row r="876" spans="1:22" ht="13.5" x14ac:dyDescent="0.25">
      <c r="A876" s="3">
        <f>RSI!A876</f>
        <v>43278</v>
      </c>
      <c r="B876" s="2">
        <f>RSI!B876</f>
        <v>2.85</v>
      </c>
      <c r="C876" s="2">
        <f>RSI!I876</f>
        <v>53.624628445143095</v>
      </c>
      <c r="D876" s="2">
        <f>MACD!E876</f>
        <v>1.4827644450857491E-2</v>
      </c>
      <c r="E876" s="2">
        <f>MACD!F876</f>
        <v>-2.9475186767037701E-2</v>
      </c>
      <c r="F876" s="2">
        <f>'Moving Avg'!D876</f>
        <v>2.8759999999999999</v>
      </c>
      <c r="G876" s="2">
        <f>'Moving Avg'!F876</f>
        <v>2.8885000000000001</v>
      </c>
      <c r="H876" s="2">
        <f>'Moving Avg'!G876</f>
        <v>2.6956000000000002</v>
      </c>
      <c r="I876" s="2">
        <f>'Moving Avg'!H876</f>
        <v>2.4271500000000001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50</v>
      </c>
      <c r="P876" s="8">
        <f t="shared" si="133"/>
        <v>16.5</v>
      </c>
      <c r="Q876" s="9">
        <f t="shared" si="134"/>
        <v>18.725000000000001</v>
      </c>
      <c r="R876" s="9">
        <f t="shared" si="135"/>
        <v>26.625</v>
      </c>
      <c r="S876" s="9">
        <f t="shared" si="136"/>
        <v>23.675000000000001</v>
      </c>
      <c r="T876" s="9">
        <f t="shared" si="137"/>
        <v>22.875</v>
      </c>
      <c r="U876" s="8">
        <f t="shared" si="138"/>
        <v>23.008333333333336</v>
      </c>
      <c r="V876" s="8">
        <f t="shared" si="139"/>
        <v>22.975000000000001</v>
      </c>
    </row>
    <row r="877" spans="1:22" ht="13.5" x14ac:dyDescent="0.25">
      <c r="A877" s="3">
        <f>RSI!A877</f>
        <v>43279</v>
      </c>
      <c r="B877" s="2">
        <f>RSI!B877</f>
        <v>2.85</v>
      </c>
      <c r="C877" s="2">
        <f>RSI!I877</f>
        <v>53.624628445143088</v>
      </c>
      <c r="D877" s="2">
        <f>MACD!E877</f>
        <v>2.7177257357266171E-2</v>
      </c>
      <c r="E877" s="2">
        <f>MACD!F877</f>
        <v>-1.8144697942176928E-2</v>
      </c>
      <c r="F877" s="2">
        <f>'Moving Avg'!D877</f>
        <v>2.8579999999999997</v>
      </c>
      <c r="G877" s="2">
        <f>'Moving Avg'!F877</f>
        <v>2.8965000000000001</v>
      </c>
      <c r="H877" s="2">
        <f>'Moving Avg'!G877</f>
        <v>2.6995999999999993</v>
      </c>
      <c r="I877" s="2">
        <f>'Moving Avg'!H877</f>
        <v>2.42685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50</v>
      </c>
      <c r="P877" s="8">
        <f t="shared" si="133"/>
        <v>16.5</v>
      </c>
      <c r="Q877" s="9">
        <f t="shared" si="134"/>
        <v>18.725000000000001</v>
      </c>
      <c r="R877" s="9">
        <f t="shared" si="135"/>
        <v>26.625</v>
      </c>
      <c r="S877" s="9">
        <f t="shared" si="136"/>
        <v>23.675000000000001</v>
      </c>
      <c r="T877" s="9">
        <f t="shared" si="137"/>
        <v>22.875</v>
      </c>
      <c r="U877" s="8">
        <f t="shared" si="138"/>
        <v>23.008333333333336</v>
      </c>
      <c r="V877" s="8">
        <f t="shared" si="139"/>
        <v>22.975000000000001</v>
      </c>
    </row>
    <row r="878" spans="1:22" ht="13.5" x14ac:dyDescent="0.25">
      <c r="A878" s="3">
        <f>RSI!A878</f>
        <v>43280</v>
      </c>
      <c r="B878" s="2">
        <f>RSI!B878</f>
        <v>2.85</v>
      </c>
      <c r="C878" s="2">
        <f>RSI!I878</f>
        <v>53.624628445143088</v>
      </c>
      <c r="D878" s="2">
        <f>MACD!E878</f>
        <v>4.0531771658785853E-2</v>
      </c>
      <c r="E878" s="2">
        <f>MACD!F878</f>
        <v>-6.4094040219843714E-3</v>
      </c>
      <c r="F878" s="2">
        <f>'Moving Avg'!D878</f>
        <v>2.84</v>
      </c>
      <c r="G878" s="2">
        <f>'Moving Avg'!F878</f>
        <v>2.8965000000000001</v>
      </c>
      <c r="H878" s="2">
        <f>'Moving Avg'!G878</f>
        <v>2.7045999999999992</v>
      </c>
      <c r="I878" s="2">
        <f>'Moving Avg'!H878</f>
        <v>2.4265500000000002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16.5</v>
      </c>
      <c r="Q878" s="9">
        <f t="shared" si="134"/>
        <v>18.725000000000001</v>
      </c>
      <c r="R878" s="9">
        <f t="shared" si="135"/>
        <v>26.625</v>
      </c>
      <c r="S878" s="9">
        <f t="shared" si="136"/>
        <v>23.675000000000001</v>
      </c>
      <c r="T878" s="9">
        <f t="shared" si="137"/>
        <v>22.875</v>
      </c>
      <c r="U878" s="8">
        <f t="shared" si="138"/>
        <v>23.008333333333336</v>
      </c>
      <c r="V878" s="8">
        <f t="shared" si="139"/>
        <v>22.975000000000001</v>
      </c>
    </row>
    <row r="879" spans="1:22" ht="13.5" x14ac:dyDescent="0.25">
      <c r="A879" s="3">
        <f>RSI!A879</f>
        <v>43283</v>
      </c>
      <c r="B879" s="2">
        <f>RSI!B879</f>
        <v>2.85</v>
      </c>
      <c r="C879" s="2">
        <f>RSI!I879</f>
        <v>53.624628445143088</v>
      </c>
      <c r="D879" s="2">
        <f>MACD!E879</f>
        <v>5.1672410821984815E-2</v>
      </c>
      <c r="E879" s="2">
        <f>MACD!F879</f>
        <v>5.2069589468094661E-3</v>
      </c>
      <c r="F879" s="2">
        <f>'Moving Avg'!D879</f>
        <v>2.8340000000000001</v>
      </c>
      <c r="G879" s="2">
        <f>'Moving Avg'!F879</f>
        <v>2.8965000000000001</v>
      </c>
      <c r="H879" s="2">
        <f>'Moving Avg'!G879</f>
        <v>2.7105999999999995</v>
      </c>
      <c r="I879" s="2">
        <f>'Moving Avg'!H879</f>
        <v>2.4266500000000004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16.5</v>
      </c>
      <c r="Q879" s="9">
        <f t="shared" si="134"/>
        <v>18.725000000000001</v>
      </c>
      <c r="R879" s="9">
        <f t="shared" si="135"/>
        <v>26.625</v>
      </c>
      <c r="S879" s="9">
        <f t="shared" si="136"/>
        <v>23.675000000000001</v>
      </c>
      <c r="T879" s="9">
        <f t="shared" si="137"/>
        <v>22.875</v>
      </c>
      <c r="U879" s="8">
        <f t="shared" si="138"/>
        <v>23.008333333333336</v>
      </c>
      <c r="V879" s="8">
        <f t="shared" si="139"/>
        <v>22.975000000000001</v>
      </c>
    </row>
    <row r="880" spans="1:22" ht="13.5" x14ac:dyDescent="0.25">
      <c r="A880" s="3">
        <f>RSI!A880</f>
        <v>43284</v>
      </c>
      <c r="B880" s="2">
        <f>RSI!B880</f>
        <v>2.73</v>
      </c>
      <c r="C880" s="2">
        <f>RSI!I880</f>
        <v>40.758195115556802</v>
      </c>
      <c r="D880" s="2">
        <f>MACD!E880</f>
        <v>6.8302000926234729E-2</v>
      </c>
      <c r="E880" s="2">
        <f>MACD!F880</f>
        <v>1.782596734269452E-2</v>
      </c>
      <c r="F880" s="2">
        <f>'Moving Avg'!D880</f>
        <v>2.8260000000000001</v>
      </c>
      <c r="G880" s="2">
        <f>'Moving Avg'!F880</f>
        <v>2.89</v>
      </c>
      <c r="H880" s="2">
        <f>'Moving Avg'!G880</f>
        <v>2.7145999999999986</v>
      </c>
      <c r="I880" s="2">
        <f>'Moving Avg'!H880</f>
        <v>2.4261500000000003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66.5</v>
      </c>
      <c r="Q880" s="9">
        <f t="shared" si="134"/>
        <v>26.225000000000001</v>
      </c>
      <c r="R880" s="9">
        <f t="shared" si="135"/>
        <v>39.125</v>
      </c>
      <c r="S880" s="9">
        <f t="shared" si="136"/>
        <v>46.174999999999997</v>
      </c>
      <c r="T880" s="9">
        <f t="shared" si="137"/>
        <v>35.375</v>
      </c>
      <c r="U880" s="8">
        <f t="shared" si="138"/>
        <v>37.174999999999997</v>
      </c>
      <c r="V880" s="8">
        <f t="shared" si="139"/>
        <v>36.724999999999994</v>
      </c>
    </row>
    <row r="881" spans="1:22" ht="13.5" x14ac:dyDescent="0.25">
      <c r="A881" s="3">
        <f>RSI!A881</f>
        <v>43285</v>
      </c>
      <c r="B881" s="2">
        <f>RSI!B881</f>
        <v>2.65</v>
      </c>
      <c r="C881" s="2">
        <f>RSI!I881</f>
        <v>34.768870116655705</v>
      </c>
      <c r="D881" s="2">
        <f>MACD!E881</f>
        <v>8.8871600000205664E-2</v>
      </c>
      <c r="E881" s="2">
        <f>MACD!F881</f>
        <v>3.203509387419675E-2</v>
      </c>
      <c r="F881" s="2">
        <f>'Moving Avg'!D881</f>
        <v>2.7860000000000005</v>
      </c>
      <c r="G881" s="2">
        <f>'Moving Avg'!F881</f>
        <v>2.8785000000000003</v>
      </c>
      <c r="H881" s="2">
        <f>'Moving Avg'!G881</f>
        <v>2.718599999999999</v>
      </c>
      <c r="I881" s="2">
        <f>'Moving Avg'!H881</f>
        <v>2.4252500000000001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16.5</v>
      </c>
      <c r="Q881" s="9">
        <f t="shared" si="134"/>
        <v>18.725000000000001</v>
      </c>
      <c r="R881" s="9">
        <f t="shared" si="135"/>
        <v>26.625</v>
      </c>
      <c r="S881" s="9">
        <f t="shared" si="136"/>
        <v>23.675000000000001</v>
      </c>
      <c r="T881" s="9">
        <f t="shared" si="137"/>
        <v>22.875</v>
      </c>
      <c r="U881" s="8">
        <f t="shared" si="138"/>
        <v>23.008333333333336</v>
      </c>
      <c r="V881" s="8">
        <f t="shared" si="139"/>
        <v>22.975000000000001</v>
      </c>
    </row>
    <row r="882" spans="1:22" ht="13.5" x14ac:dyDescent="0.25">
      <c r="A882" s="3">
        <f>RSI!A882</f>
        <v>43286</v>
      </c>
      <c r="B882" s="2">
        <f>RSI!B882</f>
        <v>2.72</v>
      </c>
      <c r="C882" s="2">
        <f>RSI!I882</f>
        <v>42.702811450382519</v>
      </c>
      <c r="D882" s="2">
        <f>MACD!E882</f>
        <v>0.10209425910374126</v>
      </c>
      <c r="E882" s="2">
        <f>MACD!F882</f>
        <v>4.6046926920105653E-2</v>
      </c>
      <c r="F882" s="2">
        <f>'Moving Avg'!D882</f>
        <v>2.7600000000000002</v>
      </c>
      <c r="G882" s="2">
        <f>'Moving Avg'!F882</f>
        <v>2.8705000000000007</v>
      </c>
      <c r="H882" s="2">
        <f>'Moving Avg'!G882</f>
        <v>2.7239999999999993</v>
      </c>
      <c r="I882" s="2">
        <f>'Moving Avg'!H882</f>
        <v>2.4251000000000005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16.5</v>
      </c>
      <c r="Q882" s="9">
        <f t="shared" si="134"/>
        <v>18.725000000000001</v>
      </c>
      <c r="R882" s="9">
        <f t="shared" si="135"/>
        <v>26.625</v>
      </c>
      <c r="S882" s="9">
        <f t="shared" si="136"/>
        <v>23.675000000000001</v>
      </c>
      <c r="T882" s="9">
        <f t="shared" si="137"/>
        <v>22.875</v>
      </c>
      <c r="U882" s="8">
        <f t="shared" si="138"/>
        <v>23.008333333333336</v>
      </c>
      <c r="V882" s="8">
        <f t="shared" si="139"/>
        <v>22.975000000000001</v>
      </c>
    </row>
    <row r="883" spans="1:22" ht="13.5" x14ac:dyDescent="0.25">
      <c r="A883" s="3">
        <f>RSI!A883</f>
        <v>43287</v>
      </c>
      <c r="B883" s="2">
        <f>RSI!B883</f>
        <v>2.77</v>
      </c>
      <c r="C883" s="2">
        <f>RSI!I883</f>
        <v>47.60490261209479</v>
      </c>
      <c r="D883" s="2">
        <f>MACD!E883</f>
        <v>0.1100938437677228</v>
      </c>
      <c r="E883" s="2">
        <f>MACD!F883</f>
        <v>5.8856310289629087E-2</v>
      </c>
      <c r="F883" s="2">
        <f>'Moving Avg'!D883</f>
        <v>2.7440000000000002</v>
      </c>
      <c r="G883" s="2">
        <f>'Moving Avg'!F883</f>
        <v>2.8620000000000005</v>
      </c>
      <c r="H883" s="2">
        <f>'Moving Avg'!G883</f>
        <v>2.7301999999999991</v>
      </c>
      <c r="I883" s="2">
        <f>'Moving Avg'!H883</f>
        <v>2.4252000000000007</v>
      </c>
      <c r="J883" s="6" t="str">
        <f>OBV!F883</f>
        <v>BULLISH</v>
      </c>
      <c r="K883" s="6" t="str">
        <f>OBV!G883</f>
        <v>NEUTRAL</v>
      </c>
      <c r="L883" s="6" t="str">
        <f>OBV!H883</f>
        <v>BULLISH DIVERGENCE</v>
      </c>
      <c r="M883" s="8">
        <f t="shared" si="130"/>
        <v>25</v>
      </c>
      <c r="N883" s="8">
        <f t="shared" si="131"/>
        <v>0</v>
      </c>
      <c r="O883" s="8">
        <f t="shared" si="132"/>
        <v>50</v>
      </c>
      <c r="P883" s="8">
        <f t="shared" si="133"/>
        <v>66.5</v>
      </c>
      <c r="Q883" s="9">
        <f t="shared" si="134"/>
        <v>26.225000000000001</v>
      </c>
      <c r="R883" s="9">
        <f t="shared" si="135"/>
        <v>39.125</v>
      </c>
      <c r="S883" s="9">
        <f t="shared" si="136"/>
        <v>46.174999999999997</v>
      </c>
      <c r="T883" s="9">
        <f t="shared" si="137"/>
        <v>35.375</v>
      </c>
      <c r="U883" s="8">
        <f t="shared" si="138"/>
        <v>37.174999999999997</v>
      </c>
      <c r="V883" s="8">
        <f t="shared" si="139"/>
        <v>36.724999999999994</v>
      </c>
    </row>
    <row r="884" spans="1:22" ht="13.5" x14ac:dyDescent="0.25">
      <c r="A884" s="3">
        <f>RSI!A884</f>
        <v>43290</v>
      </c>
      <c r="B884" s="2">
        <f>RSI!B884</f>
        <v>2.77</v>
      </c>
      <c r="C884" s="2">
        <f>RSI!I884</f>
        <v>47.60490261209479</v>
      </c>
      <c r="D884" s="2">
        <f>MACD!E884</f>
        <v>0.10781324663816116</v>
      </c>
      <c r="E884" s="2">
        <f>MACD!F884</f>
        <v>6.8647697559335502E-2</v>
      </c>
      <c r="F884" s="2">
        <f>'Moving Avg'!D884</f>
        <v>2.7279999999999998</v>
      </c>
      <c r="G884" s="2">
        <f>'Moving Avg'!F884</f>
        <v>2.8535000000000008</v>
      </c>
      <c r="H884" s="2">
        <f>'Moving Avg'!G884</f>
        <v>2.7363999999999993</v>
      </c>
      <c r="I884" s="2">
        <f>'Moving Avg'!H884</f>
        <v>2.4253000000000009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  <c r="M884" s="8">
        <f t="shared" si="130"/>
        <v>25</v>
      </c>
      <c r="N884" s="8">
        <f t="shared" si="131"/>
        <v>0</v>
      </c>
      <c r="O884" s="8">
        <f t="shared" si="132"/>
        <v>50</v>
      </c>
      <c r="P884" s="8">
        <f t="shared" si="133"/>
        <v>66.5</v>
      </c>
      <c r="Q884" s="9">
        <f t="shared" si="134"/>
        <v>26.225000000000001</v>
      </c>
      <c r="R884" s="9">
        <f t="shared" si="135"/>
        <v>39.125</v>
      </c>
      <c r="S884" s="9">
        <f t="shared" si="136"/>
        <v>46.174999999999997</v>
      </c>
      <c r="T884" s="9">
        <f t="shared" si="137"/>
        <v>35.375</v>
      </c>
      <c r="U884" s="8">
        <f t="shared" si="138"/>
        <v>37.174999999999997</v>
      </c>
      <c r="V884" s="8">
        <f t="shared" si="139"/>
        <v>36.724999999999994</v>
      </c>
    </row>
    <row r="885" spans="1:22" ht="13.5" x14ac:dyDescent="0.25">
      <c r="A885" s="3">
        <f>RSI!A885</f>
        <v>43291</v>
      </c>
      <c r="B885" s="2">
        <f>RSI!B885</f>
        <v>2.76</v>
      </c>
      <c r="C885" s="2">
        <f>RSI!I885</f>
        <v>46.678574136486695</v>
      </c>
      <c r="D885" s="2">
        <f>MACD!E885</f>
        <v>8.9869038099181342E-2</v>
      </c>
      <c r="E885" s="2">
        <f>MACD!F885</f>
        <v>7.2891965667304673E-2</v>
      </c>
      <c r="F885" s="2">
        <f>'Moving Avg'!D885</f>
        <v>2.734</v>
      </c>
      <c r="G885" s="2">
        <f>'Moving Avg'!F885</f>
        <v>2.8464999999999998</v>
      </c>
      <c r="H885" s="2">
        <f>'Moving Avg'!G885</f>
        <v>2.7418</v>
      </c>
      <c r="I885" s="2">
        <f>'Moving Avg'!H885</f>
        <v>2.4256000000000011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  <c r="M885" s="8">
        <f t="shared" si="130"/>
        <v>25</v>
      </c>
      <c r="N885" s="8">
        <f t="shared" si="131"/>
        <v>0</v>
      </c>
      <c r="O885" s="8">
        <f t="shared" si="132"/>
        <v>50</v>
      </c>
      <c r="P885" s="8">
        <f t="shared" si="133"/>
        <v>16.5</v>
      </c>
      <c r="Q885" s="9">
        <f t="shared" si="134"/>
        <v>18.725000000000001</v>
      </c>
      <c r="R885" s="9">
        <f t="shared" si="135"/>
        <v>26.625</v>
      </c>
      <c r="S885" s="9">
        <f t="shared" si="136"/>
        <v>23.675000000000001</v>
      </c>
      <c r="T885" s="9">
        <f t="shared" si="137"/>
        <v>22.875</v>
      </c>
      <c r="U885" s="8">
        <f t="shared" si="138"/>
        <v>23.008333333333336</v>
      </c>
      <c r="V885" s="8">
        <f t="shared" si="139"/>
        <v>22.975000000000001</v>
      </c>
    </row>
    <row r="886" spans="1:22" ht="13.5" x14ac:dyDescent="0.25">
      <c r="A886" s="3">
        <f>RSI!A886</f>
        <v>43292</v>
      </c>
      <c r="B886" s="2">
        <f>RSI!B886</f>
        <v>2.75</v>
      </c>
      <c r="C886" s="2">
        <f>RSI!I886</f>
        <v>45.720478669257908</v>
      </c>
      <c r="D886" s="2">
        <f>MACD!E886</f>
        <v>8.7948429835317476E-2</v>
      </c>
      <c r="E886" s="2">
        <f>MACD!F886</f>
        <v>7.5903258500907234E-2</v>
      </c>
      <c r="F886" s="2">
        <f>'Moving Avg'!D886</f>
        <v>2.754</v>
      </c>
      <c r="G886" s="2">
        <f>'Moving Avg'!F886</f>
        <v>2.8395000000000001</v>
      </c>
      <c r="H886" s="2">
        <f>'Moving Avg'!G886</f>
        <v>2.7469999999999994</v>
      </c>
      <c r="I886" s="2">
        <f>'Moving Avg'!H886</f>
        <v>2.4258500000000014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  <c r="M886" s="8">
        <f t="shared" si="130"/>
        <v>25</v>
      </c>
      <c r="N886" s="8">
        <f t="shared" si="131"/>
        <v>0</v>
      </c>
      <c r="O886" s="8">
        <f t="shared" si="132"/>
        <v>50</v>
      </c>
      <c r="P886" s="8">
        <f t="shared" si="133"/>
        <v>16.5</v>
      </c>
      <c r="Q886" s="9">
        <f t="shared" si="134"/>
        <v>18.725000000000001</v>
      </c>
      <c r="R886" s="9">
        <f t="shared" si="135"/>
        <v>26.625</v>
      </c>
      <c r="S886" s="9">
        <f t="shared" si="136"/>
        <v>23.675000000000001</v>
      </c>
      <c r="T886" s="9">
        <f t="shared" si="137"/>
        <v>22.875</v>
      </c>
      <c r="U886" s="8">
        <f t="shared" si="138"/>
        <v>23.008333333333336</v>
      </c>
      <c r="V886" s="8">
        <f t="shared" si="139"/>
        <v>22.975000000000001</v>
      </c>
    </row>
    <row r="887" spans="1:22" ht="13.5" x14ac:dyDescent="0.25">
      <c r="A887" s="3">
        <f>RSI!A887</f>
        <v>43293</v>
      </c>
      <c r="B887" s="2">
        <f>RSI!B887</f>
        <v>2.75</v>
      </c>
      <c r="C887" s="2">
        <f>RSI!I887</f>
        <v>45.720478669257922</v>
      </c>
      <c r="D887" s="2">
        <f>MACD!E887</f>
        <v>8.6581019601973175E-2</v>
      </c>
      <c r="E887" s="2">
        <f>MACD!F887</f>
        <v>7.8038810721120427E-2</v>
      </c>
      <c r="F887" s="2">
        <f>'Moving Avg'!D887</f>
        <v>2.7600000000000002</v>
      </c>
      <c r="G887" s="2">
        <f>'Moving Avg'!F887</f>
        <v>2.8304999999999998</v>
      </c>
      <c r="H887" s="2">
        <f>'Moving Avg'!G887</f>
        <v>2.7519999999999993</v>
      </c>
      <c r="I887" s="2">
        <f>'Moving Avg'!H887</f>
        <v>2.4261000000000013</v>
      </c>
      <c r="J887" s="6" t="str">
        <f>OBV!F887</f>
        <v>BEARISH</v>
      </c>
      <c r="K887" s="6" t="str">
        <f>OBV!G887</f>
        <v>NEUTRAL</v>
      </c>
      <c r="L887" s="6" t="str">
        <f>OBV!H887</f>
        <v>BEARISH DIVERGENCE</v>
      </c>
      <c r="M887" s="8">
        <f t="shared" si="130"/>
        <v>25</v>
      </c>
      <c r="N887" s="8">
        <f t="shared" si="131"/>
        <v>0</v>
      </c>
      <c r="O887" s="8">
        <f t="shared" si="132"/>
        <v>50</v>
      </c>
      <c r="P887" s="8">
        <f t="shared" si="133"/>
        <v>16.5</v>
      </c>
      <c r="Q887" s="9">
        <f t="shared" si="134"/>
        <v>18.725000000000001</v>
      </c>
      <c r="R887" s="9">
        <f t="shared" si="135"/>
        <v>26.625</v>
      </c>
      <c r="S887" s="9">
        <f t="shared" si="136"/>
        <v>23.675000000000001</v>
      </c>
      <c r="T887" s="9">
        <f t="shared" si="137"/>
        <v>22.875</v>
      </c>
      <c r="U887" s="8">
        <f t="shared" si="138"/>
        <v>23.008333333333336</v>
      </c>
      <c r="V887" s="8">
        <f t="shared" si="139"/>
        <v>22.975000000000001</v>
      </c>
    </row>
    <row r="888" spans="1:22" ht="13.5" x14ac:dyDescent="0.25">
      <c r="A888" s="3">
        <f>RSI!A888</f>
        <v>43294</v>
      </c>
      <c r="B888" s="2">
        <f>RSI!B888</f>
        <v>2.75</v>
      </c>
      <c r="C888" s="2">
        <f>RSI!I888</f>
        <v>45.720478669257922</v>
      </c>
      <c r="D888" s="2">
        <f>MACD!E888</f>
        <v>8.5662609651609767E-2</v>
      </c>
      <c r="E888" s="2">
        <f>MACD!F888</f>
        <v>7.9563570507218295E-2</v>
      </c>
      <c r="F888" s="2">
        <f>'Moving Avg'!D888</f>
        <v>2.7559999999999998</v>
      </c>
      <c r="G888" s="2">
        <f>'Moving Avg'!F888</f>
        <v>2.8205</v>
      </c>
      <c r="H888" s="2">
        <f>'Moving Avg'!G888</f>
        <v>2.7569999999999992</v>
      </c>
      <c r="I888" s="2">
        <f>'Moving Avg'!H888</f>
        <v>2.4263500000000011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0</v>
      </c>
      <c r="O888" s="8">
        <f t="shared" si="132"/>
        <v>50</v>
      </c>
      <c r="P888" s="8">
        <f t="shared" si="133"/>
        <v>16.5</v>
      </c>
      <c r="Q888" s="9">
        <f t="shared" si="134"/>
        <v>18.725000000000001</v>
      </c>
      <c r="R888" s="9">
        <f t="shared" si="135"/>
        <v>26.625</v>
      </c>
      <c r="S888" s="9">
        <f t="shared" si="136"/>
        <v>23.675000000000001</v>
      </c>
      <c r="T888" s="9">
        <f t="shared" si="137"/>
        <v>22.875</v>
      </c>
      <c r="U888" s="8">
        <f t="shared" si="138"/>
        <v>23.008333333333336</v>
      </c>
      <c r="V888" s="8">
        <f t="shared" si="139"/>
        <v>22.975000000000001</v>
      </c>
    </row>
    <row r="889" spans="1:22" ht="13.5" x14ac:dyDescent="0.25">
      <c r="A889" s="3">
        <f>RSI!A889</f>
        <v>43297</v>
      </c>
      <c r="B889" s="2">
        <f>RSI!B889</f>
        <v>2.77</v>
      </c>
      <c r="C889" s="2">
        <f>RSI!I889</f>
        <v>48.367737501099306</v>
      </c>
      <c r="D889" s="2">
        <f>MACD!E889</f>
        <v>8.3624965278514818E-2</v>
      </c>
      <c r="E889" s="2">
        <f>MACD!F889</f>
        <v>8.0375849461477605E-2</v>
      </c>
      <c r="F889" s="2">
        <f>'Moving Avg'!D889</f>
        <v>2.7559999999999998</v>
      </c>
      <c r="G889" s="2">
        <f>'Moving Avg'!F889</f>
        <v>2.8115000000000006</v>
      </c>
      <c r="H889" s="2">
        <f>'Moving Avg'!G889</f>
        <v>2.7623999999999995</v>
      </c>
      <c r="I889" s="2">
        <f>'Moving Avg'!H889</f>
        <v>2.4267000000000012</v>
      </c>
      <c r="J889" s="6" t="str">
        <f>OBV!F889</f>
        <v>BEARISH</v>
      </c>
      <c r="K889" s="6" t="str">
        <f>OBV!G889</f>
        <v>NEUTRAL</v>
      </c>
      <c r="L889" s="6" t="str">
        <f>OBV!H889</f>
        <v>NEUTRAL</v>
      </c>
      <c r="M889" s="8">
        <f t="shared" si="130"/>
        <v>25</v>
      </c>
      <c r="N889" s="8">
        <f t="shared" si="131"/>
        <v>0</v>
      </c>
      <c r="O889" s="8">
        <f t="shared" si="132"/>
        <v>50</v>
      </c>
      <c r="P889" s="8">
        <f t="shared" si="133"/>
        <v>16.5</v>
      </c>
      <c r="Q889" s="9">
        <f t="shared" si="134"/>
        <v>18.725000000000001</v>
      </c>
      <c r="R889" s="9">
        <f t="shared" si="135"/>
        <v>26.625</v>
      </c>
      <c r="S889" s="9">
        <f t="shared" si="136"/>
        <v>23.675000000000001</v>
      </c>
      <c r="T889" s="9">
        <f t="shared" si="137"/>
        <v>22.875</v>
      </c>
      <c r="U889" s="8">
        <f t="shared" si="138"/>
        <v>23.008333333333336</v>
      </c>
      <c r="V889" s="8">
        <f t="shared" si="139"/>
        <v>22.975000000000001</v>
      </c>
    </row>
    <row r="890" spans="1:22" ht="13.5" x14ac:dyDescent="0.25">
      <c r="A890" s="3">
        <f>RSI!A890</f>
        <v>43298</v>
      </c>
      <c r="B890" s="2">
        <f>RSI!B890</f>
        <v>2.77</v>
      </c>
      <c r="C890" s="2">
        <f>RSI!I890</f>
        <v>48.367737501099306</v>
      </c>
      <c r="D890" s="2">
        <f>MACD!E890</f>
        <v>6.3525671649696136E-2</v>
      </c>
      <c r="E890" s="2">
        <f>MACD!F890</f>
        <v>7.7005813899121311E-2</v>
      </c>
      <c r="F890" s="2">
        <f>'Moving Avg'!D890</f>
        <v>2.758</v>
      </c>
      <c r="G890" s="2">
        <f>'Moving Avg'!F890</f>
        <v>2.8030000000000008</v>
      </c>
      <c r="H890" s="2">
        <f>'Moving Avg'!G890</f>
        <v>2.7677999999999998</v>
      </c>
      <c r="I890" s="2">
        <f>'Moving Avg'!H890</f>
        <v>2.4270500000000013</v>
      </c>
      <c r="J890" s="6" t="str">
        <f>OBV!F890</f>
        <v>BEARISH</v>
      </c>
      <c r="K890" s="6" t="str">
        <f>OBV!G890</f>
        <v>NEUTRAL</v>
      </c>
      <c r="L890" s="6" t="str">
        <f>OBV!H890</f>
        <v>BEARISH DIVERGENCE</v>
      </c>
      <c r="M890" s="8">
        <f t="shared" si="130"/>
        <v>25</v>
      </c>
      <c r="N890" s="8">
        <f t="shared" si="131"/>
        <v>45</v>
      </c>
      <c r="O890" s="8">
        <f t="shared" si="132"/>
        <v>50</v>
      </c>
      <c r="P890" s="8">
        <f t="shared" si="133"/>
        <v>16.5</v>
      </c>
      <c r="Q890" s="9">
        <f t="shared" si="134"/>
        <v>34.475000000000001</v>
      </c>
      <c r="R890" s="9">
        <f t="shared" si="135"/>
        <v>35.625</v>
      </c>
      <c r="S890" s="9">
        <f t="shared" si="136"/>
        <v>30.425000000000001</v>
      </c>
      <c r="T890" s="9">
        <f t="shared" si="137"/>
        <v>34.125</v>
      </c>
      <c r="U890" s="8">
        <f t="shared" si="138"/>
        <v>33.508333333333333</v>
      </c>
      <c r="V890" s="8">
        <f t="shared" si="139"/>
        <v>33.662499999999994</v>
      </c>
    </row>
    <row r="891" spans="1:22" ht="13.5" x14ac:dyDescent="0.25">
      <c r="A891" s="3">
        <f>RSI!A891</f>
        <v>43299</v>
      </c>
      <c r="B891" s="2">
        <f>RSI!B891</f>
        <v>2.77</v>
      </c>
      <c r="C891" s="2">
        <f>RSI!I891</f>
        <v>48.367737501099299</v>
      </c>
      <c r="D891" s="2">
        <f>MACD!E891</f>
        <v>3.4290889784955869E-2</v>
      </c>
      <c r="E891" s="2">
        <f>MACD!F891</f>
        <v>6.8462829076288229E-2</v>
      </c>
      <c r="F891" s="2">
        <f>'Moving Avg'!D891</f>
        <v>2.7619999999999996</v>
      </c>
      <c r="G891" s="2">
        <f>'Moving Avg'!F891</f>
        <v>2.7945000000000007</v>
      </c>
      <c r="H891" s="2">
        <f>'Moving Avg'!G891</f>
        <v>2.7732000000000001</v>
      </c>
      <c r="I891" s="2">
        <f>'Moving Avg'!H891</f>
        <v>2.4274000000000013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0"/>
        <v>25</v>
      </c>
      <c r="N891" s="8">
        <f t="shared" si="131"/>
        <v>100</v>
      </c>
      <c r="O891" s="8">
        <f t="shared" si="132"/>
        <v>50</v>
      </c>
      <c r="P891" s="8">
        <f t="shared" si="133"/>
        <v>83.5</v>
      </c>
      <c r="Q891" s="9">
        <f t="shared" si="134"/>
        <v>63.774999999999999</v>
      </c>
      <c r="R891" s="9">
        <f t="shared" si="135"/>
        <v>63.375</v>
      </c>
      <c r="S891" s="9">
        <f t="shared" si="136"/>
        <v>68.825000000000003</v>
      </c>
      <c r="T891" s="9">
        <f t="shared" si="137"/>
        <v>64.625</v>
      </c>
      <c r="U891" s="8">
        <f t="shared" si="138"/>
        <v>65.325000000000003</v>
      </c>
      <c r="V891" s="8">
        <f t="shared" si="139"/>
        <v>65.150000000000006</v>
      </c>
    </row>
    <row r="892" spans="1:22" ht="13.5" x14ac:dyDescent="0.25">
      <c r="A892" s="3">
        <f>RSI!A892</f>
        <v>43300</v>
      </c>
      <c r="B892" s="2">
        <f>RSI!B892</f>
        <v>2.77</v>
      </c>
      <c r="C892" s="2">
        <f>RSI!I892</f>
        <v>48.367737501099306</v>
      </c>
      <c r="D892" s="2">
        <f>MACD!E892</f>
        <v>2.03970761896759E-2</v>
      </c>
      <c r="E892" s="2">
        <f>MACD!F892</f>
        <v>5.8849678498965767E-2</v>
      </c>
      <c r="F892" s="2">
        <f>'Moving Avg'!D892</f>
        <v>2.7659999999999996</v>
      </c>
      <c r="G892" s="2">
        <f>'Moving Avg'!F892</f>
        <v>2.7860000000000005</v>
      </c>
      <c r="H892" s="2">
        <f>'Moving Avg'!G892</f>
        <v>2.7778000000000005</v>
      </c>
      <c r="I892" s="2">
        <f>'Moving Avg'!H892</f>
        <v>2.427750000000001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  <c r="M892" s="8">
        <f t="shared" si="130"/>
        <v>25</v>
      </c>
      <c r="N892" s="8">
        <f t="shared" si="131"/>
        <v>100</v>
      </c>
      <c r="O892" s="8">
        <f t="shared" si="132"/>
        <v>50</v>
      </c>
      <c r="P892" s="8">
        <f t="shared" si="133"/>
        <v>83.5</v>
      </c>
      <c r="Q892" s="9">
        <f t="shared" si="134"/>
        <v>63.774999999999999</v>
      </c>
      <c r="R892" s="9">
        <f t="shared" si="135"/>
        <v>63.375</v>
      </c>
      <c r="S892" s="9">
        <f t="shared" si="136"/>
        <v>68.825000000000003</v>
      </c>
      <c r="T892" s="9">
        <f t="shared" si="137"/>
        <v>64.625</v>
      </c>
      <c r="U892" s="8">
        <f t="shared" si="138"/>
        <v>65.325000000000003</v>
      </c>
      <c r="V892" s="8">
        <f t="shared" si="139"/>
        <v>65.150000000000006</v>
      </c>
    </row>
    <row r="893" spans="1:22" ht="13.5" x14ac:dyDescent="0.25">
      <c r="A893" s="3">
        <f>RSI!A893</f>
        <v>43301</v>
      </c>
      <c r="B893" s="2">
        <f>RSI!B893</f>
        <v>2.75</v>
      </c>
      <c r="C893" s="2">
        <f>RSI!I893</f>
        <v>45.390174350228847</v>
      </c>
      <c r="D893" s="2">
        <f>MACD!E893</f>
        <v>1.7883152988932949E-2</v>
      </c>
      <c r="E893" s="2">
        <f>MACD!F893</f>
        <v>5.0656373396959206E-2</v>
      </c>
      <c r="F893" s="2">
        <f>'Moving Avg'!D893</f>
        <v>2.766</v>
      </c>
      <c r="G893" s="2">
        <f>'Moving Avg'!F893</f>
        <v>2.7765000000000004</v>
      </c>
      <c r="H893" s="2">
        <f>'Moving Avg'!G893</f>
        <v>2.7807999999999997</v>
      </c>
      <c r="I893" s="2">
        <f>'Moving Avg'!H893</f>
        <v>2.4280000000000013</v>
      </c>
      <c r="J893" s="6" t="str">
        <f>OBV!F893</f>
        <v>BEARISH</v>
      </c>
      <c r="K893" s="6" t="str">
        <f>OBV!G893</f>
        <v>NEUTRAL</v>
      </c>
      <c r="L893" s="6" t="str">
        <f>OBV!H893</f>
        <v>NEUTRAL</v>
      </c>
      <c r="M893" s="8">
        <f t="shared" si="130"/>
        <v>25</v>
      </c>
      <c r="N893" s="8">
        <f t="shared" si="131"/>
        <v>100</v>
      </c>
      <c r="O893" s="8">
        <f t="shared" si="132"/>
        <v>50</v>
      </c>
      <c r="P893" s="8">
        <f t="shared" si="133"/>
        <v>16.5</v>
      </c>
      <c r="Q893" s="9">
        <f t="shared" si="134"/>
        <v>53.725000000000001</v>
      </c>
      <c r="R893" s="9">
        <f t="shared" si="135"/>
        <v>46.625</v>
      </c>
      <c r="S893" s="9">
        <f t="shared" si="136"/>
        <v>38.674999999999997</v>
      </c>
      <c r="T893" s="9">
        <f t="shared" si="137"/>
        <v>47.875</v>
      </c>
      <c r="U893" s="8">
        <f t="shared" si="138"/>
        <v>46.341666666666661</v>
      </c>
      <c r="V893" s="8">
        <f t="shared" si="139"/>
        <v>46.724999999999994</v>
      </c>
    </row>
    <row r="894" spans="1:22" ht="13.5" x14ac:dyDescent="0.25">
      <c r="A894" s="3">
        <f>RSI!A894</f>
        <v>43304</v>
      </c>
      <c r="B894" s="2">
        <f>RSI!B894</f>
        <v>2.75</v>
      </c>
      <c r="C894" s="2">
        <f>RSI!I894</f>
        <v>45.390174350228847</v>
      </c>
      <c r="D894" s="2">
        <f>MACD!E894</f>
        <v>1.5937678652294451E-2</v>
      </c>
      <c r="E894" s="2">
        <f>MACD!F894</f>
        <v>4.3712634448026262E-2</v>
      </c>
      <c r="F894" s="2">
        <f>'Moving Avg'!D894</f>
        <v>2.762</v>
      </c>
      <c r="G894" s="2">
        <f>'Moving Avg'!F894</f>
        <v>2.7700000000000005</v>
      </c>
      <c r="H894" s="2">
        <f>'Moving Avg'!G894</f>
        <v>2.7837999999999998</v>
      </c>
      <c r="I894" s="2">
        <f>'Moving Avg'!H894</f>
        <v>2.4280500000000007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0"/>
        <v>25</v>
      </c>
      <c r="N894" s="8">
        <f t="shared" si="131"/>
        <v>100</v>
      </c>
      <c r="O894" s="8">
        <f t="shared" si="132"/>
        <v>50</v>
      </c>
      <c r="P894" s="8">
        <f t="shared" si="133"/>
        <v>16.5</v>
      </c>
      <c r="Q894" s="9">
        <f t="shared" si="134"/>
        <v>53.725000000000001</v>
      </c>
      <c r="R894" s="9">
        <f t="shared" si="135"/>
        <v>46.625</v>
      </c>
      <c r="S894" s="9">
        <f t="shared" si="136"/>
        <v>38.674999999999997</v>
      </c>
      <c r="T894" s="9">
        <f t="shared" si="137"/>
        <v>47.875</v>
      </c>
      <c r="U894" s="8">
        <f t="shared" si="138"/>
        <v>46.341666666666661</v>
      </c>
      <c r="V894" s="8">
        <f t="shared" si="139"/>
        <v>46.724999999999994</v>
      </c>
    </row>
    <row r="895" spans="1:22" ht="13.5" x14ac:dyDescent="0.25">
      <c r="A895" s="3">
        <f>RSI!A895</f>
        <v>43305</v>
      </c>
      <c r="B895" s="2">
        <f>RSI!B895</f>
        <v>2.75</v>
      </c>
      <c r="C895" s="2">
        <f>RSI!I895</f>
        <v>45.390174350228847</v>
      </c>
      <c r="D895" s="2">
        <f>MACD!E895</f>
        <v>1.2921279344075831E-2</v>
      </c>
      <c r="E895" s="2">
        <f>MACD!F895</f>
        <v>3.7554363427236177E-2</v>
      </c>
      <c r="F895" s="2">
        <f>'Moving Avg'!D895</f>
        <v>2.758</v>
      </c>
      <c r="G895" s="2">
        <f>'Moving Avg'!F895</f>
        <v>2.7690000000000006</v>
      </c>
      <c r="H895" s="2">
        <f>'Moving Avg'!G895</f>
        <v>2.7847999999999997</v>
      </c>
      <c r="I895" s="2">
        <f>'Moving Avg'!H895</f>
        <v>2.4281500000000009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  <c r="M895" s="8">
        <f t="shared" si="130"/>
        <v>25</v>
      </c>
      <c r="N895" s="8">
        <f t="shared" si="131"/>
        <v>100</v>
      </c>
      <c r="O895" s="8">
        <f t="shared" si="132"/>
        <v>50</v>
      </c>
      <c r="P895" s="8">
        <f t="shared" si="133"/>
        <v>16.5</v>
      </c>
      <c r="Q895" s="9">
        <f t="shared" si="134"/>
        <v>53.725000000000001</v>
      </c>
      <c r="R895" s="9">
        <f t="shared" si="135"/>
        <v>46.625</v>
      </c>
      <c r="S895" s="9">
        <f t="shared" si="136"/>
        <v>38.674999999999997</v>
      </c>
      <c r="T895" s="9">
        <f t="shared" si="137"/>
        <v>47.875</v>
      </c>
      <c r="U895" s="8">
        <f t="shared" si="138"/>
        <v>46.341666666666661</v>
      </c>
      <c r="V895" s="8">
        <f t="shared" si="139"/>
        <v>46.724999999999994</v>
      </c>
    </row>
    <row r="896" spans="1:22" ht="13.5" x14ac:dyDescent="0.25">
      <c r="A896" s="3">
        <f>RSI!A896</f>
        <v>43307</v>
      </c>
      <c r="B896" s="2">
        <f>RSI!B896</f>
        <v>2.75</v>
      </c>
      <c r="C896" s="2">
        <f>RSI!I896</f>
        <v>45.390174350228847</v>
      </c>
      <c r="D896" s="2">
        <f>MACD!E896</f>
        <v>8.9862510616360858E-3</v>
      </c>
      <c r="E896" s="2">
        <f>MACD!F896</f>
        <v>3.184074095411616E-2</v>
      </c>
      <c r="F896" s="2">
        <f>'Moving Avg'!D896</f>
        <v>2.754</v>
      </c>
      <c r="G896" s="2">
        <f>'Moving Avg'!F896</f>
        <v>2.7640000000000007</v>
      </c>
      <c r="H896" s="2">
        <f>'Moving Avg'!G896</f>
        <v>2.7853999999999997</v>
      </c>
      <c r="I896" s="2">
        <f>'Moving Avg'!H896</f>
        <v>2.4282500000000011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25</v>
      </c>
      <c r="N896" s="8">
        <f t="shared" si="131"/>
        <v>100</v>
      </c>
      <c r="O896" s="8">
        <f t="shared" si="132"/>
        <v>50</v>
      </c>
      <c r="P896" s="8">
        <f t="shared" si="133"/>
        <v>16.5</v>
      </c>
      <c r="Q896" s="9">
        <f t="shared" si="134"/>
        <v>53.725000000000001</v>
      </c>
      <c r="R896" s="9">
        <f t="shared" si="135"/>
        <v>46.625</v>
      </c>
      <c r="S896" s="9">
        <f t="shared" si="136"/>
        <v>38.674999999999997</v>
      </c>
      <c r="T896" s="9">
        <f t="shared" si="137"/>
        <v>47.875</v>
      </c>
      <c r="U896" s="8">
        <f t="shared" si="138"/>
        <v>46.341666666666661</v>
      </c>
      <c r="V896" s="8">
        <f t="shared" si="139"/>
        <v>46.724999999999994</v>
      </c>
    </row>
    <row r="897" spans="1:22" ht="13.5" x14ac:dyDescent="0.25">
      <c r="A897" s="3">
        <f>RSI!A897</f>
        <v>43308</v>
      </c>
      <c r="B897" s="2">
        <f>RSI!B897</f>
        <v>2.75</v>
      </c>
      <c r="C897" s="2">
        <f>RSI!I897</f>
        <v>45.390174350228847</v>
      </c>
      <c r="D897" s="2">
        <f>MACD!E897</f>
        <v>5.8008442755457246E-3</v>
      </c>
      <c r="E897" s="2">
        <f>MACD!F897</f>
        <v>2.6632761618402077E-2</v>
      </c>
      <c r="F897" s="2">
        <f>'Moving Avg'!D897</f>
        <v>2.75</v>
      </c>
      <c r="G897" s="2">
        <f>'Moving Avg'!F897</f>
        <v>2.7590000000000008</v>
      </c>
      <c r="H897" s="2">
        <f>'Moving Avg'!G897</f>
        <v>2.7847999999999988</v>
      </c>
      <c r="I897" s="2">
        <f>'Moving Avg'!H897</f>
        <v>2.4283500000000013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25</v>
      </c>
      <c r="N897" s="8">
        <f t="shared" si="131"/>
        <v>100</v>
      </c>
      <c r="O897" s="8">
        <f t="shared" si="132"/>
        <v>50</v>
      </c>
      <c r="P897" s="8">
        <f t="shared" si="133"/>
        <v>16.5</v>
      </c>
      <c r="Q897" s="9">
        <f t="shared" si="134"/>
        <v>53.725000000000001</v>
      </c>
      <c r="R897" s="9">
        <f t="shared" si="135"/>
        <v>46.625</v>
      </c>
      <c r="S897" s="9">
        <f t="shared" si="136"/>
        <v>38.674999999999997</v>
      </c>
      <c r="T897" s="9">
        <f t="shared" si="137"/>
        <v>47.875</v>
      </c>
      <c r="U897" s="8">
        <f t="shared" si="138"/>
        <v>46.341666666666661</v>
      </c>
      <c r="V897" s="8">
        <f t="shared" si="139"/>
        <v>46.724999999999994</v>
      </c>
    </row>
    <row r="898" spans="1:22" ht="13.5" x14ac:dyDescent="0.25">
      <c r="A898" s="3">
        <f>RSI!A898</f>
        <v>43311</v>
      </c>
      <c r="B898" s="2">
        <f>RSI!B898</f>
        <v>2.75</v>
      </c>
      <c r="C898" s="2">
        <f>RSI!I898</f>
        <v>45.390174350228854</v>
      </c>
      <c r="D898" s="2">
        <f>MACD!E898</f>
        <v>3.2390487106543908E-3</v>
      </c>
      <c r="E898" s="2">
        <f>MACD!F898</f>
        <v>2.195401903685254E-2</v>
      </c>
      <c r="F898" s="2">
        <f>'Moving Avg'!D898</f>
        <v>2.75</v>
      </c>
      <c r="G898" s="2">
        <f>'Moving Avg'!F898</f>
        <v>2.7540000000000004</v>
      </c>
      <c r="H898" s="2">
        <f>'Moving Avg'!G898</f>
        <v>2.787399999999999</v>
      </c>
      <c r="I898" s="2">
        <f>'Moving Avg'!H898</f>
        <v>2.4284500000000016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36.950000000000003</v>
      </c>
      <c r="R898" s="9">
        <f t="shared" si="135"/>
        <v>39.75</v>
      </c>
      <c r="S898" s="9">
        <f t="shared" si="136"/>
        <v>37.85</v>
      </c>
      <c r="T898" s="9">
        <f t="shared" si="137"/>
        <v>38.25</v>
      </c>
      <c r="U898" s="8">
        <f t="shared" si="138"/>
        <v>38.183333333333337</v>
      </c>
      <c r="V898" s="8">
        <f t="shared" si="139"/>
        <v>38.200000000000003</v>
      </c>
    </row>
    <row r="899" spans="1:22" ht="13.5" x14ac:dyDescent="0.25">
      <c r="A899" s="3">
        <f>RSI!A899</f>
        <v>43312</v>
      </c>
      <c r="B899" s="2">
        <f>RSI!B899</f>
        <v>2.75</v>
      </c>
      <c r="C899" s="2">
        <f>RSI!I899</f>
        <v>45.390174350228854</v>
      </c>
      <c r="D899" s="2">
        <f>MACD!E899</f>
        <v>4.2719547642504629E-3</v>
      </c>
      <c r="E899" s="2">
        <f>MACD!F899</f>
        <v>1.8417606182332128E-2</v>
      </c>
      <c r="F899" s="2">
        <f>'Moving Avg'!D899</f>
        <v>2.75</v>
      </c>
      <c r="G899" s="2">
        <f>'Moving Avg'!F899</f>
        <v>2.7490000000000001</v>
      </c>
      <c r="H899" s="2">
        <f>'Moving Avg'!G899</f>
        <v>2.7901999999999991</v>
      </c>
      <c r="I899" s="2">
        <f>'Moving Avg'!H899</f>
        <v>2.4285500000000013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33</v>
      </c>
      <c r="Q899" s="9">
        <f t="shared" ref="Q899:Q962" si="144">0.35*M899+N899*0.35+O899*0.15+P899*0.15</f>
        <v>36.950000000000003</v>
      </c>
      <c r="R899" s="9">
        <f t="shared" ref="R899:R962" si="145">M899*0.2+N899*0.2+O899*0.35+P899*0.25</f>
        <v>39.75</v>
      </c>
      <c r="S899" s="9">
        <f t="shared" ref="S899:S962" si="146">M899*0.15+N899*0.15+O899*0.25+P899*0.45</f>
        <v>37.85</v>
      </c>
      <c r="T899" s="9">
        <f t="shared" ref="T899:T962" si="147">0.25*SUM(M899:P899)</f>
        <v>38.25</v>
      </c>
      <c r="U899" s="8">
        <f t="shared" ref="U899:U962" si="148">SUM(Q899:S899)/3</f>
        <v>38.183333333333337</v>
      </c>
      <c r="V899" s="8">
        <f t="shared" ref="V899:V962" si="149">SUM(Q899:T899)/4</f>
        <v>38.200000000000003</v>
      </c>
    </row>
    <row r="900" spans="1:22" ht="13.5" x14ac:dyDescent="0.25">
      <c r="A900" s="3">
        <f>RSI!A900</f>
        <v>43313</v>
      </c>
      <c r="B900" s="2">
        <f>RSI!B900</f>
        <v>2.67</v>
      </c>
      <c r="C900" s="2">
        <f>RSI!I900</f>
        <v>32.107955417232105</v>
      </c>
      <c r="D900" s="2">
        <f>MACD!E900</f>
        <v>1.1186374552518252E-2</v>
      </c>
      <c r="E900" s="2">
        <f>MACD!F900</f>
        <v>1.6971359856369352E-2</v>
      </c>
      <c r="F900" s="2">
        <f>'Moving Avg'!D900</f>
        <v>2.734</v>
      </c>
      <c r="G900" s="2">
        <f>'Moving Avg'!F900</f>
        <v>2.746</v>
      </c>
      <c r="H900" s="2">
        <f>'Moving Avg'!G900</f>
        <v>2.7927999999999993</v>
      </c>
      <c r="I900" s="2">
        <f>'Moving Avg'!H900</f>
        <v>2.4285000000000014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45</v>
      </c>
      <c r="O900" s="8">
        <f t="shared" si="142"/>
        <v>50</v>
      </c>
      <c r="P900" s="8">
        <f t="shared" si="143"/>
        <v>16.5</v>
      </c>
      <c r="Q900" s="9">
        <f t="shared" si="144"/>
        <v>34.475000000000001</v>
      </c>
      <c r="R900" s="9">
        <f t="shared" si="145"/>
        <v>35.625</v>
      </c>
      <c r="S900" s="9">
        <f t="shared" si="146"/>
        <v>30.425000000000001</v>
      </c>
      <c r="T900" s="9">
        <f t="shared" si="147"/>
        <v>34.125</v>
      </c>
      <c r="U900" s="8">
        <f t="shared" si="148"/>
        <v>33.508333333333333</v>
      </c>
      <c r="V900" s="8">
        <f t="shared" si="149"/>
        <v>33.662499999999994</v>
      </c>
    </row>
    <row r="901" spans="1:22" ht="13.5" x14ac:dyDescent="0.25">
      <c r="A901" s="3">
        <f>RSI!A901</f>
        <v>43314</v>
      </c>
      <c r="B901" s="2">
        <f>RSI!B901</f>
        <v>2.73</v>
      </c>
      <c r="C901" s="2">
        <f>RSI!I901</f>
        <v>45.086690038640512</v>
      </c>
      <c r="D901" s="2">
        <f>MACD!E901</f>
        <v>1.3171331656687713E-2</v>
      </c>
      <c r="E901" s="2">
        <f>MACD!F901</f>
        <v>1.6211354216433025E-2</v>
      </c>
      <c r="F901" s="2">
        <f>'Moving Avg'!D901</f>
        <v>2.73</v>
      </c>
      <c r="G901" s="2">
        <f>'Moving Avg'!F901</f>
        <v>2.7499999999999996</v>
      </c>
      <c r="H901" s="2">
        <f>'Moving Avg'!G901</f>
        <v>2.7951999999999986</v>
      </c>
      <c r="I901" s="2">
        <f>'Moving Avg'!H901</f>
        <v>2.4287500000000013</v>
      </c>
      <c r="J901" s="6" t="str">
        <f>OBV!F901</f>
        <v>BULLISH</v>
      </c>
      <c r="K901" s="6" t="str">
        <f>OBV!G901</f>
        <v>NEUTRAL</v>
      </c>
      <c r="L901" s="6" t="str">
        <f>OBV!H901</f>
        <v>BULLISH DIVERGENCE</v>
      </c>
      <c r="M901" s="8">
        <f t="shared" si="140"/>
        <v>25</v>
      </c>
      <c r="N901" s="8">
        <f t="shared" si="141"/>
        <v>45</v>
      </c>
      <c r="O901" s="8">
        <f t="shared" si="142"/>
        <v>50</v>
      </c>
      <c r="P901" s="8">
        <f t="shared" si="143"/>
        <v>66.5</v>
      </c>
      <c r="Q901" s="9">
        <f t="shared" si="144"/>
        <v>41.975000000000001</v>
      </c>
      <c r="R901" s="9">
        <f t="shared" si="145"/>
        <v>48.125</v>
      </c>
      <c r="S901" s="9">
        <f t="shared" si="146"/>
        <v>52.924999999999997</v>
      </c>
      <c r="T901" s="9">
        <f t="shared" si="147"/>
        <v>46.625</v>
      </c>
      <c r="U901" s="8">
        <f t="shared" si="148"/>
        <v>47.67499999999999</v>
      </c>
      <c r="V901" s="8">
        <f t="shared" si="149"/>
        <v>47.412499999999994</v>
      </c>
    </row>
    <row r="902" spans="1:22" ht="13.5" x14ac:dyDescent="0.25">
      <c r="A902" s="3">
        <f>RSI!A902</f>
        <v>43315</v>
      </c>
      <c r="B902" s="2">
        <f>RSI!B902</f>
        <v>2.7</v>
      </c>
      <c r="C902" s="2">
        <f>RSI!I902</f>
        <v>40.87878323222187</v>
      </c>
      <c r="D902" s="2">
        <f>MACD!E902</f>
        <v>1.7254459511445219E-2</v>
      </c>
      <c r="E902" s="2">
        <f>MACD!F902</f>
        <v>1.6419975275435466E-2</v>
      </c>
      <c r="F902" s="2">
        <f>'Moving Avg'!D902</f>
        <v>2.72</v>
      </c>
      <c r="G902" s="2">
        <f>'Moving Avg'!F902</f>
        <v>2.7489999999999997</v>
      </c>
      <c r="H902" s="2">
        <f>'Moving Avg'!G902</f>
        <v>2.7969999999999984</v>
      </c>
      <c r="I902" s="2">
        <f>'Moving Avg'!H902</f>
        <v>2.4288500000000015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50</v>
      </c>
      <c r="P902" s="8">
        <f t="shared" si="143"/>
        <v>16.5</v>
      </c>
      <c r="Q902" s="9">
        <f t="shared" si="144"/>
        <v>18.725000000000001</v>
      </c>
      <c r="R902" s="9">
        <f t="shared" si="145"/>
        <v>26.625</v>
      </c>
      <c r="S902" s="9">
        <f t="shared" si="146"/>
        <v>23.675000000000001</v>
      </c>
      <c r="T902" s="9">
        <f t="shared" si="147"/>
        <v>22.875</v>
      </c>
      <c r="U902" s="8">
        <f t="shared" si="148"/>
        <v>23.008333333333336</v>
      </c>
      <c r="V902" s="8">
        <f t="shared" si="149"/>
        <v>22.975000000000001</v>
      </c>
    </row>
    <row r="903" spans="1:22" ht="13.5" x14ac:dyDescent="0.25">
      <c r="A903" s="3">
        <f>RSI!A903</f>
        <v>43318</v>
      </c>
      <c r="B903" s="2">
        <f>RSI!B903</f>
        <v>2.7</v>
      </c>
      <c r="C903" s="2">
        <f>RSI!I903</f>
        <v>40.87878323222187</v>
      </c>
      <c r="D903" s="2">
        <f>MACD!E903</f>
        <v>1.7977657010056269E-2</v>
      </c>
      <c r="E903" s="2">
        <f>MACD!F903</f>
        <v>1.6731511622359627E-2</v>
      </c>
      <c r="F903" s="2">
        <f>'Moving Avg'!D903</f>
        <v>2.71</v>
      </c>
      <c r="G903" s="2">
        <f>'Moving Avg'!F903</f>
        <v>2.7455000000000003</v>
      </c>
      <c r="H903" s="2">
        <f>'Moving Avg'!G903</f>
        <v>2.8001999999999985</v>
      </c>
      <c r="I903" s="2">
        <f>'Moving Avg'!H903</f>
        <v>2.4289500000000017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50</v>
      </c>
      <c r="P903" s="8">
        <f t="shared" si="143"/>
        <v>16.5</v>
      </c>
      <c r="Q903" s="9">
        <f t="shared" si="144"/>
        <v>18.725000000000001</v>
      </c>
      <c r="R903" s="9">
        <f t="shared" si="145"/>
        <v>26.625</v>
      </c>
      <c r="S903" s="9">
        <f t="shared" si="146"/>
        <v>23.675000000000001</v>
      </c>
      <c r="T903" s="9">
        <f t="shared" si="147"/>
        <v>22.875</v>
      </c>
      <c r="U903" s="8">
        <f t="shared" si="148"/>
        <v>23.008333333333336</v>
      </c>
      <c r="V903" s="8">
        <f t="shared" si="149"/>
        <v>22.975000000000001</v>
      </c>
    </row>
    <row r="904" spans="1:22" ht="13.5" x14ac:dyDescent="0.25">
      <c r="A904" s="3">
        <f>RSI!A904</f>
        <v>43319</v>
      </c>
      <c r="B904" s="2">
        <f>RSI!B904</f>
        <v>2.7</v>
      </c>
      <c r="C904" s="2">
        <f>RSI!I904</f>
        <v>40.87878323222187</v>
      </c>
      <c r="D904" s="2">
        <f>MACD!E904</f>
        <v>1.8909191722528362E-2</v>
      </c>
      <c r="E904" s="2">
        <f>MACD!F904</f>
        <v>1.7167047642393376E-2</v>
      </c>
      <c r="F904" s="2">
        <f>'Moving Avg'!D904</f>
        <v>2.7</v>
      </c>
      <c r="G904" s="2">
        <f>'Moving Avg'!F904</f>
        <v>2.7420000000000004</v>
      </c>
      <c r="H904" s="2">
        <f>'Moving Avg'!G904</f>
        <v>2.8021999999999987</v>
      </c>
      <c r="I904" s="2">
        <f>'Moving Avg'!H904</f>
        <v>2.4290500000000015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16.5</v>
      </c>
      <c r="Q904" s="9">
        <f t="shared" si="144"/>
        <v>18.725000000000001</v>
      </c>
      <c r="R904" s="9">
        <f t="shared" si="145"/>
        <v>26.625</v>
      </c>
      <c r="S904" s="9">
        <f t="shared" si="146"/>
        <v>23.675000000000001</v>
      </c>
      <c r="T904" s="9">
        <f t="shared" si="147"/>
        <v>22.875</v>
      </c>
      <c r="U904" s="8">
        <f t="shared" si="148"/>
        <v>23.008333333333336</v>
      </c>
      <c r="V904" s="8">
        <f t="shared" si="149"/>
        <v>22.975000000000001</v>
      </c>
    </row>
    <row r="905" spans="1:22" ht="13.5" x14ac:dyDescent="0.25">
      <c r="A905" s="3">
        <f>RSI!A905</f>
        <v>43320</v>
      </c>
      <c r="B905" s="2">
        <f>RSI!B905</f>
        <v>2.7</v>
      </c>
      <c r="C905" s="2">
        <f>RSI!I905</f>
        <v>40.87878323222187</v>
      </c>
      <c r="D905" s="2">
        <f>MACD!E905</f>
        <v>1.9993337816658574E-2</v>
      </c>
      <c r="E905" s="2">
        <f>MACD!F905</f>
        <v>1.7732305677246415E-2</v>
      </c>
      <c r="F905" s="2">
        <f>'Moving Avg'!D905</f>
        <v>2.7059999999999995</v>
      </c>
      <c r="G905" s="2">
        <f>'Moving Avg'!F905</f>
        <v>2.7390000000000003</v>
      </c>
      <c r="H905" s="2">
        <f>'Moving Avg'!G905</f>
        <v>2.803799999999999</v>
      </c>
      <c r="I905" s="2">
        <f>'Moving Avg'!H905</f>
        <v>2.4295500000000012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16.5</v>
      </c>
      <c r="Q905" s="9">
        <f t="shared" si="144"/>
        <v>18.725000000000001</v>
      </c>
      <c r="R905" s="9">
        <f t="shared" si="145"/>
        <v>26.625</v>
      </c>
      <c r="S905" s="9">
        <f t="shared" si="146"/>
        <v>23.675000000000001</v>
      </c>
      <c r="T905" s="9">
        <f t="shared" si="147"/>
        <v>22.875</v>
      </c>
      <c r="U905" s="8">
        <f t="shared" si="148"/>
        <v>23.008333333333336</v>
      </c>
      <c r="V905" s="8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2.7</v>
      </c>
      <c r="C906" s="2">
        <f>RSI!I906</f>
        <v>40.87878323222187</v>
      </c>
      <c r="D906" s="2">
        <f>MACD!E906</f>
        <v>2.118469629135733E-2</v>
      </c>
      <c r="E906" s="2">
        <f>MACD!F906</f>
        <v>1.84227838000686E-2</v>
      </c>
      <c r="F906" s="2">
        <f>'Moving Avg'!D906</f>
        <v>2.7</v>
      </c>
      <c r="G906" s="2">
        <f>'Moving Avg'!F906</f>
        <v>2.7365000000000004</v>
      </c>
      <c r="H906" s="2">
        <f>'Moving Avg'!G906</f>
        <v>2.8039999999999994</v>
      </c>
      <c r="I906" s="2">
        <f>'Moving Avg'!H906</f>
        <v>2.4303000000000012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16.5</v>
      </c>
      <c r="Q906" s="9">
        <f t="shared" si="144"/>
        <v>18.725000000000001</v>
      </c>
      <c r="R906" s="9">
        <f t="shared" si="145"/>
        <v>26.625</v>
      </c>
      <c r="S906" s="9">
        <f t="shared" si="146"/>
        <v>23.675000000000001</v>
      </c>
      <c r="T906" s="9">
        <f t="shared" si="147"/>
        <v>22.875</v>
      </c>
      <c r="U906" s="8">
        <f t="shared" si="148"/>
        <v>23.008333333333336</v>
      </c>
      <c r="V906" s="8">
        <f t="shared" si="149"/>
        <v>22.975000000000001</v>
      </c>
    </row>
    <row r="907" spans="1:22" ht="13.5" x14ac:dyDescent="0.25">
      <c r="A907" s="3">
        <f>RSI!A907</f>
        <v>43322</v>
      </c>
      <c r="B907" s="2">
        <f>RSI!B907</f>
        <v>2.7</v>
      </c>
      <c r="C907" s="2">
        <f>RSI!I907</f>
        <v>40.87878323222187</v>
      </c>
      <c r="D907" s="2">
        <f>MACD!E907</f>
        <v>2.2446476335165499E-2</v>
      </c>
      <c r="E907" s="2">
        <f>MACD!F907</f>
        <v>1.922752230708798E-2</v>
      </c>
      <c r="F907" s="2">
        <f>'Moving Avg'!D907</f>
        <v>2.7</v>
      </c>
      <c r="G907" s="2">
        <f>'Moving Avg'!F907</f>
        <v>2.7340000000000009</v>
      </c>
      <c r="H907" s="2">
        <f>'Moving Avg'!G907</f>
        <v>2.8041999999999989</v>
      </c>
      <c r="I907" s="2">
        <f>'Moving Avg'!H907</f>
        <v>2.4313000000000016</v>
      </c>
      <c r="J907" s="6" t="str">
        <f>OBV!F907</f>
        <v>NEUTRAL</v>
      </c>
      <c r="K907" s="6" t="str">
        <f>OBV!G907</f>
        <v>NEUTRAL</v>
      </c>
      <c r="L907" s="6" t="str">
        <f>OBV!H907</f>
        <v>NEUTRAL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33</v>
      </c>
      <c r="Q907" s="9">
        <f t="shared" si="144"/>
        <v>21.2</v>
      </c>
      <c r="R907" s="9">
        <f t="shared" si="145"/>
        <v>30.75</v>
      </c>
      <c r="S907" s="9">
        <f t="shared" si="146"/>
        <v>31.1</v>
      </c>
      <c r="T907" s="9">
        <f t="shared" si="147"/>
        <v>27</v>
      </c>
      <c r="U907" s="8">
        <f t="shared" si="148"/>
        <v>27.683333333333337</v>
      </c>
      <c r="V907" s="8">
        <f t="shared" si="149"/>
        <v>27.512500000000003</v>
      </c>
    </row>
    <row r="908" spans="1:22" ht="13.5" x14ac:dyDescent="0.25">
      <c r="A908" s="3">
        <f>RSI!A908</f>
        <v>43326</v>
      </c>
      <c r="B908" s="2">
        <f>RSI!B908</f>
        <v>2.7</v>
      </c>
      <c r="C908" s="2">
        <f>RSI!I908</f>
        <v>40.87878323222187</v>
      </c>
      <c r="D908" s="2">
        <f>MACD!E908</f>
        <v>2.3749050713246511E-2</v>
      </c>
      <c r="E908" s="2">
        <f>MACD!F908</f>
        <v>2.0131827988319688E-2</v>
      </c>
      <c r="F908" s="2">
        <f>'Moving Avg'!D908</f>
        <v>2.7</v>
      </c>
      <c r="G908" s="2">
        <f>'Moving Avg'!F908</f>
        <v>2.7315000000000009</v>
      </c>
      <c r="H908" s="2">
        <f>'Moving Avg'!G908</f>
        <v>2.8011999999999988</v>
      </c>
      <c r="I908" s="2">
        <f>'Moving Avg'!H908</f>
        <v>2.4323000000000015</v>
      </c>
      <c r="J908" s="6" t="str">
        <f>OBV!F908</f>
        <v>NEUTRAL</v>
      </c>
      <c r="K908" s="6" t="str">
        <f>OBV!G908</f>
        <v>NEUTRAL</v>
      </c>
      <c r="L908" s="6" t="str">
        <f>OBV!H908</f>
        <v>NEUTRAL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33</v>
      </c>
      <c r="Q908" s="9">
        <f t="shared" si="144"/>
        <v>21.2</v>
      </c>
      <c r="R908" s="9">
        <f t="shared" si="145"/>
        <v>30.75</v>
      </c>
      <c r="S908" s="9">
        <f t="shared" si="146"/>
        <v>31.1</v>
      </c>
      <c r="T908" s="9">
        <f t="shared" si="147"/>
        <v>27</v>
      </c>
      <c r="U908" s="8">
        <f t="shared" si="148"/>
        <v>27.683333333333337</v>
      </c>
      <c r="V908" s="8">
        <f t="shared" si="149"/>
        <v>27.512500000000003</v>
      </c>
    </row>
    <row r="909" spans="1:22" ht="13.5" x14ac:dyDescent="0.25">
      <c r="A909" s="3">
        <f>RSI!A909</f>
        <v>43327</v>
      </c>
      <c r="B909" s="2">
        <f>RSI!B909</f>
        <v>2.7</v>
      </c>
      <c r="C909" s="2">
        <f>RSI!I909</f>
        <v>40.87878323222187</v>
      </c>
      <c r="D909" s="2">
        <f>MACD!E909</f>
        <v>2.506874231187739E-2</v>
      </c>
      <c r="E909" s="2">
        <f>MACD!F909</f>
        <v>2.1119210853031228E-2</v>
      </c>
      <c r="F909" s="2">
        <f>'Moving Avg'!D909</f>
        <v>2.7</v>
      </c>
      <c r="G909" s="2">
        <f>'Moving Avg'!F909</f>
        <v>2.7280000000000011</v>
      </c>
      <c r="H909" s="2">
        <f>'Moving Avg'!G909</f>
        <v>2.7981999999999987</v>
      </c>
      <c r="I909" s="2">
        <f>'Moving Avg'!H909</f>
        <v>2.4333000000000014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33</v>
      </c>
      <c r="Q909" s="9">
        <f t="shared" si="144"/>
        <v>21.2</v>
      </c>
      <c r="R909" s="9">
        <f t="shared" si="145"/>
        <v>30.75</v>
      </c>
      <c r="S909" s="9">
        <f t="shared" si="146"/>
        <v>31.1</v>
      </c>
      <c r="T909" s="9">
        <f t="shared" si="147"/>
        <v>27</v>
      </c>
      <c r="U909" s="8">
        <f t="shared" si="148"/>
        <v>27.683333333333337</v>
      </c>
      <c r="V909" s="8">
        <f t="shared" si="149"/>
        <v>27.512500000000003</v>
      </c>
    </row>
    <row r="910" spans="1:22" ht="13.5" x14ac:dyDescent="0.25">
      <c r="A910" s="3">
        <f>RSI!A910</f>
        <v>43328</v>
      </c>
      <c r="B910" s="2">
        <f>RSI!B910</f>
        <v>2.7</v>
      </c>
      <c r="C910" s="2">
        <f>RSI!I910</f>
        <v>40.87878323222187</v>
      </c>
      <c r="D910" s="2">
        <f>MACD!E910</f>
        <v>1.4079113310099256E-2</v>
      </c>
      <c r="E910" s="2">
        <f>MACD!F910</f>
        <v>1.9711191344444833E-2</v>
      </c>
      <c r="F910" s="2">
        <f>'Moving Avg'!D910</f>
        <v>2.7</v>
      </c>
      <c r="G910" s="2">
        <f>'Moving Avg'!F910</f>
        <v>2.7245000000000013</v>
      </c>
      <c r="H910" s="2">
        <f>'Moving Avg'!G910</f>
        <v>2.794999999999999</v>
      </c>
      <c r="I910" s="2">
        <f>'Moving Avg'!H910</f>
        <v>2.4343000000000012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45</v>
      </c>
      <c r="O910" s="8">
        <f t="shared" si="142"/>
        <v>50</v>
      </c>
      <c r="P910" s="8">
        <f t="shared" si="143"/>
        <v>33</v>
      </c>
      <c r="Q910" s="9">
        <f t="shared" si="144"/>
        <v>36.950000000000003</v>
      </c>
      <c r="R910" s="9">
        <f t="shared" si="145"/>
        <v>39.75</v>
      </c>
      <c r="S910" s="9">
        <f t="shared" si="146"/>
        <v>37.85</v>
      </c>
      <c r="T910" s="9">
        <f t="shared" si="147"/>
        <v>38.25</v>
      </c>
      <c r="U910" s="8">
        <f t="shared" si="148"/>
        <v>38.183333333333337</v>
      </c>
      <c r="V910" s="8">
        <f t="shared" si="149"/>
        <v>38.200000000000003</v>
      </c>
    </row>
    <row r="911" spans="1:22" ht="13.5" x14ac:dyDescent="0.25">
      <c r="A911" s="3">
        <f>RSI!A911</f>
        <v>43329</v>
      </c>
      <c r="B911" s="2">
        <f>RSI!B911</f>
        <v>2.7</v>
      </c>
      <c r="C911" s="2">
        <f>RSI!I911</f>
        <v>40.87878323222187</v>
      </c>
      <c r="D911" s="2">
        <f>MACD!E911</f>
        <v>1.4197448270984125E-2</v>
      </c>
      <c r="E911" s="2">
        <f>MACD!F911</f>
        <v>1.8608442729752692E-2</v>
      </c>
      <c r="F911" s="2">
        <f>'Moving Avg'!D911</f>
        <v>2.7</v>
      </c>
      <c r="G911" s="2">
        <f>'Moving Avg'!F911</f>
        <v>2.721000000000001</v>
      </c>
      <c r="H911" s="2">
        <f>'Moving Avg'!G911</f>
        <v>2.7913999999999994</v>
      </c>
      <c r="I911" s="2">
        <f>'Moving Avg'!H911</f>
        <v>2.4353000000000011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  <c r="M911" s="8">
        <f t="shared" si="140"/>
        <v>25</v>
      </c>
      <c r="N911" s="8">
        <f t="shared" si="141"/>
        <v>45</v>
      </c>
      <c r="O911" s="8">
        <f t="shared" si="142"/>
        <v>50</v>
      </c>
      <c r="P911" s="8">
        <f t="shared" si="143"/>
        <v>33</v>
      </c>
      <c r="Q911" s="9">
        <f t="shared" si="144"/>
        <v>36.950000000000003</v>
      </c>
      <c r="R911" s="9">
        <f t="shared" si="145"/>
        <v>39.75</v>
      </c>
      <c r="S911" s="9">
        <f t="shared" si="146"/>
        <v>37.85</v>
      </c>
      <c r="T911" s="9">
        <f t="shared" si="147"/>
        <v>38.25</v>
      </c>
      <c r="U911" s="8">
        <f t="shared" si="148"/>
        <v>38.183333333333337</v>
      </c>
      <c r="V911" s="8">
        <f t="shared" si="149"/>
        <v>38.200000000000003</v>
      </c>
    </row>
    <row r="912" spans="1:22" ht="13.5" x14ac:dyDescent="0.25">
      <c r="A912" s="3">
        <f>RSI!A912</f>
        <v>43332</v>
      </c>
      <c r="B912" s="2">
        <f>RSI!B912</f>
        <v>2.7</v>
      </c>
      <c r="C912" s="2">
        <f>RSI!I912</f>
        <v>40.87878323222187</v>
      </c>
      <c r="D912" s="2">
        <f>MACD!E912</f>
        <v>9.8548622913816608E-3</v>
      </c>
      <c r="E912" s="2">
        <f>MACD!F912</f>
        <v>1.6857726642078488E-2</v>
      </c>
      <c r="F912" s="2">
        <f>'Moving Avg'!D912</f>
        <v>2.7</v>
      </c>
      <c r="G912" s="2">
        <f>'Moving Avg'!F912</f>
        <v>2.7175000000000011</v>
      </c>
      <c r="H912" s="2">
        <f>'Moving Avg'!G912</f>
        <v>2.7877999999999998</v>
      </c>
      <c r="I912" s="2">
        <f>'Moving Avg'!H912</f>
        <v>2.436300000000001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  <c r="M912" s="8">
        <f t="shared" si="140"/>
        <v>25</v>
      </c>
      <c r="N912" s="8">
        <f t="shared" si="141"/>
        <v>45</v>
      </c>
      <c r="O912" s="8">
        <f t="shared" si="142"/>
        <v>50</v>
      </c>
      <c r="P912" s="8">
        <f t="shared" si="143"/>
        <v>33</v>
      </c>
      <c r="Q912" s="9">
        <f t="shared" si="144"/>
        <v>36.950000000000003</v>
      </c>
      <c r="R912" s="9">
        <f t="shared" si="145"/>
        <v>39.75</v>
      </c>
      <c r="S912" s="9">
        <f t="shared" si="146"/>
        <v>37.85</v>
      </c>
      <c r="T912" s="9">
        <f t="shared" si="147"/>
        <v>38.25</v>
      </c>
      <c r="U912" s="8">
        <f t="shared" si="148"/>
        <v>38.183333333333337</v>
      </c>
      <c r="V912" s="8">
        <f t="shared" si="149"/>
        <v>38.200000000000003</v>
      </c>
    </row>
    <row r="913" spans="1:22" ht="13.5" x14ac:dyDescent="0.25">
      <c r="A913" s="3">
        <f>RSI!A913</f>
        <v>43335</v>
      </c>
      <c r="B913" s="2">
        <f>RSI!B913</f>
        <v>2.7</v>
      </c>
      <c r="C913" s="2">
        <f>RSI!I913</f>
        <v>40.87878323222187</v>
      </c>
      <c r="D913" s="2">
        <f>MACD!E913</f>
        <v>6.3402452157226286E-3</v>
      </c>
      <c r="E913" s="2">
        <f>MACD!F913</f>
        <v>1.4754230356807316E-2</v>
      </c>
      <c r="F913" s="2">
        <f>'Moving Avg'!D913</f>
        <v>2.7</v>
      </c>
      <c r="G913" s="2">
        <f>'Moving Avg'!F913</f>
        <v>2.7150000000000012</v>
      </c>
      <c r="H913" s="2">
        <f>'Moving Avg'!G913</f>
        <v>2.7829999999999995</v>
      </c>
      <c r="I913" s="2">
        <f>'Moving Avg'!H913</f>
        <v>2.437650000000001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45</v>
      </c>
      <c r="O913" s="8">
        <f t="shared" si="142"/>
        <v>50</v>
      </c>
      <c r="P913" s="8">
        <f t="shared" si="143"/>
        <v>33</v>
      </c>
      <c r="Q913" s="9">
        <f t="shared" si="144"/>
        <v>36.950000000000003</v>
      </c>
      <c r="R913" s="9">
        <f t="shared" si="145"/>
        <v>39.75</v>
      </c>
      <c r="S913" s="9">
        <f t="shared" si="146"/>
        <v>37.85</v>
      </c>
      <c r="T913" s="9">
        <f t="shared" si="147"/>
        <v>38.25</v>
      </c>
      <c r="U913" s="8">
        <f t="shared" si="148"/>
        <v>38.183333333333337</v>
      </c>
      <c r="V913" s="8">
        <f t="shared" si="149"/>
        <v>38.200000000000003</v>
      </c>
    </row>
    <row r="914" spans="1:22" ht="13.5" x14ac:dyDescent="0.25">
      <c r="A914" s="3">
        <f>RSI!A914</f>
        <v>43336</v>
      </c>
      <c r="B914" s="2">
        <f>RSI!B914</f>
        <v>2.7</v>
      </c>
      <c r="C914" s="2">
        <f>RSI!I914</f>
        <v>40.87878323222187</v>
      </c>
      <c r="D914" s="2">
        <f>MACD!E914</f>
        <v>3.5143743420209539E-3</v>
      </c>
      <c r="E914" s="2">
        <f>MACD!F914</f>
        <v>1.2506259153850046E-2</v>
      </c>
      <c r="F914" s="2">
        <f>'Moving Avg'!D914</f>
        <v>2.7</v>
      </c>
      <c r="G914" s="2">
        <f>'Moving Avg'!F914</f>
        <v>2.7125000000000012</v>
      </c>
      <c r="H914" s="2">
        <f>'Moving Avg'!G914</f>
        <v>2.7781999999999996</v>
      </c>
      <c r="I914" s="2">
        <f>'Moving Avg'!H914</f>
        <v>2.4391500000000006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  <c r="M914" s="8">
        <f t="shared" si="140"/>
        <v>25</v>
      </c>
      <c r="N914" s="8">
        <f t="shared" si="141"/>
        <v>45</v>
      </c>
      <c r="O914" s="8">
        <f t="shared" si="142"/>
        <v>50</v>
      </c>
      <c r="P914" s="8">
        <f t="shared" si="143"/>
        <v>33</v>
      </c>
      <c r="Q914" s="9">
        <f t="shared" si="144"/>
        <v>36.950000000000003</v>
      </c>
      <c r="R914" s="9">
        <f t="shared" si="145"/>
        <v>39.75</v>
      </c>
      <c r="S914" s="9">
        <f t="shared" si="146"/>
        <v>37.85</v>
      </c>
      <c r="T914" s="9">
        <f t="shared" si="147"/>
        <v>38.25</v>
      </c>
      <c r="U914" s="8">
        <f t="shared" si="148"/>
        <v>38.183333333333337</v>
      </c>
      <c r="V914" s="8">
        <f t="shared" si="149"/>
        <v>38.200000000000003</v>
      </c>
    </row>
    <row r="915" spans="1:22" ht="13.5" x14ac:dyDescent="0.25">
      <c r="A915" s="3">
        <f>RSI!A915</f>
        <v>43339</v>
      </c>
      <c r="B915" s="2">
        <f>RSI!B915</f>
        <v>2.7</v>
      </c>
      <c r="C915" s="2">
        <f>RSI!I915</f>
        <v>40.87878323222187</v>
      </c>
      <c r="D915" s="2">
        <f>MACD!E915</f>
        <v>1.2603230951948596E-3</v>
      </c>
      <c r="E915" s="2">
        <f>MACD!F915</f>
        <v>1.0257071942119011E-2</v>
      </c>
      <c r="F915" s="2">
        <f>'Moving Avg'!D915</f>
        <v>2.7</v>
      </c>
      <c r="G915" s="2">
        <f>'Moving Avg'!F915</f>
        <v>2.7100000000000009</v>
      </c>
      <c r="H915" s="2">
        <f>'Moving Avg'!G915</f>
        <v>2.7741999999999996</v>
      </c>
      <c r="I915" s="2">
        <f>'Moving Avg'!H915</f>
        <v>2.4406500000000007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  <c r="M915" s="8">
        <f t="shared" si="140"/>
        <v>25</v>
      </c>
      <c r="N915" s="8">
        <f t="shared" si="141"/>
        <v>45</v>
      </c>
      <c r="O915" s="8">
        <f t="shared" si="142"/>
        <v>50</v>
      </c>
      <c r="P915" s="8">
        <f t="shared" si="143"/>
        <v>33</v>
      </c>
      <c r="Q915" s="9">
        <f t="shared" si="144"/>
        <v>36.950000000000003</v>
      </c>
      <c r="R915" s="9">
        <f t="shared" si="145"/>
        <v>39.75</v>
      </c>
      <c r="S915" s="9">
        <f t="shared" si="146"/>
        <v>37.85</v>
      </c>
      <c r="T915" s="9">
        <f t="shared" si="147"/>
        <v>38.25</v>
      </c>
      <c r="U915" s="8">
        <f t="shared" si="148"/>
        <v>38.183333333333337</v>
      </c>
      <c r="V915" s="8">
        <f t="shared" si="149"/>
        <v>38.200000000000003</v>
      </c>
    </row>
    <row r="916" spans="1:22" ht="13.5" x14ac:dyDescent="0.25">
      <c r="A916" s="3">
        <f>RSI!A916</f>
        <v>43340</v>
      </c>
      <c r="B916" s="2">
        <f>RSI!B916</f>
        <v>2.7</v>
      </c>
      <c r="C916" s="2">
        <f>RSI!I916</f>
        <v>40.87878323222187</v>
      </c>
      <c r="D916" s="2">
        <f>MACD!E916</f>
        <v>-5.2003412776224778E-4</v>
      </c>
      <c r="E916" s="2">
        <f>MACD!F916</f>
        <v>8.1016507281427598E-3</v>
      </c>
      <c r="F916" s="2">
        <f>'Moving Avg'!D916</f>
        <v>2.7</v>
      </c>
      <c r="G916" s="2">
        <f>'Moving Avg'!F916</f>
        <v>2.7075000000000009</v>
      </c>
      <c r="H916" s="2">
        <f>'Moving Avg'!G916</f>
        <v>2.7703999999999995</v>
      </c>
      <c r="I916" s="2">
        <f>'Moving Avg'!H916</f>
        <v>2.4421500000000007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  <c r="M916" s="8">
        <f t="shared" si="140"/>
        <v>25</v>
      </c>
      <c r="N916" s="8">
        <f t="shared" si="141"/>
        <v>45</v>
      </c>
      <c r="O916" s="8">
        <f t="shared" si="142"/>
        <v>50</v>
      </c>
      <c r="P916" s="8">
        <f t="shared" si="143"/>
        <v>33</v>
      </c>
      <c r="Q916" s="9">
        <f t="shared" si="144"/>
        <v>36.950000000000003</v>
      </c>
      <c r="R916" s="9">
        <f t="shared" si="145"/>
        <v>39.75</v>
      </c>
      <c r="S916" s="9">
        <f t="shared" si="146"/>
        <v>37.85</v>
      </c>
      <c r="T916" s="9">
        <f t="shared" si="147"/>
        <v>38.25</v>
      </c>
      <c r="U916" s="8">
        <f t="shared" si="148"/>
        <v>38.183333333333337</v>
      </c>
      <c r="V916" s="8">
        <f t="shared" si="149"/>
        <v>38.200000000000003</v>
      </c>
    </row>
    <row r="917" spans="1:22" ht="13.5" x14ac:dyDescent="0.25">
      <c r="A917" s="3">
        <f>RSI!A917</f>
        <v>43341</v>
      </c>
      <c r="B917" s="2">
        <f>RSI!B917</f>
        <v>2.7</v>
      </c>
      <c r="C917" s="2">
        <f>RSI!I917</f>
        <v>40.87878323222187</v>
      </c>
      <c r="D917" s="2">
        <f>MACD!E917</f>
        <v>-1.9089745830389582E-3</v>
      </c>
      <c r="E917" s="2">
        <f>MACD!F917</f>
        <v>6.0995256659064166E-3</v>
      </c>
      <c r="F917" s="2">
        <f>'Moving Avg'!D917</f>
        <v>2.7</v>
      </c>
      <c r="G917" s="2">
        <f>'Moving Avg'!F917</f>
        <v>2.705000000000001</v>
      </c>
      <c r="H917" s="2">
        <f>'Moving Avg'!G917</f>
        <v>2.7658</v>
      </c>
      <c r="I917" s="2">
        <f>'Moving Avg'!H917</f>
        <v>2.4436500000000008</v>
      </c>
      <c r="J917" s="6" t="str">
        <f>OBV!F917</f>
        <v>NEUTRAL</v>
      </c>
      <c r="K917" s="6" t="str">
        <f>OBV!G917</f>
        <v>NEUTRAL</v>
      </c>
      <c r="L917" s="6" t="str">
        <f>OBV!H917</f>
        <v>NEUTRAL</v>
      </c>
      <c r="M917" s="8">
        <f t="shared" si="140"/>
        <v>25</v>
      </c>
      <c r="N917" s="8">
        <f t="shared" si="141"/>
        <v>45</v>
      </c>
      <c r="O917" s="8">
        <f t="shared" si="142"/>
        <v>50</v>
      </c>
      <c r="P917" s="8">
        <f t="shared" si="143"/>
        <v>33</v>
      </c>
      <c r="Q917" s="9">
        <f t="shared" si="144"/>
        <v>36.950000000000003</v>
      </c>
      <c r="R917" s="9">
        <f t="shared" si="145"/>
        <v>39.75</v>
      </c>
      <c r="S917" s="9">
        <f t="shared" si="146"/>
        <v>37.85</v>
      </c>
      <c r="T917" s="9">
        <f t="shared" si="147"/>
        <v>38.25</v>
      </c>
      <c r="U917" s="8">
        <f t="shared" si="148"/>
        <v>38.183333333333337</v>
      </c>
      <c r="V917" s="8">
        <f t="shared" si="149"/>
        <v>38.200000000000003</v>
      </c>
    </row>
    <row r="918" spans="1:22" ht="13.5" x14ac:dyDescent="0.25">
      <c r="A918" s="3">
        <f>RSI!A918</f>
        <v>43342</v>
      </c>
      <c r="B918" s="2">
        <f>RSI!B918</f>
        <v>2.7</v>
      </c>
      <c r="C918" s="2">
        <f>RSI!I918</f>
        <v>40.878783232221878</v>
      </c>
      <c r="D918" s="2">
        <f>MACD!E918</f>
        <v>-2.9754210983350404E-3</v>
      </c>
      <c r="E918" s="2">
        <f>MACD!F918</f>
        <v>4.2845363130581248E-3</v>
      </c>
      <c r="F918" s="2">
        <f>'Moving Avg'!D918</f>
        <v>2.7</v>
      </c>
      <c r="G918" s="2">
        <f>'Moving Avg'!F918</f>
        <v>2.702500000000001</v>
      </c>
      <c r="H918" s="2">
        <f>'Moving Avg'!G918</f>
        <v>2.7608000000000006</v>
      </c>
      <c r="I918" s="2">
        <f>'Moving Avg'!H918</f>
        <v>2.4453500000000004</v>
      </c>
      <c r="J918" s="6" t="str">
        <f>OBV!F918</f>
        <v>NEUTRAL</v>
      </c>
      <c r="K918" s="6" t="str">
        <f>OBV!G918</f>
        <v>NEUTRAL</v>
      </c>
      <c r="L918" s="6" t="str">
        <f>OBV!H918</f>
        <v>NEUTRAL</v>
      </c>
      <c r="M918" s="8">
        <f t="shared" si="140"/>
        <v>25</v>
      </c>
      <c r="N918" s="8">
        <f t="shared" si="141"/>
        <v>45</v>
      </c>
      <c r="O918" s="8">
        <f t="shared" si="142"/>
        <v>50</v>
      </c>
      <c r="P918" s="8">
        <f t="shared" si="143"/>
        <v>33</v>
      </c>
      <c r="Q918" s="9">
        <f t="shared" si="144"/>
        <v>36.950000000000003</v>
      </c>
      <c r="R918" s="9">
        <f t="shared" si="145"/>
        <v>39.75</v>
      </c>
      <c r="S918" s="9">
        <f t="shared" si="146"/>
        <v>37.85</v>
      </c>
      <c r="T918" s="9">
        <f t="shared" si="147"/>
        <v>38.25</v>
      </c>
      <c r="U918" s="8">
        <f t="shared" si="148"/>
        <v>38.183333333333337</v>
      </c>
      <c r="V918" s="8">
        <f t="shared" si="149"/>
        <v>38.200000000000003</v>
      </c>
    </row>
    <row r="919" spans="1:22" ht="13.5" x14ac:dyDescent="0.25">
      <c r="A919" s="3">
        <f>RSI!A919</f>
        <v>43343</v>
      </c>
      <c r="B919" s="2">
        <f>RSI!B919</f>
        <v>2.7</v>
      </c>
      <c r="C919" s="2">
        <f>RSI!I919</f>
        <v>40.878783232221878</v>
      </c>
      <c r="D919" s="2">
        <f>MACD!E919</f>
        <v>-3.7770481846970405E-3</v>
      </c>
      <c r="E919" s="2">
        <f>MACD!F919</f>
        <v>2.6722194135070918E-3</v>
      </c>
      <c r="F919" s="2">
        <f>'Moving Avg'!D919</f>
        <v>2.7</v>
      </c>
      <c r="G919" s="2">
        <f>'Moving Avg'!F919</f>
        <v>2.7000000000000011</v>
      </c>
      <c r="H919" s="2">
        <f>'Moving Avg'!G919</f>
        <v>2.7558000000000002</v>
      </c>
      <c r="I919" s="2">
        <f>'Moving Avg'!H919</f>
        <v>2.4468500000000004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  <c r="M919" s="8">
        <f t="shared" si="140"/>
        <v>25</v>
      </c>
      <c r="N919" s="8">
        <f t="shared" si="141"/>
        <v>45</v>
      </c>
      <c r="O919" s="8">
        <f t="shared" si="142"/>
        <v>50</v>
      </c>
      <c r="P919" s="8">
        <f t="shared" si="143"/>
        <v>33</v>
      </c>
      <c r="Q919" s="9">
        <f t="shared" si="144"/>
        <v>36.950000000000003</v>
      </c>
      <c r="R919" s="9">
        <f t="shared" si="145"/>
        <v>39.75</v>
      </c>
      <c r="S919" s="9">
        <f t="shared" si="146"/>
        <v>37.85</v>
      </c>
      <c r="T919" s="9">
        <f t="shared" si="147"/>
        <v>38.25</v>
      </c>
      <c r="U919" s="8">
        <f t="shared" si="148"/>
        <v>38.183333333333337</v>
      </c>
      <c r="V919" s="8">
        <f t="shared" si="149"/>
        <v>38.200000000000003</v>
      </c>
    </row>
    <row r="920" spans="1:22" ht="13.5" x14ac:dyDescent="0.25">
      <c r="A920" s="3">
        <f>RSI!A920</f>
        <v>43346</v>
      </c>
      <c r="B920" s="2">
        <f>RSI!B920</f>
        <v>2.7</v>
      </c>
      <c r="C920" s="2">
        <f>RSI!I920</f>
        <v>40.878783232221878</v>
      </c>
      <c r="D920" s="2">
        <f>MACD!E920</f>
        <v>-4.362060310084459E-3</v>
      </c>
      <c r="E920" s="2">
        <f>MACD!F920</f>
        <v>1.2653634687887815E-3</v>
      </c>
      <c r="F920" s="2">
        <f>'Moving Avg'!D920</f>
        <v>2.7</v>
      </c>
      <c r="G920" s="2">
        <f>'Moving Avg'!F920</f>
        <v>2.7015000000000007</v>
      </c>
      <c r="H920" s="2">
        <f>'Moving Avg'!G920</f>
        <v>2.7510000000000008</v>
      </c>
      <c r="I920" s="2">
        <f>'Moving Avg'!H920</f>
        <v>2.4487500000000004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  <c r="M920" s="8">
        <f t="shared" si="140"/>
        <v>25</v>
      </c>
      <c r="N920" s="8">
        <f t="shared" si="141"/>
        <v>45</v>
      </c>
      <c r="O920" s="8">
        <f t="shared" si="142"/>
        <v>50</v>
      </c>
      <c r="P920" s="8">
        <f t="shared" si="143"/>
        <v>33</v>
      </c>
      <c r="Q920" s="9">
        <f t="shared" si="144"/>
        <v>36.950000000000003</v>
      </c>
      <c r="R920" s="9">
        <f t="shared" si="145"/>
        <v>39.75</v>
      </c>
      <c r="S920" s="9">
        <f t="shared" si="146"/>
        <v>37.85</v>
      </c>
      <c r="T920" s="9">
        <f t="shared" si="147"/>
        <v>38.25</v>
      </c>
      <c r="U920" s="8">
        <f t="shared" si="148"/>
        <v>38.183333333333337</v>
      </c>
      <c r="V920" s="8">
        <f t="shared" si="149"/>
        <v>38.200000000000003</v>
      </c>
    </row>
    <row r="921" spans="1:22" ht="13.5" x14ac:dyDescent="0.25">
      <c r="A921" s="3">
        <f>RSI!A921</f>
        <v>43347</v>
      </c>
      <c r="B921" s="2">
        <f>RSI!B921</f>
        <v>2.7</v>
      </c>
      <c r="C921" s="2">
        <f>RSI!I921</f>
        <v>40.87878323222187</v>
      </c>
      <c r="D921" s="2">
        <f>MACD!E921</f>
        <v>-4.7706930543611747E-3</v>
      </c>
      <c r="E921" s="2">
        <f>MACD!F921</f>
        <v>5.8152164158790194E-5</v>
      </c>
      <c r="F921" s="2">
        <f>'Moving Avg'!D921</f>
        <v>2.7</v>
      </c>
      <c r="G921" s="2">
        <f>'Moving Avg'!F921</f>
        <v>2.7000000000000011</v>
      </c>
      <c r="H921" s="2">
        <f>'Moving Avg'!G921</f>
        <v>2.7462000000000004</v>
      </c>
      <c r="I921" s="2">
        <f>'Moving Avg'!H921</f>
        <v>2.4508000000000005</v>
      </c>
      <c r="J921" s="6" t="str">
        <f>OBV!F921</f>
        <v>NEUTRAL</v>
      </c>
      <c r="K921" s="6" t="str">
        <f>OBV!G921</f>
        <v>NEUTRAL</v>
      </c>
      <c r="L921" s="6" t="str">
        <f>OBV!H921</f>
        <v>NEUTRAL</v>
      </c>
      <c r="M921" s="8">
        <f t="shared" si="140"/>
        <v>25</v>
      </c>
      <c r="N921" s="8">
        <f t="shared" si="141"/>
        <v>45</v>
      </c>
      <c r="O921" s="8">
        <f t="shared" si="142"/>
        <v>50</v>
      </c>
      <c r="P921" s="8">
        <f t="shared" si="143"/>
        <v>33</v>
      </c>
      <c r="Q921" s="9">
        <f t="shared" si="144"/>
        <v>36.950000000000003</v>
      </c>
      <c r="R921" s="9">
        <f t="shared" si="145"/>
        <v>39.75</v>
      </c>
      <c r="S921" s="9">
        <f t="shared" si="146"/>
        <v>37.85</v>
      </c>
      <c r="T921" s="9">
        <f t="shared" si="147"/>
        <v>38.25</v>
      </c>
      <c r="U921" s="8">
        <f t="shared" si="148"/>
        <v>38.183333333333337</v>
      </c>
      <c r="V921" s="8">
        <f t="shared" si="149"/>
        <v>38.200000000000003</v>
      </c>
    </row>
    <row r="922" spans="1:22" ht="13.5" x14ac:dyDescent="0.25">
      <c r="A922" s="3">
        <f>RSI!A922</f>
        <v>43348</v>
      </c>
      <c r="B922" s="2">
        <f>RSI!B922</f>
        <v>2.7</v>
      </c>
      <c r="C922" s="2">
        <f>RSI!I922</f>
        <v>40.87878323222187</v>
      </c>
      <c r="D922" s="2">
        <f>MACD!E922</f>
        <v>-5.036480041423097E-3</v>
      </c>
      <c r="E922" s="2">
        <f>MACD!F922</f>
        <v>-9.6077427695758736E-4</v>
      </c>
      <c r="F922" s="2">
        <f>'Moving Avg'!D922</f>
        <v>2.7</v>
      </c>
      <c r="G922" s="2">
        <f>'Moving Avg'!F922</f>
        <v>2.7000000000000011</v>
      </c>
      <c r="H922" s="2">
        <f>'Moving Avg'!G922</f>
        <v>2.7414000000000005</v>
      </c>
      <c r="I922" s="2">
        <f>'Moving Avg'!H922</f>
        <v>2.4528000000000008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  <c r="M922" s="8">
        <f t="shared" si="140"/>
        <v>25</v>
      </c>
      <c r="N922" s="8">
        <f t="shared" si="141"/>
        <v>45</v>
      </c>
      <c r="O922" s="8">
        <f t="shared" si="142"/>
        <v>50</v>
      </c>
      <c r="P922" s="8">
        <f t="shared" si="143"/>
        <v>33</v>
      </c>
      <c r="Q922" s="9">
        <f t="shared" si="144"/>
        <v>36.950000000000003</v>
      </c>
      <c r="R922" s="9">
        <f t="shared" si="145"/>
        <v>39.75</v>
      </c>
      <c r="S922" s="9">
        <f t="shared" si="146"/>
        <v>37.85</v>
      </c>
      <c r="T922" s="9">
        <f t="shared" si="147"/>
        <v>38.25</v>
      </c>
      <c r="U922" s="8">
        <f t="shared" si="148"/>
        <v>38.183333333333337</v>
      </c>
      <c r="V922" s="8">
        <f t="shared" si="149"/>
        <v>38.200000000000003</v>
      </c>
    </row>
    <row r="923" spans="1:22" ht="13.5" x14ac:dyDescent="0.25">
      <c r="A923" s="3">
        <f>RSI!A923</f>
        <v>43349</v>
      </c>
      <c r="B923" s="2">
        <f>RSI!B923</f>
        <v>2.7</v>
      </c>
      <c r="C923" s="2">
        <f>RSI!I923</f>
        <v>40.87878323222187</v>
      </c>
      <c r="D923" s="2">
        <f>MACD!E923</f>
        <v>-5.1873219254012781E-3</v>
      </c>
      <c r="E923" s="2">
        <f>MACD!F923</f>
        <v>-1.8060838066463257E-3</v>
      </c>
      <c r="F923" s="2">
        <f>'Moving Avg'!D923</f>
        <v>2.7</v>
      </c>
      <c r="G923" s="2">
        <f>'Moving Avg'!F923</f>
        <v>2.7000000000000011</v>
      </c>
      <c r="H923" s="2">
        <f>'Moving Avg'!G923</f>
        <v>2.7366000000000001</v>
      </c>
      <c r="I923" s="2">
        <f>'Moving Avg'!H923</f>
        <v>2.4547500000000002</v>
      </c>
      <c r="J923" s="6" t="str">
        <f>OBV!F923</f>
        <v>NEUTRAL</v>
      </c>
      <c r="K923" s="6" t="str">
        <f>OBV!G923</f>
        <v>NEUTRAL</v>
      </c>
      <c r="L923" s="6" t="str">
        <f>OBV!H923</f>
        <v>NEUTRAL</v>
      </c>
      <c r="M923" s="8">
        <f t="shared" si="140"/>
        <v>25</v>
      </c>
      <c r="N923" s="8">
        <f t="shared" si="141"/>
        <v>45</v>
      </c>
      <c r="O923" s="8">
        <f t="shared" si="142"/>
        <v>50</v>
      </c>
      <c r="P923" s="8">
        <f t="shared" si="143"/>
        <v>33</v>
      </c>
      <c r="Q923" s="9">
        <f t="shared" si="144"/>
        <v>36.950000000000003</v>
      </c>
      <c r="R923" s="9">
        <f t="shared" si="145"/>
        <v>39.75</v>
      </c>
      <c r="S923" s="9">
        <f t="shared" si="146"/>
        <v>37.85</v>
      </c>
      <c r="T923" s="9">
        <f t="shared" si="147"/>
        <v>38.25</v>
      </c>
      <c r="U923" s="8">
        <f t="shared" si="148"/>
        <v>38.183333333333337</v>
      </c>
      <c r="V923" s="8">
        <f t="shared" si="149"/>
        <v>38.200000000000003</v>
      </c>
    </row>
    <row r="924" spans="1:22" ht="13.5" x14ac:dyDescent="0.25">
      <c r="A924" s="3">
        <f>RSI!A924</f>
        <v>43350</v>
      </c>
      <c r="B924" s="2">
        <f>RSI!B924</f>
        <v>2.7</v>
      </c>
      <c r="C924" s="2">
        <f>RSI!I924</f>
        <v>40.87878323222187</v>
      </c>
      <c r="D924" s="2">
        <f>MACD!E924</f>
        <v>-5.2463881088553599E-3</v>
      </c>
      <c r="E924" s="2">
        <f>MACD!F924</f>
        <v>-2.4941446670881328E-3</v>
      </c>
      <c r="F924" s="2">
        <f>'Moving Avg'!D924</f>
        <v>2.7</v>
      </c>
      <c r="G924" s="2">
        <f>'Moving Avg'!F924</f>
        <v>2.7000000000000011</v>
      </c>
      <c r="H924" s="2">
        <f>'Moving Avg'!G924</f>
        <v>2.7330000000000005</v>
      </c>
      <c r="I924" s="2">
        <f>'Moving Avg'!H924</f>
        <v>2.4568000000000003</v>
      </c>
      <c r="J924" s="6" t="str">
        <f>OBV!F924</f>
        <v>NEUTRAL</v>
      </c>
      <c r="K924" s="6" t="str">
        <f>OBV!G924</f>
        <v>NEUTRAL</v>
      </c>
      <c r="L924" s="6" t="str">
        <f>OBV!H924</f>
        <v>NEUTRAL</v>
      </c>
      <c r="M924" s="8">
        <f t="shared" si="140"/>
        <v>25</v>
      </c>
      <c r="N924" s="8">
        <f t="shared" si="141"/>
        <v>45</v>
      </c>
      <c r="O924" s="8">
        <f t="shared" si="142"/>
        <v>50</v>
      </c>
      <c r="P924" s="8">
        <f t="shared" si="143"/>
        <v>33</v>
      </c>
      <c r="Q924" s="9">
        <f t="shared" si="144"/>
        <v>36.950000000000003</v>
      </c>
      <c r="R924" s="9">
        <f t="shared" si="145"/>
        <v>39.75</v>
      </c>
      <c r="S924" s="9">
        <f t="shared" si="146"/>
        <v>37.85</v>
      </c>
      <c r="T924" s="9">
        <f t="shared" si="147"/>
        <v>38.25</v>
      </c>
      <c r="U924" s="8">
        <f t="shared" si="148"/>
        <v>38.183333333333337</v>
      </c>
      <c r="V924" s="8">
        <f t="shared" si="149"/>
        <v>38.200000000000003</v>
      </c>
    </row>
    <row r="925" spans="1:22" ht="13.5" x14ac:dyDescent="0.25">
      <c r="A925" s="3">
        <f>RSI!A925</f>
        <v>43353</v>
      </c>
      <c r="B925" s="2">
        <f>RSI!B925</f>
        <v>2.7</v>
      </c>
      <c r="C925" s="2">
        <f>RSI!I925</f>
        <v>40.87878323222187</v>
      </c>
      <c r="D925" s="2">
        <f>MACD!E925</f>
        <v>-5.2328771345373504E-3</v>
      </c>
      <c r="E925" s="2">
        <f>MACD!F925</f>
        <v>-3.0418911605779768E-3</v>
      </c>
      <c r="F925" s="2">
        <f>'Moving Avg'!D925</f>
        <v>2.7</v>
      </c>
      <c r="G925" s="2">
        <f>'Moving Avg'!F925</f>
        <v>2.7000000000000011</v>
      </c>
      <c r="H925" s="2">
        <f>'Moving Avg'!G925</f>
        <v>2.7316000000000007</v>
      </c>
      <c r="I925" s="2">
        <f>'Moving Avg'!H925</f>
        <v>2.4588500000000004</v>
      </c>
      <c r="J925" s="6" t="str">
        <f>OBV!F925</f>
        <v>NEUTRAL</v>
      </c>
      <c r="K925" s="6" t="str">
        <f>OBV!G925</f>
        <v>NEUTRAL</v>
      </c>
      <c r="L925" s="6" t="str">
        <f>OBV!H925</f>
        <v>NEUTRAL</v>
      </c>
      <c r="M925" s="8">
        <f t="shared" si="140"/>
        <v>25</v>
      </c>
      <c r="N925" s="8">
        <f t="shared" si="141"/>
        <v>45</v>
      </c>
      <c r="O925" s="8">
        <f t="shared" si="142"/>
        <v>50</v>
      </c>
      <c r="P925" s="8">
        <f t="shared" si="143"/>
        <v>33</v>
      </c>
      <c r="Q925" s="9">
        <f t="shared" si="144"/>
        <v>36.950000000000003</v>
      </c>
      <c r="R925" s="9">
        <f t="shared" si="145"/>
        <v>39.75</v>
      </c>
      <c r="S925" s="9">
        <f t="shared" si="146"/>
        <v>37.85</v>
      </c>
      <c r="T925" s="9">
        <f t="shared" si="147"/>
        <v>38.25</v>
      </c>
      <c r="U925" s="8">
        <f t="shared" si="148"/>
        <v>38.183333333333337</v>
      </c>
      <c r="V925" s="8">
        <f t="shared" si="149"/>
        <v>38.200000000000003</v>
      </c>
    </row>
    <row r="926" spans="1:22" ht="13.5" x14ac:dyDescent="0.25">
      <c r="A926" s="3">
        <f>RSI!A926</f>
        <v>43355</v>
      </c>
      <c r="B926" s="2">
        <f>RSI!B926</f>
        <v>2.7</v>
      </c>
      <c r="C926" s="2">
        <f>RSI!I926</f>
        <v>40.87878323222187</v>
      </c>
      <c r="D926" s="2">
        <f>MACD!E926</f>
        <v>-5.1626576858891937E-3</v>
      </c>
      <c r="E926" s="2">
        <f>MACD!F926</f>
        <v>-3.4660444656402205E-3</v>
      </c>
      <c r="F926" s="2">
        <f>'Moving Avg'!D926</f>
        <v>2.7</v>
      </c>
      <c r="G926" s="2">
        <f>'Moving Avg'!F926</f>
        <v>2.7000000000000011</v>
      </c>
      <c r="H926" s="2">
        <f>'Moving Avg'!G926</f>
        <v>2.7286000000000006</v>
      </c>
      <c r="I926" s="2">
        <f>'Moving Avg'!H926</f>
        <v>2.4609000000000001</v>
      </c>
      <c r="J926" s="6" t="str">
        <f>OBV!F926</f>
        <v>NEUTRAL</v>
      </c>
      <c r="K926" s="6" t="str">
        <f>OBV!G926</f>
        <v>NEUTRAL</v>
      </c>
      <c r="L926" s="6" t="str">
        <f>OBV!H926</f>
        <v>NEUTRAL</v>
      </c>
      <c r="M926" s="8">
        <f t="shared" si="140"/>
        <v>25</v>
      </c>
      <c r="N926" s="8">
        <f t="shared" si="141"/>
        <v>45</v>
      </c>
      <c r="O926" s="8">
        <f t="shared" si="142"/>
        <v>50</v>
      </c>
      <c r="P926" s="8">
        <f t="shared" si="143"/>
        <v>33</v>
      </c>
      <c r="Q926" s="9">
        <f t="shared" si="144"/>
        <v>36.950000000000003</v>
      </c>
      <c r="R926" s="9">
        <f t="shared" si="145"/>
        <v>39.75</v>
      </c>
      <c r="S926" s="9">
        <f t="shared" si="146"/>
        <v>37.85</v>
      </c>
      <c r="T926" s="9">
        <f t="shared" si="147"/>
        <v>38.25</v>
      </c>
      <c r="U926" s="8">
        <f t="shared" si="148"/>
        <v>38.183333333333337</v>
      </c>
      <c r="V926" s="8">
        <f t="shared" si="149"/>
        <v>38.200000000000003</v>
      </c>
    </row>
    <row r="927" spans="1:22" ht="13.5" x14ac:dyDescent="0.25">
      <c r="A927" s="3">
        <f>RSI!A927</f>
        <v>43356</v>
      </c>
      <c r="B927" s="2">
        <f>RSI!B927</f>
        <v>2.7</v>
      </c>
      <c r="C927" s="2">
        <f>RSI!I927</f>
        <v>40.87878323222187</v>
      </c>
      <c r="D927" s="2">
        <f>MACD!E927</f>
        <v>-5.0488087425222261E-3</v>
      </c>
      <c r="E927" s="2">
        <f>MACD!F927</f>
        <v>-3.7825973210166217E-3</v>
      </c>
      <c r="F927" s="2">
        <f>'Moving Avg'!D927</f>
        <v>2.7</v>
      </c>
      <c r="G927" s="2">
        <f>'Moving Avg'!F927</f>
        <v>2.7000000000000011</v>
      </c>
      <c r="H927" s="2">
        <f>'Moving Avg'!G927</f>
        <v>2.7256000000000005</v>
      </c>
      <c r="I927" s="2">
        <f>'Moving Avg'!H927</f>
        <v>2.4628500000000004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  <c r="M927" s="8">
        <f t="shared" si="140"/>
        <v>25</v>
      </c>
      <c r="N927" s="8">
        <f t="shared" si="141"/>
        <v>45</v>
      </c>
      <c r="O927" s="8">
        <f t="shared" si="142"/>
        <v>50</v>
      </c>
      <c r="P927" s="8">
        <f t="shared" si="143"/>
        <v>33</v>
      </c>
      <c r="Q927" s="9">
        <f t="shared" si="144"/>
        <v>36.950000000000003</v>
      </c>
      <c r="R927" s="9">
        <f t="shared" si="145"/>
        <v>39.75</v>
      </c>
      <c r="S927" s="9">
        <f t="shared" si="146"/>
        <v>37.85</v>
      </c>
      <c r="T927" s="9">
        <f t="shared" si="147"/>
        <v>38.25</v>
      </c>
      <c r="U927" s="8">
        <f t="shared" si="148"/>
        <v>38.183333333333337</v>
      </c>
      <c r="V927" s="8">
        <f t="shared" si="149"/>
        <v>38.200000000000003</v>
      </c>
    </row>
    <row r="928" spans="1:22" ht="13.5" x14ac:dyDescent="0.25">
      <c r="A928" s="3">
        <f>RSI!A928</f>
        <v>43357</v>
      </c>
      <c r="B928" s="2">
        <f>RSI!B928</f>
        <v>2.7</v>
      </c>
      <c r="C928" s="2">
        <f>RSI!I928</f>
        <v>40.87878323222187</v>
      </c>
      <c r="D928" s="2">
        <f>MACD!E928</f>
        <v>-4.9020745704542179E-3</v>
      </c>
      <c r="E928" s="2">
        <f>MACD!F928</f>
        <v>-4.0064927709041413E-3</v>
      </c>
      <c r="F928" s="2">
        <f>'Moving Avg'!D928</f>
        <v>2.7</v>
      </c>
      <c r="G928" s="2">
        <f>'Moving Avg'!F928</f>
        <v>2.7000000000000011</v>
      </c>
      <c r="H928" s="2">
        <f>'Moving Avg'!G928</f>
        <v>2.7226000000000004</v>
      </c>
      <c r="I928" s="2">
        <f>'Moving Avg'!H928</f>
        <v>2.4647999999999999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  <c r="M928" s="8">
        <f t="shared" si="140"/>
        <v>25</v>
      </c>
      <c r="N928" s="8">
        <f t="shared" si="141"/>
        <v>45</v>
      </c>
      <c r="O928" s="8">
        <f t="shared" si="142"/>
        <v>50</v>
      </c>
      <c r="P928" s="8">
        <f t="shared" si="143"/>
        <v>33</v>
      </c>
      <c r="Q928" s="9">
        <f t="shared" si="144"/>
        <v>36.950000000000003</v>
      </c>
      <c r="R928" s="9">
        <f t="shared" si="145"/>
        <v>39.75</v>
      </c>
      <c r="S928" s="9">
        <f t="shared" si="146"/>
        <v>37.85</v>
      </c>
      <c r="T928" s="9">
        <f t="shared" si="147"/>
        <v>38.25</v>
      </c>
      <c r="U928" s="8">
        <f t="shared" si="148"/>
        <v>38.183333333333337</v>
      </c>
      <c r="V928" s="8">
        <f t="shared" si="149"/>
        <v>38.200000000000003</v>
      </c>
    </row>
    <row r="929" spans="1:22" ht="13.5" x14ac:dyDescent="0.25">
      <c r="A929" s="3">
        <f>RSI!A929</f>
        <v>43360</v>
      </c>
      <c r="B929" s="2">
        <f>RSI!B929</f>
        <v>2.7</v>
      </c>
      <c r="C929" s="2">
        <f>RSI!I929</f>
        <v>40.87878323222187</v>
      </c>
      <c r="D929" s="2">
        <f>MACD!E929</f>
        <v>-4.731247802361338E-3</v>
      </c>
      <c r="E929" s="2">
        <f>MACD!F929</f>
        <v>-4.1514437771955808E-3</v>
      </c>
      <c r="F929" s="2">
        <f>'Moving Avg'!D929</f>
        <v>2.7</v>
      </c>
      <c r="G929" s="2">
        <f>'Moving Avg'!F929</f>
        <v>2.7000000000000011</v>
      </c>
      <c r="H929" s="2">
        <f>'Moving Avg'!G929</f>
        <v>2.7196000000000011</v>
      </c>
      <c r="I929" s="2">
        <f>'Moving Avg'!H929</f>
        <v>2.4667999999999997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  <c r="M929" s="8">
        <f t="shared" si="140"/>
        <v>25</v>
      </c>
      <c r="N929" s="8">
        <f t="shared" si="141"/>
        <v>45</v>
      </c>
      <c r="O929" s="8">
        <f t="shared" si="142"/>
        <v>50</v>
      </c>
      <c r="P929" s="8">
        <f t="shared" si="143"/>
        <v>33</v>
      </c>
      <c r="Q929" s="9">
        <f t="shared" si="144"/>
        <v>36.950000000000003</v>
      </c>
      <c r="R929" s="9">
        <f t="shared" si="145"/>
        <v>39.75</v>
      </c>
      <c r="S929" s="9">
        <f t="shared" si="146"/>
        <v>37.85</v>
      </c>
      <c r="T929" s="9">
        <f t="shared" si="147"/>
        <v>38.25</v>
      </c>
      <c r="U929" s="8">
        <f t="shared" si="148"/>
        <v>38.183333333333337</v>
      </c>
      <c r="V929" s="8">
        <f t="shared" si="149"/>
        <v>38.200000000000003</v>
      </c>
    </row>
    <row r="930" spans="1:22" ht="13.5" x14ac:dyDescent="0.25">
      <c r="A930" s="3">
        <f>RSI!A930</f>
        <v>43361</v>
      </c>
      <c r="B930" s="2">
        <f>RSI!B930</f>
        <v>2.7</v>
      </c>
      <c r="C930" s="2">
        <f>RSI!I930</f>
        <v>40.87878323222187</v>
      </c>
      <c r="D930" s="2">
        <f>MACD!E930</f>
        <v>-4.54349181251823E-3</v>
      </c>
      <c r="E930" s="2">
        <f>MACD!F930</f>
        <v>-4.2298533842601111E-3</v>
      </c>
      <c r="F930" s="2">
        <f>'Moving Avg'!D930</f>
        <v>2.7</v>
      </c>
      <c r="G930" s="2">
        <f>'Moving Avg'!F930</f>
        <v>2.7000000000000011</v>
      </c>
      <c r="H930" s="2">
        <f>'Moving Avg'!G930</f>
        <v>2.7190000000000007</v>
      </c>
      <c r="I930" s="2">
        <f>'Moving Avg'!H930</f>
        <v>2.4687999999999999</v>
      </c>
      <c r="J930" s="6" t="str">
        <f>OBV!F930</f>
        <v>NEUTRAL</v>
      </c>
      <c r="K930" s="6" t="str">
        <f>OBV!G930</f>
        <v>NEUTRAL</v>
      </c>
      <c r="L930" s="6" t="str">
        <f>OBV!H930</f>
        <v>NEUTRAL</v>
      </c>
      <c r="M930" s="8">
        <f t="shared" si="140"/>
        <v>25</v>
      </c>
      <c r="N930" s="8">
        <f t="shared" si="141"/>
        <v>45</v>
      </c>
      <c r="O930" s="8">
        <f t="shared" si="142"/>
        <v>50</v>
      </c>
      <c r="P930" s="8">
        <f t="shared" si="143"/>
        <v>33</v>
      </c>
      <c r="Q930" s="9">
        <f t="shared" si="144"/>
        <v>36.950000000000003</v>
      </c>
      <c r="R930" s="9">
        <f t="shared" si="145"/>
        <v>39.75</v>
      </c>
      <c r="S930" s="9">
        <f t="shared" si="146"/>
        <v>37.85</v>
      </c>
      <c r="T930" s="9">
        <f t="shared" si="147"/>
        <v>38.25</v>
      </c>
      <c r="U930" s="8">
        <f t="shared" si="148"/>
        <v>38.183333333333337</v>
      </c>
      <c r="V930" s="8">
        <f t="shared" si="149"/>
        <v>38.200000000000003</v>
      </c>
    </row>
    <row r="931" spans="1:22" ht="13.5" x14ac:dyDescent="0.25">
      <c r="A931" s="3">
        <f>RSI!A931</f>
        <v>43362</v>
      </c>
      <c r="B931" s="2">
        <f>RSI!B931</f>
        <v>2.7</v>
      </c>
      <c r="C931" s="2">
        <f>RSI!I931</f>
        <v>40.87878323222187</v>
      </c>
      <c r="D931" s="2">
        <f>MACD!E931</f>
        <v>-4.3446118568004621E-3</v>
      </c>
      <c r="E931" s="2">
        <f>MACD!F931</f>
        <v>-4.2528050787681813E-3</v>
      </c>
      <c r="F931" s="2">
        <f>'Moving Avg'!D931</f>
        <v>2.7</v>
      </c>
      <c r="G931" s="2">
        <f>'Moving Avg'!F931</f>
        <v>2.7000000000000011</v>
      </c>
      <c r="H931" s="2">
        <f>'Moving Avg'!G931</f>
        <v>2.7200000000000006</v>
      </c>
      <c r="I931" s="2">
        <f>'Moving Avg'!H931</f>
        <v>2.4707999999999997</v>
      </c>
      <c r="J931" s="6" t="str">
        <f>OBV!F931</f>
        <v>NEUTRAL</v>
      </c>
      <c r="K931" s="6" t="str">
        <f>OBV!G931</f>
        <v>NEUTRAL</v>
      </c>
      <c r="L931" s="6" t="str">
        <f>OBV!H931</f>
        <v>NEUTRAL</v>
      </c>
      <c r="M931" s="8">
        <f t="shared" si="140"/>
        <v>25</v>
      </c>
      <c r="N931" s="8">
        <f t="shared" si="141"/>
        <v>45</v>
      </c>
      <c r="O931" s="8">
        <f t="shared" si="142"/>
        <v>50</v>
      </c>
      <c r="P931" s="8">
        <f t="shared" si="143"/>
        <v>33</v>
      </c>
      <c r="Q931" s="9">
        <f t="shared" si="144"/>
        <v>36.950000000000003</v>
      </c>
      <c r="R931" s="9">
        <f t="shared" si="145"/>
        <v>39.75</v>
      </c>
      <c r="S931" s="9">
        <f t="shared" si="146"/>
        <v>37.85</v>
      </c>
      <c r="T931" s="9">
        <f t="shared" si="147"/>
        <v>38.25</v>
      </c>
      <c r="U931" s="8">
        <f t="shared" si="148"/>
        <v>38.183333333333337</v>
      </c>
      <c r="V931" s="8">
        <f t="shared" si="149"/>
        <v>38.200000000000003</v>
      </c>
    </row>
    <row r="932" spans="1:22" ht="13.5" x14ac:dyDescent="0.25">
      <c r="A932" s="3">
        <f>RSI!A932</f>
        <v>43363</v>
      </c>
      <c r="B932" s="2">
        <f>RSI!B932</f>
        <v>2.7</v>
      </c>
      <c r="C932" s="2">
        <f>RSI!I932</f>
        <v>40.878783232221878</v>
      </c>
      <c r="D932" s="2">
        <f>MACD!E932</f>
        <v>-4.1392829814452803E-3</v>
      </c>
      <c r="E932" s="2">
        <f>MACD!F932</f>
        <v>-4.2301006593036018E-3</v>
      </c>
      <c r="F932" s="2">
        <f>'Moving Avg'!D932</f>
        <v>2.7</v>
      </c>
      <c r="G932" s="2">
        <f>'Moving Avg'!F932</f>
        <v>2.7000000000000011</v>
      </c>
      <c r="H932" s="2">
        <f>'Moving Avg'!G932</f>
        <v>2.7196000000000011</v>
      </c>
      <c r="I932" s="2">
        <f>'Moving Avg'!H932</f>
        <v>2.4727999999999994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33</v>
      </c>
      <c r="Q932" s="9">
        <f t="shared" si="144"/>
        <v>21.2</v>
      </c>
      <c r="R932" s="9">
        <f t="shared" si="145"/>
        <v>30.75</v>
      </c>
      <c r="S932" s="9">
        <f t="shared" si="146"/>
        <v>31.1</v>
      </c>
      <c r="T932" s="9">
        <f t="shared" si="147"/>
        <v>27</v>
      </c>
      <c r="U932" s="8">
        <f t="shared" si="148"/>
        <v>27.683333333333337</v>
      </c>
      <c r="V932" s="8">
        <f t="shared" si="149"/>
        <v>27.512500000000003</v>
      </c>
    </row>
    <row r="933" spans="1:22" ht="13.5" x14ac:dyDescent="0.25">
      <c r="A933" s="3">
        <f>RSI!A933</f>
        <v>43364</v>
      </c>
      <c r="B933" s="2">
        <f>RSI!B933</f>
        <v>2.7</v>
      </c>
      <c r="C933" s="2">
        <f>RSI!I933</f>
        <v>40.878783232221878</v>
      </c>
      <c r="D933" s="2">
        <f>MACD!E933</f>
        <v>-3.9312414639285365E-3</v>
      </c>
      <c r="E933" s="2">
        <f>MACD!F933</f>
        <v>-4.1703288202285891E-3</v>
      </c>
      <c r="F933" s="2">
        <f>'Moving Avg'!D933</f>
        <v>2.7</v>
      </c>
      <c r="G933" s="2">
        <f>'Moving Avg'!F933</f>
        <v>2.7000000000000011</v>
      </c>
      <c r="H933" s="2">
        <f>'Moving Avg'!G933</f>
        <v>2.7182000000000013</v>
      </c>
      <c r="I933" s="2">
        <f>'Moving Avg'!H933</f>
        <v>2.4748499999999991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33</v>
      </c>
      <c r="Q933" s="9">
        <f t="shared" si="144"/>
        <v>21.2</v>
      </c>
      <c r="R933" s="9">
        <f t="shared" si="145"/>
        <v>30.75</v>
      </c>
      <c r="S933" s="9">
        <f t="shared" si="146"/>
        <v>31.1</v>
      </c>
      <c r="T933" s="9">
        <f t="shared" si="147"/>
        <v>27</v>
      </c>
      <c r="U933" s="8">
        <f t="shared" si="148"/>
        <v>27.683333333333337</v>
      </c>
      <c r="V933" s="8">
        <f t="shared" si="149"/>
        <v>27.512500000000003</v>
      </c>
    </row>
    <row r="934" spans="1:22" ht="13.5" x14ac:dyDescent="0.25">
      <c r="A934" s="3">
        <f>RSI!A934</f>
        <v>43367</v>
      </c>
      <c r="B934" s="2">
        <f>RSI!B934</f>
        <v>2.58</v>
      </c>
      <c r="C934" s="2">
        <f>RSI!I934</f>
        <v>8.1768466569147336</v>
      </c>
      <c r="D934" s="2">
        <f>MACD!E934</f>
        <v>5.1654433884156248E-3</v>
      </c>
      <c r="E934" s="2">
        <f>MACD!F934</f>
        <v>-2.3031743784997466E-3</v>
      </c>
      <c r="F934" s="2">
        <f>'Moving Avg'!D934</f>
        <v>2.6760000000000002</v>
      </c>
      <c r="G934" s="2">
        <f>'Moving Avg'!F934</f>
        <v>2.6940000000000008</v>
      </c>
      <c r="H934" s="2">
        <f>'Moving Avg'!G934</f>
        <v>2.7144000000000017</v>
      </c>
      <c r="I934" s="2">
        <f>'Moving Avg'!H934</f>
        <v>2.4761999999999991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50</v>
      </c>
      <c r="N934" s="8">
        <f t="shared" si="141"/>
        <v>0</v>
      </c>
      <c r="O934" s="8">
        <f t="shared" si="142"/>
        <v>50</v>
      </c>
      <c r="P934" s="8">
        <f t="shared" si="143"/>
        <v>16.5</v>
      </c>
      <c r="Q934" s="9">
        <f t="shared" si="144"/>
        <v>27.475000000000001</v>
      </c>
      <c r="R934" s="9">
        <f t="shared" si="145"/>
        <v>31.625</v>
      </c>
      <c r="S934" s="9">
        <f t="shared" si="146"/>
        <v>27.425000000000001</v>
      </c>
      <c r="T934" s="9">
        <f t="shared" si="147"/>
        <v>29.125</v>
      </c>
      <c r="U934" s="8">
        <f t="shared" si="148"/>
        <v>28.841666666666669</v>
      </c>
      <c r="V934" s="8">
        <f t="shared" si="149"/>
        <v>28.912500000000001</v>
      </c>
    </row>
    <row r="935" spans="1:22" ht="13.5" x14ac:dyDescent="0.25">
      <c r="A935" s="3">
        <f>RSI!A935</f>
        <v>43368</v>
      </c>
      <c r="B935" s="2">
        <f>RSI!B935</f>
        <v>2.5099999999999998</v>
      </c>
      <c r="C935" s="2">
        <f>RSI!I935</f>
        <v>5.4419893303379894</v>
      </c>
      <c r="D935" s="2">
        <f>MACD!E935</f>
        <v>1.8786316781125301E-2</v>
      </c>
      <c r="E935" s="2">
        <f>MACD!F935</f>
        <v>1.9147238534252629E-3</v>
      </c>
      <c r="F935" s="2">
        <f>'Moving Avg'!D935</f>
        <v>2.6380000000000003</v>
      </c>
      <c r="G935" s="2">
        <f>'Moving Avg'!F935</f>
        <v>2.6845000000000008</v>
      </c>
      <c r="H935" s="2">
        <f>'Moving Avg'!G935</f>
        <v>2.7094000000000018</v>
      </c>
      <c r="I935" s="2">
        <f>'Moving Avg'!H935</f>
        <v>2.477199999999999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50</v>
      </c>
      <c r="N935" s="8">
        <f t="shared" si="141"/>
        <v>0</v>
      </c>
      <c r="O935" s="8">
        <f t="shared" si="142"/>
        <v>50</v>
      </c>
      <c r="P935" s="8">
        <f t="shared" si="143"/>
        <v>16.5</v>
      </c>
      <c r="Q935" s="9">
        <f t="shared" si="144"/>
        <v>27.475000000000001</v>
      </c>
      <c r="R935" s="9">
        <f t="shared" si="145"/>
        <v>31.625</v>
      </c>
      <c r="S935" s="9">
        <f t="shared" si="146"/>
        <v>27.425000000000001</v>
      </c>
      <c r="T935" s="9">
        <f t="shared" si="147"/>
        <v>29.125</v>
      </c>
      <c r="U935" s="8">
        <f t="shared" si="148"/>
        <v>28.841666666666669</v>
      </c>
      <c r="V935" s="8">
        <f t="shared" si="149"/>
        <v>28.912500000000001</v>
      </c>
    </row>
    <row r="936" spans="1:22" ht="13.5" x14ac:dyDescent="0.25">
      <c r="A936" s="3">
        <f>RSI!A936</f>
        <v>43369</v>
      </c>
      <c r="B936" s="2">
        <f>RSI!B936</f>
        <v>2.44</v>
      </c>
      <c r="C936" s="2">
        <f>RSI!I936</f>
        <v>4.0008992714390814</v>
      </c>
      <c r="D936" s="2">
        <f>MACD!E936</f>
        <v>3.6594279504403193E-2</v>
      </c>
      <c r="E936" s="2">
        <f>MACD!F936</f>
        <v>8.8506349836208493E-3</v>
      </c>
      <c r="F936" s="2">
        <f>'Moving Avg'!D936</f>
        <v>2.5859999999999999</v>
      </c>
      <c r="G936" s="2">
        <f>'Moving Avg'!F936</f>
        <v>2.6715000000000004</v>
      </c>
      <c r="H936" s="2">
        <f>'Moving Avg'!G936</f>
        <v>2.7032000000000016</v>
      </c>
      <c r="I936" s="2">
        <f>'Moving Avg'!H936</f>
        <v>2.4779499999999985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50</v>
      </c>
      <c r="N936" s="8">
        <f t="shared" si="141"/>
        <v>0</v>
      </c>
      <c r="O936" s="8">
        <f t="shared" si="142"/>
        <v>50</v>
      </c>
      <c r="P936" s="8">
        <f t="shared" si="143"/>
        <v>16.5</v>
      </c>
      <c r="Q936" s="9">
        <f t="shared" si="144"/>
        <v>27.475000000000001</v>
      </c>
      <c r="R936" s="9">
        <f t="shared" si="145"/>
        <v>31.625</v>
      </c>
      <c r="S936" s="9">
        <f t="shared" si="146"/>
        <v>27.425000000000001</v>
      </c>
      <c r="T936" s="9">
        <f t="shared" si="147"/>
        <v>29.125</v>
      </c>
      <c r="U936" s="8">
        <f t="shared" si="148"/>
        <v>28.841666666666669</v>
      </c>
      <c r="V936" s="8">
        <f t="shared" si="149"/>
        <v>28.912500000000001</v>
      </c>
    </row>
    <row r="937" spans="1:22" ht="13.5" x14ac:dyDescent="0.25">
      <c r="A937" s="3">
        <f>RSI!A937</f>
        <v>43370</v>
      </c>
      <c r="B937" s="2">
        <f>RSI!B937</f>
        <v>2.2999999999999998</v>
      </c>
      <c r="C937" s="2">
        <f>RSI!I937</f>
        <v>2.5477612988881617</v>
      </c>
      <c r="D937" s="2">
        <f>MACD!E937</f>
        <v>6.3462691558203055E-2</v>
      </c>
      <c r="E937" s="2">
        <f>MACD!F937</f>
        <v>1.9773046298537291E-2</v>
      </c>
      <c r="F937" s="2">
        <f>'Moving Avg'!D937</f>
        <v>2.5060000000000002</v>
      </c>
      <c r="G937" s="2">
        <f>'Moving Avg'!F937</f>
        <v>2.6515</v>
      </c>
      <c r="H937" s="2">
        <f>'Moving Avg'!G937</f>
        <v>2.6942000000000017</v>
      </c>
      <c r="I937" s="2">
        <f>'Moving Avg'!H937</f>
        <v>2.4779999999999989</v>
      </c>
      <c r="J937" s="6" t="str">
        <f>OBV!F937</f>
        <v>BEARISH</v>
      </c>
      <c r="K937" s="6" t="str">
        <f>OBV!G937</f>
        <v>STRONG</v>
      </c>
      <c r="L937" s="6" t="str">
        <f>OBV!H937</f>
        <v>CONFIRMED BEARISH</v>
      </c>
      <c r="M937" s="8">
        <f t="shared" si="140"/>
        <v>50</v>
      </c>
      <c r="N937" s="8">
        <f t="shared" si="141"/>
        <v>0</v>
      </c>
      <c r="O937" s="8">
        <f t="shared" si="142"/>
        <v>50</v>
      </c>
      <c r="P937" s="8">
        <f t="shared" si="143"/>
        <v>33</v>
      </c>
      <c r="Q937" s="9">
        <f t="shared" si="144"/>
        <v>29.95</v>
      </c>
      <c r="R937" s="9">
        <f t="shared" si="145"/>
        <v>35.75</v>
      </c>
      <c r="S937" s="9">
        <f t="shared" si="146"/>
        <v>34.85</v>
      </c>
      <c r="T937" s="9">
        <f t="shared" si="147"/>
        <v>33.25</v>
      </c>
      <c r="U937" s="8">
        <f t="shared" si="148"/>
        <v>33.516666666666673</v>
      </c>
      <c r="V937" s="8">
        <f t="shared" si="149"/>
        <v>33.450000000000003</v>
      </c>
    </row>
    <row r="938" spans="1:22" ht="13.5" x14ac:dyDescent="0.25">
      <c r="A938" s="3">
        <f>RSI!A938</f>
        <v>43371</v>
      </c>
      <c r="B938" s="2">
        <f>RSI!B938</f>
        <v>2.25</v>
      </c>
      <c r="C938" s="2">
        <f>RSI!I938</f>
        <v>2.2354795597187973</v>
      </c>
      <c r="D938" s="2">
        <f>MACD!E938</f>
        <v>9.2052328448693821E-2</v>
      </c>
      <c r="E938" s="2">
        <f>MACD!F938</f>
        <v>3.42289027285686E-2</v>
      </c>
      <c r="F938" s="2">
        <f>'Moving Avg'!D938</f>
        <v>2.4159999999999995</v>
      </c>
      <c r="G938" s="2">
        <f>'Moving Avg'!F938</f>
        <v>2.629</v>
      </c>
      <c r="H938" s="2">
        <f>'Moving Avg'!G938</f>
        <v>2.6842000000000019</v>
      </c>
      <c r="I938" s="2">
        <f>'Moving Avg'!H938</f>
        <v>2.4777999999999989</v>
      </c>
      <c r="J938" s="6" t="str">
        <f>OBV!F938</f>
        <v>BEARISH</v>
      </c>
      <c r="K938" s="6" t="str">
        <f>OBV!G938</f>
        <v>STRONG</v>
      </c>
      <c r="L938" s="6" t="str">
        <f>OBV!H938</f>
        <v>CONFIRMED BEARISH</v>
      </c>
      <c r="M938" s="8">
        <f t="shared" si="140"/>
        <v>50</v>
      </c>
      <c r="N938" s="8">
        <f t="shared" si="141"/>
        <v>0</v>
      </c>
      <c r="O938" s="8">
        <f t="shared" si="142"/>
        <v>0</v>
      </c>
      <c r="P938" s="8">
        <f t="shared" si="143"/>
        <v>33</v>
      </c>
      <c r="Q938" s="9">
        <f t="shared" si="144"/>
        <v>22.45</v>
      </c>
      <c r="R938" s="9">
        <f t="shared" si="145"/>
        <v>18.25</v>
      </c>
      <c r="S938" s="9">
        <f t="shared" si="146"/>
        <v>22.35</v>
      </c>
      <c r="T938" s="9">
        <f t="shared" si="147"/>
        <v>20.75</v>
      </c>
      <c r="U938" s="8">
        <f t="shared" si="148"/>
        <v>21.016666666666669</v>
      </c>
      <c r="V938" s="8">
        <f t="shared" si="149"/>
        <v>20.950000000000003</v>
      </c>
    </row>
    <row r="939" spans="1:22" ht="13.5" x14ac:dyDescent="0.25">
      <c r="A939" s="3">
        <f>RSI!A939</f>
        <v>43374</v>
      </c>
      <c r="B939" s="2">
        <f>RSI!B939</f>
        <v>2.15</v>
      </c>
      <c r="C939" s="2">
        <f>RSI!I939</f>
        <v>1.7685767873254434</v>
      </c>
      <c r="D939" s="2">
        <f>MACD!E939</f>
        <v>0.125938199762341</v>
      </c>
      <c r="E939" s="2">
        <f>MACD!F939</f>
        <v>5.2570762135323079E-2</v>
      </c>
      <c r="F939" s="2">
        <f>'Moving Avg'!D939</f>
        <v>2.33</v>
      </c>
      <c r="G939" s="2">
        <f>'Moving Avg'!F939</f>
        <v>2.6014999999999997</v>
      </c>
      <c r="H939" s="2">
        <f>'Moving Avg'!G939</f>
        <v>2.671800000000002</v>
      </c>
      <c r="I939" s="2">
        <f>'Moving Avg'!H939</f>
        <v>2.4770999999999987</v>
      </c>
      <c r="J939" s="6" t="str">
        <f>OBV!F939</f>
        <v>BEARISH</v>
      </c>
      <c r="K939" s="6" t="str">
        <f>OBV!G939</f>
        <v>STRONG</v>
      </c>
      <c r="L939" s="6" t="str">
        <f>OBV!H939</f>
        <v>CONFIRMED BEARISH</v>
      </c>
      <c r="M939" s="8">
        <f t="shared" si="140"/>
        <v>50</v>
      </c>
      <c r="N939" s="8">
        <f t="shared" si="141"/>
        <v>0</v>
      </c>
      <c r="O939" s="8">
        <f t="shared" si="142"/>
        <v>0</v>
      </c>
      <c r="P939" s="8">
        <f t="shared" si="143"/>
        <v>33</v>
      </c>
      <c r="Q939" s="9">
        <f t="shared" si="144"/>
        <v>22.45</v>
      </c>
      <c r="R939" s="9">
        <f t="shared" si="145"/>
        <v>18.25</v>
      </c>
      <c r="S939" s="9">
        <f t="shared" si="146"/>
        <v>22.35</v>
      </c>
      <c r="T939" s="9">
        <f t="shared" si="147"/>
        <v>20.75</v>
      </c>
      <c r="U939" s="8">
        <f t="shared" si="148"/>
        <v>21.016666666666669</v>
      </c>
      <c r="V939" s="8">
        <f t="shared" si="149"/>
        <v>20.950000000000003</v>
      </c>
    </row>
    <row r="940" spans="1:22" ht="13.5" x14ac:dyDescent="0.25">
      <c r="A940" s="3">
        <f>RSI!A940</f>
        <v>43375</v>
      </c>
      <c r="B940" s="2">
        <f>RSI!B940</f>
        <v>2.15</v>
      </c>
      <c r="C940" s="2">
        <f>RSI!I940</f>
        <v>1.7685767873254434</v>
      </c>
      <c r="D940" s="2">
        <f>MACD!E940</f>
        <v>0.15731957244668182</v>
      </c>
      <c r="E940" s="2">
        <f>MACD!F940</f>
        <v>7.3520524197594833E-2</v>
      </c>
      <c r="F940" s="2">
        <f>'Moving Avg'!D940</f>
        <v>2.258</v>
      </c>
      <c r="G940" s="2">
        <f>'Moving Avg'!F940</f>
        <v>2.5739999999999994</v>
      </c>
      <c r="H940" s="2">
        <f>'Moving Avg'!G940</f>
        <v>2.6594000000000015</v>
      </c>
      <c r="I940" s="2">
        <f>'Moving Avg'!H940</f>
        <v>2.4763499999999983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  <c r="M940" s="8">
        <f t="shared" si="140"/>
        <v>50</v>
      </c>
      <c r="N940" s="8">
        <f t="shared" si="141"/>
        <v>0</v>
      </c>
      <c r="O940" s="8">
        <f t="shared" si="142"/>
        <v>0</v>
      </c>
      <c r="P940" s="8">
        <f t="shared" si="143"/>
        <v>33</v>
      </c>
      <c r="Q940" s="9">
        <f t="shared" si="144"/>
        <v>22.45</v>
      </c>
      <c r="R940" s="9">
        <f t="shared" si="145"/>
        <v>18.25</v>
      </c>
      <c r="S940" s="9">
        <f t="shared" si="146"/>
        <v>22.35</v>
      </c>
      <c r="T940" s="9">
        <f t="shared" si="147"/>
        <v>20.75</v>
      </c>
      <c r="U940" s="8">
        <f t="shared" si="148"/>
        <v>21.016666666666669</v>
      </c>
      <c r="V940" s="8">
        <f t="shared" si="149"/>
        <v>20.950000000000003</v>
      </c>
    </row>
    <row r="941" spans="1:22" ht="13.5" x14ac:dyDescent="0.25">
      <c r="A941" s="3">
        <f>RSI!A941</f>
        <v>43376</v>
      </c>
      <c r="B941" s="2">
        <f>RSI!B941</f>
        <v>2.09</v>
      </c>
      <c r="C941" s="2">
        <f>RSI!I941</f>
        <v>1.5441539885389659</v>
      </c>
      <c r="D941" s="2">
        <f>MACD!E941</f>
        <v>0.19082555306892379</v>
      </c>
      <c r="E941" s="2">
        <f>MACD!F941</f>
        <v>9.6981529971860631E-2</v>
      </c>
      <c r="F941" s="2">
        <f>'Moving Avg'!D941</f>
        <v>2.1879999999999997</v>
      </c>
      <c r="G941" s="2">
        <f>'Moving Avg'!F941</f>
        <v>2.5434999999999994</v>
      </c>
      <c r="H941" s="2">
        <f>'Moving Avg'!G941</f>
        <v>2.6458000000000017</v>
      </c>
      <c r="I941" s="2">
        <f>'Moving Avg'!H941</f>
        <v>2.4752499999999982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  <c r="M941" s="8">
        <f t="shared" si="140"/>
        <v>50</v>
      </c>
      <c r="N941" s="8">
        <f t="shared" si="141"/>
        <v>0</v>
      </c>
      <c r="O941" s="8">
        <f t="shared" si="142"/>
        <v>0</v>
      </c>
      <c r="P941" s="8">
        <f t="shared" si="143"/>
        <v>33</v>
      </c>
      <c r="Q941" s="9">
        <f t="shared" si="144"/>
        <v>22.45</v>
      </c>
      <c r="R941" s="9">
        <f t="shared" si="145"/>
        <v>18.25</v>
      </c>
      <c r="S941" s="9">
        <f t="shared" si="146"/>
        <v>22.35</v>
      </c>
      <c r="T941" s="9">
        <f t="shared" si="147"/>
        <v>20.75</v>
      </c>
      <c r="U941" s="8">
        <f t="shared" si="148"/>
        <v>21.016666666666669</v>
      </c>
      <c r="V941" s="8">
        <f t="shared" si="149"/>
        <v>20.950000000000003</v>
      </c>
    </row>
    <row r="942" spans="1:22" ht="13.5" x14ac:dyDescent="0.25">
      <c r="A942" s="3">
        <f>RSI!A942</f>
        <v>43377</v>
      </c>
      <c r="B942" s="2">
        <f>RSI!B942</f>
        <v>2.0299999999999998</v>
      </c>
      <c r="C942" s="2">
        <f>RSI!I942</f>
        <v>1.3585063573674319</v>
      </c>
      <c r="D942" s="2">
        <f>MACD!E942</f>
        <v>0.22629803870664711</v>
      </c>
      <c r="E942" s="2">
        <f>MACD!F942</f>
        <v>0.12284483171881794</v>
      </c>
      <c r="F942" s="2">
        <f>'Moving Avg'!D942</f>
        <v>2.1339999999999999</v>
      </c>
      <c r="G942" s="2">
        <f>'Moving Avg'!F942</f>
        <v>2.5099999999999993</v>
      </c>
      <c r="H942" s="2">
        <f>'Moving Avg'!G942</f>
        <v>2.631000000000002</v>
      </c>
      <c r="I942" s="2">
        <f>'Moving Avg'!H942</f>
        <v>2.4739499999999977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50</v>
      </c>
      <c r="N942" s="8">
        <f t="shared" si="141"/>
        <v>0</v>
      </c>
      <c r="O942" s="8">
        <f t="shared" si="142"/>
        <v>0</v>
      </c>
      <c r="P942" s="8">
        <f t="shared" si="143"/>
        <v>16.5</v>
      </c>
      <c r="Q942" s="9">
        <f t="shared" si="144"/>
        <v>19.975000000000001</v>
      </c>
      <c r="R942" s="9">
        <f t="shared" si="145"/>
        <v>14.125</v>
      </c>
      <c r="S942" s="9">
        <f t="shared" si="146"/>
        <v>14.925000000000001</v>
      </c>
      <c r="T942" s="9">
        <f t="shared" si="147"/>
        <v>16.625</v>
      </c>
      <c r="U942" s="8">
        <f t="shared" si="148"/>
        <v>16.341666666666669</v>
      </c>
      <c r="V942" s="8">
        <f t="shared" si="149"/>
        <v>16.412500000000001</v>
      </c>
    </row>
    <row r="943" spans="1:22" ht="13.5" x14ac:dyDescent="0.25">
      <c r="A943" s="3">
        <f>RSI!A943</f>
        <v>43378</v>
      </c>
      <c r="B943" s="2">
        <f>RSI!B943</f>
        <v>2</v>
      </c>
      <c r="C943" s="2">
        <f>RSI!I943</f>
        <v>1.2759077423980045</v>
      </c>
      <c r="D943" s="2">
        <f>MACD!E943</f>
        <v>0.26136852701304925</v>
      </c>
      <c r="E943" s="2">
        <f>MACD!F943</f>
        <v>0.1505495707776642</v>
      </c>
      <c r="F943" s="2">
        <f>'Moving Avg'!D943</f>
        <v>2.0840000000000001</v>
      </c>
      <c r="G943" s="2">
        <f>'Moving Avg'!F943</f>
        <v>2.4749999999999992</v>
      </c>
      <c r="H943" s="2">
        <f>'Moving Avg'!G943</f>
        <v>2.6160000000000019</v>
      </c>
      <c r="I943" s="2">
        <f>'Moving Avg'!H943</f>
        <v>2.4721999999999982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50</v>
      </c>
      <c r="N943" s="8">
        <f t="shared" si="141"/>
        <v>0</v>
      </c>
      <c r="O943" s="8">
        <f t="shared" si="142"/>
        <v>0</v>
      </c>
      <c r="P943" s="8">
        <f t="shared" si="143"/>
        <v>16.5</v>
      </c>
      <c r="Q943" s="9">
        <f t="shared" si="144"/>
        <v>19.975000000000001</v>
      </c>
      <c r="R943" s="9">
        <f t="shared" si="145"/>
        <v>14.125</v>
      </c>
      <c r="S943" s="9">
        <f t="shared" si="146"/>
        <v>14.925000000000001</v>
      </c>
      <c r="T943" s="9">
        <f t="shared" si="147"/>
        <v>16.625</v>
      </c>
      <c r="U943" s="8">
        <f t="shared" si="148"/>
        <v>16.341666666666669</v>
      </c>
      <c r="V943" s="8">
        <f t="shared" si="149"/>
        <v>16.412500000000001</v>
      </c>
    </row>
    <row r="944" spans="1:22" ht="13.5" x14ac:dyDescent="0.25">
      <c r="A944" s="3">
        <f>RSI!A944</f>
        <v>43381</v>
      </c>
      <c r="B944" s="2">
        <f>RSI!B944</f>
        <v>2</v>
      </c>
      <c r="C944" s="2">
        <f>RSI!I944</f>
        <v>1.2759077423980045</v>
      </c>
      <c r="D944" s="2">
        <f>MACD!E944</f>
        <v>0.27538251611905684</v>
      </c>
      <c r="E944" s="2">
        <f>MACD!F944</f>
        <v>0.17551615984594274</v>
      </c>
      <c r="F944" s="2">
        <f>'Moving Avg'!D944</f>
        <v>2.0539999999999998</v>
      </c>
      <c r="G944" s="2">
        <f>'Moving Avg'!F944</f>
        <v>2.44</v>
      </c>
      <c r="H944" s="2">
        <f>'Moving Avg'!G944</f>
        <v>2.6010000000000013</v>
      </c>
      <c r="I944" s="2">
        <f>'Moving Avg'!H944</f>
        <v>2.4704499999999978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50</v>
      </c>
      <c r="N944" s="8">
        <f t="shared" si="141"/>
        <v>0</v>
      </c>
      <c r="O944" s="8">
        <f t="shared" si="142"/>
        <v>0</v>
      </c>
      <c r="P944" s="8">
        <f t="shared" si="143"/>
        <v>16.5</v>
      </c>
      <c r="Q944" s="9">
        <f t="shared" si="144"/>
        <v>19.975000000000001</v>
      </c>
      <c r="R944" s="9">
        <f t="shared" si="145"/>
        <v>14.125</v>
      </c>
      <c r="S944" s="9">
        <f t="shared" si="146"/>
        <v>14.925000000000001</v>
      </c>
      <c r="T944" s="9">
        <f t="shared" si="147"/>
        <v>16.625</v>
      </c>
      <c r="U944" s="8">
        <f t="shared" si="148"/>
        <v>16.341666666666669</v>
      </c>
      <c r="V944" s="8">
        <f t="shared" si="149"/>
        <v>16.412500000000001</v>
      </c>
    </row>
    <row r="945" spans="1:22" ht="13.5" x14ac:dyDescent="0.25">
      <c r="A945" s="3">
        <f>RSI!A945</f>
        <v>43382</v>
      </c>
      <c r="B945" s="2">
        <f>RSI!B945</f>
        <v>1.94</v>
      </c>
      <c r="C945" s="2">
        <f>RSI!I945</f>
        <v>1.1182073433396766</v>
      </c>
      <c r="D945" s="2">
        <f>MACD!E945</f>
        <v>0.28350877520645223</v>
      </c>
      <c r="E945" s="2">
        <f>MACD!F945</f>
        <v>0.19711468291804463</v>
      </c>
      <c r="F945" s="2">
        <f>'Moving Avg'!D945</f>
        <v>2.0119999999999996</v>
      </c>
      <c r="G945" s="2">
        <f>'Moving Avg'!F945</f>
        <v>2.4019999999999997</v>
      </c>
      <c r="H945" s="2">
        <f>'Moving Avg'!G945</f>
        <v>2.5848000000000018</v>
      </c>
      <c r="I945" s="2">
        <f>'Moving Avg'!H945</f>
        <v>2.4680499999999976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50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19.975000000000001</v>
      </c>
      <c r="R945" s="9">
        <f t="shared" si="145"/>
        <v>14.125</v>
      </c>
      <c r="S945" s="9">
        <f t="shared" si="146"/>
        <v>14.925000000000001</v>
      </c>
      <c r="T945" s="9">
        <f t="shared" si="147"/>
        <v>16.625</v>
      </c>
      <c r="U945" s="8">
        <f t="shared" si="148"/>
        <v>16.341666666666669</v>
      </c>
      <c r="V945" s="8">
        <f t="shared" si="149"/>
        <v>16.412500000000001</v>
      </c>
    </row>
    <row r="946" spans="1:22" ht="13.5" x14ac:dyDescent="0.25">
      <c r="A946" s="3">
        <f>RSI!A946</f>
        <v>43383</v>
      </c>
      <c r="B946" s="2">
        <f>RSI!B946</f>
        <v>1.9</v>
      </c>
      <c r="C946" s="2">
        <f>RSI!I946</f>
        <v>1.0270679524047921</v>
      </c>
      <c r="D946" s="2">
        <f>MACD!E946</f>
        <v>0.28533409186801295</v>
      </c>
      <c r="E946" s="2">
        <f>MACD!F946</f>
        <v>0.21475856470803831</v>
      </c>
      <c r="F946" s="2">
        <f>'Moving Avg'!D946</f>
        <v>1.9739999999999998</v>
      </c>
      <c r="G946" s="2">
        <f>'Moving Avg'!F946</f>
        <v>2.3619999999999992</v>
      </c>
      <c r="H946" s="2">
        <f>'Moving Avg'!G946</f>
        <v>2.5678000000000014</v>
      </c>
      <c r="I946" s="2">
        <f>'Moving Avg'!H946</f>
        <v>2.4654499999999979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50</v>
      </c>
      <c r="N946" s="8">
        <f t="shared" si="141"/>
        <v>0</v>
      </c>
      <c r="O946" s="8">
        <f t="shared" si="142"/>
        <v>0</v>
      </c>
      <c r="P946" s="8">
        <f t="shared" si="143"/>
        <v>16.5</v>
      </c>
      <c r="Q946" s="9">
        <f t="shared" si="144"/>
        <v>19.975000000000001</v>
      </c>
      <c r="R946" s="9">
        <f t="shared" si="145"/>
        <v>14.125</v>
      </c>
      <c r="S946" s="9">
        <f t="shared" si="146"/>
        <v>14.925000000000001</v>
      </c>
      <c r="T946" s="9">
        <f t="shared" si="147"/>
        <v>16.625</v>
      </c>
      <c r="U946" s="8">
        <f t="shared" si="148"/>
        <v>16.341666666666669</v>
      </c>
      <c r="V946" s="8">
        <f t="shared" si="149"/>
        <v>16.412500000000001</v>
      </c>
    </row>
    <row r="947" spans="1:22" ht="13.5" x14ac:dyDescent="0.25">
      <c r="A947" s="3">
        <f>RSI!A947</f>
        <v>43384</v>
      </c>
      <c r="B947" s="2">
        <f>RSI!B947</f>
        <v>1.9</v>
      </c>
      <c r="C947" s="2">
        <f>RSI!I947</f>
        <v>1.0270679524047921</v>
      </c>
      <c r="D947" s="2">
        <f>MACD!E947</f>
        <v>0.26812789732230691</v>
      </c>
      <c r="E947" s="2">
        <f>MACD!F947</f>
        <v>0.22543243123089204</v>
      </c>
      <c r="F947" s="2">
        <f>'Moving Avg'!D947</f>
        <v>1.948</v>
      </c>
      <c r="G947" s="2">
        <f>'Moving Avg'!F947</f>
        <v>2.3220000000000001</v>
      </c>
      <c r="H947" s="2">
        <f>'Moving Avg'!G947</f>
        <v>2.550800000000002</v>
      </c>
      <c r="I947" s="2">
        <f>'Moving Avg'!H947</f>
        <v>2.4628499999999973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50</v>
      </c>
      <c r="N947" s="8">
        <f t="shared" si="141"/>
        <v>0</v>
      </c>
      <c r="O947" s="8">
        <f t="shared" si="142"/>
        <v>0</v>
      </c>
      <c r="P947" s="8">
        <f t="shared" si="143"/>
        <v>16.5</v>
      </c>
      <c r="Q947" s="9">
        <f t="shared" si="144"/>
        <v>19.975000000000001</v>
      </c>
      <c r="R947" s="9">
        <f t="shared" si="145"/>
        <v>14.125</v>
      </c>
      <c r="S947" s="9">
        <f t="shared" si="146"/>
        <v>14.925000000000001</v>
      </c>
      <c r="T947" s="9">
        <f t="shared" si="147"/>
        <v>16.625</v>
      </c>
      <c r="U947" s="8">
        <f t="shared" si="148"/>
        <v>16.341666666666669</v>
      </c>
      <c r="V947" s="8">
        <f t="shared" si="149"/>
        <v>16.412500000000001</v>
      </c>
    </row>
    <row r="948" spans="1:22" ht="13.5" x14ac:dyDescent="0.25">
      <c r="A948" s="3">
        <f>RSI!A948</f>
        <v>43385</v>
      </c>
      <c r="B948" s="2">
        <f>RSI!B948</f>
        <v>1.82</v>
      </c>
      <c r="C948" s="2">
        <f>RSI!I948</f>
        <v>0.86376983507763327</v>
      </c>
      <c r="D948" s="2">
        <f>MACD!E948</f>
        <v>0.25438369478852252</v>
      </c>
      <c r="E948" s="2">
        <f>MACD!F948</f>
        <v>0.23122268394241816</v>
      </c>
      <c r="F948" s="2">
        <f>'Moving Avg'!D948</f>
        <v>1.9120000000000001</v>
      </c>
      <c r="G948" s="2">
        <f>'Moving Avg'!F948</f>
        <v>2.2779999999999996</v>
      </c>
      <c r="H948" s="2">
        <f>'Moving Avg'!G948</f>
        <v>2.5322000000000013</v>
      </c>
      <c r="I948" s="2">
        <f>'Moving Avg'!H948</f>
        <v>2.4598499999999972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0</v>
      </c>
      <c r="P948" s="8">
        <f t="shared" si="143"/>
        <v>16.5</v>
      </c>
      <c r="Q948" s="9">
        <f t="shared" si="144"/>
        <v>19.975000000000001</v>
      </c>
      <c r="R948" s="9">
        <f t="shared" si="145"/>
        <v>14.125</v>
      </c>
      <c r="S948" s="9">
        <f t="shared" si="146"/>
        <v>14.925000000000001</v>
      </c>
      <c r="T948" s="9">
        <f t="shared" si="147"/>
        <v>16.625</v>
      </c>
      <c r="U948" s="8">
        <f t="shared" si="148"/>
        <v>16.341666666666669</v>
      </c>
      <c r="V948" s="8">
        <f t="shared" si="149"/>
        <v>16.412500000000001</v>
      </c>
    </row>
    <row r="949" spans="1:22" ht="13.5" x14ac:dyDescent="0.25">
      <c r="A949" s="3">
        <f>RSI!A949</f>
        <v>43389</v>
      </c>
      <c r="B949" s="2">
        <f>RSI!B949</f>
        <v>1.79</v>
      </c>
      <c r="C949" s="2">
        <f>RSI!I949</f>
        <v>0.81165409213313922</v>
      </c>
      <c r="D949" s="2">
        <f>MACD!E949</f>
        <v>0.23245437719323814</v>
      </c>
      <c r="E949" s="2">
        <f>MACD!F949</f>
        <v>0.23146902259258217</v>
      </c>
      <c r="F949" s="2">
        <f>'Moving Avg'!D949</f>
        <v>1.8700000000000003</v>
      </c>
      <c r="G949" s="2">
        <f>'Moving Avg'!F949</f>
        <v>2.2324999999999995</v>
      </c>
      <c r="H949" s="2">
        <f>'Moving Avg'!G949</f>
        <v>2.5130000000000017</v>
      </c>
      <c r="I949" s="2">
        <f>'Moving Avg'!H949</f>
        <v>2.4566999999999974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50</v>
      </c>
      <c r="N949" s="8">
        <f t="shared" si="141"/>
        <v>0</v>
      </c>
      <c r="O949" s="8">
        <f t="shared" si="142"/>
        <v>0</v>
      </c>
      <c r="P949" s="8">
        <f t="shared" si="143"/>
        <v>16.5</v>
      </c>
      <c r="Q949" s="9">
        <f t="shared" si="144"/>
        <v>19.975000000000001</v>
      </c>
      <c r="R949" s="9">
        <f t="shared" si="145"/>
        <v>14.125</v>
      </c>
      <c r="S949" s="9">
        <f t="shared" si="146"/>
        <v>14.925000000000001</v>
      </c>
      <c r="T949" s="9">
        <f t="shared" si="147"/>
        <v>16.625</v>
      </c>
      <c r="U949" s="8">
        <f t="shared" si="148"/>
        <v>16.341666666666669</v>
      </c>
      <c r="V949" s="8">
        <f t="shared" si="149"/>
        <v>16.412500000000001</v>
      </c>
    </row>
    <row r="950" spans="1:22" ht="13.5" x14ac:dyDescent="0.25">
      <c r="A950" s="3">
        <f>RSI!A950</f>
        <v>43390</v>
      </c>
      <c r="B950" s="2">
        <f>RSI!B950</f>
        <v>1.71</v>
      </c>
      <c r="C950" s="2">
        <f>RSI!I950</f>
        <v>0.69178776636280759</v>
      </c>
      <c r="D950" s="2">
        <f>MACD!E950</f>
        <v>0.22265272520612678</v>
      </c>
      <c r="E950" s="2">
        <f>MACD!F950</f>
        <v>0.22970576311529112</v>
      </c>
      <c r="F950" s="2">
        <f>'Moving Avg'!D950</f>
        <v>1.8240000000000003</v>
      </c>
      <c r="G950" s="2">
        <f>'Moving Avg'!F950</f>
        <v>2.1829999999999994</v>
      </c>
      <c r="H950" s="2">
        <f>'Moving Avg'!G950</f>
        <v>2.4938000000000016</v>
      </c>
      <c r="I950" s="2">
        <f>'Moving Avg'!H950</f>
        <v>2.4531499999999973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50</v>
      </c>
      <c r="N950" s="8">
        <f t="shared" si="141"/>
        <v>45</v>
      </c>
      <c r="O950" s="8">
        <f t="shared" si="142"/>
        <v>0</v>
      </c>
      <c r="P950" s="8">
        <f t="shared" si="143"/>
        <v>16.5</v>
      </c>
      <c r="Q950" s="9">
        <f t="shared" si="144"/>
        <v>35.725000000000001</v>
      </c>
      <c r="R950" s="9">
        <f t="shared" si="145"/>
        <v>23.125</v>
      </c>
      <c r="S950" s="9">
        <f t="shared" si="146"/>
        <v>21.675000000000001</v>
      </c>
      <c r="T950" s="9">
        <f t="shared" si="147"/>
        <v>27.875</v>
      </c>
      <c r="U950" s="8">
        <f t="shared" si="148"/>
        <v>26.841666666666669</v>
      </c>
      <c r="V950" s="8">
        <f t="shared" si="149"/>
        <v>27.1</v>
      </c>
    </row>
    <row r="951" spans="1:22" ht="13.5" x14ac:dyDescent="0.25">
      <c r="A951" s="3">
        <f>RSI!A951</f>
        <v>43391</v>
      </c>
      <c r="B951" s="2">
        <f>RSI!B951</f>
        <v>1.71</v>
      </c>
      <c r="C951" s="2">
        <f>RSI!I951</f>
        <v>0.69178776636280759</v>
      </c>
      <c r="D951" s="2">
        <f>MACD!E951</f>
        <v>0.20821949102584147</v>
      </c>
      <c r="E951" s="2">
        <f>MACD!F951</f>
        <v>0.2254085086974012</v>
      </c>
      <c r="F951" s="2">
        <f>'Moving Avg'!D951</f>
        <v>1.786</v>
      </c>
      <c r="G951" s="2">
        <f>'Moving Avg'!F951</f>
        <v>2.1335000000000002</v>
      </c>
      <c r="H951" s="2">
        <f>'Moving Avg'!G951</f>
        <v>2.4734000000000012</v>
      </c>
      <c r="I951" s="2">
        <f>'Moving Avg'!H951</f>
        <v>2.4495999999999971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50</v>
      </c>
      <c r="N951" s="8">
        <f t="shared" si="141"/>
        <v>45</v>
      </c>
      <c r="O951" s="8">
        <f t="shared" si="142"/>
        <v>0</v>
      </c>
      <c r="P951" s="8">
        <f t="shared" si="143"/>
        <v>16.5</v>
      </c>
      <c r="Q951" s="9">
        <f t="shared" si="144"/>
        <v>35.725000000000001</v>
      </c>
      <c r="R951" s="9">
        <f t="shared" si="145"/>
        <v>23.125</v>
      </c>
      <c r="S951" s="9">
        <f t="shared" si="146"/>
        <v>21.675000000000001</v>
      </c>
      <c r="T951" s="9">
        <f t="shared" si="147"/>
        <v>27.875</v>
      </c>
      <c r="U951" s="8">
        <f t="shared" si="148"/>
        <v>26.841666666666669</v>
      </c>
      <c r="V951" s="8">
        <f t="shared" si="149"/>
        <v>27.1</v>
      </c>
    </row>
    <row r="952" spans="1:22" ht="13.5" x14ac:dyDescent="0.25">
      <c r="A952" s="3">
        <f>RSI!A952</f>
        <v>43392</v>
      </c>
      <c r="B952" s="2">
        <f>RSI!B952</f>
        <v>1.67</v>
      </c>
      <c r="C952" s="2">
        <f>RSI!I952</f>
        <v>0.63721782378624425</v>
      </c>
      <c r="D952" s="2">
        <f>MACD!E952</f>
        <v>0.1926012079384285</v>
      </c>
      <c r="E952" s="2">
        <f>MACD!F952</f>
        <v>0.21884704854560666</v>
      </c>
      <c r="F952" s="2">
        <f>'Moving Avg'!D952</f>
        <v>1.7399999999999998</v>
      </c>
      <c r="G952" s="2">
        <f>'Moving Avg'!F952</f>
        <v>2.0819999999999999</v>
      </c>
      <c r="H952" s="2">
        <f>'Moving Avg'!G952</f>
        <v>2.4528000000000012</v>
      </c>
      <c r="I952" s="2">
        <f>'Moving Avg'!H952</f>
        <v>2.4454999999999969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100</v>
      </c>
      <c r="O952" s="8">
        <f t="shared" si="142"/>
        <v>0</v>
      </c>
      <c r="P952" s="8">
        <f t="shared" si="143"/>
        <v>16.5</v>
      </c>
      <c r="Q952" s="9">
        <f t="shared" si="144"/>
        <v>54.975000000000001</v>
      </c>
      <c r="R952" s="9">
        <f t="shared" si="145"/>
        <v>34.125</v>
      </c>
      <c r="S952" s="9">
        <f t="shared" si="146"/>
        <v>29.925000000000001</v>
      </c>
      <c r="T952" s="9">
        <f t="shared" si="147"/>
        <v>41.625</v>
      </c>
      <c r="U952" s="8">
        <f t="shared" si="148"/>
        <v>39.674999999999997</v>
      </c>
      <c r="V952" s="8">
        <f t="shared" si="149"/>
        <v>40.162499999999994</v>
      </c>
    </row>
    <row r="953" spans="1:22" ht="13.5" x14ac:dyDescent="0.25">
      <c r="A953" s="3">
        <f>RSI!A953</f>
        <v>43395</v>
      </c>
      <c r="B953" s="2">
        <f>RSI!B953</f>
        <v>1.71</v>
      </c>
      <c r="C953" s="2">
        <f>RSI!I953</f>
        <v>8.4172101997997686</v>
      </c>
      <c r="D953" s="2">
        <f>MACD!E953</f>
        <v>0.17469399232363614</v>
      </c>
      <c r="E953" s="2">
        <f>MACD!F953</f>
        <v>0.21001643730121256</v>
      </c>
      <c r="F953" s="2">
        <f>'Moving Avg'!D953</f>
        <v>1.718</v>
      </c>
      <c r="G953" s="2">
        <f>'Moving Avg'!F953</f>
        <v>2.0324999999999998</v>
      </c>
      <c r="H953" s="2">
        <f>'Moving Avg'!G953</f>
        <v>2.4330000000000012</v>
      </c>
      <c r="I953" s="2">
        <f>'Moving Avg'!H953</f>
        <v>2.4415999999999967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100</v>
      </c>
      <c r="O953" s="8">
        <f t="shared" si="142"/>
        <v>0</v>
      </c>
      <c r="P953" s="8">
        <f t="shared" si="143"/>
        <v>16.5</v>
      </c>
      <c r="Q953" s="9">
        <f t="shared" si="144"/>
        <v>54.975000000000001</v>
      </c>
      <c r="R953" s="9">
        <f t="shared" si="145"/>
        <v>34.125</v>
      </c>
      <c r="S953" s="9">
        <f t="shared" si="146"/>
        <v>29.925000000000001</v>
      </c>
      <c r="T953" s="9">
        <f t="shared" si="147"/>
        <v>41.625</v>
      </c>
      <c r="U953" s="8">
        <f t="shared" si="148"/>
        <v>39.674999999999997</v>
      </c>
      <c r="V953" s="8">
        <f t="shared" si="149"/>
        <v>40.162499999999994</v>
      </c>
    </row>
    <row r="954" spans="1:22" ht="13.5" x14ac:dyDescent="0.25">
      <c r="A954" s="3">
        <f>RSI!A954</f>
        <v>43396</v>
      </c>
      <c r="B954" s="2">
        <f>RSI!B954</f>
        <v>1.71</v>
      </c>
      <c r="C954" s="2">
        <f>RSI!I954</f>
        <v>8.4172101997997686</v>
      </c>
      <c r="D954" s="2">
        <f>MACD!E954</f>
        <v>0.16197815111747538</v>
      </c>
      <c r="E954" s="2">
        <f>MACD!F954</f>
        <v>0.20040878006446511</v>
      </c>
      <c r="F954" s="2">
        <f>'Moving Avg'!D954</f>
        <v>1.702</v>
      </c>
      <c r="G954" s="2">
        <f>'Moving Avg'!F954</f>
        <v>1.9890000000000001</v>
      </c>
      <c r="H954" s="2">
        <f>'Moving Avg'!G954</f>
        <v>2.4132000000000007</v>
      </c>
      <c r="I954" s="2">
        <f>'Moving Avg'!H954</f>
        <v>2.437649999999997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100</v>
      </c>
      <c r="O954" s="8">
        <f t="shared" si="142"/>
        <v>0</v>
      </c>
      <c r="P954" s="8">
        <f t="shared" si="143"/>
        <v>16.5</v>
      </c>
      <c r="Q954" s="9">
        <f t="shared" si="144"/>
        <v>54.975000000000001</v>
      </c>
      <c r="R954" s="9">
        <f t="shared" si="145"/>
        <v>34.125</v>
      </c>
      <c r="S954" s="9">
        <f t="shared" si="146"/>
        <v>29.925000000000001</v>
      </c>
      <c r="T954" s="9">
        <f t="shared" si="147"/>
        <v>41.625</v>
      </c>
      <c r="U954" s="8">
        <f t="shared" si="148"/>
        <v>39.674999999999997</v>
      </c>
      <c r="V954" s="8">
        <f t="shared" si="149"/>
        <v>40.162499999999994</v>
      </c>
    </row>
    <row r="955" spans="1:22" ht="13.5" x14ac:dyDescent="0.25">
      <c r="A955" s="3">
        <f>RSI!A955</f>
        <v>43397</v>
      </c>
      <c r="B955" s="2">
        <f>RSI!B955</f>
        <v>1.74</v>
      </c>
      <c r="C955" s="2">
        <f>RSI!I955</f>
        <v>14.256842859295944</v>
      </c>
      <c r="D955" s="2">
        <f>MACD!E955</f>
        <v>0.1420215444617372</v>
      </c>
      <c r="E955" s="2">
        <f>MACD!F955</f>
        <v>0.18873133294391953</v>
      </c>
      <c r="F955" s="2">
        <f>'Moving Avg'!D955</f>
        <v>1.7079999999999997</v>
      </c>
      <c r="G955" s="2">
        <f>'Moving Avg'!F955</f>
        <v>1.9505000000000003</v>
      </c>
      <c r="H955" s="2">
        <f>'Moving Avg'!G955</f>
        <v>2.3940000000000006</v>
      </c>
      <c r="I955" s="2">
        <f>'Moving Avg'!H955</f>
        <v>2.4338999999999968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0"/>
        <v>50</v>
      </c>
      <c r="N955" s="8">
        <f t="shared" si="141"/>
        <v>100</v>
      </c>
      <c r="O955" s="8">
        <f t="shared" si="142"/>
        <v>0</v>
      </c>
      <c r="P955" s="8">
        <f t="shared" si="143"/>
        <v>83.5</v>
      </c>
      <c r="Q955" s="9">
        <f t="shared" si="144"/>
        <v>65.025000000000006</v>
      </c>
      <c r="R955" s="9">
        <f t="shared" si="145"/>
        <v>50.875</v>
      </c>
      <c r="S955" s="9">
        <f t="shared" si="146"/>
        <v>60.075000000000003</v>
      </c>
      <c r="T955" s="9">
        <f t="shared" si="147"/>
        <v>58.375</v>
      </c>
      <c r="U955" s="8">
        <f t="shared" si="148"/>
        <v>58.658333333333339</v>
      </c>
      <c r="V955" s="8">
        <f t="shared" si="149"/>
        <v>58.587500000000006</v>
      </c>
    </row>
    <row r="956" spans="1:22" ht="13.5" x14ac:dyDescent="0.25">
      <c r="A956" s="3">
        <f>RSI!A956</f>
        <v>43398</v>
      </c>
      <c r="B956" s="2">
        <f>RSI!B956</f>
        <v>1.74</v>
      </c>
      <c r="C956" s="2">
        <f>RSI!I956</f>
        <v>14.256842859295944</v>
      </c>
      <c r="D956" s="2">
        <f>MACD!E956</f>
        <v>0.12089290341280545</v>
      </c>
      <c r="E956" s="2">
        <f>MACD!F956</f>
        <v>0.17516364703769674</v>
      </c>
      <c r="F956" s="2">
        <f>'Moving Avg'!D956</f>
        <v>1.714</v>
      </c>
      <c r="G956" s="2">
        <f>'Moving Avg'!F956</f>
        <v>1.9155000000000002</v>
      </c>
      <c r="H956" s="2">
        <f>'Moving Avg'!G956</f>
        <v>2.3748000000000005</v>
      </c>
      <c r="I956" s="2">
        <f>'Moving Avg'!H956</f>
        <v>2.4301499999999967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50</v>
      </c>
      <c r="N956" s="8">
        <f t="shared" si="141"/>
        <v>100</v>
      </c>
      <c r="O956" s="8">
        <f t="shared" si="142"/>
        <v>0</v>
      </c>
      <c r="P956" s="8">
        <f t="shared" si="143"/>
        <v>83.5</v>
      </c>
      <c r="Q956" s="9">
        <f t="shared" si="144"/>
        <v>65.025000000000006</v>
      </c>
      <c r="R956" s="9">
        <f t="shared" si="145"/>
        <v>50.875</v>
      </c>
      <c r="S956" s="9">
        <f t="shared" si="146"/>
        <v>60.075000000000003</v>
      </c>
      <c r="T956" s="9">
        <f t="shared" si="147"/>
        <v>58.375</v>
      </c>
      <c r="U956" s="8">
        <f t="shared" si="148"/>
        <v>58.658333333333339</v>
      </c>
      <c r="V956" s="8">
        <f t="shared" si="149"/>
        <v>58.587500000000006</v>
      </c>
    </row>
    <row r="957" spans="1:22" ht="13.5" x14ac:dyDescent="0.25">
      <c r="A957" s="3">
        <f>RSI!A957</f>
        <v>43399</v>
      </c>
      <c r="B957" s="2">
        <f>RSI!B957</f>
        <v>1.74</v>
      </c>
      <c r="C957" s="2">
        <f>RSI!I957</f>
        <v>14.256842859295944</v>
      </c>
      <c r="D957" s="2">
        <f>MACD!E957</f>
        <v>0.10478478973158767</v>
      </c>
      <c r="E957" s="2">
        <f>MACD!F957</f>
        <v>0.16108787557647491</v>
      </c>
      <c r="F957" s="2">
        <f>'Moving Avg'!D957</f>
        <v>1.7280000000000002</v>
      </c>
      <c r="G957" s="2">
        <f>'Moving Avg'!F957</f>
        <v>1.8875000000000004</v>
      </c>
      <c r="H957" s="2">
        <f>'Moving Avg'!G957</f>
        <v>2.3556000000000004</v>
      </c>
      <c r="I957" s="2">
        <f>'Moving Avg'!H957</f>
        <v>2.4263999999999966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50</v>
      </c>
      <c r="N957" s="8">
        <f t="shared" si="141"/>
        <v>100</v>
      </c>
      <c r="O957" s="8">
        <f t="shared" si="142"/>
        <v>0</v>
      </c>
      <c r="P957" s="8">
        <f t="shared" si="143"/>
        <v>83.5</v>
      </c>
      <c r="Q957" s="9">
        <f t="shared" si="144"/>
        <v>65.025000000000006</v>
      </c>
      <c r="R957" s="9">
        <f t="shared" si="145"/>
        <v>50.875</v>
      </c>
      <c r="S957" s="9">
        <f t="shared" si="146"/>
        <v>60.075000000000003</v>
      </c>
      <c r="T957" s="9">
        <f t="shared" si="147"/>
        <v>58.375</v>
      </c>
      <c r="U957" s="8">
        <f t="shared" si="148"/>
        <v>58.658333333333339</v>
      </c>
      <c r="V957" s="8">
        <f t="shared" si="149"/>
        <v>58.587500000000006</v>
      </c>
    </row>
    <row r="958" spans="1:22" ht="13.5" x14ac:dyDescent="0.25">
      <c r="A958" s="3">
        <f>RSI!A958</f>
        <v>43402</v>
      </c>
      <c r="B958" s="2">
        <f>RSI!B958</f>
        <v>1.7</v>
      </c>
      <c r="C958" s="2">
        <f>RSI!I958</f>
        <v>12.888295213530427</v>
      </c>
      <c r="D958" s="2">
        <f>MACD!E958</f>
        <v>8.3448976565601241E-2</v>
      </c>
      <c r="E958" s="2">
        <f>MACD!F958</f>
        <v>0.14556009577430021</v>
      </c>
      <c r="F958" s="2">
        <f>'Moving Avg'!D958</f>
        <v>1.7260000000000002</v>
      </c>
      <c r="G958" s="2">
        <f>'Moving Avg'!F958</f>
        <v>1.8600000000000005</v>
      </c>
      <c r="H958" s="2">
        <f>'Moving Avg'!G958</f>
        <v>2.3356000000000003</v>
      </c>
      <c r="I958" s="2">
        <f>'Moving Avg'!H958</f>
        <v>2.4224499999999969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  <c r="M958" s="8">
        <f t="shared" si="140"/>
        <v>50</v>
      </c>
      <c r="N958" s="8">
        <f t="shared" si="141"/>
        <v>100</v>
      </c>
      <c r="O958" s="8">
        <f t="shared" si="142"/>
        <v>0</v>
      </c>
      <c r="P958" s="8">
        <f t="shared" si="143"/>
        <v>66.5</v>
      </c>
      <c r="Q958" s="9">
        <f t="shared" si="144"/>
        <v>62.475000000000001</v>
      </c>
      <c r="R958" s="9">
        <f t="shared" si="145"/>
        <v>46.625</v>
      </c>
      <c r="S958" s="9">
        <f t="shared" si="146"/>
        <v>52.424999999999997</v>
      </c>
      <c r="T958" s="9">
        <f t="shared" si="147"/>
        <v>54.125</v>
      </c>
      <c r="U958" s="8">
        <f t="shared" si="148"/>
        <v>53.841666666666661</v>
      </c>
      <c r="V958" s="8">
        <f t="shared" si="149"/>
        <v>53.912499999999994</v>
      </c>
    </row>
    <row r="959" spans="1:22" ht="13.5" x14ac:dyDescent="0.25">
      <c r="A959" s="3">
        <f>RSI!A959</f>
        <v>43403</v>
      </c>
      <c r="B959" s="2">
        <f>RSI!B959</f>
        <v>1.61</v>
      </c>
      <c r="C959" s="2">
        <f>RSI!I959</f>
        <v>10.456213315779053</v>
      </c>
      <c r="D959" s="2">
        <f>MACD!E959</f>
        <v>6.9200701560163669E-2</v>
      </c>
      <c r="E959" s="2">
        <f>MACD!F959</f>
        <v>0.13028821693147291</v>
      </c>
      <c r="F959" s="2">
        <f>'Moving Avg'!D959</f>
        <v>1.706</v>
      </c>
      <c r="G959" s="2">
        <f>'Moving Avg'!F959</f>
        <v>1.8330000000000002</v>
      </c>
      <c r="H959" s="2">
        <f>'Moving Avg'!G959</f>
        <v>2.3138000000000001</v>
      </c>
      <c r="I959" s="2">
        <f>'Moving Avg'!H959</f>
        <v>2.4184999999999968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50</v>
      </c>
      <c r="N959" s="8">
        <f t="shared" si="141"/>
        <v>100</v>
      </c>
      <c r="O959" s="8">
        <f t="shared" si="142"/>
        <v>0</v>
      </c>
      <c r="P959" s="8">
        <f t="shared" si="143"/>
        <v>66.5</v>
      </c>
      <c r="Q959" s="9">
        <f t="shared" si="144"/>
        <v>62.475000000000001</v>
      </c>
      <c r="R959" s="9">
        <f t="shared" si="145"/>
        <v>46.625</v>
      </c>
      <c r="S959" s="9">
        <f t="shared" si="146"/>
        <v>52.424999999999997</v>
      </c>
      <c r="T959" s="9">
        <f t="shared" si="147"/>
        <v>54.125</v>
      </c>
      <c r="U959" s="8">
        <f t="shared" si="148"/>
        <v>53.841666666666661</v>
      </c>
      <c r="V959" s="8">
        <f t="shared" si="149"/>
        <v>53.912499999999994</v>
      </c>
    </row>
    <row r="960" spans="1:22" ht="13.5" x14ac:dyDescent="0.25">
      <c r="A960" s="3">
        <f>RSI!A960</f>
        <v>43404</v>
      </c>
      <c r="B960" s="2">
        <f>RSI!B960</f>
        <v>1.61</v>
      </c>
      <c r="C960" s="2">
        <f>RSI!I960</f>
        <v>10.456213315779053</v>
      </c>
      <c r="D960" s="2">
        <f>MACD!E960</f>
        <v>4.6992500897098166E-2</v>
      </c>
      <c r="E960" s="2">
        <f>MACD!F960</f>
        <v>0.11362907372459798</v>
      </c>
      <c r="F960" s="2">
        <f>'Moving Avg'!D960</f>
        <v>1.6800000000000002</v>
      </c>
      <c r="G960" s="2">
        <f>'Moving Avg'!F960</f>
        <v>1.8059999999999998</v>
      </c>
      <c r="H960" s="2">
        <f>'Moving Avg'!G960</f>
        <v>2.2920000000000003</v>
      </c>
      <c r="I960" s="2">
        <f>'Moving Avg'!H960</f>
        <v>2.4145499999999971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0"/>
        <v>50</v>
      </c>
      <c r="N960" s="8">
        <f t="shared" si="141"/>
        <v>100</v>
      </c>
      <c r="O960" s="8">
        <f t="shared" si="142"/>
        <v>0</v>
      </c>
      <c r="P960" s="8">
        <f t="shared" si="143"/>
        <v>16.5</v>
      </c>
      <c r="Q960" s="9">
        <f t="shared" si="144"/>
        <v>54.975000000000001</v>
      </c>
      <c r="R960" s="9">
        <f t="shared" si="145"/>
        <v>34.125</v>
      </c>
      <c r="S960" s="9">
        <f t="shared" si="146"/>
        <v>29.925000000000001</v>
      </c>
      <c r="T960" s="9">
        <f t="shared" si="147"/>
        <v>41.625</v>
      </c>
      <c r="U960" s="8">
        <f t="shared" si="148"/>
        <v>39.674999999999997</v>
      </c>
      <c r="V960" s="8">
        <f t="shared" si="149"/>
        <v>40.162499999999994</v>
      </c>
    </row>
    <row r="961" spans="1:22" ht="13.5" x14ac:dyDescent="0.25">
      <c r="A961" s="3">
        <f>RSI!A961</f>
        <v>43405</v>
      </c>
      <c r="B961" s="2">
        <f>RSI!B961</f>
        <v>1.61</v>
      </c>
      <c r="C961" s="2">
        <f>RSI!I961</f>
        <v>10.456213315779053</v>
      </c>
      <c r="D961" s="2">
        <f>MACD!E961</f>
        <v>3.0196987546866172E-2</v>
      </c>
      <c r="E961" s="2">
        <f>MACD!F961</f>
        <v>9.6942656489051621E-2</v>
      </c>
      <c r="F961" s="2">
        <f>'Moving Avg'!D961</f>
        <v>1.6539999999999999</v>
      </c>
      <c r="G961" s="2">
        <f>'Moving Avg'!F961</f>
        <v>1.7819999999999996</v>
      </c>
      <c r="H961" s="2">
        <f>'Moving Avg'!G961</f>
        <v>2.2702</v>
      </c>
      <c r="I961" s="2">
        <f>'Moving Avg'!H961</f>
        <v>2.410599999999997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0"/>
        <v>50</v>
      </c>
      <c r="N961" s="8">
        <f t="shared" si="141"/>
        <v>100</v>
      </c>
      <c r="O961" s="8">
        <f t="shared" si="142"/>
        <v>0</v>
      </c>
      <c r="P961" s="8">
        <f t="shared" si="143"/>
        <v>16.5</v>
      </c>
      <c r="Q961" s="9">
        <f t="shared" si="144"/>
        <v>54.975000000000001</v>
      </c>
      <c r="R961" s="9">
        <f t="shared" si="145"/>
        <v>34.125</v>
      </c>
      <c r="S961" s="9">
        <f t="shared" si="146"/>
        <v>29.925000000000001</v>
      </c>
      <c r="T961" s="9">
        <f t="shared" si="147"/>
        <v>41.625</v>
      </c>
      <c r="U961" s="8">
        <f t="shared" si="148"/>
        <v>39.674999999999997</v>
      </c>
      <c r="V961" s="8">
        <f t="shared" si="149"/>
        <v>40.162499999999994</v>
      </c>
    </row>
    <row r="962" spans="1:22" ht="13.5" x14ac:dyDescent="0.25">
      <c r="A962" s="3">
        <f>RSI!A962</f>
        <v>43406</v>
      </c>
      <c r="B962" s="2">
        <f>RSI!B962</f>
        <v>1.6</v>
      </c>
      <c r="C962" s="2">
        <f>RSI!I962</f>
        <v>10.189378822490951</v>
      </c>
      <c r="D962" s="2">
        <f>MACD!E962</f>
        <v>1.2420480078201512E-2</v>
      </c>
      <c r="E962" s="2">
        <f>MACD!F962</f>
        <v>8.0038221206881602E-2</v>
      </c>
      <c r="F962" s="2">
        <f>'Moving Avg'!D962</f>
        <v>1.6260000000000001</v>
      </c>
      <c r="G962" s="2">
        <f>'Moving Avg'!F962</f>
        <v>1.7605</v>
      </c>
      <c r="H962" s="2">
        <f>'Moving Avg'!G962</f>
        <v>2.2481999999999998</v>
      </c>
      <c r="I962" s="2">
        <f>'Moving Avg'!H962</f>
        <v>2.4065999999999974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ref="M962:M1025" si="150">IF(C962&lt;30,50, IF(C962&gt;70, 0, 25))</f>
        <v>50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54.975000000000001</v>
      </c>
      <c r="R962" s="9">
        <f t="shared" si="145"/>
        <v>34.125</v>
      </c>
      <c r="S962" s="9">
        <f t="shared" si="146"/>
        <v>29.925000000000001</v>
      </c>
      <c r="T962" s="9">
        <f t="shared" si="147"/>
        <v>41.625</v>
      </c>
      <c r="U962" s="8">
        <f t="shared" si="148"/>
        <v>39.674999999999997</v>
      </c>
      <c r="V962" s="8">
        <f t="shared" si="149"/>
        <v>40.162499999999994</v>
      </c>
    </row>
    <row r="963" spans="1:22" ht="13.5" x14ac:dyDescent="0.25">
      <c r="A963" s="3">
        <f>RSI!A963</f>
        <v>43409</v>
      </c>
      <c r="B963" s="2">
        <f>RSI!B963</f>
        <v>1.53</v>
      </c>
      <c r="C963" s="2">
        <f>RSI!I963</f>
        <v>8.5454430611382861</v>
      </c>
      <c r="D963" s="2">
        <f>MACD!E963</f>
        <v>1.0488225165963483E-2</v>
      </c>
      <c r="E963" s="2">
        <f>MACD!F963</f>
        <v>6.6128221998697972E-2</v>
      </c>
      <c r="F963" s="2">
        <f>'Moving Avg'!D963</f>
        <v>1.5920000000000001</v>
      </c>
      <c r="G963" s="2">
        <f>'Moving Avg'!F963</f>
        <v>1.7370000000000001</v>
      </c>
      <c r="H963" s="2">
        <f>'Moving Avg'!G963</f>
        <v>2.2248000000000001</v>
      </c>
      <c r="I963" s="2">
        <f>'Moving Avg'!H963</f>
        <v>2.4022499999999969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50</v>
      </c>
      <c r="N963" s="8">
        <f t="shared" si="151"/>
        <v>100</v>
      </c>
      <c r="O963" s="8">
        <f t="shared" si="152"/>
        <v>0</v>
      </c>
      <c r="P963" s="8">
        <f t="shared" si="153"/>
        <v>16.5</v>
      </c>
      <c r="Q963" s="9">
        <f t="shared" ref="Q963:Q1026" si="154">0.35*M963+N963*0.35+O963*0.15+P963*0.15</f>
        <v>54.975000000000001</v>
      </c>
      <c r="R963" s="9">
        <f t="shared" ref="R963:R1026" si="155">M963*0.2+N963*0.2+O963*0.35+P963*0.25</f>
        <v>34.125</v>
      </c>
      <c r="S963" s="9">
        <f t="shared" ref="S963:S1026" si="156">M963*0.15+N963*0.15+O963*0.25+P963*0.45</f>
        <v>29.925000000000001</v>
      </c>
      <c r="T963" s="9">
        <f t="shared" ref="T963:T1026" si="157">0.25*SUM(M963:P963)</f>
        <v>41.625</v>
      </c>
      <c r="U963" s="8">
        <f t="shared" ref="U963:U1026" si="158">SUM(Q963:S963)/3</f>
        <v>39.674999999999997</v>
      </c>
      <c r="V963" s="8">
        <f t="shared" ref="V963:V1026" si="159">SUM(Q963:T963)/4</f>
        <v>40.162499999999994</v>
      </c>
    </row>
    <row r="964" spans="1:22" ht="13.5" x14ac:dyDescent="0.25">
      <c r="A964" s="3">
        <f>RSI!A964</f>
        <v>43410</v>
      </c>
      <c r="B964" s="2">
        <f>RSI!B964</f>
        <v>1.5</v>
      </c>
      <c r="C964" s="2">
        <f>RSI!I964</f>
        <v>7.9532165562762458</v>
      </c>
      <c r="D964" s="2">
        <f>MACD!E964</f>
        <v>1.3128330574711855E-2</v>
      </c>
      <c r="E964" s="2">
        <f>MACD!F964</f>
        <v>5.5528243713900756E-2</v>
      </c>
      <c r="F964" s="2">
        <f>'Moving Avg'!D964</f>
        <v>1.57</v>
      </c>
      <c r="G964" s="2">
        <f>'Moving Avg'!F964</f>
        <v>1.7119999999999997</v>
      </c>
      <c r="H964" s="2">
        <f>'Moving Avg'!G964</f>
        <v>2.2007999999999996</v>
      </c>
      <c r="I964" s="2">
        <f>'Moving Avg'!H964</f>
        <v>2.3980999999999972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50</v>
      </c>
      <c r="N964" s="8">
        <f t="shared" si="151"/>
        <v>100</v>
      </c>
      <c r="O964" s="8">
        <f t="shared" si="152"/>
        <v>0</v>
      </c>
      <c r="P964" s="8">
        <f t="shared" si="153"/>
        <v>16.5</v>
      </c>
      <c r="Q964" s="9">
        <f t="shared" si="154"/>
        <v>54.975000000000001</v>
      </c>
      <c r="R964" s="9">
        <f t="shared" si="155"/>
        <v>34.125</v>
      </c>
      <c r="S964" s="9">
        <f t="shared" si="156"/>
        <v>29.925000000000001</v>
      </c>
      <c r="T964" s="9">
        <f t="shared" si="157"/>
        <v>41.625</v>
      </c>
      <c r="U964" s="8">
        <f t="shared" si="158"/>
        <v>39.674999999999997</v>
      </c>
      <c r="V964" s="8">
        <f t="shared" si="159"/>
        <v>40.162499999999994</v>
      </c>
    </row>
    <row r="965" spans="1:22" ht="13.5" x14ac:dyDescent="0.25">
      <c r="A965" s="3">
        <f>RSI!A965</f>
        <v>43411</v>
      </c>
      <c r="B965" s="2">
        <f>RSI!B965</f>
        <v>1.5</v>
      </c>
      <c r="C965" s="2">
        <f>RSI!I965</f>
        <v>7.9532165562762458</v>
      </c>
      <c r="D965" s="2">
        <f>MACD!E965</f>
        <v>2.2055725631996426E-2</v>
      </c>
      <c r="E965" s="2">
        <f>MACD!F965</f>
        <v>4.8833740097519895E-2</v>
      </c>
      <c r="F965" s="2">
        <f>'Moving Avg'!D965</f>
        <v>1.548</v>
      </c>
      <c r="G965" s="2">
        <f>'Moving Avg'!F965</f>
        <v>1.69</v>
      </c>
      <c r="H965" s="2">
        <f>'Moving Avg'!G965</f>
        <v>2.1767999999999996</v>
      </c>
      <c r="I965" s="2">
        <f>'Moving Avg'!H965</f>
        <v>2.3939499999999971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50</v>
      </c>
      <c r="N965" s="8">
        <f t="shared" si="151"/>
        <v>100</v>
      </c>
      <c r="O965" s="8">
        <f t="shared" si="152"/>
        <v>0</v>
      </c>
      <c r="P965" s="8">
        <f t="shared" si="153"/>
        <v>16.5</v>
      </c>
      <c r="Q965" s="9">
        <f t="shared" si="154"/>
        <v>54.975000000000001</v>
      </c>
      <c r="R965" s="9">
        <f t="shared" si="155"/>
        <v>34.125</v>
      </c>
      <c r="S965" s="9">
        <f t="shared" si="156"/>
        <v>29.925000000000001</v>
      </c>
      <c r="T965" s="9">
        <f t="shared" si="157"/>
        <v>41.625</v>
      </c>
      <c r="U965" s="8">
        <f t="shared" si="158"/>
        <v>39.674999999999997</v>
      </c>
      <c r="V965" s="8">
        <f t="shared" si="159"/>
        <v>40.162499999999994</v>
      </c>
    </row>
    <row r="966" spans="1:22" ht="13.5" x14ac:dyDescent="0.25">
      <c r="A966" s="3">
        <f>RSI!A966</f>
        <v>43412</v>
      </c>
      <c r="B966" s="2">
        <f>RSI!B966</f>
        <v>1.5</v>
      </c>
      <c r="C966" s="2">
        <f>RSI!I966</f>
        <v>7.9532165562762458</v>
      </c>
      <c r="D966" s="2">
        <f>MACD!E966</f>
        <v>3.1533818903293431E-2</v>
      </c>
      <c r="E966" s="2">
        <f>MACD!F966</f>
        <v>4.5373755858674605E-2</v>
      </c>
      <c r="F966" s="2">
        <f>'Moving Avg'!D966</f>
        <v>1.526</v>
      </c>
      <c r="G966" s="2">
        <f>'Moving Avg'!F966</f>
        <v>1.67</v>
      </c>
      <c r="H966" s="2">
        <f>'Moving Avg'!G966</f>
        <v>2.1527999999999996</v>
      </c>
      <c r="I966" s="2">
        <f>'Moving Avg'!H966</f>
        <v>2.389799999999997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50</v>
      </c>
      <c r="N966" s="8">
        <f t="shared" si="151"/>
        <v>45</v>
      </c>
      <c r="O966" s="8">
        <f t="shared" si="152"/>
        <v>0</v>
      </c>
      <c r="P966" s="8">
        <f t="shared" si="153"/>
        <v>16.5</v>
      </c>
      <c r="Q966" s="9">
        <f t="shared" si="154"/>
        <v>35.725000000000001</v>
      </c>
      <c r="R966" s="9">
        <f t="shared" si="155"/>
        <v>23.125</v>
      </c>
      <c r="S966" s="9">
        <f t="shared" si="156"/>
        <v>21.675000000000001</v>
      </c>
      <c r="T966" s="9">
        <f t="shared" si="157"/>
        <v>27.875</v>
      </c>
      <c r="U966" s="8">
        <f t="shared" si="158"/>
        <v>26.841666666666669</v>
      </c>
      <c r="V966" s="8">
        <f t="shared" si="159"/>
        <v>27.1</v>
      </c>
    </row>
    <row r="967" spans="1:22" ht="13.5" x14ac:dyDescent="0.25">
      <c r="A967" s="3">
        <f>RSI!A967</f>
        <v>43413</v>
      </c>
      <c r="B967" s="2">
        <f>RSI!B967</f>
        <v>1.49</v>
      </c>
      <c r="C967" s="2">
        <f>RSI!I967</f>
        <v>7.7301801963574661</v>
      </c>
      <c r="D967" s="2">
        <f>MACD!E967</f>
        <v>4.2076099171081349E-2</v>
      </c>
      <c r="E967" s="2">
        <f>MACD!F967</f>
        <v>4.4714224521155962E-2</v>
      </c>
      <c r="F967" s="2">
        <f>'Moving Avg'!D967</f>
        <v>1.504</v>
      </c>
      <c r="G967" s="2">
        <f>'Moving Avg'!F967</f>
        <v>1.6495000000000002</v>
      </c>
      <c r="H967" s="2">
        <f>'Moving Avg'!G967</f>
        <v>2.1285999999999992</v>
      </c>
      <c r="I967" s="2">
        <f>'Moving Avg'!H967</f>
        <v>2.3858999999999972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50</v>
      </c>
      <c r="N967" s="8">
        <f t="shared" si="151"/>
        <v>45</v>
      </c>
      <c r="O967" s="8">
        <f t="shared" si="152"/>
        <v>0</v>
      </c>
      <c r="P967" s="8">
        <f t="shared" si="153"/>
        <v>16.5</v>
      </c>
      <c r="Q967" s="9">
        <f t="shared" si="154"/>
        <v>35.725000000000001</v>
      </c>
      <c r="R967" s="9">
        <f t="shared" si="155"/>
        <v>23.125</v>
      </c>
      <c r="S967" s="9">
        <f t="shared" si="156"/>
        <v>21.675000000000001</v>
      </c>
      <c r="T967" s="9">
        <f t="shared" si="157"/>
        <v>27.875</v>
      </c>
      <c r="U967" s="8">
        <f t="shared" si="158"/>
        <v>26.841666666666669</v>
      </c>
      <c r="V967" s="8">
        <f t="shared" si="159"/>
        <v>27.1</v>
      </c>
    </row>
    <row r="968" spans="1:22" ht="13.5" x14ac:dyDescent="0.25">
      <c r="A968" s="3">
        <f>RSI!A968</f>
        <v>43416</v>
      </c>
      <c r="B968" s="2">
        <f>RSI!B968</f>
        <v>1.48</v>
      </c>
      <c r="C968" s="2">
        <f>RSI!I968</f>
        <v>7.5035669431589724</v>
      </c>
      <c r="D968" s="2">
        <f>MACD!E968</f>
        <v>4.7292118193752009E-2</v>
      </c>
      <c r="E968" s="2">
        <f>MACD!F968</f>
        <v>4.5229803255675174E-2</v>
      </c>
      <c r="F968" s="2">
        <f>'Moving Avg'!D968</f>
        <v>1.4940000000000002</v>
      </c>
      <c r="G968" s="2">
        <f>'Moving Avg'!F968</f>
        <v>1.6324999999999998</v>
      </c>
      <c r="H968" s="2">
        <f>'Moving Avg'!G968</f>
        <v>2.1041999999999992</v>
      </c>
      <c r="I968" s="2">
        <f>'Moving Avg'!H968</f>
        <v>2.3819499999999976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50</v>
      </c>
      <c r="N968" s="8">
        <f t="shared" si="151"/>
        <v>0</v>
      </c>
      <c r="O968" s="8">
        <f t="shared" si="152"/>
        <v>0</v>
      </c>
      <c r="P968" s="8">
        <f t="shared" si="153"/>
        <v>16.5</v>
      </c>
      <c r="Q968" s="9">
        <f t="shared" si="154"/>
        <v>19.975000000000001</v>
      </c>
      <c r="R968" s="9">
        <f t="shared" si="155"/>
        <v>14.125</v>
      </c>
      <c r="S968" s="9">
        <f t="shared" si="156"/>
        <v>14.925000000000001</v>
      </c>
      <c r="T968" s="9">
        <f t="shared" si="157"/>
        <v>16.625</v>
      </c>
      <c r="U968" s="8">
        <f t="shared" si="158"/>
        <v>16.341666666666669</v>
      </c>
      <c r="V968" s="8">
        <f t="shared" si="159"/>
        <v>16.412500000000001</v>
      </c>
    </row>
    <row r="969" spans="1:22" ht="13.5" x14ac:dyDescent="0.25">
      <c r="A969" s="3">
        <f>RSI!A969</f>
        <v>43417</v>
      </c>
      <c r="B969" s="2">
        <f>RSI!B969</f>
        <v>1.42</v>
      </c>
      <c r="C969" s="2">
        <f>RSI!I969</f>
        <v>6.3085798238183486</v>
      </c>
      <c r="D969" s="2">
        <f>MACD!E969</f>
        <v>4.394521437169896E-2</v>
      </c>
      <c r="E969" s="2">
        <f>MACD!F969</f>
        <v>4.4972885478879933E-2</v>
      </c>
      <c r="F969" s="2">
        <f>'Moving Avg'!D969</f>
        <v>1.4780000000000002</v>
      </c>
      <c r="G969" s="2">
        <f>'Moving Avg'!F969</f>
        <v>1.6140000000000001</v>
      </c>
      <c r="H969" s="2">
        <f>'Moving Avg'!G969</f>
        <v>2.0785999999999993</v>
      </c>
      <c r="I969" s="2">
        <f>'Moving Avg'!H969</f>
        <v>2.3779999999999974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50</v>
      </c>
      <c r="N969" s="8">
        <f t="shared" si="151"/>
        <v>45</v>
      </c>
      <c r="O969" s="8">
        <f t="shared" si="152"/>
        <v>0</v>
      </c>
      <c r="P969" s="8">
        <f t="shared" si="153"/>
        <v>16.5</v>
      </c>
      <c r="Q969" s="9">
        <f t="shared" si="154"/>
        <v>35.725000000000001</v>
      </c>
      <c r="R969" s="9">
        <f t="shared" si="155"/>
        <v>23.125</v>
      </c>
      <c r="S969" s="9">
        <f t="shared" si="156"/>
        <v>21.675000000000001</v>
      </c>
      <c r="T969" s="9">
        <f t="shared" si="157"/>
        <v>27.875</v>
      </c>
      <c r="U969" s="8">
        <f t="shared" si="158"/>
        <v>26.841666666666669</v>
      </c>
      <c r="V969" s="8">
        <f t="shared" si="159"/>
        <v>27.1</v>
      </c>
    </row>
    <row r="970" spans="1:22" ht="13.5" x14ac:dyDescent="0.25">
      <c r="A970" s="3">
        <f>RSI!A970</f>
        <v>43418</v>
      </c>
      <c r="B970" s="2">
        <f>RSI!B970</f>
        <v>1.5</v>
      </c>
      <c r="C970" s="2">
        <f>RSI!I970</f>
        <v>23.745976476667238</v>
      </c>
      <c r="D970" s="2">
        <f>MACD!E970</f>
        <v>3.706151235303401E-2</v>
      </c>
      <c r="E970" s="2">
        <f>MACD!F970</f>
        <v>4.3390610853710751E-2</v>
      </c>
      <c r="F970" s="2">
        <f>'Moving Avg'!D970</f>
        <v>1.4780000000000002</v>
      </c>
      <c r="G970" s="2">
        <f>'Moving Avg'!F970</f>
        <v>1.6034999999999999</v>
      </c>
      <c r="H970" s="2">
        <f>'Moving Avg'!G970</f>
        <v>2.0545999999999989</v>
      </c>
      <c r="I970" s="2">
        <f>'Moving Avg'!H970</f>
        <v>2.3744499999999973</v>
      </c>
      <c r="J970" s="6" t="str">
        <f>OBV!F970</f>
        <v>BULLISH</v>
      </c>
      <c r="K970" s="6" t="str">
        <f>OBV!G970</f>
        <v>NEUTRAL</v>
      </c>
      <c r="L970" s="6" t="str">
        <f>OBV!H970</f>
        <v>NEUTRAL</v>
      </c>
      <c r="M970" s="8">
        <f t="shared" si="150"/>
        <v>50</v>
      </c>
      <c r="N970" s="8">
        <f t="shared" si="151"/>
        <v>45</v>
      </c>
      <c r="O970" s="8">
        <f t="shared" si="152"/>
        <v>0</v>
      </c>
      <c r="P970" s="8">
        <f t="shared" si="153"/>
        <v>49.5</v>
      </c>
      <c r="Q970" s="9">
        <f t="shared" si="154"/>
        <v>40.674999999999997</v>
      </c>
      <c r="R970" s="9">
        <f t="shared" si="155"/>
        <v>31.375</v>
      </c>
      <c r="S970" s="9">
        <f t="shared" si="156"/>
        <v>36.525000000000006</v>
      </c>
      <c r="T970" s="9">
        <f t="shared" si="157"/>
        <v>36.125</v>
      </c>
      <c r="U970" s="8">
        <f t="shared" si="158"/>
        <v>36.19166666666667</v>
      </c>
      <c r="V970" s="8">
        <f t="shared" si="159"/>
        <v>36.174999999999997</v>
      </c>
    </row>
    <row r="971" spans="1:22" ht="13.5" x14ac:dyDescent="0.25">
      <c r="A971" s="3">
        <f>RSI!A971</f>
        <v>43419</v>
      </c>
      <c r="B971" s="2">
        <f>RSI!B971</f>
        <v>1.56</v>
      </c>
      <c r="C971" s="2">
        <f>RSI!I971</f>
        <v>33.710818699075247</v>
      </c>
      <c r="D971" s="2">
        <f>MACD!E971</f>
        <v>2.805506191273488E-2</v>
      </c>
      <c r="E971" s="2">
        <f>MACD!F971</f>
        <v>4.0323501065515584E-2</v>
      </c>
      <c r="F971" s="2">
        <f>'Moving Avg'!D971</f>
        <v>1.4899999999999998</v>
      </c>
      <c r="G971" s="2">
        <f>'Moving Avg'!F971</f>
        <v>1.5959999999999999</v>
      </c>
      <c r="H971" s="2">
        <f>'Moving Avg'!G971</f>
        <v>2.0317999999999987</v>
      </c>
      <c r="I971" s="2">
        <f>'Moving Avg'!H971</f>
        <v>2.3711999999999973</v>
      </c>
      <c r="J971" s="6" t="str">
        <f>OBV!F971</f>
        <v>BULLISH</v>
      </c>
      <c r="K971" s="6" t="str">
        <f>OBV!G971</f>
        <v>WEAK</v>
      </c>
      <c r="L971" s="6" t="str">
        <f>OBV!H971</f>
        <v>CONFIRMED BULLISH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67</v>
      </c>
      <c r="Q971" s="9">
        <f t="shared" si="154"/>
        <v>34.549999999999997</v>
      </c>
      <c r="R971" s="9">
        <f t="shared" si="155"/>
        <v>30.75</v>
      </c>
      <c r="S971" s="9">
        <f t="shared" si="156"/>
        <v>40.650000000000006</v>
      </c>
      <c r="T971" s="9">
        <f t="shared" si="157"/>
        <v>34.25</v>
      </c>
      <c r="U971" s="8">
        <f t="shared" si="158"/>
        <v>35.31666666666667</v>
      </c>
      <c r="V971" s="8">
        <f t="shared" si="159"/>
        <v>35.049999999999997</v>
      </c>
    </row>
    <row r="972" spans="1:22" ht="13.5" x14ac:dyDescent="0.25">
      <c r="A972" s="3">
        <f>RSI!A972</f>
        <v>43420</v>
      </c>
      <c r="B972" s="2">
        <f>RSI!B972</f>
        <v>1.57</v>
      </c>
      <c r="C972" s="2">
        <f>RSI!I972</f>
        <v>35.230018410592052</v>
      </c>
      <c r="D972" s="2">
        <f>MACD!E972</f>
        <v>1.8969608583010666E-2</v>
      </c>
      <c r="E972" s="2">
        <f>MACD!F972</f>
        <v>3.6052722569014602E-2</v>
      </c>
      <c r="F972" s="2">
        <f>'Moving Avg'!D972</f>
        <v>1.5060000000000002</v>
      </c>
      <c r="G972" s="2">
        <f>'Moving Avg'!F972</f>
        <v>1.5909999999999997</v>
      </c>
      <c r="H972" s="2">
        <f>'Moving Avg'!G972</f>
        <v>2.0091999999999985</v>
      </c>
      <c r="I972" s="2">
        <f>'Moving Avg'!H972</f>
        <v>2.3679999999999972</v>
      </c>
      <c r="J972" s="6" t="str">
        <f>OBV!F972</f>
        <v>BULLISH</v>
      </c>
      <c r="K972" s="6" t="str">
        <f>OBV!G972</f>
        <v>WEAK</v>
      </c>
      <c r="L972" s="6" t="str">
        <f>OBV!H972</f>
        <v>CONFIRMED BULLISH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67</v>
      </c>
      <c r="Q972" s="9">
        <f t="shared" si="154"/>
        <v>34.549999999999997</v>
      </c>
      <c r="R972" s="9">
        <f t="shared" si="155"/>
        <v>30.75</v>
      </c>
      <c r="S972" s="9">
        <f t="shared" si="156"/>
        <v>40.650000000000006</v>
      </c>
      <c r="T972" s="9">
        <f t="shared" si="157"/>
        <v>34.25</v>
      </c>
      <c r="U972" s="8">
        <f t="shared" si="158"/>
        <v>35.31666666666667</v>
      </c>
      <c r="V972" s="8">
        <f t="shared" si="159"/>
        <v>35.049999999999997</v>
      </c>
    </row>
    <row r="973" spans="1:22" ht="13.5" x14ac:dyDescent="0.25">
      <c r="A973" s="3">
        <f>RSI!A973</f>
        <v>43423</v>
      </c>
      <c r="B973" s="2">
        <f>RSI!B973</f>
        <v>1.6</v>
      </c>
      <c r="C973" s="2">
        <f>RSI!I973</f>
        <v>39.695112966815422</v>
      </c>
      <c r="D973" s="2">
        <f>MACD!E973</f>
        <v>-1.0143746078901117E-3</v>
      </c>
      <c r="E973" s="2">
        <f>MACD!F973</f>
        <v>2.8639303133633661E-2</v>
      </c>
      <c r="F973" s="2">
        <f>'Moving Avg'!D973</f>
        <v>1.53</v>
      </c>
      <c r="G973" s="2">
        <f>'Moving Avg'!F973</f>
        <v>1.5854999999999999</v>
      </c>
      <c r="H973" s="2">
        <f>'Moving Avg'!G973</f>
        <v>1.9871999999999987</v>
      </c>
      <c r="I973" s="2">
        <f>'Moving Avg'!H973</f>
        <v>2.3649499999999972</v>
      </c>
      <c r="J973" s="6" t="str">
        <f>OBV!F973</f>
        <v>BULLISH</v>
      </c>
      <c r="K973" s="6" t="str">
        <f>OBV!G973</f>
        <v>WEAK</v>
      </c>
      <c r="L973" s="6" t="str">
        <f>OBV!H973</f>
        <v>CONFIRMED BULLISH</v>
      </c>
      <c r="M973" s="8">
        <f t="shared" si="150"/>
        <v>25</v>
      </c>
      <c r="N973" s="8">
        <f t="shared" si="151"/>
        <v>100</v>
      </c>
      <c r="O973" s="8">
        <f t="shared" si="152"/>
        <v>0</v>
      </c>
      <c r="P973" s="8">
        <f t="shared" si="153"/>
        <v>67</v>
      </c>
      <c r="Q973" s="9">
        <f t="shared" si="154"/>
        <v>53.8</v>
      </c>
      <c r="R973" s="9">
        <f t="shared" si="155"/>
        <v>41.75</v>
      </c>
      <c r="S973" s="9">
        <f t="shared" si="156"/>
        <v>48.900000000000006</v>
      </c>
      <c r="T973" s="9">
        <f t="shared" si="157"/>
        <v>48</v>
      </c>
      <c r="U973" s="8">
        <f t="shared" si="158"/>
        <v>48.15</v>
      </c>
      <c r="V973" s="8">
        <f t="shared" si="159"/>
        <v>48.112499999999997</v>
      </c>
    </row>
    <row r="974" spans="1:22" ht="13.5" x14ac:dyDescent="0.25">
      <c r="A974" s="3">
        <f>RSI!A974</f>
        <v>43425</v>
      </c>
      <c r="B974" s="2">
        <f>RSI!B974</f>
        <v>1.6</v>
      </c>
      <c r="C974" s="2">
        <f>RSI!I974</f>
        <v>39.695112966815422</v>
      </c>
      <c r="D974" s="2">
        <f>MACD!E974</f>
        <v>-2.2072887083862014E-2</v>
      </c>
      <c r="E974" s="2">
        <f>MACD!F974</f>
        <v>1.8496865090134526E-2</v>
      </c>
      <c r="F974" s="2">
        <f>'Moving Avg'!D974</f>
        <v>1.5660000000000001</v>
      </c>
      <c r="G974" s="2">
        <f>'Moving Avg'!F974</f>
        <v>1.5799999999999998</v>
      </c>
      <c r="H974" s="2">
        <f>'Moving Avg'!G974</f>
        <v>1.9651999999999989</v>
      </c>
      <c r="I974" s="2">
        <f>'Moving Avg'!H974</f>
        <v>2.362199999999997</v>
      </c>
      <c r="J974" s="6" t="str">
        <f>OBV!F974</f>
        <v>BULLISH</v>
      </c>
      <c r="K974" s="6" t="str">
        <f>OBV!G974</f>
        <v>WEAK</v>
      </c>
      <c r="L974" s="6" t="str">
        <f>OBV!H974</f>
        <v>CONFIRMED BULLISH</v>
      </c>
      <c r="M974" s="8">
        <f t="shared" si="150"/>
        <v>25</v>
      </c>
      <c r="N974" s="8">
        <f t="shared" si="151"/>
        <v>100</v>
      </c>
      <c r="O974" s="8">
        <f t="shared" si="152"/>
        <v>0</v>
      </c>
      <c r="P974" s="8">
        <f t="shared" si="153"/>
        <v>67</v>
      </c>
      <c r="Q974" s="9">
        <f t="shared" si="154"/>
        <v>53.8</v>
      </c>
      <c r="R974" s="9">
        <f t="shared" si="155"/>
        <v>41.75</v>
      </c>
      <c r="S974" s="9">
        <f t="shared" si="156"/>
        <v>48.900000000000006</v>
      </c>
      <c r="T974" s="9">
        <f t="shared" si="157"/>
        <v>48</v>
      </c>
      <c r="U974" s="8">
        <f t="shared" si="158"/>
        <v>48.15</v>
      </c>
      <c r="V974" s="8">
        <f t="shared" si="159"/>
        <v>48.112499999999997</v>
      </c>
    </row>
    <row r="975" spans="1:22" ht="13.5" x14ac:dyDescent="0.25">
      <c r="A975" s="3">
        <f>RSI!A975</f>
        <v>43426</v>
      </c>
      <c r="B975" s="2">
        <f>RSI!B975</f>
        <v>1.64</v>
      </c>
      <c r="C975" s="2">
        <f>RSI!I975</f>
        <v>45.504443435832108</v>
      </c>
      <c r="D975" s="2">
        <f>MACD!E975</f>
        <v>-4.2422742874622221E-2</v>
      </c>
      <c r="E975" s="2">
        <f>MACD!F975</f>
        <v>6.3129434971831763E-3</v>
      </c>
      <c r="F975" s="2">
        <f>'Moving Avg'!D975</f>
        <v>1.5939999999999999</v>
      </c>
      <c r="G975" s="2">
        <f>'Moving Avg'!F975</f>
        <v>1.5750000000000002</v>
      </c>
      <c r="H975" s="2">
        <f>'Moving Avg'!G975</f>
        <v>1.9439999999999993</v>
      </c>
      <c r="I975" s="2">
        <f>'Moving Avg'!H975</f>
        <v>2.3596499999999971</v>
      </c>
      <c r="J975" s="6" t="str">
        <f>OBV!F975</f>
        <v>BULLISH</v>
      </c>
      <c r="K975" s="6" t="str">
        <f>OBV!G975</f>
        <v>WEAK</v>
      </c>
      <c r="L975" s="6" t="str">
        <f>OBV!H975</f>
        <v>CONFIRMED BULLISH</v>
      </c>
      <c r="M975" s="8">
        <f t="shared" si="150"/>
        <v>25</v>
      </c>
      <c r="N975" s="8">
        <f t="shared" si="151"/>
        <v>100</v>
      </c>
      <c r="O975" s="8">
        <f t="shared" si="152"/>
        <v>0</v>
      </c>
      <c r="P975" s="8">
        <f t="shared" si="153"/>
        <v>67</v>
      </c>
      <c r="Q975" s="9">
        <f t="shared" si="154"/>
        <v>53.8</v>
      </c>
      <c r="R975" s="9">
        <f t="shared" si="155"/>
        <v>41.75</v>
      </c>
      <c r="S975" s="9">
        <f t="shared" si="156"/>
        <v>48.900000000000006</v>
      </c>
      <c r="T975" s="9">
        <f t="shared" si="157"/>
        <v>48</v>
      </c>
      <c r="U975" s="8">
        <f t="shared" si="158"/>
        <v>48.15</v>
      </c>
      <c r="V975" s="8">
        <f t="shared" si="159"/>
        <v>48.112499999999997</v>
      </c>
    </row>
    <row r="976" spans="1:22" ht="13.5" x14ac:dyDescent="0.25">
      <c r="A976" s="3">
        <f>RSI!A976</f>
        <v>43427</v>
      </c>
      <c r="B976" s="2">
        <f>RSI!B976</f>
        <v>1.6</v>
      </c>
      <c r="C976" s="2">
        <f>RSI!I976</f>
        <v>41.227395148867842</v>
      </c>
      <c r="D976" s="2">
        <f>MACD!E976</f>
        <v>-5.6515390655136555E-2</v>
      </c>
      <c r="E976" s="2">
        <f>MACD!F976</f>
        <v>-6.2527233332807701E-3</v>
      </c>
      <c r="F976" s="2">
        <f>'Moving Avg'!D976</f>
        <v>1.6019999999999999</v>
      </c>
      <c r="G976" s="2">
        <f>'Moving Avg'!F976</f>
        <v>1.5680000000000001</v>
      </c>
      <c r="H976" s="2">
        <f>'Moving Avg'!G976</f>
        <v>1.9219999999999993</v>
      </c>
      <c r="I976" s="2">
        <f>'Moving Avg'!H976</f>
        <v>2.3568999999999973</v>
      </c>
      <c r="J976" s="6" t="str">
        <f>OBV!F976</f>
        <v>BULLISH</v>
      </c>
      <c r="K976" s="6" t="str">
        <f>OBV!G976</f>
        <v>WEAK</v>
      </c>
      <c r="L976" s="6" t="str">
        <f>OBV!H976</f>
        <v>CONFIRMED BULLISH</v>
      </c>
      <c r="M976" s="8">
        <f t="shared" si="150"/>
        <v>25</v>
      </c>
      <c r="N976" s="8">
        <f t="shared" si="151"/>
        <v>100</v>
      </c>
      <c r="O976" s="8">
        <f t="shared" si="152"/>
        <v>0</v>
      </c>
      <c r="P976" s="8">
        <f t="shared" si="153"/>
        <v>67</v>
      </c>
      <c r="Q976" s="9">
        <f t="shared" si="154"/>
        <v>53.8</v>
      </c>
      <c r="R976" s="9">
        <f t="shared" si="155"/>
        <v>41.75</v>
      </c>
      <c r="S976" s="9">
        <f t="shared" si="156"/>
        <v>48.900000000000006</v>
      </c>
      <c r="T976" s="9">
        <f t="shared" si="157"/>
        <v>48</v>
      </c>
      <c r="U976" s="8">
        <f t="shared" si="158"/>
        <v>48.15</v>
      </c>
      <c r="V976" s="8">
        <f t="shared" si="159"/>
        <v>48.112499999999997</v>
      </c>
    </row>
    <row r="977" spans="1:22" ht="13.5" x14ac:dyDescent="0.25">
      <c r="A977" s="3">
        <f>RSI!A977</f>
        <v>43430</v>
      </c>
      <c r="B977" s="2">
        <f>RSI!B977</f>
        <v>1.68</v>
      </c>
      <c r="C977" s="2">
        <f>RSI!I977</f>
        <v>51.122378910518137</v>
      </c>
      <c r="D977" s="2">
        <f>MACD!E977</f>
        <v>-7.5516577484255887E-2</v>
      </c>
      <c r="E977" s="2">
        <f>MACD!F977</f>
        <v>-2.0105494163475793E-2</v>
      </c>
      <c r="F977" s="2">
        <f>'Moving Avg'!D977</f>
        <v>1.6239999999999999</v>
      </c>
      <c r="G977" s="2">
        <f>'Moving Avg'!F977</f>
        <v>1.5649999999999999</v>
      </c>
      <c r="H977" s="2">
        <f>'Moving Avg'!G977</f>
        <v>1.9015999999999997</v>
      </c>
      <c r="I977" s="2">
        <f>'Moving Avg'!H977</f>
        <v>2.354549999999997</v>
      </c>
      <c r="J977" s="6" t="str">
        <f>OBV!F977</f>
        <v>BULLISH</v>
      </c>
      <c r="K977" s="6" t="str">
        <f>OBV!G977</f>
        <v>WEAK</v>
      </c>
      <c r="L977" s="6" t="str">
        <f>OBV!H977</f>
        <v>CONFIRMED BULLISH</v>
      </c>
      <c r="M977" s="8">
        <f t="shared" si="150"/>
        <v>25</v>
      </c>
      <c r="N977" s="8">
        <f t="shared" si="151"/>
        <v>100</v>
      </c>
      <c r="O977" s="8">
        <f t="shared" si="152"/>
        <v>0</v>
      </c>
      <c r="P977" s="8">
        <f t="shared" si="153"/>
        <v>67</v>
      </c>
      <c r="Q977" s="9">
        <f t="shared" si="154"/>
        <v>53.8</v>
      </c>
      <c r="R977" s="9">
        <f t="shared" si="155"/>
        <v>41.75</v>
      </c>
      <c r="S977" s="9">
        <f t="shared" si="156"/>
        <v>48.900000000000006</v>
      </c>
      <c r="T977" s="9">
        <f t="shared" si="157"/>
        <v>48</v>
      </c>
      <c r="U977" s="8">
        <f t="shared" si="158"/>
        <v>48.15</v>
      </c>
      <c r="V977" s="8">
        <f t="shared" si="159"/>
        <v>48.112499999999997</v>
      </c>
    </row>
    <row r="978" spans="1:22" ht="13.5" x14ac:dyDescent="0.25">
      <c r="A978" s="3">
        <f>RSI!A978</f>
        <v>43431</v>
      </c>
      <c r="B978" s="2">
        <f>RSI!B978</f>
        <v>1.75</v>
      </c>
      <c r="C978" s="2">
        <f>RSI!I978</f>
        <v>57.814929490658635</v>
      </c>
      <c r="D978" s="2">
        <f>MACD!E978</f>
        <v>-9.8431848333460525E-2</v>
      </c>
      <c r="E978" s="2">
        <f>MACD!F978</f>
        <v>-3.577076499747274E-2</v>
      </c>
      <c r="F978" s="2">
        <f>'Moving Avg'!D978</f>
        <v>1.6539999999999999</v>
      </c>
      <c r="G978" s="2">
        <f>'Moving Avg'!F978</f>
        <v>1.5675000000000003</v>
      </c>
      <c r="H978" s="2">
        <f>'Moving Avg'!G978</f>
        <v>1.8825999999999996</v>
      </c>
      <c r="I978" s="2">
        <f>'Moving Avg'!H978</f>
        <v>2.3525499999999973</v>
      </c>
      <c r="J978" s="6" t="str">
        <f>OBV!F978</f>
        <v>BULLISH</v>
      </c>
      <c r="K978" s="6" t="str">
        <f>OBV!G978</f>
        <v>WEAK</v>
      </c>
      <c r="L978" s="6" t="str">
        <f>OBV!H978</f>
        <v>CONFIRMED BULLISH</v>
      </c>
      <c r="M978" s="8">
        <f t="shared" si="150"/>
        <v>25</v>
      </c>
      <c r="N978" s="8">
        <f t="shared" si="151"/>
        <v>100</v>
      </c>
      <c r="O978" s="8">
        <f t="shared" si="152"/>
        <v>0</v>
      </c>
      <c r="P978" s="8">
        <f t="shared" si="153"/>
        <v>67</v>
      </c>
      <c r="Q978" s="9">
        <f t="shared" si="154"/>
        <v>53.8</v>
      </c>
      <c r="R978" s="9">
        <f t="shared" si="155"/>
        <v>41.75</v>
      </c>
      <c r="S978" s="9">
        <f t="shared" si="156"/>
        <v>48.900000000000006</v>
      </c>
      <c r="T978" s="9">
        <f t="shared" si="157"/>
        <v>48</v>
      </c>
      <c r="U978" s="8">
        <f t="shared" si="158"/>
        <v>48.15</v>
      </c>
      <c r="V978" s="8">
        <f t="shared" si="159"/>
        <v>48.112499999999997</v>
      </c>
    </row>
    <row r="979" spans="1:22" ht="13.5" x14ac:dyDescent="0.25">
      <c r="A979" s="3">
        <f>RSI!A979</f>
        <v>43432</v>
      </c>
      <c r="B979" s="2">
        <f>RSI!B979</f>
        <v>1.78</v>
      </c>
      <c r="C979" s="2">
        <f>RSI!I979</f>
        <v>60.322394899907543</v>
      </c>
      <c r="D979" s="2">
        <f>MACD!E979</f>
        <v>-0.12979359218017694</v>
      </c>
      <c r="E979" s="2">
        <f>MACD!F979</f>
        <v>-5.457533043401358E-2</v>
      </c>
      <c r="F979" s="2">
        <f>'Moving Avg'!D979</f>
        <v>1.69</v>
      </c>
      <c r="G979" s="2">
        <f>'Moving Avg'!F979</f>
        <v>1.5760000000000003</v>
      </c>
      <c r="H979" s="2">
        <f>'Moving Avg'!G979</f>
        <v>1.8641999999999999</v>
      </c>
      <c r="I979" s="2">
        <f>'Moving Avg'!H979</f>
        <v>2.3506999999999971</v>
      </c>
      <c r="J979" s="6" t="str">
        <f>OBV!F979</f>
        <v>BULLISH</v>
      </c>
      <c r="K979" s="6" t="str">
        <f>OBV!G979</f>
        <v>WEAK</v>
      </c>
      <c r="L979" s="6" t="str">
        <f>OBV!H979</f>
        <v>CONFIRMED BULLISH</v>
      </c>
      <c r="M979" s="8">
        <f t="shared" si="150"/>
        <v>25</v>
      </c>
      <c r="N979" s="8">
        <f t="shared" si="151"/>
        <v>100</v>
      </c>
      <c r="O979" s="8">
        <f t="shared" si="152"/>
        <v>0</v>
      </c>
      <c r="P979" s="8">
        <f t="shared" si="153"/>
        <v>67</v>
      </c>
      <c r="Q979" s="9">
        <f t="shared" si="154"/>
        <v>53.8</v>
      </c>
      <c r="R979" s="9">
        <f t="shared" si="155"/>
        <v>41.75</v>
      </c>
      <c r="S979" s="9">
        <f t="shared" si="156"/>
        <v>48.900000000000006</v>
      </c>
      <c r="T979" s="9">
        <f t="shared" si="157"/>
        <v>48</v>
      </c>
      <c r="U979" s="8">
        <f t="shared" si="158"/>
        <v>48.15</v>
      </c>
      <c r="V979" s="8">
        <f t="shared" si="159"/>
        <v>48.112499999999997</v>
      </c>
    </row>
    <row r="980" spans="1:22" ht="13.5" x14ac:dyDescent="0.25">
      <c r="A980" s="3">
        <f>RSI!A980</f>
        <v>43433</v>
      </c>
      <c r="B980" s="2">
        <f>RSI!B980</f>
        <v>1.78</v>
      </c>
      <c r="C980" s="2">
        <f>RSI!I980</f>
        <v>60.322394899907543</v>
      </c>
      <c r="D980" s="2">
        <f>MACD!E980</f>
        <v>-0.14468050155090717</v>
      </c>
      <c r="E980" s="2">
        <f>MACD!F980</f>
        <v>-7.2596364657392304E-2</v>
      </c>
      <c r="F980" s="2">
        <f>'Moving Avg'!D980</f>
        <v>1.718</v>
      </c>
      <c r="G980" s="2">
        <f>'Moving Avg'!F980</f>
        <v>1.5845000000000005</v>
      </c>
      <c r="H980" s="2">
        <f>'Moving Avg'!G980</f>
        <v>1.8457999999999999</v>
      </c>
      <c r="I980" s="2">
        <f>'Moving Avg'!H980</f>
        <v>2.348849999999997</v>
      </c>
      <c r="J980" s="6" t="str">
        <f>OBV!F980</f>
        <v>BULLISH</v>
      </c>
      <c r="K980" s="6" t="str">
        <f>OBV!G980</f>
        <v>WEAK</v>
      </c>
      <c r="L980" s="6" t="str">
        <f>OBV!H980</f>
        <v>CONFIRMED BULLISH</v>
      </c>
      <c r="M980" s="8">
        <f t="shared" si="150"/>
        <v>25</v>
      </c>
      <c r="N980" s="8">
        <f t="shared" si="151"/>
        <v>100</v>
      </c>
      <c r="O980" s="8">
        <f t="shared" si="152"/>
        <v>0</v>
      </c>
      <c r="P980" s="8">
        <f t="shared" si="153"/>
        <v>67</v>
      </c>
      <c r="Q980" s="9">
        <f t="shared" si="154"/>
        <v>53.8</v>
      </c>
      <c r="R980" s="9">
        <f t="shared" si="155"/>
        <v>41.75</v>
      </c>
      <c r="S980" s="9">
        <f t="shared" si="156"/>
        <v>48.900000000000006</v>
      </c>
      <c r="T980" s="9">
        <f t="shared" si="157"/>
        <v>48</v>
      </c>
      <c r="U980" s="8">
        <f t="shared" si="158"/>
        <v>48.15</v>
      </c>
      <c r="V980" s="8">
        <f t="shared" si="159"/>
        <v>48.112499999999997</v>
      </c>
    </row>
    <row r="981" spans="1:22" ht="13.5" x14ac:dyDescent="0.25">
      <c r="A981" s="3">
        <f>RSI!A981</f>
        <v>43434</v>
      </c>
      <c r="B981" s="2">
        <f>RSI!B981</f>
        <v>1.86</v>
      </c>
      <c r="C981" s="2">
        <f>RSI!I981</f>
        <v>66.483671529965463</v>
      </c>
      <c r="D981" s="2">
        <f>MACD!E981</f>
        <v>-0.1545812937752582</v>
      </c>
      <c r="E981" s="2">
        <f>MACD!F981</f>
        <v>-8.8993350480965489E-2</v>
      </c>
      <c r="F981" s="2">
        <f>'Moving Avg'!D981</f>
        <v>1.77</v>
      </c>
      <c r="G981" s="2">
        <f>'Moving Avg'!F981</f>
        <v>1.5970000000000002</v>
      </c>
      <c r="H981" s="2">
        <f>'Moving Avg'!G981</f>
        <v>1.829</v>
      </c>
      <c r="I981" s="2">
        <f>'Moving Avg'!H981</f>
        <v>2.3473999999999968</v>
      </c>
      <c r="J981" s="6" t="str">
        <f>OBV!F981</f>
        <v>BULLISH</v>
      </c>
      <c r="K981" s="6" t="str">
        <f>OBV!G981</f>
        <v>WEAK</v>
      </c>
      <c r="L981" s="6" t="str">
        <f>OBV!H981</f>
        <v>CONFIRMED BULLISH</v>
      </c>
      <c r="M981" s="8">
        <f t="shared" si="150"/>
        <v>25</v>
      </c>
      <c r="N981" s="8">
        <f t="shared" si="151"/>
        <v>100</v>
      </c>
      <c r="O981" s="8">
        <f t="shared" si="152"/>
        <v>0</v>
      </c>
      <c r="P981" s="8">
        <f t="shared" si="153"/>
        <v>67</v>
      </c>
      <c r="Q981" s="9">
        <f t="shared" si="154"/>
        <v>53.8</v>
      </c>
      <c r="R981" s="9">
        <f t="shared" si="155"/>
        <v>41.75</v>
      </c>
      <c r="S981" s="9">
        <f t="shared" si="156"/>
        <v>48.900000000000006</v>
      </c>
      <c r="T981" s="9">
        <f t="shared" si="157"/>
        <v>48</v>
      </c>
      <c r="U981" s="8">
        <f t="shared" si="158"/>
        <v>48.15</v>
      </c>
      <c r="V981" s="8">
        <f t="shared" si="159"/>
        <v>48.112499999999997</v>
      </c>
    </row>
    <row r="982" spans="1:22" ht="13.5" x14ac:dyDescent="0.25">
      <c r="A982" s="3">
        <f>RSI!A982</f>
        <v>43437</v>
      </c>
      <c r="B982" s="2">
        <f>RSI!B982</f>
        <v>1.84</v>
      </c>
      <c r="C982" s="2">
        <f>RSI!I982</f>
        <v>63.815721840593611</v>
      </c>
      <c r="D982" s="2">
        <f>MACD!E982</f>
        <v>-0.16097557493365011</v>
      </c>
      <c r="E982" s="2">
        <f>MACD!F982</f>
        <v>-0.10338979537150242</v>
      </c>
      <c r="F982" s="2">
        <f>'Moving Avg'!D982</f>
        <v>1.8020000000000003</v>
      </c>
      <c r="G982" s="2">
        <f>'Moving Avg'!F982</f>
        <v>1.6090000000000004</v>
      </c>
      <c r="H982" s="2">
        <f>'Moving Avg'!G982</f>
        <v>1.8118000000000001</v>
      </c>
      <c r="I982" s="2">
        <f>'Moving Avg'!H982</f>
        <v>2.3460499999999969</v>
      </c>
      <c r="J982" s="6" t="str">
        <f>OBV!F982</f>
        <v>BULLISH</v>
      </c>
      <c r="K982" s="6" t="str">
        <f>OBV!G982</f>
        <v>WEAK</v>
      </c>
      <c r="L982" s="6" t="str">
        <f>OBV!H982</f>
        <v>CONFIRMED BULLISH</v>
      </c>
      <c r="M982" s="8">
        <f t="shared" si="150"/>
        <v>25</v>
      </c>
      <c r="N982" s="8">
        <f t="shared" si="151"/>
        <v>100</v>
      </c>
      <c r="O982" s="8">
        <f t="shared" si="152"/>
        <v>0</v>
      </c>
      <c r="P982" s="8">
        <f t="shared" si="153"/>
        <v>67</v>
      </c>
      <c r="Q982" s="9">
        <f t="shared" si="154"/>
        <v>53.8</v>
      </c>
      <c r="R982" s="9">
        <f t="shared" si="155"/>
        <v>41.75</v>
      </c>
      <c r="S982" s="9">
        <f t="shared" si="156"/>
        <v>48.900000000000006</v>
      </c>
      <c r="T982" s="9">
        <f t="shared" si="157"/>
        <v>48</v>
      </c>
      <c r="U982" s="8">
        <f t="shared" si="158"/>
        <v>48.15</v>
      </c>
      <c r="V982" s="8">
        <f t="shared" si="159"/>
        <v>48.112499999999997</v>
      </c>
    </row>
    <row r="983" spans="1:22" ht="13.5" x14ac:dyDescent="0.25">
      <c r="A983" s="3">
        <f>RSI!A983</f>
        <v>43438</v>
      </c>
      <c r="B983" s="2">
        <f>RSI!B983</f>
        <v>1.84</v>
      </c>
      <c r="C983" s="2">
        <f>RSI!I983</f>
        <v>63.815721840593604</v>
      </c>
      <c r="D983" s="2">
        <f>MACD!E983</f>
        <v>-0.16261239834910057</v>
      </c>
      <c r="E983" s="2">
        <f>MACD!F983</f>
        <v>-0.11523431596702205</v>
      </c>
      <c r="F983" s="2">
        <f>'Moving Avg'!D983</f>
        <v>1.8199999999999998</v>
      </c>
      <c r="G983" s="2">
        <f>'Moving Avg'!F983</f>
        <v>1.6245000000000005</v>
      </c>
      <c r="H983" s="2">
        <f>'Moving Avg'!G983</f>
        <v>1.7946</v>
      </c>
      <c r="I983" s="2">
        <f>'Moving Avg'!H983</f>
        <v>2.3446999999999969</v>
      </c>
      <c r="J983" s="6" t="str">
        <f>OBV!F983</f>
        <v>BULLISH</v>
      </c>
      <c r="K983" s="6" t="str">
        <f>OBV!G983</f>
        <v>WEAK</v>
      </c>
      <c r="L983" s="6" t="str">
        <f>OBV!H983</f>
        <v>CONFIRMED BULLISH</v>
      </c>
      <c r="M983" s="8">
        <f t="shared" si="150"/>
        <v>25</v>
      </c>
      <c r="N983" s="8">
        <f t="shared" si="151"/>
        <v>100</v>
      </c>
      <c r="O983" s="8">
        <f t="shared" si="152"/>
        <v>0</v>
      </c>
      <c r="P983" s="8">
        <f t="shared" si="153"/>
        <v>67</v>
      </c>
      <c r="Q983" s="9">
        <f t="shared" si="154"/>
        <v>53.8</v>
      </c>
      <c r="R983" s="9">
        <f t="shared" si="155"/>
        <v>41.75</v>
      </c>
      <c r="S983" s="9">
        <f t="shared" si="156"/>
        <v>48.900000000000006</v>
      </c>
      <c r="T983" s="9">
        <f t="shared" si="157"/>
        <v>48</v>
      </c>
      <c r="U983" s="8">
        <f t="shared" si="158"/>
        <v>48.15</v>
      </c>
      <c r="V983" s="8">
        <f t="shared" si="159"/>
        <v>48.112499999999997</v>
      </c>
    </row>
    <row r="984" spans="1:22" ht="13.5" x14ac:dyDescent="0.25">
      <c r="A984" s="3">
        <f>RSI!A984</f>
        <v>43439</v>
      </c>
      <c r="B984" s="2">
        <f>RSI!B984</f>
        <v>1.84</v>
      </c>
      <c r="C984" s="2">
        <f>RSI!I984</f>
        <v>63.815721840593604</v>
      </c>
      <c r="D984" s="2">
        <f>MACD!E984</f>
        <v>-0.16477671984725584</v>
      </c>
      <c r="E984" s="2">
        <f>MACD!F984</f>
        <v>-0.12514279674306883</v>
      </c>
      <c r="F984" s="2">
        <f>'Moving Avg'!D984</f>
        <v>1.8320000000000001</v>
      </c>
      <c r="G984" s="2">
        <f>'Moving Avg'!F984</f>
        <v>1.6415000000000002</v>
      </c>
      <c r="H984" s="2">
        <f>'Moving Avg'!G984</f>
        <v>1.7798000000000003</v>
      </c>
      <c r="I984" s="2">
        <f>'Moving Avg'!H984</f>
        <v>2.3433999999999968</v>
      </c>
      <c r="J984" s="6" t="str">
        <f>OBV!F984</f>
        <v>BEARISH</v>
      </c>
      <c r="K984" s="6" t="str">
        <f>OBV!G984</f>
        <v>STRONG</v>
      </c>
      <c r="L984" s="6" t="str">
        <f>OBV!H984</f>
        <v>BEARISH DIVERGENCE</v>
      </c>
      <c r="M984" s="8">
        <f t="shared" si="150"/>
        <v>25</v>
      </c>
      <c r="N984" s="8">
        <f t="shared" si="151"/>
        <v>100</v>
      </c>
      <c r="O984" s="8">
        <f t="shared" si="152"/>
        <v>0</v>
      </c>
      <c r="P984" s="8">
        <f t="shared" si="153"/>
        <v>33</v>
      </c>
      <c r="Q984" s="9">
        <f t="shared" si="154"/>
        <v>48.7</v>
      </c>
      <c r="R984" s="9">
        <f t="shared" si="155"/>
        <v>33.25</v>
      </c>
      <c r="S984" s="9">
        <f t="shared" si="156"/>
        <v>33.6</v>
      </c>
      <c r="T984" s="9">
        <f t="shared" si="157"/>
        <v>39.5</v>
      </c>
      <c r="U984" s="8">
        <f t="shared" si="158"/>
        <v>38.516666666666673</v>
      </c>
      <c r="V984" s="8">
        <f t="shared" si="159"/>
        <v>38.762500000000003</v>
      </c>
    </row>
    <row r="985" spans="1:22" ht="13.5" x14ac:dyDescent="0.25">
      <c r="A985" s="3">
        <f>RSI!A985</f>
        <v>43440</v>
      </c>
      <c r="B985" s="2">
        <f>RSI!B985</f>
        <v>1.84</v>
      </c>
      <c r="C985" s="2">
        <f>RSI!I985</f>
        <v>63.815721840593596</v>
      </c>
      <c r="D985" s="2">
        <f>MACD!E985</f>
        <v>-0.1611758125327365</v>
      </c>
      <c r="E985" s="2">
        <f>MACD!F985</f>
        <v>-0.13234939990100236</v>
      </c>
      <c r="F985" s="2">
        <f>'Moving Avg'!D985</f>
        <v>1.8440000000000001</v>
      </c>
      <c r="G985" s="2">
        <f>'Moving Avg'!F985</f>
        <v>1.6585000000000001</v>
      </c>
      <c r="H985" s="2">
        <f>'Moving Avg'!G985</f>
        <v>1.7664000000000002</v>
      </c>
      <c r="I985" s="2">
        <f>'Moving Avg'!H985</f>
        <v>2.342549999999997</v>
      </c>
      <c r="J985" s="6" t="str">
        <f>OBV!F985</f>
        <v>BEARISH</v>
      </c>
      <c r="K985" s="6" t="str">
        <f>OBV!G985</f>
        <v>STRONG</v>
      </c>
      <c r="L985" s="6" t="str">
        <f>OBV!H985</f>
        <v>BEARISH DIVERGENCE</v>
      </c>
      <c r="M985" s="8">
        <f t="shared" si="150"/>
        <v>25</v>
      </c>
      <c r="N985" s="8">
        <f t="shared" si="151"/>
        <v>100</v>
      </c>
      <c r="O985" s="8">
        <f t="shared" si="152"/>
        <v>0</v>
      </c>
      <c r="P985" s="8">
        <f t="shared" si="153"/>
        <v>33</v>
      </c>
      <c r="Q985" s="9">
        <f t="shared" si="154"/>
        <v>48.7</v>
      </c>
      <c r="R985" s="9">
        <f t="shared" si="155"/>
        <v>33.25</v>
      </c>
      <c r="S985" s="9">
        <f t="shared" si="156"/>
        <v>33.6</v>
      </c>
      <c r="T985" s="9">
        <f t="shared" si="157"/>
        <v>39.5</v>
      </c>
      <c r="U985" s="8">
        <f t="shared" si="158"/>
        <v>38.516666666666673</v>
      </c>
      <c r="V985" s="8">
        <f t="shared" si="159"/>
        <v>38.762500000000003</v>
      </c>
    </row>
    <row r="986" spans="1:22" ht="13.5" x14ac:dyDescent="0.25">
      <c r="A986" s="3">
        <f>RSI!A986</f>
        <v>43441</v>
      </c>
      <c r="B986" s="2">
        <f>RSI!B986</f>
        <v>1.84</v>
      </c>
      <c r="C986" s="2">
        <f>RSI!I986</f>
        <v>63.815721840593596</v>
      </c>
      <c r="D986" s="2">
        <f>MACD!E986</f>
        <v>-0.16495087588993362</v>
      </c>
      <c r="E986" s="2">
        <f>MACD!F986</f>
        <v>-0.13886969509878863</v>
      </c>
      <c r="F986" s="2">
        <f>'Moving Avg'!D986</f>
        <v>1.8400000000000003</v>
      </c>
      <c r="G986" s="2">
        <f>'Moving Avg'!F986</f>
        <v>1.6755000000000002</v>
      </c>
      <c r="H986" s="2">
        <f>'Moving Avg'!G986</f>
        <v>1.7544000000000006</v>
      </c>
      <c r="I986" s="2">
        <f>'Moving Avg'!H986</f>
        <v>2.341599999999997</v>
      </c>
      <c r="J986" s="6" t="str">
        <f>OBV!F986</f>
        <v>BEARISH</v>
      </c>
      <c r="K986" s="6" t="str">
        <f>OBV!G986</f>
        <v>STRONG</v>
      </c>
      <c r="L986" s="6" t="str">
        <f>OBV!H986</f>
        <v>CONFIRMED BEARISH</v>
      </c>
      <c r="M986" s="8">
        <f t="shared" si="150"/>
        <v>25</v>
      </c>
      <c r="N986" s="8">
        <f t="shared" si="151"/>
        <v>100</v>
      </c>
      <c r="O986" s="8">
        <f t="shared" si="152"/>
        <v>0</v>
      </c>
      <c r="P986" s="8">
        <f t="shared" si="153"/>
        <v>33</v>
      </c>
      <c r="Q986" s="9">
        <f t="shared" si="154"/>
        <v>48.7</v>
      </c>
      <c r="R986" s="9">
        <f t="shared" si="155"/>
        <v>33.25</v>
      </c>
      <c r="S986" s="9">
        <f t="shared" si="156"/>
        <v>33.6</v>
      </c>
      <c r="T986" s="9">
        <f t="shared" si="157"/>
        <v>39.5</v>
      </c>
      <c r="U986" s="8">
        <f t="shared" si="158"/>
        <v>38.516666666666673</v>
      </c>
      <c r="V986" s="8">
        <f t="shared" si="159"/>
        <v>38.762500000000003</v>
      </c>
    </row>
    <row r="987" spans="1:22" ht="13.5" x14ac:dyDescent="0.25">
      <c r="A987" s="3">
        <f>RSI!A987</f>
        <v>43444</v>
      </c>
      <c r="B987" s="2">
        <f>RSI!B987</f>
        <v>1.84</v>
      </c>
      <c r="C987" s="2">
        <f>RSI!I987</f>
        <v>63.815721840593596</v>
      </c>
      <c r="D987" s="2">
        <f>MACD!E987</f>
        <v>-0.15645611497731093</v>
      </c>
      <c r="E987" s="2">
        <f>MACD!F987</f>
        <v>-0.1423869790744931</v>
      </c>
      <c r="F987" s="2">
        <f>'Moving Avg'!D987</f>
        <v>1.8400000000000003</v>
      </c>
      <c r="G987" s="2">
        <f>'Moving Avg'!F987</f>
        <v>1.6930000000000003</v>
      </c>
      <c r="H987" s="2">
        <f>'Moving Avg'!G987</f>
        <v>1.7452000000000008</v>
      </c>
      <c r="I987" s="2">
        <f>'Moving Avg'!H987</f>
        <v>2.340649999999997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25</v>
      </c>
      <c r="N987" s="8">
        <f t="shared" si="151"/>
        <v>45</v>
      </c>
      <c r="O987" s="8">
        <f t="shared" si="152"/>
        <v>0</v>
      </c>
      <c r="P987" s="8">
        <f t="shared" si="153"/>
        <v>33</v>
      </c>
      <c r="Q987" s="9">
        <f t="shared" si="154"/>
        <v>29.45</v>
      </c>
      <c r="R987" s="9">
        <f t="shared" si="155"/>
        <v>22.25</v>
      </c>
      <c r="S987" s="9">
        <f t="shared" si="156"/>
        <v>25.35</v>
      </c>
      <c r="T987" s="9">
        <f t="shared" si="157"/>
        <v>25.75</v>
      </c>
      <c r="U987" s="8">
        <f t="shared" si="158"/>
        <v>25.683333333333337</v>
      </c>
      <c r="V987" s="8">
        <f t="shared" si="159"/>
        <v>25.700000000000003</v>
      </c>
    </row>
    <row r="988" spans="1:22" ht="13.5" x14ac:dyDescent="0.25">
      <c r="A988" s="3">
        <f>RSI!A988</f>
        <v>43445</v>
      </c>
      <c r="B988" s="2">
        <f>RSI!B988</f>
        <v>1.79</v>
      </c>
      <c r="C988" s="2">
        <f>RSI!I988</f>
        <v>55.18010659284819</v>
      </c>
      <c r="D988" s="2">
        <f>MACD!E988</f>
        <v>-0.13536812719702462</v>
      </c>
      <c r="E988" s="2">
        <f>MACD!F988</f>
        <v>-0.14098320869899941</v>
      </c>
      <c r="F988" s="2">
        <f>'Moving Avg'!D988</f>
        <v>1.83</v>
      </c>
      <c r="G988" s="2">
        <f>'Moving Avg'!F988</f>
        <v>1.7085000000000001</v>
      </c>
      <c r="H988" s="2">
        <f>'Moving Avg'!G988</f>
        <v>1.7360000000000011</v>
      </c>
      <c r="I988" s="2">
        <f>'Moving Avg'!H988</f>
        <v>2.3394499999999971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16.5</v>
      </c>
      <c r="Q988" s="9">
        <f t="shared" si="154"/>
        <v>11.225</v>
      </c>
      <c r="R988" s="9">
        <f t="shared" si="155"/>
        <v>9.125</v>
      </c>
      <c r="S988" s="9">
        <f t="shared" si="156"/>
        <v>11.175000000000001</v>
      </c>
      <c r="T988" s="9">
        <f t="shared" si="157"/>
        <v>10.375</v>
      </c>
      <c r="U988" s="8">
        <f t="shared" si="158"/>
        <v>10.508333333333335</v>
      </c>
      <c r="V988" s="8">
        <f t="shared" si="159"/>
        <v>10.475000000000001</v>
      </c>
    </row>
    <row r="989" spans="1:22" ht="13.5" x14ac:dyDescent="0.25">
      <c r="A989" s="3">
        <f>RSI!A989</f>
        <v>43446</v>
      </c>
      <c r="B989" s="2">
        <f>RSI!B989</f>
        <v>1.79</v>
      </c>
      <c r="C989" s="2">
        <f>RSI!I989</f>
        <v>55.18010659284819</v>
      </c>
      <c r="D989" s="2">
        <f>MACD!E989</f>
        <v>-0.11314399856919888</v>
      </c>
      <c r="E989" s="2">
        <f>MACD!F989</f>
        <v>-0.1354153666730393</v>
      </c>
      <c r="F989" s="2">
        <f>'Moving Avg'!D989</f>
        <v>1.8200000000000003</v>
      </c>
      <c r="G989" s="2">
        <f>'Moving Avg'!F989</f>
        <v>1.7269999999999999</v>
      </c>
      <c r="H989" s="2">
        <f>'Moving Avg'!G989</f>
        <v>1.728800000000001</v>
      </c>
      <c r="I989" s="2">
        <f>'Moving Avg'!H989</f>
        <v>2.3382999999999972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16.5</v>
      </c>
      <c r="Q989" s="9">
        <f t="shared" si="154"/>
        <v>11.225</v>
      </c>
      <c r="R989" s="9">
        <f t="shared" si="155"/>
        <v>9.125</v>
      </c>
      <c r="S989" s="9">
        <f t="shared" si="156"/>
        <v>11.175000000000001</v>
      </c>
      <c r="T989" s="9">
        <f t="shared" si="157"/>
        <v>10.375</v>
      </c>
      <c r="U989" s="8">
        <f t="shared" si="158"/>
        <v>10.508333333333335</v>
      </c>
      <c r="V989" s="8">
        <f t="shared" si="159"/>
        <v>10.475000000000001</v>
      </c>
    </row>
    <row r="990" spans="1:22" ht="13.5" x14ac:dyDescent="0.25">
      <c r="A990" s="3">
        <f>RSI!A990</f>
        <v>43447</v>
      </c>
      <c r="B990" s="2">
        <f>RSI!B990</f>
        <v>1.79</v>
      </c>
      <c r="C990" s="2">
        <f>RSI!I990</f>
        <v>55.18010659284819</v>
      </c>
      <c r="D990" s="2">
        <f>MACD!E990</f>
        <v>-9.4556501797321779E-2</v>
      </c>
      <c r="E990" s="2">
        <f>MACD!F990</f>
        <v>-0.12724359369789581</v>
      </c>
      <c r="F990" s="2">
        <f>'Moving Avg'!D990</f>
        <v>1.81</v>
      </c>
      <c r="G990" s="2">
        <f>'Moving Avg'!F990</f>
        <v>1.7414999999999998</v>
      </c>
      <c r="H990" s="2">
        <f>'Moving Avg'!G990</f>
        <v>1.7216000000000009</v>
      </c>
      <c r="I990" s="2">
        <f>'Moving Avg'!H990</f>
        <v>2.3371499999999972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16.5</v>
      </c>
      <c r="Q990" s="9">
        <f t="shared" si="154"/>
        <v>11.225</v>
      </c>
      <c r="R990" s="9">
        <f t="shared" si="155"/>
        <v>9.125</v>
      </c>
      <c r="S990" s="9">
        <f t="shared" si="156"/>
        <v>11.175000000000001</v>
      </c>
      <c r="T990" s="9">
        <f t="shared" si="157"/>
        <v>10.375</v>
      </c>
      <c r="U990" s="8">
        <f t="shared" si="158"/>
        <v>10.508333333333335</v>
      </c>
      <c r="V990" s="8">
        <f t="shared" si="159"/>
        <v>10.475000000000001</v>
      </c>
    </row>
    <row r="991" spans="1:22" ht="13.5" x14ac:dyDescent="0.25">
      <c r="A991" s="3">
        <f>RSI!A991</f>
        <v>43448</v>
      </c>
      <c r="B991" s="2">
        <f>RSI!B991</f>
        <v>1.78</v>
      </c>
      <c r="C991" s="2">
        <f>RSI!I991</f>
        <v>53.375865481848663</v>
      </c>
      <c r="D991" s="2">
        <f>MACD!E991</f>
        <v>-6.5981608294599647E-2</v>
      </c>
      <c r="E991" s="2">
        <f>MACD!F991</f>
        <v>-0.11499119661723659</v>
      </c>
      <c r="F991" s="2">
        <f>'Moving Avg'!D991</f>
        <v>1.798</v>
      </c>
      <c r="G991" s="2">
        <f>'Moving Avg'!F991</f>
        <v>1.7524999999999999</v>
      </c>
      <c r="H991" s="2">
        <f>'Moving Avg'!G991</f>
        <v>1.7154000000000007</v>
      </c>
      <c r="I991" s="2">
        <f>'Moving Avg'!H991</f>
        <v>2.3359499999999973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11.225</v>
      </c>
      <c r="R991" s="9">
        <f t="shared" si="155"/>
        <v>9.125</v>
      </c>
      <c r="S991" s="9">
        <f t="shared" si="156"/>
        <v>11.175000000000001</v>
      </c>
      <c r="T991" s="9">
        <f t="shared" si="157"/>
        <v>10.375</v>
      </c>
      <c r="U991" s="8">
        <f t="shared" si="158"/>
        <v>10.508333333333335</v>
      </c>
      <c r="V991" s="8">
        <f t="shared" si="159"/>
        <v>10.475000000000001</v>
      </c>
    </row>
    <row r="992" spans="1:22" ht="13.5" x14ac:dyDescent="0.25">
      <c r="A992" s="3">
        <f>RSI!A992</f>
        <v>43451</v>
      </c>
      <c r="B992" s="2">
        <f>RSI!B992</f>
        <v>1.78</v>
      </c>
      <c r="C992" s="2">
        <f>RSI!I992</f>
        <v>53.375865481848663</v>
      </c>
      <c r="D992" s="2">
        <f>MACD!E992</f>
        <v>-4.5007186225007212E-2</v>
      </c>
      <c r="E992" s="2">
        <f>MACD!F992</f>
        <v>-0.10099439453879071</v>
      </c>
      <c r="F992" s="2">
        <f>'Moving Avg'!D992</f>
        <v>1.786</v>
      </c>
      <c r="G992" s="2">
        <f>'Moving Avg'!F992</f>
        <v>1.7629999999999999</v>
      </c>
      <c r="H992" s="2">
        <f>'Moving Avg'!G992</f>
        <v>1.710400000000001</v>
      </c>
      <c r="I992" s="2">
        <f>'Moving Avg'!H992</f>
        <v>2.334749999999997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25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11.225</v>
      </c>
      <c r="R992" s="9">
        <f t="shared" si="155"/>
        <v>9.125</v>
      </c>
      <c r="S992" s="9">
        <f t="shared" si="156"/>
        <v>11.175000000000001</v>
      </c>
      <c r="T992" s="9">
        <f t="shared" si="157"/>
        <v>10.375</v>
      </c>
      <c r="U992" s="8">
        <f t="shared" si="158"/>
        <v>10.508333333333335</v>
      </c>
      <c r="V992" s="8">
        <f t="shared" si="159"/>
        <v>10.475000000000001</v>
      </c>
    </row>
    <row r="993" spans="1:22" ht="13.5" x14ac:dyDescent="0.25">
      <c r="A993" s="3">
        <f>RSI!A993</f>
        <v>43452</v>
      </c>
      <c r="B993" s="2">
        <f>RSI!B993</f>
        <v>1.78</v>
      </c>
      <c r="C993" s="2">
        <f>RSI!I993</f>
        <v>53.375865481848663</v>
      </c>
      <c r="D993" s="2">
        <f>MACD!E993</f>
        <v>-2.737757137019825E-2</v>
      </c>
      <c r="E993" s="2">
        <f>MACD!F993</f>
        <v>-8.6271029905072225E-2</v>
      </c>
      <c r="F993" s="2">
        <f>'Moving Avg'!D993</f>
        <v>1.784</v>
      </c>
      <c r="G993" s="2">
        <f>'Moving Avg'!F993</f>
        <v>1.7719999999999998</v>
      </c>
      <c r="H993" s="2">
        <f>'Moving Avg'!G993</f>
        <v>1.7060000000000011</v>
      </c>
      <c r="I993" s="2">
        <f>'Moving Avg'!H993</f>
        <v>2.3336499999999969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25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11.225</v>
      </c>
      <c r="R993" s="9">
        <f t="shared" si="155"/>
        <v>9.125</v>
      </c>
      <c r="S993" s="9">
        <f t="shared" si="156"/>
        <v>11.175000000000001</v>
      </c>
      <c r="T993" s="9">
        <f t="shared" si="157"/>
        <v>10.375</v>
      </c>
      <c r="U993" s="8">
        <f t="shared" si="158"/>
        <v>10.508333333333335</v>
      </c>
      <c r="V993" s="8">
        <f t="shared" si="159"/>
        <v>10.475000000000001</v>
      </c>
    </row>
    <row r="994" spans="1:22" ht="13.5" x14ac:dyDescent="0.25">
      <c r="A994" s="3">
        <f>RSI!A994</f>
        <v>43453</v>
      </c>
      <c r="B994" s="2">
        <f>RSI!B994</f>
        <v>1.79</v>
      </c>
      <c r="C994" s="2">
        <f>RSI!I994</f>
        <v>55.205202274324982</v>
      </c>
      <c r="D994" s="2">
        <f>MACD!E994</f>
        <v>-1.3310180001100624E-2</v>
      </c>
      <c r="E994" s="2">
        <f>MACD!F994</f>
        <v>-7.1678859924277902E-2</v>
      </c>
      <c r="F994" s="2">
        <f>'Moving Avg'!D994</f>
        <v>1.7840000000000003</v>
      </c>
      <c r="G994" s="2">
        <f>'Moving Avg'!F994</f>
        <v>1.7814999999999999</v>
      </c>
      <c r="H994" s="2">
        <f>'Moving Avg'!G994</f>
        <v>1.7018000000000009</v>
      </c>
      <c r="I994" s="2">
        <f>'Moving Avg'!H994</f>
        <v>2.3325999999999971</v>
      </c>
      <c r="J994" s="6" t="str">
        <f>OBV!F994</f>
        <v>BEARISH</v>
      </c>
      <c r="K994" s="6" t="str">
        <f>OBV!G994</f>
        <v>NEUTRAL</v>
      </c>
      <c r="L994" s="6" t="str">
        <f>OBV!H994</f>
        <v>NEUTRAL</v>
      </c>
      <c r="M994" s="8">
        <f t="shared" si="150"/>
        <v>25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11.225</v>
      </c>
      <c r="R994" s="9">
        <f t="shared" si="155"/>
        <v>9.125</v>
      </c>
      <c r="S994" s="9">
        <f t="shared" si="156"/>
        <v>11.175000000000001</v>
      </c>
      <c r="T994" s="9">
        <f t="shared" si="157"/>
        <v>10.375</v>
      </c>
      <c r="U994" s="8">
        <f t="shared" si="158"/>
        <v>10.508333333333335</v>
      </c>
      <c r="V994" s="8">
        <f t="shared" si="159"/>
        <v>10.475000000000001</v>
      </c>
    </row>
    <row r="995" spans="1:22" ht="13.5" x14ac:dyDescent="0.25">
      <c r="A995" s="3">
        <f>RSI!A995</f>
        <v>43454</v>
      </c>
      <c r="B995" s="2">
        <f>RSI!B995</f>
        <v>1.74</v>
      </c>
      <c r="C995" s="2">
        <f>RSI!I995</f>
        <v>45.576302563254508</v>
      </c>
      <c r="D995" s="2">
        <f>MACD!E995</f>
        <v>2.136467709743517E-3</v>
      </c>
      <c r="E995" s="2">
        <f>MACD!F995</f>
        <v>-5.6915794397473622E-2</v>
      </c>
      <c r="F995" s="2">
        <f>'Moving Avg'!D995</f>
        <v>1.7739999999999998</v>
      </c>
      <c r="G995" s="2">
        <f>'Moving Avg'!F995</f>
        <v>1.7864999999999998</v>
      </c>
      <c r="H995" s="2">
        <f>'Moving Avg'!G995</f>
        <v>1.6978000000000009</v>
      </c>
      <c r="I995" s="2">
        <f>'Moving Avg'!H995</f>
        <v>2.331499999999997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0</v>
      </c>
      <c r="P995" s="8">
        <f t="shared" si="153"/>
        <v>16.5</v>
      </c>
      <c r="Q995" s="9">
        <f t="shared" si="154"/>
        <v>11.225</v>
      </c>
      <c r="R995" s="9">
        <f t="shared" si="155"/>
        <v>9.125</v>
      </c>
      <c r="S995" s="9">
        <f t="shared" si="156"/>
        <v>11.175000000000001</v>
      </c>
      <c r="T995" s="9">
        <f t="shared" si="157"/>
        <v>10.375</v>
      </c>
      <c r="U995" s="8">
        <f t="shared" si="158"/>
        <v>10.508333333333335</v>
      </c>
      <c r="V995" s="8">
        <f t="shared" si="159"/>
        <v>10.475000000000001</v>
      </c>
    </row>
    <row r="996" spans="1:22" ht="13.5" x14ac:dyDescent="0.25">
      <c r="A996" s="3">
        <f>RSI!A996</f>
        <v>43455</v>
      </c>
      <c r="B996" s="2">
        <f>RSI!B996</f>
        <v>1.73</v>
      </c>
      <c r="C996" s="2">
        <f>RSI!I996</f>
        <v>43.92611199174987</v>
      </c>
      <c r="D996" s="2">
        <f>MACD!E996</f>
        <v>1.6094536797045755E-2</v>
      </c>
      <c r="E996" s="2">
        <f>MACD!F996</f>
        <v>-4.2313728158569749E-2</v>
      </c>
      <c r="F996" s="2">
        <f>'Moving Avg'!D996</f>
        <v>1.764</v>
      </c>
      <c r="G996" s="2">
        <f>'Moving Avg'!F996</f>
        <v>1.7929999999999999</v>
      </c>
      <c r="H996" s="2">
        <f>'Moving Avg'!G996</f>
        <v>1.694400000000001</v>
      </c>
      <c r="I996" s="2">
        <f>'Moving Avg'!H996</f>
        <v>2.330349999999997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25</v>
      </c>
      <c r="N996" s="8">
        <f t="shared" si="151"/>
        <v>0</v>
      </c>
      <c r="O996" s="8">
        <f t="shared" si="152"/>
        <v>0</v>
      </c>
      <c r="P996" s="8">
        <f t="shared" si="153"/>
        <v>16.5</v>
      </c>
      <c r="Q996" s="9">
        <f t="shared" si="154"/>
        <v>11.225</v>
      </c>
      <c r="R996" s="9">
        <f t="shared" si="155"/>
        <v>9.125</v>
      </c>
      <c r="S996" s="9">
        <f t="shared" si="156"/>
        <v>11.175000000000001</v>
      </c>
      <c r="T996" s="9">
        <f t="shared" si="157"/>
        <v>10.375</v>
      </c>
      <c r="U996" s="8">
        <f t="shared" si="158"/>
        <v>10.508333333333335</v>
      </c>
      <c r="V996" s="8">
        <f t="shared" si="159"/>
        <v>10.475000000000001</v>
      </c>
    </row>
    <row r="997" spans="1:22" ht="13.5" x14ac:dyDescent="0.25">
      <c r="A997" s="3">
        <f>RSI!A997</f>
        <v>43458</v>
      </c>
      <c r="B997" s="2">
        <f>RSI!B997</f>
        <v>1.68</v>
      </c>
      <c r="C997" s="2">
        <f>RSI!I997</f>
        <v>36.759425385353765</v>
      </c>
      <c r="D997" s="2">
        <f>MACD!E997</f>
        <v>3.1804197343541452E-2</v>
      </c>
      <c r="E997" s="2">
        <f>MACD!F997</f>
        <v>-2.7490143058147513E-2</v>
      </c>
      <c r="F997" s="2">
        <f>'Moving Avg'!D997</f>
        <v>1.7440000000000002</v>
      </c>
      <c r="G997" s="2">
        <f>'Moving Avg'!F997</f>
        <v>1.7929999999999999</v>
      </c>
      <c r="H997" s="2">
        <f>'Moving Avg'!G997</f>
        <v>1.6900000000000011</v>
      </c>
      <c r="I997" s="2">
        <f>'Moving Avg'!H997</f>
        <v>2.3289999999999971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16.5</v>
      </c>
      <c r="Q997" s="9">
        <f t="shared" si="154"/>
        <v>11.225</v>
      </c>
      <c r="R997" s="9">
        <f t="shared" si="155"/>
        <v>9.125</v>
      </c>
      <c r="S997" s="9">
        <f t="shared" si="156"/>
        <v>11.175000000000001</v>
      </c>
      <c r="T997" s="9">
        <f t="shared" si="157"/>
        <v>10.375</v>
      </c>
      <c r="U997" s="8">
        <f t="shared" si="158"/>
        <v>10.508333333333335</v>
      </c>
      <c r="V997" s="8">
        <f t="shared" si="159"/>
        <v>10.475000000000001</v>
      </c>
    </row>
    <row r="998" spans="1:22" ht="13.5" x14ac:dyDescent="0.25">
      <c r="A998" s="3">
        <f>RSI!A998</f>
        <v>43459</v>
      </c>
      <c r="B998" s="2">
        <f>RSI!B998</f>
        <v>1.73</v>
      </c>
      <c r="C998" s="2">
        <f>RSI!I998</f>
        <v>46.210437953211255</v>
      </c>
      <c r="D998" s="2">
        <f>MACD!E998</f>
        <v>3.4177245380328181E-2</v>
      </c>
      <c r="E998" s="2">
        <f>MACD!F998</f>
        <v>-1.5156665370452373E-2</v>
      </c>
      <c r="F998" s="2">
        <f>'Moving Avg'!D998</f>
        <v>1.734</v>
      </c>
      <c r="G998" s="2">
        <f>'Moving Avg'!F998</f>
        <v>1.7919999999999998</v>
      </c>
      <c r="H998" s="2">
        <f>'Moving Avg'!G998</f>
        <v>1.6882000000000013</v>
      </c>
      <c r="I998" s="2">
        <f>'Moving Avg'!H998</f>
        <v>2.3278499999999971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0"/>
        <v>25</v>
      </c>
      <c r="N998" s="8">
        <f t="shared" si="151"/>
        <v>0</v>
      </c>
      <c r="O998" s="8">
        <f t="shared" si="152"/>
        <v>0</v>
      </c>
      <c r="P998" s="8">
        <f t="shared" si="153"/>
        <v>16.5</v>
      </c>
      <c r="Q998" s="9">
        <f t="shared" si="154"/>
        <v>11.225</v>
      </c>
      <c r="R998" s="9">
        <f t="shared" si="155"/>
        <v>9.125</v>
      </c>
      <c r="S998" s="9">
        <f t="shared" si="156"/>
        <v>11.175000000000001</v>
      </c>
      <c r="T998" s="9">
        <f t="shared" si="157"/>
        <v>10.375</v>
      </c>
      <c r="U998" s="8">
        <f t="shared" si="158"/>
        <v>10.508333333333335</v>
      </c>
      <c r="V998" s="8">
        <f t="shared" si="159"/>
        <v>10.475000000000001</v>
      </c>
    </row>
    <row r="999" spans="1:22" ht="13.5" x14ac:dyDescent="0.25">
      <c r="A999" s="3">
        <f>RSI!A999</f>
        <v>43460</v>
      </c>
      <c r="B999" s="2">
        <f>RSI!B999</f>
        <v>1.78</v>
      </c>
      <c r="C999" s="2">
        <f>RSI!I999</f>
        <v>53.667281027069428</v>
      </c>
      <c r="D999" s="2">
        <f>MACD!E999</f>
        <v>3.262704375239367E-2</v>
      </c>
      <c r="E999" s="2">
        <f>MACD!F999</f>
        <v>-5.5999235458831648E-3</v>
      </c>
      <c r="F999" s="2">
        <f>'Moving Avg'!D999</f>
        <v>1.7319999999999998</v>
      </c>
      <c r="G999" s="2">
        <f>'Moving Avg'!F999</f>
        <v>1.7919999999999998</v>
      </c>
      <c r="H999" s="2">
        <f>'Moving Avg'!G999</f>
        <v>1.6880000000000013</v>
      </c>
      <c r="I999" s="2">
        <f>'Moving Avg'!H999</f>
        <v>2.326749999999997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0"/>
        <v>25</v>
      </c>
      <c r="N999" s="8">
        <f t="shared" si="151"/>
        <v>0</v>
      </c>
      <c r="O999" s="8">
        <f t="shared" si="152"/>
        <v>0</v>
      </c>
      <c r="P999" s="8">
        <f t="shared" si="153"/>
        <v>16.5</v>
      </c>
      <c r="Q999" s="9">
        <f t="shared" si="154"/>
        <v>11.225</v>
      </c>
      <c r="R999" s="9">
        <f t="shared" si="155"/>
        <v>9.125</v>
      </c>
      <c r="S999" s="9">
        <f t="shared" si="156"/>
        <v>11.175000000000001</v>
      </c>
      <c r="T999" s="9">
        <f t="shared" si="157"/>
        <v>10.375</v>
      </c>
      <c r="U999" s="8">
        <f t="shared" si="158"/>
        <v>10.508333333333335</v>
      </c>
      <c r="V999" s="8">
        <f t="shared" si="159"/>
        <v>10.475000000000001</v>
      </c>
    </row>
    <row r="1000" spans="1:22" ht="13.5" x14ac:dyDescent="0.25">
      <c r="A1000" s="3">
        <f>RSI!A1000</f>
        <v>43461</v>
      </c>
      <c r="B1000" s="2">
        <f>RSI!B1000</f>
        <v>1.88</v>
      </c>
      <c r="C1000" s="2">
        <f>RSI!I1000</f>
        <v>64.320680969530343</v>
      </c>
      <c r="D1000" s="2">
        <f>MACD!E1000</f>
        <v>2.3747232861534462E-2</v>
      </c>
      <c r="E1000" s="2">
        <f>MACD!F1000</f>
        <v>2.6950773560036057E-4</v>
      </c>
      <c r="F1000" s="2">
        <f>'Moving Avg'!D1000</f>
        <v>1.7600000000000002</v>
      </c>
      <c r="G1000" s="2">
        <f>'Moving Avg'!F1000</f>
        <v>1.7970000000000002</v>
      </c>
      <c r="H1000" s="2">
        <f>'Moving Avg'!G1000</f>
        <v>1.6914000000000009</v>
      </c>
      <c r="I1000" s="2">
        <f>'Moving Avg'!H1000</f>
        <v>2.3261499999999966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  <c r="M1000" s="8">
        <f t="shared" si="150"/>
        <v>25</v>
      </c>
      <c r="N1000" s="8">
        <f t="shared" si="151"/>
        <v>0</v>
      </c>
      <c r="O1000" s="8">
        <f t="shared" si="152"/>
        <v>0</v>
      </c>
      <c r="P1000" s="8">
        <f t="shared" si="153"/>
        <v>67</v>
      </c>
      <c r="Q1000" s="9">
        <f t="shared" si="154"/>
        <v>18.799999999999997</v>
      </c>
      <c r="R1000" s="9">
        <f t="shared" si="155"/>
        <v>21.75</v>
      </c>
      <c r="S1000" s="9">
        <f t="shared" si="156"/>
        <v>33.900000000000006</v>
      </c>
      <c r="T1000" s="9">
        <f t="shared" si="157"/>
        <v>23</v>
      </c>
      <c r="U1000" s="8">
        <f t="shared" si="158"/>
        <v>24.816666666666666</v>
      </c>
      <c r="V1000" s="8">
        <f t="shared" si="159"/>
        <v>24.362500000000001</v>
      </c>
    </row>
    <row r="1001" spans="1:22" ht="13.5" x14ac:dyDescent="0.25">
      <c r="A1001" s="3">
        <f>RSI!A1001</f>
        <v>43462</v>
      </c>
      <c r="B1001" s="2">
        <f>RSI!B1001</f>
        <v>1.96</v>
      </c>
      <c r="C1001" s="2">
        <f>RSI!I1001</f>
        <v>70.219976474798912</v>
      </c>
      <c r="D1001" s="2">
        <f>MACD!E1001</f>
        <v>8.0294638403597407E-3</v>
      </c>
      <c r="E1001" s="2">
        <f>MACD!F1001</f>
        <v>1.8214989565522367E-3</v>
      </c>
      <c r="F1001" s="2">
        <f>'Moving Avg'!D1001</f>
        <v>1.8060000000000003</v>
      </c>
      <c r="G1001" s="2">
        <f>'Moving Avg'!F1001</f>
        <v>1.8020000000000003</v>
      </c>
      <c r="H1001" s="2">
        <f>'Moving Avg'!G1001</f>
        <v>1.6964000000000008</v>
      </c>
      <c r="I1001" s="2">
        <f>'Moving Avg'!H1001</f>
        <v>2.325999999999997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  <c r="M1001" s="8">
        <f t="shared" si="150"/>
        <v>0</v>
      </c>
      <c r="N1001" s="8">
        <f t="shared" si="151"/>
        <v>0</v>
      </c>
      <c r="O1001" s="8">
        <f t="shared" si="152"/>
        <v>0</v>
      </c>
      <c r="P1001" s="8">
        <f t="shared" si="153"/>
        <v>67</v>
      </c>
      <c r="Q1001" s="9">
        <f t="shared" si="154"/>
        <v>10.049999999999999</v>
      </c>
      <c r="R1001" s="9">
        <f t="shared" si="155"/>
        <v>16.75</v>
      </c>
      <c r="S1001" s="9">
        <f t="shared" si="156"/>
        <v>30.150000000000002</v>
      </c>
      <c r="T1001" s="9">
        <f t="shared" si="157"/>
        <v>16.75</v>
      </c>
      <c r="U1001" s="8">
        <f t="shared" si="158"/>
        <v>18.983333333333334</v>
      </c>
      <c r="V1001" s="8">
        <f t="shared" si="159"/>
        <v>18.425000000000001</v>
      </c>
    </row>
    <row r="1002" spans="1:22" ht="13.5" x14ac:dyDescent="0.25">
      <c r="A1002" s="3">
        <f>RSI!A1002</f>
        <v>43465</v>
      </c>
      <c r="B1002" s="2">
        <f>RSI!B1002</f>
        <v>2.0699999999999998</v>
      </c>
      <c r="C1002" s="2">
        <f>RSI!I1002</f>
        <v>76.077104522733521</v>
      </c>
      <c r="D1002" s="2">
        <f>MACD!E1002</f>
        <v>-1.4575961618855438E-2</v>
      </c>
      <c r="E1002" s="2">
        <f>MACD!F1002</f>
        <v>-1.4579931585292983E-3</v>
      </c>
      <c r="F1002" s="2">
        <f>'Moving Avg'!D1002</f>
        <v>1.8839999999999999</v>
      </c>
      <c r="G1002" s="2">
        <f>'Moving Avg'!F1002</f>
        <v>1.8135000000000001</v>
      </c>
      <c r="H1002" s="2">
        <f>'Moving Avg'!G1002</f>
        <v>1.7044000000000004</v>
      </c>
      <c r="I1002" s="2">
        <f>'Moving Avg'!H1002</f>
        <v>2.3263999999999969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  <c r="M1002" s="8">
        <f t="shared" si="150"/>
        <v>0</v>
      </c>
      <c r="N1002" s="8">
        <f t="shared" si="151"/>
        <v>45</v>
      </c>
      <c r="O1002" s="8">
        <f t="shared" si="152"/>
        <v>0</v>
      </c>
      <c r="P1002" s="8">
        <f t="shared" si="153"/>
        <v>67</v>
      </c>
      <c r="Q1002" s="9">
        <f t="shared" si="154"/>
        <v>25.799999999999997</v>
      </c>
      <c r="R1002" s="9">
        <f t="shared" si="155"/>
        <v>25.75</v>
      </c>
      <c r="S1002" s="9">
        <f t="shared" si="156"/>
        <v>36.900000000000006</v>
      </c>
      <c r="T1002" s="9">
        <f t="shared" si="157"/>
        <v>28</v>
      </c>
      <c r="U1002" s="8">
        <f t="shared" si="158"/>
        <v>29.483333333333334</v>
      </c>
      <c r="V1002" s="8">
        <f t="shared" si="159"/>
        <v>29.112500000000001</v>
      </c>
    </row>
    <row r="1003" spans="1:22" ht="13.5" x14ac:dyDescent="0.25">
      <c r="A1003" s="3">
        <f>RSI!A1003</f>
        <v>43467</v>
      </c>
      <c r="B1003" s="2">
        <f>RSI!B1003</f>
        <v>2.0699999999999998</v>
      </c>
      <c r="C1003" s="2">
        <f>RSI!I1003</f>
        <v>76.077104522733521</v>
      </c>
      <c r="D1003" s="2">
        <f>MACD!E1003</f>
        <v>-3.5425500521444331E-2</v>
      </c>
      <c r="E1003" s="2">
        <f>MACD!F1003</f>
        <v>-8.2514946311123046E-3</v>
      </c>
      <c r="F1003" s="2">
        <f>'Moving Avg'!D1003</f>
        <v>1.952</v>
      </c>
      <c r="G1003" s="2">
        <f>'Moving Avg'!F1003</f>
        <v>1.825</v>
      </c>
      <c r="H1003" s="2">
        <f>'Moving Avg'!G1003</f>
        <v>1.7116000000000002</v>
      </c>
      <c r="I1003" s="2">
        <f>'Moving Avg'!H1003</f>
        <v>2.3267999999999969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  <c r="M1003" s="8">
        <f t="shared" si="150"/>
        <v>0</v>
      </c>
      <c r="N1003" s="8">
        <f t="shared" si="151"/>
        <v>100</v>
      </c>
      <c r="O1003" s="8">
        <f t="shared" si="152"/>
        <v>0</v>
      </c>
      <c r="P1003" s="8">
        <f t="shared" si="153"/>
        <v>67</v>
      </c>
      <c r="Q1003" s="9">
        <f t="shared" si="154"/>
        <v>45.05</v>
      </c>
      <c r="R1003" s="9">
        <f t="shared" si="155"/>
        <v>36.75</v>
      </c>
      <c r="S1003" s="9">
        <f t="shared" si="156"/>
        <v>45.150000000000006</v>
      </c>
      <c r="T1003" s="9">
        <f t="shared" si="157"/>
        <v>41.75</v>
      </c>
      <c r="U1003" s="8">
        <f t="shared" si="158"/>
        <v>42.31666666666667</v>
      </c>
      <c r="V1003" s="8">
        <f t="shared" si="159"/>
        <v>42.174999999999997</v>
      </c>
    </row>
    <row r="1004" spans="1:22" ht="13.5" x14ac:dyDescent="0.25">
      <c r="A1004" s="3">
        <f>RSI!A1004</f>
        <v>43468</v>
      </c>
      <c r="B1004" s="2">
        <f>RSI!B1004</f>
        <v>1.98</v>
      </c>
      <c r="C1004" s="2">
        <f>RSI!I1004</f>
        <v>64.111960496352992</v>
      </c>
      <c r="D1004" s="2">
        <f>MACD!E1004</f>
        <v>-4.6456615040322502E-2</v>
      </c>
      <c r="E1004" s="2">
        <f>MACD!F1004</f>
        <v>-1.5892518712954346E-2</v>
      </c>
      <c r="F1004" s="2">
        <f>'Moving Avg'!D1004</f>
        <v>1.9920000000000002</v>
      </c>
      <c r="G1004" s="2">
        <f>'Moving Avg'!F1004</f>
        <v>1.8319999999999996</v>
      </c>
      <c r="H1004" s="2">
        <f>'Moving Avg'!G1004</f>
        <v>1.7170000000000001</v>
      </c>
      <c r="I1004" s="2">
        <f>'Moving Avg'!H1004</f>
        <v>2.326949999999997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0</v>
      </c>
      <c r="P1004" s="8">
        <f t="shared" si="153"/>
        <v>67</v>
      </c>
      <c r="Q1004" s="9">
        <f t="shared" si="154"/>
        <v>53.8</v>
      </c>
      <c r="R1004" s="9">
        <f t="shared" si="155"/>
        <v>41.75</v>
      </c>
      <c r="S1004" s="9">
        <f t="shared" si="156"/>
        <v>48.900000000000006</v>
      </c>
      <c r="T1004" s="9">
        <f t="shared" si="157"/>
        <v>48</v>
      </c>
      <c r="U1004" s="8">
        <f t="shared" si="158"/>
        <v>48.15</v>
      </c>
      <c r="V1004" s="8">
        <f t="shared" si="159"/>
        <v>48.112499999999997</v>
      </c>
    </row>
    <row r="1005" spans="1:22" ht="13.5" x14ac:dyDescent="0.25">
      <c r="A1005" s="3">
        <f>RSI!A1005</f>
        <v>43469</v>
      </c>
      <c r="B1005" s="2">
        <f>RSI!B1005</f>
        <v>2.0299999999999998</v>
      </c>
      <c r="C1005" s="2">
        <f>RSI!I1005</f>
        <v>67.198486997910067</v>
      </c>
      <c r="D1005" s="2">
        <f>MACD!E1005</f>
        <v>-6.8131059577445363E-2</v>
      </c>
      <c r="E1005" s="2">
        <f>MACD!F1005</f>
        <v>-2.6340226885852552E-2</v>
      </c>
      <c r="F1005" s="2">
        <f>'Moving Avg'!D1005</f>
        <v>2.0219999999999998</v>
      </c>
      <c r="G1005" s="2">
        <f>'Moving Avg'!F1005</f>
        <v>1.8414999999999999</v>
      </c>
      <c r="H1005" s="2">
        <f>'Moving Avg'!G1005</f>
        <v>1.7228000000000003</v>
      </c>
      <c r="I1005" s="2">
        <f>'Moving Avg'!H1005</f>
        <v>2.3272499999999967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0</v>
      </c>
      <c r="P1005" s="8">
        <f t="shared" si="153"/>
        <v>67</v>
      </c>
      <c r="Q1005" s="9">
        <f t="shared" si="154"/>
        <v>53.8</v>
      </c>
      <c r="R1005" s="9">
        <f t="shared" si="155"/>
        <v>41.75</v>
      </c>
      <c r="S1005" s="9">
        <f t="shared" si="156"/>
        <v>48.900000000000006</v>
      </c>
      <c r="T1005" s="9">
        <f t="shared" si="157"/>
        <v>48</v>
      </c>
      <c r="U1005" s="8">
        <f t="shared" si="158"/>
        <v>48.15</v>
      </c>
      <c r="V1005" s="8">
        <f t="shared" si="159"/>
        <v>48.112499999999997</v>
      </c>
    </row>
    <row r="1006" spans="1:22" ht="13.5" x14ac:dyDescent="0.25">
      <c r="A1006" s="3">
        <f>RSI!A1006</f>
        <v>43472</v>
      </c>
      <c r="B1006" s="2">
        <f>RSI!B1006</f>
        <v>2.02</v>
      </c>
      <c r="C1006" s="2">
        <f>RSI!I1006</f>
        <v>65.976340747797138</v>
      </c>
      <c r="D1006" s="2">
        <f>MACD!E1006</f>
        <v>-8.8438603763767221E-2</v>
      </c>
      <c r="E1006" s="2">
        <f>MACD!F1006</f>
        <v>-3.8759902261435483E-2</v>
      </c>
      <c r="F1006" s="2">
        <f>'Moving Avg'!D1006</f>
        <v>2.0339999999999998</v>
      </c>
      <c r="G1006" s="2">
        <f>'Moving Avg'!F1006</f>
        <v>1.8505000000000003</v>
      </c>
      <c r="H1006" s="2">
        <f>'Moving Avg'!G1006</f>
        <v>1.7284000000000004</v>
      </c>
      <c r="I1006" s="2">
        <f>'Moving Avg'!H1006</f>
        <v>2.3274999999999966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  <c r="M1006" s="8">
        <f t="shared" si="150"/>
        <v>25</v>
      </c>
      <c r="N1006" s="8">
        <f t="shared" si="151"/>
        <v>100</v>
      </c>
      <c r="O1006" s="8">
        <f t="shared" si="152"/>
        <v>0</v>
      </c>
      <c r="P1006" s="8">
        <f t="shared" si="153"/>
        <v>67</v>
      </c>
      <c r="Q1006" s="9">
        <f t="shared" si="154"/>
        <v>53.8</v>
      </c>
      <c r="R1006" s="9">
        <f t="shared" si="155"/>
        <v>41.75</v>
      </c>
      <c r="S1006" s="9">
        <f t="shared" si="156"/>
        <v>48.900000000000006</v>
      </c>
      <c r="T1006" s="9">
        <f t="shared" si="157"/>
        <v>48</v>
      </c>
      <c r="U1006" s="8">
        <f t="shared" si="158"/>
        <v>48.15</v>
      </c>
      <c r="V1006" s="8">
        <f t="shared" si="159"/>
        <v>48.112499999999997</v>
      </c>
    </row>
    <row r="1007" spans="1:22" ht="13.5" x14ac:dyDescent="0.25">
      <c r="A1007" s="3">
        <f>RSI!A1007</f>
        <v>43473</v>
      </c>
      <c r="B1007" s="2">
        <f>RSI!B1007</f>
        <v>2.0099999999999998</v>
      </c>
      <c r="C1007" s="2">
        <f>RSI!I1007</f>
        <v>64.708943735932166</v>
      </c>
      <c r="D1007" s="2">
        <f>MACD!E1007</f>
        <v>-0.11359763577568582</v>
      </c>
      <c r="E1007" s="2">
        <f>MACD!F1007</f>
        <v>-5.3727448964285551E-2</v>
      </c>
      <c r="F1007" s="2">
        <f>'Moving Avg'!D1007</f>
        <v>2.0219999999999998</v>
      </c>
      <c r="G1007" s="2">
        <f>'Moving Avg'!F1007</f>
        <v>1.8590000000000004</v>
      </c>
      <c r="H1007" s="2">
        <f>'Moving Avg'!G1007</f>
        <v>1.7338000000000002</v>
      </c>
      <c r="I1007" s="2">
        <f>'Moving Avg'!H1007</f>
        <v>2.3277499999999964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  <c r="M1007" s="8">
        <f t="shared" si="150"/>
        <v>25</v>
      </c>
      <c r="N1007" s="8">
        <f t="shared" si="151"/>
        <v>100</v>
      </c>
      <c r="O1007" s="8">
        <f t="shared" si="152"/>
        <v>0</v>
      </c>
      <c r="P1007" s="8">
        <f t="shared" si="153"/>
        <v>66.5</v>
      </c>
      <c r="Q1007" s="9">
        <f t="shared" si="154"/>
        <v>53.725000000000001</v>
      </c>
      <c r="R1007" s="9">
        <f t="shared" si="155"/>
        <v>41.625</v>
      </c>
      <c r="S1007" s="9">
        <f t="shared" si="156"/>
        <v>48.674999999999997</v>
      </c>
      <c r="T1007" s="9">
        <f t="shared" si="157"/>
        <v>47.875</v>
      </c>
      <c r="U1007" s="8">
        <f t="shared" si="158"/>
        <v>48.008333333333326</v>
      </c>
      <c r="V1007" s="8">
        <f t="shared" si="159"/>
        <v>47.974999999999994</v>
      </c>
    </row>
    <row r="1008" spans="1:22" ht="13.5" x14ac:dyDescent="0.25">
      <c r="A1008" s="3">
        <f>RSI!A1008</f>
        <v>43474</v>
      </c>
      <c r="B1008" s="2">
        <f>RSI!B1008</f>
        <v>1.95</v>
      </c>
      <c r="C1008" s="2">
        <f>RSI!I1008</f>
        <v>57.563816480987484</v>
      </c>
      <c r="D1008" s="2">
        <f>MACD!E1008</f>
        <v>-0.12363849976478813</v>
      </c>
      <c r="E1008" s="2">
        <f>MACD!F1008</f>
        <v>-6.7709659124386062E-2</v>
      </c>
      <c r="F1008" s="2">
        <f>'Moving Avg'!D1008</f>
        <v>1.9979999999999998</v>
      </c>
      <c r="G1008" s="2">
        <f>'Moving Avg'!F1008</f>
        <v>1.8670000000000002</v>
      </c>
      <c r="H1008" s="2">
        <f>'Moving Avg'!G1008</f>
        <v>1.7388000000000003</v>
      </c>
      <c r="I1008" s="2">
        <f>'Moving Avg'!H1008</f>
        <v>2.3276999999999965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  <c r="M1008" s="8">
        <f t="shared" si="150"/>
        <v>25</v>
      </c>
      <c r="N1008" s="8">
        <f t="shared" si="151"/>
        <v>100</v>
      </c>
      <c r="O1008" s="8">
        <f t="shared" si="152"/>
        <v>0</v>
      </c>
      <c r="P1008" s="8">
        <f t="shared" si="153"/>
        <v>66.5</v>
      </c>
      <c r="Q1008" s="9">
        <f t="shared" si="154"/>
        <v>53.725000000000001</v>
      </c>
      <c r="R1008" s="9">
        <f t="shared" si="155"/>
        <v>41.625</v>
      </c>
      <c r="S1008" s="9">
        <f t="shared" si="156"/>
        <v>48.674999999999997</v>
      </c>
      <c r="T1008" s="9">
        <f t="shared" si="157"/>
        <v>47.875</v>
      </c>
      <c r="U1008" s="8">
        <f t="shared" si="158"/>
        <v>48.008333333333326</v>
      </c>
      <c r="V1008" s="8">
        <f t="shared" si="159"/>
        <v>47.974999999999994</v>
      </c>
    </row>
    <row r="1009" spans="1:22" ht="13.5" x14ac:dyDescent="0.25">
      <c r="A1009" s="3">
        <f>RSI!A1009</f>
        <v>43475</v>
      </c>
      <c r="B1009" s="2">
        <f>RSI!B1009</f>
        <v>1.92</v>
      </c>
      <c r="C1009" s="2">
        <f>RSI!I1009</f>
        <v>54.333338846122075</v>
      </c>
      <c r="D1009" s="2">
        <f>MACD!E1009</f>
        <v>-0.12268888038571135</v>
      </c>
      <c r="E1009" s="2">
        <f>MACD!F1009</f>
        <v>-7.8705503376651123E-2</v>
      </c>
      <c r="F1009" s="2">
        <f>'Moving Avg'!D1009</f>
        <v>1.986</v>
      </c>
      <c r="G1009" s="2">
        <f>'Moving Avg'!F1009</f>
        <v>1.8735000000000004</v>
      </c>
      <c r="H1009" s="2">
        <f>'Moving Avg'!G1009</f>
        <v>1.7450000000000003</v>
      </c>
      <c r="I1009" s="2">
        <f>'Moving Avg'!H1009</f>
        <v>2.3276499999999967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0</v>
      </c>
      <c r="P1009" s="8">
        <f t="shared" si="153"/>
        <v>16.5</v>
      </c>
      <c r="Q1009" s="9">
        <f t="shared" si="154"/>
        <v>46.225000000000001</v>
      </c>
      <c r="R1009" s="9">
        <f t="shared" si="155"/>
        <v>29.125</v>
      </c>
      <c r="S1009" s="9">
        <f t="shared" si="156"/>
        <v>26.175000000000001</v>
      </c>
      <c r="T1009" s="9">
        <f t="shared" si="157"/>
        <v>35.375</v>
      </c>
      <c r="U1009" s="8">
        <f t="shared" si="158"/>
        <v>33.841666666666661</v>
      </c>
      <c r="V1009" s="8">
        <f t="shared" si="159"/>
        <v>34.224999999999994</v>
      </c>
    </row>
    <row r="1010" spans="1:22" ht="13.5" x14ac:dyDescent="0.25">
      <c r="A1010" s="3">
        <f>RSI!A1010</f>
        <v>43476</v>
      </c>
      <c r="B1010" s="2">
        <f>RSI!B1010</f>
        <v>1.84</v>
      </c>
      <c r="C1010" s="2">
        <f>RSI!I1010</f>
        <v>46.792093795395317</v>
      </c>
      <c r="D1010" s="2">
        <f>MACD!E1010</f>
        <v>-0.10083161300454635</v>
      </c>
      <c r="E1010" s="2">
        <f>MACD!F1010</f>
        <v>-8.3130725302230174E-2</v>
      </c>
      <c r="F1010" s="2">
        <f>'Moving Avg'!D1010</f>
        <v>1.948</v>
      </c>
      <c r="G1010" s="2">
        <f>'Moving Avg'!F1010</f>
        <v>1.8760000000000006</v>
      </c>
      <c r="H1010" s="2">
        <f>'Moving Avg'!G1010</f>
        <v>1.7496000000000003</v>
      </c>
      <c r="I1010" s="2">
        <f>'Moving Avg'!H1010</f>
        <v>2.3271999999999964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  <c r="M1010" s="8">
        <f t="shared" si="150"/>
        <v>25</v>
      </c>
      <c r="N1010" s="8">
        <f t="shared" si="151"/>
        <v>45</v>
      </c>
      <c r="O1010" s="8">
        <f t="shared" si="152"/>
        <v>0</v>
      </c>
      <c r="P1010" s="8">
        <f t="shared" si="153"/>
        <v>33</v>
      </c>
      <c r="Q1010" s="9">
        <f t="shared" si="154"/>
        <v>29.45</v>
      </c>
      <c r="R1010" s="9">
        <f t="shared" si="155"/>
        <v>22.25</v>
      </c>
      <c r="S1010" s="9">
        <f t="shared" si="156"/>
        <v>25.35</v>
      </c>
      <c r="T1010" s="9">
        <f t="shared" si="157"/>
        <v>25.75</v>
      </c>
      <c r="U1010" s="8">
        <f t="shared" si="158"/>
        <v>25.683333333333337</v>
      </c>
      <c r="V1010" s="8">
        <f t="shared" si="159"/>
        <v>25.700000000000003</v>
      </c>
    </row>
    <row r="1011" spans="1:22" ht="13.5" x14ac:dyDescent="0.25">
      <c r="A1011" s="3">
        <f>RSI!A1011</f>
        <v>43480</v>
      </c>
      <c r="B1011" s="2">
        <f>RSI!B1011</f>
        <v>1.76</v>
      </c>
      <c r="C1011" s="2">
        <f>RSI!I1011</f>
        <v>40.707449000442296</v>
      </c>
      <c r="D1011" s="2">
        <f>MACD!E1011</f>
        <v>-6.3868436418111463E-2</v>
      </c>
      <c r="E1011" s="2">
        <f>MACD!F1011</f>
        <v>-7.927826752540644E-2</v>
      </c>
      <c r="F1011" s="2">
        <f>'Moving Avg'!D1011</f>
        <v>1.8960000000000001</v>
      </c>
      <c r="G1011" s="2">
        <f>'Moving Avg'!F1011</f>
        <v>1.875</v>
      </c>
      <c r="H1011" s="2">
        <f>'Moving Avg'!G1011</f>
        <v>1.7526000000000002</v>
      </c>
      <c r="I1011" s="2">
        <f>'Moving Avg'!H1011</f>
        <v>2.3262999999999967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0</v>
      </c>
      <c r="O1011" s="8">
        <f t="shared" si="152"/>
        <v>0</v>
      </c>
      <c r="P1011" s="8">
        <f t="shared" si="153"/>
        <v>16.5</v>
      </c>
      <c r="Q1011" s="9">
        <f t="shared" si="154"/>
        <v>11.225</v>
      </c>
      <c r="R1011" s="9">
        <f t="shared" si="155"/>
        <v>9.125</v>
      </c>
      <c r="S1011" s="9">
        <f t="shared" si="156"/>
        <v>11.175000000000001</v>
      </c>
      <c r="T1011" s="9">
        <f t="shared" si="157"/>
        <v>10.375</v>
      </c>
      <c r="U1011" s="8">
        <f t="shared" si="158"/>
        <v>10.508333333333335</v>
      </c>
      <c r="V1011" s="8">
        <f t="shared" si="159"/>
        <v>10.475000000000001</v>
      </c>
    </row>
    <row r="1012" spans="1:22" ht="13.5" x14ac:dyDescent="0.25">
      <c r="A1012" s="3">
        <f>RSI!A1012</f>
        <v>43481</v>
      </c>
      <c r="B1012" s="2">
        <f>RSI!B1012</f>
        <v>1.69</v>
      </c>
      <c r="C1012" s="2">
        <f>RSI!I1012</f>
        <v>36.263899793243219</v>
      </c>
      <c r="D1012" s="2">
        <f>MACD!E1012</f>
        <v>-9.793372865570138E-3</v>
      </c>
      <c r="E1012" s="2">
        <f>MACD!F1012</f>
        <v>-6.5381288593439182E-2</v>
      </c>
      <c r="F1012" s="2">
        <f>'Moving Avg'!D1012</f>
        <v>1.8320000000000001</v>
      </c>
      <c r="G1012" s="2">
        <f>'Moving Avg'!F1012</f>
        <v>1.8704999999999998</v>
      </c>
      <c r="H1012" s="2">
        <f>'Moving Avg'!G1012</f>
        <v>1.7544000000000002</v>
      </c>
      <c r="I1012" s="2">
        <f>'Moving Avg'!H1012</f>
        <v>2.3250499999999965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0</v>
      </c>
      <c r="P1012" s="8">
        <f t="shared" si="153"/>
        <v>16.5</v>
      </c>
      <c r="Q1012" s="9">
        <f t="shared" si="154"/>
        <v>11.225</v>
      </c>
      <c r="R1012" s="9">
        <f t="shared" si="155"/>
        <v>9.125</v>
      </c>
      <c r="S1012" s="9">
        <f t="shared" si="156"/>
        <v>11.175000000000001</v>
      </c>
      <c r="T1012" s="9">
        <f t="shared" si="157"/>
        <v>10.375</v>
      </c>
      <c r="U1012" s="8">
        <f t="shared" si="158"/>
        <v>10.508333333333335</v>
      </c>
      <c r="V1012" s="8">
        <f t="shared" si="159"/>
        <v>10.475000000000001</v>
      </c>
    </row>
    <row r="1013" spans="1:22" ht="13.5" x14ac:dyDescent="0.25">
      <c r="A1013" s="3">
        <f>RSI!A1013</f>
        <v>43482</v>
      </c>
      <c r="B1013" s="2">
        <f>RSI!B1013</f>
        <v>1.62</v>
      </c>
      <c r="C1013" s="2">
        <f>RSI!I1013</f>
        <v>32.449322466743624</v>
      </c>
      <c r="D1013" s="2">
        <f>MACD!E1013</f>
        <v>4.2200404822211102E-2</v>
      </c>
      <c r="E1013" s="2">
        <f>MACD!F1013</f>
        <v>-4.3864949910309127E-2</v>
      </c>
      <c r="F1013" s="2">
        <f>'Moving Avg'!D1013</f>
        <v>1.7659999999999996</v>
      </c>
      <c r="G1013" s="2">
        <f>'Moving Avg'!F1013</f>
        <v>1.8624999999999996</v>
      </c>
      <c r="H1013" s="2">
        <f>'Moving Avg'!G1013</f>
        <v>1.7562000000000006</v>
      </c>
      <c r="I1013" s="2">
        <f>'Moving Avg'!H1013</f>
        <v>2.3233999999999964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16.5</v>
      </c>
      <c r="Q1013" s="9">
        <f t="shared" si="154"/>
        <v>11.225</v>
      </c>
      <c r="R1013" s="9">
        <f t="shared" si="155"/>
        <v>9.125</v>
      </c>
      <c r="S1013" s="9">
        <f t="shared" si="156"/>
        <v>11.175000000000001</v>
      </c>
      <c r="T1013" s="9">
        <f t="shared" si="157"/>
        <v>10.375</v>
      </c>
      <c r="U1013" s="8">
        <f t="shared" si="158"/>
        <v>10.508333333333335</v>
      </c>
      <c r="V1013" s="8">
        <f t="shared" si="159"/>
        <v>10.475000000000001</v>
      </c>
    </row>
    <row r="1014" spans="1:22" ht="13.5" x14ac:dyDescent="0.25">
      <c r="A1014" s="3">
        <f>RSI!A1014</f>
        <v>43483</v>
      </c>
      <c r="B1014" s="2">
        <f>RSI!B1014</f>
        <v>1.61</v>
      </c>
      <c r="C1014" s="2">
        <f>RSI!I1014</f>
        <v>31.932558437221417</v>
      </c>
      <c r="D1014" s="2">
        <f>MACD!E1014</f>
        <v>7.4478146260533062E-2</v>
      </c>
      <c r="E1014" s="2">
        <f>MACD!F1014</f>
        <v>-2.019633067614069E-2</v>
      </c>
      <c r="F1014" s="2">
        <f>'Moving Avg'!D1014</f>
        <v>1.704</v>
      </c>
      <c r="G1014" s="2">
        <f>'Moving Avg'!F1014</f>
        <v>1.8534999999999997</v>
      </c>
      <c r="H1014" s="2">
        <f>'Moving Avg'!G1014</f>
        <v>1.7584000000000006</v>
      </c>
      <c r="I1014" s="2">
        <f>'Moving Avg'!H1014</f>
        <v>2.3216999999999963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16.5</v>
      </c>
      <c r="Q1014" s="9">
        <f t="shared" si="154"/>
        <v>11.225</v>
      </c>
      <c r="R1014" s="9">
        <f t="shared" si="155"/>
        <v>9.125</v>
      </c>
      <c r="S1014" s="9">
        <f t="shared" si="156"/>
        <v>11.175000000000001</v>
      </c>
      <c r="T1014" s="9">
        <f t="shared" si="157"/>
        <v>10.375</v>
      </c>
      <c r="U1014" s="8">
        <f t="shared" si="158"/>
        <v>10.508333333333335</v>
      </c>
      <c r="V1014" s="8">
        <f t="shared" si="159"/>
        <v>10.475000000000001</v>
      </c>
    </row>
    <row r="1015" spans="1:22" ht="13.5" x14ac:dyDescent="0.25">
      <c r="A1015" s="3">
        <f>RSI!A1015</f>
        <v>43486</v>
      </c>
      <c r="B1015" s="2">
        <f>RSI!B1015</f>
        <v>1.6</v>
      </c>
      <c r="C1015" s="2">
        <f>RSI!I1015</f>
        <v>31.394140007764861</v>
      </c>
      <c r="D1015" s="2">
        <f>MACD!E1015</f>
        <v>0.1115677938687849</v>
      </c>
      <c r="E1015" s="2">
        <f>MACD!F1015</f>
        <v>6.1564942328444297E-3</v>
      </c>
      <c r="F1015" s="2">
        <f>'Moving Avg'!D1015</f>
        <v>1.6560000000000001</v>
      </c>
      <c r="G1015" s="2">
        <f>'Moving Avg'!F1015</f>
        <v>1.8465</v>
      </c>
      <c r="H1015" s="2">
        <f>'Moving Avg'!G1015</f>
        <v>1.7604000000000004</v>
      </c>
      <c r="I1015" s="2">
        <f>'Moving Avg'!H1015</f>
        <v>2.3198999999999965</v>
      </c>
      <c r="J1015" s="6" t="str">
        <f>OBV!F1015</f>
        <v>BEARISH</v>
      </c>
      <c r="K1015" s="6" t="str">
        <f>OBV!G1015</f>
        <v>STRONG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33</v>
      </c>
      <c r="Q1015" s="9">
        <f t="shared" si="154"/>
        <v>13.7</v>
      </c>
      <c r="R1015" s="9">
        <f t="shared" si="155"/>
        <v>13.25</v>
      </c>
      <c r="S1015" s="9">
        <f t="shared" si="156"/>
        <v>18.600000000000001</v>
      </c>
      <c r="T1015" s="9">
        <f t="shared" si="157"/>
        <v>14.5</v>
      </c>
      <c r="U1015" s="8">
        <f t="shared" si="158"/>
        <v>15.183333333333332</v>
      </c>
      <c r="V1015" s="8">
        <f t="shared" si="159"/>
        <v>15.012499999999999</v>
      </c>
    </row>
    <row r="1016" spans="1:22" ht="13.5" x14ac:dyDescent="0.25">
      <c r="A1016" s="3">
        <f>RSI!A1016</f>
        <v>43487</v>
      </c>
      <c r="B1016" s="2">
        <f>RSI!B1016</f>
        <v>1.6</v>
      </c>
      <c r="C1016" s="2">
        <f>RSI!I1016</f>
        <v>31.394140007764861</v>
      </c>
      <c r="D1016" s="2">
        <f>MACD!E1016</f>
        <v>0.14271703009896752</v>
      </c>
      <c r="E1016" s="2">
        <f>MACD!F1016</f>
        <v>3.3468601406069054E-2</v>
      </c>
      <c r="F1016" s="2">
        <f>'Moving Avg'!D1016</f>
        <v>1.6239999999999999</v>
      </c>
      <c r="G1016" s="2">
        <f>'Moving Avg'!F1016</f>
        <v>1.8400000000000003</v>
      </c>
      <c r="H1016" s="2">
        <f>'Moving Avg'!G1016</f>
        <v>1.7624000000000004</v>
      </c>
      <c r="I1016" s="2">
        <f>'Moving Avg'!H1016</f>
        <v>2.3180999999999967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33</v>
      </c>
      <c r="Q1016" s="9">
        <f t="shared" si="154"/>
        <v>13.7</v>
      </c>
      <c r="R1016" s="9">
        <f t="shared" si="155"/>
        <v>13.25</v>
      </c>
      <c r="S1016" s="9">
        <f t="shared" si="156"/>
        <v>18.600000000000001</v>
      </c>
      <c r="T1016" s="9">
        <f t="shared" si="157"/>
        <v>14.5</v>
      </c>
      <c r="U1016" s="8">
        <f t="shared" si="158"/>
        <v>15.183333333333332</v>
      </c>
      <c r="V1016" s="8">
        <f t="shared" si="159"/>
        <v>15.012499999999999</v>
      </c>
    </row>
    <row r="1017" spans="1:22" ht="13.5" x14ac:dyDescent="0.25">
      <c r="A1017" s="3">
        <f>RSI!A1017</f>
        <v>43488</v>
      </c>
      <c r="B1017" s="2">
        <f>RSI!B1017</f>
        <v>1.64</v>
      </c>
      <c r="C1017" s="2">
        <f>RSI!I1017</f>
        <v>36.371161911792292</v>
      </c>
      <c r="D1017" s="2">
        <f>MACD!E1017</f>
        <v>0.16578019774256969</v>
      </c>
      <c r="E1017" s="2">
        <f>MACD!F1017</f>
        <v>5.9930920673369185E-2</v>
      </c>
      <c r="F1017" s="2">
        <f>'Moving Avg'!D1017</f>
        <v>1.6140000000000001</v>
      </c>
      <c r="G1017" s="2">
        <f>'Moving Avg'!F1017</f>
        <v>1.8380000000000003</v>
      </c>
      <c r="H1017" s="2">
        <f>'Moving Avg'!G1017</f>
        <v>1.7654000000000003</v>
      </c>
      <c r="I1017" s="2">
        <f>'Moving Avg'!H1017</f>
        <v>2.3164999999999965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16.5</v>
      </c>
      <c r="Q1017" s="9">
        <f t="shared" si="154"/>
        <v>11.225</v>
      </c>
      <c r="R1017" s="9">
        <f t="shared" si="155"/>
        <v>9.125</v>
      </c>
      <c r="S1017" s="9">
        <f t="shared" si="156"/>
        <v>11.175000000000001</v>
      </c>
      <c r="T1017" s="9">
        <f t="shared" si="157"/>
        <v>10.375</v>
      </c>
      <c r="U1017" s="8">
        <f t="shared" si="158"/>
        <v>10.508333333333335</v>
      </c>
      <c r="V1017" s="8">
        <f t="shared" si="159"/>
        <v>10.475000000000001</v>
      </c>
    </row>
    <row r="1018" spans="1:22" ht="13.5" x14ac:dyDescent="0.25">
      <c r="A1018" s="3">
        <f>RSI!A1018</f>
        <v>43489</v>
      </c>
      <c r="B1018" s="2">
        <f>RSI!B1018</f>
        <v>1.62</v>
      </c>
      <c r="C1018" s="2">
        <f>RSI!I1018</f>
        <v>35.003815930630353</v>
      </c>
      <c r="D1018" s="2">
        <f>MACD!E1018</f>
        <v>0.17842763452610333</v>
      </c>
      <c r="E1018" s="2">
        <f>MACD!F1018</f>
        <v>8.3630263443916025E-2</v>
      </c>
      <c r="F1018" s="2">
        <f>'Moving Avg'!D1018</f>
        <v>1.6140000000000001</v>
      </c>
      <c r="G1018" s="2">
        <f>'Moving Avg'!F1018</f>
        <v>1.8325</v>
      </c>
      <c r="H1018" s="2">
        <f>'Moving Avg'!G1018</f>
        <v>1.7682000000000002</v>
      </c>
      <c r="I1018" s="2">
        <f>'Moving Avg'!H1018</f>
        <v>2.3145999999999969</v>
      </c>
      <c r="J1018" s="6" t="str">
        <f>OBV!F1018</f>
        <v>BEARISH</v>
      </c>
      <c r="K1018" s="6" t="str">
        <f>OBV!G1018</f>
        <v>NEUTRAL</v>
      </c>
      <c r="L1018" s="6" t="str">
        <f>OBV!H1018</f>
        <v>NEUTRAL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16.5</v>
      </c>
      <c r="Q1018" s="9">
        <f t="shared" si="154"/>
        <v>11.225</v>
      </c>
      <c r="R1018" s="9">
        <f t="shared" si="155"/>
        <v>9.125</v>
      </c>
      <c r="S1018" s="9">
        <f t="shared" si="156"/>
        <v>11.175000000000001</v>
      </c>
      <c r="T1018" s="9">
        <f t="shared" si="157"/>
        <v>10.375</v>
      </c>
      <c r="U1018" s="8">
        <f t="shared" si="158"/>
        <v>10.508333333333335</v>
      </c>
      <c r="V1018" s="8">
        <f t="shared" si="159"/>
        <v>10.475000000000001</v>
      </c>
    </row>
    <row r="1019" spans="1:22" ht="13.5" x14ac:dyDescent="0.25">
      <c r="A1019" s="3">
        <f>RSI!A1019</f>
        <v>43490</v>
      </c>
      <c r="B1019" s="2">
        <f>RSI!B1019</f>
        <v>1.65</v>
      </c>
      <c r="C1019" s="2">
        <f>RSI!I1019</f>
        <v>38.72499477036375</v>
      </c>
      <c r="D1019" s="2">
        <f>MACD!E1019</f>
        <v>0.18322630853569688</v>
      </c>
      <c r="E1019" s="2">
        <f>MACD!F1019</f>
        <v>0.1035494724622722</v>
      </c>
      <c r="F1019" s="2">
        <f>'Moving Avg'!D1019</f>
        <v>1.6219999999999999</v>
      </c>
      <c r="G1019" s="2">
        <f>'Moving Avg'!F1019</f>
        <v>1.8260000000000001</v>
      </c>
      <c r="H1019" s="2">
        <f>'Moving Avg'!G1019</f>
        <v>1.7728000000000004</v>
      </c>
      <c r="I1019" s="2">
        <f>'Moving Avg'!H1019</f>
        <v>2.312249999999997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83.5</v>
      </c>
      <c r="Q1019" s="9">
        <f t="shared" si="154"/>
        <v>21.274999999999999</v>
      </c>
      <c r="R1019" s="9">
        <f t="shared" si="155"/>
        <v>25.875</v>
      </c>
      <c r="S1019" s="9">
        <f t="shared" si="156"/>
        <v>41.325000000000003</v>
      </c>
      <c r="T1019" s="9">
        <f t="shared" si="157"/>
        <v>27.125</v>
      </c>
      <c r="U1019" s="8">
        <f t="shared" si="158"/>
        <v>29.491666666666664</v>
      </c>
      <c r="V1019" s="8">
        <f t="shared" si="159"/>
        <v>28.9</v>
      </c>
    </row>
    <row r="1020" spans="1:22" ht="13.5" x14ac:dyDescent="0.25">
      <c r="A1020" s="3">
        <f>RSI!A1020</f>
        <v>43493</v>
      </c>
      <c r="B1020" s="2">
        <f>RSI!B1020</f>
        <v>1.65</v>
      </c>
      <c r="C1020" s="2">
        <f>RSI!I1020</f>
        <v>38.72499477036375</v>
      </c>
      <c r="D1020" s="2">
        <f>MACD!E1020</f>
        <v>0.1756671350841168</v>
      </c>
      <c r="E1020" s="2">
        <f>MACD!F1020</f>
        <v>0.11797300498664112</v>
      </c>
      <c r="F1020" s="2">
        <f>'Moving Avg'!D1020</f>
        <v>1.6320000000000001</v>
      </c>
      <c r="G1020" s="2">
        <f>'Moving Avg'!F1020</f>
        <v>1.8145</v>
      </c>
      <c r="H1020" s="2">
        <f>'Moving Avg'!G1020</f>
        <v>1.7758000000000005</v>
      </c>
      <c r="I1020" s="2">
        <f>'Moving Avg'!H1020</f>
        <v>2.3094499999999965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83.5</v>
      </c>
      <c r="Q1020" s="9">
        <f t="shared" si="154"/>
        <v>21.274999999999999</v>
      </c>
      <c r="R1020" s="9">
        <f t="shared" si="155"/>
        <v>25.875</v>
      </c>
      <c r="S1020" s="9">
        <f t="shared" si="156"/>
        <v>41.325000000000003</v>
      </c>
      <c r="T1020" s="9">
        <f t="shared" si="157"/>
        <v>27.125</v>
      </c>
      <c r="U1020" s="8">
        <f t="shared" si="158"/>
        <v>29.491666666666664</v>
      </c>
      <c r="V1020" s="8">
        <f t="shared" si="159"/>
        <v>28.9</v>
      </c>
    </row>
    <row r="1021" spans="1:22" ht="13.5" x14ac:dyDescent="0.25">
      <c r="A1021" s="3">
        <f>RSI!A1021</f>
        <v>43494</v>
      </c>
      <c r="B1021" s="2">
        <f>RSI!B1021</f>
        <v>1.65</v>
      </c>
      <c r="C1021" s="2">
        <f>RSI!I1021</f>
        <v>38.72499477036375</v>
      </c>
      <c r="D1021" s="2">
        <f>MACD!E1021</f>
        <v>0.15760035092593738</v>
      </c>
      <c r="E1021" s="2">
        <f>MACD!F1021</f>
        <v>0.1258984741745004</v>
      </c>
      <c r="F1021" s="2">
        <f>'Moving Avg'!D1021</f>
        <v>1.6420000000000001</v>
      </c>
      <c r="G1021" s="2">
        <f>'Moving Avg'!F1021</f>
        <v>1.7990000000000002</v>
      </c>
      <c r="H1021" s="2">
        <f>'Moving Avg'!G1021</f>
        <v>1.7776000000000005</v>
      </c>
      <c r="I1021" s="2">
        <f>'Moving Avg'!H1021</f>
        <v>2.3061999999999965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83.5</v>
      </c>
      <c r="Q1021" s="9">
        <f t="shared" si="154"/>
        <v>21.274999999999999</v>
      </c>
      <c r="R1021" s="9">
        <f t="shared" si="155"/>
        <v>25.875</v>
      </c>
      <c r="S1021" s="9">
        <f t="shared" si="156"/>
        <v>41.325000000000003</v>
      </c>
      <c r="T1021" s="9">
        <f t="shared" si="157"/>
        <v>27.125</v>
      </c>
      <c r="U1021" s="8">
        <f t="shared" si="158"/>
        <v>29.491666666666664</v>
      </c>
      <c r="V1021" s="8">
        <f t="shared" si="159"/>
        <v>28.9</v>
      </c>
    </row>
    <row r="1022" spans="1:22" ht="13.5" x14ac:dyDescent="0.25">
      <c r="A1022" s="3">
        <f>RSI!A1022</f>
        <v>43495</v>
      </c>
      <c r="B1022" s="2">
        <f>RSI!B1022</f>
        <v>1.65</v>
      </c>
      <c r="C1022" s="2">
        <f>RSI!I1022</f>
        <v>38.724994770363743</v>
      </c>
      <c r="D1022" s="2">
        <f>MACD!E1022</f>
        <v>0.13213377814188298</v>
      </c>
      <c r="E1022" s="2">
        <f>MACD!F1022</f>
        <v>0.12714553496797693</v>
      </c>
      <c r="F1022" s="2">
        <f>'Moving Avg'!D1022</f>
        <v>1.6440000000000001</v>
      </c>
      <c r="G1022" s="2">
        <f>'Moving Avg'!F1022</f>
        <v>1.778</v>
      </c>
      <c r="H1022" s="2">
        <f>'Moving Avg'!G1022</f>
        <v>1.7792000000000003</v>
      </c>
      <c r="I1022" s="2">
        <f>'Moving Avg'!H1022</f>
        <v>2.3022999999999967</v>
      </c>
      <c r="J1022" s="6" t="str">
        <f>OBV!F1022</f>
        <v>BEARISH</v>
      </c>
      <c r="K1022" s="6" t="str">
        <f>OBV!G1022</f>
        <v>NEUTRAL</v>
      </c>
      <c r="L1022" s="6" t="str">
        <f>OBV!H1022</f>
        <v>BEARISH DIVERGENCE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16.5</v>
      </c>
      <c r="Q1022" s="9">
        <f t="shared" si="154"/>
        <v>11.225</v>
      </c>
      <c r="R1022" s="9">
        <f t="shared" si="155"/>
        <v>9.125</v>
      </c>
      <c r="S1022" s="9">
        <f t="shared" si="156"/>
        <v>11.175000000000001</v>
      </c>
      <c r="T1022" s="9">
        <f t="shared" si="157"/>
        <v>10.375</v>
      </c>
      <c r="U1022" s="8">
        <f t="shared" si="158"/>
        <v>10.508333333333335</v>
      </c>
      <c r="V1022" s="8">
        <f t="shared" si="159"/>
        <v>10.475000000000001</v>
      </c>
    </row>
    <row r="1023" spans="1:22" ht="13.5" x14ac:dyDescent="0.25">
      <c r="A1023" s="3">
        <f>RSI!A1023</f>
        <v>43496</v>
      </c>
      <c r="B1023" s="2">
        <f>RSI!B1023</f>
        <v>1.65</v>
      </c>
      <c r="C1023" s="2">
        <f>RSI!I1023</f>
        <v>38.724994770363743</v>
      </c>
      <c r="D1023" s="2">
        <f>MACD!E1023</f>
        <v>0.10036214672255972</v>
      </c>
      <c r="E1023" s="2">
        <f>MACD!F1023</f>
        <v>0.1217888573188935</v>
      </c>
      <c r="F1023" s="2">
        <f>'Moving Avg'!D1023</f>
        <v>1.65</v>
      </c>
      <c r="G1023" s="2">
        <f>'Moving Avg'!F1023</f>
        <v>1.7570000000000001</v>
      </c>
      <c r="H1023" s="2">
        <f>'Moving Avg'!G1023</f>
        <v>1.7802000000000007</v>
      </c>
      <c r="I1023" s="2">
        <f>'Moving Avg'!H1023</f>
        <v>2.2978999999999963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  <c r="M1023" s="8">
        <f t="shared" si="150"/>
        <v>25</v>
      </c>
      <c r="N1023" s="8">
        <f t="shared" si="151"/>
        <v>100</v>
      </c>
      <c r="O1023" s="8">
        <f t="shared" si="152"/>
        <v>0</v>
      </c>
      <c r="P1023" s="8">
        <f t="shared" si="153"/>
        <v>83.5</v>
      </c>
      <c r="Q1023" s="9">
        <f t="shared" si="154"/>
        <v>56.274999999999999</v>
      </c>
      <c r="R1023" s="9">
        <f t="shared" si="155"/>
        <v>45.875</v>
      </c>
      <c r="S1023" s="9">
        <f t="shared" si="156"/>
        <v>56.325000000000003</v>
      </c>
      <c r="T1023" s="9">
        <f t="shared" si="157"/>
        <v>52.125</v>
      </c>
      <c r="U1023" s="8">
        <f t="shared" si="158"/>
        <v>52.82500000000001</v>
      </c>
      <c r="V1023" s="8">
        <f t="shared" si="159"/>
        <v>52.650000000000006</v>
      </c>
    </row>
    <row r="1024" spans="1:22" ht="13.5" x14ac:dyDescent="0.25">
      <c r="A1024" s="3">
        <f>RSI!A1024</f>
        <v>43497</v>
      </c>
      <c r="B1024" s="2">
        <f>RSI!B1024</f>
        <v>1.65</v>
      </c>
      <c r="C1024" s="2">
        <f>RSI!I1024</f>
        <v>38.724994770363743</v>
      </c>
      <c r="D1024" s="2">
        <f>MACD!E1024</f>
        <v>7.2445772855881163E-2</v>
      </c>
      <c r="E1024" s="2">
        <f>MACD!F1024</f>
        <v>0.11192024042629103</v>
      </c>
      <c r="F1024" s="2">
        <f>'Moving Avg'!D1024</f>
        <v>1.65</v>
      </c>
      <c r="G1024" s="2">
        <f>'Moving Avg'!F1024</f>
        <v>1.7404999999999997</v>
      </c>
      <c r="H1024" s="2">
        <f>'Moving Avg'!G1024</f>
        <v>1.7812000000000006</v>
      </c>
      <c r="I1024" s="2">
        <f>'Moving Avg'!H1024</f>
        <v>2.2929499999999963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100</v>
      </c>
      <c r="O1024" s="8">
        <f t="shared" si="152"/>
        <v>0</v>
      </c>
      <c r="P1024" s="8">
        <f t="shared" si="153"/>
        <v>33</v>
      </c>
      <c r="Q1024" s="9">
        <f t="shared" si="154"/>
        <v>48.7</v>
      </c>
      <c r="R1024" s="9">
        <f t="shared" si="155"/>
        <v>33.25</v>
      </c>
      <c r="S1024" s="9">
        <f t="shared" si="156"/>
        <v>33.6</v>
      </c>
      <c r="T1024" s="9">
        <f t="shared" si="157"/>
        <v>39.5</v>
      </c>
      <c r="U1024" s="8">
        <f t="shared" si="158"/>
        <v>38.516666666666673</v>
      </c>
      <c r="V1024" s="8">
        <f t="shared" si="159"/>
        <v>38.762500000000003</v>
      </c>
    </row>
    <row r="1025" spans="1:22" ht="13.5" x14ac:dyDescent="0.25">
      <c r="A1025" s="3">
        <f>RSI!A1025</f>
        <v>43500</v>
      </c>
      <c r="B1025" s="2">
        <f>RSI!B1025</f>
        <v>1.65</v>
      </c>
      <c r="C1025" s="2">
        <f>RSI!I1025</f>
        <v>38.724994770363743</v>
      </c>
      <c r="D1025" s="2">
        <f>MACD!E1025</f>
        <v>4.7754075121521966E-2</v>
      </c>
      <c r="E1025" s="2">
        <f>MACD!F1025</f>
        <v>9.9087007365337224E-2</v>
      </c>
      <c r="F1025" s="2">
        <f>'Moving Avg'!D1025</f>
        <v>1.65</v>
      </c>
      <c r="G1025" s="2">
        <f>'Moving Avg'!F1025</f>
        <v>1.7214999999999996</v>
      </c>
      <c r="H1025" s="2">
        <f>'Moving Avg'!G1025</f>
        <v>1.7814000000000008</v>
      </c>
      <c r="I1025" s="2">
        <f>'Moving Avg'!H1025</f>
        <v>2.2874499999999962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100</v>
      </c>
      <c r="O1025" s="8">
        <f t="shared" si="152"/>
        <v>0</v>
      </c>
      <c r="P1025" s="8">
        <f t="shared" si="153"/>
        <v>33</v>
      </c>
      <c r="Q1025" s="9">
        <f t="shared" si="154"/>
        <v>48.7</v>
      </c>
      <c r="R1025" s="9">
        <f t="shared" si="155"/>
        <v>33.25</v>
      </c>
      <c r="S1025" s="9">
        <f t="shared" si="156"/>
        <v>33.6</v>
      </c>
      <c r="T1025" s="9">
        <f t="shared" si="157"/>
        <v>39.5</v>
      </c>
      <c r="U1025" s="8">
        <f t="shared" si="158"/>
        <v>38.516666666666673</v>
      </c>
      <c r="V1025" s="8">
        <f t="shared" si="159"/>
        <v>38.762500000000003</v>
      </c>
    </row>
    <row r="1026" spans="1:22" ht="13.5" x14ac:dyDescent="0.25">
      <c r="A1026" s="3">
        <f>RSI!A1026</f>
        <v>43501</v>
      </c>
      <c r="B1026" s="2">
        <f>RSI!B1026</f>
        <v>1.65</v>
      </c>
      <c r="C1026" s="2">
        <f>RSI!I1026</f>
        <v>38.724994770363743</v>
      </c>
      <c r="D1026" s="2">
        <f>MACD!E1026</f>
        <v>2.7294721339656158E-2</v>
      </c>
      <c r="E1026" s="2">
        <f>MACD!F1026</f>
        <v>8.4728550160201005E-2</v>
      </c>
      <c r="F1026" s="2">
        <f>'Moving Avg'!D1026</f>
        <v>1.65</v>
      </c>
      <c r="G1026" s="2">
        <f>'Moving Avg'!F1026</f>
        <v>1.7029999999999994</v>
      </c>
      <c r="H1026" s="2">
        <f>'Moving Avg'!G1026</f>
        <v>1.7824000000000009</v>
      </c>
      <c r="I1026" s="2">
        <f>'Moving Avg'!H1026</f>
        <v>2.2821499999999961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48.7</v>
      </c>
      <c r="R1026" s="9">
        <f t="shared" si="155"/>
        <v>33.25</v>
      </c>
      <c r="S1026" s="9">
        <f t="shared" si="156"/>
        <v>33.6</v>
      </c>
      <c r="T1026" s="9">
        <f t="shared" si="157"/>
        <v>39.5</v>
      </c>
      <c r="U1026" s="8">
        <f t="shared" si="158"/>
        <v>38.516666666666673</v>
      </c>
      <c r="V1026" s="8">
        <f t="shared" si="159"/>
        <v>38.762500000000003</v>
      </c>
    </row>
    <row r="1027" spans="1:22" ht="13.5" x14ac:dyDescent="0.25">
      <c r="A1027" s="3">
        <f>RSI!A1027</f>
        <v>43502</v>
      </c>
      <c r="B1027" s="2">
        <f>RSI!B1027</f>
        <v>1.65</v>
      </c>
      <c r="C1027" s="2">
        <f>RSI!I1027</f>
        <v>38.724994770363743</v>
      </c>
      <c r="D1027" s="2">
        <f>MACD!E1027</f>
        <v>1.6538307734608626E-2</v>
      </c>
      <c r="E1027" s="2">
        <f>MACD!F1027</f>
        <v>7.1090501675082532E-2</v>
      </c>
      <c r="F1027" s="2">
        <f>'Moving Avg'!D1027</f>
        <v>1.65</v>
      </c>
      <c r="G1027" s="2">
        <f>'Moving Avg'!F1027</f>
        <v>1.6849999999999994</v>
      </c>
      <c r="H1027" s="2">
        <f>'Moving Avg'!G1027</f>
        <v>1.7818000000000012</v>
      </c>
      <c r="I1027" s="2">
        <f>'Moving Avg'!H1027</f>
        <v>2.2771499999999958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25</v>
      </c>
      <c r="N1027" s="8">
        <f t="shared" si="161"/>
        <v>100</v>
      </c>
      <c r="O1027" s="8">
        <f t="shared" si="162"/>
        <v>0</v>
      </c>
      <c r="P1027" s="8">
        <f t="shared" si="163"/>
        <v>33</v>
      </c>
      <c r="Q1027" s="9">
        <f t="shared" ref="Q1027:Q1090" si="164">0.35*M1027+N1027*0.35+O1027*0.15+P1027*0.15</f>
        <v>48.7</v>
      </c>
      <c r="R1027" s="9">
        <f t="shared" ref="R1027:R1090" si="165">M1027*0.2+N1027*0.2+O1027*0.35+P1027*0.25</f>
        <v>33.25</v>
      </c>
      <c r="S1027" s="9">
        <f t="shared" ref="S1027:S1090" si="166">M1027*0.15+N1027*0.15+O1027*0.25+P1027*0.45</f>
        <v>33.6</v>
      </c>
      <c r="T1027" s="9">
        <f t="shared" ref="T1027:T1090" si="167">0.25*SUM(M1027:P1027)</f>
        <v>39.5</v>
      </c>
      <c r="U1027" s="8">
        <f t="shared" ref="U1027:U1090" si="168">SUM(Q1027:S1027)/3</f>
        <v>38.516666666666673</v>
      </c>
      <c r="V1027" s="8">
        <f t="shared" ref="V1027:V1090" si="169">SUM(Q1027:T1027)/4</f>
        <v>38.762500000000003</v>
      </c>
    </row>
    <row r="1028" spans="1:22" ht="13.5" x14ac:dyDescent="0.25">
      <c r="A1028" s="3">
        <f>RSI!A1028</f>
        <v>43503</v>
      </c>
      <c r="B1028" s="2">
        <f>RSI!B1028</f>
        <v>1.61</v>
      </c>
      <c r="C1028" s="2">
        <f>RSI!I1028</f>
        <v>33.711187649975955</v>
      </c>
      <c r="D1028" s="2">
        <f>MACD!E1028</f>
        <v>7.6945271866699638E-3</v>
      </c>
      <c r="E1028" s="2">
        <f>MACD!F1028</f>
        <v>5.8411306777400022E-2</v>
      </c>
      <c r="F1028" s="2">
        <f>'Moving Avg'!D1028</f>
        <v>1.6419999999999999</v>
      </c>
      <c r="G1028" s="2">
        <f>'Moving Avg'!F1028</f>
        <v>1.6679999999999993</v>
      </c>
      <c r="H1028" s="2">
        <f>'Moving Avg'!G1028</f>
        <v>1.7790000000000008</v>
      </c>
      <c r="I1028" s="2">
        <f>'Moving Avg'!H1028</f>
        <v>2.2721999999999958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25</v>
      </c>
      <c r="N1028" s="8">
        <f t="shared" si="161"/>
        <v>100</v>
      </c>
      <c r="O1028" s="8">
        <f t="shared" si="162"/>
        <v>0</v>
      </c>
      <c r="P1028" s="8">
        <f t="shared" si="163"/>
        <v>33</v>
      </c>
      <c r="Q1028" s="9">
        <f t="shared" si="164"/>
        <v>48.7</v>
      </c>
      <c r="R1028" s="9">
        <f t="shared" si="165"/>
        <v>33.25</v>
      </c>
      <c r="S1028" s="9">
        <f t="shared" si="166"/>
        <v>33.6</v>
      </c>
      <c r="T1028" s="9">
        <f t="shared" si="167"/>
        <v>39.5</v>
      </c>
      <c r="U1028" s="8">
        <f t="shared" si="168"/>
        <v>38.516666666666673</v>
      </c>
      <c r="V1028" s="8">
        <f t="shared" si="169"/>
        <v>38.762500000000003</v>
      </c>
    </row>
    <row r="1029" spans="1:22" ht="13.5" x14ac:dyDescent="0.25">
      <c r="A1029" s="3">
        <f>RSI!A1029</f>
        <v>43504</v>
      </c>
      <c r="B1029" s="2">
        <f>RSI!B1029</f>
        <v>1.57</v>
      </c>
      <c r="C1029" s="2">
        <f>RSI!I1029</f>
        <v>29.585970969793067</v>
      </c>
      <c r="D1029" s="2">
        <f>MACD!E1029</f>
        <v>8.3702600657871162E-3</v>
      </c>
      <c r="E1029" s="2">
        <f>MACD!F1029</f>
        <v>4.8403097435077445E-2</v>
      </c>
      <c r="F1029" s="2">
        <f>'Moving Avg'!D1029</f>
        <v>1.6259999999999999</v>
      </c>
      <c r="G1029" s="2">
        <f>'Moving Avg'!F1029</f>
        <v>1.6504999999999992</v>
      </c>
      <c r="H1029" s="2">
        <f>'Moving Avg'!G1029</f>
        <v>1.7748000000000008</v>
      </c>
      <c r="I1029" s="2">
        <f>'Moving Avg'!H1029</f>
        <v>2.2672999999999961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50</v>
      </c>
      <c r="N1029" s="8">
        <f t="shared" si="161"/>
        <v>100</v>
      </c>
      <c r="O1029" s="8">
        <f t="shared" si="162"/>
        <v>0</v>
      </c>
      <c r="P1029" s="8">
        <f t="shared" si="163"/>
        <v>16.5</v>
      </c>
      <c r="Q1029" s="9">
        <f t="shared" si="164"/>
        <v>54.975000000000001</v>
      </c>
      <c r="R1029" s="9">
        <f t="shared" si="165"/>
        <v>34.125</v>
      </c>
      <c r="S1029" s="9">
        <f t="shared" si="166"/>
        <v>29.925000000000001</v>
      </c>
      <c r="T1029" s="9">
        <f t="shared" si="167"/>
        <v>41.625</v>
      </c>
      <c r="U1029" s="8">
        <f t="shared" si="168"/>
        <v>39.674999999999997</v>
      </c>
      <c r="V1029" s="8">
        <f t="shared" si="169"/>
        <v>40.162499999999994</v>
      </c>
    </row>
    <row r="1030" spans="1:22" ht="13.5" x14ac:dyDescent="0.25">
      <c r="A1030" s="3">
        <f>RSI!A1030</f>
        <v>43507</v>
      </c>
      <c r="B1030" s="2">
        <f>RSI!B1030</f>
        <v>1.58</v>
      </c>
      <c r="C1030" s="2">
        <f>RSI!I1030</f>
        <v>31.831812712344799</v>
      </c>
      <c r="D1030" s="2">
        <f>MACD!E1030</f>
        <v>8.9752330045165252E-3</v>
      </c>
      <c r="E1030" s="2">
        <f>MACD!F1030</f>
        <v>4.0517524548965268E-2</v>
      </c>
      <c r="F1030" s="2">
        <f>'Moving Avg'!D1030</f>
        <v>1.6120000000000001</v>
      </c>
      <c r="G1030" s="2">
        <f>'Moving Avg'!F1030</f>
        <v>1.6374999999999997</v>
      </c>
      <c r="H1030" s="2">
        <f>'Moving Avg'!G1030</f>
        <v>1.770800000000001</v>
      </c>
      <c r="I1030" s="2">
        <f>'Moving Avg'!H1030</f>
        <v>2.2625499999999956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100</v>
      </c>
      <c r="O1030" s="8">
        <f t="shared" si="162"/>
        <v>0</v>
      </c>
      <c r="P1030" s="8">
        <f t="shared" si="163"/>
        <v>16.5</v>
      </c>
      <c r="Q1030" s="9">
        <f t="shared" si="164"/>
        <v>46.225000000000001</v>
      </c>
      <c r="R1030" s="9">
        <f t="shared" si="165"/>
        <v>29.125</v>
      </c>
      <c r="S1030" s="9">
        <f t="shared" si="166"/>
        <v>26.175000000000001</v>
      </c>
      <c r="T1030" s="9">
        <f t="shared" si="167"/>
        <v>35.375</v>
      </c>
      <c r="U1030" s="8">
        <f t="shared" si="168"/>
        <v>33.841666666666661</v>
      </c>
      <c r="V1030" s="8">
        <f t="shared" si="169"/>
        <v>34.224999999999994</v>
      </c>
    </row>
    <row r="1031" spans="1:22" ht="13.5" x14ac:dyDescent="0.25">
      <c r="A1031" s="3">
        <f>RSI!A1031</f>
        <v>43508</v>
      </c>
      <c r="B1031" s="2">
        <f>RSI!B1031</f>
        <v>1.58</v>
      </c>
      <c r="C1031" s="2">
        <f>RSI!I1031</f>
        <v>31.831812712344799</v>
      </c>
      <c r="D1031" s="2">
        <f>MACD!E1031</f>
        <v>1.0144653591788844E-2</v>
      </c>
      <c r="E1031" s="2">
        <f>MACD!F1031</f>
        <v>3.4442950357529985E-2</v>
      </c>
      <c r="F1031" s="2">
        <f>'Moving Avg'!D1031</f>
        <v>1.5980000000000001</v>
      </c>
      <c r="G1031" s="2">
        <f>'Moving Avg'!F1031</f>
        <v>1.6284999999999994</v>
      </c>
      <c r="H1031" s="2">
        <f>'Moving Avg'!G1031</f>
        <v>1.765200000000001</v>
      </c>
      <c r="I1031" s="2">
        <f>'Moving Avg'!H1031</f>
        <v>2.2581999999999955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100</v>
      </c>
      <c r="O1031" s="8">
        <f t="shared" si="162"/>
        <v>0</v>
      </c>
      <c r="P1031" s="8">
        <f t="shared" si="163"/>
        <v>16.5</v>
      </c>
      <c r="Q1031" s="9">
        <f t="shared" si="164"/>
        <v>46.225000000000001</v>
      </c>
      <c r="R1031" s="9">
        <f t="shared" si="165"/>
        <v>29.125</v>
      </c>
      <c r="S1031" s="9">
        <f t="shared" si="166"/>
        <v>26.175000000000001</v>
      </c>
      <c r="T1031" s="9">
        <f t="shared" si="167"/>
        <v>35.375</v>
      </c>
      <c r="U1031" s="8">
        <f t="shared" si="168"/>
        <v>33.841666666666661</v>
      </c>
      <c r="V1031" s="8">
        <f t="shared" si="169"/>
        <v>34.224999999999994</v>
      </c>
    </row>
    <row r="1032" spans="1:22" ht="13.5" x14ac:dyDescent="0.25">
      <c r="A1032" s="3">
        <f>RSI!A1032</f>
        <v>43509</v>
      </c>
      <c r="B1032" s="2">
        <f>RSI!B1032</f>
        <v>1.53</v>
      </c>
      <c r="C1032" s="2">
        <f>RSI!I1032</f>
        <v>26.863374509484615</v>
      </c>
      <c r="D1032" s="2">
        <f>MACD!E1032</f>
        <v>1.5446682216098573E-2</v>
      </c>
      <c r="E1032" s="2">
        <f>MACD!F1032</f>
        <v>3.0643696729243705E-2</v>
      </c>
      <c r="F1032" s="2">
        <f>'Moving Avg'!D1032</f>
        <v>1.5740000000000001</v>
      </c>
      <c r="G1032" s="2">
        <f>'Moving Avg'!F1032</f>
        <v>1.6204999999999998</v>
      </c>
      <c r="H1032" s="2">
        <f>'Moving Avg'!G1032</f>
        <v>1.759000000000001</v>
      </c>
      <c r="I1032" s="2">
        <f>'Moving Avg'!H1032</f>
        <v>2.2535999999999956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50</v>
      </c>
      <c r="N1032" s="8">
        <f t="shared" si="161"/>
        <v>45</v>
      </c>
      <c r="O1032" s="8">
        <f t="shared" si="162"/>
        <v>0</v>
      </c>
      <c r="P1032" s="8">
        <f t="shared" si="163"/>
        <v>16.5</v>
      </c>
      <c r="Q1032" s="9">
        <f t="shared" si="164"/>
        <v>35.725000000000001</v>
      </c>
      <c r="R1032" s="9">
        <f t="shared" si="165"/>
        <v>23.125</v>
      </c>
      <c r="S1032" s="9">
        <f t="shared" si="166"/>
        <v>21.675000000000001</v>
      </c>
      <c r="T1032" s="9">
        <f t="shared" si="167"/>
        <v>27.875</v>
      </c>
      <c r="U1032" s="8">
        <f t="shared" si="168"/>
        <v>26.841666666666669</v>
      </c>
      <c r="V1032" s="8">
        <f t="shared" si="169"/>
        <v>27.1</v>
      </c>
    </row>
    <row r="1033" spans="1:22" ht="13.5" x14ac:dyDescent="0.25">
      <c r="A1033" s="3">
        <f>RSI!A1033</f>
        <v>43510</v>
      </c>
      <c r="B1033" s="2">
        <f>RSI!B1033</f>
        <v>1.57</v>
      </c>
      <c r="C1033" s="2">
        <f>RSI!I1033</f>
        <v>35.532477675033618</v>
      </c>
      <c r="D1033" s="2">
        <f>MACD!E1033</f>
        <v>1.7829221084533664E-2</v>
      </c>
      <c r="E1033" s="2">
        <f>MACD!F1033</f>
        <v>2.80808016003017E-2</v>
      </c>
      <c r="F1033" s="2">
        <f>'Moving Avg'!D1033</f>
        <v>1.5660000000000003</v>
      </c>
      <c r="G1033" s="2">
        <f>'Moving Avg'!F1033</f>
        <v>1.6179999999999997</v>
      </c>
      <c r="H1033" s="2">
        <f>'Moving Avg'!G1033</f>
        <v>1.7536000000000007</v>
      </c>
      <c r="I1033" s="2">
        <f>'Moving Avg'!H1033</f>
        <v>2.2491499999999953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45</v>
      </c>
      <c r="O1033" s="8">
        <f t="shared" si="162"/>
        <v>0</v>
      </c>
      <c r="P1033" s="8">
        <f t="shared" si="163"/>
        <v>16.5</v>
      </c>
      <c r="Q1033" s="9">
        <f t="shared" si="164"/>
        <v>26.975000000000001</v>
      </c>
      <c r="R1033" s="9">
        <f t="shared" si="165"/>
        <v>18.125</v>
      </c>
      <c r="S1033" s="9">
        <f t="shared" si="166"/>
        <v>17.925000000000001</v>
      </c>
      <c r="T1033" s="9">
        <f t="shared" si="167"/>
        <v>21.625</v>
      </c>
      <c r="U1033" s="8">
        <f t="shared" si="168"/>
        <v>21.008333333333336</v>
      </c>
      <c r="V1033" s="8">
        <f t="shared" si="169"/>
        <v>21.162500000000001</v>
      </c>
    </row>
    <row r="1034" spans="1:22" ht="13.5" x14ac:dyDescent="0.25">
      <c r="A1034" s="3">
        <f>RSI!A1034</f>
        <v>43511</v>
      </c>
      <c r="B1034" s="2">
        <f>RSI!B1034</f>
        <v>1.55</v>
      </c>
      <c r="C1034" s="2">
        <f>RSI!I1034</f>
        <v>33.40066493396445</v>
      </c>
      <c r="D1034" s="2">
        <f>MACD!E1034</f>
        <v>2.18858629776435E-2</v>
      </c>
      <c r="E1034" s="2">
        <f>MACD!F1034</f>
        <v>2.6841813875770063E-2</v>
      </c>
      <c r="F1034" s="2">
        <f>'Moving Avg'!D1034</f>
        <v>1.5620000000000001</v>
      </c>
      <c r="G1034" s="2">
        <f>'Moving Avg'!F1034</f>
        <v>1.6149999999999995</v>
      </c>
      <c r="H1034" s="2">
        <f>'Moving Avg'!G1034</f>
        <v>1.7478000000000002</v>
      </c>
      <c r="I1034" s="2">
        <f>'Moving Avg'!H1034</f>
        <v>2.2445999999999957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45</v>
      </c>
      <c r="O1034" s="8">
        <f t="shared" si="162"/>
        <v>0</v>
      </c>
      <c r="P1034" s="8">
        <f t="shared" si="163"/>
        <v>16.5</v>
      </c>
      <c r="Q1034" s="9">
        <f t="shared" si="164"/>
        <v>26.975000000000001</v>
      </c>
      <c r="R1034" s="9">
        <f t="shared" si="165"/>
        <v>18.125</v>
      </c>
      <c r="S1034" s="9">
        <f t="shared" si="166"/>
        <v>17.925000000000001</v>
      </c>
      <c r="T1034" s="9">
        <f t="shared" si="167"/>
        <v>21.625</v>
      </c>
      <c r="U1034" s="8">
        <f t="shared" si="168"/>
        <v>21.008333333333336</v>
      </c>
      <c r="V1034" s="8">
        <f t="shared" si="169"/>
        <v>21.162500000000001</v>
      </c>
    </row>
    <row r="1035" spans="1:22" ht="13.5" x14ac:dyDescent="0.25">
      <c r="A1035" s="3">
        <f>RSI!A1035</f>
        <v>43514</v>
      </c>
      <c r="B1035" s="2">
        <f>RSI!B1035</f>
        <v>1.55</v>
      </c>
      <c r="C1035" s="2">
        <f>RSI!I1035</f>
        <v>33.40066493396445</v>
      </c>
      <c r="D1035" s="2">
        <f>MACD!E1035</f>
        <v>2.5954333258824791E-2</v>
      </c>
      <c r="E1035" s="2">
        <f>MACD!F1035</f>
        <v>2.6664317752381012E-2</v>
      </c>
      <c r="F1035" s="2">
        <f>'Moving Avg'!D1035</f>
        <v>1.556</v>
      </c>
      <c r="G1035" s="2">
        <f>'Moving Avg'!F1035</f>
        <v>1.6125</v>
      </c>
      <c r="H1035" s="2">
        <f>'Moving Avg'!G1035</f>
        <v>1.7420000000000002</v>
      </c>
      <c r="I1035" s="2">
        <f>'Moving Avg'!H1035</f>
        <v>2.239899999999996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16.5</v>
      </c>
      <c r="Q1035" s="9">
        <f t="shared" si="164"/>
        <v>26.975000000000001</v>
      </c>
      <c r="R1035" s="9">
        <f t="shared" si="165"/>
        <v>18.125</v>
      </c>
      <c r="S1035" s="9">
        <f t="shared" si="166"/>
        <v>17.925000000000001</v>
      </c>
      <c r="T1035" s="9">
        <f t="shared" si="167"/>
        <v>21.625</v>
      </c>
      <c r="U1035" s="8">
        <f t="shared" si="168"/>
        <v>21.008333333333336</v>
      </c>
      <c r="V1035" s="8">
        <f t="shared" si="169"/>
        <v>21.162500000000001</v>
      </c>
    </row>
    <row r="1036" spans="1:22" ht="13.5" x14ac:dyDescent="0.25">
      <c r="A1036" s="3">
        <f>RSI!A1036</f>
        <v>43515</v>
      </c>
      <c r="B1036" s="2">
        <f>RSI!B1036</f>
        <v>1.55</v>
      </c>
      <c r="C1036" s="2">
        <f>RSI!I1036</f>
        <v>33.40066493396445</v>
      </c>
      <c r="D1036" s="2">
        <f>MACD!E1036</f>
        <v>2.9985706461929107E-2</v>
      </c>
      <c r="E1036" s="2">
        <f>MACD!F1036</f>
        <v>2.7328595494290633E-2</v>
      </c>
      <c r="F1036" s="2">
        <f>'Moving Avg'!D1036</f>
        <v>1.55</v>
      </c>
      <c r="G1036" s="2">
        <f>'Moving Avg'!F1036</f>
        <v>1.6099999999999999</v>
      </c>
      <c r="H1036" s="2">
        <f>'Moving Avg'!G1036</f>
        <v>1.7362</v>
      </c>
      <c r="I1036" s="2">
        <f>'Moving Avg'!H1036</f>
        <v>2.2351999999999954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0</v>
      </c>
      <c r="O1036" s="8">
        <f t="shared" si="162"/>
        <v>0</v>
      </c>
      <c r="P1036" s="8">
        <f t="shared" si="163"/>
        <v>16.5</v>
      </c>
      <c r="Q1036" s="9">
        <f t="shared" si="164"/>
        <v>11.225</v>
      </c>
      <c r="R1036" s="9">
        <f t="shared" si="165"/>
        <v>9.125</v>
      </c>
      <c r="S1036" s="9">
        <f t="shared" si="166"/>
        <v>11.175000000000001</v>
      </c>
      <c r="T1036" s="9">
        <f t="shared" si="167"/>
        <v>10.375</v>
      </c>
      <c r="U1036" s="8">
        <f t="shared" si="168"/>
        <v>10.508333333333335</v>
      </c>
      <c r="V1036" s="8">
        <f t="shared" si="169"/>
        <v>10.475000000000001</v>
      </c>
    </row>
    <row r="1037" spans="1:22" ht="13.5" x14ac:dyDescent="0.25">
      <c r="A1037" s="3">
        <f>RSI!A1037</f>
        <v>43516</v>
      </c>
      <c r="B1037" s="2">
        <f>RSI!B1037</f>
        <v>1.53</v>
      </c>
      <c r="C1037" s="2">
        <f>RSI!I1037</f>
        <v>31.072300184218818</v>
      </c>
      <c r="D1037" s="2">
        <f>MACD!E1037</f>
        <v>3.5423554909239652E-2</v>
      </c>
      <c r="E1037" s="2">
        <f>MACD!F1037</f>
        <v>2.894758737728044E-2</v>
      </c>
      <c r="F1037" s="2">
        <f>'Moving Avg'!D1037</f>
        <v>1.55</v>
      </c>
      <c r="G1037" s="2">
        <f>'Moving Avg'!F1037</f>
        <v>1.6045000000000003</v>
      </c>
      <c r="H1037" s="2">
        <f>'Moving Avg'!G1037</f>
        <v>1.73</v>
      </c>
      <c r="I1037" s="2">
        <f>'Moving Avg'!H1037</f>
        <v>2.2303499999999956</v>
      </c>
      <c r="J1037" s="6" t="str">
        <f>OBV!F1037</f>
        <v>BEARISH</v>
      </c>
      <c r="K1037" s="6" t="str">
        <f>OBV!G1037</f>
        <v>NEUTRAL</v>
      </c>
      <c r="L1037" s="6" t="str">
        <f>OBV!H1037</f>
        <v>NEUTRAL</v>
      </c>
      <c r="M1037" s="8">
        <f t="shared" si="160"/>
        <v>25</v>
      </c>
      <c r="N1037" s="8">
        <f t="shared" si="161"/>
        <v>0</v>
      </c>
      <c r="O1037" s="8">
        <f t="shared" si="162"/>
        <v>0</v>
      </c>
      <c r="P1037" s="8">
        <f t="shared" si="163"/>
        <v>16.5</v>
      </c>
      <c r="Q1037" s="9">
        <f t="shared" si="164"/>
        <v>11.225</v>
      </c>
      <c r="R1037" s="9">
        <f t="shared" si="165"/>
        <v>9.125</v>
      </c>
      <c r="S1037" s="9">
        <f t="shared" si="166"/>
        <v>11.175000000000001</v>
      </c>
      <c r="T1037" s="9">
        <f t="shared" si="167"/>
        <v>10.375</v>
      </c>
      <c r="U1037" s="8">
        <f t="shared" si="168"/>
        <v>10.508333333333335</v>
      </c>
      <c r="V1037" s="8">
        <f t="shared" si="169"/>
        <v>10.475000000000001</v>
      </c>
    </row>
    <row r="1038" spans="1:22" ht="13.5" x14ac:dyDescent="0.25">
      <c r="A1038" s="3">
        <f>RSI!A1038</f>
        <v>43517</v>
      </c>
      <c r="B1038" s="2">
        <f>RSI!B1038</f>
        <v>1.5</v>
      </c>
      <c r="C1038" s="2">
        <f>RSI!I1038</f>
        <v>27.927429387022741</v>
      </c>
      <c r="D1038" s="2">
        <f>MACD!E1038</f>
        <v>3.6716187682382939E-2</v>
      </c>
      <c r="E1038" s="2">
        <f>MACD!F1038</f>
        <v>3.0501307438300942E-2</v>
      </c>
      <c r="F1038" s="2">
        <f>'Moving Avg'!D1038</f>
        <v>1.536</v>
      </c>
      <c r="G1038" s="2">
        <f>'Moving Avg'!F1038</f>
        <v>1.5985</v>
      </c>
      <c r="H1038" s="2">
        <f>'Moving Avg'!G1038</f>
        <v>1.7242</v>
      </c>
      <c r="I1038" s="2">
        <f>'Moving Avg'!H1038</f>
        <v>2.2253499999999953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50</v>
      </c>
      <c r="N1038" s="8">
        <f t="shared" si="161"/>
        <v>0</v>
      </c>
      <c r="O1038" s="8">
        <f t="shared" si="162"/>
        <v>0</v>
      </c>
      <c r="P1038" s="8">
        <f t="shared" si="163"/>
        <v>16.5</v>
      </c>
      <c r="Q1038" s="9">
        <f t="shared" si="164"/>
        <v>19.975000000000001</v>
      </c>
      <c r="R1038" s="9">
        <f t="shared" si="165"/>
        <v>14.125</v>
      </c>
      <c r="S1038" s="9">
        <f t="shared" si="166"/>
        <v>14.925000000000001</v>
      </c>
      <c r="T1038" s="9">
        <f t="shared" si="167"/>
        <v>16.625</v>
      </c>
      <c r="U1038" s="8">
        <f t="shared" si="168"/>
        <v>16.341666666666669</v>
      </c>
      <c r="V1038" s="8">
        <f t="shared" si="169"/>
        <v>16.412500000000001</v>
      </c>
    </row>
    <row r="1039" spans="1:22" ht="13.5" x14ac:dyDescent="0.25">
      <c r="A1039" s="3">
        <f>RSI!A1039</f>
        <v>43518</v>
      </c>
      <c r="B1039" s="2">
        <f>RSI!B1039</f>
        <v>1.51</v>
      </c>
      <c r="C1039" s="2">
        <f>RSI!I1039</f>
        <v>30.454188336554409</v>
      </c>
      <c r="D1039" s="2">
        <f>MACD!E1039</f>
        <v>3.1669490422795876E-2</v>
      </c>
      <c r="E1039" s="2">
        <f>MACD!F1039</f>
        <v>3.0734944035199933E-2</v>
      </c>
      <c r="F1039" s="2">
        <f>'Moving Avg'!D1039</f>
        <v>1.528</v>
      </c>
      <c r="G1039" s="2">
        <f>'Moving Avg'!F1039</f>
        <v>1.5915000000000004</v>
      </c>
      <c r="H1039" s="2">
        <f>'Moving Avg'!G1039</f>
        <v>1.7185999999999995</v>
      </c>
      <c r="I1039" s="2">
        <f>'Moving Avg'!H1039</f>
        <v>2.2203999999999953</v>
      </c>
      <c r="J1039" s="6" t="str">
        <f>OBV!F1039</f>
        <v>BULLISH</v>
      </c>
      <c r="K1039" s="6" t="str">
        <f>OBV!G1039</f>
        <v>NEUTRAL</v>
      </c>
      <c r="L1039" s="6" t="str">
        <f>OBV!H1039</f>
        <v>BULLISH DIVERGENCE</v>
      </c>
      <c r="M1039" s="8">
        <f t="shared" si="160"/>
        <v>25</v>
      </c>
      <c r="N1039" s="8">
        <f t="shared" si="161"/>
        <v>0</v>
      </c>
      <c r="O1039" s="8">
        <f t="shared" si="162"/>
        <v>0</v>
      </c>
      <c r="P1039" s="8">
        <f t="shared" si="163"/>
        <v>66.5</v>
      </c>
      <c r="Q1039" s="9">
        <f t="shared" si="164"/>
        <v>18.725000000000001</v>
      </c>
      <c r="R1039" s="9">
        <f t="shared" si="165"/>
        <v>21.625</v>
      </c>
      <c r="S1039" s="9">
        <f t="shared" si="166"/>
        <v>33.674999999999997</v>
      </c>
      <c r="T1039" s="9">
        <f t="shared" si="167"/>
        <v>22.875</v>
      </c>
      <c r="U1039" s="8">
        <f t="shared" si="168"/>
        <v>24.675000000000001</v>
      </c>
      <c r="V1039" s="8">
        <f t="shared" si="169"/>
        <v>24.225000000000001</v>
      </c>
    </row>
    <row r="1040" spans="1:22" ht="13.5" x14ac:dyDescent="0.25">
      <c r="A1040" s="3">
        <f>RSI!A1040</f>
        <v>43521</v>
      </c>
      <c r="B1040" s="2">
        <f>RSI!B1040</f>
        <v>1.5</v>
      </c>
      <c r="C1040" s="2">
        <f>RSI!I1040</f>
        <v>29.346211879173055</v>
      </c>
      <c r="D1040" s="2">
        <f>MACD!E1040</f>
        <v>3.0317582422574763E-2</v>
      </c>
      <c r="E1040" s="2">
        <f>MACD!F1040</f>
        <v>3.0651471712674901E-2</v>
      </c>
      <c r="F1040" s="2">
        <f>'Moving Avg'!D1040</f>
        <v>1.518</v>
      </c>
      <c r="G1040" s="2">
        <f>'Moving Avg'!F1040</f>
        <v>1.5840000000000003</v>
      </c>
      <c r="H1040" s="2">
        <f>'Moving Avg'!G1040</f>
        <v>1.7127999999999994</v>
      </c>
      <c r="I1040" s="2">
        <f>'Moving Avg'!H1040</f>
        <v>2.2153999999999954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50</v>
      </c>
      <c r="N1040" s="8">
        <f t="shared" si="161"/>
        <v>45</v>
      </c>
      <c r="O1040" s="8">
        <f t="shared" si="162"/>
        <v>0</v>
      </c>
      <c r="P1040" s="8">
        <f t="shared" si="163"/>
        <v>16.5</v>
      </c>
      <c r="Q1040" s="9">
        <f t="shared" si="164"/>
        <v>35.725000000000001</v>
      </c>
      <c r="R1040" s="9">
        <f t="shared" si="165"/>
        <v>23.125</v>
      </c>
      <c r="S1040" s="9">
        <f t="shared" si="166"/>
        <v>21.675000000000001</v>
      </c>
      <c r="T1040" s="9">
        <f t="shared" si="167"/>
        <v>27.875</v>
      </c>
      <c r="U1040" s="8">
        <f t="shared" si="168"/>
        <v>26.841666666666669</v>
      </c>
      <c r="V1040" s="8">
        <f t="shared" si="169"/>
        <v>27.1</v>
      </c>
    </row>
    <row r="1041" spans="1:22" ht="13.5" x14ac:dyDescent="0.25">
      <c r="A1041" s="3">
        <f>RSI!A1041</f>
        <v>43522</v>
      </c>
      <c r="B1041" s="2">
        <f>RSI!B1041</f>
        <v>1.5</v>
      </c>
      <c r="C1041" s="2">
        <f>RSI!I1041</f>
        <v>29.346211879173055</v>
      </c>
      <c r="D1041" s="2">
        <f>MACD!E1041</f>
        <v>2.9824576639808198E-2</v>
      </c>
      <c r="E1041" s="2">
        <f>MACD!F1041</f>
        <v>3.0486092698101562E-2</v>
      </c>
      <c r="F1041" s="2">
        <f>'Moving Avg'!D1041</f>
        <v>1.508</v>
      </c>
      <c r="G1041" s="2">
        <f>'Moving Avg'!F1041</f>
        <v>1.5765000000000005</v>
      </c>
      <c r="H1041" s="2">
        <f>'Moving Avg'!G1041</f>
        <v>1.7071999999999994</v>
      </c>
      <c r="I1041" s="2">
        <f>'Moving Avg'!H1041</f>
        <v>2.2103999999999955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50</v>
      </c>
      <c r="N1041" s="8">
        <f t="shared" si="161"/>
        <v>45</v>
      </c>
      <c r="O1041" s="8">
        <f t="shared" si="162"/>
        <v>0</v>
      </c>
      <c r="P1041" s="8">
        <f t="shared" si="163"/>
        <v>16.5</v>
      </c>
      <c r="Q1041" s="9">
        <f t="shared" si="164"/>
        <v>35.725000000000001</v>
      </c>
      <c r="R1041" s="9">
        <f t="shared" si="165"/>
        <v>23.125</v>
      </c>
      <c r="S1041" s="9">
        <f t="shared" si="166"/>
        <v>21.675000000000001</v>
      </c>
      <c r="T1041" s="9">
        <f t="shared" si="167"/>
        <v>27.875</v>
      </c>
      <c r="U1041" s="8">
        <f t="shared" si="168"/>
        <v>26.841666666666669</v>
      </c>
      <c r="V1041" s="8">
        <f t="shared" si="169"/>
        <v>27.1</v>
      </c>
    </row>
    <row r="1042" spans="1:22" ht="13.5" x14ac:dyDescent="0.25">
      <c r="A1042" s="3">
        <f>RSI!A1042</f>
        <v>43523</v>
      </c>
      <c r="B1042" s="2">
        <f>RSI!B1042</f>
        <v>1.5</v>
      </c>
      <c r="C1042" s="2">
        <f>RSI!I1042</f>
        <v>29.346211879173055</v>
      </c>
      <c r="D1042" s="2">
        <f>MACD!E1042</f>
        <v>2.231781055200166E-2</v>
      </c>
      <c r="E1042" s="2">
        <f>MACD!F1042</f>
        <v>2.8852436268881582E-2</v>
      </c>
      <c r="F1042" s="2">
        <f>'Moving Avg'!D1042</f>
        <v>1.502</v>
      </c>
      <c r="G1042" s="2">
        <f>'Moving Avg'!F1042</f>
        <v>1.5690000000000004</v>
      </c>
      <c r="H1042" s="2">
        <f>'Moving Avg'!G1042</f>
        <v>1.7015999999999993</v>
      </c>
      <c r="I1042" s="2">
        <f>'Moving Avg'!H1042</f>
        <v>2.2051999999999956</v>
      </c>
      <c r="J1042" s="6" t="str">
        <f>OBV!F1042</f>
        <v>BULLISH</v>
      </c>
      <c r="K1042" s="6" t="str">
        <f>OBV!G1042</f>
        <v>NEUTRAL</v>
      </c>
      <c r="L1042" s="6" t="str">
        <f>OBV!H1042</f>
        <v>BULLISH DIVERGENCE</v>
      </c>
      <c r="M1042" s="8">
        <f t="shared" si="160"/>
        <v>50</v>
      </c>
      <c r="N1042" s="8">
        <f t="shared" si="161"/>
        <v>45</v>
      </c>
      <c r="O1042" s="8">
        <f t="shared" si="162"/>
        <v>0</v>
      </c>
      <c r="P1042" s="8">
        <f t="shared" si="163"/>
        <v>66.5</v>
      </c>
      <c r="Q1042" s="9">
        <f t="shared" si="164"/>
        <v>43.225000000000001</v>
      </c>
      <c r="R1042" s="9">
        <f t="shared" si="165"/>
        <v>35.625</v>
      </c>
      <c r="S1042" s="9">
        <f t="shared" si="166"/>
        <v>44.174999999999997</v>
      </c>
      <c r="T1042" s="9">
        <f t="shared" si="167"/>
        <v>40.375</v>
      </c>
      <c r="U1042" s="8">
        <f t="shared" si="168"/>
        <v>41.008333333333333</v>
      </c>
      <c r="V1042" s="8">
        <f t="shared" si="169"/>
        <v>40.849999999999994</v>
      </c>
    </row>
    <row r="1043" spans="1:22" ht="13.5" x14ac:dyDescent="0.25">
      <c r="A1043" s="3">
        <f>RSI!A1043</f>
        <v>43524</v>
      </c>
      <c r="B1043" s="2">
        <f>RSI!B1043</f>
        <v>1.55</v>
      </c>
      <c r="C1043" s="2">
        <f>RSI!I1043</f>
        <v>42.42681609187882</v>
      </c>
      <c r="D1043" s="2">
        <f>MACD!E1043</f>
        <v>1.8974129878625901E-2</v>
      </c>
      <c r="E1043" s="2">
        <f>MACD!F1043</f>
        <v>2.6876774990830448E-2</v>
      </c>
      <c r="F1043" s="2">
        <f>'Moving Avg'!D1043</f>
        <v>1.512</v>
      </c>
      <c r="G1043" s="2">
        <f>'Moving Avg'!F1043</f>
        <v>1.5640000000000003</v>
      </c>
      <c r="H1043" s="2">
        <f>'Moving Avg'!G1043</f>
        <v>1.6969999999999994</v>
      </c>
      <c r="I1043" s="2">
        <f>'Moving Avg'!H1043</f>
        <v>2.1999499999999954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0"/>
        <v>25</v>
      </c>
      <c r="N1043" s="8">
        <f t="shared" si="161"/>
        <v>45</v>
      </c>
      <c r="O1043" s="8">
        <f t="shared" si="162"/>
        <v>0</v>
      </c>
      <c r="P1043" s="8">
        <f t="shared" si="163"/>
        <v>83.5</v>
      </c>
      <c r="Q1043" s="9">
        <f t="shared" si="164"/>
        <v>37.024999999999999</v>
      </c>
      <c r="R1043" s="9">
        <f t="shared" si="165"/>
        <v>34.875</v>
      </c>
      <c r="S1043" s="9">
        <f t="shared" si="166"/>
        <v>48.075000000000003</v>
      </c>
      <c r="T1043" s="9">
        <f t="shared" si="167"/>
        <v>38.375</v>
      </c>
      <c r="U1043" s="8">
        <f t="shared" si="168"/>
        <v>39.991666666666667</v>
      </c>
      <c r="V1043" s="8">
        <f t="shared" si="169"/>
        <v>39.587500000000006</v>
      </c>
    </row>
    <row r="1044" spans="1:22" ht="13.5" x14ac:dyDescent="0.25">
      <c r="A1044" s="3">
        <f>RSI!A1044</f>
        <v>43525</v>
      </c>
      <c r="B1044" s="2">
        <f>RSI!B1044</f>
        <v>1.49</v>
      </c>
      <c r="C1044" s="2">
        <f>RSI!I1044</f>
        <v>34.235785017219015</v>
      </c>
      <c r="D1044" s="2">
        <f>MACD!E1044</f>
        <v>1.7733649238475424E-2</v>
      </c>
      <c r="E1044" s="2">
        <f>MACD!F1044</f>
        <v>2.5048149840359447E-2</v>
      </c>
      <c r="F1044" s="2">
        <f>'Moving Avg'!D1044</f>
        <v>1.508</v>
      </c>
      <c r="G1044" s="2">
        <f>'Moving Avg'!F1044</f>
        <v>1.556</v>
      </c>
      <c r="H1044" s="2">
        <f>'Moving Avg'!G1044</f>
        <v>1.6909999999999994</v>
      </c>
      <c r="I1044" s="2">
        <f>'Moving Avg'!H1044</f>
        <v>2.1943999999999955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25</v>
      </c>
      <c r="N1044" s="8">
        <f t="shared" si="161"/>
        <v>45</v>
      </c>
      <c r="O1044" s="8">
        <f t="shared" si="162"/>
        <v>0</v>
      </c>
      <c r="P1044" s="8">
        <f t="shared" si="163"/>
        <v>16.5</v>
      </c>
      <c r="Q1044" s="9">
        <f t="shared" si="164"/>
        <v>26.975000000000001</v>
      </c>
      <c r="R1044" s="9">
        <f t="shared" si="165"/>
        <v>18.125</v>
      </c>
      <c r="S1044" s="9">
        <f t="shared" si="166"/>
        <v>17.925000000000001</v>
      </c>
      <c r="T1044" s="9">
        <f t="shared" si="167"/>
        <v>21.625</v>
      </c>
      <c r="U1044" s="8">
        <f t="shared" si="168"/>
        <v>21.008333333333336</v>
      </c>
      <c r="V1044" s="8">
        <f t="shared" si="169"/>
        <v>21.162500000000001</v>
      </c>
    </row>
    <row r="1045" spans="1:22" ht="13.5" x14ac:dyDescent="0.25">
      <c r="A1045" s="3">
        <f>RSI!A1045</f>
        <v>43528</v>
      </c>
      <c r="B1045" s="2">
        <f>RSI!B1045</f>
        <v>1.43</v>
      </c>
      <c r="C1045" s="2">
        <f>RSI!I1045</f>
        <v>28.342909742001893</v>
      </c>
      <c r="D1045" s="2">
        <f>MACD!E1045</f>
        <v>2.1687874956437536E-2</v>
      </c>
      <c r="E1045" s="2">
        <f>MACD!F1045</f>
        <v>2.4376094863575067E-2</v>
      </c>
      <c r="F1045" s="2">
        <f>'Moving Avg'!D1045</f>
        <v>1.494</v>
      </c>
      <c r="G1045" s="2">
        <f>'Moving Avg'!F1045</f>
        <v>1.5450000000000002</v>
      </c>
      <c r="H1045" s="2">
        <f>'Moving Avg'!G1045</f>
        <v>1.6847999999999994</v>
      </c>
      <c r="I1045" s="2">
        <f>'Moving Avg'!H1045</f>
        <v>2.1880499999999956</v>
      </c>
      <c r="J1045" s="6" t="str">
        <f>OBV!F1045</f>
        <v>BULLISH</v>
      </c>
      <c r="K1045" s="6" t="str">
        <f>OBV!G1045</f>
        <v>NEUTRAL</v>
      </c>
      <c r="L1045" s="6" t="str">
        <f>OBV!H1045</f>
        <v>BULLISH DIVERGENCE</v>
      </c>
      <c r="M1045" s="8">
        <f t="shared" si="160"/>
        <v>50</v>
      </c>
      <c r="N1045" s="8">
        <f t="shared" si="161"/>
        <v>45</v>
      </c>
      <c r="O1045" s="8">
        <f t="shared" si="162"/>
        <v>0</v>
      </c>
      <c r="P1045" s="8">
        <f t="shared" si="163"/>
        <v>66.5</v>
      </c>
      <c r="Q1045" s="9">
        <f t="shared" si="164"/>
        <v>43.225000000000001</v>
      </c>
      <c r="R1045" s="9">
        <f t="shared" si="165"/>
        <v>35.625</v>
      </c>
      <c r="S1045" s="9">
        <f t="shared" si="166"/>
        <v>44.174999999999997</v>
      </c>
      <c r="T1045" s="9">
        <f t="shared" si="167"/>
        <v>40.375</v>
      </c>
      <c r="U1045" s="8">
        <f t="shared" si="168"/>
        <v>41.008333333333333</v>
      </c>
      <c r="V1045" s="8">
        <f t="shared" si="169"/>
        <v>40.849999999999994</v>
      </c>
    </row>
    <row r="1046" spans="1:22" ht="13.5" x14ac:dyDescent="0.25">
      <c r="A1046" s="3">
        <f>RSI!A1046</f>
        <v>43529</v>
      </c>
      <c r="B1046" s="2">
        <f>RSI!B1046</f>
        <v>1.47</v>
      </c>
      <c r="C1046" s="2">
        <f>RSI!I1046</f>
        <v>36.224183456194744</v>
      </c>
      <c r="D1046" s="2">
        <f>MACD!E1046</f>
        <v>2.2943318183257899E-2</v>
      </c>
      <c r="E1046" s="2">
        <f>MACD!F1046</f>
        <v>2.4089539527511632E-2</v>
      </c>
      <c r="F1046" s="2">
        <f>'Moving Avg'!D1046</f>
        <v>1.488</v>
      </c>
      <c r="G1046" s="2">
        <f>'Moving Avg'!F1046</f>
        <v>1.536</v>
      </c>
      <c r="H1046" s="2">
        <f>'Moving Avg'!G1046</f>
        <v>1.6795999999999995</v>
      </c>
      <c r="I1046" s="2">
        <f>'Moving Avg'!H1046</f>
        <v>2.181799999999996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  <c r="M1046" s="8">
        <f t="shared" si="160"/>
        <v>25</v>
      </c>
      <c r="N1046" s="8">
        <f t="shared" si="161"/>
        <v>45</v>
      </c>
      <c r="O1046" s="8">
        <f t="shared" si="162"/>
        <v>0</v>
      </c>
      <c r="P1046" s="8">
        <f t="shared" si="163"/>
        <v>66.5</v>
      </c>
      <c r="Q1046" s="9">
        <f t="shared" si="164"/>
        <v>34.475000000000001</v>
      </c>
      <c r="R1046" s="9">
        <f t="shared" si="165"/>
        <v>30.625</v>
      </c>
      <c r="S1046" s="9">
        <f t="shared" si="166"/>
        <v>40.424999999999997</v>
      </c>
      <c r="T1046" s="9">
        <f t="shared" si="167"/>
        <v>34.125</v>
      </c>
      <c r="U1046" s="8">
        <f t="shared" si="168"/>
        <v>35.174999999999997</v>
      </c>
      <c r="V1046" s="8">
        <f t="shared" si="169"/>
        <v>34.912499999999994</v>
      </c>
    </row>
    <row r="1047" spans="1:22" ht="13.5" x14ac:dyDescent="0.25">
      <c r="A1047" s="3">
        <f>RSI!A1047</f>
        <v>43530</v>
      </c>
      <c r="B1047" s="2">
        <f>RSI!B1047</f>
        <v>1.47</v>
      </c>
      <c r="C1047" s="2">
        <f>RSI!I1047</f>
        <v>36.224183456194744</v>
      </c>
      <c r="D1047" s="2">
        <f>MACD!E1047</f>
        <v>2.1500223068279256E-2</v>
      </c>
      <c r="E1047" s="2">
        <f>MACD!F1047</f>
        <v>2.3571676235665157E-2</v>
      </c>
      <c r="F1047" s="2">
        <f>'Moving Avg'!D1047</f>
        <v>1.4819999999999998</v>
      </c>
      <c r="G1047" s="2">
        <f>'Moving Avg'!F1047</f>
        <v>1.5269999999999999</v>
      </c>
      <c r="H1047" s="2">
        <f>'Moving Avg'!G1047</f>
        <v>1.6753999999999996</v>
      </c>
      <c r="I1047" s="2">
        <f>'Moving Avg'!H1047</f>
        <v>2.1752499999999961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  <c r="M1047" s="8">
        <f t="shared" si="160"/>
        <v>25</v>
      </c>
      <c r="N1047" s="8">
        <f t="shared" si="161"/>
        <v>45</v>
      </c>
      <c r="O1047" s="8">
        <f t="shared" si="162"/>
        <v>0</v>
      </c>
      <c r="P1047" s="8">
        <f t="shared" si="163"/>
        <v>66.5</v>
      </c>
      <c r="Q1047" s="9">
        <f t="shared" si="164"/>
        <v>34.475000000000001</v>
      </c>
      <c r="R1047" s="9">
        <f t="shared" si="165"/>
        <v>30.625</v>
      </c>
      <c r="S1047" s="9">
        <f t="shared" si="166"/>
        <v>40.424999999999997</v>
      </c>
      <c r="T1047" s="9">
        <f t="shared" si="167"/>
        <v>34.125</v>
      </c>
      <c r="U1047" s="8">
        <f t="shared" si="168"/>
        <v>35.174999999999997</v>
      </c>
      <c r="V1047" s="8">
        <f t="shared" si="169"/>
        <v>34.912499999999994</v>
      </c>
    </row>
    <row r="1048" spans="1:22" ht="13.5" x14ac:dyDescent="0.25">
      <c r="A1048" s="3">
        <f>RSI!A1048</f>
        <v>43531</v>
      </c>
      <c r="B1048" s="2">
        <f>RSI!B1048</f>
        <v>1.47</v>
      </c>
      <c r="C1048" s="2">
        <f>RSI!I1048</f>
        <v>36.224183456194744</v>
      </c>
      <c r="D1048" s="2">
        <f>MACD!E1048</f>
        <v>1.6192952273714534E-2</v>
      </c>
      <c r="E1048" s="2">
        <f>MACD!F1048</f>
        <v>2.2095931443275034E-2</v>
      </c>
      <c r="F1048" s="2">
        <f>'Moving Avg'!D1048</f>
        <v>1.4659999999999997</v>
      </c>
      <c r="G1048" s="2">
        <f>'Moving Avg'!F1048</f>
        <v>1.52</v>
      </c>
      <c r="H1048" s="2">
        <f>'Moving Avg'!G1048</f>
        <v>1.6701999999999995</v>
      </c>
      <c r="I1048" s="2">
        <f>'Moving Avg'!H1048</f>
        <v>2.1694999999999967</v>
      </c>
      <c r="J1048" s="6" t="str">
        <f>OBV!F1048</f>
        <v>BULLISH</v>
      </c>
      <c r="K1048" s="6" t="str">
        <f>OBV!G1048</f>
        <v>NEUTRAL</v>
      </c>
      <c r="L1048" s="6" t="str">
        <f>OBV!H1048</f>
        <v>BULLISH DIVERGENCE</v>
      </c>
      <c r="M1048" s="8">
        <f t="shared" si="160"/>
        <v>25</v>
      </c>
      <c r="N1048" s="8">
        <f t="shared" si="161"/>
        <v>45</v>
      </c>
      <c r="O1048" s="8">
        <f t="shared" si="162"/>
        <v>0</v>
      </c>
      <c r="P1048" s="8">
        <f t="shared" si="163"/>
        <v>66.5</v>
      </c>
      <c r="Q1048" s="9">
        <f t="shared" si="164"/>
        <v>34.475000000000001</v>
      </c>
      <c r="R1048" s="9">
        <f t="shared" si="165"/>
        <v>30.625</v>
      </c>
      <c r="S1048" s="9">
        <f t="shared" si="166"/>
        <v>40.424999999999997</v>
      </c>
      <c r="T1048" s="9">
        <f t="shared" si="167"/>
        <v>34.125</v>
      </c>
      <c r="U1048" s="8">
        <f t="shared" si="168"/>
        <v>35.174999999999997</v>
      </c>
      <c r="V1048" s="8">
        <f t="shared" si="169"/>
        <v>34.912499999999994</v>
      </c>
    </row>
    <row r="1049" spans="1:22" ht="13.5" x14ac:dyDescent="0.25">
      <c r="A1049" s="3">
        <f>RSI!A1049</f>
        <v>43532</v>
      </c>
      <c r="B1049" s="2">
        <f>RSI!B1049</f>
        <v>1.45</v>
      </c>
      <c r="C1049" s="2">
        <f>RSI!I1049</f>
        <v>33.896037379905351</v>
      </c>
      <c r="D1049" s="2">
        <f>MACD!E1049</f>
        <v>1.5212122423001739E-2</v>
      </c>
      <c r="E1049" s="2">
        <f>MACD!F1049</f>
        <v>2.0719169639220377E-2</v>
      </c>
      <c r="F1049" s="2">
        <f>'Moving Avg'!D1049</f>
        <v>1.458</v>
      </c>
      <c r="G1049" s="2">
        <f>'Moving Avg'!F1049</f>
        <v>1.5139999999999998</v>
      </c>
      <c r="H1049" s="2">
        <f>'Moving Avg'!G1049</f>
        <v>1.6635999999999995</v>
      </c>
      <c r="I1049" s="2">
        <f>'Moving Avg'!H1049</f>
        <v>2.1636999999999964</v>
      </c>
      <c r="J1049" s="6" t="str">
        <f>OBV!F1049</f>
        <v>BULLISH</v>
      </c>
      <c r="K1049" s="6" t="str">
        <f>OBV!G1049</f>
        <v>NEUTRAL</v>
      </c>
      <c r="L1049" s="6" t="str">
        <f>OBV!H1049</f>
        <v>BULLISH DIVERGENCE</v>
      </c>
      <c r="M1049" s="8">
        <f t="shared" si="160"/>
        <v>25</v>
      </c>
      <c r="N1049" s="8">
        <f t="shared" si="161"/>
        <v>45</v>
      </c>
      <c r="O1049" s="8">
        <f t="shared" si="162"/>
        <v>0</v>
      </c>
      <c r="P1049" s="8">
        <f t="shared" si="163"/>
        <v>66.5</v>
      </c>
      <c r="Q1049" s="9">
        <f t="shared" si="164"/>
        <v>34.475000000000001</v>
      </c>
      <c r="R1049" s="9">
        <f t="shared" si="165"/>
        <v>30.625</v>
      </c>
      <c r="S1049" s="9">
        <f t="shared" si="166"/>
        <v>40.424999999999997</v>
      </c>
      <c r="T1049" s="9">
        <f t="shared" si="167"/>
        <v>34.125</v>
      </c>
      <c r="U1049" s="8">
        <f t="shared" si="168"/>
        <v>35.174999999999997</v>
      </c>
      <c r="V1049" s="8">
        <f t="shared" si="169"/>
        <v>34.912499999999994</v>
      </c>
    </row>
    <row r="1050" spans="1:22" ht="13.5" x14ac:dyDescent="0.25">
      <c r="A1050" s="3">
        <f>RSI!A1050</f>
        <v>43535</v>
      </c>
      <c r="B1050" s="2">
        <f>RSI!B1050</f>
        <v>1.45</v>
      </c>
      <c r="C1050" s="2">
        <f>RSI!I1050</f>
        <v>33.896037379905351</v>
      </c>
      <c r="D1050" s="2">
        <f>MACD!E1050</f>
        <v>1.3415607612067282E-2</v>
      </c>
      <c r="E1050" s="2">
        <f>MACD!F1050</f>
        <v>1.9258457233789758E-2</v>
      </c>
      <c r="F1050" s="2">
        <f>'Moving Avg'!D1050</f>
        <v>1.4620000000000002</v>
      </c>
      <c r="G1050" s="2">
        <f>'Moving Avg'!F1050</f>
        <v>1.5074999999999996</v>
      </c>
      <c r="H1050" s="2">
        <f>'Moving Avg'!G1050</f>
        <v>1.6549999999999998</v>
      </c>
      <c r="I1050" s="2">
        <f>'Moving Avg'!H1050</f>
        <v>2.1582499999999967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  <c r="M1050" s="8">
        <f t="shared" si="160"/>
        <v>25</v>
      </c>
      <c r="N1050" s="8">
        <f t="shared" si="161"/>
        <v>45</v>
      </c>
      <c r="O1050" s="8">
        <f t="shared" si="162"/>
        <v>0</v>
      </c>
      <c r="P1050" s="8">
        <f t="shared" si="163"/>
        <v>83.5</v>
      </c>
      <c r="Q1050" s="9">
        <f t="shared" si="164"/>
        <v>37.024999999999999</v>
      </c>
      <c r="R1050" s="9">
        <f t="shared" si="165"/>
        <v>34.875</v>
      </c>
      <c r="S1050" s="9">
        <f t="shared" si="166"/>
        <v>48.075000000000003</v>
      </c>
      <c r="T1050" s="9">
        <f t="shared" si="167"/>
        <v>38.375</v>
      </c>
      <c r="U1050" s="8">
        <f t="shared" si="168"/>
        <v>39.991666666666667</v>
      </c>
      <c r="V1050" s="8">
        <f t="shared" si="169"/>
        <v>39.587500000000006</v>
      </c>
    </row>
    <row r="1051" spans="1:22" ht="13.5" x14ac:dyDescent="0.25">
      <c r="A1051" s="3">
        <f>RSI!A1051</f>
        <v>43536</v>
      </c>
      <c r="B1051" s="2">
        <f>RSI!B1051</f>
        <v>1.45</v>
      </c>
      <c r="C1051" s="2">
        <f>RSI!I1051</f>
        <v>33.896037379905337</v>
      </c>
      <c r="D1051" s="2">
        <f>MACD!E1051</f>
        <v>1.2424997915613689E-2</v>
      </c>
      <c r="E1051" s="2">
        <f>MACD!F1051</f>
        <v>1.7891765370154546E-2</v>
      </c>
      <c r="F1051" s="2">
        <f>'Moving Avg'!D1051</f>
        <v>1.458</v>
      </c>
      <c r="G1051" s="2">
        <f>'Moving Avg'!F1051</f>
        <v>1.5009999999999997</v>
      </c>
      <c r="H1051" s="2">
        <f>'Moving Avg'!G1051</f>
        <v>1.6447999999999998</v>
      </c>
      <c r="I1051" s="2">
        <f>'Moving Avg'!H1051</f>
        <v>2.1524499999999964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45</v>
      </c>
      <c r="O1051" s="8">
        <f t="shared" si="162"/>
        <v>0</v>
      </c>
      <c r="P1051" s="8">
        <f t="shared" si="163"/>
        <v>16.5</v>
      </c>
      <c r="Q1051" s="9">
        <f t="shared" si="164"/>
        <v>26.975000000000001</v>
      </c>
      <c r="R1051" s="9">
        <f t="shared" si="165"/>
        <v>18.125</v>
      </c>
      <c r="S1051" s="9">
        <f t="shared" si="166"/>
        <v>17.925000000000001</v>
      </c>
      <c r="T1051" s="9">
        <f t="shared" si="167"/>
        <v>21.625</v>
      </c>
      <c r="U1051" s="8">
        <f t="shared" si="168"/>
        <v>21.008333333333336</v>
      </c>
      <c r="V1051" s="8">
        <f t="shared" si="169"/>
        <v>21.162500000000001</v>
      </c>
    </row>
    <row r="1052" spans="1:22" ht="13.5" x14ac:dyDescent="0.25">
      <c r="A1052" s="3">
        <f>RSI!A1052</f>
        <v>43537</v>
      </c>
      <c r="B1052" s="2">
        <f>RSI!B1052</f>
        <v>1.45</v>
      </c>
      <c r="C1052" s="2">
        <f>RSI!I1052</f>
        <v>33.896037379905337</v>
      </c>
      <c r="D1052" s="2">
        <f>MACD!E1052</f>
        <v>1.2077084359524592E-2</v>
      </c>
      <c r="E1052" s="2">
        <f>MACD!F1052</f>
        <v>1.6728829168028557E-2</v>
      </c>
      <c r="F1052" s="2">
        <f>'Moving Avg'!D1052</f>
        <v>1.4540000000000002</v>
      </c>
      <c r="G1052" s="2">
        <f>'Moving Avg'!F1052</f>
        <v>1.4969999999999994</v>
      </c>
      <c r="H1052" s="2">
        <f>'Moving Avg'!G1052</f>
        <v>1.6323999999999999</v>
      </c>
      <c r="I1052" s="2">
        <f>'Moving Avg'!H1052</f>
        <v>2.1466499999999962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45</v>
      </c>
      <c r="O1052" s="8">
        <f t="shared" si="162"/>
        <v>0</v>
      </c>
      <c r="P1052" s="8">
        <f t="shared" si="163"/>
        <v>16.5</v>
      </c>
      <c r="Q1052" s="9">
        <f t="shared" si="164"/>
        <v>26.975000000000001</v>
      </c>
      <c r="R1052" s="9">
        <f t="shared" si="165"/>
        <v>18.125</v>
      </c>
      <c r="S1052" s="9">
        <f t="shared" si="166"/>
        <v>17.925000000000001</v>
      </c>
      <c r="T1052" s="9">
        <f t="shared" si="167"/>
        <v>21.625</v>
      </c>
      <c r="U1052" s="8">
        <f t="shared" si="168"/>
        <v>21.008333333333336</v>
      </c>
      <c r="V1052" s="8">
        <f t="shared" si="169"/>
        <v>21.162500000000001</v>
      </c>
    </row>
    <row r="1053" spans="1:22" ht="13.5" x14ac:dyDescent="0.25">
      <c r="A1053" s="3">
        <f>RSI!A1053</f>
        <v>43538</v>
      </c>
      <c r="B1053" s="2">
        <f>RSI!B1053</f>
        <v>1.45</v>
      </c>
      <c r="C1053" s="2">
        <f>RSI!I1053</f>
        <v>33.896037379905337</v>
      </c>
      <c r="D1053" s="2">
        <f>MACD!E1053</f>
        <v>1.9928980184702461E-2</v>
      </c>
      <c r="E1053" s="2">
        <f>MACD!F1053</f>
        <v>1.7368859371363336E-2</v>
      </c>
      <c r="F1053" s="2">
        <f>'Moving Avg'!D1053</f>
        <v>1.45</v>
      </c>
      <c r="G1053" s="2">
        <f>'Moving Avg'!F1053</f>
        <v>1.4909999999999997</v>
      </c>
      <c r="H1053" s="2">
        <f>'Moving Avg'!G1053</f>
        <v>1.6199999999999997</v>
      </c>
      <c r="I1053" s="2">
        <f>'Moving Avg'!H1053</f>
        <v>2.1411999999999964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0</v>
      </c>
      <c r="P1053" s="8">
        <f t="shared" si="163"/>
        <v>16.5</v>
      </c>
      <c r="Q1053" s="9">
        <f t="shared" si="164"/>
        <v>11.225</v>
      </c>
      <c r="R1053" s="9">
        <f t="shared" si="165"/>
        <v>9.125</v>
      </c>
      <c r="S1053" s="9">
        <f t="shared" si="166"/>
        <v>11.175000000000001</v>
      </c>
      <c r="T1053" s="9">
        <f t="shared" si="167"/>
        <v>10.375</v>
      </c>
      <c r="U1053" s="8">
        <f t="shared" si="168"/>
        <v>10.508333333333335</v>
      </c>
      <c r="V1053" s="8">
        <f t="shared" si="169"/>
        <v>10.475000000000001</v>
      </c>
    </row>
    <row r="1054" spans="1:22" ht="13.5" x14ac:dyDescent="0.25">
      <c r="A1054" s="3">
        <f>RSI!A1054</f>
        <v>43539</v>
      </c>
      <c r="B1054" s="2">
        <f>RSI!B1054</f>
        <v>1.45</v>
      </c>
      <c r="C1054" s="2">
        <f>RSI!I1054</f>
        <v>33.896037379905337</v>
      </c>
      <c r="D1054" s="2">
        <f>MACD!E1054</f>
        <v>1.7762471441640004E-2</v>
      </c>
      <c r="E1054" s="2">
        <f>MACD!F1054</f>
        <v>1.7447581785418671E-2</v>
      </c>
      <c r="F1054" s="2">
        <f>'Moving Avg'!D1054</f>
        <v>1.45</v>
      </c>
      <c r="G1054" s="2">
        <f>'Moving Avg'!F1054</f>
        <v>1.4859999999999998</v>
      </c>
      <c r="H1054" s="2">
        <f>'Moving Avg'!G1054</f>
        <v>1.6093999999999999</v>
      </c>
      <c r="I1054" s="2">
        <f>'Moving Avg'!H1054</f>
        <v>2.1354499999999965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25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13.7</v>
      </c>
      <c r="R1054" s="9">
        <f t="shared" si="165"/>
        <v>13.25</v>
      </c>
      <c r="S1054" s="9">
        <f t="shared" si="166"/>
        <v>18.600000000000001</v>
      </c>
      <c r="T1054" s="9">
        <f t="shared" si="167"/>
        <v>14.5</v>
      </c>
      <c r="U1054" s="8">
        <f t="shared" si="168"/>
        <v>15.183333333333332</v>
      </c>
      <c r="V1054" s="8">
        <f t="shared" si="169"/>
        <v>15.012499999999999</v>
      </c>
    </row>
    <row r="1055" spans="1:22" ht="13.5" x14ac:dyDescent="0.25">
      <c r="A1055" s="3">
        <f>RSI!A1055</f>
        <v>43542</v>
      </c>
      <c r="B1055" s="2">
        <f>RSI!B1055</f>
        <v>1.45</v>
      </c>
      <c r="C1055" s="2">
        <f>RSI!I1055</f>
        <v>33.896037379905337</v>
      </c>
      <c r="D1055" s="2">
        <f>MACD!E1055</f>
        <v>7.0877142048628716E-3</v>
      </c>
      <c r="E1055" s="2">
        <f>MACD!F1055</f>
        <v>1.5375608269307513E-2</v>
      </c>
      <c r="F1055" s="2">
        <f>'Moving Avg'!D1055</f>
        <v>1.45</v>
      </c>
      <c r="G1055" s="2">
        <f>'Moving Avg'!F1055</f>
        <v>1.4809999999999997</v>
      </c>
      <c r="H1055" s="2">
        <f>'Moving Avg'!G1055</f>
        <v>1.5978000000000001</v>
      </c>
      <c r="I1055" s="2">
        <f>'Moving Avg'!H1055</f>
        <v>2.1295999999999968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45</v>
      </c>
      <c r="O1055" s="8">
        <f t="shared" si="162"/>
        <v>0</v>
      </c>
      <c r="P1055" s="8">
        <f t="shared" si="163"/>
        <v>33</v>
      </c>
      <c r="Q1055" s="9">
        <f t="shared" si="164"/>
        <v>29.45</v>
      </c>
      <c r="R1055" s="9">
        <f t="shared" si="165"/>
        <v>22.25</v>
      </c>
      <c r="S1055" s="9">
        <f t="shared" si="166"/>
        <v>25.35</v>
      </c>
      <c r="T1055" s="9">
        <f t="shared" si="167"/>
        <v>25.75</v>
      </c>
      <c r="U1055" s="8">
        <f t="shared" si="168"/>
        <v>25.683333333333337</v>
      </c>
      <c r="V1055" s="8">
        <f t="shared" si="169"/>
        <v>25.700000000000003</v>
      </c>
    </row>
    <row r="1056" spans="1:22" ht="13.5" x14ac:dyDescent="0.25">
      <c r="A1056" s="3">
        <f>RSI!A1056</f>
        <v>43543</v>
      </c>
      <c r="B1056" s="2">
        <f>RSI!B1056</f>
        <v>1.45</v>
      </c>
      <c r="C1056" s="2">
        <f>RSI!I1056</f>
        <v>33.896037379905337</v>
      </c>
      <c r="D1056" s="2">
        <f>MACD!E1056</f>
        <v>4.5694546694408089E-3</v>
      </c>
      <c r="E1056" s="2">
        <f>MACD!F1056</f>
        <v>1.3214377549334173E-2</v>
      </c>
      <c r="F1056" s="2">
        <f>'Moving Avg'!D1056</f>
        <v>1.45</v>
      </c>
      <c r="G1056" s="2">
        <f>'Moving Avg'!F1056</f>
        <v>1.4759999999999995</v>
      </c>
      <c r="H1056" s="2">
        <f>'Moving Avg'!G1056</f>
        <v>1.5863999999999998</v>
      </c>
      <c r="I1056" s="2">
        <f>'Moving Avg'!H1056</f>
        <v>2.1233999999999971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45</v>
      </c>
      <c r="O1056" s="8">
        <f t="shared" si="162"/>
        <v>0</v>
      </c>
      <c r="P1056" s="8">
        <f t="shared" si="163"/>
        <v>33</v>
      </c>
      <c r="Q1056" s="9">
        <f t="shared" si="164"/>
        <v>29.45</v>
      </c>
      <c r="R1056" s="9">
        <f t="shared" si="165"/>
        <v>22.25</v>
      </c>
      <c r="S1056" s="9">
        <f t="shared" si="166"/>
        <v>25.35</v>
      </c>
      <c r="T1056" s="9">
        <f t="shared" si="167"/>
        <v>25.75</v>
      </c>
      <c r="U1056" s="8">
        <f t="shared" si="168"/>
        <v>25.683333333333337</v>
      </c>
      <c r="V1056" s="8">
        <f t="shared" si="169"/>
        <v>25.700000000000003</v>
      </c>
    </row>
    <row r="1057" spans="1:22" ht="13.5" x14ac:dyDescent="0.25">
      <c r="A1057" s="3">
        <f>RSI!A1057</f>
        <v>43545</v>
      </c>
      <c r="B1057" s="2">
        <f>RSI!B1057</f>
        <v>1.41</v>
      </c>
      <c r="C1057" s="2">
        <f>RSI!I1057</f>
        <v>27.500707499713926</v>
      </c>
      <c r="D1057" s="2">
        <f>MACD!E1057</f>
        <v>5.7352689403276091E-3</v>
      </c>
      <c r="E1057" s="2">
        <f>MACD!F1057</f>
        <v>1.171855582753286E-2</v>
      </c>
      <c r="F1057" s="2">
        <f>'Moving Avg'!D1057</f>
        <v>1.4419999999999999</v>
      </c>
      <c r="G1057" s="2">
        <f>'Moving Avg'!F1057</f>
        <v>1.4699999999999998</v>
      </c>
      <c r="H1057" s="2">
        <f>'Moving Avg'!G1057</f>
        <v>1.5744</v>
      </c>
      <c r="I1057" s="2">
        <f>'Moving Avg'!H1057</f>
        <v>2.1169999999999969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0"/>
        <v>50</v>
      </c>
      <c r="N1057" s="8">
        <f t="shared" si="161"/>
        <v>45</v>
      </c>
      <c r="O1057" s="8">
        <f t="shared" si="162"/>
        <v>0</v>
      </c>
      <c r="P1057" s="8">
        <f t="shared" si="163"/>
        <v>16.5</v>
      </c>
      <c r="Q1057" s="9">
        <f t="shared" si="164"/>
        <v>35.725000000000001</v>
      </c>
      <c r="R1057" s="9">
        <f t="shared" si="165"/>
        <v>23.125</v>
      </c>
      <c r="S1057" s="9">
        <f t="shared" si="166"/>
        <v>21.675000000000001</v>
      </c>
      <c r="T1057" s="9">
        <f t="shared" si="167"/>
        <v>27.875</v>
      </c>
      <c r="U1057" s="8">
        <f t="shared" si="168"/>
        <v>26.841666666666669</v>
      </c>
      <c r="V1057" s="8">
        <f t="shared" si="169"/>
        <v>27.1</v>
      </c>
    </row>
    <row r="1058" spans="1:22" ht="13.5" x14ac:dyDescent="0.25">
      <c r="A1058" s="3">
        <f>RSI!A1058</f>
        <v>43546</v>
      </c>
      <c r="B1058" s="2">
        <f>RSI!B1058</f>
        <v>1.37</v>
      </c>
      <c r="C1058" s="2">
        <f>RSI!I1058</f>
        <v>22.856528291060172</v>
      </c>
      <c r="D1058" s="2">
        <f>MACD!E1058</f>
        <v>1.023002064611811E-2</v>
      </c>
      <c r="E1058" s="2">
        <f>MACD!F1058</f>
        <v>1.142084879124991E-2</v>
      </c>
      <c r="F1058" s="2">
        <f>'Moving Avg'!D1058</f>
        <v>1.4259999999999999</v>
      </c>
      <c r="G1058" s="2">
        <f>'Moving Avg'!F1058</f>
        <v>1.4634999999999998</v>
      </c>
      <c r="H1058" s="2">
        <f>'Moving Avg'!G1058</f>
        <v>1.5627999999999997</v>
      </c>
      <c r="I1058" s="2">
        <f>'Moving Avg'!H1058</f>
        <v>2.1095999999999973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50</v>
      </c>
      <c r="N1058" s="8">
        <f t="shared" si="161"/>
        <v>45</v>
      </c>
      <c r="O1058" s="8">
        <f t="shared" si="162"/>
        <v>0</v>
      </c>
      <c r="P1058" s="8">
        <f t="shared" si="163"/>
        <v>16.5</v>
      </c>
      <c r="Q1058" s="9">
        <f t="shared" si="164"/>
        <v>35.725000000000001</v>
      </c>
      <c r="R1058" s="9">
        <f t="shared" si="165"/>
        <v>23.125</v>
      </c>
      <c r="S1058" s="9">
        <f t="shared" si="166"/>
        <v>21.675000000000001</v>
      </c>
      <c r="T1058" s="9">
        <f t="shared" si="167"/>
        <v>27.875</v>
      </c>
      <c r="U1058" s="8">
        <f t="shared" si="168"/>
        <v>26.841666666666669</v>
      </c>
      <c r="V1058" s="8">
        <f t="shared" si="169"/>
        <v>27.1</v>
      </c>
    </row>
    <row r="1059" spans="1:22" ht="13.5" x14ac:dyDescent="0.25">
      <c r="A1059" s="3">
        <f>RSI!A1059</f>
        <v>43549</v>
      </c>
      <c r="B1059" s="2">
        <f>RSI!B1059</f>
        <v>1.3</v>
      </c>
      <c r="C1059" s="2">
        <f>RSI!I1059</f>
        <v>17.33835123110714</v>
      </c>
      <c r="D1059" s="2">
        <f>MACD!E1059</f>
        <v>1.6882831576340074E-2</v>
      </c>
      <c r="E1059" s="2">
        <f>MACD!F1059</f>
        <v>1.2513245348267945E-2</v>
      </c>
      <c r="F1059" s="2">
        <f>'Moving Avg'!D1059</f>
        <v>1.3959999999999999</v>
      </c>
      <c r="G1059" s="2">
        <f>'Moving Avg'!F1059</f>
        <v>1.4529999999999998</v>
      </c>
      <c r="H1059" s="2">
        <f>'Moving Avg'!G1059</f>
        <v>1.5503999999999996</v>
      </c>
      <c r="I1059" s="2">
        <f>'Moving Avg'!H1059</f>
        <v>2.1018499999999971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50</v>
      </c>
      <c r="N1059" s="8">
        <f t="shared" si="161"/>
        <v>0</v>
      </c>
      <c r="O1059" s="8">
        <f t="shared" si="162"/>
        <v>0</v>
      </c>
      <c r="P1059" s="8">
        <f t="shared" si="163"/>
        <v>16.5</v>
      </c>
      <c r="Q1059" s="9">
        <f t="shared" si="164"/>
        <v>19.975000000000001</v>
      </c>
      <c r="R1059" s="9">
        <f t="shared" si="165"/>
        <v>14.125</v>
      </c>
      <c r="S1059" s="9">
        <f t="shared" si="166"/>
        <v>14.925000000000001</v>
      </c>
      <c r="T1059" s="9">
        <f t="shared" si="167"/>
        <v>16.625</v>
      </c>
      <c r="U1059" s="8">
        <f t="shared" si="168"/>
        <v>16.341666666666669</v>
      </c>
      <c r="V1059" s="8">
        <f t="shared" si="169"/>
        <v>16.412500000000001</v>
      </c>
    </row>
    <row r="1060" spans="1:22" ht="13.5" x14ac:dyDescent="0.25">
      <c r="A1060" s="3">
        <f>RSI!A1060</f>
        <v>43550</v>
      </c>
      <c r="B1060" s="2">
        <f>RSI!B1060</f>
        <v>1.3</v>
      </c>
      <c r="C1060" s="2">
        <f>RSI!I1060</f>
        <v>17.33835123110714</v>
      </c>
      <c r="D1060" s="2">
        <f>MACD!E1060</f>
        <v>2.3612152600572811E-2</v>
      </c>
      <c r="E1060" s="2">
        <f>MACD!F1060</f>
        <v>1.473302679872892E-2</v>
      </c>
      <c r="F1060" s="2">
        <f>'Moving Avg'!D1060</f>
        <v>1.3660000000000001</v>
      </c>
      <c r="G1060" s="2">
        <f>'Moving Avg'!F1060</f>
        <v>1.4430000000000001</v>
      </c>
      <c r="H1060" s="2">
        <f>'Moving Avg'!G1060</f>
        <v>1.5395999999999999</v>
      </c>
      <c r="I1060" s="2">
        <f>'Moving Avg'!H1060</f>
        <v>2.0940499999999971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50</v>
      </c>
      <c r="N1060" s="8">
        <f t="shared" si="161"/>
        <v>0</v>
      </c>
      <c r="O1060" s="8">
        <f t="shared" si="162"/>
        <v>0</v>
      </c>
      <c r="P1060" s="8">
        <f t="shared" si="163"/>
        <v>16.5</v>
      </c>
      <c r="Q1060" s="9">
        <f t="shared" si="164"/>
        <v>19.975000000000001</v>
      </c>
      <c r="R1060" s="9">
        <f t="shared" si="165"/>
        <v>14.125</v>
      </c>
      <c r="S1060" s="9">
        <f t="shared" si="166"/>
        <v>14.925000000000001</v>
      </c>
      <c r="T1060" s="9">
        <f t="shared" si="167"/>
        <v>16.625</v>
      </c>
      <c r="U1060" s="8">
        <f t="shared" si="168"/>
        <v>16.341666666666669</v>
      </c>
      <c r="V1060" s="8">
        <f t="shared" si="169"/>
        <v>16.412500000000001</v>
      </c>
    </row>
    <row r="1061" spans="1:22" ht="13.5" x14ac:dyDescent="0.25">
      <c r="A1061" s="3">
        <f>RSI!A1061</f>
        <v>43551</v>
      </c>
      <c r="B1061" s="2">
        <f>RSI!B1061</f>
        <v>1.3</v>
      </c>
      <c r="C1061" s="2">
        <f>RSI!I1061</f>
        <v>17.33835123110714</v>
      </c>
      <c r="D1061" s="2">
        <f>MACD!E1061</f>
        <v>3.0324730011574985E-2</v>
      </c>
      <c r="E1061" s="2">
        <f>MACD!F1061</f>
        <v>1.7851367441298133E-2</v>
      </c>
      <c r="F1061" s="2">
        <f>'Moving Avg'!D1061</f>
        <v>1.3359999999999999</v>
      </c>
      <c r="G1061" s="2">
        <f>'Moving Avg'!F1061</f>
        <v>1.4330000000000001</v>
      </c>
      <c r="H1061" s="2">
        <f>'Moving Avg'!G1061</f>
        <v>1.5303999999999995</v>
      </c>
      <c r="I1061" s="2">
        <f>'Moving Avg'!H1061</f>
        <v>2.0861499999999977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  <c r="M1061" s="8">
        <f t="shared" si="160"/>
        <v>50</v>
      </c>
      <c r="N1061" s="8">
        <f t="shared" si="161"/>
        <v>0</v>
      </c>
      <c r="O1061" s="8">
        <f t="shared" si="162"/>
        <v>0</v>
      </c>
      <c r="P1061" s="8">
        <f t="shared" si="163"/>
        <v>16.5</v>
      </c>
      <c r="Q1061" s="9">
        <f t="shared" si="164"/>
        <v>19.975000000000001</v>
      </c>
      <c r="R1061" s="9">
        <f t="shared" si="165"/>
        <v>14.125</v>
      </c>
      <c r="S1061" s="9">
        <f t="shared" si="166"/>
        <v>14.925000000000001</v>
      </c>
      <c r="T1061" s="9">
        <f t="shared" si="167"/>
        <v>16.625</v>
      </c>
      <c r="U1061" s="8">
        <f t="shared" si="168"/>
        <v>16.341666666666669</v>
      </c>
      <c r="V1061" s="8">
        <f t="shared" si="169"/>
        <v>16.412500000000001</v>
      </c>
    </row>
    <row r="1062" spans="1:22" ht="13.5" x14ac:dyDescent="0.25">
      <c r="A1062" s="3">
        <f>RSI!A1062</f>
        <v>43552</v>
      </c>
      <c r="B1062" s="2">
        <f>RSI!B1062</f>
        <v>1.27</v>
      </c>
      <c r="C1062" s="2">
        <f>RSI!I1062</f>
        <v>15.354139095900763</v>
      </c>
      <c r="D1062" s="2">
        <f>MACD!E1062</f>
        <v>3.9169914820632812E-2</v>
      </c>
      <c r="E1062" s="2">
        <f>MACD!F1062</f>
        <v>2.211507691716507E-2</v>
      </c>
      <c r="F1062" s="2">
        <f>'Moving Avg'!D1062</f>
        <v>1.3079999999999998</v>
      </c>
      <c r="G1062" s="2">
        <f>'Moving Avg'!F1062</f>
        <v>1.4214999999999998</v>
      </c>
      <c r="H1062" s="2">
        <f>'Moving Avg'!G1062</f>
        <v>1.5219999999999998</v>
      </c>
      <c r="I1062" s="2">
        <f>'Moving Avg'!H1062</f>
        <v>2.0780999999999974</v>
      </c>
      <c r="J1062" s="6" t="str">
        <f>OBV!F1062</f>
        <v>BEARISH</v>
      </c>
      <c r="K1062" s="6" t="str">
        <f>OBV!G1062</f>
        <v>STRONG</v>
      </c>
      <c r="L1062" s="6" t="str">
        <f>OBV!H1062</f>
        <v>CONFIRMED BEARISH</v>
      </c>
      <c r="M1062" s="8">
        <f t="shared" si="160"/>
        <v>50</v>
      </c>
      <c r="N1062" s="8">
        <f t="shared" si="161"/>
        <v>0</v>
      </c>
      <c r="O1062" s="8">
        <f t="shared" si="162"/>
        <v>0</v>
      </c>
      <c r="P1062" s="8">
        <f t="shared" si="163"/>
        <v>33</v>
      </c>
      <c r="Q1062" s="9">
        <f t="shared" si="164"/>
        <v>22.45</v>
      </c>
      <c r="R1062" s="9">
        <f t="shared" si="165"/>
        <v>18.25</v>
      </c>
      <c r="S1062" s="9">
        <f t="shared" si="166"/>
        <v>22.35</v>
      </c>
      <c r="T1062" s="9">
        <f t="shared" si="167"/>
        <v>20.75</v>
      </c>
      <c r="U1062" s="8">
        <f t="shared" si="168"/>
        <v>21.016666666666669</v>
      </c>
      <c r="V1062" s="8">
        <f t="shared" si="169"/>
        <v>20.950000000000003</v>
      </c>
    </row>
    <row r="1063" spans="1:22" ht="13.5" x14ac:dyDescent="0.25">
      <c r="A1063" s="3">
        <f>RSI!A1063</f>
        <v>43553</v>
      </c>
      <c r="B1063" s="2">
        <f>RSI!B1063</f>
        <v>1.27</v>
      </c>
      <c r="C1063" s="2">
        <f>RSI!I1063</f>
        <v>15.354139095900763</v>
      </c>
      <c r="D1063" s="2">
        <f>MACD!E1063</f>
        <v>4.7704804174502957E-2</v>
      </c>
      <c r="E1063" s="2">
        <f>MACD!F1063</f>
        <v>2.7233022368632648E-2</v>
      </c>
      <c r="F1063" s="2">
        <f>'Moving Avg'!D1063</f>
        <v>1.2879999999999998</v>
      </c>
      <c r="G1063" s="2">
        <f>'Moving Avg'!F1063</f>
        <v>1.4075</v>
      </c>
      <c r="H1063" s="2">
        <f>'Moving Avg'!G1063</f>
        <v>1.5149999999999997</v>
      </c>
      <c r="I1063" s="2">
        <f>'Moving Avg'!H1063</f>
        <v>2.0697499999999973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  <c r="M1063" s="8">
        <f t="shared" si="160"/>
        <v>50</v>
      </c>
      <c r="N1063" s="8">
        <f t="shared" si="161"/>
        <v>0</v>
      </c>
      <c r="O1063" s="8">
        <f t="shared" si="162"/>
        <v>0</v>
      </c>
      <c r="P1063" s="8">
        <f t="shared" si="163"/>
        <v>16.5</v>
      </c>
      <c r="Q1063" s="9">
        <f t="shared" si="164"/>
        <v>19.975000000000001</v>
      </c>
      <c r="R1063" s="9">
        <f t="shared" si="165"/>
        <v>14.125</v>
      </c>
      <c r="S1063" s="9">
        <f t="shared" si="166"/>
        <v>14.925000000000001</v>
      </c>
      <c r="T1063" s="9">
        <f t="shared" si="167"/>
        <v>16.625</v>
      </c>
      <c r="U1063" s="8">
        <f t="shared" si="168"/>
        <v>16.341666666666669</v>
      </c>
      <c r="V1063" s="8">
        <f t="shared" si="169"/>
        <v>16.412500000000001</v>
      </c>
    </row>
    <row r="1064" spans="1:22" ht="13.5" x14ac:dyDescent="0.25">
      <c r="A1064" s="3">
        <f>RSI!A1064</f>
        <v>43556</v>
      </c>
      <c r="B1064" s="2">
        <f>RSI!B1064</f>
        <v>1.25</v>
      </c>
      <c r="C1064" s="2">
        <f>RSI!I1064</f>
        <v>14.106001834438302</v>
      </c>
      <c r="D1064" s="2">
        <f>MACD!E1064</f>
        <v>5.7380802338651726E-2</v>
      </c>
      <c r="E1064" s="2">
        <f>MACD!F1064</f>
        <v>3.3262578362636464E-2</v>
      </c>
      <c r="F1064" s="2">
        <f>'Moving Avg'!D1064</f>
        <v>1.278</v>
      </c>
      <c r="G1064" s="2">
        <f>'Moving Avg'!F1064</f>
        <v>1.3955</v>
      </c>
      <c r="H1064" s="2">
        <f>'Moving Avg'!G1064</f>
        <v>1.5077999999999998</v>
      </c>
      <c r="I1064" s="2">
        <f>'Moving Avg'!H1064</f>
        <v>2.0612999999999975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  <c r="M1064" s="8">
        <f t="shared" si="160"/>
        <v>50</v>
      </c>
      <c r="N1064" s="8">
        <f t="shared" si="161"/>
        <v>0</v>
      </c>
      <c r="O1064" s="8">
        <f t="shared" si="162"/>
        <v>0</v>
      </c>
      <c r="P1064" s="8">
        <f t="shared" si="163"/>
        <v>33</v>
      </c>
      <c r="Q1064" s="9">
        <f t="shared" si="164"/>
        <v>22.45</v>
      </c>
      <c r="R1064" s="9">
        <f t="shared" si="165"/>
        <v>18.25</v>
      </c>
      <c r="S1064" s="9">
        <f t="shared" si="166"/>
        <v>22.35</v>
      </c>
      <c r="T1064" s="9">
        <f t="shared" si="167"/>
        <v>20.75</v>
      </c>
      <c r="U1064" s="8">
        <f t="shared" si="168"/>
        <v>21.016666666666669</v>
      </c>
      <c r="V1064" s="8">
        <f t="shared" si="169"/>
        <v>20.950000000000003</v>
      </c>
    </row>
    <row r="1065" spans="1:22" ht="13.5" x14ac:dyDescent="0.25">
      <c r="A1065" s="3">
        <f>RSI!A1065</f>
        <v>43557</v>
      </c>
      <c r="B1065" s="2">
        <f>RSI!B1065</f>
        <v>1.24</v>
      </c>
      <c r="C1065" s="2">
        <f>RSI!I1065</f>
        <v>13.514453737324274</v>
      </c>
      <c r="D1065" s="2">
        <f>MACD!E1065</f>
        <v>6.7327743323797984E-2</v>
      </c>
      <c r="E1065" s="2">
        <f>MACD!F1065</f>
        <v>4.007561135486877E-2</v>
      </c>
      <c r="F1065" s="2">
        <f>'Moving Avg'!D1065</f>
        <v>1.266</v>
      </c>
      <c r="G1065" s="2">
        <f>'Moving Avg'!F1065</f>
        <v>1.3859999999999999</v>
      </c>
      <c r="H1065" s="2">
        <f>'Moving Avg'!G1065</f>
        <v>1.5005999999999999</v>
      </c>
      <c r="I1065" s="2">
        <f>'Moving Avg'!H1065</f>
        <v>2.0529999999999973</v>
      </c>
      <c r="J1065" s="6" t="str">
        <f>OBV!F1065</f>
        <v>BEARISH</v>
      </c>
      <c r="K1065" s="6" t="str">
        <f>OBV!G1065</f>
        <v>STRONG</v>
      </c>
      <c r="L1065" s="6" t="str">
        <f>OBV!H1065</f>
        <v>CONFIRMED BEARISH</v>
      </c>
      <c r="M1065" s="8">
        <f t="shared" si="160"/>
        <v>50</v>
      </c>
      <c r="N1065" s="8">
        <f t="shared" si="161"/>
        <v>0</v>
      </c>
      <c r="O1065" s="8">
        <f t="shared" si="162"/>
        <v>0</v>
      </c>
      <c r="P1065" s="8">
        <f t="shared" si="163"/>
        <v>33</v>
      </c>
      <c r="Q1065" s="9">
        <f t="shared" si="164"/>
        <v>22.45</v>
      </c>
      <c r="R1065" s="9">
        <f t="shared" si="165"/>
        <v>18.25</v>
      </c>
      <c r="S1065" s="9">
        <f t="shared" si="166"/>
        <v>22.35</v>
      </c>
      <c r="T1065" s="9">
        <f t="shared" si="167"/>
        <v>20.75</v>
      </c>
      <c r="U1065" s="8">
        <f t="shared" si="168"/>
        <v>21.016666666666669</v>
      </c>
      <c r="V1065" s="8">
        <f t="shared" si="169"/>
        <v>20.950000000000003</v>
      </c>
    </row>
    <row r="1066" spans="1:22" ht="13.5" x14ac:dyDescent="0.25">
      <c r="A1066" s="3">
        <f>RSI!A1066</f>
        <v>43558</v>
      </c>
      <c r="B1066" s="2">
        <f>RSI!B1066</f>
        <v>1.25</v>
      </c>
      <c r="C1066" s="2">
        <f>RSI!I1066</f>
        <v>17.251520292840496</v>
      </c>
      <c r="D1066" s="2">
        <f>MACD!E1066</f>
        <v>7.6006084627558756E-2</v>
      </c>
      <c r="E1066" s="2">
        <f>MACD!F1066</f>
        <v>4.7261706009406775E-2</v>
      </c>
      <c r="F1066" s="2">
        <f>'Moving Avg'!D1066</f>
        <v>1.256</v>
      </c>
      <c r="G1066" s="2">
        <f>'Moving Avg'!F1066</f>
        <v>1.3749999999999998</v>
      </c>
      <c r="H1066" s="2">
        <f>'Moving Avg'!G1066</f>
        <v>1.4935999999999998</v>
      </c>
      <c r="I1066" s="2">
        <f>'Moving Avg'!H1066</f>
        <v>2.0447999999999973</v>
      </c>
      <c r="J1066" s="6" t="str">
        <f>OBV!F1066</f>
        <v>BEARISH</v>
      </c>
      <c r="K1066" s="6" t="str">
        <f>OBV!G1066</f>
        <v>STRONG</v>
      </c>
      <c r="L1066" s="6" t="str">
        <f>OBV!H1066</f>
        <v>CONFIRMED BEARISH</v>
      </c>
      <c r="M1066" s="8">
        <f t="shared" si="160"/>
        <v>50</v>
      </c>
      <c r="N1066" s="8">
        <f t="shared" si="161"/>
        <v>0</v>
      </c>
      <c r="O1066" s="8">
        <f t="shared" si="162"/>
        <v>0</v>
      </c>
      <c r="P1066" s="8">
        <f t="shared" si="163"/>
        <v>33</v>
      </c>
      <c r="Q1066" s="9">
        <f t="shared" si="164"/>
        <v>22.45</v>
      </c>
      <c r="R1066" s="9">
        <f t="shared" si="165"/>
        <v>18.25</v>
      </c>
      <c r="S1066" s="9">
        <f t="shared" si="166"/>
        <v>22.35</v>
      </c>
      <c r="T1066" s="9">
        <f t="shared" si="167"/>
        <v>20.75</v>
      </c>
      <c r="U1066" s="8">
        <f t="shared" si="168"/>
        <v>21.016666666666669</v>
      </c>
      <c r="V1066" s="8">
        <f t="shared" si="169"/>
        <v>20.950000000000003</v>
      </c>
    </row>
    <row r="1067" spans="1:22" ht="13.5" x14ac:dyDescent="0.25">
      <c r="A1067" s="3">
        <f>RSI!A1067</f>
        <v>43559</v>
      </c>
      <c r="B1067" s="2">
        <f>RSI!B1067</f>
        <v>1.24</v>
      </c>
      <c r="C1067" s="2">
        <f>RSI!I1067</f>
        <v>16.484430960846566</v>
      </c>
      <c r="D1067" s="2">
        <f>MACD!E1067</f>
        <v>7.880528553930799E-2</v>
      </c>
      <c r="E1067" s="2">
        <f>MACD!F1067</f>
        <v>5.3570421915387023E-2</v>
      </c>
      <c r="F1067" s="2">
        <f>'Moving Avg'!D1067</f>
        <v>1.25</v>
      </c>
      <c r="G1067" s="2">
        <f>'Moving Avg'!F1067</f>
        <v>1.3634999999999997</v>
      </c>
      <c r="H1067" s="2">
        <f>'Moving Avg'!G1067</f>
        <v>1.4855999999999998</v>
      </c>
      <c r="I1067" s="2">
        <f>'Moving Avg'!H1067</f>
        <v>2.0363499999999974</v>
      </c>
      <c r="J1067" s="6" t="str">
        <f>OBV!F1067</f>
        <v>BEARISH</v>
      </c>
      <c r="K1067" s="6" t="str">
        <f>OBV!G1067</f>
        <v>STRONG</v>
      </c>
      <c r="L1067" s="6" t="str">
        <f>OBV!H1067</f>
        <v>CONFIRMED BEARISH</v>
      </c>
      <c r="M1067" s="8">
        <f t="shared" si="160"/>
        <v>50</v>
      </c>
      <c r="N1067" s="8">
        <f t="shared" si="161"/>
        <v>0</v>
      </c>
      <c r="O1067" s="8">
        <f t="shared" si="162"/>
        <v>0</v>
      </c>
      <c r="P1067" s="8">
        <f t="shared" si="163"/>
        <v>33</v>
      </c>
      <c r="Q1067" s="9">
        <f t="shared" si="164"/>
        <v>22.45</v>
      </c>
      <c r="R1067" s="9">
        <f t="shared" si="165"/>
        <v>18.25</v>
      </c>
      <c r="S1067" s="9">
        <f t="shared" si="166"/>
        <v>22.35</v>
      </c>
      <c r="T1067" s="9">
        <f t="shared" si="167"/>
        <v>20.75</v>
      </c>
      <c r="U1067" s="8">
        <f t="shared" si="168"/>
        <v>21.016666666666669</v>
      </c>
      <c r="V1067" s="8">
        <f t="shared" si="169"/>
        <v>20.950000000000003</v>
      </c>
    </row>
    <row r="1068" spans="1:22" ht="13.5" x14ac:dyDescent="0.25">
      <c r="A1068" s="3">
        <f>RSI!A1068</f>
        <v>43560</v>
      </c>
      <c r="B1068" s="2">
        <f>RSI!B1068</f>
        <v>1.24</v>
      </c>
      <c r="C1068" s="2">
        <f>RSI!I1068</f>
        <v>16.484430960846566</v>
      </c>
      <c r="D1068" s="2">
        <f>MACD!E1068</f>
        <v>7.5883801518150662E-2</v>
      </c>
      <c r="E1068" s="2">
        <f>MACD!F1068</f>
        <v>5.8033097835939754E-2</v>
      </c>
      <c r="F1068" s="2">
        <f>'Moving Avg'!D1068</f>
        <v>1.2440000000000002</v>
      </c>
      <c r="G1068" s="2">
        <f>'Moving Avg'!F1068</f>
        <v>1.3519999999999999</v>
      </c>
      <c r="H1068" s="2">
        <f>'Moving Avg'!G1068</f>
        <v>1.4779999999999998</v>
      </c>
      <c r="I1068" s="2">
        <f>'Moving Avg'!H1068</f>
        <v>2.0277999999999974</v>
      </c>
      <c r="J1068" s="6" t="str">
        <f>OBV!F1068</f>
        <v>BEARISH</v>
      </c>
      <c r="K1068" s="6" t="str">
        <f>OBV!G1068</f>
        <v>STRONG</v>
      </c>
      <c r="L1068" s="6" t="str">
        <f>OBV!H1068</f>
        <v>CONFIRMED BEARISH</v>
      </c>
      <c r="M1068" s="8">
        <f t="shared" si="160"/>
        <v>50</v>
      </c>
      <c r="N1068" s="8">
        <f t="shared" si="161"/>
        <v>0</v>
      </c>
      <c r="O1068" s="8">
        <f t="shared" si="162"/>
        <v>0</v>
      </c>
      <c r="P1068" s="8">
        <f t="shared" si="163"/>
        <v>33</v>
      </c>
      <c r="Q1068" s="9">
        <f t="shared" si="164"/>
        <v>22.45</v>
      </c>
      <c r="R1068" s="9">
        <f t="shared" si="165"/>
        <v>18.25</v>
      </c>
      <c r="S1068" s="9">
        <f t="shared" si="166"/>
        <v>22.35</v>
      </c>
      <c r="T1068" s="9">
        <f t="shared" si="167"/>
        <v>20.75</v>
      </c>
      <c r="U1068" s="8">
        <f t="shared" si="168"/>
        <v>21.016666666666669</v>
      </c>
      <c r="V1068" s="8">
        <f t="shared" si="169"/>
        <v>20.950000000000003</v>
      </c>
    </row>
    <row r="1069" spans="1:22" ht="13.5" x14ac:dyDescent="0.25">
      <c r="A1069" s="3">
        <f>RSI!A1069</f>
        <v>43563</v>
      </c>
      <c r="B1069" s="2">
        <f>RSI!B1069</f>
        <v>1.24</v>
      </c>
      <c r="C1069" s="2">
        <f>RSI!I1069</f>
        <v>16.484430960846581</v>
      </c>
      <c r="D1069" s="2">
        <f>MACD!E1069</f>
        <v>6.3442367581139525E-2</v>
      </c>
      <c r="E1069" s="2">
        <f>MACD!F1069</f>
        <v>5.9114951784979712E-2</v>
      </c>
      <c r="F1069" s="2">
        <f>'Moving Avg'!D1069</f>
        <v>1.2420000000000002</v>
      </c>
      <c r="G1069" s="2">
        <f>'Moving Avg'!F1069</f>
        <v>1.3414999999999997</v>
      </c>
      <c r="H1069" s="2">
        <f>'Moving Avg'!G1069</f>
        <v>1.4697999999999996</v>
      </c>
      <c r="I1069" s="2">
        <f>'Moving Avg'!H1069</f>
        <v>2.0192499999999978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  <c r="M1069" s="8">
        <f t="shared" si="160"/>
        <v>50</v>
      </c>
      <c r="N1069" s="8">
        <f t="shared" si="161"/>
        <v>0</v>
      </c>
      <c r="O1069" s="8">
        <f t="shared" si="162"/>
        <v>0</v>
      </c>
      <c r="P1069" s="8">
        <f t="shared" si="163"/>
        <v>33</v>
      </c>
      <c r="Q1069" s="9">
        <f t="shared" si="164"/>
        <v>22.45</v>
      </c>
      <c r="R1069" s="9">
        <f t="shared" si="165"/>
        <v>18.25</v>
      </c>
      <c r="S1069" s="9">
        <f t="shared" si="166"/>
        <v>22.35</v>
      </c>
      <c r="T1069" s="9">
        <f t="shared" si="167"/>
        <v>20.75</v>
      </c>
      <c r="U1069" s="8">
        <f t="shared" si="168"/>
        <v>21.016666666666669</v>
      </c>
      <c r="V1069" s="8">
        <f t="shared" si="169"/>
        <v>20.950000000000003</v>
      </c>
    </row>
    <row r="1070" spans="1:22" ht="13.5" x14ac:dyDescent="0.25">
      <c r="A1070" s="3">
        <f>RSI!A1070</f>
        <v>43565</v>
      </c>
      <c r="B1070" s="2">
        <f>RSI!B1070</f>
        <v>1.24</v>
      </c>
      <c r="C1070" s="2">
        <f>RSI!I1070</f>
        <v>16.484430960846566</v>
      </c>
      <c r="D1070" s="2">
        <f>MACD!E1070</f>
        <v>5.3655576119593595E-2</v>
      </c>
      <c r="E1070" s="2">
        <f>MACD!F1070</f>
        <v>5.8023076651902497E-2</v>
      </c>
      <c r="F1070" s="2">
        <f>'Moving Avg'!D1070</f>
        <v>1.2420000000000002</v>
      </c>
      <c r="G1070" s="2">
        <f>'Moving Avg'!F1070</f>
        <v>1.3309999999999997</v>
      </c>
      <c r="H1070" s="2">
        <f>'Moving Avg'!G1070</f>
        <v>1.4615999999999998</v>
      </c>
      <c r="I1070" s="2">
        <f>'Moving Avg'!H1070</f>
        <v>2.010749999999998</v>
      </c>
      <c r="J1070" s="6" t="str">
        <f>OBV!F1070</f>
        <v>BEARISH</v>
      </c>
      <c r="K1070" s="6" t="str">
        <f>OBV!G1070</f>
        <v>NEUTRAL</v>
      </c>
      <c r="L1070" s="6" t="str">
        <f>OBV!H1070</f>
        <v>NEUTRAL</v>
      </c>
      <c r="M1070" s="8">
        <f t="shared" si="160"/>
        <v>50</v>
      </c>
      <c r="N1070" s="8">
        <f t="shared" si="161"/>
        <v>45</v>
      </c>
      <c r="O1070" s="8">
        <f t="shared" si="162"/>
        <v>0</v>
      </c>
      <c r="P1070" s="8">
        <f t="shared" si="163"/>
        <v>16.5</v>
      </c>
      <c r="Q1070" s="9">
        <f t="shared" si="164"/>
        <v>35.725000000000001</v>
      </c>
      <c r="R1070" s="9">
        <f t="shared" si="165"/>
        <v>23.125</v>
      </c>
      <c r="S1070" s="9">
        <f t="shared" si="166"/>
        <v>21.675000000000001</v>
      </c>
      <c r="T1070" s="9">
        <f t="shared" si="167"/>
        <v>27.875</v>
      </c>
      <c r="U1070" s="8">
        <f t="shared" si="168"/>
        <v>26.841666666666669</v>
      </c>
      <c r="V1070" s="8">
        <f t="shared" si="169"/>
        <v>27.1</v>
      </c>
    </row>
    <row r="1071" spans="1:22" ht="13.5" x14ac:dyDescent="0.25">
      <c r="A1071" s="3">
        <f>RSI!A1071</f>
        <v>43566</v>
      </c>
      <c r="B1071" s="2">
        <f>RSI!B1071</f>
        <v>1.24</v>
      </c>
      <c r="C1071" s="2">
        <f>RSI!I1071</f>
        <v>16.484430960846566</v>
      </c>
      <c r="D1071" s="2">
        <f>MACD!E1071</f>
        <v>4.6060163138387011E-2</v>
      </c>
      <c r="E1071" s="2">
        <f>MACD!F1071</f>
        <v>5.5630493949199403E-2</v>
      </c>
      <c r="F1071" s="2">
        <f>'Moving Avg'!D1071</f>
        <v>1.24</v>
      </c>
      <c r="G1071" s="2">
        <f>'Moving Avg'!F1071</f>
        <v>1.3204999999999996</v>
      </c>
      <c r="H1071" s="2">
        <f>'Moving Avg'!G1071</f>
        <v>1.4533999999999998</v>
      </c>
      <c r="I1071" s="2">
        <f>'Moving Avg'!H1071</f>
        <v>2.0022499999999983</v>
      </c>
      <c r="J1071" s="6" t="str">
        <f>OBV!F1071</f>
        <v>BEARISH</v>
      </c>
      <c r="K1071" s="6" t="str">
        <f>OBV!G1071</f>
        <v>STRONG</v>
      </c>
      <c r="L1071" s="6" t="str">
        <f>OBV!H1071</f>
        <v>CONFIRMED BEARISH</v>
      </c>
      <c r="M1071" s="8">
        <f t="shared" si="160"/>
        <v>50</v>
      </c>
      <c r="N1071" s="8">
        <f t="shared" si="161"/>
        <v>45</v>
      </c>
      <c r="O1071" s="8">
        <f t="shared" si="162"/>
        <v>0</v>
      </c>
      <c r="P1071" s="8">
        <f t="shared" si="163"/>
        <v>33</v>
      </c>
      <c r="Q1071" s="9">
        <f t="shared" si="164"/>
        <v>38.200000000000003</v>
      </c>
      <c r="R1071" s="9">
        <f t="shared" si="165"/>
        <v>27.25</v>
      </c>
      <c r="S1071" s="9">
        <f t="shared" si="166"/>
        <v>29.1</v>
      </c>
      <c r="T1071" s="9">
        <f t="shared" si="167"/>
        <v>32</v>
      </c>
      <c r="U1071" s="8">
        <f t="shared" si="168"/>
        <v>31.516666666666669</v>
      </c>
      <c r="V1071" s="8">
        <f t="shared" si="169"/>
        <v>31.637500000000003</v>
      </c>
    </row>
    <row r="1072" spans="1:22" ht="13.5" x14ac:dyDescent="0.25">
      <c r="A1072" s="3">
        <f>RSI!A1072</f>
        <v>43567</v>
      </c>
      <c r="B1072" s="2">
        <f>RSI!B1072</f>
        <v>1.24</v>
      </c>
      <c r="C1072" s="2">
        <f>RSI!I1072</f>
        <v>16.484430960846581</v>
      </c>
      <c r="D1072" s="2">
        <f>MACD!E1072</f>
        <v>3.5652814926462995E-2</v>
      </c>
      <c r="E1072" s="2">
        <f>MACD!F1072</f>
        <v>5.1634958144652125E-2</v>
      </c>
      <c r="F1072" s="2">
        <f>'Moving Avg'!D1072</f>
        <v>1.24</v>
      </c>
      <c r="G1072" s="2">
        <f>'Moving Avg'!F1072</f>
        <v>1.3099999999999996</v>
      </c>
      <c r="H1072" s="2">
        <f>'Moving Avg'!G1072</f>
        <v>1.4451999999999998</v>
      </c>
      <c r="I1072" s="2">
        <f>'Moving Avg'!H1072</f>
        <v>1.9937499999999984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50</v>
      </c>
      <c r="N1072" s="8">
        <f t="shared" si="161"/>
        <v>45</v>
      </c>
      <c r="O1072" s="8">
        <f t="shared" si="162"/>
        <v>0</v>
      </c>
      <c r="P1072" s="8">
        <f t="shared" si="163"/>
        <v>33</v>
      </c>
      <c r="Q1072" s="9">
        <f t="shared" si="164"/>
        <v>38.200000000000003</v>
      </c>
      <c r="R1072" s="9">
        <f t="shared" si="165"/>
        <v>27.25</v>
      </c>
      <c r="S1072" s="9">
        <f t="shared" si="166"/>
        <v>29.1</v>
      </c>
      <c r="T1072" s="9">
        <f t="shared" si="167"/>
        <v>32</v>
      </c>
      <c r="U1072" s="8">
        <f t="shared" si="168"/>
        <v>31.516666666666669</v>
      </c>
      <c r="V1072" s="8">
        <f t="shared" si="169"/>
        <v>31.637500000000003</v>
      </c>
    </row>
    <row r="1073" spans="1:22" ht="13.5" x14ac:dyDescent="0.25">
      <c r="A1073" s="3">
        <f>RSI!A1073</f>
        <v>43570</v>
      </c>
      <c r="B1073" s="2">
        <f>RSI!B1073</f>
        <v>1.24</v>
      </c>
      <c r="C1073" s="2">
        <f>RSI!I1073</f>
        <v>16.484430960846581</v>
      </c>
      <c r="D1073" s="2">
        <f>MACD!E1073</f>
        <v>2.7434490088899199E-2</v>
      </c>
      <c r="E1073" s="2">
        <f>MACD!F1073</f>
        <v>4.679486453350154E-2</v>
      </c>
      <c r="F1073" s="2">
        <f>'Moving Avg'!D1073</f>
        <v>1.24</v>
      </c>
      <c r="G1073" s="2">
        <f>'Moving Avg'!F1073</f>
        <v>1.2994999999999994</v>
      </c>
      <c r="H1073" s="2">
        <f>'Moving Avg'!G1073</f>
        <v>1.4369999999999996</v>
      </c>
      <c r="I1073" s="2">
        <f>'Moving Avg'!H1073</f>
        <v>1.9852499999999986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50</v>
      </c>
      <c r="N1073" s="8">
        <f t="shared" si="161"/>
        <v>45</v>
      </c>
      <c r="O1073" s="8">
        <f t="shared" si="162"/>
        <v>0</v>
      </c>
      <c r="P1073" s="8">
        <f t="shared" si="163"/>
        <v>33</v>
      </c>
      <c r="Q1073" s="9">
        <f t="shared" si="164"/>
        <v>38.200000000000003</v>
      </c>
      <c r="R1073" s="9">
        <f t="shared" si="165"/>
        <v>27.25</v>
      </c>
      <c r="S1073" s="9">
        <f t="shared" si="166"/>
        <v>29.1</v>
      </c>
      <c r="T1073" s="9">
        <f t="shared" si="167"/>
        <v>32</v>
      </c>
      <c r="U1073" s="8">
        <f t="shared" si="168"/>
        <v>31.516666666666669</v>
      </c>
      <c r="V1073" s="8">
        <f t="shared" si="169"/>
        <v>31.637500000000003</v>
      </c>
    </row>
    <row r="1074" spans="1:22" ht="13.5" x14ac:dyDescent="0.25">
      <c r="A1074" s="3">
        <f>RSI!A1074</f>
        <v>43571</v>
      </c>
      <c r="B1074" s="2">
        <f>RSI!B1074</f>
        <v>1.24</v>
      </c>
      <c r="C1074" s="2">
        <f>RSI!I1074</f>
        <v>16.484430960846566</v>
      </c>
      <c r="D1074" s="2">
        <f>MACD!E1074</f>
        <v>1.7947945101190799E-2</v>
      </c>
      <c r="E1074" s="2">
        <f>MACD!F1074</f>
        <v>4.1025480647039397E-2</v>
      </c>
      <c r="F1074" s="2">
        <f>'Moving Avg'!D1074</f>
        <v>1.24</v>
      </c>
      <c r="G1074" s="2">
        <f>'Moving Avg'!F1074</f>
        <v>1.2889999999999993</v>
      </c>
      <c r="H1074" s="2">
        <f>'Moving Avg'!G1074</f>
        <v>1.4287999999999996</v>
      </c>
      <c r="I1074" s="2">
        <f>'Moving Avg'!H1074</f>
        <v>1.9770499999999991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50</v>
      </c>
      <c r="N1074" s="8">
        <f t="shared" si="161"/>
        <v>100</v>
      </c>
      <c r="O1074" s="8">
        <f t="shared" si="162"/>
        <v>0</v>
      </c>
      <c r="P1074" s="8">
        <f t="shared" si="163"/>
        <v>33</v>
      </c>
      <c r="Q1074" s="9">
        <f t="shared" si="164"/>
        <v>57.45</v>
      </c>
      <c r="R1074" s="9">
        <f t="shared" si="165"/>
        <v>38.25</v>
      </c>
      <c r="S1074" s="9">
        <f t="shared" si="166"/>
        <v>37.35</v>
      </c>
      <c r="T1074" s="9">
        <f t="shared" si="167"/>
        <v>45.75</v>
      </c>
      <c r="U1074" s="8">
        <f t="shared" si="168"/>
        <v>44.35</v>
      </c>
      <c r="V1074" s="8">
        <f t="shared" si="169"/>
        <v>44.7</v>
      </c>
    </row>
    <row r="1075" spans="1:22" ht="13.5" x14ac:dyDescent="0.25">
      <c r="A1075" s="3">
        <f>RSI!A1075</f>
        <v>43572</v>
      </c>
      <c r="B1075" s="2">
        <f>RSI!B1075</f>
        <v>1.24</v>
      </c>
      <c r="C1075" s="2">
        <f>RSI!I1075</f>
        <v>16.484430960846566</v>
      </c>
      <c r="D1075" s="2">
        <f>MACD!E1075</f>
        <v>8.8864304230580338E-3</v>
      </c>
      <c r="E1075" s="2">
        <f>MACD!F1075</f>
        <v>3.4597670602243127E-2</v>
      </c>
      <c r="F1075" s="2">
        <f>'Moving Avg'!D1075</f>
        <v>1.24</v>
      </c>
      <c r="G1075" s="2">
        <f>'Moving Avg'!F1075</f>
        <v>1.2784999999999995</v>
      </c>
      <c r="H1075" s="2">
        <f>'Moving Avg'!G1075</f>
        <v>1.4206000000000001</v>
      </c>
      <c r="I1075" s="2">
        <f>'Moving Avg'!H1075</f>
        <v>1.9693999999999994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50</v>
      </c>
      <c r="N1075" s="8">
        <f t="shared" si="161"/>
        <v>100</v>
      </c>
      <c r="O1075" s="8">
        <f t="shared" si="162"/>
        <v>0</v>
      </c>
      <c r="P1075" s="8">
        <f t="shared" si="163"/>
        <v>33</v>
      </c>
      <c r="Q1075" s="9">
        <f t="shared" si="164"/>
        <v>57.45</v>
      </c>
      <c r="R1075" s="9">
        <f t="shared" si="165"/>
        <v>38.25</v>
      </c>
      <c r="S1075" s="9">
        <f t="shared" si="166"/>
        <v>37.35</v>
      </c>
      <c r="T1075" s="9">
        <f t="shared" si="167"/>
        <v>45.75</v>
      </c>
      <c r="U1075" s="8">
        <f t="shared" si="168"/>
        <v>44.35</v>
      </c>
      <c r="V1075" s="8">
        <f t="shared" si="169"/>
        <v>44.7</v>
      </c>
    </row>
    <row r="1076" spans="1:22" ht="13.5" x14ac:dyDescent="0.25">
      <c r="A1076" s="3">
        <f>RSI!A1076</f>
        <v>43573</v>
      </c>
      <c r="B1076" s="2">
        <f>RSI!B1076</f>
        <v>1.24</v>
      </c>
      <c r="C1076" s="2">
        <f>RSI!I1076</f>
        <v>16.484430960846566</v>
      </c>
      <c r="D1076" s="2">
        <f>MACD!E1076</f>
        <v>3.224144787220995E-3</v>
      </c>
      <c r="E1076" s="2">
        <f>MACD!F1076</f>
        <v>2.8322965439238703E-2</v>
      </c>
      <c r="F1076" s="2">
        <f>'Moving Avg'!D1076</f>
        <v>1.24</v>
      </c>
      <c r="G1076" s="2">
        <f>'Moving Avg'!F1076</f>
        <v>1.2679999999999993</v>
      </c>
      <c r="H1076" s="2">
        <f>'Moving Avg'!G1076</f>
        <v>1.4124000000000001</v>
      </c>
      <c r="I1076" s="2">
        <f>'Moving Avg'!H1076</f>
        <v>1.9613499999999993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50</v>
      </c>
      <c r="N1076" s="8">
        <f t="shared" si="161"/>
        <v>100</v>
      </c>
      <c r="O1076" s="8">
        <f t="shared" si="162"/>
        <v>0</v>
      </c>
      <c r="P1076" s="8">
        <f t="shared" si="163"/>
        <v>33</v>
      </c>
      <c r="Q1076" s="9">
        <f t="shared" si="164"/>
        <v>57.45</v>
      </c>
      <c r="R1076" s="9">
        <f t="shared" si="165"/>
        <v>38.25</v>
      </c>
      <c r="S1076" s="9">
        <f t="shared" si="166"/>
        <v>37.35</v>
      </c>
      <c r="T1076" s="9">
        <f t="shared" si="167"/>
        <v>45.75</v>
      </c>
      <c r="U1076" s="8">
        <f t="shared" si="168"/>
        <v>44.35</v>
      </c>
      <c r="V1076" s="8">
        <f t="shared" si="169"/>
        <v>44.7</v>
      </c>
    </row>
    <row r="1077" spans="1:22" ht="13.5" x14ac:dyDescent="0.25">
      <c r="A1077" s="3">
        <f>RSI!A1077</f>
        <v>43574</v>
      </c>
      <c r="B1077" s="2">
        <f>RSI!B1077</f>
        <v>1.21</v>
      </c>
      <c r="C1077" s="2">
        <f>RSI!I1077</f>
        <v>12.879573221833766</v>
      </c>
      <c r="D1077" s="2">
        <f>MACD!E1077</f>
        <v>-4.5114048059691214E-4</v>
      </c>
      <c r="E1077" s="2">
        <f>MACD!F1077</f>
        <v>2.2568144255271583E-2</v>
      </c>
      <c r="F1077" s="2">
        <f>'Moving Avg'!D1077</f>
        <v>1.234</v>
      </c>
      <c r="G1077" s="2">
        <f>'Moving Avg'!F1077</f>
        <v>1.2579999999999996</v>
      </c>
      <c r="H1077" s="2">
        <f>'Moving Avg'!G1077</f>
        <v>1.4036</v>
      </c>
      <c r="I1077" s="2">
        <f>'Moving Avg'!H1077</f>
        <v>1.9531499999999991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50</v>
      </c>
      <c r="N1077" s="8">
        <f t="shared" si="161"/>
        <v>100</v>
      </c>
      <c r="O1077" s="8">
        <f t="shared" si="162"/>
        <v>0</v>
      </c>
      <c r="P1077" s="8">
        <f t="shared" si="163"/>
        <v>16.5</v>
      </c>
      <c r="Q1077" s="9">
        <f t="shared" si="164"/>
        <v>54.975000000000001</v>
      </c>
      <c r="R1077" s="9">
        <f t="shared" si="165"/>
        <v>34.125</v>
      </c>
      <c r="S1077" s="9">
        <f t="shared" si="166"/>
        <v>29.925000000000001</v>
      </c>
      <c r="T1077" s="9">
        <f t="shared" si="167"/>
        <v>41.625</v>
      </c>
      <c r="U1077" s="8">
        <f t="shared" si="168"/>
        <v>39.674999999999997</v>
      </c>
      <c r="V1077" s="8">
        <f t="shared" si="169"/>
        <v>40.162499999999994</v>
      </c>
    </row>
    <row r="1078" spans="1:22" ht="13.5" x14ac:dyDescent="0.25">
      <c r="A1078" s="3">
        <f>RSI!A1078</f>
        <v>43577</v>
      </c>
      <c r="B1078" s="2">
        <f>RSI!B1078</f>
        <v>1.21</v>
      </c>
      <c r="C1078" s="2">
        <f>RSI!I1078</f>
        <v>12.879573221833766</v>
      </c>
      <c r="D1078" s="2">
        <f>MACD!E1078</f>
        <v>-2.9836159413592078E-3</v>
      </c>
      <c r="E1078" s="2">
        <f>MACD!F1078</f>
        <v>1.7457792215945424E-2</v>
      </c>
      <c r="F1078" s="2">
        <f>'Moving Avg'!D1078</f>
        <v>1.228</v>
      </c>
      <c r="G1078" s="2">
        <f>'Moving Avg'!F1078</f>
        <v>1.2499999999999996</v>
      </c>
      <c r="H1078" s="2">
        <f>'Moving Avg'!G1078</f>
        <v>1.3956</v>
      </c>
      <c r="I1078" s="2">
        <f>'Moving Avg'!H1078</f>
        <v>1.9449499999999993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50</v>
      </c>
      <c r="N1078" s="8">
        <f t="shared" si="161"/>
        <v>100</v>
      </c>
      <c r="O1078" s="8">
        <f t="shared" si="162"/>
        <v>0</v>
      </c>
      <c r="P1078" s="8">
        <f t="shared" si="163"/>
        <v>16.5</v>
      </c>
      <c r="Q1078" s="9">
        <f t="shared" si="164"/>
        <v>54.975000000000001</v>
      </c>
      <c r="R1078" s="9">
        <f t="shared" si="165"/>
        <v>34.125</v>
      </c>
      <c r="S1078" s="9">
        <f t="shared" si="166"/>
        <v>29.925000000000001</v>
      </c>
      <c r="T1078" s="9">
        <f t="shared" si="167"/>
        <v>41.625</v>
      </c>
      <c r="U1078" s="8">
        <f t="shared" si="168"/>
        <v>39.674999999999997</v>
      </c>
      <c r="V1078" s="8">
        <f t="shared" si="169"/>
        <v>40.162499999999994</v>
      </c>
    </row>
    <row r="1079" spans="1:22" ht="13.5" x14ac:dyDescent="0.25">
      <c r="A1079" s="3">
        <f>RSI!A1079</f>
        <v>43578</v>
      </c>
      <c r="B1079" s="2">
        <f>RSI!B1079</f>
        <v>1.18</v>
      </c>
      <c r="C1079" s="2">
        <f>RSI!I1079</f>
        <v>10.273905160549873</v>
      </c>
      <c r="D1079" s="2">
        <f>MACD!E1079</f>
        <v>-2.3696452517414368E-3</v>
      </c>
      <c r="E1079" s="2">
        <f>MACD!F1079</f>
        <v>1.3492304722408052E-2</v>
      </c>
      <c r="F1079" s="2">
        <f>'Moving Avg'!D1079</f>
        <v>1.216</v>
      </c>
      <c r="G1079" s="2">
        <f>'Moving Avg'!F1079</f>
        <v>1.2439999999999998</v>
      </c>
      <c r="H1079" s="2">
        <f>'Moving Avg'!G1079</f>
        <v>1.3878000000000004</v>
      </c>
      <c r="I1079" s="2">
        <f>'Moving Avg'!H1079</f>
        <v>1.9365999999999994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50</v>
      </c>
      <c r="N1079" s="8">
        <f t="shared" si="161"/>
        <v>45</v>
      </c>
      <c r="O1079" s="8">
        <f t="shared" si="162"/>
        <v>0</v>
      </c>
      <c r="P1079" s="8">
        <f t="shared" si="163"/>
        <v>16.5</v>
      </c>
      <c r="Q1079" s="9">
        <f t="shared" si="164"/>
        <v>35.725000000000001</v>
      </c>
      <c r="R1079" s="9">
        <f t="shared" si="165"/>
        <v>23.125</v>
      </c>
      <c r="S1079" s="9">
        <f t="shared" si="166"/>
        <v>21.675000000000001</v>
      </c>
      <c r="T1079" s="9">
        <f t="shared" si="167"/>
        <v>27.875</v>
      </c>
      <c r="U1079" s="8">
        <f t="shared" si="168"/>
        <v>26.841666666666669</v>
      </c>
      <c r="V1079" s="8">
        <f t="shared" si="169"/>
        <v>27.1</v>
      </c>
    </row>
    <row r="1080" spans="1:22" ht="13.5" x14ac:dyDescent="0.25">
      <c r="A1080" s="3">
        <f>RSI!A1080</f>
        <v>43579</v>
      </c>
      <c r="B1080" s="2">
        <f>RSI!B1080</f>
        <v>1.19</v>
      </c>
      <c r="C1080" s="2">
        <f>RSI!I1080</f>
        <v>16.348988533717772</v>
      </c>
      <c r="D1080" s="2">
        <f>MACD!E1080</f>
        <v>-1.9185896373485889E-3</v>
      </c>
      <c r="E1080" s="2">
        <f>MACD!F1080</f>
        <v>1.0410125850456725E-2</v>
      </c>
      <c r="F1080" s="2">
        <f>'Moving Avg'!D1080</f>
        <v>1.206</v>
      </c>
      <c r="G1080" s="2">
        <f>'Moving Avg'!F1080</f>
        <v>1.2384999999999999</v>
      </c>
      <c r="H1080" s="2">
        <f>'Moving Avg'!G1080</f>
        <v>1.38</v>
      </c>
      <c r="I1080" s="2">
        <f>'Moving Avg'!H1080</f>
        <v>1.9288999999999994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  <c r="M1080" s="8">
        <f t="shared" si="160"/>
        <v>50</v>
      </c>
      <c r="N1080" s="8">
        <f t="shared" si="161"/>
        <v>45</v>
      </c>
      <c r="O1080" s="8">
        <f t="shared" si="162"/>
        <v>0</v>
      </c>
      <c r="P1080" s="8">
        <f t="shared" si="163"/>
        <v>16.5</v>
      </c>
      <c r="Q1080" s="9">
        <f t="shared" si="164"/>
        <v>35.725000000000001</v>
      </c>
      <c r="R1080" s="9">
        <f t="shared" si="165"/>
        <v>23.125</v>
      </c>
      <c r="S1080" s="9">
        <f t="shared" si="166"/>
        <v>21.675000000000001</v>
      </c>
      <c r="T1080" s="9">
        <f t="shared" si="167"/>
        <v>27.875</v>
      </c>
      <c r="U1080" s="8">
        <f t="shared" si="168"/>
        <v>26.841666666666669</v>
      </c>
      <c r="V1080" s="8">
        <f t="shared" si="169"/>
        <v>27.1</v>
      </c>
    </row>
    <row r="1081" spans="1:22" ht="13.5" x14ac:dyDescent="0.25">
      <c r="A1081" s="3">
        <f>RSI!A1081</f>
        <v>43580</v>
      </c>
      <c r="B1081" s="2">
        <f>RSI!B1081</f>
        <v>1.19</v>
      </c>
      <c r="C1081" s="2">
        <f>RSI!I1081</f>
        <v>16.348988533717772</v>
      </c>
      <c r="D1081" s="2">
        <f>MACD!E1081</f>
        <v>-9.7353364729890757E-4</v>
      </c>
      <c r="E1081" s="2">
        <f>MACD!F1081</f>
        <v>8.1333939509055982E-3</v>
      </c>
      <c r="F1081" s="2">
        <f>'Moving Avg'!D1081</f>
        <v>1.1959999999999997</v>
      </c>
      <c r="G1081" s="2">
        <f>'Moving Avg'!F1081</f>
        <v>1.2330000000000001</v>
      </c>
      <c r="H1081" s="2">
        <f>'Moving Avg'!G1081</f>
        <v>1.3722000000000003</v>
      </c>
      <c r="I1081" s="2">
        <f>'Moving Avg'!H1081</f>
        <v>1.9215999999999991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  <c r="M1081" s="8">
        <f t="shared" si="160"/>
        <v>50</v>
      </c>
      <c r="N1081" s="8">
        <f t="shared" si="161"/>
        <v>45</v>
      </c>
      <c r="O1081" s="8">
        <f t="shared" si="162"/>
        <v>0</v>
      </c>
      <c r="P1081" s="8">
        <f t="shared" si="163"/>
        <v>16.5</v>
      </c>
      <c r="Q1081" s="9">
        <f t="shared" si="164"/>
        <v>35.725000000000001</v>
      </c>
      <c r="R1081" s="9">
        <f t="shared" si="165"/>
        <v>23.125</v>
      </c>
      <c r="S1081" s="9">
        <f t="shared" si="166"/>
        <v>21.675000000000001</v>
      </c>
      <c r="T1081" s="9">
        <f t="shared" si="167"/>
        <v>27.875</v>
      </c>
      <c r="U1081" s="8">
        <f t="shared" si="168"/>
        <v>26.841666666666669</v>
      </c>
      <c r="V1081" s="8">
        <f t="shared" si="169"/>
        <v>27.1</v>
      </c>
    </row>
    <row r="1082" spans="1:22" ht="13.5" x14ac:dyDescent="0.25">
      <c r="A1082" s="3">
        <f>RSI!A1082</f>
        <v>43581</v>
      </c>
      <c r="B1082" s="2">
        <f>RSI!B1082</f>
        <v>1.18</v>
      </c>
      <c r="C1082" s="2">
        <f>RSI!I1082</f>
        <v>15.158668104924658</v>
      </c>
      <c r="D1082" s="2">
        <f>MACD!E1082</f>
        <v>1.0885305460142103E-3</v>
      </c>
      <c r="E1082" s="2">
        <f>MACD!F1082</f>
        <v>6.7244212699273205E-3</v>
      </c>
      <c r="F1082" s="2">
        <f>'Moving Avg'!D1082</f>
        <v>1.19</v>
      </c>
      <c r="G1082" s="2">
        <f>'Moving Avg'!F1082</f>
        <v>1.2285000000000001</v>
      </c>
      <c r="H1082" s="2">
        <f>'Moving Avg'!G1082</f>
        <v>1.3652000000000004</v>
      </c>
      <c r="I1082" s="2">
        <f>'Moving Avg'!H1082</f>
        <v>1.9138999999999993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50</v>
      </c>
      <c r="N1082" s="8">
        <f t="shared" si="161"/>
        <v>45</v>
      </c>
      <c r="O1082" s="8">
        <f t="shared" si="162"/>
        <v>0</v>
      </c>
      <c r="P1082" s="8">
        <f t="shared" si="163"/>
        <v>16.5</v>
      </c>
      <c r="Q1082" s="9">
        <f t="shared" si="164"/>
        <v>35.725000000000001</v>
      </c>
      <c r="R1082" s="9">
        <f t="shared" si="165"/>
        <v>23.125</v>
      </c>
      <c r="S1082" s="9">
        <f t="shared" si="166"/>
        <v>21.675000000000001</v>
      </c>
      <c r="T1082" s="9">
        <f t="shared" si="167"/>
        <v>27.875</v>
      </c>
      <c r="U1082" s="8">
        <f t="shared" si="168"/>
        <v>26.841666666666669</v>
      </c>
      <c r="V1082" s="8">
        <f t="shared" si="169"/>
        <v>27.1</v>
      </c>
    </row>
    <row r="1083" spans="1:22" ht="13.5" x14ac:dyDescent="0.25">
      <c r="A1083" s="3">
        <f>RSI!A1083</f>
        <v>43584</v>
      </c>
      <c r="B1083" s="2">
        <f>RSI!B1083</f>
        <v>1.18</v>
      </c>
      <c r="C1083" s="2">
        <f>RSI!I1083</f>
        <v>15.158668104924658</v>
      </c>
      <c r="D1083" s="2">
        <f>MACD!E1083</f>
        <v>3.3754636827008078E-3</v>
      </c>
      <c r="E1083" s="2">
        <f>MACD!F1083</f>
        <v>6.0546297524820183E-3</v>
      </c>
      <c r="F1083" s="2">
        <f>'Moving Avg'!D1083</f>
        <v>1.1839999999999999</v>
      </c>
      <c r="G1083" s="2">
        <f>'Moving Avg'!F1083</f>
        <v>1.2240000000000002</v>
      </c>
      <c r="H1083" s="2">
        <f>'Moving Avg'!G1083</f>
        <v>1.3574000000000004</v>
      </c>
      <c r="I1083" s="2">
        <f>'Moving Avg'!H1083</f>
        <v>1.9059499999999998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0"/>
        <v>50</v>
      </c>
      <c r="N1083" s="8">
        <f t="shared" si="161"/>
        <v>45</v>
      </c>
      <c r="O1083" s="8">
        <f t="shared" si="162"/>
        <v>0</v>
      </c>
      <c r="P1083" s="8">
        <f t="shared" si="163"/>
        <v>16.5</v>
      </c>
      <c r="Q1083" s="9">
        <f t="shared" si="164"/>
        <v>35.725000000000001</v>
      </c>
      <c r="R1083" s="9">
        <f t="shared" si="165"/>
        <v>23.125</v>
      </c>
      <c r="S1083" s="9">
        <f t="shared" si="166"/>
        <v>21.675000000000001</v>
      </c>
      <c r="T1083" s="9">
        <f t="shared" si="167"/>
        <v>27.875</v>
      </c>
      <c r="U1083" s="8">
        <f t="shared" si="168"/>
        <v>26.841666666666669</v>
      </c>
      <c r="V1083" s="8">
        <f t="shared" si="169"/>
        <v>27.1</v>
      </c>
    </row>
    <row r="1084" spans="1:22" ht="13.5" x14ac:dyDescent="0.25">
      <c r="A1084" s="3">
        <f>RSI!A1084</f>
        <v>43585</v>
      </c>
      <c r="B1084" s="2">
        <f>RSI!B1084</f>
        <v>1.18</v>
      </c>
      <c r="C1084" s="2">
        <f>RSI!I1084</f>
        <v>15.158668104924658</v>
      </c>
      <c r="D1084" s="2">
        <f>MACD!E1084</f>
        <v>5.8125142748888248E-3</v>
      </c>
      <c r="E1084" s="2">
        <f>MACD!F1084</f>
        <v>6.0062066569633796E-3</v>
      </c>
      <c r="F1084" s="2">
        <f>'Moving Avg'!D1084</f>
        <v>1.1839999999999997</v>
      </c>
      <c r="G1084" s="2">
        <f>'Moving Avg'!F1084</f>
        <v>1.2205000000000001</v>
      </c>
      <c r="H1084" s="2">
        <f>'Moving Avg'!G1084</f>
        <v>1.3500000000000005</v>
      </c>
      <c r="I1084" s="2">
        <f>'Moving Avg'!H1084</f>
        <v>1.8979999999999999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  <c r="M1084" s="8">
        <f t="shared" si="160"/>
        <v>50</v>
      </c>
      <c r="N1084" s="8">
        <f t="shared" si="161"/>
        <v>45</v>
      </c>
      <c r="O1084" s="8">
        <f t="shared" si="162"/>
        <v>0</v>
      </c>
      <c r="P1084" s="8">
        <f t="shared" si="163"/>
        <v>16.5</v>
      </c>
      <c r="Q1084" s="9">
        <f t="shared" si="164"/>
        <v>35.725000000000001</v>
      </c>
      <c r="R1084" s="9">
        <f t="shared" si="165"/>
        <v>23.125</v>
      </c>
      <c r="S1084" s="9">
        <f t="shared" si="166"/>
        <v>21.675000000000001</v>
      </c>
      <c r="T1084" s="9">
        <f t="shared" si="167"/>
        <v>27.875</v>
      </c>
      <c r="U1084" s="8">
        <f t="shared" si="168"/>
        <v>26.841666666666669</v>
      </c>
      <c r="V1084" s="8">
        <f t="shared" si="169"/>
        <v>27.1</v>
      </c>
    </row>
    <row r="1085" spans="1:22" ht="13.5" x14ac:dyDescent="0.25">
      <c r="A1085" s="3">
        <f>RSI!A1085</f>
        <v>43587</v>
      </c>
      <c r="B1085" s="2">
        <f>RSI!B1085</f>
        <v>1.18</v>
      </c>
      <c r="C1085" s="2">
        <f>RSI!I1085</f>
        <v>15.158668104924658</v>
      </c>
      <c r="D1085" s="2">
        <f>MACD!E1085</f>
        <v>8.3394056018182283E-3</v>
      </c>
      <c r="E1085" s="2">
        <f>MACD!F1085</f>
        <v>6.4728464459343493E-3</v>
      </c>
      <c r="F1085" s="2">
        <f>'Moving Avg'!D1085</f>
        <v>1.1819999999999999</v>
      </c>
      <c r="G1085" s="2">
        <f>'Moving Avg'!F1085</f>
        <v>1.2175000000000002</v>
      </c>
      <c r="H1085" s="2">
        <f>'Moving Avg'!G1085</f>
        <v>1.3426000000000005</v>
      </c>
      <c r="I1085" s="2">
        <f>'Moving Avg'!H1085</f>
        <v>1.8900999999999999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0"/>
        <v>50</v>
      </c>
      <c r="N1085" s="8">
        <f t="shared" si="161"/>
        <v>0</v>
      </c>
      <c r="O1085" s="8">
        <f t="shared" si="162"/>
        <v>0</v>
      </c>
      <c r="P1085" s="8">
        <f t="shared" si="163"/>
        <v>16.5</v>
      </c>
      <c r="Q1085" s="9">
        <f t="shared" si="164"/>
        <v>19.975000000000001</v>
      </c>
      <c r="R1085" s="9">
        <f t="shared" si="165"/>
        <v>14.125</v>
      </c>
      <c r="S1085" s="9">
        <f t="shared" si="166"/>
        <v>14.925000000000001</v>
      </c>
      <c r="T1085" s="9">
        <f t="shared" si="167"/>
        <v>16.625</v>
      </c>
      <c r="U1085" s="8">
        <f t="shared" si="168"/>
        <v>16.341666666666669</v>
      </c>
      <c r="V1085" s="8">
        <f t="shared" si="169"/>
        <v>16.412500000000001</v>
      </c>
    </row>
    <row r="1086" spans="1:22" ht="13.5" x14ac:dyDescent="0.25">
      <c r="A1086" s="3">
        <f>RSI!A1086</f>
        <v>43588</v>
      </c>
      <c r="B1086" s="2">
        <f>RSI!B1086</f>
        <v>1.18</v>
      </c>
      <c r="C1086" s="2">
        <f>RSI!I1086</f>
        <v>15.158668104924658</v>
      </c>
      <c r="D1086" s="2">
        <f>MACD!E1086</f>
        <v>1.0907888486428652E-2</v>
      </c>
      <c r="E1086" s="2">
        <f>MACD!F1086</f>
        <v>7.3598548540332103E-3</v>
      </c>
      <c r="F1086" s="2">
        <f>'Moving Avg'!D1086</f>
        <v>1.18</v>
      </c>
      <c r="G1086" s="2">
        <f>'Moving Avg'!F1086</f>
        <v>1.214</v>
      </c>
      <c r="H1086" s="2">
        <f>'Moving Avg'!G1086</f>
        <v>1.3352000000000004</v>
      </c>
      <c r="I1086" s="2">
        <f>'Moving Avg'!H1086</f>
        <v>1.88225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50</v>
      </c>
      <c r="N1086" s="8">
        <f t="shared" si="161"/>
        <v>0</v>
      </c>
      <c r="O1086" s="8">
        <f t="shared" si="162"/>
        <v>0</v>
      </c>
      <c r="P1086" s="8">
        <f t="shared" si="163"/>
        <v>16.5</v>
      </c>
      <c r="Q1086" s="9">
        <f t="shared" si="164"/>
        <v>19.975000000000001</v>
      </c>
      <c r="R1086" s="9">
        <f t="shared" si="165"/>
        <v>14.125</v>
      </c>
      <c r="S1086" s="9">
        <f t="shared" si="166"/>
        <v>14.925000000000001</v>
      </c>
      <c r="T1086" s="9">
        <f t="shared" si="167"/>
        <v>16.625</v>
      </c>
      <c r="U1086" s="8">
        <f t="shared" si="168"/>
        <v>16.341666666666669</v>
      </c>
      <c r="V1086" s="8">
        <f t="shared" si="169"/>
        <v>16.412500000000001</v>
      </c>
    </row>
    <row r="1087" spans="1:22" ht="13.5" x14ac:dyDescent="0.25">
      <c r="A1087" s="3">
        <f>RSI!A1087</f>
        <v>43591</v>
      </c>
      <c r="B1087" s="2">
        <f>RSI!B1087</f>
        <v>1.17</v>
      </c>
      <c r="C1087" s="2">
        <f>RSI!I1087</f>
        <v>13.712517240713638</v>
      </c>
      <c r="D1087" s="2">
        <f>MACD!E1087</f>
        <v>9.6050430144118959E-3</v>
      </c>
      <c r="E1087" s="2">
        <f>MACD!F1087</f>
        <v>7.8088924861089478E-3</v>
      </c>
      <c r="F1087" s="2">
        <f>'Moving Avg'!D1087</f>
        <v>1.1779999999999999</v>
      </c>
      <c r="G1087" s="2">
        <f>'Moving Avg'!F1087</f>
        <v>1.2105000000000001</v>
      </c>
      <c r="H1087" s="2">
        <f>'Moving Avg'!G1087</f>
        <v>1.3280000000000003</v>
      </c>
      <c r="I1087" s="2">
        <f>'Moving Avg'!H1087</f>
        <v>1.87435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50</v>
      </c>
      <c r="N1087" s="8">
        <f t="shared" si="161"/>
        <v>0</v>
      </c>
      <c r="O1087" s="8">
        <f t="shared" si="162"/>
        <v>0</v>
      </c>
      <c r="P1087" s="8">
        <f t="shared" si="163"/>
        <v>16.5</v>
      </c>
      <c r="Q1087" s="9">
        <f t="shared" si="164"/>
        <v>19.975000000000001</v>
      </c>
      <c r="R1087" s="9">
        <f t="shared" si="165"/>
        <v>14.125</v>
      </c>
      <c r="S1087" s="9">
        <f t="shared" si="166"/>
        <v>14.925000000000001</v>
      </c>
      <c r="T1087" s="9">
        <f t="shared" si="167"/>
        <v>16.625</v>
      </c>
      <c r="U1087" s="8">
        <f t="shared" si="168"/>
        <v>16.341666666666669</v>
      </c>
      <c r="V1087" s="8">
        <f t="shared" si="169"/>
        <v>16.412500000000001</v>
      </c>
    </row>
    <row r="1088" spans="1:22" ht="13.5" x14ac:dyDescent="0.25">
      <c r="A1088" s="3">
        <f>RSI!A1088</f>
        <v>43592</v>
      </c>
      <c r="B1088" s="2">
        <f>RSI!B1088</f>
        <v>1.1499999999999999</v>
      </c>
      <c r="C1088" s="2">
        <f>RSI!I1088</f>
        <v>11.375161538604203</v>
      </c>
      <c r="D1088" s="2">
        <f>MACD!E1088</f>
        <v>1.0412157895146157E-2</v>
      </c>
      <c r="E1088" s="2">
        <f>MACD!F1088</f>
        <v>8.32954556791639E-3</v>
      </c>
      <c r="F1088" s="2">
        <f>'Moving Avg'!D1088</f>
        <v>1.1719999999999999</v>
      </c>
      <c r="G1088" s="2">
        <f>'Moving Avg'!F1088</f>
        <v>1.206</v>
      </c>
      <c r="H1088" s="2">
        <f>'Moving Avg'!G1088</f>
        <v>1.3210000000000006</v>
      </c>
      <c r="I1088" s="2">
        <f>'Moving Avg'!H1088</f>
        <v>1.8663500000000002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  <c r="M1088" s="8">
        <f t="shared" si="160"/>
        <v>50</v>
      </c>
      <c r="N1088" s="8">
        <f t="shared" si="161"/>
        <v>0</v>
      </c>
      <c r="O1088" s="8">
        <f t="shared" si="162"/>
        <v>0</v>
      </c>
      <c r="P1088" s="8">
        <f t="shared" si="163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43593</v>
      </c>
      <c r="B1089" s="2">
        <f>RSI!B1089</f>
        <v>1.1499999999999999</v>
      </c>
      <c r="C1089" s="2">
        <f>RSI!I1089</f>
        <v>11.375161538604203</v>
      </c>
      <c r="D1089" s="2">
        <f>MACD!E1089</f>
        <v>6.9942318570304085E-3</v>
      </c>
      <c r="E1089" s="2">
        <f>MACD!F1089</f>
        <v>8.0624828257391951E-3</v>
      </c>
      <c r="F1089" s="2">
        <f>'Moving Avg'!D1089</f>
        <v>1.1659999999999999</v>
      </c>
      <c r="G1089" s="2">
        <f>'Moving Avg'!F1089</f>
        <v>1.2014999999999998</v>
      </c>
      <c r="H1089" s="2">
        <f>'Moving Avg'!G1089</f>
        <v>1.3138000000000005</v>
      </c>
      <c r="I1089" s="2">
        <f>'Moving Avg'!H1089</f>
        <v>1.85825</v>
      </c>
      <c r="J1089" s="6" t="str">
        <f>OBV!F1089</f>
        <v>BEARISH</v>
      </c>
      <c r="K1089" s="6" t="str">
        <f>OBV!G1089</f>
        <v>STRONG</v>
      </c>
      <c r="L1089" s="6" t="str">
        <f>OBV!H1089</f>
        <v>CONFIRMED BEARISH</v>
      </c>
      <c r="M1089" s="8">
        <f t="shared" si="160"/>
        <v>50</v>
      </c>
      <c r="N1089" s="8">
        <f t="shared" si="161"/>
        <v>45</v>
      </c>
      <c r="O1089" s="8">
        <f t="shared" si="162"/>
        <v>0</v>
      </c>
      <c r="P1089" s="8">
        <f t="shared" si="163"/>
        <v>33</v>
      </c>
      <c r="Q1089" s="9">
        <f t="shared" si="164"/>
        <v>38.200000000000003</v>
      </c>
      <c r="R1089" s="9">
        <f t="shared" si="165"/>
        <v>27.25</v>
      </c>
      <c r="S1089" s="9">
        <f t="shared" si="166"/>
        <v>29.1</v>
      </c>
      <c r="T1089" s="9">
        <f t="shared" si="167"/>
        <v>32</v>
      </c>
      <c r="U1089" s="8">
        <f t="shared" si="168"/>
        <v>31.516666666666669</v>
      </c>
      <c r="V1089" s="8">
        <f t="shared" si="169"/>
        <v>31.637500000000003</v>
      </c>
    </row>
    <row r="1090" spans="1:22" ht="13.5" x14ac:dyDescent="0.25">
      <c r="A1090" s="3">
        <f>RSI!A1090</f>
        <v>43594</v>
      </c>
      <c r="B1090" s="2">
        <f>RSI!B1090</f>
        <v>1.1200000000000001</v>
      </c>
      <c r="C1090" s="2">
        <f>RSI!I1090</f>
        <v>8.7735446703750313</v>
      </c>
      <c r="D1090" s="2">
        <f>MACD!E1090</f>
        <v>8.3392273330704647E-3</v>
      </c>
      <c r="E1090" s="2">
        <f>MACD!F1090</f>
        <v>8.1178317272054493E-3</v>
      </c>
      <c r="F1090" s="2">
        <f>'Moving Avg'!D1090</f>
        <v>1.1539999999999999</v>
      </c>
      <c r="G1090" s="2">
        <f>'Moving Avg'!F1090</f>
        <v>1.1954999999999996</v>
      </c>
      <c r="H1090" s="2">
        <f>'Moving Avg'!G1090</f>
        <v>1.3062000000000007</v>
      </c>
      <c r="I1090" s="2">
        <f>'Moving Avg'!H1090</f>
        <v>1.8499999999999996</v>
      </c>
      <c r="J1090" s="6" t="str">
        <f>OBV!F1090</f>
        <v>BEARISH</v>
      </c>
      <c r="K1090" s="6" t="str">
        <f>OBV!G1090</f>
        <v>STRONG</v>
      </c>
      <c r="L1090" s="6" t="str">
        <f>OBV!H1090</f>
        <v>CONFIRMED BEARISH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22.45</v>
      </c>
      <c r="R1090" s="9">
        <f t="shared" si="165"/>
        <v>18.25</v>
      </c>
      <c r="S1090" s="9">
        <f t="shared" si="166"/>
        <v>22.35</v>
      </c>
      <c r="T1090" s="9">
        <f t="shared" si="167"/>
        <v>20.75</v>
      </c>
      <c r="U1090" s="8">
        <f t="shared" si="168"/>
        <v>21.016666666666669</v>
      </c>
      <c r="V1090" s="8">
        <f t="shared" si="169"/>
        <v>20.950000000000003</v>
      </c>
    </row>
    <row r="1091" spans="1:22" ht="13.5" x14ac:dyDescent="0.25">
      <c r="A1091" s="3">
        <f>RSI!A1091</f>
        <v>43595</v>
      </c>
      <c r="B1091" s="2">
        <f>RSI!B1091</f>
        <v>1.1000000000000001</v>
      </c>
      <c r="C1091" s="2">
        <f>RSI!I1091</f>
        <v>7.536099866683017</v>
      </c>
      <c r="D1091" s="2">
        <f>MACD!E1091</f>
        <v>1.1577167066912919E-2</v>
      </c>
      <c r="E1091" s="2">
        <f>MACD!F1091</f>
        <v>8.8096987951469426E-3</v>
      </c>
      <c r="F1091" s="2">
        <f>'Moving Avg'!D1091</f>
        <v>1.1379999999999999</v>
      </c>
      <c r="G1091" s="2">
        <f>'Moving Avg'!F1091</f>
        <v>1.1884999999999999</v>
      </c>
      <c r="H1091" s="2">
        <f>'Moving Avg'!G1091</f>
        <v>1.2982000000000002</v>
      </c>
      <c r="I1091" s="2">
        <f>'Moving Avg'!H1091</f>
        <v>1.84165</v>
      </c>
      <c r="J1091" s="6" t="str">
        <f>OBV!F1091</f>
        <v>BEARISH</v>
      </c>
      <c r="K1091" s="6" t="str">
        <f>OBV!G1091</f>
        <v>STRONG</v>
      </c>
      <c r="L1091" s="6" t="str">
        <f>OBV!H1091</f>
        <v>CONFIRMED BEARISH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22.45</v>
      </c>
      <c r="R1091" s="9">
        <f t="shared" ref="R1091:R1154" si="175">M1091*0.2+N1091*0.2+O1091*0.35+P1091*0.25</f>
        <v>18.25</v>
      </c>
      <c r="S1091" s="9">
        <f t="shared" ref="S1091:S1154" si="176">M1091*0.15+N1091*0.15+O1091*0.25+P1091*0.45</f>
        <v>22.35</v>
      </c>
      <c r="T1091" s="9">
        <f t="shared" ref="T1091:T1154" si="177">0.25*SUM(M1091:P1091)</f>
        <v>20.75</v>
      </c>
      <c r="U1091" s="8">
        <f t="shared" ref="U1091:U1154" si="178">SUM(Q1091:S1091)/3</f>
        <v>21.016666666666669</v>
      </c>
      <c r="V1091" s="8">
        <f t="shared" ref="V1091:V1154" si="179">SUM(Q1091:T1091)/4</f>
        <v>20.950000000000003</v>
      </c>
    </row>
    <row r="1092" spans="1:22" ht="13.5" x14ac:dyDescent="0.25">
      <c r="A1092" s="3">
        <f>RSI!A1092</f>
        <v>43598</v>
      </c>
      <c r="B1092" s="2">
        <f>RSI!B1092</f>
        <v>1.1000000000000001</v>
      </c>
      <c r="C1092" s="2">
        <f>RSI!I1092</f>
        <v>7.536099866683017</v>
      </c>
      <c r="D1092" s="2">
        <f>MACD!E1092</f>
        <v>1.3469260396083982E-2</v>
      </c>
      <c r="E1092" s="2">
        <f>MACD!F1092</f>
        <v>9.7416111153343504E-3</v>
      </c>
      <c r="F1092" s="2">
        <f>'Moving Avg'!D1092</f>
        <v>1.1239999999999999</v>
      </c>
      <c r="G1092" s="2">
        <f>'Moving Avg'!F1092</f>
        <v>1.1815</v>
      </c>
      <c r="H1092" s="2">
        <f>'Moving Avg'!G1092</f>
        <v>1.2902</v>
      </c>
      <c r="I1092" s="2">
        <f>'Moving Avg'!H1092</f>
        <v>1.8333000000000002</v>
      </c>
      <c r="J1092" s="6" t="str">
        <f>OBV!F1092</f>
        <v>BEARISH</v>
      </c>
      <c r="K1092" s="6" t="str">
        <f>OBV!G1092</f>
        <v>STRONG</v>
      </c>
      <c r="L1092" s="6" t="str">
        <f>OBV!H1092</f>
        <v>CONFIRMED BEARISH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22.45</v>
      </c>
      <c r="R1092" s="9">
        <f t="shared" si="175"/>
        <v>18.25</v>
      </c>
      <c r="S1092" s="9">
        <f t="shared" si="176"/>
        <v>22.35</v>
      </c>
      <c r="T1092" s="9">
        <f t="shared" si="177"/>
        <v>20.75</v>
      </c>
      <c r="U1092" s="8">
        <f t="shared" si="178"/>
        <v>21.016666666666669</v>
      </c>
      <c r="V1092" s="8">
        <f t="shared" si="179"/>
        <v>20.950000000000003</v>
      </c>
    </row>
    <row r="1093" spans="1:22" ht="13.5" x14ac:dyDescent="0.25">
      <c r="A1093" s="3">
        <f>RSI!A1093</f>
        <v>43599</v>
      </c>
      <c r="B1093" s="2">
        <f>RSI!B1093</f>
        <v>1.1000000000000001</v>
      </c>
      <c r="C1093" s="2">
        <f>RSI!I1093</f>
        <v>7.536099866683017</v>
      </c>
      <c r="D1093" s="2">
        <f>MACD!E1093</f>
        <v>1.5709854766276843E-2</v>
      </c>
      <c r="E1093" s="2">
        <f>MACD!F1093</f>
        <v>1.0935259845522849E-2</v>
      </c>
      <c r="F1093" s="2">
        <f>'Moving Avg'!D1093</f>
        <v>1.1140000000000001</v>
      </c>
      <c r="G1093" s="2">
        <f>'Moving Avg'!F1093</f>
        <v>1.1744999999999999</v>
      </c>
      <c r="H1093" s="2">
        <f>'Moving Avg'!G1093</f>
        <v>1.2812000000000001</v>
      </c>
      <c r="I1093" s="2">
        <f>'Moving Avg'!H1093</f>
        <v>1.8250500000000003</v>
      </c>
      <c r="J1093" s="6" t="str">
        <f>OBV!F1093</f>
        <v>BEARISH</v>
      </c>
      <c r="K1093" s="6" t="str">
        <f>OBV!G1093</f>
        <v>STRONG</v>
      </c>
      <c r="L1093" s="6" t="str">
        <f>OBV!H1093</f>
        <v>CONFIRMED BEARISH</v>
      </c>
      <c r="M1093" s="8">
        <f t="shared" si="170"/>
        <v>50</v>
      </c>
      <c r="N1093" s="8">
        <f t="shared" si="171"/>
        <v>0</v>
      </c>
      <c r="O1093" s="8">
        <f t="shared" si="172"/>
        <v>0</v>
      </c>
      <c r="P1093" s="8">
        <f t="shared" si="173"/>
        <v>33</v>
      </c>
      <c r="Q1093" s="9">
        <f t="shared" si="174"/>
        <v>22.45</v>
      </c>
      <c r="R1093" s="9">
        <f t="shared" si="175"/>
        <v>18.25</v>
      </c>
      <c r="S1093" s="9">
        <f t="shared" si="176"/>
        <v>22.35</v>
      </c>
      <c r="T1093" s="9">
        <f t="shared" si="177"/>
        <v>20.75</v>
      </c>
      <c r="U1093" s="8">
        <f t="shared" si="178"/>
        <v>21.016666666666669</v>
      </c>
      <c r="V1093" s="8">
        <f t="shared" si="179"/>
        <v>20.950000000000003</v>
      </c>
    </row>
    <row r="1094" spans="1:22" ht="13.5" x14ac:dyDescent="0.25">
      <c r="A1094" s="3">
        <f>RSI!A1094</f>
        <v>43600</v>
      </c>
      <c r="B1094" s="2">
        <f>RSI!B1094</f>
        <v>1.0900000000000001</v>
      </c>
      <c r="C1094" s="2">
        <f>RSI!I1094</f>
        <v>6.9260563451146311</v>
      </c>
      <c r="D1094" s="2">
        <f>MACD!E1094</f>
        <v>1.8938698164390866E-2</v>
      </c>
      <c r="E1094" s="2">
        <f>MACD!F1094</f>
        <v>1.2535947509296453E-2</v>
      </c>
      <c r="F1094" s="2">
        <f>'Moving Avg'!D1094</f>
        <v>1.1019999999999999</v>
      </c>
      <c r="G1094" s="2">
        <f>'Moving Avg'!F1094</f>
        <v>1.167</v>
      </c>
      <c r="H1094" s="2">
        <f>'Moving Avg'!G1094</f>
        <v>1.2732000000000001</v>
      </c>
      <c r="I1094" s="2">
        <f>'Moving Avg'!H1094</f>
        <v>1.8167499999999999</v>
      </c>
      <c r="J1094" s="6" t="str">
        <f>OBV!F1094</f>
        <v>BEARISH</v>
      </c>
      <c r="K1094" s="6" t="str">
        <f>OBV!G1094</f>
        <v>STRONG</v>
      </c>
      <c r="L1094" s="6" t="str">
        <f>OBV!H1094</f>
        <v>CONFIRMED BEARISH</v>
      </c>
      <c r="M1094" s="8">
        <f t="shared" si="170"/>
        <v>50</v>
      </c>
      <c r="N1094" s="8">
        <f t="shared" si="171"/>
        <v>0</v>
      </c>
      <c r="O1094" s="8">
        <f t="shared" si="172"/>
        <v>0</v>
      </c>
      <c r="P1094" s="8">
        <f t="shared" si="173"/>
        <v>33</v>
      </c>
      <c r="Q1094" s="9">
        <f t="shared" si="174"/>
        <v>22.45</v>
      </c>
      <c r="R1094" s="9">
        <f t="shared" si="175"/>
        <v>18.25</v>
      </c>
      <c r="S1094" s="9">
        <f t="shared" si="176"/>
        <v>22.35</v>
      </c>
      <c r="T1094" s="9">
        <f t="shared" si="177"/>
        <v>20.75</v>
      </c>
      <c r="U1094" s="8">
        <f t="shared" si="178"/>
        <v>21.016666666666669</v>
      </c>
      <c r="V1094" s="8">
        <f t="shared" si="179"/>
        <v>20.950000000000003</v>
      </c>
    </row>
    <row r="1095" spans="1:22" ht="13.5" x14ac:dyDescent="0.25">
      <c r="A1095" s="3">
        <f>RSI!A1095</f>
        <v>43601</v>
      </c>
      <c r="B1095" s="2">
        <f>RSI!B1095</f>
        <v>1.0900000000000001</v>
      </c>
      <c r="C1095" s="2">
        <f>RSI!I1095</f>
        <v>6.9260563451146311</v>
      </c>
      <c r="D1095" s="2">
        <f>MACD!E1095</f>
        <v>2.2278234180982626E-2</v>
      </c>
      <c r="E1095" s="2">
        <f>MACD!F1095</f>
        <v>1.4484404843633687E-2</v>
      </c>
      <c r="F1095" s="2">
        <f>'Moving Avg'!D1095</f>
        <v>1.0960000000000001</v>
      </c>
      <c r="G1095" s="2">
        <f>'Moving Avg'!F1095</f>
        <v>1.1595</v>
      </c>
      <c r="H1095" s="2">
        <f>'Moving Avg'!G1095</f>
        <v>1.2664000000000002</v>
      </c>
      <c r="I1095" s="2">
        <f>'Moving Avg'!H1095</f>
        <v>1.8084499999999997</v>
      </c>
      <c r="J1095" s="6" t="str">
        <f>OBV!F1095</f>
        <v>BEARISH</v>
      </c>
      <c r="K1095" s="6" t="str">
        <f>OBV!G1095</f>
        <v>STRONG</v>
      </c>
      <c r="L1095" s="6" t="str">
        <f>OBV!H1095</f>
        <v>CONFIRMED BEARISH</v>
      </c>
      <c r="M1095" s="8">
        <f t="shared" si="170"/>
        <v>50</v>
      </c>
      <c r="N1095" s="8">
        <f t="shared" si="171"/>
        <v>0</v>
      </c>
      <c r="O1095" s="8">
        <f t="shared" si="172"/>
        <v>0</v>
      </c>
      <c r="P1095" s="8">
        <f t="shared" si="173"/>
        <v>33</v>
      </c>
      <c r="Q1095" s="9">
        <f t="shared" si="174"/>
        <v>22.45</v>
      </c>
      <c r="R1095" s="9">
        <f t="shared" si="175"/>
        <v>18.25</v>
      </c>
      <c r="S1095" s="9">
        <f t="shared" si="176"/>
        <v>22.35</v>
      </c>
      <c r="T1095" s="9">
        <f t="shared" si="177"/>
        <v>20.75</v>
      </c>
      <c r="U1095" s="8">
        <f t="shared" si="178"/>
        <v>21.016666666666669</v>
      </c>
      <c r="V1095" s="8">
        <f t="shared" si="179"/>
        <v>20.950000000000003</v>
      </c>
    </row>
    <row r="1096" spans="1:22" ht="13.5" x14ac:dyDescent="0.25">
      <c r="A1096" s="3">
        <f>RSI!A1096</f>
        <v>43602</v>
      </c>
      <c r="B1096" s="2">
        <f>RSI!B1096</f>
        <v>1.0900000000000001</v>
      </c>
      <c r="C1096" s="2">
        <f>RSI!I1096</f>
        <v>6.9260563451146311</v>
      </c>
      <c r="D1096" s="2">
        <f>MACD!E1096</f>
        <v>2.5666437793058883E-2</v>
      </c>
      <c r="E1096" s="2">
        <f>MACD!F1096</f>
        <v>1.6720811433518726E-2</v>
      </c>
      <c r="F1096" s="2">
        <f>'Moving Avg'!D1096</f>
        <v>1.0939999999999999</v>
      </c>
      <c r="G1096" s="2">
        <f>'Moving Avg'!F1096</f>
        <v>1.1520000000000001</v>
      </c>
      <c r="H1096" s="2">
        <f>'Moving Avg'!G1096</f>
        <v>1.2588000000000001</v>
      </c>
      <c r="I1096" s="2">
        <f>'Moving Avg'!H1096</f>
        <v>1.8001499999999995</v>
      </c>
      <c r="J1096" s="6" t="str">
        <f>OBV!F1096</f>
        <v>BEARISH</v>
      </c>
      <c r="K1096" s="6" t="str">
        <f>OBV!G1096</f>
        <v>STRONG</v>
      </c>
      <c r="L1096" s="6" t="str">
        <f>OBV!H1096</f>
        <v>CONFIRMED BEARISH</v>
      </c>
      <c r="M1096" s="8">
        <f t="shared" si="170"/>
        <v>50</v>
      </c>
      <c r="N1096" s="8">
        <f t="shared" si="171"/>
        <v>0</v>
      </c>
      <c r="O1096" s="8">
        <f t="shared" si="172"/>
        <v>0</v>
      </c>
      <c r="P1096" s="8">
        <f t="shared" si="173"/>
        <v>33</v>
      </c>
      <c r="Q1096" s="9">
        <f t="shared" si="174"/>
        <v>22.45</v>
      </c>
      <c r="R1096" s="9">
        <f t="shared" si="175"/>
        <v>18.25</v>
      </c>
      <c r="S1096" s="9">
        <f t="shared" si="176"/>
        <v>22.35</v>
      </c>
      <c r="T1096" s="9">
        <f t="shared" si="177"/>
        <v>20.75</v>
      </c>
      <c r="U1096" s="8">
        <f t="shared" si="178"/>
        <v>21.016666666666669</v>
      </c>
      <c r="V1096" s="8">
        <f t="shared" si="179"/>
        <v>20.950000000000003</v>
      </c>
    </row>
    <row r="1097" spans="1:22" ht="13.5" x14ac:dyDescent="0.25">
      <c r="A1097" s="3">
        <f>RSI!A1097</f>
        <v>43605</v>
      </c>
      <c r="B1097" s="2">
        <f>RSI!B1097</f>
        <v>1.0900000000000001</v>
      </c>
      <c r="C1097" s="2">
        <f>RSI!I1097</f>
        <v>6.9260563451146311</v>
      </c>
      <c r="D1097" s="2">
        <f>MACD!E1097</f>
        <v>2.751569774220064E-2</v>
      </c>
      <c r="E1097" s="2">
        <f>MACD!F1097</f>
        <v>1.8879788695255108E-2</v>
      </c>
      <c r="F1097" s="2">
        <f>'Moving Avg'!D1097</f>
        <v>1.0920000000000001</v>
      </c>
      <c r="G1097" s="2">
        <f>'Moving Avg'!F1097</f>
        <v>1.1460000000000001</v>
      </c>
      <c r="H1097" s="2">
        <f>'Moving Avg'!G1097</f>
        <v>1.2512000000000001</v>
      </c>
      <c r="I1097" s="2">
        <f>'Moving Avg'!H1097</f>
        <v>1.7918499999999999</v>
      </c>
      <c r="J1097" s="6" t="str">
        <f>OBV!F1097</f>
        <v>BEARISH</v>
      </c>
      <c r="K1097" s="6" t="str">
        <f>OBV!G1097</f>
        <v>STRONG</v>
      </c>
      <c r="L1097" s="6" t="str">
        <f>OBV!H1097</f>
        <v>CONFIRMED BEARISH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33</v>
      </c>
      <c r="Q1097" s="9">
        <f t="shared" si="174"/>
        <v>22.45</v>
      </c>
      <c r="R1097" s="9">
        <f t="shared" si="175"/>
        <v>18.25</v>
      </c>
      <c r="S1097" s="9">
        <f t="shared" si="176"/>
        <v>22.35</v>
      </c>
      <c r="T1097" s="9">
        <f t="shared" si="177"/>
        <v>20.75</v>
      </c>
      <c r="U1097" s="8">
        <f t="shared" si="178"/>
        <v>21.016666666666669</v>
      </c>
      <c r="V1097" s="8">
        <f t="shared" si="179"/>
        <v>20.950000000000003</v>
      </c>
    </row>
    <row r="1098" spans="1:22" ht="13.5" x14ac:dyDescent="0.25">
      <c r="A1098" s="3">
        <f>RSI!A1098</f>
        <v>43606</v>
      </c>
      <c r="B1098" s="2">
        <f>RSI!B1098</f>
        <v>1.0900000000000001</v>
      </c>
      <c r="C1098" s="2">
        <f>RSI!I1098</f>
        <v>6.9260563451146311</v>
      </c>
      <c r="D1098" s="2">
        <f>MACD!E1098</f>
        <v>2.6485736759423562E-2</v>
      </c>
      <c r="E1098" s="2">
        <f>MACD!F1098</f>
        <v>2.0400978308088798E-2</v>
      </c>
      <c r="F1098" s="2">
        <f>'Moving Avg'!D1098</f>
        <v>1.0900000000000001</v>
      </c>
      <c r="G1098" s="2">
        <f>'Moving Avg'!F1098</f>
        <v>1.1400000000000001</v>
      </c>
      <c r="H1098" s="2">
        <f>'Moving Avg'!G1098</f>
        <v>1.2436</v>
      </c>
      <c r="I1098" s="2">
        <f>'Moving Avg'!H1098</f>
        <v>1.78355</v>
      </c>
      <c r="J1098" s="6" t="str">
        <f>OBV!F1098</f>
        <v>BEARISH</v>
      </c>
      <c r="K1098" s="6" t="str">
        <f>OBV!G1098</f>
        <v>STRONG</v>
      </c>
      <c r="L1098" s="6" t="str">
        <f>OBV!H1098</f>
        <v>CONFIRMED BEARISH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33</v>
      </c>
      <c r="Q1098" s="9">
        <f t="shared" si="174"/>
        <v>22.45</v>
      </c>
      <c r="R1098" s="9">
        <f t="shared" si="175"/>
        <v>18.25</v>
      </c>
      <c r="S1098" s="9">
        <f t="shared" si="176"/>
        <v>22.35</v>
      </c>
      <c r="T1098" s="9">
        <f t="shared" si="177"/>
        <v>20.75</v>
      </c>
      <c r="U1098" s="8">
        <f t="shared" si="178"/>
        <v>21.016666666666669</v>
      </c>
      <c r="V1098" s="8">
        <f t="shared" si="179"/>
        <v>20.950000000000003</v>
      </c>
    </row>
    <row r="1099" spans="1:22" ht="13.5" x14ac:dyDescent="0.25">
      <c r="A1099" s="3">
        <f>RSI!A1099</f>
        <v>43607</v>
      </c>
      <c r="B1099" s="2">
        <f>RSI!B1099</f>
        <v>1.0900000000000001</v>
      </c>
      <c r="C1099" s="2">
        <f>RSI!I1099</f>
        <v>6.9260563451146311</v>
      </c>
      <c r="D1099" s="2">
        <f>MACD!E1099</f>
        <v>2.6060716197311207E-2</v>
      </c>
      <c r="E1099" s="2">
        <f>MACD!F1099</f>
        <v>2.1532925885933279E-2</v>
      </c>
      <c r="F1099" s="2">
        <f>'Moving Avg'!D1099</f>
        <v>1.0900000000000001</v>
      </c>
      <c r="G1099" s="2">
        <f>'Moving Avg'!F1099</f>
        <v>1.1355</v>
      </c>
      <c r="H1099" s="2">
        <f>'Moving Avg'!G1099</f>
        <v>1.2364000000000002</v>
      </c>
      <c r="I1099" s="2">
        <f>'Moving Avg'!H1099</f>
        <v>1.77525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33</v>
      </c>
      <c r="Q1099" s="9">
        <f t="shared" si="174"/>
        <v>22.45</v>
      </c>
      <c r="R1099" s="9">
        <f t="shared" si="175"/>
        <v>18.25</v>
      </c>
      <c r="S1099" s="9">
        <f t="shared" si="176"/>
        <v>22.35</v>
      </c>
      <c r="T1099" s="9">
        <f t="shared" si="177"/>
        <v>20.75</v>
      </c>
      <c r="U1099" s="8">
        <f t="shared" si="178"/>
        <v>21.016666666666669</v>
      </c>
      <c r="V1099" s="8">
        <f t="shared" si="179"/>
        <v>20.950000000000003</v>
      </c>
    </row>
    <row r="1100" spans="1:22" ht="13.5" x14ac:dyDescent="0.25">
      <c r="A1100" s="3">
        <f>RSI!A1100</f>
        <v>43608</v>
      </c>
      <c r="B1100" s="2">
        <f>RSI!B1100</f>
        <v>1.08</v>
      </c>
      <c r="C1100" s="2">
        <f>RSI!I1100</f>
        <v>6.1495172921525096</v>
      </c>
      <c r="D1100" s="2">
        <f>MACD!E1100</f>
        <v>2.2239851469760819E-2</v>
      </c>
      <c r="E1100" s="2">
        <f>MACD!F1100</f>
        <v>2.1674311002698787E-2</v>
      </c>
      <c r="F1100" s="2">
        <f>'Moving Avg'!D1100</f>
        <v>1.0880000000000001</v>
      </c>
      <c r="G1100" s="2">
        <f>'Moving Avg'!F1100</f>
        <v>1.1300000000000001</v>
      </c>
      <c r="H1100" s="2">
        <f>'Moving Avg'!G1100</f>
        <v>1.2290000000000001</v>
      </c>
      <c r="I1100" s="2">
        <f>'Moving Avg'!H1100</f>
        <v>1.7673000000000001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16.5</v>
      </c>
      <c r="Q1100" s="9">
        <f t="shared" si="174"/>
        <v>19.975000000000001</v>
      </c>
      <c r="R1100" s="9">
        <f t="shared" si="175"/>
        <v>14.125</v>
      </c>
      <c r="S1100" s="9">
        <f t="shared" si="176"/>
        <v>14.925000000000001</v>
      </c>
      <c r="T1100" s="9">
        <f t="shared" si="177"/>
        <v>16.625</v>
      </c>
      <c r="U1100" s="8">
        <f t="shared" si="178"/>
        <v>16.341666666666669</v>
      </c>
      <c r="V1100" s="8">
        <f t="shared" si="179"/>
        <v>16.412500000000001</v>
      </c>
    </row>
    <row r="1101" spans="1:22" ht="13.5" x14ac:dyDescent="0.25">
      <c r="A1101" s="3">
        <f>RSI!A1101</f>
        <v>43609</v>
      </c>
      <c r="B1101" s="2">
        <f>RSI!B1101</f>
        <v>1.1000000000000001</v>
      </c>
      <c r="C1101" s="2">
        <f>RSI!I1101</f>
        <v>24.404719345246264</v>
      </c>
      <c r="D1101" s="2">
        <f>MACD!E1101</f>
        <v>1.4890286780429252E-2</v>
      </c>
      <c r="E1101" s="2">
        <f>MACD!F1101</f>
        <v>2.0317506158244882E-2</v>
      </c>
      <c r="F1101" s="2">
        <f>'Moving Avg'!D1101</f>
        <v>1.0900000000000003</v>
      </c>
      <c r="G1101" s="2">
        <f>'Moving Avg'!F1101</f>
        <v>1.1254999999999999</v>
      </c>
      <c r="H1101" s="2">
        <f>'Moving Avg'!G1101</f>
        <v>1.222</v>
      </c>
      <c r="I1101" s="2">
        <f>'Moving Avg'!H1101</f>
        <v>1.7591500000000002</v>
      </c>
      <c r="J1101" s="6" t="str">
        <f>OBV!F1101</f>
        <v>BEARISH</v>
      </c>
      <c r="K1101" s="6" t="str">
        <f>OBV!G1101</f>
        <v>NEUTRAL</v>
      </c>
      <c r="L1101" s="6" t="str">
        <f>OBV!H1101</f>
        <v>BEARISH DIVERGENCE</v>
      </c>
      <c r="M1101" s="8">
        <f t="shared" si="170"/>
        <v>50</v>
      </c>
      <c r="N1101" s="8">
        <f t="shared" si="171"/>
        <v>45</v>
      </c>
      <c r="O1101" s="8">
        <f t="shared" si="172"/>
        <v>0</v>
      </c>
      <c r="P1101" s="8">
        <f t="shared" si="173"/>
        <v>16.5</v>
      </c>
      <c r="Q1101" s="9">
        <f t="shared" si="174"/>
        <v>35.725000000000001</v>
      </c>
      <c r="R1101" s="9">
        <f t="shared" si="175"/>
        <v>23.125</v>
      </c>
      <c r="S1101" s="9">
        <f t="shared" si="176"/>
        <v>21.675000000000001</v>
      </c>
      <c r="T1101" s="9">
        <f t="shared" si="177"/>
        <v>27.875</v>
      </c>
      <c r="U1101" s="8">
        <f t="shared" si="178"/>
        <v>26.841666666666669</v>
      </c>
      <c r="V1101" s="8">
        <f t="shared" si="179"/>
        <v>27.1</v>
      </c>
    </row>
    <row r="1102" spans="1:22" ht="13.5" x14ac:dyDescent="0.25">
      <c r="A1102" s="3">
        <f>RSI!A1102</f>
        <v>43612</v>
      </c>
      <c r="B1102" s="2">
        <f>RSI!B1102</f>
        <v>1.1299999999999999</v>
      </c>
      <c r="C1102" s="2">
        <f>RSI!I1102</f>
        <v>42.4787302574574</v>
      </c>
      <c r="D1102" s="2">
        <f>MACD!E1102</f>
        <v>6.7401687271875232E-3</v>
      </c>
      <c r="E1102" s="2">
        <f>MACD!F1102</f>
        <v>1.7602038672033412E-2</v>
      </c>
      <c r="F1102" s="2">
        <f>'Moving Avg'!D1102</f>
        <v>1.0980000000000001</v>
      </c>
      <c r="G1102" s="2">
        <f>'Moving Avg'!F1102</f>
        <v>1.1229999999999998</v>
      </c>
      <c r="H1102" s="2">
        <f>'Moving Avg'!G1102</f>
        <v>1.2156</v>
      </c>
      <c r="I1102" s="2">
        <f>'Moving Avg'!H1102</f>
        <v>1.7513000000000003</v>
      </c>
      <c r="J1102" s="6" t="str">
        <f>OBV!F1102</f>
        <v>BEARISH</v>
      </c>
      <c r="K1102" s="6" t="str">
        <f>OBV!G1102</f>
        <v>NEUTRAL</v>
      </c>
      <c r="L1102" s="6" t="str">
        <f>OBV!H1102</f>
        <v>BEARISH DIVERGENCE</v>
      </c>
      <c r="M1102" s="8">
        <f t="shared" si="170"/>
        <v>25</v>
      </c>
      <c r="N1102" s="8">
        <f t="shared" si="171"/>
        <v>45</v>
      </c>
      <c r="O1102" s="8">
        <f t="shared" si="172"/>
        <v>0</v>
      </c>
      <c r="P1102" s="8">
        <f t="shared" si="173"/>
        <v>16.5</v>
      </c>
      <c r="Q1102" s="9">
        <f t="shared" si="174"/>
        <v>26.975000000000001</v>
      </c>
      <c r="R1102" s="9">
        <f t="shared" si="175"/>
        <v>18.125</v>
      </c>
      <c r="S1102" s="9">
        <f t="shared" si="176"/>
        <v>17.925000000000001</v>
      </c>
      <c r="T1102" s="9">
        <f t="shared" si="177"/>
        <v>21.625</v>
      </c>
      <c r="U1102" s="8">
        <f t="shared" si="178"/>
        <v>21.008333333333336</v>
      </c>
      <c r="V1102" s="8">
        <f t="shared" si="179"/>
        <v>21.162500000000001</v>
      </c>
    </row>
    <row r="1103" spans="1:22" ht="13.5" x14ac:dyDescent="0.25">
      <c r="A1103" s="3">
        <f>RSI!A1103</f>
        <v>43613</v>
      </c>
      <c r="B1103" s="2">
        <f>RSI!B1103</f>
        <v>1.1299999999999999</v>
      </c>
      <c r="C1103" s="2">
        <f>RSI!I1103</f>
        <v>42.4787302574574</v>
      </c>
      <c r="D1103" s="2">
        <f>MACD!E1103</f>
        <v>-6.394278150256838E-5</v>
      </c>
      <c r="E1103" s="2">
        <f>MACD!F1103</f>
        <v>1.4068842381326217E-2</v>
      </c>
      <c r="F1103" s="2">
        <f>'Moving Avg'!D1103</f>
        <v>1.1060000000000001</v>
      </c>
      <c r="G1103" s="2">
        <f>'Moving Avg'!F1103</f>
        <v>1.1204999999999998</v>
      </c>
      <c r="H1103" s="2">
        <f>'Moving Avg'!G1103</f>
        <v>1.2092000000000001</v>
      </c>
      <c r="I1103" s="2">
        <f>'Moving Avg'!H1103</f>
        <v>1.7434500000000002</v>
      </c>
      <c r="J1103" s="6" t="str">
        <f>OBV!F1103</f>
        <v>BEARISH</v>
      </c>
      <c r="K1103" s="6" t="str">
        <f>OBV!G1103</f>
        <v>NEUTRAL</v>
      </c>
      <c r="L1103" s="6" t="str">
        <f>OBV!H1103</f>
        <v>BEARISH DIVERGENCE</v>
      </c>
      <c r="M1103" s="8">
        <f t="shared" si="170"/>
        <v>25</v>
      </c>
      <c r="N1103" s="8">
        <f t="shared" si="171"/>
        <v>45</v>
      </c>
      <c r="O1103" s="8">
        <f t="shared" si="172"/>
        <v>0</v>
      </c>
      <c r="P1103" s="8">
        <f t="shared" si="173"/>
        <v>16.5</v>
      </c>
      <c r="Q1103" s="9">
        <f t="shared" si="174"/>
        <v>26.975000000000001</v>
      </c>
      <c r="R1103" s="9">
        <f t="shared" si="175"/>
        <v>18.125</v>
      </c>
      <c r="S1103" s="9">
        <f t="shared" si="176"/>
        <v>17.925000000000001</v>
      </c>
      <c r="T1103" s="9">
        <f t="shared" si="177"/>
        <v>21.625</v>
      </c>
      <c r="U1103" s="8">
        <f t="shared" si="178"/>
        <v>21.008333333333336</v>
      </c>
      <c r="V1103" s="8">
        <f t="shared" si="179"/>
        <v>21.162500000000001</v>
      </c>
    </row>
    <row r="1104" spans="1:22" ht="13.5" x14ac:dyDescent="0.25">
      <c r="A1104" s="3">
        <f>RSI!A1104</f>
        <v>43614</v>
      </c>
      <c r="B1104" s="2">
        <f>RSI!B1104</f>
        <v>1.1599999999999999</v>
      </c>
      <c r="C1104" s="2">
        <f>RSI!I1104</f>
        <v>54.966050727654327</v>
      </c>
      <c r="D1104" s="2">
        <f>MACD!E1104</f>
        <v>-9.4966347865275136E-3</v>
      </c>
      <c r="E1104" s="2">
        <f>MACD!F1104</f>
        <v>9.3557469477554729E-3</v>
      </c>
      <c r="F1104" s="2">
        <f>'Moving Avg'!D1104</f>
        <v>1.1199999999999999</v>
      </c>
      <c r="G1104" s="2">
        <f>'Moving Avg'!F1104</f>
        <v>1.1194999999999999</v>
      </c>
      <c r="H1104" s="2">
        <f>'Moving Avg'!G1104</f>
        <v>1.2034</v>
      </c>
      <c r="I1104" s="2">
        <f>'Moving Avg'!H1104</f>
        <v>1.7357500000000003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25</v>
      </c>
      <c r="N1104" s="8">
        <f t="shared" si="171"/>
        <v>45</v>
      </c>
      <c r="O1104" s="8">
        <f t="shared" si="172"/>
        <v>0</v>
      </c>
      <c r="P1104" s="8">
        <f t="shared" si="173"/>
        <v>83.5</v>
      </c>
      <c r="Q1104" s="9">
        <f t="shared" si="174"/>
        <v>37.024999999999999</v>
      </c>
      <c r="R1104" s="9">
        <f t="shared" si="175"/>
        <v>34.875</v>
      </c>
      <c r="S1104" s="9">
        <f t="shared" si="176"/>
        <v>48.075000000000003</v>
      </c>
      <c r="T1104" s="9">
        <f t="shared" si="177"/>
        <v>38.375</v>
      </c>
      <c r="U1104" s="8">
        <f t="shared" si="178"/>
        <v>39.991666666666667</v>
      </c>
      <c r="V1104" s="8">
        <f t="shared" si="179"/>
        <v>39.587500000000006</v>
      </c>
    </row>
    <row r="1105" spans="1:22" ht="13.5" x14ac:dyDescent="0.25">
      <c r="A1105" s="3">
        <f>RSI!A1105</f>
        <v>43615</v>
      </c>
      <c r="B1105" s="2">
        <f>RSI!B1105</f>
        <v>1.1599999999999999</v>
      </c>
      <c r="C1105" s="2">
        <f>RSI!I1105</f>
        <v>54.966050727654327</v>
      </c>
      <c r="D1105" s="2">
        <f>MACD!E1105</f>
        <v>-1.7576417584920012E-2</v>
      </c>
      <c r="E1105" s="2">
        <f>MACD!F1105</f>
        <v>3.9693140412203759E-3</v>
      </c>
      <c r="F1105" s="2">
        <f>'Moving Avg'!D1105</f>
        <v>1.1359999999999999</v>
      </c>
      <c r="G1105" s="2">
        <f>'Moving Avg'!F1105</f>
        <v>1.1184999999999998</v>
      </c>
      <c r="H1105" s="2">
        <f>'Moving Avg'!G1105</f>
        <v>1.1976000000000002</v>
      </c>
      <c r="I1105" s="2">
        <f>'Moving Avg'!H1105</f>
        <v>1.7280500000000003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100</v>
      </c>
      <c r="O1105" s="8">
        <f t="shared" si="172"/>
        <v>0</v>
      </c>
      <c r="P1105" s="8">
        <f t="shared" si="173"/>
        <v>83.5</v>
      </c>
      <c r="Q1105" s="9">
        <f t="shared" si="174"/>
        <v>56.274999999999999</v>
      </c>
      <c r="R1105" s="9">
        <f t="shared" si="175"/>
        <v>45.875</v>
      </c>
      <c r="S1105" s="9">
        <f t="shared" si="176"/>
        <v>56.325000000000003</v>
      </c>
      <c r="T1105" s="9">
        <f t="shared" si="177"/>
        <v>52.125</v>
      </c>
      <c r="U1105" s="8">
        <f t="shared" si="178"/>
        <v>52.82500000000001</v>
      </c>
      <c r="V1105" s="8">
        <f t="shared" si="179"/>
        <v>52.650000000000006</v>
      </c>
    </row>
    <row r="1106" spans="1:22" ht="13.5" x14ac:dyDescent="0.25">
      <c r="A1106" s="3">
        <f>RSI!A1106</f>
        <v>43616</v>
      </c>
      <c r="B1106" s="2">
        <f>RSI!B1106</f>
        <v>1.19</v>
      </c>
      <c r="C1106" s="2">
        <f>RSI!I1106</f>
        <v>64.023885874068696</v>
      </c>
      <c r="D1106" s="2">
        <f>MACD!E1106</f>
        <v>-2.6726373708048978E-2</v>
      </c>
      <c r="E1106" s="2">
        <f>MACD!F1106</f>
        <v>-2.1698235086334951E-3</v>
      </c>
      <c r="F1106" s="2">
        <f>'Moving Avg'!D1106</f>
        <v>1.1539999999999999</v>
      </c>
      <c r="G1106" s="2">
        <f>'Moving Avg'!F1106</f>
        <v>1.119</v>
      </c>
      <c r="H1106" s="2">
        <f>'Moving Avg'!G1106</f>
        <v>1.1924000000000001</v>
      </c>
      <c r="I1106" s="2">
        <f>'Moving Avg'!H1106</f>
        <v>1.7205000000000004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100</v>
      </c>
      <c r="O1106" s="8">
        <f t="shared" si="172"/>
        <v>0</v>
      </c>
      <c r="P1106" s="8">
        <f t="shared" si="173"/>
        <v>83.5</v>
      </c>
      <c r="Q1106" s="9">
        <f t="shared" si="174"/>
        <v>56.274999999999999</v>
      </c>
      <c r="R1106" s="9">
        <f t="shared" si="175"/>
        <v>45.875</v>
      </c>
      <c r="S1106" s="9">
        <f t="shared" si="176"/>
        <v>56.325000000000003</v>
      </c>
      <c r="T1106" s="9">
        <f t="shared" si="177"/>
        <v>52.125</v>
      </c>
      <c r="U1106" s="8">
        <f t="shared" si="178"/>
        <v>52.82500000000001</v>
      </c>
      <c r="V1106" s="8">
        <f t="shared" si="179"/>
        <v>52.650000000000006</v>
      </c>
    </row>
    <row r="1107" spans="1:22" ht="13.5" x14ac:dyDescent="0.25">
      <c r="A1107" s="3">
        <f>RSI!A1107</f>
        <v>43619</v>
      </c>
      <c r="B1107" s="2">
        <f>RSI!B1107</f>
        <v>1.19</v>
      </c>
      <c r="C1107" s="2">
        <f>RSI!I1107</f>
        <v>64.023885874068711</v>
      </c>
      <c r="D1107" s="2">
        <f>MACD!E1107</f>
        <v>-3.473016983063637E-2</v>
      </c>
      <c r="E1107" s="2">
        <f>MACD!F1107</f>
        <v>-8.6818927730340709E-3</v>
      </c>
      <c r="F1107" s="2">
        <f>'Moving Avg'!D1107</f>
        <v>1.1659999999999999</v>
      </c>
      <c r="G1107" s="2">
        <f>'Moving Avg'!F1107</f>
        <v>1.1199999999999999</v>
      </c>
      <c r="H1107" s="2">
        <f>'Moving Avg'!G1107</f>
        <v>1.1880000000000002</v>
      </c>
      <c r="I1107" s="2">
        <f>'Moving Avg'!H1107</f>
        <v>1.7129500000000004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  <c r="M1107" s="8">
        <f t="shared" si="170"/>
        <v>25</v>
      </c>
      <c r="N1107" s="8">
        <f t="shared" si="171"/>
        <v>100</v>
      </c>
      <c r="O1107" s="8">
        <f t="shared" si="172"/>
        <v>0</v>
      </c>
      <c r="P1107" s="8">
        <f t="shared" si="173"/>
        <v>83.5</v>
      </c>
      <c r="Q1107" s="9">
        <f t="shared" si="174"/>
        <v>56.274999999999999</v>
      </c>
      <c r="R1107" s="9">
        <f t="shared" si="175"/>
        <v>45.875</v>
      </c>
      <c r="S1107" s="9">
        <f t="shared" si="176"/>
        <v>56.325000000000003</v>
      </c>
      <c r="T1107" s="9">
        <f t="shared" si="177"/>
        <v>52.125</v>
      </c>
      <c r="U1107" s="8">
        <f t="shared" si="178"/>
        <v>52.82500000000001</v>
      </c>
      <c r="V1107" s="8">
        <f t="shared" si="179"/>
        <v>52.650000000000006</v>
      </c>
    </row>
    <row r="1108" spans="1:22" ht="13.5" x14ac:dyDescent="0.25">
      <c r="A1108" s="3">
        <f>RSI!A1108</f>
        <v>43623</v>
      </c>
      <c r="B1108" s="2">
        <f>RSI!B1108</f>
        <v>1.19</v>
      </c>
      <c r="C1108" s="2">
        <f>RSI!I1108</f>
        <v>64.023885874068696</v>
      </c>
      <c r="D1108" s="2">
        <f>MACD!E1108</f>
        <v>-4.1744765996986954E-2</v>
      </c>
      <c r="E1108" s="2">
        <f>MACD!F1108</f>
        <v>-1.5294467417824649E-2</v>
      </c>
      <c r="F1108" s="2">
        <f>'Moving Avg'!D1108</f>
        <v>1.1779999999999997</v>
      </c>
      <c r="G1108" s="2">
        <f>'Moving Avg'!F1108</f>
        <v>1.1220000000000001</v>
      </c>
      <c r="H1108" s="2">
        <f>'Moving Avg'!G1108</f>
        <v>1.1844000000000001</v>
      </c>
      <c r="I1108" s="2">
        <f>'Moving Avg'!H1108</f>
        <v>1.7054000000000005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83.5</v>
      </c>
      <c r="Q1108" s="9">
        <f t="shared" si="174"/>
        <v>56.274999999999999</v>
      </c>
      <c r="R1108" s="9">
        <f t="shared" si="175"/>
        <v>45.875</v>
      </c>
      <c r="S1108" s="9">
        <f t="shared" si="176"/>
        <v>56.325000000000003</v>
      </c>
      <c r="T1108" s="9">
        <f t="shared" si="177"/>
        <v>52.125</v>
      </c>
      <c r="U1108" s="8">
        <f t="shared" si="178"/>
        <v>52.82500000000001</v>
      </c>
      <c r="V1108" s="8">
        <f t="shared" si="179"/>
        <v>52.650000000000006</v>
      </c>
    </row>
    <row r="1109" spans="1:22" ht="13.5" x14ac:dyDescent="0.25">
      <c r="A1109" s="3">
        <f>RSI!A1109</f>
        <v>43626</v>
      </c>
      <c r="B1109" s="2">
        <f>RSI!B1109</f>
        <v>1.19</v>
      </c>
      <c r="C1109" s="2">
        <f>RSI!I1109</f>
        <v>64.023885874068725</v>
      </c>
      <c r="D1109" s="2">
        <f>MACD!E1109</f>
        <v>-4.7904409534760495E-2</v>
      </c>
      <c r="E1109" s="2">
        <f>MACD!F1109</f>
        <v>-2.1816455841211821E-2</v>
      </c>
      <c r="F1109" s="2">
        <f>'Moving Avg'!D1109</f>
        <v>1.1839999999999999</v>
      </c>
      <c r="G1109" s="2">
        <f>'Moving Avg'!F1109</f>
        <v>1.1240000000000001</v>
      </c>
      <c r="H1109" s="2">
        <f>'Moving Avg'!G1109</f>
        <v>1.1822000000000001</v>
      </c>
      <c r="I1109" s="2">
        <f>'Moving Avg'!H1109</f>
        <v>1.6978500000000003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83.5</v>
      </c>
      <c r="Q1109" s="9">
        <f t="shared" si="174"/>
        <v>56.274999999999999</v>
      </c>
      <c r="R1109" s="9">
        <f t="shared" si="175"/>
        <v>45.875</v>
      </c>
      <c r="S1109" s="9">
        <f t="shared" si="176"/>
        <v>56.325000000000003</v>
      </c>
      <c r="T1109" s="9">
        <f t="shared" si="177"/>
        <v>52.125</v>
      </c>
      <c r="U1109" s="8">
        <f t="shared" si="178"/>
        <v>52.82500000000001</v>
      </c>
      <c r="V1109" s="8">
        <f t="shared" si="179"/>
        <v>52.650000000000006</v>
      </c>
    </row>
    <row r="1110" spans="1:22" ht="13.5" x14ac:dyDescent="0.25">
      <c r="A1110" s="3">
        <f>RSI!A1110</f>
        <v>43627</v>
      </c>
      <c r="B1110" s="2">
        <f>RSI!B1110</f>
        <v>1.1599999999999999</v>
      </c>
      <c r="C1110" s="2">
        <f>RSI!I1110</f>
        <v>50.391289331207574</v>
      </c>
      <c r="D1110" s="2">
        <f>MACD!E1110</f>
        <v>-5.2640262340312161E-2</v>
      </c>
      <c r="E1110" s="2">
        <f>MACD!F1110</f>
        <v>-2.798121714103189E-2</v>
      </c>
      <c r="F1110" s="2">
        <f>'Moving Avg'!D1110</f>
        <v>1.1839999999999999</v>
      </c>
      <c r="G1110" s="2">
        <f>'Moving Avg'!F1110</f>
        <v>1.1260000000000001</v>
      </c>
      <c r="H1110" s="2">
        <f>'Moving Avg'!G1110</f>
        <v>1.1794000000000002</v>
      </c>
      <c r="I1110" s="2">
        <f>'Moving Avg'!H1110</f>
        <v>1.6901500000000007</v>
      </c>
      <c r="J1110" s="6" t="str">
        <f>OBV!F1110</f>
        <v>BEARISH</v>
      </c>
      <c r="K1110" s="6" t="str">
        <f>OBV!G1110</f>
        <v>NEUTRAL</v>
      </c>
      <c r="L1110" s="6" t="str">
        <f>OBV!H1110</f>
        <v>NEUTRAL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16.5</v>
      </c>
      <c r="Q1110" s="9">
        <f t="shared" si="174"/>
        <v>46.225000000000001</v>
      </c>
      <c r="R1110" s="9">
        <f t="shared" si="175"/>
        <v>29.125</v>
      </c>
      <c r="S1110" s="9">
        <f t="shared" si="176"/>
        <v>26.175000000000001</v>
      </c>
      <c r="T1110" s="9">
        <f t="shared" si="177"/>
        <v>35.375</v>
      </c>
      <c r="U1110" s="8">
        <f t="shared" si="178"/>
        <v>33.841666666666661</v>
      </c>
      <c r="V1110" s="8">
        <f t="shared" si="179"/>
        <v>34.224999999999994</v>
      </c>
    </row>
    <row r="1111" spans="1:22" ht="13.5" x14ac:dyDescent="0.25">
      <c r="A1111" s="3">
        <f>RSI!A1111</f>
        <v>43628</v>
      </c>
      <c r="B1111" s="2">
        <f>RSI!B1111</f>
        <v>1.1100000000000001</v>
      </c>
      <c r="C1111" s="2">
        <f>RSI!I1111</f>
        <v>36.457787141669975</v>
      </c>
      <c r="D1111" s="2">
        <f>MACD!E1111</f>
        <v>-4.9881853429102785E-2</v>
      </c>
      <c r="E1111" s="2">
        <f>MACD!F1111</f>
        <v>-3.2361344398646075E-2</v>
      </c>
      <c r="F1111" s="2">
        <f>'Moving Avg'!D1111</f>
        <v>1.1679999999999999</v>
      </c>
      <c r="G1111" s="2">
        <f>'Moving Avg'!F1111</f>
        <v>1.1265000000000003</v>
      </c>
      <c r="H1111" s="2">
        <f>'Moving Avg'!G1111</f>
        <v>1.1756</v>
      </c>
      <c r="I1111" s="2">
        <f>'Moving Avg'!H1111</f>
        <v>1.6822000000000006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25</v>
      </c>
      <c r="N1111" s="8">
        <f t="shared" si="171"/>
        <v>45</v>
      </c>
      <c r="O1111" s="8">
        <f t="shared" si="172"/>
        <v>0</v>
      </c>
      <c r="P1111" s="8">
        <f t="shared" si="173"/>
        <v>16.5</v>
      </c>
      <c r="Q1111" s="9">
        <f t="shared" si="174"/>
        <v>26.975000000000001</v>
      </c>
      <c r="R1111" s="9">
        <f t="shared" si="175"/>
        <v>18.125</v>
      </c>
      <c r="S1111" s="9">
        <f t="shared" si="176"/>
        <v>17.925000000000001</v>
      </c>
      <c r="T1111" s="9">
        <f t="shared" si="177"/>
        <v>21.625</v>
      </c>
      <c r="U1111" s="8">
        <f t="shared" si="178"/>
        <v>21.008333333333336</v>
      </c>
      <c r="V1111" s="8">
        <f t="shared" si="179"/>
        <v>21.162500000000001</v>
      </c>
    </row>
    <row r="1112" spans="1:22" ht="13.5" x14ac:dyDescent="0.25">
      <c r="A1112" s="3">
        <f>RSI!A1112</f>
        <v>43629</v>
      </c>
      <c r="B1112" s="2">
        <f>RSI!B1112</f>
        <v>1.1399999999999999</v>
      </c>
      <c r="C1112" s="2">
        <f>RSI!I1112</f>
        <v>46.089699194955351</v>
      </c>
      <c r="D1112" s="2">
        <f>MACD!E1112</f>
        <v>-4.4873050396911918E-2</v>
      </c>
      <c r="E1112" s="2">
        <f>MACD!F1112</f>
        <v>-3.4863685598299249E-2</v>
      </c>
      <c r="F1112" s="2">
        <f>'Moving Avg'!D1112</f>
        <v>1.1579999999999999</v>
      </c>
      <c r="G1112" s="2">
        <f>'Moving Avg'!F1112</f>
        <v>1.1285000000000001</v>
      </c>
      <c r="H1112" s="2">
        <f>'Moving Avg'!G1112</f>
        <v>1.173</v>
      </c>
      <c r="I1112" s="2">
        <f>'Moving Avg'!H1112</f>
        <v>1.6744000000000003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25</v>
      </c>
      <c r="N1112" s="8">
        <f t="shared" si="171"/>
        <v>45</v>
      </c>
      <c r="O1112" s="8">
        <f t="shared" si="172"/>
        <v>0</v>
      </c>
      <c r="P1112" s="8">
        <f t="shared" si="173"/>
        <v>16.5</v>
      </c>
      <c r="Q1112" s="9">
        <f t="shared" si="174"/>
        <v>26.975000000000001</v>
      </c>
      <c r="R1112" s="9">
        <f t="shared" si="175"/>
        <v>18.125</v>
      </c>
      <c r="S1112" s="9">
        <f t="shared" si="176"/>
        <v>17.925000000000001</v>
      </c>
      <c r="T1112" s="9">
        <f t="shared" si="177"/>
        <v>21.625</v>
      </c>
      <c r="U1112" s="8">
        <f t="shared" si="178"/>
        <v>21.008333333333336</v>
      </c>
      <c r="V1112" s="8">
        <f t="shared" si="179"/>
        <v>21.162500000000001</v>
      </c>
    </row>
    <row r="1113" spans="1:22" ht="13.5" x14ac:dyDescent="0.25">
      <c r="A1113" s="3">
        <f>RSI!A1113</f>
        <v>43630</v>
      </c>
      <c r="B1113" s="2">
        <f>RSI!B1113</f>
        <v>1.1399999999999999</v>
      </c>
      <c r="C1113" s="2">
        <f>RSI!I1113</f>
        <v>46.089699194955358</v>
      </c>
      <c r="D1113" s="2">
        <f>MACD!E1113</f>
        <v>-4.0551360837253414E-2</v>
      </c>
      <c r="E1113" s="2">
        <f>MACD!F1113</f>
        <v>-3.6001220646090085E-2</v>
      </c>
      <c r="F1113" s="2">
        <f>'Moving Avg'!D1113</f>
        <v>1.1479999999999999</v>
      </c>
      <c r="G1113" s="2">
        <f>'Moving Avg'!F1113</f>
        <v>1.1305000000000001</v>
      </c>
      <c r="H1113" s="2">
        <f>'Moving Avg'!G1113</f>
        <v>1.1704000000000001</v>
      </c>
      <c r="I1113" s="2">
        <f>'Moving Avg'!H1113</f>
        <v>1.6666000000000003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45</v>
      </c>
      <c r="O1113" s="8">
        <f t="shared" si="172"/>
        <v>0</v>
      </c>
      <c r="P1113" s="8">
        <f t="shared" si="173"/>
        <v>16.5</v>
      </c>
      <c r="Q1113" s="9">
        <f t="shared" si="174"/>
        <v>26.975000000000001</v>
      </c>
      <c r="R1113" s="9">
        <f t="shared" si="175"/>
        <v>18.125</v>
      </c>
      <c r="S1113" s="9">
        <f t="shared" si="176"/>
        <v>17.925000000000001</v>
      </c>
      <c r="T1113" s="9">
        <f t="shared" si="177"/>
        <v>21.625</v>
      </c>
      <c r="U1113" s="8">
        <f t="shared" si="178"/>
        <v>21.008333333333336</v>
      </c>
      <c r="V1113" s="8">
        <f t="shared" si="179"/>
        <v>21.162500000000001</v>
      </c>
    </row>
    <row r="1114" spans="1:22" ht="13.5" x14ac:dyDescent="0.25">
      <c r="A1114" s="3">
        <f>RSI!A1114</f>
        <v>43633</v>
      </c>
      <c r="B1114" s="2">
        <f>RSI!B1114</f>
        <v>1.1399999999999999</v>
      </c>
      <c r="C1114" s="2">
        <f>RSI!I1114</f>
        <v>46.089699194955358</v>
      </c>
      <c r="D1114" s="2">
        <f>MACD!E1114</f>
        <v>-3.2201873451911389E-2</v>
      </c>
      <c r="E1114" s="2">
        <f>MACD!F1114</f>
        <v>-3.5241351207254343E-2</v>
      </c>
      <c r="F1114" s="2">
        <f>'Moving Avg'!D1114</f>
        <v>1.1379999999999999</v>
      </c>
      <c r="G1114" s="2">
        <f>'Moving Avg'!F1114</f>
        <v>1.133</v>
      </c>
      <c r="H1114" s="2">
        <f>'Moving Avg'!G1114</f>
        <v>1.1682000000000001</v>
      </c>
      <c r="I1114" s="2">
        <f>'Moving Avg'!H1114</f>
        <v>1.6588000000000003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0</v>
      </c>
      <c r="P1114" s="8">
        <f t="shared" si="173"/>
        <v>16.5</v>
      </c>
      <c r="Q1114" s="9">
        <f t="shared" si="174"/>
        <v>11.225</v>
      </c>
      <c r="R1114" s="9">
        <f t="shared" si="175"/>
        <v>9.125</v>
      </c>
      <c r="S1114" s="9">
        <f t="shared" si="176"/>
        <v>11.175000000000001</v>
      </c>
      <c r="T1114" s="9">
        <f t="shared" si="177"/>
        <v>10.375</v>
      </c>
      <c r="U1114" s="8">
        <f t="shared" si="178"/>
        <v>10.508333333333335</v>
      </c>
      <c r="V1114" s="8">
        <f t="shared" si="179"/>
        <v>10.475000000000001</v>
      </c>
    </row>
    <row r="1115" spans="1:22" ht="13.5" x14ac:dyDescent="0.25">
      <c r="A1115" s="3">
        <f>RSI!A1115</f>
        <v>43634</v>
      </c>
      <c r="B1115" s="2">
        <f>RSI!B1115</f>
        <v>1.1399999999999999</v>
      </c>
      <c r="C1115" s="2">
        <f>RSI!I1115</f>
        <v>46.089699194955365</v>
      </c>
      <c r="D1115" s="2">
        <f>MACD!E1115</f>
        <v>-2.5065359136307919E-2</v>
      </c>
      <c r="E1115" s="2">
        <f>MACD!F1115</f>
        <v>-3.3206152793065061E-2</v>
      </c>
      <c r="F1115" s="2">
        <f>'Moving Avg'!D1115</f>
        <v>1.1339999999999999</v>
      </c>
      <c r="G1115" s="2">
        <f>'Moving Avg'!F1115</f>
        <v>1.1355</v>
      </c>
      <c r="H1115" s="2">
        <f>'Moving Avg'!G1115</f>
        <v>1.1662000000000001</v>
      </c>
      <c r="I1115" s="2">
        <f>'Moving Avg'!H1115</f>
        <v>1.651</v>
      </c>
      <c r="J1115" s="6" t="str">
        <f>OBV!F1115</f>
        <v>BULLISH</v>
      </c>
      <c r="K1115" s="6" t="str">
        <f>OBV!G1115</f>
        <v>NEUTRAL</v>
      </c>
      <c r="L1115" s="6" t="str">
        <f>OBV!H1115</f>
        <v>BULLISH DIVERGENCE</v>
      </c>
      <c r="M1115" s="8">
        <f t="shared" si="170"/>
        <v>25</v>
      </c>
      <c r="N1115" s="8">
        <f t="shared" si="171"/>
        <v>0</v>
      </c>
      <c r="O1115" s="8">
        <f t="shared" si="172"/>
        <v>0</v>
      </c>
      <c r="P1115" s="8">
        <f t="shared" si="173"/>
        <v>66.5</v>
      </c>
      <c r="Q1115" s="9">
        <f t="shared" si="174"/>
        <v>18.725000000000001</v>
      </c>
      <c r="R1115" s="9">
        <f t="shared" si="175"/>
        <v>21.625</v>
      </c>
      <c r="S1115" s="9">
        <f t="shared" si="176"/>
        <v>33.674999999999997</v>
      </c>
      <c r="T1115" s="9">
        <f t="shared" si="177"/>
        <v>22.875</v>
      </c>
      <c r="U1115" s="8">
        <f t="shared" si="178"/>
        <v>24.675000000000001</v>
      </c>
      <c r="V1115" s="8">
        <f t="shared" si="179"/>
        <v>24.225000000000001</v>
      </c>
    </row>
    <row r="1116" spans="1:22" ht="13.5" x14ac:dyDescent="0.25">
      <c r="A1116" s="3">
        <f>RSI!A1116</f>
        <v>43635</v>
      </c>
      <c r="B1116" s="2">
        <f>RSI!B1116</f>
        <v>1.1100000000000001</v>
      </c>
      <c r="C1116" s="2">
        <f>RSI!I1116</f>
        <v>38.284083552785852</v>
      </c>
      <c r="D1116" s="2">
        <f>MACD!E1116</f>
        <v>-1.2122900807715054E-2</v>
      </c>
      <c r="E1116" s="2">
        <f>MACD!F1116</f>
        <v>-2.898950239599506E-2</v>
      </c>
      <c r="F1116" s="2">
        <f>'Moving Avg'!D1116</f>
        <v>1.1339999999999999</v>
      </c>
      <c r="G1116" s="2">
        <f>'Moving Avg'!F1116</f>
        <v>1.1365000000000001</v>
      </c>
      <c r="H1116" s="2">
        <f>'Moving Avg'!G1116</f>
        <v>1.1634000000000002</v>
      </c>
      <c r="I1116" s="2">
        <f>'Moving Avg'!H1116</f>
        <v>1.6430500000000001</v>
      </c>
      <c r="J1116" s="6" t="str">
        <f>OBV!F1116</f>
        <v>BULLISH</v>
      </c>
      <c r="K1116" s="6" t="str">
        <f>OBV!G1116</f>
        <v>NEUTRAL</v>
      </c>
      <c r="L1116" s="6" t="str">
        <f>OBV!H1116</f>
        <v>NEUTRAL</v>
      </c>
      <c r="M1116" s="8">
        <f t="shared" si="170"/>
        <v>25</v>
      </c>
      <c r="N1116" s="8">
        <f t="shared" si="171"/>
        <v>0</v>
      </c>
      <c r="O1116" s="8">
        <f t="shared" si="172"/>
        <v>0</v>
      </c>
      <c r="P1116" s="8">
        <f t="shared" si="173"/>
        <v>49.5</v>
      </c>
      <c r="Q1116" s="9">
        <f t="shared" si="174"/>
        <v>16.175000000000001</v>
      </c>
      <c r="R1116" s="9">
        <f t="shared" si="175"/>
        <v>17.375</v>
      </c>
      <c r="S1116" s="9">
        <f t="shared" si="176"/>
        <v>26.025000000000002</v>
      </c>
      <c r="T1116" s="9">
        <f t="shared" si="177"/>
        <v>18.625</v>
      </c>
      <c r="U1116" s="8">
        <f t="shared" si="178"/>
        <v>19.858333333333334</v>
      </c>
      <c r="V1116" s="8">
        <f t="shared" si="179"/>
        <v>19.55</v>
      </c>
    </row>
    <row r="1117" spans="1:22" ht="13.5" x14ac:dyDescent="0.25">
      <c r="A1117" s="3">
        <f>RSI!A1117</f>
        <v>43636</v>
      </c>
      <c r="B1117" s="2">
        <f>RSI!B1117</f>
        <v>1.1399999999999999</v>
      </c>
      <c r="C1117" s="2">
        <f>RSI!I1117</f>
        <v>47.803852756963337</v>
      </c>
      <c r="D1117" s="2">
        <f>MACD!E1117</f>
        <v>-3.1551867234018705E-3</v>
      </c>
      <c r="E1117" s="2">
        <f>MACD!F1117</f>
        <v>-2.3822639261476423E-2</v>
      </c>
      <c r="F1117" s="2">
        <f>'Moving Avg'!D1117</f>
        <v>1.1339999999999999</v>
      </c>
      <c r="G1117" s="2">
        <f>'Moving Avg'!F1117</f>
        <v>1.1389999999999998</v>
      </c>
      <c r="H1117" s="2">
        <f>'Moving Avg'!G1117</f>
        <v>1.1614000000000002</v>
      </c>
      <c r="I1117" s="2">
        <f>'Moving Avg'!H1117</f>
        <v>1.6352499999999999</v>
      </c>
      <c r="J1117" s="6" t="str">
        <f>OBV!F1117</f>
        <v>BULLISH</v>
      </c>
      <c r="K1117" s="6" t="str">
        <f>OBV!G1117</f>
        <v>NEUTRAL</v>
      </c>
      <c r="L1117" s="6" t="str">
        <f>OBV!H1117</f>
        <v>NEUTRAL</v>
      </c>
      <c r="M1117" s="8">
        <f t="shared" si="170"/>
        <v>25</v>
      </c>
      <c r="N1117" s="8">
        <f t="shared" si="171"/>
        <v>0</v>
      </c>
      <c r="O1117" s="8">
        <f t="shared" si="172"/>
        <v>0</v>
      </c>
      <c r="P1117" s="8">
        <f t="shared" si="173"/>
        <v>49.5</v>
      </c>
      <c r="Q1117" s="9">
        <f t="shared" si="174"/>
        <v>16.175000000000001</v>
      </c>
      <c r="R1117" s="9">
        <f t="shared" si="175"/>
        <v>17.375</v>
      </c>
      <c r="S1117" s="9">
        <f t="shared" si="176"/>
        <v>26.025000000000002</v>
      </c>
      <c r="T1117" s="9">
        <f t="shared" si="177"/>
        <v>18.625</v>
      </c>
      <c r="U1117" s="8">
        <f t="shared" si="178"/>
        <v>19.858333333333334</v>
      </c>
      <c r="V1117" s="8">
        <f t="shared" si="179"/>
        <v>19.55</v>
      </c>
    </row>
    <row r="1118" spans="1:22" ht="13.5" x14ac:dyDescent="0.25">
      <c r="A1118" s="3">
        <f>RSI!A1118</f>
        <v>43637</v>
      </c>
      <c r="B1118" s="2">
        <f>RSI!B1118</f>
        <v>1.1399999999999999</v>
      </c>
      <c r="C1118" s="2">
        <f>RSI!I1118</f>
        <v>47.803852756963337</v>
      </c>
      <c r="D1118" s="2">
        <f>MACD!E1118</f>
        <v>4.4765572084493055E-3</v>
      </c>
      <c r="E1118" s="2">
        <f>MACD!F1118</f>
        <v>-1.8162799967491278E-2</v>
      </c>
      <c r="F1118" s="2">
        <f>'Moving Avg'!D1118</f>
        <v>1.1339999999999999</v>
      </c>
      <c r="G1118" s="2">
        <f>'Moving Avg'!F1118</f>
        <v>1.1415000000000002</v>
      </c>
      <c r="H1118" s="2">
        <f>'Moving Avg'!G1118</f>
        <v>1.1594</v>
      </c>
      <c r="I1118" s="2">
        <f>'Moving Avg'!H1118</f>
        <v>1.6274499999999994</v>
      </c>
      <c r="J1118" s="6" t="str">
        <f>OBV!F1118</f>
        <v>BULLISH</v>
      </c>
      <c r="K1118" s="6" t="str">
        <f>OBV!G1118</f>
        <v>NEUTRAL</v>
      </c>
      <c r="L1118" s="6" t="str">
        <f>OBV!H1118</f>
        <v>NEUTRAL</v>
      </c>
      <c r="M1118" s="8">
        <f t="shared" si="170"/>
        <v>25</v>
      </c>
      <c r="N1118" s="8">
        <f t="shared" si="171"/>
        <v>0</v>
      </c>
      <c r="O1118" s="8">
        <f t="shared" si="172"/>
        <v>0</v>
      </c>
      <c r="P1118" s="8">
        <f t="shared" si="173"/>
        <v>49.5</v>
      </c>
      <c r="Q1118" s="9">
        <f t="shared" si="174"/>
        <v>16.175000000000001</v>
      </c>
      <c r="R1118" s="9">
        <f t="shared" si="175"/>
        <v>17.375</v>
      </c>
      <c r="S1118" s="9">
        <f t="shared" si="176"/>
        <v>26.025000000000002</v>
      </c>
      <c r="T1118" s="9">
        <f t="shared" si="177"/>
        <v>18.625</v>
      </c>
      <c r="U1118" s="8">
        <f t="shared" si="178"/>
        <v>19.858333333333334</v>
      </c>
      <c r="V1118" s="8">
        <f t="shared" si="179"/>
        <v>19.55</v>
      </c>
    </row>
    <row r="1119" spans="1:22" ht="13.5" x14ac:dyDescent="0.25">
      <c r="A1119" s="3">
        <f>RSI!A1119</f>
        <v>43640</v>
      </c>
      <c r="B1119" s="2">
        <f>RSI!B1119</f>
        <v>1.1399999999999999</v>
      </c>
      <c r="C1119" s="2">
        <f>RSI!I1119</f>
        <v>47.803852756963344</v>
      </c>
      <c r="D1119" s="2">
        <f>MACD!E1119</f>
        <v>1.0974629437580985E-2</v>
      </c>
      <c r="E1119" s="2">
        <f>MACD!F1119</f>
        <v>-1.2335314086476826E-2</v>
      </c>
      <c r="F1119" s="2">
        <f>'Moving Avg'!D1119</f>
        <v>1.1339999999999999</v>
      </c>
      <c r="G1119" s="2">
        <f>'Moving Avg'!F1119</f>
        <v>1.1439999999999999</v>
      </c>
      <c r="H1119" s="2">
        <f>'Moving Avg'!G1119</f>
        <v>1.1574</v>
      </c>
      <c r="I1119" s="2">
        <f>'Moving Avg'!H1119</f>
        <v>1.6196499999999994</v>
      </c>
      <c r="J1119" s="6" t="str">
        <f>OBV!F1119</f>
        <v>BULLISH</v>
      </c>
      <c r="K1119" s="6" t="str">
        <f>OBV!G1119</f>
        <v>NEUTRAL</v>
      </c>
      <c r="L1119" s="6" t="str">
        <f>OBV!H1119</f>
        <v>NEUTRAL</v>
      </c>
      <c r="M1119" s="8">
        <f t="shared" si="170"/>
        <v>25</v>
      </c>
      <c r="N1119" s="8">
        <f t="shared" si="171"/>
        <v>0</v>
      </c>
      <c r="O1119" s="8">
        <f t="shared" si="172"/>
        <v>0</v>
      </c>
      <c r="P1119" s="8">
        <f t="shared" si="173"/>
        <v>49.5</v>
      </c>
      <c r="Q1119" s="9">
        <f t="shared" si="174"/>
        <v>16.175000000000001</v>
      </c>
      <c r="R1119" s="9">
        <f t="shared" si="175"/>
        <v>17.375</v>
      </c>
      <c r="S1119" s="9">
        <f t="shared" si="176"/>
        <v>26.025000000000002</v>
      </c>
      <c r="T1119" s="9">
        <f t="shared" si="177"/>
        <v>18.625</v>
      </c>
      <c r="U1119" s="8">
        <f t="shared" si="178"/>
        <v>19.858333333333334</v>
      </c>
      <c r="V1119" s="8">
        <f t="shared" si="179"/>
        <v>19.55</v>
      </c>
    </row>
    <row r="1120" spans="1:22" ht="13.5" x14ac:dyDescent="0.25">
      <c r="A1120" s="3">
        <f>RSI!A1120</f>
        <v>43641</v>
      </c>
      <c r="B1120" s="2">
        <f>RSI!B1120</f>
        <v>1.1399999999999999</v>
      </c>
      <c r="C1120" s="2">
        <f>RSI!I1120</f>
        <v>47.803852756963344</v>
      </c>
      <c r="D1120" s="2">
        <f>MACD!E1120</f>
        <v>1.189506062066048E-2</v>
      </c>
      <c r="E1120" s="2">
        <f>MACD!F1120</f>
        <v>-7.4892391450493648E-3</v>
      </c>
      <c r="F1120" s="2">
        <f>'Moving Avg'!D1120</f>
        <v>1.1339999999999999</v>
      </c>
      <c r="G1120" s="2">
        <f>'Moving Avg'!F1120</f>
        <v>1.147</v>
      </c>
      <c r="H1120" s="2">
        <f>'Moving Avg'!G1120</f>
        <v>1.1553999999999998</v>
      </c>
      <c r="I1120" s="2">
        <f>'Moving Avg'!H1120</f>
        <v>1.6118499999999998</v>
      </c>
      <c r="J1120" s="6" t="str">
        <f>OBV!F1120</f>
        <v>BULLISH</v>
      </c>
      <c r="K1120" s="6" t="str">
        <f>OBV!G1120</f>
        <v>NEUTRAL</v>
      </c>
      <c r="L1120" s="6" t="str">
        <f>OBV!H1120</f>
        <v>NEUTRAL</v>
      </c>
      <c r="M1120" s="8">
        <f t="shared" si="170"/>
        <v>25</v>
      </c>
      <c r="N1120" s="8">
        <f t="shared" si="171"/>
        <v>0</v>
      </c>
      <c r="O1120" s="8">
        <f t="shared" si="172"/>
        <v>0</v>
      </c>
      <c r="P1120" s="8">
        <f t="shared" si="173"/>
        <v>49.5</v>
      </c>
      <c r="Q1120" s="9">
        <f t="shared" si="174"/>
        <v>16.175000000000001</v>
      </c>
      <c r="R1120" s="9">
        <f t="shared" si="175"/>
        <v>17.375</v>
      </c>
      <c r="S1120" s="9">
        <f t="shared" si="176"/>
        <v>26.025000000000002</v>
      </c>
      <c r="T1120" s="9">
        <f t="shared" si="177"/>
        <v>18.625</v>
      </c>
      <c r="U1120" s="8">
        <f t="shared" si="178"/>
        <v>19.858333333333334</v>
      </c>
      <c r="V1120" s="8">
        <f t="shared" si="179"/>
        <v>19.55</v>
      </c>
    </row>
    <row r="1121" spans="1:22" ht="13.5" x14ac:dyDescent="0.25">
      <c r="A1121" s="3">
        <f>RSI!A1121</f>
        <v>43642</v>
      </c>
      <c r="B1121" s="2">
        <f>RSI!B1121</f>
        <v>1.1100000000000001</v>
      </c>
      <c r="C1121" s="2">
        <f>RSI!I1121</f>
        <v>39.589897263010947</v>
      </c>
      <c r="D1121" s="2">
        <f>MACD!E1121</f>
        <v>7.2384746744049711E-3</v>
      </c>
      <c r="E1121" s="2">
        <f>MACD!F1121</f>
        <v>-4.5436963811584978E-3</v>
      </c>
      <c r="F1121" s="2">
        <f>'Moving Avg'!D1121</f>
        <v>1.1339999999999999</v>
      </c>
      <c r="G1121" s="2">
        <f>'Moving Avg'!F1121</f>
        <v>1.1475</v>
      </c>
      <c r="H1121" s="2">
        <f>'Moving Avg'!G1121</f>
        <v>1.1527999999999998</v>
      </c>
      <c r="I1121" s="2">
        <f>'Moving Avg'!H1121</f>
        <v>1.6038999999999997</v>
      </c>
      <c r="J1121" s="6" t="str">
        <f>OBV!F1121</f>
        <v>BEARISH</v>
      </c>
      <c r="K1121" s="6" t="str">
        <f>OBV!G1121</f>
        <v>NEUTRAL</v>
      </c>
      <c r="L1121" s="6" t="str">
        <f>OBV!H1121</f>
        <v>NEUTRAL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16.5</v>
      </c>
      <c r="Q1121" s="9">
        <f t="shared" si="174"/>
        <v>11.225</v>
      </c>
      <c r="R1121" s="9">
        <f t="shared" si="175"/>
        <v>9.125</v>
      </c>
      <c r="S1121" s="9">
        <f t="shared" si="176"/>
        <v>11.175000000000001</v>
      </c>
      <c r="T1121" s="9">
        <f t="shared" si="177"/>
        <v>10.375</v>
      </c>
      <c r="U1121" s="8">
        <f t="shared" si="178"/>
        <v>10.508333333333335</v>
      </c>
      <c r="V1121" s="8">
        <f t="shared" si="179"/>
        <v>10.475000000000001</v>
      </c>
    </row>
    <row r="1122" spans="1:22" ht="13.5" x14ac:dyDescent="0.25">
      <c r="A1122" s="3">
        <f>RSI!A1122</f>
        <v>43643</v>
      </c>
      <c r="B1122" s="2">
        <f>RSI!B1122</f>
        <v>1.1100000000000001</v>
      </c>
      <c r="C1122" s="2">
        <f>RSI!I1122</f>
        <v>39.589897263010947</v>
      </c>
      <c r="D1122" s="2">
        <f>MACD!E1122</f>
        <v>8.1230472273452481E-3</v>
      </c>
      <c r="E1122" s="2">
        <f>MACD!F1122</f>
        <v>-2.0103476594577488E-3</v>
      </c>
      <c r="F1122" s="2">
        <f>'Moving Avg'!D1122</f>
        <v>1.1280000000000001</v>
      </c>
      <c r="G1122" s="2">
        <f>'Moving Avg'!F1122</f>
        <v>1.1465000000000001</v>
      </c>
      <c r="H1122" s="2">
        <f>'Moving Avg'!G1122</f>
        <v>1.1501999999999999</v>
      </c>
      <c r="I1122" s="2">
        <f>'Moving Avg'!H1122</f>
        <v>1.5959499999999998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16.5</v>
      </c>
      <c r="Q1122" s="9">
        <f t="shared" si="174"/>
        <v>11.225</v>
      </c>
      <c r="R1122" s="9">
        <f t="shared" si="175"/>
        <v>9.125</v>
      </c>
      <c r="S1122" s="9">
        <f t="shared" si="176"/>
        <v>11.175000000000001</v>
      </c>
      <c r="T1122" s="9">
        <f t="shared" si="177"/>
        <v>10.375</v>
      </c>
      <c r="U1122" s="8">
        <f t="shared" si="178"/>
        <v>10.508333333333335</v>
      </c>
      <c r="V1122" s="8">
        <f t="shared" si="179"/>
        <v>10.475000000000001</v>
      </c>
    </row>
    <row r="1123" spans="1:22" ht="13.5" x14ac:dyDescent="0.25">
      <c r="A1123" s="3">
        <f>RSI!A1123</f>
        <v>43644</v>
      </c>
      <c r="B1123" s="2">
        <f>RSI!B1123</f>
        <v>1.1100000000000001</v>
      </c>
      <c r="C1123" s="2">
        <f>RSI!I1123</f>
        <v>39.589897263010947</v>
      </c>
      <c r="D1123" s="2">
        <f>MACD!E1123</f>
        <v>9.0653984044086755E-3</v>
      </c>
      <c r="E1123" s="2">
        <f>MACD!F1123</f>
        <v>2.0480155331553587E-4</v>
      </c>
      <c r="F1123" s="2">
        <f>'Moving Avg'!D1123</f>
        <v>1.1220000000000001</v>
      </c>
      <c r="G1123" s="2">
        <f>'Moving Avg'!F1123</f>
        <v>1.1455</v>
      </c>
      <c r="H1123" s="2">
        <f>'Moving Avg'!G1123</f>
        <v>1.1475999999999997</v>
      </c>
      <c r="I1123" s="2">
        <f>'Moving Avg'!H1123</f>
        <v>1.5880000000000001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16.5</v>
      </c>
      <c r="Q1123" s="9">
        <f t="shared" si="174"/>
        <v>11.225</v>
      </c>
      <c r="R1123" s="9">
        <f t="shared" si="175"/>
        <v>9.125</v>
      </c>
      <c r="S1123" s="9">
        <f t="shared" si="176"/>
        <v>11.175000000000001</v>
      </c>
      <c r="T1123" s="9">
        <f t="shared" si="177"/>
        <v>10.375</v>
      </c>
      <c r="U1123" s="8">
        <f t="shared" si="178"/>
        <v>10.508333333333335</v>
      </c>
      <c r="V1123" s="8">
        <f t="shared" si="179"/>
        <v>10.475000000000001</v>
      </c>
    </row>
    <row r="1124" spans="1:22" ht="13.5" x14ac:dyDescent="0.25">
      <c r="A1124" s="3">
        <f>RSI!A1124</f>
        <v>43647</v>
      </c>
      <c r="B1124" s="2">
        <f>RSI!B1124</f>
        <v>1.1100000000000001</v>
      </c>
      <c r="C1124" s="2">
        <f>RSI!I1124</f>
        <v>39.589897263010947</v>
      </c>
      <c r="D1124" s="2">
        <f>MACD!E1124</f>
        <v>1.0042278689522011E-2</v>
      </c>
      <c r="E1124" s="2">
        <f>MACD!F1124</f>
        <v>2.1722969805568308E-3</v>
      </c>
      <c r="F1124" s="2">
        <f>'Moving Avg'!D1124</f>
        <v>1.1160000000000001</v>
      </c>
      <c r="G1124" s="2">
        <f>'Moving Avg'!F1124</f>
        <v>1.143</v>
      </c>
      <c r="H1124" s="2">
        <f>'Moving Avg'!G1124</f>
        <v>1.1449999999999998</v>
      </c>
      <c r="I1124" s="2">
        <f>'Moving Avg'!H1124</f>
        <v>1.5800500000000002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  <c r="M1124" s="8">
        <f t="shared" si="170"/>
        <v>25</v>
      </c>
      <c r="N1124" s="8">
        <f t="shared" si="171"/>
        <v>0</v>
      </c>
      <c r="O1124" s="8">
        <f t="shared" si="172"/>
        <v>0</v>
      </c>
      <c r="P1124" s="8">
        <f t="shared" si="173"/>
        <v>16.5</v>
      </c>
      <c r="Q1124" s="9">
        <f t="shared" si="174"/>
        <v>11.225</v>
      </c>
      <c r="R1124" s="9">
        <f t="shared" si="175"/>
        <v>9.125</v>
      </c>
      <c r="S1124" s="9">
        <f t="shared" si="176"/>
        <v>11.175000000000001</v>
      </c>
      <c r="T1124" s="9">
        <f t="shared" si="177"/>
        <v>10.375</v>
      </c>
      <c r="U1124" s="8">
        <f t="shared" si="178"/>
        <v>10.508333333333335</v>
      </c>
      <c r="V1124" s="8">
        <f t="shared" si="179"/>
        <v>10.475000000000001</v>
      </c>
    </row>
    <row r="1125" spans="1:22" ht="13.5" x14ac:dyDescent="0.25">
      <c r="A1125" s="3">
        <f>RSI!A1125</f>
        <v>43648</v>
      </c>
      <c r="B1125" s="2">
        <f>RSI!B1125</f>
        <v>1.1100000000000001</v>
      </c>
      <c r="C1125" s="2">
        <f>RSI!I1125</f>
        <v>39.589897263010947</v>
      </c>
      <c r="D1125" s="2">
        <f>MACD!E1125</f>
        <v>1.1035079155755856E-2</v>
      </c>
      <c r="E1125" s="2">
        <f>MACD!F1125</f>
        <v>3.944853415596636E-3</v>
      </c>
      <c r="F1125" s="2">
        <f>'Moving Avg'!D1125</f>
        <v>1.1100000000000001</v>
      </c>
      <c r="G1125" s="2">
        <f>'Moving Avg'!F1125</f>
        <v>1.1404999999999998</v>
      </c>
      <c r="H1125" s="2">
        <f>'Moving Avg'!G1125</f>
        <v>1.1423999999999996</v>
      </c>
      <c r="I1125" s="2">
        <f>'Moving Avg'!H1125</f>
        <v>1.5721000000000003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16.5</v>
      </c>
      <c r="Q1125" s="9">
        <f t="shared" si="174"/>
        <v>11.225</v>
      </c>
      <c r="R1125" s="9">
        <f t="shared" si="175"/>
        <v>9.125</v>
      </c>
      <c r="S1125" s="9">
        <f t="shared" si="176"/>
        <v>11.175000000000001</v>
      </c>
      <c r="T1125" s="9">
        <f t="shared" si="177"/>
        <v>10.375</v>
      </c>
      <c r="U1125" s="8">
        <f t="shared" si="178"/>
        <v>10.508333333333335</v>
      </c>
      <c r="V1125" s="8">
        <f t="shared" si="179"/>
        <v>10.475000000000001</v>
      </c>
    </row>
    <row r="1126" spans="1:22" ht="13.5" x14ac:dyDescent="0.25">
      <c r="A1126" s="3">
        <f>RSI!A1126</f>
        <v>43649</v>
      </c>
      <c r="B1126" s="2">
        <f>RSI!B1126</f>
        <v>1.08</v>
      </c>
      <c r="C1126" s="2">
        <f>RSI!I1126</f>
        <v>31.699988708145924</v>
      </c>
      <c r="D1126" s="2">
        <f>MACD!E1126</f>
        <v>9.6358763397763614E-3</v>
      </c>
      <c r="E1126" s="2">
        <f>MACD!F1126</f>
        <v>5.0830580004325807E-3</v>
      </c>
      <c r="F1126" s="2">
        <f>'Moving Avg'!D1126</f>
        <v>1.1040000000000001</v>
      </c>
      <c r="G1126" s="2">
        <f>'Moving Avg'!F1126</f>
        <v>1.1349999999999998</v>
      </c>
      <c r="H1126" s="2">
        <f>'Moving Avg'!G1126</f>
        <v>1.1391999999999998</v>
      </c>
      <c r="I1126" s="2">
        <f>'Moving Avg'!H1126</f>
        <v>1.5640000000000003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25</v>
      </c>
      <c r="N1126" s="8">
        <f t="shared" si="171"/>
        <v>0</v>
      </c>
      <c r="O1126" s="8">
        <f t="shared" si="172"/>
        <v>0</v>
      </c>
      <c r="P1126" s="8">
        <f t="shared" si="173"/>
        <v>16.5</v>
      </c>
      <c r="Q1126" s="9">
        <f t="shared" si="174"/>
        <v>11.225</v>
      </c>
      <c r="R1126" s="9">
        <f t="shared" si="175"/>
        <v>9.125</v>
      </c>
      <c r="S1126" s="9">
        <f t="shared" si="176"/>
        <v>11.175000000000001</v>
      </c>
      <c r="T1126" s="9">
        <f t="shared" si="177"/>
        <v>10.375</v>
      </c>
      <c r="U1126" s="8">
        <f t="shared" si="178"/>
        <v>10.508333333333335</v>
      </c>
      <c r="V1126" s="8">
        <f t="shared" si="179"/>
        <v>10.475000000000001</v>
      </c>
    </row>
    <row r="1127" spans="1:22" ht="13.5" x14ac:dyDescent="0.25">
      <c r="A1127" s="3">
        <f>RSI!A1127</f>
        <v>43650</v>
      </c>
      <c r="B1127" s="2">
        <f>RSI!B1127</f>
        <v>1.08</v>
      </c>
      <c r="C1127" s="2">
        <f>RSI!I1127</f>
        <v>31.699988708145924</v>
      </c>
      <c r="D1127" s="2">
        <f>MACD!E1127</f>
        <v>1.3387089217971715E-2</v>
      </c>
      <c r="E1127" s="2">
        <f>MACD!F1127</f>
        <v>6.7438642439404083E-3</v>
      </c>
      <c r="F1127" s="2">
        <f>'Moving Avg'!D1127</f>
        <v>1.0980000000000001</v>
      </c>
      <c r="G1127" s="2">
        <f>'Moving Avg'!F1127</f>
        <v>1.1294999999999997</v>
      </c>
      <c r="H1127" s="2">
        <f>'Moving Avg'!G1127</f>
        <v>1.1365999999999996</v>
      </c>
      <c r="I1127" s="2">
        <f>'Moving Avg'!H1127</f>
        <v>1.5559000000000005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25</v>
      </c>
      <c r="N1127" s="8">
        <f t="shared" si="171"/>
        <v>0</v>
      </c>
      <c r="O1127" s="8">
        <f t="shared" si="172"/>
        <v>0</v>
      </c>
      <c r="P1127" s="8">
        <f t="shared" si="173"/>
        <v>16.5</v>
      </c>
      <c r="Q1127" s="9">
        <f t="shared" si="174"/>
        <v>11.225</v>
      </c>
      <c r="R1127" s="9">
        <f t="shared" si="175"/>
        <v>9.125</v>
      </c>
      <c r="S1127" s="9">
        <f t="shared" si="176"/>
        <v>11.175000000000001</v>
      </c>
      <c r="T1127" s="9">
        <f t="shared" si="177"/>
        <v>10.375</v>
      </c>
      <c r="U1127" s="8">
        <f t="shared" si="178"/>
        <v>10.508333333333335</v>
      </c>
      <c r="V1127" s="8">
        <f t="shared" si="179"/>
        <v>10.475000000000001</v>
      </c>
    </row>
    <row r="1128" spans="1:22" ht="13.5" x14ac:dyDescent="0.25">
      <c r="A1128" s="3">
        <f>RSI!A1128</f>
        <v>43651</v>
      </c>
      <c r="B1128" s="2">
        <f>RSI!B1128</f>
        <v>1.08</v>
      </c>
      <c r="C1128" s="2">
        <f>RSI!I1128</f>
        <v>31.699988708145924</v>
      </c>
      <c r="D1128" s="2">
        <f>MACD!E1128</f>
        <v>1.6857274929173549E-2</v>
      </c>
      <c r="E1128" s="2">
        <f>MACD!F1128</f>
        <v>8.7665463809870371E-3</v>
      </c>
      <c r="F1128" s="2">
        <f>'Moving Avg'!D1128</f>
        <v>1.0920000000000001</v>
      </c>
      <c r="G1128" s="2">
        <f>'Moving Avg'!F1128</f>
        <v>1.1239999999999999</v>
      </c>
      <c r="H1128" s="2">
        <f>'Moving Avg'!G1128</f>
        <v>1.1339999999999997</v>
      </c>
      <c r="I1128" s="2">
        <f>'Moving Avg'!H1128</f>
        <v>1.5478000000000005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0</v>
      </c>
      <c r="O1128" s="8">
        <f t="shared" si="172"/>
        <v>0</v>
      </c>
      <c r="P1128" s="8">
        <f t="shared" si="173"/>
        <v>16.5</v>
      </c>
      <c r="Q1128" s="9">
        <f t="shared" si="174"/>
        <v>11.225</v>
      </c>
      <c r="R1128" s="9">
        <f t="shared" si="175"/>
        <v>9.125</v>
      </c>
      <c r="S1128" s="9">
        <f t="shared" si="176"/>
        <v>11.175000000000001</v>
      </c>
      <c r="T1128" s="9">
        <f t="shared" si="177"/>
        <v>10.375</v>
      </c>
      <c r="U1128" s="8">
        <f t="shared" si="178"/>
        <v>10.508333333333335</v>
      </c>
      <c r="V1128" s="8">
        <f t="shared" si="179"/>
        <v>10.475000000000001</v>
      </c>
    </row>
    <row r="1129" spans="1:22" ht="13.5" x14ac:dyDescent="0.25">
      <c r="A1129" s="3">
        <f>RSI!A1129</f>
        <v>43654</v>
      </c>
      <c r="B1129" s="2">
        <f>RSI!B1129</f>
        <v>1.08</v>
      </c>
      <c r="C1129" s="2">
        <f>RSI!I1129</f>
        <v>31.699988708145924</v>
      </c>
      <c r="D1129" s="2">
        <f>MACD!E1129</f>
        <v>2.0067736384626E-2</v>
      </c>
      <c r="E1129" s="2">
        <f>MACD!F1129</f>
        <v>1.1026784381714831E-2</v>
      </c>
      <c r="F1129" s="2">
        <f>'Moving Avg'!D1129</f>
        <v>1.0860000000000001</v>
      </c>
      <c r="G1129" s="2">
        <f>'Moving Avg'!F1129</f>
        <v>1.1184999999999998</v>
      </c>
      <c r="H1129" s="2">
        <f>'Moving Avg'!G1129</f>
        <v>1.1319999999999997</v>
      </c>
      <c r="I1129" s="2">
        <f>'Moving Avg'!H1129</f>
        <v>1.5397000000000005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0</v>
      </c>
      <c r="P1129" s="8">
        <f t="shared" si="173"/>
        <v>16.5</v>
      </c>
      <c r="Q1129" s="9">
        <f t="shared" si="174"/>
        <v>11.225</v>
      </c>
      <c r="R1129" s="9">
        <f t="shared" si="175"/>
        <v>9.125</v>
      </c>
      <c r="S1129" s="9">
        <f t="shared" si="176"/>
        <v>11.175000000000001</v>
      </c>
      <c r="T1129" s="9">
        <f t="shared" si="177"/>
        <v>10.375</v>
      </c>
      <c r="U1129" s="8">
        <f t="shared" si="178"/>
        <v>10.508333333333335</v>
      </c>
      <c r="V1129" s="8">
        <f t="shared" si="179"/>
        <v>10.475000000000001</v>
      </c>
    </row>
    <row r="1130" spans="1:22" ht="13.5" x14ac:dyDescent="0.25">
      <c r="A1130" s="3">
        <f>RSI!A1130</f>
        <v>43655</v>
      </c>
      <c r="B1130" s="2">
        <f>RSI!B1130</f>
        <v>1.08</v>
      </c>
      <c r="C1130" s="2">
        <f>RSI!I1130</f>
        <v>31.699988708145924</v>
      </c>
      <c r="D1130" s="2">
        <f>MACD!E1130</f>
        <v>2.3038123719984593E-2</v>
      </c>
      <c r="E1130" s="2">
        <f>MACD!F1130</f>
        <v>1.3429052249368785E-2</v>
      </c>
      <c r="F1130" s="2">
        <f>'Moving Avg'!D1130</f>
        <v>1.08</v>
      </c>
      <c r="G1130" s="2">
        <f>'Moving Avg'!F1130</f>
        <v>1.1144999999999996</v>
      </c>
      <c r="H1130" s="2">
        <f>'Moving Avg'!G1130</f>
        <v>1.1297999999999999</v>
      </c>
      <c r="I1130" s="2">
        <f>'Moving Avg'!H1130</f>
        <v>1.5316000000000005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0</v>
      </c>
      <c r="P1130" s="8">
        <f t="shared" si="173"/>
        <v>16.5</v>
      </c>
      <c r="Q1130" s="9">
        <f t="shared" si="174"/>
        <v>11.225</v>
      </c>
      <c r="R1130" s="9">
        <f t="shared" si="175"/>
        <v>9.125</v>
      </c>
      <c r="S1130" s="9">
        <f t="shared" si="176"/>
        <v>11.175000000000001</v>
      </c>
      <c r="T1130" s="9">
        <f t="shared" si="177"/>
        <v>10.375</v>
      </c>
      <c r="U1130" s="8">
        <f t="shared" si="178"/>
        <v>10.508333333333335</v>
      </c>
      <c r="V1130" s="8">
        <f t="shared" si="179"/>
        <v>10.475000000000001</v>
      </c>
    </row>
    <row r="1131" spans="1:22" ht="13.5" x14ac:dyDescent="0.25">
      <c r="A1131" s="3">
        <f>RSI!A1131</f>
        <v>43656</v>
      </c>
      <c r="B1131" s="2">
        <f>RSI!B1131</f>
        <v>1.08</v>
      </c>
      <c r="C1131" s="2">
        <f>RSI!I1131</f>
        <v>31.699988708145924</v>
      </c>
      <c r="D1131" s="2">
        <f>MACD!E1131</f>
        <v>2.1171183612701761E-2</v>
      </c>
      <c r="E1131" s="2">
        <f>MACD!F1131</f>
        <v>1.4977478522035379E-2</v>
      </c>
      <c r="F1131" s="2">
        <f>'Moving Avg'!D1131</f>
        <v>1.08</v>
      </c>
      <c r="G1131" s="2">
        <f>'Moving Avg'!F1131</f>
        <v>1.1129999999999995</v>
      </c>
      <c r="H1131" s="2">
        <f>'Moving Avg'!G1131</f>
        <v>1.1275999999999997</v>
      </c>
      <c r="I1131" s="2">
        <f>'Moving Avg'!H1131</f>
        <v>1.5235000000000005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33</v>
      </c>
      <c r="Q1131" s="9">
        <f t="shared" si="174"/>
        <v>13.7</v>
      </c>
      <c r="R1131" s="9">
        <f t="shared" si="175"/>
        <v>13.25</v>
      </c>
      <c r="S1131" s="9">
        <f t="shared" si="176"/>
        <v>18.600000000000001</v>
      </c>
      <c r="T1131" s="9">
        <f t="shared" si="177"/>
        <v>14.5</v>
      </c>
      <c r="U1131" s="8">
        <f t="shared" si="178"/>
        <v>15.183333333333332</v>
      </c>
      <c r="V1131" s="8">
        <f t="shared" si="179"/>
        <v>15.012499999999999</v>
      </c>
    </row>
    <row r="1132" spans="1:22" ht="13.5" x14ac:dyDescent="0.25">
      <c r="A1132" s="3">
        <f>RSI!A1132</f>
        <v>43657</v>
      </c>
      <c r="B1132" s="2">
        <f>RSI!B1132</f>
        <v>1.1000000000000001</v>
      </c>
      <c r="C1132" s="2">
        <f>RSI!I1132</f>
        <v>43.425351756684478</v>
      </c>
      <c r="D1132" s="2">
        <f>MACD!E1132</f>
        <v>1.8327613060127312E-2</v>
      </c>
      <c r="E1132" s="2">
        <f>MACD!F1132</f>
        <v>1.5647505429653766E-2</v>
      </c>
      <c r="F1132" s="2">
        <f>'Moving Avg'!D1132</f>
        <v>1.0840000000000001</v>
      </c>
      <c r="G1132" s="2">
        <f>'Moving Avg'!F1132</f>
        <v>1.1109999999999995</v>
      </c>
      <c r="H1132" s="2">
        <f>'Moving Avg'!G1132</f>
        <v>1.1259999999999999</v>
      </c>
      <c r="I1132" s="2">
        <f>'Moving Avg'!H1132</f>
        <v>1.5155000000000007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0</v>
      </c>
      <c r="O1132" s="8">
        <f t="shared" si="172"/>
        <v>0</v>
      </c>
      <c r="P1132" s="8">
        <f t="shared" si="173"/>
        <v>83.5</v>
      </c>
      <c r="Q1132" s="9">
        <f t="shared" si="174"/>
        <v>21.274999999999999</v>
      </c>
      <c r="R1132" s="9">
        <f t="shared" si="175"/>
        <v>25.875</v>
      </c>
      <c r="S1132" s="9">
        <f t="shared" si="176"/>
        <v>41.325000000000003</v>
      </c>
      <c r="T1132" s="9">
        <f t="shared" si="177"/>
        <v>27.125</v>
      </c>
      <c r="U1132" s="8">
        <f t="shared" si="178"/>
        <v>29.491666666666664</v>
      </c>
      <c r="V1132" s="8">
        <f t="shared" si="179"/>
        <v>28.9</v>
      </c>
    </row>
    <row r="1133" spans="1:22" ht="13.5" x14ac:dyDescent="0.25">
      <c r="A1133" s="3">
        <f>RSI!A1133</f>
        <v>43658</v>
      </c>
      <c r="B1133" s="2">
        <f>RSI!B1133</f>
        <v>1.1000000000000001</v>
      </c>
      <c r="C1133" s="2">
        <f>RSI!I1133</f>
        <v>43.425351756684485</v>
      </c>
      <c r="D1133" s="2">
        <f>MACD!E1133</f>
        <v>1.6004842820245724E-2</v>
      </c>
      <c r="E1133" s="2">
        <f>MACD!F1133</f>
        <v>1.5718972907772161E-2</v>
      </c>
      <c r="F1133" s="2">
        <f>'Moving Avg'!D1133</f>
        <v>1.0879999999999999</v>
      </c>
      <c r="G1133" s="2">
        <f>'Moving Avg'!F1133</f>
        <v>1.1089999999999995</v>
      </c>
      <c r="H1133" s="2">
        <f>'Moving Avg'!G1133</f>
        <v>1.1243999999999998</v>
      </c>
      <c r="I1133" s="2">
        <f>'Moving Avg'!H1133</f>
        <v>1.5075000000000005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25</v>
      </c>
      <c r="N1133" s="8">
        <f t="shared" si="171"/>
        <v>0</v>
      </c>
      <c r="O1133" s="8">
        <f t="shared" si="172"/>
        <v>0</v>
      </c>
      <c r="P1133" s="8">
        <f t="shared" si="173"/>
        <v>83.5</v>
      </c>
      <c r="Q1133" s="9">
        <f t="shared" si="174"/>
        <v>21.274999999999999</v>
      </c>
      <c r="R1133" s="9">
        <f t="shared" si="175"/>
        <v>25.875</v>
      </c>
      <c r="S1133" s="9">
        <f t="shared" si="176"/>
        <v>41.325000000000003</v>
      </c>
      <c r="T1133" s="9">
        <f t="shared" si="177"/>
        <v>27.125</v>
      </c>
      <c r="U1133" s="8">
        <f t="shared" si="178"/>
        <v>29.491666666666664</v>
      </c>
      <c r="V1133" s="8">
        <f t="shared" si="179"/>
        <v>28.9</v>
      </c>
    </row>
    <row r="1134" spans="1:22" ht="13.5" x14ac:dyDescent="0.25">
      <c r="A1134" s="3">
        <f>RSI!A1134</f>
        <v>43661</v>
      </c>
      <c r="B1134" s="2">
        <f>RSI!B1134</f>
        <v>1.1000000000000001</v>
      </c>
      <c r="C1134" s="2">
        <f>RSI!I1134</f>
        <v>43.425351756684485</v>
      </c>
      <c r="D1134" s="2">
        <f>MACD!E1134</f>
        <v>1.411657732950955E-2</v>
      </c>
      <c r="E1134" s="2">
        <f>MACD!F1134</f>
        <v>1.539849379211964E-2</v>
      </c>
      <c r="F1134" s="2">
        <f>'Moving Avg'!D1134</f>
        <v>1.0920000000000001</v>
      </c>
      <c r="G1134" s="2">
        <f>'Moving Avg'!F1134</f>
        <v>1.107</v>
      </c>
      <c r="H1134" s="2">
        <f>'Moving Avg'!G1134</f>
        <v>1.1227999999999998</v>
      </c>
      <c r="I1134" s="2">
        <f>'Moving Avg'!H1134</f>
        <v>1.5001000000000007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0"/>
        <v>25</v>
      </c>
      <c r="N1134" s="8">
        <f t="shared" si="171"/>
        <v>45</v>
      </c>
      <c r="O1134" s="8">
        <f t="shared" si="172"/>
        <v>0</v>
      </c>
      <c r="P1134" s="8">
        <f t="shared" si="173"/>
        <v>83.5</v>
      </c>
      <c r="Q1134" s="9">
        <f t="shared" si="174"/>
        <v>37.024999999999999</v>
      </c>
      <c r="R1134" s="9">
        <f t="shared" si="175"/>
        <v>34.875</v>
      </c>
      <c r="S1134" s="9">
        <f t="shared" si="176"/>
        <v>48.075000000000003</v>
      </c>
      <c r="T1134" s="9">
        <f t="shared" si="177"/>
        <v>38.375</v>
      </c>
      <c r="U1134" s="8">
        <f t="shared" si="178"/>
        <v>39.991666666666667</v>
      </c>
      <c r="V1134" s="8">
        <f t="shared" si="179"/>
        <v>39.587500000000006</v>
      </c>
    </row>
    <row r="1135" spans="1:22" ht="13.5" x14ac:dyDescent="0.25">
      <c r="A1135" s="3">
        <f>RSI!A1135</f>
        <v>43662</v>
      </c>
      <c r="B1135" s="2">
        <f>RSI!B1135</f>
        <v>1.1000000000000001</v>
      </c>
      <c r="C1135" s="2">
        <f>RSI!I1135</f>
        <v>43.425351756684485</v>
      </c>
      <c r="D1135" s="2">
        <f>MACD!E1135</f>
        <v>1.2590254482585106E-2</v>
      </c>
      <c r="E1135" s="2">
        <f>MACD!F1135</f>
        <v>1.4836845930212735E-2</v>
      </c>
      <c r="F1135" s="2">
        <f>'Moving Avg'!D1135</f>
        <v>1.0960000000000001</v>
      </c>
      <c r="G1135" s="2">
        <f>'Moving Avg'!F1135</f>
        <v>1.105</v>
      </c>
      <c r="H1135" s="2">
        <f>'Moving Avg'!G1135</f>
        <v>1.1212</v>
      </c>
      <c r="I1135" s="2">
        <f>'Moving Avg'!H1135</f>
        <v>1.4930500000000011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45</v>
      </c>
      <c r="O1135" s="8">
        <f t="shared" si="172"/>
        <v>0</v>
      </c>
      <c r="P1135" s="8">
        <f t="shared" si="173"/>
        <v>83.5</v>
      </c>
      <c r="Q1135" s="9">
        <f t="shared" si="174"/>
        <v>37.024999999999999</v>
      </c>
      <c r="R1135" s="9">
        <f t="shared" si="175"/>
        <v>34.875</v>
      </c>
      <c r="S1135" s="9">
        <f t="shared" si="176"/>
        <v>48.075000000000003</v>
      </c>
      <c r="T1135" s="9">
        <f t="shared" si="177"/>
        <v>38.375</v>
      </c>
      <c r="U1135" s="8">
        <f t="shared" si="178"/>
        <v>39.991666666666667</v>
      </c>
      <c r="V1135" s="8">
        <f t="shared" si="179"/>
        <v>39.587500000000006</v>
      </c>
    </row>
    <row r="1136" spans="1:22" ht="13.5" x14ac:dyDescent="0.25">
      <c r="A1136" s="3">
        <f>RSI!A1136</f>
        <v>43663</v>
      </c>
      <c r="B1136" s="2">
        <f>RSI!B1136</f>
        <v>1.1000000000000001</v>
      </c>
      <c r="C1136" s="2">
        <f>RSI!I1136</f>
        <v>43.425351756684485</v>
      </c>
      <c r="D1136" s="2">
        <f>MACD!E1136</f>
        <v>6.7495143092672905E-3</v>
      </c>
      <c r="E1136" s="2">
        <f>MACD!F1136</f>
        <v>1.3219379606023646E-2</v>
      </c>
      <c r="F1136" s="2">
        <f>'Moving Avg'!D1136</f>
        <v>1.1000000000000001</v>
      </c>
      <c r="G1136" s="2">
        <f>'Moving Avg'!F1136</f>
        <v>1.1045000000000003</v>
      </c>
      <c r="H1136" s="2">
        <f>'Moving Avg'!G1136</f>
        <v>1.1195999999999999</v>
      </c>
      <c r="I1136" s="2">
        <f>'Moving Avg'!H1136</f>
        <v>1.4863500000000018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0"/>
        <v>25</v>
      </c>
      <c r="N1136" s="8">
        <f t="shared" si="171"/>
        <v>45</v>
      </c>
      <c r="O1136" s="8">
        <f t="shared" si="172"/>
        <v>0</v>
      </c>
      <c r="P1136" s="8">
        <f t="shared" si="173"/>
        <v>83.5</v>
      </c>
      <c r="Q1136" s="9">
        <f t="shared" si="174"/>
        <v>37.024999999999999</v>
      </c>
      <c r="R1136" s="9">
        <f t="shared" si="175"/>
        <v>34.875</v>
      </c>
      <c r="S1136" s="9">
        <f t="shared" si="176"/>
        <v>48.075000000000003</v>
      </c>
      <c r="T1136" s="9">
        <f t="shared" si="177"/>
        <v>38.375</v>
      </c>
      <c r="U1136" s="8">
        <f t="shared" si="178"/>
        <v>39.991666666666667</v>
      </c>
      <c r="V1136" s="8">
        <f t="shared" si="179"/>
        <v>39.587500000000006</v>
      </c>
    </row>
    <row r="1137" spans="1:22" ht="13.5" x14ac:dyDescent="0.25">
      <c r="A1137" s="3">
        <f>RSI!A1137</f>
        <v>43664</v>
      </c>
      <c r="B1137" s="2">
        <f>RSI!B1137</f>
        <v>1.1000000000000001</v>
      </c>
      <c r="C1137" s="2">
        <f>RSI!I1137</f>
        <v>43.425351756684485</v>
      </c>
      <c r="D1137" s="2">
        <f>MACD!E1137</f>
        <v>1.8685980559922655E-3</v>
      </c>
      <c r="E1137" s="2">
        <f>MACD!F1137</f>
        <v>1.094922329601737E-2</v>
      </c>
      <c r="F1137" s="2">
        <f>'Moving Avg'!D1137</f>
        <v>1.1000000000000001</v>
      </c>
      <c r="G1137" s="2">
        <f>'Moving Avg'!F1137</f>
        <v>1.1025000000000005</v>
      </c>
      <c r="H1137" s="2">
        <f>'Moving Avg'!G1137</f>
        <v>1.1182000000000001</v>
      </c>
      <c r="I1137" s="2">
        <f>'Moving Avg'!H1137</f>
        <v>1.4803500000000021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  <c r="M1137" s="8">
        <f t="shared" si="170"/>
        <v>25</v>
      </c>
      <c r="N1137" s="8">
        <f t="shared" si="171"/>
        <v>45</v>
      </c>
      <c r="O1137" s="8">
        <f t="shared" si="172"/>
        <v>0</v>
      </c>
      <c r="P1137" s="8">
        <f t="shared" si="173"/>
        <v>33</v>
      </c>
      <c r="Q1137" s="9">
        <f t="shared" si="174"/>
        <v>29.45</v>
      </c>
      <c r="R1137" s="9">
        <f t="shared" si="175"/>
        <v>22.25</v>
      </c>
      <c r="S1137" s="9">
        <f t="shared" si="176"/>
        <v>25.35</v>
      </c>
      <c r="T1137" s="9">
        <f t="shared" si="177"/>
        <v>25.75</v>
      </c>
      <c r="U1137" s="8">
        <f t="shared" si="178"/>
        <v>25.683333333333337</v>
      </c>
      <c r="V1137" s="8">
        <f t="shared" si="179"/>
        <v>25.700000000000003</v>
      </c>
    </row>
    <row r="1138" spans="1:22" ht="13.5" x14ac:dyDescent="0.25">
      <c r="A1138" s="3">
        <f>RSI!A1138</f>
        <v>43665</v>
      </c>
      <c r="B1138" s="2">
        <f>RSI!B1138</f>
        <v>1.1000000000000001</v>
      </c>
      <c r="C1138" s="2">
        <f>RSI!I1138</f>
        <v>43.425351756684492</v>
      </c>
      <c r="D1138" s="2">
        <f>MACD!E1138</f>
        <v>-2.2046964222828258E-3</v>
      </c>
      <c r="E1138" s="2">
        <f>MACD!F1138</f>
        <v>8.3184393523573312E-3</v>
      </c>
      <c r="F1138" s="2">
        <f>'Moving Avg'!D1138</f>
        <v>1.1000000000000001</v>
      </c>
      <c r="G1138" s="2">
        <f>'Moving Avg'!F1138</f>
        <v>1.1005000000000005</v>
      </c>
      <c r="H1138" s="2">
        <f>'Moving Avg'!G1138</f>
        <v>1.1172</v>
      </c>
      <c r="I1138" s="2">
        <f>'Moving Avg'!H1138</f>
        <v>1.4746000000000021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25</v>
      </c>
      <c r="N1138" s="8">
        <f t="shared" si="171"/>
        <v>45</v>
      </c>
      <c r="O1138" s="8">
        <f t="shared" si="172"/>
        <v>0</v>
      </c>
      <c r="P1138" s="8">
        <f t="shared" si="173"/>
        <v>33</v>
      </c>
      <c r="Q1138" s="9">
        <f t="shared" si="174"/>
        <v>29.45</v>
      </c>
      <c r="R1138" s="9">
        <f t="shared" si="175"/>
        <v>22.25</v>
      </c>
      <c r="S1138" s="9">
        <f t="shared" si="176"/>
        <v>25.35</v>
      </c>
      <c r="T1138" s="9">
        <f t="shared" si="177"/>
        <v>25.75</v>
      </c>
      <c r="U1138" s="8">
        <f t="shared" si="178"/>
        <v>25.683333333333337</v>
      </c>
      <c r="V1138" s="8">
        <f t="shared" si="179"/>
        <v>25.700000000000003</v>
      </c>
    </row>
    <row r="1139" spans="1:22" ht="13.5" x14ac:dyDescent="0.25">
      <c r="A1139" s="3">
        <f>RSI!A1139</f>
        <v>43668</v>
      </c>
      <c r="B1139" s="2">
        <f>RSI!B1139</f>
        <v>1.1000000000000001</v>
      </c>
      <c r="C1139" s="2">
        <f>RSI!I1139</f>
        <v>43.425351756684492</v>
      </c>
      <c r="D1139" s="2">
        <f>MACD!E1139</f>
        <v>-5.5988194873441977E-3</v>
      </c>
      <c r="E1139" s="2">
        <f>MACD!F1139</f>
        <v>5.5349875844170251E-3</v>
      </c>
      <c r="F1139" s="2">
        <f>'Moving Avg'!D1139</f>
        <v>1.1000000000000001</v>
      </c>
      <c r="G1139" s="2">
        <f>'Moving Avg'!F1139</f>
        <v>1.0985000000000005</v>
      </c>
      <c r="H1139" s="2">
        <f>'Moving Avg'!G1139</f>
        <v>1.1162000000000001</v>
      </c>
      <c r="I1139" s="2">
        <f>'Moving Avg'!H1139</f>
        <v>1.4693500000000019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  <c r="M1139" s="8">
        <f t="shared" si="170"/>
        <v>25</v>
      </c>
      <c r="N1139" s="8">
        <f t="shared" si="171"/>
        <v>45</v>
      </c>
      <c r="O1139" s="8">
        <f t="shared" si="172"/>
        <v>0</v>
      </c>
      <c r="P1139" s="8">
        <f t="shared" si="173"/>
        <v>33</v>
      </c>
      <c r="Q1139" s="9">
        <f t="shared" si="174"/>
        <v>29.45</v>
      </c>
      <c r="R1139" s="9">
        <f t="shared" si="175"/>
        <v>22.25</v>
      </c>
      <c r="S1139" s="9">
        <f t="shared" si="176"/>
        <v>25.35</v>
      </c>
      <c r="T1139" s="9">
        <f t="shared" si="177"/>
        <v>25.75</v>
      </c>
      <c r="U1139" s="8">
        <f t="shared" si="178"/>
        <v>25.683333333333337</v>
      </c>
      <c r="V1139" s="8">
        <f t="shared" si="179"/>
        <v>25.700000000000003</v>
      </c>
    </row>
    <row r="1140" spans="1:22" ht="13.5" x14ac:dyDescent="0.25">
      <c r="A1140" s="3">
        <f>RSI!A1140</f>
        <v>43669</v>
      </c>
      <c r="B1140" s="2">
        <f>RSI!B1140</f>
        <v>1.1000000000000001</v>
      </c>
      <c r="C1140" s="2">
        <f>RSI!I1140</f>
        <v>43.425351756684492</v>
      </c>
      <c r="D1140" s="2">
        <f>MACD!E1140</f>
        <v>-8.4221487321947119E-3</v>
      </c>
      <c r="E1140" s="2">
        <f>MACD!F1140</f>
        <v>2.7435603210946777E-3</v>
      </c>
      <c r="F1140" s="2">
        <f>'Moving Avg'!D1140</f>
        <v>1.1000000000000001</v>
      </c>
      <c r="G1140" s="2">
        <f>'Moving Avg'!F1140</f>
        <v>1.0965000000000003</v>
      </c>
      <c r="H1140" s="2">
        <f>'Moving Avg'!G1140</f>
        <v>1.1158000000000001</v>
      </c>
      <c r="I1140" s="2">
        <f>'Moving Avg'!H1140</f>
        <v>1.464100000000002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45</v>
      </c>
      <c r="O1140" s="8">
        <f t="shared" si="172"/>
        <v>0</v>
      </c>
      <c r="P1140" s="8">
        <f t="shared" si="173"/>
        <v>33</v>
      </c>
      <c r="Q1140" s="9">
        <f t="shared" si="174"/>
        <v>29.45</v>
      </c>
      <c r="R1140" s="9">
        <f t="shared" si="175"/>
        <v>22.25</v>
      </c>
      <c r="S1140" s="9">
        <f t="shared" si="176"/>
        <v>25.35</v>
      </c>
      <c r="T1140" s="9">
        <f t="shared" si="177"/>
        <v>25.75</v>
      </c>
      <c r="U1140" s="8">
        <f t="shared" si="178"/>
        <v>25.683333333333337</v>
      </c>
      <c r="V1140" s="8">
        <f t="shared" si="179"/>
        <v>25.700000000000003</v>
      </c>
    </row>
    <row r="1141" spans="1:22" ht="13.5" x14ac:dyDescent="0.25">
      <c r="A1141" s="3">
        <f>RSI!A1141</f>
        <v>43670</v>
      </c>
      <c r="B1141" s="2">
        <f>RSI!B1141</f>
        <v>1.1000000000000001</v>
      </c>
      <c r="C1141" s="2">
        <f>RSI!I1141</f>
        <v>43.425351756684485</v>
      </c>
      <c r="D1141" s="2">
        <f>MACD!E1141</f>
        <v>-1.0766100149303348E-2</v>
      </c>
      <c r="E1141" s="2">
        <f>MACD!F1141</f>
        <v>4.1628227015072256E-5</v>
      </c>
      <c r="F1141" s="2">
        <f>'Moving Avg'!D1141</f>
        <v>1.1000000000000001</v>
      </c>
      <c r="G1141" s="2">
        <f>'Moving Avg'!F1141</f>
        <v>1.0960000000000005</v>
      </c>
      <c r="H1141" s="2">
        <f>'Moving Avg'!G1141</f>
        <v>1.1158000000000001</v>
      </c>
      <c r="I1141" s="2">
        <f>'Moving Avg'!H1141</f>
        <v>1.4591500000000022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25</v>
      </c>
      <c r="N1141" s="8">
        <f t="shared" si="171"/>
        <v>45</v>
      </c>
      <c r="O1141" s="8">
        <f t="shared" si="172"/>
        <v>0</v>
      </c>
      <c r="P1141" s="8">
        <f t="shared" si="173"/>
        <v>33</v>
      </c>
      <c r="Q1141" s="9">
        <f t="shared" si="174"/>
        <v>29.45</v>
      </c>
      <c r="R1141" s="9">
        <f t="shared" si="175"/>
        <v>22.25</v>
      </c>
      <c r="S1141" s="9">
        <f t="shared" si="176"/>
        <v>25.35</v>
      </c>
      <c r="T1141" s="9">
        <f t="shared" si="177"/>
        <v>25.75</v>
      </c>
      <c r="U1141" s="8">
        <f t="shared" si="178"/>
        <v>25.683333333333337</v>
      </c>
      <c r="V1141" s="8">
        <f t="shared" si="179"/>
        <v>25.700000000000003</v>
      </c>
    </row>
    <row r="1142" spans="1:22" ht="13.5" x14ac:dyDescent="0.25">
      <c r="A1142" s="3">
        <f>RSI!A1142</f>
        <v>43672</v>
      </c>
      <c r="B1142" s="2">
        <f>RSI!B1142</f>
        <v>1.1000000000000001</v>
      </c>
      <c r="C1142" s="2">
        <f>RSI!I1142</f>
        <v>43.425351756684485</v>
      </c>
      <c r="D1142" s="2">
        <f>MACD!E1142</f>
        <v>-9.63083587325686E-3</v>
      </c>
      <c r="E1142" s="2">
        <f>MACD!F1142</f>
        <v>-1.8928645930393142E-3</v>
      </c>
      <c r="F1142" s="2">
        <f>'Moving Avg'!D1142</f>
        <v>1.1000000000000001</v>
      </c>
      <c r="G1142" s="2">
        <f>'Moving Avg'!F1142</f>
        <v>1.0955000000000004</v>
      </c>
      <c r="H1142" s="2">
        <f>'Moving Avg'!G1142</f>
        <v>1.1158000000000001</v>
      </c>
      <c r="I1142" s="2">
        <f>'Moving Avg'!H1142</f>
        <v>1.4545000000000021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25</v>
      </c>
      <c r="N1142" s="8">
        <f t="shared" si="171"/>
        <v>45</v>
      </c>
      <c r="O1142" s="8">
        <f t="shared" si="172"/>
        <v>0</v>
      </c>
      <c r="P1142" s="8">
        <f t="shared" si="173"/>
        <v>33</v>
      </c>
      <c r="Q1142" s="9">
        <f t="shared" si="174"/>
        <v>29.45</v>
      </c>
      <c r="R1142" s="9">
        <f t="shared" si="175"/>
        <v>22.25</v>
      </c>
      <c r="S1142" s="9">
        <f t="shared" si="176"/>
        <v>25.35</v>
      </c>
      <c r="T1142" s="9">
        <f t="shared" si="177"/>
        <v>25.75</v>
      </c>
      <c r="U1142" s="8">
        <f t="shared" si="178"/>
        <v>25.683333333333337</v>
      </c>
      <c r="V1142" s="8">
        <f t="shared" si="179"/>
        <v>25.700000000000003</v>
      </c>
    </row>
    <row r="1143" spans="1:22" ht="13.5" x14ac:dyDescent="0.25">
      <c r="A1143" s="3">
        <f>RSI!A1143</f>
        <v>43675</v>
      </c>
      <c r="B1143" s="2">
        <f>RSI!B1143</f>
        <v>1.1000000000000001</v>
      </c>
      <c r="C1143" s="2">
        <f>RSI!I1143</f>
        <v>43.425351756684485</v>
      </c>
      <c r="D1143" s="2">
        <f>MACD!E1143</f>
        <v>-8.631630689764247E-3</v>
      </c>
      <c r="E1143" s="2">
        <f>MACD!F1143</f>
        <v>-3.2406178123843008E-3</v>
      </c>
      <c r="F1143" s="2">
        <f>'Moving Avg'!D1143</f>
        <v>1.1000000000000001</v>
      </c>
      <c r="G1143" s="2">
        <f>'Moving Avg'!F1143</f>
        <v>1.0950000000000002</v>
      </c>
      <c r="H1143" s="2">
        <f>'Moving Avg'!G1143</f>
        <v>1.1158000000000003</v>
      </c>
      <c r="I1143" s="2">
        <f>'Moving Avg'!H1143</f>
        <v>1.4500000000000022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45</v>
      </c>
      <c r="O1143" s="8">
        <f t="shared" si="172"/>
        <v>0</v>
      </c>
      <c r="P1143" s="8">
        <f t="shared" si="173"/>
        <v>33</v>
      </c>
      <c r="Q1143" s="9">
        <f t="shared" si="174"/>
        <v>29.45</v>
      </c>
      <c r="R1143" s="9">
        <f t="shared" si="175"/>
        <v>22.25</v>
      </c>
      <c r="S1143" s="9">
        <f t="shared" si="176"/>
        <v>25.35</v>
      </c>
      <c r="T1143" s="9">
        <f t="shared" si="177"/>
        <v>25.75</v>
      </c>
      <c r="U1143" s="8">
        <f t="shared" si="178"/>
        <v>25.683333333333337</v>
      </c>
      <c r="V1143" s="8">
        <f t="shared" si="179"/>
        <v>25.700000000000003</v>
      </c>
    </row>
    <row r="1144" spans="1:22" ht="13.5" x14ac:dyDescent="0.25">
      <c r="A1144" s="3">
        <f>RSI!A1144</f>
        <v>43676</v>
      </c>
      <c r="B1144" s="2">
        <f>RSI!B1144</f>
        <v>1.06</v>
      </c>
      <c r="C1144" s="2">
        <f>RSI!I1144</f>
        <v>23.658464791928154</v>
      </c>
      <c r="D1144" s="2">
        <f>MACD!E1144</f>
        <v>-4.7874485011045742E-3</v>
      </c>
      <c r="E1144" s="2">
        <f>MACD!F1144</f>
        <v>-3.5499839501283558E-3</v>
      </c>
      <c r="F1144" s="2">
        <f>'Moving Avg'!D1144</f>
        <v>1.0920000000000001</v>
      </c>
      <c r="G1144" s="2">
        <f>'Moving Avg'!F1144</f>
        <v>1.0925000000000002</v>
      </c>
      <c r="H1144" s="2">
        <f>'Moving Avg'!G1144</f>
        <v>1.1152000000000002</v>
      </c>
      <c r="I1144" s="2">
        <f>'Moving Avg'!H1144</f>
        <v>1.4453000000000022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45</v>
      </c>
      <c r="O1144" s="8">
        <f t="shared" si="172"/>
        <v>0</v>
      </c>
      <c r="P1144" s="8">
        <f t="shared" si="173"/>
        <v>33</v>
      </c>
      <c r="Q1144" s="9">
        <f t="shared" si="174"/>
        <v>38.200000000000003</v>
      </c>
      <c r="R1144" s="9">
        <f t="shared" si="175"/>
        <v>27.25</v>
      </c>
      <c r="S1144" s="9">
        <f t="shared" si="176"/>
        <v>29.1</v>
      </c>
      <c r="T1144" s="9">
        <f t="shared" si="177"/>
        <v>32</v>
      </c>
      <c r="U1144" s="8">
        <f t="shared" si="178"/>
        <v>31.516666666666669</v>
      </c>
      <c r="V1144" s="8">
        <f t="shared" si="179"/>
        <v>31.637500000000003</v>
      </c>
    </row>
    <row r="1145" spans="1:22" ht="13.5" x14ac:dyDescent="0.25">
      <c r="A1145" s="3">
        <f>RSI!A1145</f>
        <v>43677</v>
      </c>
      <c r="B1145" s="2">
        <f>RSI!B1145</f>
        <v>1.05</v>
      </c>
      <c r="C1145" s="2">
        <f>RSI!I1145</f>
        <v>21.07561112092489</v>
      </c>
      <c r="D1145" s="2">
        <f>MACD!E1145</f>
        <v>-5.2448583476327748E-4</v>
      </c>
      <c r="E1145" s="2">
        <f>MACD!F1145</f>
        <v>-2.9448843270553403E-3</v>
      </c>
      <c r="F1145" s="2">
        <f>'Moving Avg'!D1145</f>
        <v>1.0820000000000001</v>
      </c>
      <c r="G1145" s="2">
        <f>'Moving Avg'!F1145</f>
        <v>1.0895000000000001</v>
      </c>
      <c r="H1145" s="2">
        <f>'Moving Avg'!G1145</f>
        <v>1.1144000000000001</v>
      </c>
      <c r="I1145" s="2">
        <f>'Moving Avg'!H1145</f>
        <v>1.440850000000002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50</v>
      </c>
      <c r="N1145" s="8">
        <f t="shared" si="171"/>
        <v>0</v>
      </c>
      <c r="O1145" s="8">
        <f t="shared" si="172"/>
        <v>0</v>
      </c>
      <c r="P1145" s="8">
        <f t="shared" si="173"/>
        <v>16.5</v>
      </c>
      <c r="Q1145" s="9">
        <f t="shared" si="174"/>
        <v>19.975000000000001</v>
      </c>
      <c r="R1145" s="9">
        <f t="shared" si="175"/>
        <v>14.125</v>
      </c>
      <c r="S1145" s="9">
        <f t="shared" si="176"/>
        <v>14.925000000000001</v>
      </c>
      <c r="T1145" s="9">
        <f t="shared" si="177"/>
        <v>16.625</v>
      </c>
      <c r="U1145" s="8">
        <f t="shared" si="178"/>
        <v>16.341666666666669</v>
      </c>
      <c r="V1145" s="8">
        <f t="shared" si="179"/>
        <v>16.412500000000001</v>
      </c>
    </row>
    <row r="1146" spans="1:22" ht="13.5" x14ac:dyDescent="0.25">
      <c r="A1146" s="3">
        <f>RSI!A1146</f>
        <v>43678</v>
      </c>
      <c r="B1146" s="2">
        <f>RSI!B1146</f>
        <v>1.05</v>
      </c>
      <c r="C1146" s="2">
        <f>RSI!I1146</f>
        <v>21.07561112092489</v>
      </c>
      <c r="D1146" s="2">
        <f>MACD!E1146</f>
        <v>3.3912197965271229E-3</v>
      </c>
      <c r="E1146" s="2">
        <f>MACD!F1146</f>
        <v>-1.6776635023388476E-3</v>
      </c>
      <c r="F1146" s="2">
        <f>'Moving Avg'!D1146</f>
        <v>1.0720000000000001</v>
      </c>
      <c r="G1146" s="2">
        <f>'Moving Avg'!F1146</f>
        <v>1.0880000000000001</v>
      </c>
      <c r="H1146" s="2">
        <f>'Moving Avg'!G1146</f>
        <v>1.1136000000000001</v>
      </c>
      <c r="I1146" s="2">
        <f>'Moving Avg'!H1146</f>
        <v>1.4366000000000025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50</v>
      </c>
      <c r="N1146" s="8">
        <f t="shared" si="171"/>
        <v>0</v>
      </c>
      <c r="O1146" s="8">
        <f t="shared" si="172"/>
        <v>0</v>
      </c>
      <c r="P1146" s="8">
        <f t="shared" si="173"/>
        <v>16.5</v>
      </c>
      <c r="Q1146" s="9">
        <f t="shared" si="174"/>
        <v>19.975000000000001</v>
      </c>
      <c r="R1146" s="9">
        <f t="shared" si="175"/>
        <v>14.125</v>
      </c>
      <c r="S1146" s="9">
        <f t="shared" si="176"/>
        <v>14.925000000000001</v>
      </c>
      <c r="T1146" s="9">
        <f t="shared" si="177"/>
        <v>16.625</v>
      </c>
      <c r="U1146" s="8">
        <f t="shared" si="178"/>
        <v>16.341666666666669</v>
      </c>
      <c r="V1146" s="8">
        <f t="shared" si="179"/>
        <v>16.412500000000001</v>
      </c>
    </row>
    <row r="1147" spans="1:22" ht="13.5" x14ac:dyDescent="0.25">
      <c r="A1147" s="3">
        <f>RSI!A1147</f>
        <v>43679</v>
      </c>
      <c r="B1147" s="2">
        <f>RSI!B1147</f>
        <v>1.05</v>
      </c>
      <c r="C1147" s="2">
        <f>RSI!I1147</f>
        <v>21.07561112092489</v>
      </c>
      <c r="D1147" s="2">
        <f>MACD!E1147</f>
        <v>6.990234524215877E-3</v>
      </c>
      <c r="E1147" s="2">
        <f>MACD!F1147</f>
        <v>5.591610297209725E-5</v>
      </c>
      <c r="F1147" s="2">
        <f>'Moving Avg'!D1147</f>
        <v>1.0619999999999998</v>
      </c>
      <c r="G1147" s="2">
        <f>'Moving Avg'!F1147</f>
        <v>1.0865</v>
      </c>
      <c r="H1147" s="2">
        <f>'Moving Avg'!G1147</f>
        <v>1.1128</v>
      </c>
      <c r="I1147" s="2">
        <f>'Moving Avg'!H1147</f>
        <v>1.4323500000000025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50</v>
      </c>
      <c r="N1147" s="8">
        <f t="shared" si="171"/>
        <v>0</v>
      </c>
      <c r="O1147" s="8">
        <f t="shared" si="172"/>
        <v>0</v>
      </c>
      <c r="P1147" s="8">
        <f t="shared" si="173"/>
        <v>16.5</v>
      </c>
      <c r="Q1147" s="9">
        <f t="shared" si="174"/>
        <v>19.975000000000001</v>
      </c>
      <c r="R1147" s="9">
        <f t="shared" si="175"/>
        <v>14.125</v>
      </c>
      <c r="S1147" s="9">
        <f t="shared" si="176"/>
        <v>14.925000000000001</v>
      </c>
      <c r="T1147" s="9">
        <f t="shared" si="177"/>
        <v>16.625</v>
      </c>
      <c r="U1147" s="8">
        <f t="shared" si="178"/>
        <v>16.341666666666669</v>
      </c>
      <c r="V1147" s="8">
        <f t="shared" si="179"/>
        <v>16.412500000000001</v>
      </c>
    </row>
    <row r="1148" spans="1:22" ht="13.5" x14ac:dyDescent="0.25">
      <c r="A1148" s="3">
        <f>RSI!A1148</f>
        <v>43682</v>
      </c>
      <c r="B1148" s="2">
        <f>RSI!B1148</f>
        <v>1.05</v>
      </c>
      <c r="C1148" s="2">
        <f>RSI!I1148</f>
        <v>21.075611120924876</v>
      </c>
      <c r="D1148" s="2">
        <f>MACD!E1148</f>
        <v>1.0300115185234437E-2</v>
      </c>
      <c r="E1148" s="2">
        <f>MACD!F1148</f>
        <v>2.1047559194245654E-3</v>
      </c>
      <c r="F1148" s="2">
        <f>'Moving Avg'!D1148</f>
        <v>1.052</v>
      </c>
      <c r="G1148" s="2">
        <f>'Moving Avg'!F1148</f>
        <v>1.085</v>
      </c>
      <c r="H1148" s="2">
        <f>'Moving Avg'!G1148</f>
        <v>1.1120000000000001</v>
      </c>
      <c r="I1148" s="2">
        <f>'Moving Avg'!H1148</f>
        <v>1.4285000000000025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50</v>
      </c>
      <c r="N1148" s="8">
        <f t="shared" si="171"/>
        <v>0</v>
      </c>
      <c r="O1148" s="8">
        <f t="shared" si="172"/>
        <v>0</v>
      </c>
      <c r="P1148" s="8">
        <f t="shared" si="173"/>
        <v>16.5</v>
      </c>
      <c r="Q1148" s="9">
        <f t="shared" si="174"/>
        <v>19.975000000000001</v>
      </c>
      <c r="R1148" s="9">
        <f t="shared" si="175"/>
        <v>14.125</v>
      </c>
      <c r="S1148" s="9">
        <f t="shared" si="176"/>
        <v>14.925000000000001</v>
      </c>
      <c r="T1148" s="9">
        <f t="shared" si="177"/>
        <v>16.625</v>
      </c>
      <c r="U1148" s="8">
        <f t="shared" si="178"/>
        <v>16.341666666666669</v>
      </c>
      <c r="V1148" s="8">
        <f t="shared" si="179"/>
        <v>16.412500000000001</v>
      </c>
    </row>
    <row r="1149" spans="1:22" ht="13.5" x14ac:dyDescent="0.25">
      <c r="A1149" s="3">
        <f>RSI!A1149</f>
        <v>43683</v>
      </c>
      <c r="B1149" s="2">
        <f>RSI!B1149</f>
        <v>1.05</v>
      </c>
      <c r="C1149" s="2">
        <f>RSI!I1149</f>
        <v>21.075611120924876</v>
      </c>
      <c r="D1149" s="2">
        <f>MACD!E1149</f>
        <v>1.3345746869106945E-2</v>
      </c>
      <c r="E1149" s="2">
        <f>MACD!F1149</f>
        <v>4.3529541093610419E-3</v>
      </c>
      <c r="F1149" s="2">
        <f>'Moving Avg'!D1149</f>
        <v>1.05</v>
      </c>
      <c r="G1149" s="2">
        <f>'Moving Avg'!F1149</f>
        <v>1.0835000000000001</v>
      </c>
      <c r="H1149" s="2">
        <f>'Moving Avg'!G1149</f>
        <v>1.1112</v>
      </c>
      <c r="I1149" s="2">
        <f>'Moving Avg'!H1149</f>
        <v>1.4248000000000025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50</v>
      </c>
      <c r="N1149" s="8">
        <f t="shared" si="171"/>
        <v>0</v>
      </c>
      <c r="O1149" s="8">
        <f t="shared" si="172"/>
        <v>0</v>
      </c>
      <c r="P1149" s="8">
        <f t="shared" si="173"/>
        <v>16.5</v>
      </c>
      <c r="Q1149" s="9">
        <f t="shared" si="174"/>
        <v>19.975000000000001</v>
      </c>
      <c r="R1149" s="9">
        <f t="shared" si="175"/>
        <v>14.125</v>
      </c>
      <c r="S1149" s="9">
        <f t="shared" si="176"/>
        <v>14.925000000000001</v>
      </c>
      <c r="T1149" s="9">
        <f t="shared" si="177"/>
        <v>16.625</v>
      </c>
      <c r="U1149" s="8">
        <f t="shared" si="178"/>
        <v>16.341666666666669</v>
      </c>
      <c r="V1149" s="8">
        <f t="shared" si="179"/>
        <v>16.412500000000001</v>
      </c>
    </row>
    <row r="1150" spans="1:22" ht="13.5" x14ac:dyDescent="0.25">
      <c r="A1150" s="3">
        <f>RSI!A1150</f>
        <v>43684</v>
      </c>
      <c r="B1150" s="2">
        <f>RSI!B1150</f>
        <v>1.07</v>
      </c>
      <c r="C1150" s="2">
        <f>RSI!I1150</f>
        <v>40.039649251933859</v>
      </c>
      <c r="D1150" s="2">
        <f>MACD!E1150</f>
        <v>1.4668156343717875E-2</v>
      </c>
      <c r="E1150" s="2">
        <f>MACD!F1150</f>
        <v>6.4159945562324086E-3</v>
      </c>
      <c r="F1150" s="2">
        <f>'Moving Avg'!D1150</f>
        <v>1.054</v>
      </c>
      <c r="G1150" s="2">
        <f>'Moving Avg'!F1150</f>
        <v>1.083</v>
      </c>
      <c r="H1150" s="2">
        <f>'Moving Avg'!G1150</f>
        <v>1.111</v>
      </c>
      <c r="I1150" s="2">
        <f>'Moving Avg'!H1150</f>
        <v>1.4216000000000022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  <c r="M1150" s="8">
        <f t="shared" si="170"/>
        <v>25</v>
      </c>
      <c r="N1150" s="8">
        <f t="shared" si="171"/>
        <v>0</v>
      </c>
      <c r="O1150" s="8">
        <f t="shared" si="172"/>
        <v>0</v>
      </c>
      <c r="P1150" s="8">
        <f t="shared" si="173"/>
        <v>83.5</v>
      </c>
      <c r="Q1150" s="9">
        <f t="shared" si="174"/>
        <v>21.274999999999999</v>
      </c>
      <c r="R1150" s="9">
        <f t="shared" si="175"/>
        <v>25.875</v>
      </c>
      <c r="S1150" s="9">
        <f t="shared" si="176"/>
        <v>41.325000000000003</v>
      </c>
      <c r="T1150" s="9">
        <f t="shared" si="177"/>
        <v>27.125</v>
      </c>
      <c r="U1150" s="8">
        <f t="shared" si="178"/>
        <v>29.491666666666664</v>
      </c>
      <c r="V1150" s="8">
        <f t="shared" si="179"/>
        <v>28.9</v>
      </c>
    </row>
    <row r="1151" spans="1:22" ht="13.5" x14ac:dyDescent="0.25">
      <c r="A1151" s="3">
        <f>RSI!A1151</f>
        <v>43685</v>
      </c>
      <c r="B1151" s="2">
        <f>RSI!B1151</f>
        <v>1.07</v>
      </c>
      <c r="C1151" s="2">
        <f>RSI!I1151</f>
        <v>40.039649251933859</v>
      </c>
      <c r="D1151" s="2">
        <f>MACD!E1151</f>
        <v>1.5878954007943369E-2</v>
      </c>
      <c r="E1151" s="2">
        <f>MACD!F1151</f>
        <v>8.3085864465746017E-3</v>
      </c>
      <c r="F1151" s="2">
        <f>'Moving Avg'!D1151</f>
        <v>1.0580000000000003</v>
      </c>
      <c r="G1151" s="2">
        <f>'Moving Avg'!F1151</f>
        <v>1.0825</v>
      </c>
      <c r="H1151" s="2">
        <f>'Moving Avg'!G1151</f>
        <v>1.1103999999999998</v>
      </c>
      <c r="I1151" s="2">
        <f>'Moving Avg'!H1151</f>
        <v>1.4184000000000023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25</v>
      </c>
      <c r="N1151" s="8">
        <f t="shared" si="171"/>
        <v>0</v>
      </c>
      <c r="O1151" s="8">
        <f t="shared" si="172"/>
        <v>0</v>
      </c>
      <c r="P1151" s="8">
        <f t="shared" si="173"/>
        <v>83.5</v>
      </c>
      <c r="Q1151" s="9">
        <f t="shared" si="174"/>
        <v>21.274999999999999</v>
      </c>
      <c r="R1151" s="9">
        <f t="shared" si="175"/>
        <v>25.875</v>
      </c>
      <c r="S1151" s="9">
        <f t="shared" si="176"/>
        <v>41.325000000000003</v>
      </c>
      <c r="T1151" s="9">
        <f t="shared" si="177"/>
        <v>27.125</v>
      </c>
      <c r="U1151" s="8">
        <f t="shared" si="178"/>
        <v>29.491666666666664</v>
      </c>
      <c r="V1151" s="8">
        <f t="shared" si="179"/>
        <v>28.9</v>
      </c>
    </row>
    <row r="1152" spans="1:22" ht="13.5" x14ac:dyDescent="0.25">
      <c r="A1152" s="3">
        <f>RSI!A1152</f>
        <v>43686</v>
      </c>
      <c r="B1152" s="2">
        <f>RSI!B1152</f>
        <v>1.07</v>
      </c>
      <c r="C1152" s="2">
        <f>RSI!I1152</f>
        <v>40.039649251933859</v>
      </c>
      <c r="D1152" s="2">
        <f>MACD!E1152</f>
        <v>1.6988508257602009E-2</v>
      </c>
      <c r="E1152" s="2">
        <f>MACD!F1152</f>
        <v>1.0044570808780084E-2</v>
      </c>
      <c r="F1152" s="2">
        <f>'Moving Avg'!D1152</f>
        <v>1.0620000000000001</v>
      </c>
      <c r="G1152" s="2">
        <f>'Moving Avg'!F1152</f>
        <v>1.081</v>
      </c>
      <c r="H1152" s="2">
        <f>'Moving Avg'!G1152</f>
        <v>1.1092</v>
      </c>
      <c r="I1152" s="2">
        <f>'Moving Avg'!H1152</f>
        <v>1.4154000000000024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  <c r="M1152" s="8">
        <f t="shared" si="170"/>
        <v>25</v>
      </c>
      <c r="N1152" s="8">
        <f t="shared" si="171"/>
        <v>0</v>
      </c>
      <c r="O1152" s="8">
        <f t="shared" si="172"/>
        <v>0</v>
      </c>
      <c r="P1152" s="8">
        <f t="shared" si="173"/>
        <v>83.5</v>
      </c>
      <c r="Q1152" s="9">
        <f t="shared" si="174"/>
        <v>21.274999999999999</v>
      </c>
      <c r="R1152" s="9">
        <f t="shared" si="175"/>
        <v>25.875</v>
      </c>
      <c r="S1152" s="9">
        <f t="shared" si="176"/>
        <v>41.325000000000003</v>
      </c>
      <c r="T1152" s="9">
        <f t="shared" si="177"/>
        <v>27.125</v>
      </c>
      <c r="U1152" s="8">
        <f t="shared" si="178"/>
        <v>29.491666666666664</v>
      </c>
      <c r="V1152" s="8">
        <f t="shared" si="179"/>
        <v>28.9</v>
      </c>
    </row>
    <row r="1153" spans="1:22" ht="13.5" x14ac:dyDescent="0.25">
      <c r="A1153" s="3">
        <f>RSI!A1153</f>
        <v>43691</v>
      </c>
      <c r="B1153" s="2">
        <f>RSI!B1153</f>
        <v>1.08</v>
      </c>
      <c r="C1153" s="2">
        <f>RSI!I1153</f>
        <v>47.862951174824794</v>
      </c>
      <c r="D1153" s="2">
        <f>MACD!E1153</f>
        <v>1.7265355510097002E-2</v>
      </c>
      <c r="E1153" s="2">
        <f>MACD!F1153</f>
        <v>1.1488727749043467E-2</v>
      </c>
      <c r="F1153" s="2">
        <f>'Moving Avg'!D1153</f>
        <v>1.0680000000000001</v>
      </c>
      <c r="G1153" s="2">
        <f>'Moving Avg'!F1153</f>
        <v>1.08</v>
      </c>
      <c r="H1153" s="2">
        <f>'Moving Avg'!G1153</f>
        <v>1.1081999999999999</v>
      </c>
      <c r="I1153" s="2">
        <f>'Moving Avg'!H1153</f>
        <v>1.4122500000000029</v>
      </c>
      <c r="J1153" s="6" t="str">
        <f>OBV!F1153</f>
        <v>BULLISH</v>
      </c>
      <c r="K1153" s="6" t="str">
        <f>OBV!G1153</f>
        <v>NEUTRAL</v>
      </c>
      <c r="L1153" s="6" t="str">
        <f>OBV!H1153</f>
        <v>CONFIRMED BULLISH</v>
      </c>
      <c r="M1153" s="8">
        <f t="shared" si="170"/>
        <v>25</v>
      </c>
      <c r="N1153" s="8">
        <f t="shared" si="171"/>
        <v>0</v>
      </c>
      <c r="O1153" s="8">
        <f t="shared" si="172"/>
        <v>0</v>
      </c>
      <c r="P1153" s="8">
        <f t="shared" si="173"/>
        <v>83.5</v>
      </c>
      <c r="Q1153" s="9">
        <f t="shared" si="174"/>
        <v>21.274999999999999</v>
      </c>
      <c r="R1153" s="9">
        <f t="shared" si="175"/>
        <v>25.875</v>
      </c>
      <c r="S1153" s="9">
        <f t="shared" si="176"/>
        <v>41.325000000000003</v>
      </c>
      <c r="T1153" s="9">
        <f t="shared" si="177"/>
        <v>27.125</v>
      </c>
      <c r="U1153" s="8">
        <f t="shared" si="178"/>
        <v>29.491666666666664</v>
      </c>
      <c r="V1153" s="8">
        <f t="shared" si="179"/>
        <v>28.9</v>
      </c>
    </row>
    <row r="1154" spans="1:22" ht="13.5" x14ac:dyDescent="0.25">
      <c r="A1154" s="3">
        <f>RSI!A1154</f>
        <v>43692</v>
      </c>
      <c r="B1154" s="2">
        <f>RSI!B1154</f>
        <v>1.08</v>
      </c>
      <c r="C1154" s="2">
        <f>RSI!I1154</f>
        <v>47.862951174824794</v>
      </c>
      <c r="D1154" s="2">
        <f>MACD!E1154</f>
        <v>1.1359576514073266E-2</v>
      </c>
      <c r="E1154" s="2">
        <f>MACD!F1154</f>
        <v>1.1462897502049426E-2</v>
      </c>
      <c r="F1154" s="2">
        <f>'Moving Avg'!D1154</f>
        <v>1.0740000000000001</v>
      </c>
      <c r="G1154" s="2">
        <f>'Moving Avg'!F1154</f>
        <v>1.079</v>
      </c>
      <c r="H1154" s="2">
        <f>'Moving Avg'!G1154</f>
        <v>1.1065999999999998</v>
      </c>
      <c r="I1154" s="2">
        <f>'Moving Avg'!H1154</f>
        <v>1.4091000000000029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83.5</v>
      </c>
      <c r="Q1154" s="9">
        <f t="shared" si="174"/>
        <v>37.024999999999999</v>
      </c>
      <c r="R1154" s="9">
        <f t="shared" si="175"/>
        <v>34.875</v>
      </c>
      <c r="S1154" s="9">
        <f t="shared" si="176"/>
        <v>48.075000000000003</v>
      </c>
      <c r="T1154" s="9">
        <f t="shared" si="177"/>
        <v>38.375</v>
      </c>
      <c r="U1154" s="8">
        <f t="shared" si="178"/>
        <v>39.991666666666667</v>
      </c>
      <c r="V1154" s="8">
        <f t="shared" si="179"/>
        <v>39.587500000000006</v>
      </c>
    </row>
    <row r="1155" spans="1:22" ht="13.5" x14ac:dyDescent="0.25">
      <c r="A1155" s="3">
        <f>RSI!A1155</f>
        <v>43693</v>
      </c>
      <c r="B1155" s="2">
        <f>RSI!B1155</f>
        <v>1.08</v>
      </c>
      <c r="C1155" s="2">
        <f>RSI!I1155</f>
        <v>47.862951174824794</v>
      </c>
      <c r="D1155" s="2">
        <f>MACD!E1155</f>
        <v>4.8367060583389687E-3</v>
      </c>
      <c r="E1155" s="2">
        <f>MACD!F1155</f>
        <v>1.0137659213307336E-2</v>
      </c>
      <c r="F1155" s="2">
        <f>'Moving Avg'!D1155</f>
        <v>1.0760000000000001</v>
      </c>
      <c r="G1155" s="2">
        <f>'Moving Avg'!F1155</f>
        <v>1.0780000000000001</v>
      </c>
      <c r="H1155" s="2">
        <f>'Moving Avg'!G1155</f>
        <v>1.1049999999999998</v>
      </c>
      <c r="I1155" s="2">
        <f>'Moving Avg'!H1155</f>
        <v>1.4058000000000026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si="180"/>
        <v>25</v>
      </c>
      <c r="N1155" s="8">
        <f t="shared" si="181"/>
        <v>45</v>
      </c>
      <c r="O1155" s="8">
        <f t="shared" si="182"/>
        <v>0</v>
      </c>
      <c r="P1155" s="8">
        <f t="shared" si="183"/>
        <v>83.5</v>
      </c>
      <c r="Q1155" s="9">
        <f t="shared" ref="Q1155:Q1218" si="184">0.35*M1155+N1155*0.35+O1155*0.15+P1155*0.15</f>
        <v>37.024999999999999</v>
      </c>
      <c r="R1155" s="9">
        <f t="shared" ref="R1155:R1218" si="185">M1155*0.2+N1155*0.2+O1155*0.35+P1155*0.25</f>
        <v>34.875</v>
      </c>
      <c r="S1155" s="9">
        <f t="shared" ref="S1155:S1218" si="186">M1155*0.15+N1155*0.15+O1155*0.25+P1155*0.45</f>
        <v>48.075000000000003</v>
      </c>
      <c r="T1155" s="9">
        <f t="shared" ref="T1155:T1218" si="187">0.25*SUM(M1155:P1155)</f>
        <v>38.375</v>
      </c>
      <c r="U1155" s="8">
        <f t="shared" ref="U1155:U1218" si="188">SUM(Q1155:S1155)/3</f>
        <v>39.991666666666667</v>
      </c>
      <c r="V1155" s="8">
        <f t="shared" ref="V1155:V1218" si="189">SUM(Q1155:T1155)/4</f>
        <v>39.587500000000006</v>
      </c>
    </row>
    <row r="1156" spans="1:22" ht="13.5" x14ac:dyDescent="0.25">
      <c r="A1156" s="3">
        <f>RSI!A1156</f>
        <v>43696</v>
      </c>
      <c r="B1156" s="2">
        <f>RSI!B1156</f>
        <v>1.08</v>
      </c>
      <c r="C1156" s="2">
        <f>RSI!I1156</f>
        <v>47.862951174824794</v>
      </c>
      <c r="D1156" s="2">
        <f>MACD!E1156</f>
        <v>-6.7080448171896734E-4</v>
      </c>
      <c r="E1156" s="2">
        <f>MACD!F1156</f>
        <v>7.9759664743020743E-3</v>
      </c>
      <c r="F1156" s="2">
        <f>'Moving Avg'!D1156</f>
        <v>1.0780000000000001</v>
      </c>
      <c r="G1156" s="2">
        <f>'Moving Avg'!F1156</f>
        <v>1.077</v>
      </c>
      <c r="H1156" s="2">
        <f>'Moving Avg'!G1156</f>
        <v>1.1027999999999998</v>
      </c>
      <c r="I1156" s="2">
        <f>'Moving Avg'!H1156</f>
        <v>1.4025000000000023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0"/>
        <v>25</v>
      </c>
      <c r="N1156" s="8">
        <f t="shared" si="181"/>
        <v>45</v>
      </c>
      <c r="O1156" s="8">
        <f t="shared" si="182"/>
        <v>0</v>
      </c>
      <c r="P1156" s="8">
        <f t="shared" si="183"/>
        <v>83.5</v>
      </c>
      <c r="Q1156" s="9">
        <f t="shared" si="184"/>
        <v>37.024999999999999</v>
      </c>
      <c r="R1156" s="9">
        <f t="shared" si="185"/>
        <v>34.875</v>
      </c>
      <c r="S1156" s="9">
        <f t="shared" si="186"/>
        <v>48.075000000000003</v>
      </c>
      <c r="T1156" s="9">
        <f t="shared" si="187"/>
        <v>38.375</v>
      </c>
      <c r="U1156" s="8">
        <f t="shared" si="188"/>
        <v>39.991666666666667</v>
      </c>
      <c r="V1156" s="8">
        <f t="shared" si="189"/>
        <v>39.587500000000006</v>
      </c>
    </row>
    <row r="1157" spans="1:22" ht="13.5" x14ac:dyDescent="0.25">
      <c r="A1157" s="3">
        <f>RSI!A1157</f>
        <v>43697</v>
      </c>
      <c r="B1157" s="2">
        <f>RSI!B1157</f>
        <v>1.1100000000000001</v>
      </c>
      <c r="C1157" s="2">
        <f>RSI!I1157</f>
        <v>65.845027989193426</v>
      </c>
      <c r="D1157" s="2">
        <f>MACD!E1157</f>
        <v>-7.5422636856761205E-3</v>
      </c>
      <c r="E1157" s="2">
        <f>MACD!F1157</f>
        <v>4.8723204423064357E-3</v>
      </c>
      <c r="F1157" s="2">
        <f>'Moving Avg'!D1157</f>
        <v>1.0860000000000001</v>
      </c>
      <c r="G1157" s="2">
        <f>'Moving Avg'!F1157</f>
        <v>1.0774999999999999</v>
      </c>
      <c r="H1157" s="2">
        <f>'Moving Avg'!G1157</f>
        <v>1.1011999999999997</v>
      </c>
      <c r="I1157" s="2">
        <f>'Moving Avg'!H1157</f>
        <v>1.3993500000000021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  <c r="M1157" s="8">
        <f t="shared" si="180"/>
        <v>25</v>
      </c>
      <c r="N1157" s="8">
        <f t="shared" si="181"/>
        <v>45</v>
      </c>
      <c r="O1157" s="8">
        <f t="shared" si="182"/>
        <v>0</v>
      </c>
      <c r="P1157" s="8">
        <f t="shared" si="183"/>
        <v>83.5</v>
      </c>
      <c r="Q1157" s="9">
        <f t="shared" si="184"/>
        <v>37.024999999999999</v>
      </c>
      <c r="R1157" s="9">
        <f t="shared" si="185"/>
        <v>34.875</v>
      </c>
      <c r="S1157" s="9">
        <f t="shared" si="186"/>
        <v>48.075000000000003</v>
      </c>
      <c r="T1157" s="9">
        <f t="shared" si="187"/>
        <v>38.375</v>
      </c>
      <c r="U1157" s="8">
        <f t="shared" si="188"/>
        <v>39.991666666666667</v>
      </c>
      <c r="V1157" s="8">
        <f t="shared" si="189"/>
        <v>39.587500000000006</v>
      </c>
    </row>
    <row r="1158" spans="1:22" ht="13.5" x14ac:dyDescent="0.25">
      <c r="A1158" s="3">
        <f>RSI!A1158</f>
        <v>43698</v>
      </c>
      <c r="B1158" s="2">
        <f>RSI!B1158</f>
        <v>1.1499999999999999</v>
      </c>
      <c r="C1158" s="2">
        <f>RSI!I1158</f>
        <v>77.157551212189759</v>
      </c>
      <c r="D1158" s="2">
        <f>MACD!E1158</f>
        <v>-1.6486657492928547E-2</v>
      </c>
      <c r="E1158" s="2">
        <f>MACD!F1158</f>
        <v>6.0052485525943907E-4</v>
      </c>
      <c r="F1158" s="2">
        <f>'Moving Avg'!D1158</f>
        <v>1.1000000000000001</v>
      </c>
      <c r="G1158" s="2">
        <f>'Moving Avg'!F1158</f>
        <v>1.0799999999999996</v>
      </c>
      <c r="H1158" s="2">
        <f>'Moving Avg'!G1158</f>
        <v>1.1003999999999998</v>
      </c>
      <c r="I1158" s="2">
        <f>'Moving Avg'!H1158</f>
        <v>1.3966000000000016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  <c r="M1158" s="8">
        <f t="shared" si="180"/>
        <v>0</v>
      </c>
      <c r="N1158" s="8">
        <f t="shared" si="181"/>
        <v>45</v>
      </c>
      <c r="O1158" s="8">
        <f t="shared" si="182"/>
        <v>0</v>
      </c>
      <c r="P1158" s="8">
        <f t="shared" si="183"/>
        <v>83.5</v>
      </c>
      <c r="Q1158" s="9">
        <f t="shared" si="184"/>
        <v>28.274999999999999</v>
      </c>
      <c r="R1158" s="9">
        <f t="shared" si="185"/>
        <v>29.875</v>
      </c>
      <c r="S1158" s="9">
        <f t="shared" si="186"/>
        <v>44.325000000000003</v>
      </c>
      <c r="T1158" s="9">
        <f t="shared" si="187"/>
        <v>32.125</v>
      </c>
      <c r="U1158" s="8">
        <f t="shared" si="188"/>
        <v>34.158333333333331</v>
      </c>
      <c r="V1158" s="8">
        <f t="shared" si="189"/>
        <v>33.65</v>
      </c>
    </row>
    <row r="1159" spans="1:22" ht="13.5" x14ac:dyDescent="0.25">
      <c r="A1159" s="3">
        <f>RSI!A1159</f>
        <v>43699</v>
      </c>
      <c r="B1159" s="2">
        <f>RSI!B1159</f>
        <v>1.1200000000000001</v>
      </c>
      <c r="C1159" s="2">
        <f>RSI!I1159</f>
        <v>60.87298792916409</v>
      </c>
      <c r="D1159" s="2">
        <f>MACD!E1159</f>
        <v>-2.2223870219488795E-2</v>
      </c>
      <c r="E1159" s="2">
        <f>MACD!F1159</f>
        <v>-3.9643541596902079E-3</v>
      </c>
      <c r="F1159" s="2">
        <f>'Moving Avg'!D1159</f>
        <v>1.1080000000000001</v>
      </c>
      <c r="G1159" s="2">
        <f>'Moving Avg'!F1159</f>
        <v>1.081</v>
      </c>
      <c r="H1159" s="2">
        <f>'Moving Avg'!G1159</f>
        <v>1.0989999999999998</v>
      </c>
      <c r="I1159" s="2">
        <f>'Moving Avg'!H1159</f>
        <v>1.3941500000000016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25</v>
      </c>
      <c r="N1159" s="8">
        <f t="shared" si="181"/>
        <v>45</v>
      </c>
      <c r="O1159" s="8">
        <f t="shared" si="182"/>
        <v>0</v>
      </c>
      <c r="P1159" s="8">
        <f t="shared" si="183"/>
        <v>83.5</v>
      </c>
      <c r="Q1159" s="9">
        <f t="shared" si="184"/>
        <v>37.024999999999999</v>
      </c>
      <c r="R1159" s="9">
        <f t="shared" si="185"/>
        <v>34.875</v>
      </c>
      <c r="S1159" s="9">
        <f t="shared" si="186"/>
        <v>48.075000000000003</v>
      </c>
      <c r="T1159" s="9">
        <f t="shared" si="187"/>
        <v>38.375</v>
      </c>
      <c r="U1159" s="8">
        <f t="shared" si="188"/>
        <v>39.991666666666667</v>
      </c>
      <c r="V1159" s="8">
        <f t="shared" si="189"/>
        <v>39.587500000000006</v>
      </c>
    </row>
    <row r="1160" spans="1:22" ht="13.5" x14ac:dyDescent="0.25">
      <c r="A1160" s="3">
        <f>RSI!A1160</f>
        <v>43700</v>
      </c>
      <c r="B1160" s="2">
        <f>RSI!B1160</f>
        <v>1.0900000000000001</v>
      </c>
      <c r="C1160" s="2">
        <f>RSI!I1160</f>
        <v>49.59947127390646</v>
      </c>
      <c r="D1160" s="2">
        <f>MACD!E1160</f>
        <v>-2.196414947568881E-2</v>
      </c>
      <c r="E1160" s="2">
        <f>MACD!F1160</f>
        <v>-7.5643132228899292E-3</v>
      </c>
      <c r="F1160" s="2">
        <f>'Moving Avg'!D1160</f>
        <v>1.1100000000000001</v>
      </c>
      <c r="G1160" s="2">
        <f>'Moving Avg'!F1160</f>
        <v>1.0805</v>
      </c>
      <c r="H1160" s="2">
        <f>'Moving Avg'!G1160</f>
        <v>1.0975999999999997</v>
      </c>
      <c r="I1160" s="2">
        <f>'Moving Avg'!H1160</f>
        <v>1.3915500000000012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45</v>
      </c>
      <c r="O1160" s="8">
        <f t="shared" si="182"/>
        <v>0</v>
      </c>
      <c r="P1160" s="8">
        <f t="shared" si="183"/>
        <v>83.5</v>
      </c>
      <c r="Q1160" s="9">
        <f t="shared" si="184"/>
        <v>37.024999999999999</v>
      </c>
      <c r="R1160" s="9">
        <f t="shared" si="185"/>
        <v>34.875</v>
      </c>
      <c r="S1160" s="9">
        <f t="shared" si="186"/>
        <v>48.075000000000003</v>
      </c>
      <c r="T1160" s="9">
        <f t="shared" si="187"/>
        <v>38.375</v>
      </c>
      <c r="U1160" s="8">
        <f t="shared" si="188"/>
        <v>39.991666666666667</v>
      </c>
      <c r="V1160" s="8">
        <f t="shared" si="189"/>
        <v>39.587500000000006</v>
      </c>
    </row>
    <row r="1161" spans="1:22" ht="13.5" x14ac:dyDescent="0.25">
      <c r="A1161" s="3">
        <f>RSI!A1161</f>
        <v>43703</v>
      </c>
      <c r="B1161" s="2">
        <f>RSI!B1161</f>
        <v>1.07</v>
      </c>
      <c r="C1161" s="2">
        <f>RSI!I1161</f>
        <v>43.778575279864171</v>
      </c>
      <c r="D1161" s="2">
        <f>MACD!E1161</f>
        <v>-2.0256799611165333E-2</v>
      </c>
      <c r="E1161" s="2">
        <f>MACD!F1161</f>
        <v>-1.010281050054501E-2</v>
      </c>
      <c r="F1161" s="2">
        <f>'Moving Avg'!D1161</f>
        <v>1.1080000000000001</v>
      </c>
      <c r="G1161" s="2">
        <f>'Moving Avg'!F1161</f>
        <v>1.079</v>
      </c>
      <c r="H1161" s="2">
        <f>'Moving Avg'!G1161</f>
        <v>1.0967999999999998</v>
      </c>
      <c r="I1161" s="2">
        <f>'Moving Avg'!H1161</f>
        <v>1.3888500000000008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25</v>
      </c>
      <c r="N1161" s="8">
        <f t="shared" si="181"/>
        <v>45</v>
      </c>
      <c r="O1161" s="8">
        <f t="shared" si="182"/>
        <v>0</v>
      </c>
      <c r="P1161" s="8">
        <f t="shared" si="183"/>
        <v>16.5</v>
      </c>
      <c r="Q1161" s="9">
        <f t="shared" si="184"/>
        <v>26.975000000000001</v>
      </c>
      <c r="R1161" s="9">
        <f t="shared" si="185"/>
        <v>18.125</v>
      </c>
      <c r="S1161" s="9">
        <f t="shared" si="186"/>
        <v>17.925000000000001</v>
      </c>
      <c r="T1161" s="9">
        <f t="shared" si="187"/>
        <v>21.625</v>
      </c>
      <c r="U1161" s="8">
        <f t="shared" si="188"/>
        <v>21.008333333333336</v>
      </c>
      <c r="V1161" s="8">
        <f t="shared" si="189"/>
        <v>21.162500000000001</v>
      </c>
    </row>
    <row r="1162" spans="1:22" ht="13.5" x14ac:dyDescent="0.25">
      <c r="A1162" s="3">
        <f>RSI!A1162</f>
        <v>43704</v>
      </c>
      <c r="B1162" s="2">
        <f>RSI!B1162</f>
        <v>1.05</v>
      </c>
      <c r="C1162" s="2">
        <f>RSI!I1162</f>
        <v>38.866420719172915</v>
      </c>
      <c r="D1162" s="2">
        <f>MACD!E1162</f>
        <v>-1.7206804137693155E-2</v>
      </c>
      <c r="E1162" s="2">
        <f>MACD!F1162</f>
        <v>-1.152360922797464E-2</v>
      </c>
      <c r="F1162" s="2">
        <f>'Moving Avg'!D1162</f>
        <v>1.0960000000000001</v>
      </c>
      <c r="G1162" s="2">
        <f>'Moving Avg'!F1162</f>
        <v>1.0765</v>
      </c>
      <c r="H1162" s="2">
        <f>'Moving Avg'!G1162</f>
        <v>1.0949999999999998</v>
      </c>
      <c r="I1162" s="2">
        <f>'Moving Avg'!H1162</f>
        <v>1.3861000000000008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0"/>
        <v>25</v>
      </c>
      <c r="N1162" s="8">
        <f t="shared" si="181"/>
        <v>45</v>
      </c>
      <c r="O1162" s="8">
        <f t="shared" si="182"/>
        <v>0</v>
      </c>
      <c r="P1162" s="8">
        <f t="shared" si="183"/>
        <v>16.5</v>
      </c>
      <c r="Q1162" s="9">
        <f t="shared" si="184"/>
        <v>26.975000000000001</v>
      </c>
      <c r="R1162" s="9">
        <f t="shared" si="185"/>
        <v>18.125</v>
      </c>
      <c r="S1162" s="9">
        <f t="shared" si="186"/>
        <v>17.925000000000001</v>
      </c>
      <c r="T1162" s="9">
        <f t="shared" si="187"/>
        <v>21.625</v>
      </c>
      <c r="U1162" s="8">
        <f t="shared" si="188"/>
        <v>21.008333333333336</v>
      </c>
      <c r="V1162" s="8">
        <f t="shared" si="189"/>
        <v>21.162500000000001</v>
      </c>
    </row>
    <row r="1163" spans="1:22" ht="13.5" x14ac:dyDescent="0.25">
      <c r="A1163" s="3">
        <f>RSI!A1163</f>
        <v>43705</v>
      </c>
      <c r="B1163" s="2">
        <f>RSI!B1163</f>
        <v>1.05</v>
      </c>
      <c r="C1163" s="2">
        <f>RSI!I1163</f>
        <v>38.866420719172901</v>
      </c>
      <c r="D1163" s="2">
        <f>MACD!E1163</f>
        <v>-1.2854735842093179E-2</v>
      </c>
      <c r="E1163" s="2">
        <f>MACD!F1163</f>
        <v>-1.1789834550798347E-2</v>
      </c>
      <c r="F1163" s="2">
        <f>'Moving Avg'!D1163</f>
        <v>1.0760000000000001</v>
      </c>
      <c r="G1163" s="2">
        <f>'Moving Avg'!F1163</f>
        <v>1.0740000000000001</v>
      </c>
      <c r="H1163" s="2">
        <f>'Moving Avg'!G1163</f>
        <v>1.0931999999999997</v>
      </c>
      <c r="I1163" s="2">
        <f>'Moving Avg'!H1163</f>
        <v>1.3837000000000006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25</v>
      </c>
      <c r="N1163" s="8">
        <f t="shared" si="181"/>
        <v>45</v>
      </c>
      <c r="O1163" s="8">
        <f t="shared" si="182"/>
        <v>0</v>
      </c>
      <c r="P1163" s="8">
        <f t="shared" si="183"/>
        <v>16.5</v>
      </c>
      <c r="Q1163" s="9">
        <f t="shared" si="184"/>
        <v>26.975000000000001</v>
      </c>
      <c r="R1163" s="9">
        <f t="shared" si="185"/>
        <v>18.125</v>
      </c>
      <c r="S1163" s="9">
        <f t="shared" si="186"/>
        <v>17.925000000000001</v>
      </c>
      <c r="T1163" s="9">
        <f t="shared" si="187"/>
        <v>21.625</v>
      </c>
      <c r="U1163" s="8">
        <f t="shared" si="188"/>
        <v>21.008333333333336</v>
      </c>
      <c r="V1163" s="8">
        <f t="shared" si="189"/>
        <v>21.162500000000001</v>
      </c>
    </row>
    <row r="1164" spans="1:22" ht="13.5" x14ac:dyDescent="0.25">
      <c r="A1164" s="3">
        <f>RSI!A1164</f>
        <v>43706</v>
      </c>
      <c r="B1164" s="2">
        <f>RSI!B1164</f>
        <v>1.05</v>
      </c>
      <c r="C1164" s="2">
        <f>RSI!I1164</f>
        <v>38.866420719172901</v>
      </c>
      <c r="D1164" s="2">
        <f>MACD!E1164</f>
        <v>-8.9566226664283821E-3</v>
      </c>
      <c r="E1164" s="2">
        <f>MACD!F1164</f>
        <v>-1.1223192173924354E-2</v>
      </c>
      <c r="F1164" s="2">
        <f>'Moving Avg'!D1164</f>
        <v>1.0619999999999998</v>
      </c>
      <c r="G1164" s="2">
        <f>'Moving Avg'!F1164</f>
        <v>1.0735000000000001</v>
      </c>
      <c r="H1164" s="2">
        <f>'Moving Avg'!G1164</f>
        <v>1.0913999999999997</v>
      </c>
      <c r="I1164" s="2">
        <f>'Moving Avg'!H1164</f>
        <v>1.3814500000000007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0"/>
        <v>25</v>
      </c>
      <c r="N1164" s="8">
        <f t="shared" si="181"/>
        <v>0</v>
      </c>
      <c r="O1164" s="8">
        <f t="shared" si="182"/>
        <v>0</v>
      </c>
      <c r="P1164" s="8">
        <f t="shared" si="183"/>
        <v>16.5</v>
      </c>
      <c r="Q1164" s="9">
        <f t="shared" si="184"/>
        <v>11.225</v>
      </c>
      <c r="R1164" s="9">
        <f t="shared" si="185"/>
        <v>9.125</v>
      </c>
      <c r="S1164" s="9">
        <f t="shared" si="186"/>
        <v>11.175000000000001</v>
      </c>
      <c r="T1164" s="9">
        <f t="shared" si="187"/>
        <v>10.375</v>
      </c>
      <c r="U1164" s="8">
        <f t="shared" si="188"/>
        <v>10.508333333333335</v>
      </c>
      <c r="V1164" s="8">
        <f t="shared" si="189"/>
        <v>10.475000000000001</v>
      </c>
    </row>
    <row r="1165" spans="1:22" ht="13.5" x14ac:dyDescent="0.25">
      <c r="A1165" s="3">
        <f>RSI!A1165</f>
        <v>43707</v>
      </c>
      <c r="B1165" s="2">
        <f>RSI!B1165</f>
        <v>1.05</v>
      </c>
      <c r="C1165" s="2">
        <f>RSI!I1165</f>
        <v>38.866420719172893</v>
      </c>
      <c r="D1165" s="2">
        <f>MACD!E1165</f>
        <v>-5.4585952761903034E-3</v>
      </c>
      <c r="E1165" s="2">
        <f>MACD!F1165</f>
        <v>-1.0070272794377545E-2</v>
      </c>
      <c r="F1165" s="2">
        <f>'Moving Avg'!D1165</f>
        <v>1.0539999999999998</v>
      </c>
      <c r="G1165" s="2">
        <f>'Moving Avg'!F1165</f>
        <v>1.0735000000000003</v>
      </c>
      <c r="H1165" s="2">
        <f>'Moving Avg'!G1165</f>
        <v>1.0895999999999997</v>
      </c>
      <c r="I1165" s="2">
        <f>'Moving Avg'!H1165</f>
        <v>1.3792000000000006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0"/>
        <v>25</v>
      </c>
      <c r="N1165" s="8">
        <f t="shared" si="181"/>
        <v>0</v>
      </c>
      <c r="O1165" s="8">
        <f t="shared" si="182"/>
        <v>0</v>
      </c>
      <c r="P1165" s="8">
        <f t="shared" si="183"/>
        <v>16.5</v>
      </c>
      <c r="Q1165" s="9">
        <f t="shared" si="184"/>
        <v>11.225</v>
      </c>
      <c r="R1165" s="9">
        <f t="shared" si="185"/>
        <v>9.125</v>
      </c>
      <c r="S1165" s="9">
        <f t="shared" si="186"/>
        <v>11.175000000000001</v>
      </c>
      <c r="T1165" s="9">
        <f t="shared" si="187"/>
        <v>10.375</v>
      </c>
      <c r="U1165" s="8">
        <f t="shared" si="188"/>
        <v>10.508333333333335</v>
      </c>
      <c r="V1165" s="8">
        <f t="shared" si="189"/>
        <v>10.475000000000001</v>
      </c>
    </row>
    <row r="1166" spans="1:22" ht="13.5" x14ac:dyDescent="0.25">
      <c r="A1166" s="3">
        <f>RSI!A1166</f>
        <v>43710</v>
      </c>
      <c r="B1166" s="2">
        <f>RSI!B1166</f>
        <v>1.05</v>
      </c>
      <c r="C1166" s="2">
        <f>RSI!I1166</f>
        <v>38.866420719172893</v>
      </c>
      <c r="D1166" s="2">
        <f>MACD!E1166</f>
        <v>-2.3138889701499465E-3</v>
      </c>
      <c r="E1166" s="2">
        <f>MACD!F1166</f>
        <v>-8.5189960295320253E-3</v>
      </c>
      <c r="F1166" s="2">
        <f>'Moving Avg'!D1166</f>
        <v>1.05</v>
      </c>
      <c r="G1166" s="2">
        <f>'Moving Avg'!F1166</f>
        <v>1.0735000000000003</v>
      </c>
      <c r="H1166" s="2">
        <f>'Moving Avg'!G1166</f>
        <v>1.0883999999999998</v>
      </c>
      <c r="I1166" s="2">
        <f>'Moving Avg'!H1166</f>
        <v>1.3769500000000008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25</v>
      </c>
      <c r="N1166" s="8">
        <f t="shared" si="181"/>
        <v>0</v>
      </c>
      <c r="O1166" s="8">
        <f t="shared" si="182"/>
        <v>0</v>
      </c>
      <c r="P1166" s="8">
        <f t="shared" si="183"/>
        <v>16.5</v>
      </c>
      <c r="Q1166" s="9">
        <f t="shared" si="184"/>
        <v>11.225</v>
      </c>
      <c r="R1166" s="9">
        <f t="shared" si="185"/>
        <v>9.125</v>
      </c>
      <c r="S1166" s="9">
        <f t="shared" si="186"/>
        <v>11.175000000000001</v>
      </c>
      <c r="T1166" s="9">
        <f t="shared" si="187"/>
        <v>10.375</v>
      </c>
      <c r="U1166" s="8">
        <f t="shared" si="188"/>
        <v>10.508333333333335</v>
      </c>
      <c r="V1166" s="8">
        <f t="shared" si="189"/>
        <v>10.475000000000001</v>
      </c>
    </row>
    <row r="1167" spans="1:22" ht="13.5" x14ac:dyDescent="0.25">
      <c r="A1167" s="3">
        <f>RSI!A1167</f>
        <v>43711</v>
      </c>
      <c r="B1167" s="2">
        <f>RSI!B1167</f>
        <v>1.05</v>
      </c>
      <c r="C1167" s="2">
        <f>RSI!I1167</f>
        <v>38.866420719172901</v>
      </c>
      <c r="D1167" s="2">
        <f>MACD!E1167</f>
        <v>5.1335463291142247E-3</v>
      </c>
      <c r="E1167" s="2">
        <f>MACD!F1167</f>
        <v>-5.7884875578027755E-3</v>
      </c>
      <c r="F1167" s="2">
        <f>'Moving Avg'!D1167</f>
        <v>1.05</v>
      </c>
      <c r="G1167" s="2">
        <f>'Moving Avg'!F1167</f>
        <v>1.0735000000000003</v>
      </c>
      <c r="H1167" s="2">
        <f>'Moving Avg'!G1167</f>
        <v>1.0865999999999998</v>
      </c>
      <c r="I1167" s="2">
        <f>'Moving Avg'!H1167</f>
        <v>1.3747500000000008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25</v>
      </c>
      <c r="N1167" s="8">
        <f t="shared" si="181"/>
        <v>0</v>
      </c>
      <c r="O1167" s="8">
        <f t="shared" si="182"/>
        <v>0</v>
      </c>
      <c r="P1167" s="8">
        <f t="shared" si="183"/>
        <v>33</v>
      </c>
      <c r="Q1167" s="9">
        <f t="shared" si="184"/>
        <v>13.7</v>
      </c>
      <c r="R1167" s="9">
        <f t="shared" si="185"/>
        <v>13.25</v>
      </c>
      <c r="S1167" s="9">
        <f t="shared" si="186"/>
        <v>18.600000000000001</v>
      </c>
      <c r="T1167" s="9">
        <f t="shared" si="187"/>
        <v>14.5</v>
      </c>
      <c r="U1167" s="8">
        <f t="shared" si="188"/>
        <v>15.183333333333332</v>
      </c>
      <c r="V1167" s="8">
        <f t="shared" si="189"/>
        <v>15.012499999999999</v>
      </c>
    </row>
    <row r="1168" spans="1:22" ht="13.5" x14ac:dyDescent="0.25">
      <c r="A1168" s="3">
        <f>RSI!A1168</f>
        <v>43712</v>
      </c>
      <c r="B1168" s="2">
        <f>RSI!B1168</f>
        <v>1.05</v>
      </c>
      <c r="C1168" s="2">
        <f>RSI!I1168</f>
        <v>38.866420719172901</v>
      </c>
      <c r="D1168" s="2">
        <f>MACD!E1168</f>
        <v>1.7747536420228638E-2</v>
      </c>
      <c r="E1168" s="2">
        <f>MACD!F1168</f>
        <v>-1.0812827621964924E-3</v>
      </c>
      <c r="F1168" s="2">
        <f>'Moving Avg'!D1168</f>
        <v>1.05</v>
      </c>
      <c r="G1168" s="2">
        <f>'Moving Avg'!F1168</f>
        <v>1.0735000000000003</v>
      </c>
      <c r="H1168" s="2">
        <f>'Moving Avg'!G1168</f>
        <v>1.0847999999999998</v>
      </c>
      <c r="I1168" s="2">
        <f>'Moving Avg'!H1168</f>
        <v>1.3726000000000007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25</v>
      </c>
      <c r="N1168" s="8">
        <f t="shared" si="181"/>
        <v>0</v>
      </c>
      <c r="O1168" s="8">
        <f t="shared" si="182"/>
        <v>0</v>
      </c>
      <c r="P1168" s="8">
        <f t="shared" si="183"/>
        <v>33</v>
      </c>
      <c r="Q1168" s="9">
        <f t="shared" si="184"/>
        <v>13.7</v>
      </c>
      <c r="R1168" s="9">
        <f t="shared" si="185"/>
        <v>13.25</v>
      </c>
      <c r="S1168" s="9">
        <f t="shared" si="186"/>
        <v>18.600000000000001</v>
      </c>
      <c r="T1168" s="9">
        <f t="shared" si="187"/>
        <v>14.5</v>
      </c>
      <c r="U1168" s="8">
        <f t="shared" si="188"/>
        <v>15.183333333333332</v>
      </c>
      <c r="V1168" s="8">
        <f t="shared" si="189"/>
        <v>15.012499999999999</v>
      </c>
    </row>
    <row r="1169" spans="1:22" ht="13.5" x14ac:dyDescent="0.25">
      <c r="A1169" s="3">
        <f>RSI!A1169</f>
        <v>43713</v>
      </c>
      <c r="B1169" s="2">
        <f>RSI!B1169</f>
        <v>1.05</v>
      </c>
      <c r="C1169" s="2">
        <f>RSI!I1169</f>
        <v>38.866420719172915</v>
      </c>
      <c r="D1169" s="2">
        <f>MACD!E1169</f>
        <v>2.3952257586540959E-2</v>
      </c>
      <c r="E1169" s="2">
        <f>MACD!F1169</f>
        <v>3.9254253075509983E-3</v>
      </c>
      <c r="F1169" s="2">
        <f>'Moving Avg'!D1169</f>
        <v>1.05</v>
      </c>
      <c r="G1169" s="2">
        <f>'Moving Avg'!F1169</f>
        <v>1.0735000000000003</v>
      </c>
      <c r="H1169" s="2">
        <f>'Moving Avg'!G1169</f>
        <v>1.0829999999999997</v>
      </c>
      <c r="I1169" s="2">
        <f>'Moving Avg'!H1169</f>
        <v>1.370750000000001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25</v>
      </c>
      <c r="N1169" s="8">
        <f t="shared" si="181"/>
        <v>0</v>
      </c>
      <c r="O1169" s="8">
        <f t="shared" si="182"/>
        <v>0</v>
      </c>
      <c r="P1169" s="8">
        <f t="shared" si="183"/>
        <v>33</v>
      </c>
      <c r="Q1169" s="9">
        <f t="shared" si="184"/>
        <v>13.7</v>
      </c>
      <c r="R1169" s="9">
        <f t="shared" si="185"/>
        <v>13.25</v>
      </c>
      <c r="S1169" s="9">
        <f t="shared" si="186"/>
        <v>18.600000000000001</v>
      </c>
      <c r="T1169" s="9">
        <f t="shared" si="187"/>
        <v>14.5</v>
      </c>
      <c r="U1169" s="8">
        <f t="shared" si="188"/>
        <v>15.183333333333332</v>
      </c>
      <c r="V1169" s="8">
        <f t="shared" si="189"/>
        <v>15.012499999999999</v>
      </c>
    </row>
    <row r="1170" spans="1:22" ht="13.5" x14ac:dyDescent="0.25">
      <c r="A1170" s="3">
        <f>RSI!A1170</f>
        <v>43714</v>
      </c>
      <c r="B1170" s="2">
        <f>RSI!B1170</f>
        <v>1.05</v>
      </c>
      <c r="C1170" s="2">
        <f>RSI!I1170</f>
        <v>38.866420719172901</v>
      </c>
      <c r="D1170" s="2">
        <f>MACD!E1170</f>
        <v>2.4722882345486141E-2</v>
      </c>
      <c r="E1170" s="2">
        <f>MACD!F1170</f>
        <v>8.0849167151380279E-3</v>
      </c>
      <c r="F1170" s="2">
        <f>'Moving Avg'!D1170</f>
        <v>1.05</v>
      </c>
      <c r="G1170" s="2">
        <f>'Moving Avg'!F1170</f>
        <v>1.0725000000000002</v>
      </c>
      <c r="H1170" s="2">
        <f>'Moving Avg'!G1170</f>
        <v>1.0811999999999997</v>
      </c>
      <c r="I1170" s="2">
        <f>'Moving Avg'!H1170</f>
        <v>1.3685000000000012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  <c r="M1170" s="8">
        <f t="shared" si="180"/>
        <v>25</v>
      </c>
      <c r="N1170" s="8">
        <f t="shared" si="181"/>
        <v>0</v>
      </c>
      <c r="O1170" s="8">
        <f t="shared" si="182"/>
        <v>0</v>
      </c>
      <c r="P1170" s="8">
        <f t="shared" si="183"/>
        <v>33</v>
      </c>
      <c r="Q1170" s="9">
        <f t="shared" si="184"/>
        <v>13.7</v>
      </c>
      <c r="R1170" s="9">
        <f t="shared" si="185"/>
        <v>13.25</v>
      </c>
      <c r="S1170" s="9">
        <f t="shared" si="186"/>
        <v>18.600000000000001</v>
      </c>
      <c r="T1170" s="9">
        <f t="shared" si="187"/>
        <v>14.5</v>
      </c>
      <c r="U1170" s="8">
        <f t="shared" si="188"/>
        <v>15.183333333333332</v>
      </c>
      <c r="V1170" s="8">
        <f t="shared" si="189"/>
        <v>15.012499999999999</v>
      </c>
    </row>
    <row r="1171" spans="1:22" ht="13.5" x14ac:dyDescent="0.25">
      <c r="A1171" s="3">
        <f>RSI!A1171</f>
        <v>43717</v>
      </c>
      <c r="B1171" s="2">
        <f>RSI!B1171</f>
        <v>1.05</v>
      </c>
      <c r="C1171" s="2">
        <f>RSI!I1171</f>
        <v>38.866420719172915</v>
      </c>
      <c r="D1171" s="2">
        <f>MACD!E1171</f>
        <v>2.2423823312232471E-2</v>
      </c>
      <c r="E1171" s="2">
        <f>MACD!F1171</f>
        <v>1.0952698034556917E-2</v>
      </c>
      <c r="F1171" s="2">
        <f>'Moving Avg'!D1171</f>
        <v>1.05</v>
      </c>
      <c r="G1171" s="2">
        <f>'Moving Avg'!F1171</f>
        <v>1.0715000000000003</v>
      </c>
      <c r="H1171" s="2">
        <f>'Moving Avg'!G1171</f>
        <v>1.0799999999999996</v>
      </c>
      <c r="I1171" s="2">
        <f>'Moving Avg'!H1171</f>
        <v>1.3659500000000013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25</v>
      </c>
      <c r="N1171" s="8">
        <f t="shared" si="181"/>
        <v>0</v>
      </c>
      <c r="O1171" s="8">
        <f t="shared" si="182"/>
        <v>0</v>
      </c>
      <c r="P1171" s="8">
        <f t="shared" si="183"/>
        <v>33</v>
      </c>
      <c r="Q1171" s="9">
        <f t="shared" si="184"/>
        <v>13.7</v>
      </c>
      <c r="R1171" s="9">
        <f t="shared" si="185"/>
        <v>13.25</v>
      </c>
      <c r="S1171" s="9">
        <f t="shared" si="186"/>
        <v>18.600000000000001</v>
      </c>
      <c r="T1171" s="9">
        <f t="shared" si="187"/>
        <v>14.5</v>
      </c>
      <c r="U1171" s="8">
        <f t="shared" si="188"/>
        <v>15.183333333333332</v>
      </c>
      <c r="V1171" s="8">
        <f t="shared" si="189"/>
        <v>15.012499999999999</v>
      </c>
    </row>
    <row r="1172" spans="1:22" ht="13.5" x14ac:dyDescent="0.25">
      <c r="A1172" s="3">
        <f>RSI!A1172</f>
        <v>43718</v>
      </c>
      <c r="B1172" s="2">
        <f>RSI!B1172</f>
        <v>1.03</v>
      </c>
      <c r="C1172" s="2">
        <f>RSI!I1172</f>
        <v>31.459895458730017</v>
      </c>
      <c r="D1172" s="2">
        <f>MACD!E1172</f>
        <v>1.899950272136719E-2</v>
      </c>
      <c r="E1172" s="2">
        <f>MACD!F1172</f>
        <v>1.2562058971918973E-2</v>
      </c>
      <c r="F1172" s="2">
        <f>'Moving Avg'!D1172</f>
        <v>1.046</v>
      </c>
      <c r="G1172" s="2">
        <f>'Moving Avg'!F1172</f>
        <v>1.0695000000000003</v>
      </c>
      <c r="H1172" s="2">
        <f>'Moving Avg'!G1172</f>
        <v>1.0783999999999994</v>
      </c>
      <c r="I1172" s="2">
        <f>'Moving Avg'!H1172</f>
        <v>1.3632500000000014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  <c r="M1172" s="8">
        <f t="shared" si="180"/>
        <v>25</v>
      </c>
      <c r="N1172" s="8">
        <f t="shared" si="181"/>
        <v>0</v>
      </c>
      <c r="O1172" s="8">
        <f t="shared" si="182"/>
        <v>0</v>
      </c>
      <c r="P1172" s="8">
        <f t="shared" si="183"/>
        <v>16.5</v>
      </c>
      <c r="Q1172" s="9">
        <f t="shared" si="184"/>
        <v>11.225</v>
      </c>
      <c r="R1172" s="9">
        <f t="shared" si="185"/>
        <v>9.125</v>
      </c>
      <c r="S1172" s="9">
        <f t="shared" si="186"/>
        <v>11.175000000000001</v>
      </c>
      <c r="T1172" s="9">
        <f t="shared" si="187"/>
        <v>10.375</v>
      </c>
      <c r="U1172" s="8">
        <f t="shared" si="188"/>
        <v>10.508333333333335</v>
      </c>
      <c r="V1172" s="8">
        <f t="shared" si="189"/>
        <v>10.475000000000001</v>
      </c>
    </row>
    <row r="1173" spans="1:22" ht="13.5" x14ac:dyDescent="0.25">
      <c r="A1173" s="3">
        <f>RSI!A1173</f>
        <v>43719</v>
      </c>
      <c r="B1173" s="2">
        <f>RSI!B1173</f>
        <v>1.03</v>
      </c>
      <c r="C1173" s="2">
        <f>RSI!I1173</f>
        <v>31.459895458730017</v>
      </c>
      <c r="D1173" s="2">
        <f>MACD!E1173</f>
        <v>1.6328032141955662E-2</v>
      </c>
      <c r="E1173" s="2">
        <f>MACD!F1173</f>
        <v>1.3315253605926312E-2</v>
      </c>
      <c r="F1173" s="2">
        <f>'Moving Avg'!D1173</f>
        <v>1.0420000000000003</v>
      </c>
      <c r="G1173" s="2">
        <f>'Moving Avg'!F1173</f>
        <v>1.0670000000000004</v>
      </c>
      <c r="H1173" s="2">
        <f>'Moving Avg'!G1173</f>
        <v>1.0767999999999995</v>
      </c>
      <c r="I1173" s="2">
        <f>'Moving Avg'!H1173</f>
        <v>1.3604000000000014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0</v>
      </c>
      <c r="O1173" s="8">
        <f t="shared" si="182"/>
        <v>0</v>
      </c>
      <c r="P1173" s="8">
        <f t="shared" si="183"/>
        <v>16.5</v>
      </c>
      <c r="Q1173" s="9">
        <f t="shared" si="184"/>
        <v>11.225</v>
      </c>
      <c r="R1173" s="9">
        <f t="shared" si="185"/>
        <v>9.125</v>
      </c>
      <c r="S1173" s="9">
        <f t="shared" si="186"/>
        <v>11.175000000000001</v>
      </c>
      <c r="T1173" s="9">
        <f t="shared" si="187"/>
        <v>10.375</v>
      </c>
      <c r="U1173" s="8">
        <f t="shared" si="188"/>
        <v>10.508333333333335</v>
      </c>
      <c r="V1173" s="8">
        <f t="shared" si="189"/>
        <v>10.475000000000001</v>
      </c>
    </row>
    <row r="1174" spans="1:22" ht="13.5" x14ac:dyDescent="0.25">
      <c r="A1174" s="3">
        <f>RSI!A1174</f>
        <v>43720</v>
      </c>
      <c r="B1174" s="2">
        <f>RSI!B1174</f>
        <v>1.03</v>
      </c>
      <c r="C1174" s="2">
        <f>RSI!I1174</f>
        <v>31.459895458730017</v>
      </c>
      <c r="D1174" s="2">
        <f>MACD!E1174</f>
        <v>1.4276845424274986E-2</v>
      </c>
      <c r="E1174" s="2">
        <f>MACD!F1174</f>
        <v>1.3507571969596049E-2</v>
      </c>
      <c r="F1174" s="2">
        <f>'Moving Avg'!D1174</f>
        <v>1.038</v>
      </c>
      <c r="G1174" s="2">
        <f>'Moving Avg'!F1174</f>
        <v>1.0645000000000004</v>
      </c>
      <c r="H1174" s="2">
        <f>'Moving Avg'!G1174</f>
        <v>1.0751999999999995</v>
      </c>
      <c r="I1174" s="2">
        <f>'Moving Avg'!H1174</f>
        <v>1.3575500000000014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25</v>
      </c>
      <c r="N1174" s="8">
        <f t="shared" si="181"/>
        <v>0</v>
      </c>
      <c r="O1174" s="8">
        <f t="shared" si="182"/>
        <v>0</v>
      </c>
      <c r="P1174" s="8">
        <f t="shared" si="183"/>
        <v>16.5</v>
      </c>
      <c r="Q1174" s="9">
        <f t="shared" si="184"/>
        <v>11.225</v>
      </c>
      <c r="R1174" s="9">
        <f t="shared" si="185"/>
        <v>9.125</v>
      </c>
      <c r="S1174" s="9">
        <f t="shared" si="186"/>
        <v>11.175000000000001</v>
      </c>
      <c r="T1174" s="9">
        <f t="shared" si="187"/>
        <v>10.375</v>
      </c>
      <c r="U1174" s="8">
        <f t="shared" si="188"/>
        <v>10.508333333333335</v>
      </c>
      <c r="V1174" s="8">
        <f t="shared" si="189"/>
        <v>10.475000000000001</v>
      </c>
    </row>
    <row r="1175" spans="1:22" ht="13.5" x14ac:dyDescent="0.25">
      <c r="A1175" s="3">
        <f>RSI!A1175</f>
        <v>43721</v>
      </c>
      <c r="B1175" s="2">
        <f>RSI!B1175</f>
        <v>1.03</v>
      </c>
      <c r="C1175" s="2">
        <f>RSI!I1175</f>
        <v>31.459895458730017</v>
      </c>
      <c r="D1175" s="2">
        <f>MACD!E1175</f>
        <v>1.2735011438351096E-2</v>
      </c>
      <c r="E1175" s="2">
        <f>MACD!F1175</f>
        <v>1.3353059863347059E-2</v>
      </c>
      <c r="F1175" s="2">
        <f>'Moving Avg'!D1175</f>
        <v>1.0340000000000003</v>
      </c>
      <c r="G1175" s="2">
        <f>'Moving Avg'!F1175</f>
        <v>1.0620000000000005</v>
      </c>
      <c r="H1175" s="2">
        <f>'Moving Avg'!G1175</f>
        <v>1.0735999999999997</v>
      </c>
      <c r="I1175" s="2">
        <f>'Moving Avg'!H1175</f>
        <v>1.3545000000000014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25</v>
      </c>
      <c r="N1175" s="8">
        <f t="shared" si="181"/>
        <v>45</v>
      </c>
      <c r="O1175" s="8">
        <f t="shared" si="182"/>
        <v>0</v>
      </c>
      <c r="P1175" s="8">
        <f t="shared" si="183"/>
        <v>16.5</v>
      </c>
      <c r="Q1175" s="9">
        <f t="shared" si="184"/>
        <v>26.975000000000001</v>
      </c>
      <c r="R1175" s="9">
        <f t="shared" si="185"/>
        <v>18.125</v>
      </c>
      <c r="S1175" s="9">
        <f t="shared" si="186"/>
        <v>17.925000000000001</v>
      </c>
      <c r="T1175" s="9">
        <f t="shared" si="187"/>
        <v>21.625</v>
      </c>
      <c r="U1175" s="8">
        <f t="shared" si="188"/>
        <v>21.008333333333336</v>
      </c>
      <c r="V1175" s="8">
        <f t="shared" si="189"/>
        <v>21.162500000000001</v>
      </c>
    </row>
    <row r="1176" spans="1:22" ht="13.5" x14ac:dyDescent="0.25">
      <c r="A1176" s="3">
        <f>RSI!A1176</f>
        <v>43724</v>
      </c>
      <c r="B1176" s="2">
        <f>RSI!B1176</f>
        <v>1.03</v>
      </c>
      <c r="C1176" s="2">
        <f>RSI!I1176</f>
        <v>31.459895458730017</v>
      </c>
      <c r="D1176" s="2">
        <f>MACD!E1176</f>
        <v>1.1609813740680153E-2</v>
      </c>
      <c r="E1176" s="2">
        <f>MACD!F1176</f>
        <v>1.3004410638813678E-2</v>
      </c>
      <c r="F1176" s="2">
        <f>'Moving Avg'!D1176</f>
        <v>1.03</v>
      </c>
      <c r="G1176" s="2">
        <f>'Moving Avg'!F1176</f>
        <v>1.0595000000000003</v>
      </c>
      <c r="H1176" s="2">
        <f>'Moving Avg'!G1176</f>
        <v>1.0725999999999996</v>
      </c>
      <c r="I1176" s="2">
        <f>'Moving Avg'!H1176</f>
        <v>1.3516500000000014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25</v>
      </c>
      <c r="N1176" s="8">
        <f t="shared" si="181"/>
        <v>45</v>
      </c>
      <c r="O1176" s="8">
        <f t="shared" si="182"/>
        <v>0</v>
      </c>
      <c r="P1176" s="8">
        <f t="shared" si="183"/>
        <v>16.5</v>
      </c>
      <c r="Q1176" s="9">
        <f t="shared" si="184"/>
        <v>26.975000000000001</v>
      </c>
      <c r="R1176" s="9">
        <f t="shared" si="185"/>
        <v>18.125</v>
      </c>
      <c r="S1176" s="9">
        <f t="shared" si="186"/>
        <v>17.925000000000001</v>
      </c>
      <c r="T1176" s="9">
        <f t="shared" si="187"/>
        <v>21.625</v>
      </c>
      <c r="U1176" s="8">
        <f t="shared" si="188"/>
        <v>21.008333333333336</v>
      </c>
      <c r="V1176" s="8">
        <f t="shared" si="189"/>
        <v>21.162500000000001</v>
      </c>
    </row>
    <row r="1177" spans="1:22" ht="13.5" x14ac:dyDescent="0.25">
      <c r="A1177" s="3">
        <f>RSI!A1177</f>
        <v>43725</v>
      </c>
      <c r="B1177" s="2">
        <f>RSI!B1177</f>
        <v>1.03</v>
      </c>
      <c r="C1177" s="2">
        <f>RSI!I1177</f>
        <v>31.459895458730017</v>
      </c>
      <c r="D1177" s="2">
        <f>MACD!E1177</f>
        <v>1.0823863251158139E-2</v>
      </c>
      <c r="E1177" s="2">
        <f>MACD!F1177</f>
        <v>1.2568301161282571E-2</v>
      </c>
      <c r="F1177" s="2">
        <f>'Moving Avg'!D1177</f>
        <v>1.03</v>
      </c>
      <c r="G1177" s="2">
        <f>'Moving Avg'!F1177</f>
        <v>1.0555000000000005</v>
      </c>
      <c r="H1177" s="2">
        <f>'Moving Avg'!G1177</f>
        <v>1.0715999999999994</v>
      </c>
      <c r="I1177" s="2">
        <f>'Moving Avg'!H1177</f>
        <v>1.3484000000000012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25</v>
      </c>
      <c r="N1177" s="8">
        <f t="shared" si="181"/>
        <v>45</v>
      </c>
      <c r="O1177" s="8">
        <f t="shared" si="182"/>
        <v>0</v>
      </c>
      <c r="P1177" s="8">
        <f t="shared" si="183"/>
        <v>33</v>
      </c>
      <c r="Q1177" s="9">
        <f t="shared" si="184"/>
        <v>29.45</v>
      </c>
      <c r="R1177" s="9">
        <f t="shared" si="185"/>
        <v>22.25</v>
      </c>
      <c r="S1177" s="9">
        <f t="shared" si="186"/>
        <v>25.35</v>
      </c>
      <c r="T1177" s="9">
        <f t="shared" si="187"/>
        <v>25.75</v>
      </c>
      <c r="U1177" s="8">
        <f t="shared" si="188"/>
        <v>25.683333333333337</v>
      </c>
      <c r="V1177" s="8">
        <f t="shared" si="189"/>
        <v>25.700000000000003</v>
      </c>
    </row>
    <row r="1178" spans="1:22" ht="13.5" x14ac:dyDescent="0.25">
      <c r="A1178" s="3">
        <f>RSI!A1178</f>
        <v>43726</v>
      </c>
      <c r="B1178" s="2">
        <f>RSI!B1178</f>
        <v>1.05</v>
      </c>
      <c r="C1178" s="2">
        <f>RSI!I1178</f>
        <v>47.165806785960918</v>
      </c>
      <c r="D1178" s="2">
        <f>MACD!E1178</f>
        <v>8.8311799530862434E-3</v>
      </c>
      <c r="E1178" s="2">
        <f>MACD!F1178</f>
        <v>1.1820876919643307E-2</v>
      </c>
      <c r="F1178" s="2">
        <f>'Moving Avg'!D1178</f>
        <v>1.034</v>
      </c>
      <c r="G1178" s="2">
        <f>'Moving Avg'!F1178</f>
        <v>1.0505000000000002</v>
      </c>
      <c r="H1178" s="2">
        <f>'Moving Avg'!G1178</f>
        <v>1.0709999999999993</v>
      </c>
      <c r="I1178" s="2">
        <f>'Moving Avg'!H1178</f>
        <v>1.3449000000000013</v>
      </c>
      <c r="J1178" s="6" t="str">
        <f>OBV!F1178</f>
        <v>BULLISH</v>
      </c>
      <c r="K1178" s="6" t="str">
        <f>OBV!G1178</f>
        <v>NEUTRAL</v>
      </c>
      <c r="L1178" s="6" t="str">
        <f>OBV!H1178</f>
        <v>CONFIRMED BULLISH</v>
      </c>
      <c r="M1178" s="8">
        <f t="shared" si="180"/>
        <v>25</v>
      </c>
      <c r="N1178" s="8">
        <f t="shared" si="181"/>
        <v>45</v>
      </c>
      <c r="O1178" s="8">
        <f t="shared" si="182"/>
        <v>0</v>
      </c>
      <c r="P1178" s="8">
        <f t="shared" si="183"/>
        <v>83.5</v>
      </c>
      <c r="Q1178" s="9">
        <f t="shared" si="184"/>
        <v>37.024999999999999</v>
      </c>
      <c r="R1178" s="9">
        <f t="shared" si="185"/>
        <v>34.875</v>
      </c>
      <c r="S1178" s="9">
        <f t="shared" si="186"/>
        <v>48.075000000000003</v>
      </c>
      <c r="T1178" s="9">
        <f t="shared" si="187"/>
        <v>38.375</v>
      </c>
      <c r="U1178" s="8">
        <f t="shared" si="188"/>
        <v>39.991666666666667</v>
      </c>
      <c r="V1178" s="8">
        <f t="shared" si="189"/>
        <v>39.587500000000006</v>
      </c>
    </row>
    <row r="1179" spans="1:22" ht="13.5" x14ac:dyDescent="0.25">
      <c r="A1179" s="3">
        <f>RSI!A1179</f>
        <v>43727</v>
      </c>
      <c r="B1179" s="2">
        <f>RSI!B1179</f>
        <v>1.05</v>
      </c>
      <c r="C1179" s="2">
        <f>RSI!I1179</f>
        <v>47.165806785960925</v>
      </c>
      <c r="D1179" s="2">
        <f>MACD!E1179</f>
        <v>7.1693206175247326E-3</v>
      </c>
      <c r="E1179" s="2">
        <f>MACD!F1179</f>
        <v>1.0890565659219593E-2</v>
      </c>
      <c r="F1179" s="2">
        <f>'Moving Avg'!D1179</f>
        <v>1.0379999999999998</v>
      </c>
      <c r="G1179" s="2">
        <f>'Moving Avg'!F1179</f>
        <v>1.0470000000000002</v>
      </c>
      <c r="H1179" s="2">
        <f>'Moving Avg'!G1179</f>
        <v>1.0703999999999994</v>
      </c>
      <c r="I1179" s="2">
        <f>'Moving Avg'!H1179</f>
        <v>1.3412500000000014</v>
      </c>
      <c r="J1179" s="6" t="str">
        <f>OBV!F1179</f>
        <v>BULLISH</v>
      </c>
      <c r="K1179" s="6" t="str">
        <f>OBV!G1179</f>
        <v>NEUTRAL</v>
      </c>
      <c r="L1179" s="6" t="str">
        <f>OBV!H1179</f>
        <v>CONFIRMED BULLISH</v>
      </c>
      <c r="M1179" s="8">
        <f t="shared" si="180"/>
        <v>25</v>
      </c>
      <c r="N1179" s="8">
        <f t="shared" si="181"/>
        <v>45</v>
      </c>
      <c r="O1179" s="8">
        <f t="shared" si="182"/>
        <v>0</v>
      </c>
      <c r="P1179" s="8">
        <f t="shared" si="183"/>
        <v>83.5</v>
      </c>
      <c r="Q1179" s="9">
        <f t="shared" si="184"/>
        <v>37.024999999999999</v>
      </c>
      <c r="R1179" s="9">
        <f t="shared" si="185"/>
        <v>34.875</v>
      </c>
      <c r="S1179" s="9">
        <f t="shared" si="186"/>
        <v>48.075000000000003</v>
      </c>
      <c r="T1179" s="9">
        <f t="shared" si="187"/>
        <v>38.375</v>
      </c>
      <c r="U1179" s="8">
        <f t="shared" si="188"/>
        <v>39.991666666666667</v>
      </c>
      <c r="V1179" s="8">
        <f t="shared" si="189"/>
        <v>39.587500000000006</v>
      </c>
    </row>
    <row r="1180" spans="1:22" ht="13.5" x14ac:dyDescent="0.25">
      <c r="A1180" s="3">
        <f>RSI!A1180</f>
        <v>43728</v>
      </c>
      <c r="B1180" s="2">
        <f>RSI!B1180</f>
        <v>1.05</v>
      </c>
      <c r="C1180" s="2">
        <f>RSI!I1180</f>
        <v>47.165806785960925</v>
      </c>
      <c r="D1180" s="2">
        <f>MACD!E1180</f>
        <v>5.7855924131100522E-3</v>
      </c>
      <c r="E1180" s="2">
        <f>MACD!F1180</f>
        <v>9.8695710099976856E-3</v>
      </c>
      <c r="F1180" s="2">
        <f>'Moving Avg'!D1180</f>
        <v>1.042</v>
      </c>
      <c r="G1180" s="2">
        <f>'Moving Avg'!F1180</f>
        <v>1.0450000000000002</v>
      </c>
      <c r="H1180" s="2">
        <f>'Moving Avg'!G1180</f>
        <v>1.0697999999999994</v>
      </c>
      <c r="I1180" s="2">
        <f>'Moving Avg'!H1180</f>
        <v>1.3376000000000017</v>
      </c>
      <c r="J1180" s="6" t="str">
        <f>OBV!F1180</f>
        <v>BULLISH</v>
      </c>
      <c r="K1180" s="6" t="str">
        <f>OBV!G1180</f>
        <v>NEUTRAL</v>
      </c>
      <c r="L1180" s="6" t="str">
        <f>OBV!H1180</f>
        <v>CONFIRMED BULLISH</v>
      </c>
      <c r="M1180" s="8">
        <f t="shared" si="180"/>
        <v>25</v>
      </c>
      <c r="N1180" s="8">
        <f t="shared" si="181"/>
        <v>45</v>
      </c>
      <c r="O1180" s="8">
        <f t="shared" si="182"/>
        <v>0</v>
      </c>
      <c r="P1180" s="8">
        <f t="shared" si="183"/>
        <v>83.5</v>
      </c>
      <c r="Q1180" s="9">
        <f t="shared" si="184"/>
        <v>37.024999999999999</v>
      </c>
      <c r="R1180" s="9">
        <f t="shared" si="185"/>
        <v>34.875</v>
      </c>
      <c r="S1180" s="9">
        <f t="shared" si="186"/>
        <v>48.075000000000003</v>
      </c>
      <c r="T1180" s="9">
        <f t="shared" si="187"/>
        <v>38.375</v>
      </c>
      <c r="U1180" s="8">
        <f t="shared" si="188"/>
        <v>39.991666666666667</v>
      </c>
      <c r="V1180" s="8">
        <f t="shared" si="189"/>
        <v>39.587500000000006</v>
      </c>
    </row>
    <row r="1181" spans="1:22" ht="13.5" x14ac:dyDescent="0.25">
      <c r="A1181" s="3">
        <f>RSI!A1181</f>
        <v>43731</v>
      </c>
      <c r="B1181" s="2">
        <f>RSI!B1181</f>
        <v>1.05</v>
      </c>
      <c r="C1181" s="2">
        <f>RSI!I1181</f>
        <v>47.165806785960925</v>
      </c>
      <c r="D1181" s="2">
        <f>MACD!E1181</f>
        <v>4.6355421969663801E-3</v>
      </c>
      <c r="E1181" s="2">
        <f>MACD!F1181</f>
        <v>8.8227652473914248E-3</v>
      </c>
      <c r="F1181" s="2">
        <f>'Moving Avg'!D1181</f>
        <v>1.0459999999999998</v>
      </c>
      <c r="G1181" s="2">
        <f>'Moving Avg'!F1181</f>
        <v>1.044</v>
      </c>
      <c r="H1181" s="2">
        <f>'Moving Avg'!G1181</f>
        <v>1.0691999999999993</v>
      </c>
      <c r="I1181" s="2">
        <f>'Moving Avg'!H1181</f>
        <v>1.3335500000000016</v>
      </c>
      <c r="J1181" s="6" t="str">
        <f>OBV!F1181</f>
        <v>BULLISH</v>
      </c>
      <c r="K1181" s="6" t="str">
        <f>OBV!G1181</f>
        <v>NEUTRAL</v>
      </c>
      <c r="L1181" s="6" t="str">
        <f>OBV!H1181</f>
        <v>CONFIRMED BULLISH</v>
      </c>
      <c r="M1181" s="8">
        <f t="shared" si="180"/>
        <v>25</v>
      </c>
      <c r="N1181" s="8">
        <f t="shared" si="181"/>
        <v>45</v>
      </c>
      <c r="O1181" s="8">
        <f t="shared" si="182"/>
        <v>0</v>
      </c>
      <c r="P1181" s="8">
        <f t="shared" si="183"/>
        <v>83.5</v>
      </c>
      <c r="Q1181" s="9">
        <f t="shared" si="184"/>
        <v>37.024999999999999</v>
      </c>
      <c r="R1181" s="9">
        <f t="shared" si="185"/>
        <v>34.875</v>
      </c>
      <c r="S1181" s="9">
        <f t="shared" si="186"/>
        <v>48.075000000000003</v>
      </c>
      <c r="T1181" s="9">
        <f t="shared" si="187"/>
        <v>38.375</v>
      </c>
      <c r="U1181" s="8">
        <f t="shared" si="188"/>
        <v>39.991666666666667</v>
      </c>
      <c r="V1181" s="8">
        <f t="shared" si="189"/>
        <v>39.587500000000006</v>
      </c>
    </row>
    <row r="1182" spans="1:22" ht="13.5" x14ac:dyDescent="0.25">
      <c r="A1182" s="3">
        <f>RSI!A1182</f>
        <v>43732</v>
      </c>
      <c r="B1182" s="2">
        <f>RSI!B1182</f>
        <v>1.05</v>
      </c>
      <c r="C1182" s="2">
        <f>RSI!I1182</f>
        <v>47.165806785960925</v>
      </c>
      <c r="D1182" s="2">
        <f>MACD!E1182</f>
        <v>6.0475593421016605E-4</v>
      </c>
      <c r="E1182" s="2">
        <f>MACD!F1182</f>
        <v>7.1791633847551736E-3</v>
      </c>
      <c r="F1182" s="2">
        <f>'Moving Avg'!D1182</f>
        <v>1.05</v>
      </c>
      <c r="G1182" s="2">
        <f>'Moving Avg'!F1182</f>
        <v>1.044</v>
      </c>
      <c r="H1182" s="2">
        <f>'Moving Avg'!G1182</f>
        <v>1.0681999999999992</v>
      </c>
      <c r="I1182" s="2">
        <f>'Moving Avg'!H1182</f>
        <v>1.3296000000000019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0"/>
        <v>25</v>
      </c>
      <c r="N1182" s="8">
        <f t="shared" si="181"/>
        <v>45</v>
      </c>
      <c r="O1182" s="8">
        <f t="shared" si="182"/>
        <v>0</v>
      </c>
      <c r="P1182" s="8">
        <f t="shared" si="183"/>
        <v>83.5</v>
      </c>
      <c r="Q1182" s="9">
        <f t="shared" si="184"/>
        <v>37.024999999999999</v>
      </c>
      <c r="R1182" s="9">
        <f t="shared" si="185"/>
        <v>34.875</v>
      </c>
      <c r="S1182" s="9">
        <f t="shared" si="186"/>
        <v>48.075000000000003</v>
      </c>
      <c r="T1182" s="9">
        <f t="shared" si="187"/>
        <v>38.375</v>
      </c>
      <c r="U1182" s="8">
        <f t="shared" si="188"/>
        <v>39.991666666666667</v>
      </c>
      <c r="V1182" s="8">
        <f t="shared" si="189"/>
        <v>39.587500000000006</v>
      </c>
    </row>
    <row r="1183" spans="1:22" ht="13.5" x14ac:dyDescent="0.25">
      <c r="A1183" s="3">
        <f>RSI!A1183</f>
        <v>43733</v>
      </c>
      <c r="B1183" s="2">
        <f>RSI!B1183</f>
        <v>1.05</v>
      </c>
      <c r="C1183" s="2">
        <f>RSI!I1183</f>
        <v>47.165806785960925</v>
      </c>
      <c r="D1183" s="2">
        <f>MACD!E1183</f>
        <v>-2.7880795244643597E-3</v>
      </c>
      <c r="E1183" s="2">
        <f>MACD!F1183</f>
        <v>5.185714802911268E-3</v>
      </c>
      <c r="F1183" s="2">
        <f>'Moving Avg'!D1183</f>
        <v>1.05</v>
      </c>
      <c r="G1183" s="2">
        <f>'Moving Avg'!F1183</f>
        <v>1.044</v>
      </c>
      <c r="H1183" s="2">
        <f>'Moving Avg'!G1183</f>
        <v>1.0671999999999993</v>
      </c>
      <c r="I1183" s="2">
        <f>'Moving Avg'!H1183</f>
        <v>1.3256500000000022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25</v>
      </c>
      <c r="N1183" s="8">
        <f t="shared" si="181"/>
        <v>45</v>
      </c>
      <c r="O1183" s="8">
        <f t="shared" si="182"/>
        <v>0</v>
      </c>
      <c r="P1183" s="8">
        <f t="shared" si="183"/>
        <v>33</v>
      </c>
      <c r="Q1183" s="9">
        <f t="shared" si="184"/>
        <v>29.45</v>
      </c>
      <c r="R1183" s="9">
        <f t="shared" si="185"/>
        <v>22.25</v>
      </c>
      <c r="S1183" s="9">
        <f t="shared" si="186"/>
        <v>25.35</v>
      </c>
      <c r="T1183" s="9">
        <f t="shared" si="187"/>
        <v>25.75</v>
      </c>
      <c r="U1183" s="8">
        <f t="shared" si="188"/>
        <v>25.683333333333337</v>
      </c>
      <c r="V1183" s="8">
        <f t="shared" si="189"/>
        <v>25.700000000000003</v>
      </c>
    </row>
    <row r="1184" spans="1:22" ht="13.5" x14ac:dyDescent="0.25">
      <c r="A1184" s="3">
        <f>RSI!A1184</f>
        <v>43734</v>
      </c>
      <c r="B1184" s="2">
        <f>RSI!B1184</f>
        <v>1.02</v>
      </c>
      <c r="C1184" s="2">
        <f>RSI!I1184</f>
        <v>30.703131537311094</v>
      </c>
      <c r="D1184" s="2">
        <f>MACD!E1184</f>
        <v>-3.4202089633179611E-3</v>
      </c>
      <c r="E1184" s="2">
        <f>MACD!F1184</f>
        <v>3.4645300496654228E-3</v>
      </c>
      <c r="F1184" s="2">
        <f>'Moving Avg'!D1184</f>
        <v>1.044</v>
      </c>
      <c r="G1184" s="2">
        <f>'Moving Avg'!F1184</f>
        <v>1.0425</v>
      </c>
      <c r="H1184" s="2">
        <f>'Moving Avg'!G1184</f>
        <v>1.0655999999999992</v>
      </c>
      <c r="I1184" s="2">
        <f>'Moving Avg'!H1184</f>
        <v>1.321550000000002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45</v>
      </c>
      <c r="O1184" s="8">
        <f t="shared" si="182"/>
        <v>0</v>
      </c>
      <c r="P1184" s="8">
        <f t="shared" si="183"/>
        <v>16.5</v>
      </c>
      <c r="Q1184" s="9">
        <f t="shared" si="184"/>
        <v>26.975000000000001</v>
      </c>
      <c r="R1184" s="9">
        <f t="shared" si="185"/>
        <v>18.125</v>
      </c>
      <c r="S1184" s="9">
        <f t="shared" si="186"/>
        <v>17.925000000000001</v>
      </c>
      <c r="T1184" s="9">
        <f t="shared" si="187"/>
        <v>21.625</v>
      </c>
      <c r="U1184" s="8">
        <f t="shared" si="188"/>
        <v>21.008333333333336</v>
      </c>
      <c r="V1184" s="8">
        <f t="shared" si="189"/>
        <v>21.162500000000001</v>
      </c>
    </row>
    <row r="1185" spans="1:22" ht="13.5" x14ac:dyDescent="0.25">
      <c r="A1185" s="3">
        <f>RSI!A1185</f>
        <v>43735</v>
      </c>
      <c r="B1185" s="2">
        <f>RSI!B1185</f>
        <v>1.02</v>
      </c>
      <c r="C1185" s="2">
        <f>RSI!I1185</f>
        <v>30.703131537311094</v>
      </c>
      <c r="D1185" s="2">
        <f>MACD!E1185</f>
        <v>-3.7625302163990515E-3</v>
      </c>
      <c r="E1185" s="2">
        <f>MACD!F1185</f>
        <v>2.0191179964525281E-3</v>
      </c>
      <c r="F1185" s="2">
        <f>'Moving Avg'!D1185</f>
        <v>1.0379999999999998</v>
      </c>
      <c r="G1185" s="2">
        <f>'Moving Avg'!F1185</f>
        <v>1.0409999999999999</v>
      </c>
      <c r="H1185" s="2">
        <f>'Moving Avg'!G1185</f>
        <v>1.0639999999999996</v>
      </c>
      <c r="I1185" s="2">
        <f>'Moving Avg'!H1185</f>
        <v>1.317450000000002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0"/>
        <v>25</v>
      </c>
      <c r="N1185" s="8">
        <f t="shared" si="181"/>
        <v>45</v>
      </c>
      <c r="O1185" s="8">
        <f t="shared" si="182"/>
        <v>0</v>
      </c>
      <c r="P1185" s="8">
        <f t="shared" si="183"/>
        <v>16.5</v>
      </c>
      <c r="Q1185" s="9">
        <f t="shared" si="184"/>
        <v>26.975000000000001</v>
      </c>
      <c r="R1185" s="9">
        <f t="shared" si="185"/>
        <v>18.125</v>
      </c>
      <c r="S1185" s="9">
        <f t="shared" si="186"/>
        <v>17.925000000000001</v>
      </c>
      <c r="T1185" s="9">
        <f t="shared" si="187"/>
        <v>21.625</v>
      </c>
      <c r="U1185" s="8">
        <f t="shared" si="188"/>
        <v>21.008333333333336</v>
      </c>
      <c r="V1185" s="8">
        <f t="shared" si="189"/>
        <v>21.162500000000001</v>
      </c>
    </row>
    <row r="1186" spans="1:22" ht="13.5" x14ac:dyDescent="0.25">
      <c r="A1186" s="3">
        <f>RSI!A1186</f>
        <v>43738</v>
      </c>
      <c r="B1186" s="2">
        <f>RSI!B1186</f>
        <v>1</v>
      </c>
      <c r="C1186" s="2">
        <f>RSI!I1186</f>
        <v>24.178208781745866</v>
      </c>
      <c r="D1186" s="2">
        <f>MACD!E1186</f>
        <v>-2.3924111956918903E-3</v>
      </c>
      <c r="E1186" s="2">
        <f>MACD!F1186</f>
        <v>1.1368121580236446E-3</v>
      </c>
      <c r="F1186" s="2">
        <f>'Moving Avg'!D1186</f>
        <v>1.028</v>
      </c>
      <c r="G1186" s="2">
        <f>'Moving Avg'!F1186</f>
        <v>1.0385</v>
      </c>
      <c r="H1186" s="2">
        <f>'Moving Avg'!G1186</f>
        <v>1.0619999999999996</v>
      </c>
      <c r="I1186" s="2">
        <f>'Moving Avg'!H1186</f>
        <v>1.3132500000000018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50</v>
      </c>
      <c r="N1186" s="8">
        <f t="shared" si="181"/>
        <v>45</v>
      </c>
      <c r="O1186" s="8">
        <f t="shared" si="182"/>
        <v>0</v>
      </c>
      <c r="P1186" s="8">
        <f t="shared" si="183"/>
        <v>16.5</v>
      </c>
      <c r="Q1186" s="9">
        <f t="shared" si="184"/>
        <v>35.725000000000001</v>
      </c>
      <c r="R1186" s="9">
        <f t="shared" si="185"/>
        <v>23.125</v>
      </c>
      <c r="S1186" s="9">
        <f t="shared" si="186"/>
        <v>21.675000000000001</v>
      </c>
      <c r="T1186" s="9">
        <f t="shared" si="187"/>
        <v>27.875</v>
      </c>
      <c r="U1186" s="8">
        <f t="shared" si="188"/>
        <v>26.841666666666669</v>
      </c>
      <c r="V1186" s="8">
        <f t="shared" si="189"/>
        <v>27.1</v>
      </c>
    </row>
    <row r="1187" spans="1:22" ht="13.5" x14ac:dyDescent="0.25">
      <c r="A1187" s="3">
        <f>RSI!A1187</f>
        <v>43739</v>
      </c>
      <c r="B1187" s="2">
        <f>RSI!B1187</f>
        <v>1.02</v>
      </c>
      <c r="C1187" s="2">
        <f>RSI!I1187</f>
        <v>38.299279297997984</v>
      </c>
      <c r="D1187" s="2">
        <f>MACD!E1187</f>
        <v>-2.4312933168391115E-3</v>
      </c>
      <c r="E1187" s="2">
        <f>MACD!F1187</f>
        <v>4.2319106305109338E-4</v>
      </c>
      <c r="F1187" s="2">
        <f>'Moving Avg'!D1187</f>
        <v>1.0219999999999998</v>
      </c>
      <c r="G1187" s="2">
        <f>'Moving Avg'!F1187</f>
        <v>1.0370000000000001</v>
      </c>
      <c r="H1187" s="2">
        <f>'Moving Avg'!G1187</f>
        <v>1.0603999999999998</v>
      </c>
      <c r="I1187" s="2">
        <f>'Moving Avg'!H1187</f>
        <v>1.3091500000000016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  <c r="M1187" s="8">
        <f t="shared" si="180"/>
        <v>25</v>
      </c>
      <c r="N1187" s="8">
        <f t="shared" si="181"/>
        <v>45</v>
      </c>
      <c r="O1187" s="8">
        <f t="shared" si="182"/>
        <v>0</v>
      </c>
      <c r="P1187" s="8">
        <f t="shared" si="183"/>
        <v>16.5</v>
      </c>
      <c r="Q1187" s="9">
        <f t="shared" si="184"/>
        <v>26.975000000000001</v>
      </c>
      <c r="R1187" s="9">
        <f t="shared" si="185"/>
        <v>18.125</v>
      </c>
      <c r="S1187" s="9">
        <f t="shared" si="186"/>
        <v>17.925000000000001</v>
      </c>
      <c r="T1187" s="9">
        <f t="shared" si="187"/>
        <v>21.625</v>
      </c>
      <c r="U1187" s="8">
        <f t="shared" si="188"/>
        <v>21.008333333333336</v>
      </c>
      <c r="V1187" s="8">
        <f t="shared" si="189"/>
        <v>21.162500000000001</v>
      </c>
    </row>
    <row r="1188" spans="1:22" ht="13.5" x14ac:dyDescent="0.25">
      <c r="A1188" s="3">
        <f>RSI!A1188</f>
        <v>43740</v>
      </c>
      <c r="B1188" s="2">
        <f>RSI!B1188</f>
        <v>1.02</v>
      </c>
      <c r="C1188" s="2">
        <f>RSI!I1188</f>
        <v>38.299279297997984</v>
      </c>
      <c r="D1188" s="2">
        <f>MACD!E1188</f>
        <v>7.5683372006074556E-4</v>
      </c>
      <c r="E1188" s="2">
        <f>MACD!F1188</f>
        <v>4.8991959445302382E-4</v>
      </c>
      <c r="F1188" s="2">
        <f>'Moving Avg'!D1188</f>
        <v>1.016</v>
      </c>
      <c r="G1188" s="2">
        <f>'Moving Avg'!F1188</f>
        <v>1.0355000000000003</v>
      </c>
      <c r="H1188" s="2">
        <f>'Moving Avg'!G1188</f>
        <v>1.0587999999999997</v>
      </c>
      <c r="I1188" s="2">
        <f>'Moving Avg'!H1188</f>
        <v>1.3053000000000017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25</v>
      </c>
      <c r="N1188" s="8">
        <f t="shared" si="181"/>
        <v>0</v>
      </c>
      <c r="O1188" s="8">
        <f t="shared" si="182"/>
        <v>0</v>
      </c>
      <c r="P1188" s="8">
        <f t="shared" si="183"/>
        <v>16.5</v>
      </c>
      <c r="Q1188" s="9">
        <f t="shared" si="184"/>
        <v>11.225</v>
      </c>
      <c r="R1188" s="9">
        <f t="shared" si="185"/>
        <v>9.125</v>
      </c>
      <c r="S1188" s="9">
        <f t="shared" si="186"/>
        <v>11.175000000000001</v>
      </c>
      <c r="T1188" s="9">
        <f t="shared" si="187"/>
        <v>10.375</v>
      </c>
      <c r="U1188" s="8">
        <f t="shared" si="188"/>
        <v>10.508333333333335</v>
      </c>
      <c r="V1188" s="8">
        <f t="shared" si="189"/>
        <v>10.475000000000001</v>
      </c>
    </row>
    <row r="1189" spans="1:22" ht="13.5" x14ac:dyDescent="0.25">
      <c r="A1189" s="3">
        <f>RSI!A1189</f>
        <v>43741</v>
      </c>
      <c r="B1189" s="2">
        <f>RSI!B1189</f>
        <v>1.02</v>
      </c>
      <c r="C1189" s="2">
        <f>RSI!I1189</f>
        <v>38.299279297997984</v>
      </c>
      <c r="D1189" s="2">
        <f>MACD!E1189</f>
        <v>3.5879095042978815E-3</v>
      </c>
      <c r="E1189" s="2">
        <f>MACD!F1189</f>
        <v>1.1095175764219954E-3</v>
      </c>
      <c r="F1189" s="2">
        <f>'Moving Avg'!D1189</f>
        <v>1.016</v>
      </c>
      <c r="G1189" s="2">
        <f>'Moving Avg'!F1189</f>
        <v>1.0340000000000003</v>
      </c>
      <c r="H1189" s="2">
        <f>'Moving Avg'!G1189</f>
        <v>1.0572000000000001</v>
      </c>
      <c r="I1189" s="2">
        <f>'Moving Avg'!H1189</f>
        <v>1.3014500000000016</v>
      </c>
      <c r="J1189" s="6" t="str">
        <f>OBV!F1189</f>
        <v>BEARISH</v>
      </c>
      <c r="K1189" s="6" t="str">
        <f>OBV!G1189</f>
        <v>NEUTRAL</v>
      </c>
      <c r="L1189" s="6" t="str">
        <f>OBV!H1189</f>
        <v>NEUTRAL</v>
      </c>
      <c r="M1189" s="8">
        <f t="shared" si="180"/>
        <v>25</v>
      </c>
      <c r="N1189" s="8">
        <f t="shared" si="181"/>
        <v>0</v>
      </c>
      <c r="O1189" s="8">
        <f t="shared" si="182"/>
        <v>0</v>
      </c>
      <c r="P1189" s="8">
        <f t="shared" si="183"/>
        <v>16.5</v>
      </c>
      <c r="Q1189" s="9">
        <f t="shared" si="184"/>
        <v>11.225</v>
      </c>
      <c r="R1189" s="9">
        <f t="shared" si="185"/>
        <v>9.125</v>
      </c>
      <c r="S1189" s="9">
        <f t="shared" si="186"/>
        <v>11.175000000000001</v>
      </c>
      <c r="T1189" s="9">
        <f t="shared" si="187"/>
        <v>10.375</v>
      </c>
      <c r="U1189" s="8">
        <f t="shared" si="188"/>
        <v>10.508333333333335</v>
      </c>
      <c r="V1189" s="8">
        <f t="shared" si="189"/>
        <v>10.475000000000001</v>
      </c>
    </row>
    <row r="1190" spans="1:22" ht="13.5" x14ac:dyDescent="0.25">
      <c r="A1190" s="3">
        <f>RSI!A1190</f>
        <v>43742</v>
      </c>
      <c r="B1190" s="2">
        <f>RSI!B1190</f>
        <v>1.02</v>
      </c>
      <c r="C1190" s="2">
        <f>RSI!I1190</f>
        <v>38.299279297997984</v>
      </c>
      <c r="D1190" s="2">
        <f>MACD!E1190</f>
        <v>6.1069813067138323E-3</v>
      </c>
      <c r="E1190" s="2">
        <f>MACD!F1190</f>
        <v>2.1090103224803629E-3</v>
      </c>
      <c r="F1190" s="2">
        <f>'Moving Avg'!D1190</f>
        <v>1.016</v>
      </c>
      <c r="G1190" s="2">
        <f>'Moving Avg'!F1190</f>
        <v>1.0325000000000002</v>
      </c>
      <c r="H1190" s="2">
        <f>'Moving Avg'!G1190</f>
        <v>1.0556000000000001</v>
      </c>
      <c r="I1190" s="2">
        <f>'Moving Avg'!H1190</f>
        <v>1.2976000000000014</v>
      </c>
      <c r="J1190" s="6" t="str">
        <f>OBV!F1190</f>
        <v>BEARISH</v>
      </c>
      <c r="K1190" s="6" t="str">
        <f>OBV!G1190</f>
        <v>NEUTRAL</v>
      </c>
      <c r="L1190" s="6" t="str">
        <f>OBV!H1190</f>
        <v>NEUTRAL</v>
      </c>
      <c r="M1190" s="8">
        <f t="shared" si="180"/>
        <v>25</v>
      </c>
      <c r="N1190" s="8">
        <f t="shared" si="181"/>
        <v>0</v>
      </c>
      <c r="O1190" s="8">
        <f t="shared" si="182"/>
        <v>0</v>
      </c>
      <c r="P1190" s="8">
        <f t="shared" si="183"/>
        <v>16.5</v>
      </c>
      <c r="Q1190" s="9">
        <f t="shared" si="184"/>
        <v>11.225</v>
      </c>
      <c r="R1190" s="9">
        <f t="shared" si="185"/>
        <v>9.125</v>
      </c>
      <c r="S1190" s="9">
        <f t="shared" si="186"/>
        <v>11.175000000000001</v>
      </c>
      <c r="T1190" s="9">
        <f t="shared" si="187"/>
        <v>10.375</v>
      </c>
      <c r="U1190" s="8">
        <f t="shared" si="188"/>
        <v>10.508333333333335</v>
      </c>
      <c r="V1190" s="8">
        <f t="shared" si="189"/>
        <v>10.475000000000001</v>
      </c>
    </row>
    <row r="1191" spans="1:22" ht="13.5" x14ac:dyDescent="0.25">
      <c r="A1191" s="3">
        <f>RSI!A1191</f>
        <v>43745</v>
      </c>
      <c r="B1191" s="2">
        <f>RSI!B1191</f>
        <v>1.02</v>
      </c>
      <c r="C1191" s="2">
        <f>RSI!I1191</f>
        <v>38.299279297997984</v>
      </c>
      <c r="D1191" s="2">
        <f>MACD!E1191</f>
        <v>8.3528981740572661E-3</v>
      </c>
      <c r="E1191" s="2">
        <f>MACD!F1191</f>
        <v>3.3577878927957437E-3</v>
      </c>
      <c r="F1191" s="2">
        <f>'Moving Avg'!D1191</f>
        <v>1.02</v>
      </c>
      <c r="G1191" s="2">
        <f>'Moving Avg'!F1191</f>
        <v>1.0310000000000001</v>
      </c>
      <c r="H1191" s="2">
        <f>'Moving Avg'!G1191</f>
        <v>1.0540000000000003</v>
      </c>
      <c r="I1191" s="2">
        <f>'Moving Avg'!H1191</f>
        <v>1.2938000000000014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25</v>
      </c>
      <c r="N1191" s="8">
        <f t="shared" si="181"/>
        <v>0</v>
      </c>
      <c r="O1191" s="8">
        <f t="shared" si="182"/>
        <v>0</v>
      </c>
      <c r="P1191" s="8">
        <f t="shared" si="183"/>
        <v>83.5</v>
      </c>
      <c r="Q1191" s="9">
        <f t="shared" si="184"/>
        <v>21.274999999999999</v>
      </c>
      <c r="R1191" s="9">
        <f t="shared" si="185"/>
        <v>25.875</v>
      </c>
      <c r="S1191" s="9">
        <f t="shared" si="186"/>
        <v>41.325000000000003</v>
      </c>
      <c r="T1191" s="9">
        <f t="shared" si="187"/>
        <v>27.125</v>
      </c>
      <c r="U1191" s="8">
        <f t="shared" si="188"/>
        <v>29.491666666666664</v>
      </c>
      <c r="V1191" s="8">
        <f t="shared" si="189"/>
        <v>28.9</v>
      </c>
    </row>
    <row r="1192" spans="1:22" ht="13.5" x14ac:dyDescent="0.25">
      <c r="A1192" s="3">
        <f>RSI!A1192</f>
        <v>43746</v>
      </c>
      <c r="B1192" s="2">
        <f>RSI!B1192</f>
        <v>1.02</v>
      </c>
      <c r="C1192" s="2">
        <f>RSI!I1192</f>
        <v>38.299279297997984</v>
      </c>
      <c r="D1192" s="2">
        <f>MACD!E1192</f>
        <v>1.035921027041975E-2</v>
      </c>
      <c r="E1192" s="2">
        <f>MACD!F1192</f>
        <v>4.7580723683205445E-3</v>
      </c>
      <c r="F1192" s="2">
        <f>'Moving Avg'!D1192</f>
        <v>1.02</v>
      </c>
      <c r="G1192" s="2">
        <f>'Moving Avg'!F1192</f>
        <v>1.0305</v>
      </c>
      <c r="H1192" s="2">
        <f>'Moving Avg'!G1192</f>
        <v>1.0524000000000004</v>
      </c>
      <c r="I1192" s="2">
        <f>'Moving Avg'!H1192</f>
        <v>1.2900000000000018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25</v>
      </c>
      <c r="N1192" s="8">
        <f t="shared" si="181"/>
        <v>0</v>
      </c>
      <c r="O1192" s="8">
        <f t="shared" si="182"/>
        <v>0</v>
      </c>
      <c r="P1192" s="8">
        <f t="shared" si="183"/>
        <v>33</v>
      </c>
      <c r="Q1192" s="9">
        <f t="shared" si="184"/>
        <v>13.7</v>
      </c>
      <c r="R1192" s="9">
        <f t="shared" si="185"/>
        <v>13.25</v>
      </c>
      <c r="S1192" s="9">
        <f t="shared" si="186"/>
        <v>18.600000000000001</v>
      </c>
      <c r="T1192" s="9">
        <f t="shared" si="187"/>
        <v>14.5</v>
      </c>
      <c r="U1192" s="8">
        <f t="shared" si="188"/>
        <v>15.183333333333332</v>
      </c>
      <c r="V1192" s="8">
        <f t="shared" si="189"/>
        <v>15.012499999999999</v>
      </c>
    </row>
    <row r="1193" spans="1:22" ht="13.5" x14ac:dyDescent="0.25">
      <c r="A1193" s="3">
        <f>RSI!A1193</f>
        <v>43747</v>
      </c>
      <c r="B1193" s="2">
        <f>RSI!B1193</f>
        <v>1</v>
      </c>
      <c r="C1193" s="2">
        <f>RSI!I1193</f>
        <v>29.677313950934774</v>
      </c>
      <c r="D1193" s="2">
        <f>MACD!E1193</f>
        <v>1.3636415357080711E-2</v>
      </c>
      <c r="E1193" s="2">
        <f>MACD!F1193</f>
        <v>6.5337409660725784E-3</v>
      </c>
      <c r="F1193" s="2">
        <f>'Moving Avg'!D1193</f>
        <v>1.016</v>
      </c>
      <c r="G1193" s="2">
        <f>'Moving Avg'!F1193</f>
        <v>1.0289999999999999</v>
      </c>
      <c r="H1193" s="2">
        <f>'Moving Avg'!G1193</f>
        <v>1.0504000000000004</v>
      </c>
      <c r="I1193" s="2">
        <f>'Moving Avg'!H1193</f>
        <v>1.2861000000000016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50</v>
      </c>
      <c r="N1193" s="8">
        <f t="shared" si="181"/>
        <v>0</v>
      </c>
      <c r="O1193" s="8">
        <f t="shared" si="182"/>
        <v>0</v>
      </c>
      <c r="P1193" s="8">
        <f t="shared" si="183"/>
        <v>16.5</v>
      </c>
      <c r="Q1193" s="9">
        <f t="shared" si="184"/>
        <v>19.975000000000001</v>
      </c>
      <c r="R1193" s="9">
        <f t="shared" si="185"/>
        <v>14.125</v>
      </c>
      <c r="S1193" s="9">
        <f t="shared" si="186"/>
        <v>14.925000000000001</v>
      </c>
      <c r="T1193" s="9">
        <f t="shared" si="187"/>
        <v>16.625</v>
      </c>
      <c r="U1193" s="8">
        <f t="shared" si="188"/>
        <v>16.341666666666669</v>
      </c>
      <c r="V1193" s="8">
        <f t="shared" si="189"/>
        <v>16.412500000000001</v>
      </c>
    </row>
    <row r="1194" spans="1:22" ht="13.5" x14ac:dyDescent="0.25">
      <c r="A1194" s="3">
        <f>RSI!A1194</f>
        <v>43748</v>
      </c>
      <c r="B1194" s="2">
        <f>RSI!B1194</f>
        <v>1</v>
      </c>
      <c r="C1194" s="2">
        <f>RSI!I1194</f>
        <v>29.677313950934774</v>
      </c>
      <c r="D1194" s="2">
        <f>MACD!E1194</f>
        <v>1.2003041389569091E-2</v>
      </c>
      <c r="E1194" s="2">
        <f>MACD!F1194</f>
        <v>7.627601050771881E-3</v>
      </c>
      <c r="F1194" s="2">
        <f>'Moving Avg'!D1194</f>
        <v>1.012</v>
      </c>
      <c r="G1194" s="2">
        <f>'Moving Avg'!F1194</f>
        <v>1.0274999999999999</v>
      </c>
      <c r="H1194" s="2">
        <f>'Moving Avg'!G1194</f>
        <v>1.0492000000000004</v>
      </c>
      <c r="I1194" s="2">
        <f>'Moving Avg'!H1194</f>
        <v>1.2821500000000015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50</v>
      </c>
      <c r="N1194" s="8">
        <f t="shared" si="181"/>
        <v>0</v>
      </c>
      <c r="O1194" s="8">
        <f t="shared" si="182"/>
        <v>0</v>
      </c>
      <c r="P1194" s="8">
        <f t="shared" si="183"/>
        <v>16.5</v>
      </c>
      <c r="Q1194" s="9">
        <f t="shared" si="184"/>
        <v>19.975000000000001</v>
      </c>
      <c r="R1194" s="9">
        <f t="shared" si="185"/>
        <v>14.125</v>
      </c>
      <c r="S1194" s="9">
        <f t="shared" si="186"/>
        <v>14.925000000000001</v>
      </c>
      <c r="T1194" s="9">
        <f t="shared" si="187"/>
        <v>16.625</v>
      </c>
      <c r="U1194" s="8">
        <f t="shared" si="188"/>
        <v>16.341666666666669</v>
      </c>
      <c r="V1194" s="8">
        <f t="shared" si="189"/>
        <v>16.412500000000001</v>
      </c>
    </row>
    <row r="1195" spans="1:22" ht="13.5" x14ac:dyDescent="0.25">
      <c r="A1195" s="3">
        <f>RSI!A1195</f>
        <v>43749</v>
      </c>
      <c r="B1195" s="2">
        <f>RSI!B1195</f>
        <v>1.02</v>
      </c>
      <c r="C1195" s="2">
        <f>RSI!I1195</f>
        <v>44.236445949895611</v>
      </c>
      <c r="D1195" s="2">
        <f>MACD!E1195</f>
        <v>9.332984390640453E-3</v>
      </c>
      <c r="E1195" s="2">
        <f>MACD!F1195</f>
        <v>7.9686777187455964E-3</v>
      </c>
      <c r="F1195" s="2">
        <f>'Moving Avg'!D1195</f>
        <v>1.012</v>
      </c>
      <c r="G1195" s="2">
        <f>'Moving Avg'!F1195</f>
        <v>1.0269999999999997</v>
      </c>
      <c r="H1195" s="2">
        <f>'Moving Avg'!G1195</f>
        <v>1.0486000000000006</v>
      </c>
      <c r="I1195" s="2">
        <f>'Moving Avg'!H1195</f>
        <v>1.2785500000000016</v>
      </c>
      <c r="J1195" s="6" t="str">
        <f>OBV!F1195</f>
        <v>BEARISH</v>
      </c>
      <c r="K1195" s="6" t="str">
        <f>OBV!G1195</f>
        <v>NEUTRAL</v>
      </c>
      <c r="L1195" s="6" t="str">
        <f>OBV!H1195</f>
        <v>NEUTRAL</v>
      </c>
      <c r="M1195" s="8">
        <f t="shared" si="180"/>
        <v>25</v>
      </c>
      <c r="N1195" s="8">
        <f t="shared" si="181"/>
        <v>0</v>
      </c>
      <c r="O1195" s="8">
        <f t="shared" si="182"/>
        <v>0</v>
      </c>
      <c r="P1195" s="8">
        <f t="shared" si="183"/>
        <v>16.5</v>
      </c>
      <c r="Q1195" s="9">
        <f t="shared" si="184"/>
        <v>11.225</v>
      </c>
      <c r="R1195" s="9">
        <f t="shared" si="185"/>
        <v>9.125</v>
      </c>
      <c r="S1195" s="9">
        <f t="shared" si="186"/>
        <v>11.175000000000001</v>
      </c>
      <c r="T1195" s="9">
        <f t="shared" si="187"/>
        <v>10.375</v>
      </c>
      <c r="U1195" s="8">
        <f t="shared" si="188"/>
        <v>10.508333333333335</v>
      </c>
      <c r="V1195" s="8">
        <f t="shared" si="189"/>
        <v>10.475000000000001</v>
      </c>
    </row>
    <row r="1196" spans="1:22" ht="13.5" x14ac:dyDescent="0.25">
      <c r="A1196" s="3">
        <f>RSI!A1196</f>
        <v>43752</v>
      </c>
      <c r="B1196" s="2">
        <f>RSI!B1196</f>
        <v>1.02</v>
      </c>
      <c r="C1196" s="2">
        <f>RSI!I1196</f>
        <v>44.236445949895611</v>
      </c>
      <c r="D1196" s="2">
        <f>MACD!E1196</f>
        <v>4.0577775180821174E-3</v>
      </c>
      <c r="E1196" s="2">
        <f>MACD!F1196</f>
        <v>7.1864976786129003E-3</v>
      </c>
      <c r="F1196" s="2">
        <f>'Moving Avg'!D1196</f>
        <v>1.012</v>
      </c>
      <c r="G1196" s="2">
        <f>'Moving Avg'!F1196</f>
        <v>1.0265</v>
      </c>
      <c r="H1196" s="2">
        <f>'Moving Avg'!G1196</f>
        <v>1.0480000000000005</v>
      </c>
      <c r="I1196" s="2">
        <f>'Moving Avg'!H1196</f>
        <v>1.2750000000000017</v>
      </c>
      <c r="J1196" s="6" t="str">
        <f>OBV!F1196</f>
        <v>BEARISH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45</v>
      </c>
      <c r="O1196" s="8">
        <f t="shared" si="182"/>
        <v>0</v>
      </c>
      <c r="P1196" s="8">
        <f t="shared" si="183"/>
        <v>16.5</v>
      </c>
      <c r="Q1196" s="9">
        <f t="shared" si="184"/>
        <v>26.975000000000001</v>
      </c>
      <c r="R1196" s="9">
        <f t="shared" si="185"/>
        <v>18.125</v>
      </c>
      <c r="S1196" s="9">
        <f t="shared" si="186"/>
        <v>17.925000000000001</v>
      </c>
      <c r="T1196" s="9">
        <f t="shared" si="187"/>
        <v>21.625</v>
      </c>
      <c r="U1196" s="8">
        <f t="shared" si="188"/>
        <v>21.008333333333336</v>
      </c>
      <c r="V1196" s="8">
        <f t="shared" si="189"/>
        <v>21.162500000000001</v>
      </c>
    </row>
    <row r="1197" spans="1:22" ht="13.5" x14ac:dyDescent="0.25">
      <c r="A1197" s="3">
        <f>RSI!A1197</f>
        <v>43754</v>
      </c>
      <c r="B1197" s="2">
        <f>RSI!B1197</f>
        <v>1.02</v>
      </c>
      <c r="C1197" s="2">
        <f>RSI!I1197</f>
        <v>44.236445949895611</v>
      </c>
      <c r="D1197" s="2">
        <f>MACD!E1197</f>
        <v>2.7275410507718867E-3</v>
      </c>
      <c r="E1197" s="2">
        <f>MACD!F1197</f>
        <v>6.2947063530446982E-3</v>
      </c>
      <c r="F1197" s="2">
        <f>'Moving Avg'!D1197</f>
        <v>1.012</v>
      </c>
      <c r="G1197" s="2">
        <f>'Moving Avg'!F1197</f>
        <v>1.0259999999999998</v>
      </c>
      <c r="H1197" s="2">
        <f>'Moving Avg'!G1197</f>
        <v>1.0474000000000006</v>
      </c>
      <c r="I1197" s="2">
        <f>'Moving Avg'!H1197</f>
        <v>1.2717000000000018</v>
      </c>
      <c r="J1197" s="6" t="str">
        <f>OBV!F1197</f>
        <v>BEARISH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45</v>
      </c>
      <c r="O1197" s="8">
        <f t="shared" si="182"/>
        <v>0</v>
      </c>
      <c r="P1197" s="8">
        <f t="shared" si="183"/>
        <v>16.5</v>
      </c>
      <c r="Q1197" s="9">
        <f t="shared" si="184"/>
        <v>26.975000000000001</v>
      </c>
      <c r="R1197" s="9">
        <f t="shared" si="185"/>
        <v>18.125</v>
      </c>
      <c r="S1197" s="9">
        <f t="shared" si="186"/>
        <v>17.925000000000001</v>
      </c>
      <c r="T1197" s="9">
        <f t="shared" si="187"/>
        <v>21.625</v>
      </c>
      <c r="U1197" s="8">
        <f t="shared" si="188"/>
        <v>21.008333333333336</v>
      </c>
      <c r="V1197" s="8">
        <f t="shared" si="189"/>
        <v>21.162500000000001</v>
      </c>
    </row>
    <row r="1198" spans="1:22" ht="13.5" x14ac:dyDescent="0.25">
      <c r="A1198" s="3">
        <f>RSI!A1198</f>
        <v>43755</v>
      </c>
      <c r="B1198" s="2">
        <f>RSI!B1198</f>
        <v>1.02</v>
      </c>
      <c r="C1198" s="2">
        <f>RSI!I1198</f>
        <v>44.236445949895611</v>
      </c>
      <c r="D1198" s="2">
        <f>MACD!E1198</f>
        <v>1.6542499034402081E-3</v>
      </c>
      <c r="E1198" s="2">
        <f>MACD!F1198</f>
        <v>5.3666150631238004E-3</v>
      </c>
      <c r="F1198" s="2">
        <f>'Moving Avg'!D1198</f>
        <v>1.016</v>
      </c>
      <c r="G1198" s="2">
        <f>'Moving Avg'!F1198</f>
        <v>1.0244999999999997</v>
      </c>
      <c r="H1198" s="2">
        <f>'Moving Avg'!G1198</f>
        <v>1.0468000000000008</v>
      </c>
      <c r="I1198" s="2">
        <f>'Moving Avg'!H1198</f>
        <v>1.2681500000000017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45</v>
      </c>
      <c r="O1198" s="8">
        <f t="shared" si="182"/>
        <v>0</v>
      </c>
      <c r="P1198" s="8">
        <f t="shared" si="183"/>
        <v>83.5</v>
      </c>
      <c r="Q1198" s="9">
        <f t="shared" si="184"/>
        <v>37.024999999999999</v>
      </c>
      <c r="R1198" s="9">
        <f t="shared" si="185"/>
        <v>34.875</v>
      </c>
      <c r="S1198" s="9">
        <f t="shared" si="186"/>
        <v>48.075000000000003</v>
      </c>
      <c r="T1198" s="9">
        <f t="shared" si="187"/>
        <v>38.375</v>
      </c>
      <c r="U1198" s="8">
        <f t="shared" si="188"/>
        <v>39.991666666666667</v>
      </c>
      <c r="V1198" s="8">
        <f t="shared" si="189"/>
        <v>39.587500000000006</v>
      </c>
    </row>
    <row r="1199" spans="1:22" ht="13.5" x14ac:dyDescent="0.25">
      <c r="A1199" s="3">
        <f>RSI!A1199</f>
        <v>43756</v>
      </c>
      <c r="B1199" s="2">
        <f>RSI!B1199</f>
        <v>1.02</v>
      </c>
      <c r="C1199" s="2">
        <f>RSI!I1199</f>
        <v>44.236445949895611</v>
      </c>
      <c r="D1199" s="2">
        <f>MACD!E1199</f>
        <v>7.9450043013551408E-4</v>
      </c>
      <c r="E1199" s="2">
        <f>MACD!F1199</f>
        <v>4.4521921365261435E-3</v>
      </c>
      <c r="F1199" s="2">
        <f>'Moving Avg'!D1199</f>
        <v>1.02</v>
      </c>
      <c r="G1199" s="2">
        <f>'Moving Avg'!F1199</f>
        <v>1.0229999999999999</v>
      </c>
      <c r="H1199" s="2">
        <f>'Moving Avg'!G1199</f>
        <v>1.0462000000000009</v>
      </c>
      <c r="I1199" s="2">
        <f>'Moving Avg'!H1199</f>
        <v>1.2643500000000016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45</v>
      </c>
      <c r="O1199" s="8">
        <f t="shared" si="182"/>
        <v>0</v>
      </c>
      <c r="P1199" s="8">
        <f t="shared" si="183"/>
        <v>83.5</v>
      </c>
      <c r="Q1199" s="9">
        <f t="shared" si="184"/>
        <v>37.024999999999999</v>
      </c>
      <c r="R1199" s="9">
        <f t="shared" si="185"/>
        <v>34.875</v>
      </c>
      <c r="S1199" s="9">
        <f t="shared" si="186"/>
        <v>48.075000000000003</v>
      </c>
      <c r="T1199" s="9">
        <f t="shared" si="187"/>
        <v>38.375</v>
      </c>
      <c r="U1199" s="8">
        <f t="shared" si="188"/>
        <v>39.991666666666667</v>
      </c>
      <c r="V1199" s="8">
        <f t="shared" si="189"/>
        <v>39.587500000000006</v>
      </c>
    </row>
    <row r="1200" spans="1:22" ht="13.5" x14ac:dyDescent="0.25">
      <c r="A1200" s="3">
        <f>RSI!A1200</f>
        <v>43759</v>
      </c>
      <c r="B1200" s="2">
        <f>RSI!B1200</f>
        <v>1.02</v>
      </c>
      <c r="C1200" s="2">
        <f>RSI!I1200</f>
        <v>44.236445949895604</v>
      </c>
      <c r="D1200" s="2">
        <f>MACD!E1200</f>
        <v>1.118534019892703E-4</v>
      </c>
      <c r="E1200" s="2">
        <f>MACD!F1200</f>
        <v>3.5841243896187693E-3</v>
      </c>
      <c r="F1200" s="2">
        <f>'Moving Avg'!D1200</f>
        <v>1.02</v>
      </c>
      <c r="G1200" s="2">
        <f>'Moving Avg'!F1200</f>
        <v>1.0214999999999999</v>
      </c>
      <c r="H1200" s="2">
        <f>'Moving Avg'!G1200</f>
        <v>1.045200000000001</v>
      </c>
      <c r="I1200" s="2">
        <f>'Moving Avg'!H1200</f>
        <v>1.2600500000000019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25</v>
      </c>
      <c r="N1200" s="8">
        <f t="shared" si="181"/>
        <v>45</v>
      </c>
      <c r="O1200" s="8">
        <f t="shared" si="182"/>
        <v>0</v>
      </c>
      <c r="P1200" s="8">
        <f t="shared" si="183"/>
        <v>33</v>
      </c>
      <c r="Q1200" s="9">
        <f t="shared" si="184"/>
        <v>29.45</v>
      </c>
      <c r="R1200" s="9">
        <f t="shared" si="185"/>
        <v>22.25</v>
      </c>
      <c r="S1200" s="9">
        <f t="shared" si="186"/>
        <v>25.35</v>
      </c>
      <c r="T1200" s="9">
        <f t="shared" si="187"/>
        <v>25.75</v>
      </c>
      <c r="U1200" s="8">
        <f t="shared" si="188"/>
        <v>25.683333333333337</v>
      </c>
      <c r="V1200" s="8">
        <f t="shared" si="189"/>
        <v>25.700000000000003</v>
      </c>
    </row>
    <row r="1201" spans="1:22" ht="13.5" x14ac:dyDescent="0.25">
      <c r="A1201" s="3">
        <f>RSI!A1201</f>
        <v>43760</v>
      </c>
      <c r="B1201" s="2">
        <f>RSI!B1201</f>
        <v>1.02</v>
      </c>
      <c r="C1201" s="2">
        <f>RSI!I1201</f>
        <v>44.236445949895604</v>
      </c>
      <c r="D1201" s="2">
        <f>MACD!E1201</f>
        <v>-4.2425869586848464E-4</v>
      </c>
      <c r="E1201" s="2">
        <f>MACD!F1201</f>
        <v>2.7824477725213186E-3</v>
      </c>
      <c r="F1201" s="2">
        <f>'Moving Avg'!D1201</f>
        <v>1.02</v>
      </c>
      <c r="G1201" s="2">
        <f>'Moving Avg'!F1201</f>
        <v>1.0199999999999998</v>
      </c>
      <c r="H1201" s="2">
        <f>'Moving Avg'!G1201</f>
        <v>1.0442000000000011</v>
      </c>
      <c r="I1201" s="2">
        <f>'Moving Avg'!H1201</f>
        <v>1.255350000000002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25</v>
      </c>
      <c r="N1201" s="8">
        <f t="shared" si="181"/>
        <v>45</v>
      </c>
      <c r="O1201" s="8">
        <f t="shared" si="182"/>
        <v>0</v>
      </c>
      <c r="P1201" s="8">
        <f t="shared" si="183"/>
        <v>33</v>
      </c>
      <c r="Q1201" s="9">
        <f t="shared" si="184"/>
        <v>29.45</v>
      </c>
      <c r="R1201" s="9">
        <f t="shared" si="185"/>
        <v>22.25</v>
      </c>
      <c r="S1201" s="9">
        <f t="shared" si="186"/>
        <v>25.35</v>
      </c>
      <c r="T1201" s="9">
        <f t="shared" si="187"/>
        <v>25.75</v>
      </c>
      <c r="U1201" s="8">
        <f t="shared" si="188"/>
        <v>25.683333333333337</v>
      </c>
      <c r="V1201" s="8">
        <f t="shared" si="189"/>
        <v>25.700000000000003</v>
      </c>
    </row>
    <row r="1202" spans="1:22" ht="13.5" x14ac:dyDescent="0.25">
      <c r="A1202" s="3">
        <f>RSI!A1202</f>
        <v>43761</v>
      </c>
      <c r="B1202" s="2">
        <f>RSI!B1202</f>
        <v>1.02</v>
      </c>
      <c r="C1202" s="2">
        <f>RSI!I1202</f>
        <v>44.236445949895604</v>
      </c>
      <c r="D1202" s="2">
        <f>MACD!E1202</f>
        <v>-8.3945468483559438E-4</v>
      </c>
      <c r="E1202" s="2">
        <f>MACD!F1202</f>
        <v>2.0580672810499362E-3</v>
      </c>
      <c r="F1202" s="2">
        <f>'Moving Avg'!D1202</f>
        <v>1.02</v>
      </c>
      <c r="G1202" s="2">
        <f>'Moving Avg'!F1202</f>
        <v>1.0184999999999997</v>
      </c>
      <c r="H1202" s="2">
        <f>'Moving Avg'!G1202</f>
        <v>1.0432000000000015</v>
      </c>
      <c r="I1202" s="2">
        <f>'Moving Avg'!H1202</f>
        <v>1.250100000000002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  <c r="M1202" s="8">
        <f t="shared" si="180"/>
        <v>25</v>
      </c>
      <c r="N1202" s="8">
        <f t="shared" si="181"/>
        <v>45</v>
      </c>
      <c r="O1202" s="8">
        <f t="shared" si="182"/>
        <v>0</v>
      </c>
      <c r="P1202" s="8">
        <f t="shared" si="183"/>
        <v>33</v>
      </c>
      <c r="Q1202" s="9">
        <f t="shared" si="184"/>
        <v>29.45</v>
      </c>
      <c r="R1202" s="9">
        <f t="shared" si="185"/>
        <v>22.25</v>
      </c>
      <c r="S1202" s="9">
        <f t="shared" si="186"/>
        <v>25.35</v>
      </c>
      <c r="T1202" s="9">
        <f t="shared" si="187"/>
        <v>25.75</v>
      </c>
      <c r="U1202" s="8">
        <f t="shared" si="188"/>
        <v>25.683333333333337</v>
      </c>
      <c r="V1202" s="8">
        <f t="shared" si="189"/>
        <v>25.700000000000003</v>
      </c>
    </row>
    <row r="1203" spans="1:22" ht="13.5" x14ac:dyDescent="0.25">
      <c r="A1203" s="3">
        <f>RSI!A1203</f>
        <v>43762</v>
      </c>
      <c r="B1203" s="2">
        <f>RSI!B1203</f>
        <v>1.02</v>
      </c>
      <c r="C1203" s="2">
        <f>RSI!I1203</f>
        <v>44.236445949895611</v>
      </c>
      <c r="D1203" s="2">
        <f>MACD!E1203</f>
        <v>-4.2321073293560829E-3</v>
      </c>
      <c r="E1203" s="2">
        <f>MACD!F1203</f>
        <v>8.0003235896873234E-4</v>
      </c>
      <c r="F1203" s="2">
        <f>'Moving Avg'!D1203</f>
        <v>1.02</v>
      </c>
      <c r="G1203" s="2">
        <f>'Moving Avg'!F1203</f>
        <v>1.0169999999999999</v>
      </c>
      <c r="H1203" s="2">
        <f>'Moving Avg'!G1203</f>
        <v>1.0420000000000014</v>
      </c>
      <c r="I1203" s="2">
        <f>'Moving Avg'!H1203</f>
        <v>1.2448500000000022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25</v>
      </c>
      <c r="N1203" s="8">
        <f t="shared" si="181"/>
        <v>45</v>
      </c>
      <c r="O1203" s="8">
        <f t="shared" si="182"/>
        <v>0</v>
      </c>
      <c r="P1203" s="8">
        <f t="shared" si="183"/>
        <v>33</v>
      </c>
      <c r="Q1203" s="9">
        <f t="shared" si="184"/>
        <v>29.45</v>
      </c>
      <c r="R1203" s="9">
        <f t="shared" si="185"/>
        <v>22.25</v>
      </c>
      <c r="S1203" s="9">
        <f t="shared" si="186"/>
        <v>25.35</v>
      </c>
      <c r="T1203" s="9">
        <f t="shared" si="187"/>
        <v>25.75</v>
      </c>
      <c r="U1203" s="8">
        <f t="shared" si="188"/>
        <v>25.683333333333337</v>
      </c>
      <c r="V1203" s="8">
        <f t="shared" si="189"/>
        <v>25.700000000000003</v>
      </c>
    </row>
    <row r="1204" spans="1:22" ht="13.5" x14ac:dyDescent="0.25">
      <c r="A1204" s="3">
        <f>RSI!A1204</f>
        <v>43763</v>
      </c>
      <c r="B1204" s="2">
        <f>RSI!B1204</f>
        <v>1.01</v>
      </c>
      <c r="C1204" s="2">
        <f>RSI!I1204</f>
        <v>36.812034840857905</v>
      </c>
      <c r="D1204" s="2">
        <f>MACD!E1204</f>
        <v>-6.3291188619079009E-3</v>
      </c>
      <c r="E1204" s="2">
        <f>MACD!F1204</f>
        <v>-6.2579788520659432E-4</v>
      </c>
      <c r="F1204" s="2">
        <f>'Moving Avg'!D1204</f>
        <v>1.018</v>
      </c>
      <c r="G1204" s="2">
        <f>'Moving Avg'!F1204</f>
        <v>1.0165</v>
      </c>
      <c r="H1204" s="2">
        <f>'Moving Avg'!G1204</f>
        <v>1.0406000000000013</v>
      </c>
      <c r="I1204" s="2">
        <f>'Moving Avg'!H1204</f>
        <v>1.2400000000000022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45</v>
      </c>
      <c r="O1204" s="8">
        <f t="shared" si="182"/>
        <v>0</v>
      </c>
      <c r="P1204" s="8">
        <f t="shared" si="183"/>
        <v>16.5</v>
      </c>
      <c r="Q1204" s="9">
        <f t="shared" si="184"/>
        <v>26.975000000000001</v>
      </c>
      <c r="R1204" s="9">
        <f t="shared" si="185"/>
        <v>18.125</v>
      </c>
      <c r="S1204" s="9">
        <f t="shared" si="186"/>
        <v>17.925000000000001</v>
      </c>
      <c r="T1204" s="9">
        <f t="shared" si="187"/>
        <v>21.625</v>
      </c>
      <c r="U1204" s="8">
        <f t="shared" si="188"/>
        <v>21.008333333333336</v>
      </c>
      <c r="V1204" s="8">
        <f t="shared" si="189"/>
        <v>21.162500000000001</v>
      </c>
    </row>
    <row r="1205" spans="1:22" ht="13.5" x14ac:dyDescent="0.25">
      <c r="A1205" s="3">
        <f>RSI!A1205</f>
        <v>43766</v>
      </c>
      <c r="B1205" s="2">
        <f>RSI!B1205</f>
        <v>1.01</v>
      </c>
      <c r="C1205" s="2">
        <f>RSI!I1205</f>
        <v>36.812034840857905</v>
      </c>
      <c r="D1205" s="2">
        <f>MACD!E1205</f>
        <v>-4.9369869416917567E-3</v>
      </c>
      <c r="E1205" s="2">
        <f>MACD!F1205</f>
        <v>-1.4880356965036269E-3</v>
      </c>
      <c r="F1205" s="2">
        <f>'Moving Avg'!D1205</f>
        <v>1.016</v>
      </c>
      <c r="G1205" s="2">
        <f>'Moving Avg'!F1205</f>
        <v>1.016</v>
      </c>
      <c r="H1205" s="2">
        <f>'Moving Avg'!G1205</f>
        <v>1.0392000000000012</v>
      </c>
      <c r="I1205" s="2">
        <f>'Moving Avg'!H1205</f>
        <v>1.2349000000000019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45</v>
      </c>
      <c r="O1205" s="8">
        <f t="shared" si="182"/>
        <v>0</v>
      </c>
      <c r="P1205" s="8">
        <f t="shared" si="183"/>
        <v>16.5</v>
      </c>
      <c r="Q1205" s="9">
        <f t="shared" si="184"/>
        <v>26.975000000000001</v>
      </c>
      <c r="R1205" s="9">
        <f t="shared" si="185"/>
        <v>18.125</v>
      </c>
      <c r="S1205" s="9">
        <f t="shared" si="186"/>
        <v>17.925000000000001</v>
      </c>
      <c r="T1205" s="9">
        <f t="shared" si="187"/>
        <v>21.625</v>
      </c>
      <c r="U1205" s="8">
        <f t="shared" si="188"/>
        <v>21.008333333333336</v>
      </c>
      <c r="V1205" s="8">
        <f t="shared" si="189"/>
        <v>21.162500000000001</v>
      </c>
    </row>
    <row r="1206" spans="1:22" ht="13.5" x14ac:dyDescent="0.25">
      <c r="A1206" s="3">
        <f>RSI!A1206</f>
        <v>43767</v>
      </c>
      <c r="B1206" s="2">
        <f>RSI!B1206</f>
        <v>1.02</v>
      </c>
      <c r="C1206" s="2">
        <f>RSI!I1206</f>
        <v>47.107485565075983</v>
      </c>
      <c r="D1206" s="2">
        <f>MACD!E1206</f>
        <v>-4.4168039621297339E-3</v>
      </c>
      <c r="E1206" s="2">
        <f>MACD!F1206</f>
        <v>-2.0737893496288484E-3</v>
      </c>
      <c r="F1206" s="2">
        <f>'Moving Avg'!D1206</f>
        <v>1.016</v>
      </c>
      <c r="G1206" s="2">
        <f>'Moving Avg'!F1206</f>
        <v>1.0169999999999999</v>
      </c>
      <c r="H1206" s="2">
        <f>'Moving Avg'!G1206</f>
        <v>1.0380000000000011</v>
      </c>
      <c r="I1206" s="2">
        <f>'Moving Avg'!H1206</f>
        <v>1.229900000000002</v>
      </c>
      <c r="J1206" s="6" t="str">
        <f>OBV!F1206</f>
        <v>BULLISH</v>
      </c>
      <c r="K1206" s="6" t="str">
        <f>OBV!G1206</f>
        <v>NEUTRAL</v>
      </c>
      <c r="L1206" s="6" t="str">
        <f>OBV!H1206</f>
        <v>NEUTRAL</v>
      </c>
      <c r="M1206" s="8">
        <f t="shared" si="180"/>
        <v>25</v>
      </c>
      <c r="N1206" s="8">
        <f t="shared" si="181"/>
        <v>45</v>
      </c>
      <c r="O1206" s="8">
        <f t="shared" si="182"/>
        <v>0</v>
      </c>
      <c r="P1206" s="8">
        <f t="shared" si="183"/>
        <v>49.5</v>
      </c>
      <c r="Q1206" s="9">
        <f t="shared" si="184"/>
        <v>31.925000000000001</v>
      </c>
      <c r="R1206" s="9">
        <f t="shared" si="185"/>
        <v>26.375</v>
      </c>
      <c r="S1206" s="9">
        <f t="shared" si="186"/>
        <v>32.775000000000006</v>
      </c>
      <c r="T1206" s="9">
        <f t="shared" si="187"/>
        <v>29.875</v>
      </c>
      <c r="U1206" s="8">
        <f t="shared" si="188"/>
        <v>30.358333333333334</v>
      </c>
      <c r="V1206" s="8">
        <f t="shared" si="189"/>
        <v>30.237500000000001</v>
      </c>
    </row>
    <row r="1207" spans="1:22" ht="13.5" x14ac:dyDescent="0.25">
      <c r="A1207" s="3">
        <f>RSI!A1207</f>
        <v>43768</v>
      </c>
      <c r="B1207" s="2">
        <f>RSI!B1207</f>
        <v>1.02</v>
      </c>
      <c r="C1207" s="2">
        <f>RSI!I1207</f>
        <v>47.107485565075983</v>
      </c>
      <c r="D1207" s="2">
        <f>MACD!E1207</f>
        <v>-3.9589192463802547E-3</v>
      </c>
      <c r="E1207" s="2">
        <f>MACD!F1207</f>
        <v>-2.4508153289791298E-3</v>
      </c>
      <c r="F1207" s="2">
        <f>'Moving Avg'!D1207</f>
        <v>1.016</v>
      </c>
      <c r="G1207" s="2">
        <f>'Moving Avg'!F1207</f>
        <v>1.0169999999999999</v>
      </c>
      <c r="H1207" s="2">
        <f>'Moving Avg'!G1207</f>
        <v>1.0362000000000011</v>
      </c>
      <c r="I1207" s="2">
        <f>'Moving Avg'!H1207</f>
        <v>1.224950000000002</v>
      </c>
      <c r="J1207" s="6" t="str">
        <f>OBV!F1207</f>
        <v>BULLISH</v>
      </c>
      <c r="K1207" s="6" t="str">
        <f>OBV!G1207</f>
        <v>NEUTRAL</v>
      </c>
      <c r="L1207" s="6" t="str">
        <f>OBV!H1207</f>
        <v>NEUTRAL</v>
      </c>
      <c r="M1207" s="8">
        <f t="shared" si="180"/>
        <v>25</v>
      </c>
      <c r="N1207" s="8">
        <f t="shared" si="181"/>
        <v>45</v>
      </c>
      <c r="O1207" s="8">
        <f t="shared" si="182"/>
        <v>0</v>
      </c>
      <c r="P1207" s="8">
        <f t="shared" si="183"/>
        <v>49.5</v>
      </c>
      <c r="Q1207" s="9">
        <f t="shared" si="184"/>
        <v>31.925000000000001</v>
      </c>
      <c r="R1207" s="9">
        <f t="shared" si="185"/>
        <v>26.375</v>
      </c>
      <c r="S1207" s="9">
        <f t="shared" si="186"/>
        <v>32.775000000000006</v>
      </c>
      <c r="T1207" s="9">
        <f t="shared" si="187"/>
        <v>29.875</v>
      </c>
      <c r="U1207" s="8">
        <f t="shared" si="188"/>
        <v>30.358333333333334</v>
      </c>
      <c r="V1207" s="8">
        <f t="shared" si="189"/>
        <v>30.237500000000001</v>
      </c>
    </row>
    <row r="1208" spans="1:22" ht="13.5" x14ac:dyDescent="0.25">
      <c r="A1208" s="3">
        <f>RSI!A1208</f>
        <v>43769</v>
      </c>
      <c r="B1208" s="2">
        <f>RSI!B1208</f>
        <v>1.02</v>
      </c>
      <c r="C1208" s="2">
        <f>RSI!I1208</f>
        <v>47.107485565075983</v>
      </c>
      <c r="D1208" s="2">
        <f>MACD!E1208</f>
        <v>-3.5550617711193055E-3</v>
      </c>
      <c r="E1208" s="2">
        <f>MACD!F1208</f>
        <v>-2.6716646174071651E-3</v>
      </c>
      <c r="F1208" s="2">
        <f>'Moving Avg'!D1208</f>
        <v>1.016</v>
      </c>
      <c r="G1208" s="2">
        <f>'Moving Avg'!F1208</f>
        <v>1.0169999999999999</v>
      </c>
      <c r="H1208" s="2">
        <f>'Moving Avg'!G1208</f>
        <v>1.033600000000001</v>
      </c>
      <c r="I1208" s="2">
        <f>'Moving Avg'!H1208</f>
        <v>1.2203000000000019</v>
      </c>
      <c r="J1208" s="6" t="str">
        <f>OBV!F1208</f>
        <v>BULLISH</v>
      </c>
      <c r="K1208" s="6" t="str">
        <f>OBV!G1208</f>
        <v>NEUTRAL</v>
      </c>
      <c r="L1208" s="6" t="str">
        <f>OBV!H1208</f>
        <v>NEUTRAL</v>
      </c>
      <c r="M1208" s="8">
        <f t="shared" si="180"/>
        <v>25</v>
      </c>
      <c r="N1208" s="8">
        <f t="shared" si="181"/>
        <v>45</v>
      </c>
      <c r="O1208" s="8">
        <f t="shared" si="182"/>
        <v>0</v>
      </c>
      <c r="P1208" s="8">
        <f t="shared" si="183"/>
        <v>49.5</v>
      </c>
      <c r="Q1208" s="9">
        <f t="shared" si="184"/>
        <v>31.925000000000001</v>
      </c>
      <c r="R1208" s="9">
        <f t="shared" si="185"/>
        <v>26.375</v>
      </c>
      <c r="S1208" s="9">
        <f t="shared" si="186"/>
        <v>32.775000000000006</v>
      </c>
      <c r="T1208" s="9">
        <f t="shared" si="187"/>
        <v>29.875</v>
      </c>
      <c r="U1208" s="8">
        <f t="shared" si="188"/>
        <v>30.358333333333334</v>
      </c>
      <c r="V1208" s="8">
        <f t="shared" si="189"/>
        <v>30.237500000000001</v>
      </c>
    </row>
    <row r="1209" spans="1:22" ht="13.5" x14ac:dyDescent="0.25">
      <c r="A1209" s="3">
        <f>RSI!A1209</f>
        <v>43770</v>
      </c>
      <c r="B1209" s="2">
        <f>RSI!B1209</f>
        <v>1.01</v>
      </c>
      <c r="C1209" s="2">
        <f>RSI!I1209</f>
        <v>39.142063975200308</v>
      </c>
      <c r="D1209" s="2">
        <f>MACD!E1209</f>
        <v>-2.4573949540784845E-3</v>
      </c>
      <c r="E1209" s="2">
        <f>MACD!F1209</f>
        <v>-2.628810684741429E-3</v>
      </c>
      <c r="F1209" s="2">
        <f>'Moving Avg'!D1209</f>
        <v>1.016</v>
      </c>
      <c r="G1209" s="2">
        <f>'Moving Avg'!F1209</f>
        <v>1.0165</v>
      </c>
      <c r="H1209" s="2">
        <f>'Moving Avg'!G1209</f>
        <v>1.0314000000000008</v>
      </c>
      <c r="I1209" s="2">
        <f>'Moving Avg'!H1209</f>
        <v>1.2157500000000021</v>
      </c>
      <c r="J1209" s="6" t="str">
        <f>OBV!F1209</f>
        <v>BEARISH</v>
      </c>
      <c r="K1209" s="6" t="str">
        <f>OBV!G1209</f>
        <v>NEUTRAL</v>
      </c>
      <c r="L1209" s="6" t="str">
        <f>OBV!H1209</f>
        <v>NEUTRAL</v>
      </c>
      <c r="M1209" s="8">
        <f t="shared" si="180"/>
        <v>25</v>
      </c>
      <c r="N1209" s="8">
        <f t="shared" si="181"/>
        <v>0</v>
      </c>
      <c r="O1209" s="8">
        <f t="shared" si="182"/>
        <v>0</v>
      </c>
      <c r="P1209" s="8">
        <f t="shared" si="183"/>
        <v>16.5</v>
      </c>
      <c r="Q1209" s="9">
        <f t="shared" si="184"/>
        <v>11.225</v>
      </c>
      <c r="R1209" s="9">
        <f t="shared" si="185"/>
        <v>9.125</v>
      </c>
      <c r="S1209" s="9">
        <f t="shared" si="186"/>
        <v>11.175000000000001</v>
      </c>
      <c r="T1209" s="9">
        <f t="shared" si="187"/>
        <v>10.375</v>
      </c>
      <c r="U1209" s="8">
        <f t="shared" si="188"/>
        <v>10.508333333333335</v>
      </c>
      <c r="V1209" s="8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1.01</v>
      </c>
      <c r="C1210" s="2">
        <f>RSI!I1210</f>
        <v>39.142063975200308</v>
      </c>
      <c r="D1210" s="2">
        <f>MACD!E1210</f>
        <v>-1.4554349697410984E-3</v>
      </c>
      <c r="E1210" s="2">
        <f>MACD!F1210</f>
        <v>-2.3941355417413631E-3</v>
      </c>
      <c r="F1210" s="2">
        <f>'Moving Avg'!D1210</f>
        <v>1.016</v>
      </c>
      <c r="G1210" s="2">
        <f>'Moving Avg'!F1210</f>
        <v>1.016</v>
      </c>
      <c r="H1210" s="2">
        <f>'Moving Avg'!G1210</f>
        <v>1.0298000000000007</v>
      </c>
      <c r="I1210" s="2">
        <f>'Moving Avg'!H1210</f>
        <v>1.211600000000002</v>
      </c>
      <c r="J1210" s="6" t="str">
        <f>OBV!F1210</f>
        <v>BEARISH</v>
      </c>
      <c r="K1210" s="6" t="str">
        <f>OBV!G1210</f>
        <v>NEUTRAL</v>
      </c>
      <c r="L1210" s="6" t="str">
        <f>OBV!H1210</f>
        <v>NEUTRAL</v>
      </c>
      <c r="M1210" s="8">
        <f t="shared" si="180"/>
        <v>25</v>
      </c>
      <c r="N1210" s="8">
        <f t="shared" si="181"/>
        <v>0</v>
      </c>
      <c r="O1210" s="8">
        <f t="shared" si="182"/>
        <v>0</v>
      </c>
      <c r="P1210" s="8">
        <f t="shared" si="183"/>
        <v>16.5</v>
      </c>
      <c r="Q1210" s="9">
        <f t="shared" si="184"/>
        <v>11.225</v>
      </c>
      <c r="R1210" s="9">
        <f t="shared" si="185"/>
        <v>9.125</v>
      </c>
      <c r="S1210" s="9">
        <f t="shared" si="186"/>
        <v>11.175000000000001</v>
      </c>
      <c r="T1210" s="9">
        <f t="shared" si="187"/>
        <v>10.375</v>
      </c>
      <c r="U1210" s="8">
        <f t="shared" si="188"/>
        <v>10.508333333333335</v>
      </c>
      <c r="V1210" s="8">
        <f t="shared" si="189"/>
        <v>10.475000000000001</v>
      </c>
    </row>
    <row r="1211" spans="1:22" ht="13.5" x14ac:dyDescent="0.25">
      <c r="A1211" s="3">
        <f>RSI!A1211</f>
        <v>43774</v>
      </c>
      <c r="B1211" s="2">
        <f>RSI!B1211</f>
        <v>1</v>
      </c>
      <c r="C1211" s="2">
        <f>RSI!I1211</f>
        <v>32.724610905437018</v>
      </c>
      <c r="D1211" s="2">
        <f>MACD!E1211</f>
        <v>2.0086342220126951E-4</v>
      </c>
      <c r="E1211" s="2">
        <f>MACD!F1211</f>
        <v>-1.8751357489528368E-3</v>
      </c>
      <c r="F1211" s="2">
        <f>'Moving Avg'!D1211</f>
        <v>1.012</v>
      </c>
      <c r="G1211" s="2">
        <f>'Moving Avg'!F1211</f>
        <v>1.0150000000000001</v>
      </c>
      <c r="H1211" s="2">
        <f>'Moving Avg'!G1211</f>
        <v>1.0284000000000006</v>
      </c>
      <c r="I1211" s="2">
        <f>'Moving Avg'!H1211</f>
        <v>1.207800000000002</v>
      </c>
      <c r="J1211" s="6" t="str">
        <f>OBV!F1211</f>
        <v>BEARISH</v>
      </c>
      <c r="K1211" s="6" t="str">
        <f>OBV!G1211</f>
        <v>STRONG</v>
      </c>
      <c r="L1211" s="6" t="str">
        <f>OBV!H1211</f>
        <v>CONFIRMED BEARISH</v>
      </c>
      <c r="M1211" s="8">
        <f t="shared" si="180"/>
        <v>25</v>
      </c>
      <c r="N1211" s="8">
        <f t="shared" si="181"/>
        <v>0</v>
      </c>
      <c r="O1211" s="8">
        <f t="shared" si="182"/>
        <v>0</v>
      </c>
      <c r="P1211" s="8">
        <f t="shared" si="183"/>
        <v>33</v>
      </c>
      <c r="Q1211" s="9">
        <f t="shared" si="184"/>
        <v>13.7</v>
      </c>
      <c r="R1211" s="9">
        <f t="shared" si="185"/>
        <v>13.25</v>
      </c>
      <c r="S1211" s="9">
        <f t="shared" si="186"/>
        <v>18.600000000000001</v>
      </c>
      <c r="T1211" s="9">
        <f t="shared" si="187"/>
        <v>14.5</v>
      </c>
      <c r="U1211" s="8">
        <f t="shared" si="188"/>
        <v>15.183333333333332</v>
      </c>
      <c r="V1211" s="8">
        <f t="shared" si="189"/>
        <v>15.012499999999999</v>
      </c>
    </row>
    <row r="1212" spans="1:22" ht="13.5" x14ac:dyDescent="0.25">
      <c r="A1212" s="3">
        <f>RSI!A1212</f>
        <v>43775</v>
      </c>
      <c r="B1212" s="2">
        <f>RSI!B1212</f>
        <v>1</v>
      </c>
      <c r="C1212" s="2">
        <f>RSI!I1212</f>
        <v>32.724610905437018</v>
      </c>
      <c r="D1212" s="2">
        <f>MACD!E1212</f>
        <v>1.7241642885696962E-3</v>
      </c>
      <c r="E1212" s="2">
        <f>MACD!F1212</f>
        <v>-1.1552757414483301E-3</v>
      </c>
      <c r="F1212" s="2">
        <f>'Moving Avg'!D1212</f>
        <v>1.008</v>
      </c>
      <c r="G1212" s="2">
        <f>'Moving Avg'!F1212</f>
        <v>1.014</v>
      </c>
      <c r="H1212" s="2">
        <f>'Moving Avg'!G1212</f>
        <v>1.0274000000000005</v>
      </c>
      <c r="I1212" s="2">
        <f>'Moving Avg'!H1212</f>
        <v>1.204350000000002</v>
      </c>
      <c r="J1212" s="6" t="str">
        <f>OBV!F1212</f>
        <v>BEARISH</v>
      </c>
      <c r="K1212" s="6" t="str">
        <f>OBV!G1212</f>
        <v>STRONG</v>
      </c>
      <c r="L1212" s="6" t="str">
        <f>OBV!H1212</f>
        <v>CONFIRMED BEARISH</v>
      </c>
      <c r="M1212" s="8">
        <f t="shared" si="180"/>
        <v>25</v>
      </c>
      <c r="N1212" s="8">
        <f t="shared" si="181"/>
        <v>0</v>
      </c>
      <c r="O1212" s="8">
        <f t="shared" si="182"/>
        <v>0</v>
      </c>
      <c r="P1212" s="8">
        <f t="shared" si="183"/>
        <v>33</v>
      </c>
      <c r="Q1212" s="9">
        <f t="shared" si="184"/>
        <v>13.7</v>
      </c>
      <c r="R1212" s="9">
        <f t="shared" si="185"/>
        <v>13.25</v>
      </c>
      <c r="S1212" s="9">
        <f t="shared" si="186"/>
        <v>18.600000000000001</v>
      </c>
      <c r="T1212" s="9">
        <f t="shared" si="187"/>
        <v>14.5</v>
      </c>
      <c r="U1212" s="8">
        <f t="shared" si="188"/>
        <v>15.183333333333332</v>
      </c>
      <c r="V1212" s="8">
        <f t="shared" si="189"/>
        <v>15.012499999999999</v>
      </c>
    </row>
    <row r="1213" spans="1:22" ht="13.5" x14ac:dyDescent="0.25">
      <c r="A1213" s="3">
        <f>RSI!A1213</f>
        <v>43776</v>
      </c>
      <c r="B1213" s="2">
        <f>RSI!B1213</f>
        <v>1</v>
      </c>
      <c r="C1213" s="2">
        <f>RSI!I1213</f>
        <v>32.724610905437032</v>
      </c>
      <c r="D1213" s="2">
        <f>MACD!E1213</f>
        <v>3.1259052603562765E-3</v>
      </c>
      <c r="E1213" s="2">
        <f>MACD!F1213</f>
        <v>-2.9903954108740879E-4</v>
      </c>
      <c r="F1213" s="2">
        <f>'Moving Avg'!D1213</f>
        <v>1.004</v>
      </c>
      <c r="G1213" s="2">
        <f>'Moving Avg'!F1213</f>
        <v>1.0139999999999998</v>
      </c>
      <c r="H1213" s="2">
        <f>'Moving Avg'!G1213</f>
        <v>1.0264000000000004</v>
      </c>
      <c r="I1213" s="2">
        <f>'Moving Avg'!H1213</f>
        <v>1.2012500000000019</v>
      </c>
      <c r="J1213" s="6" t="str">
        <f>OBV!F1213</f>
        <v>BEARISH</v>
      </c>
      <c r="K1213" s="6" t="str">
        <f>OBV!G1213</f>
        <v>STRONG</v>
      </c>
      <c r="L1213" s="6" t="str">
        <f>OBV!H1213</f>
        <v>CONFIRMED BEARISH</v>
      </c>
      <c r="M1213" s="8">
        <f t="shared" si="180"/>
        <v>25</v>
      </c>
      <c r="N1213" s="8">
        <f t="shared" si="181"/>
        <v>0</v>
      </c>
      <c r="O1213" s="8">
        <f t="shared" si="182"/>
        <v>0</v>
      </c>
      <c r="P1213" s="8">
        <f t="shared" si="183"/>
        <v>33</v>
      </c>
      <c r="Q1213" s="9">
        <f t="shared" si="184"/>
        <v>13.7</v>
      </c>
      <c r="R1213" s="9">
        <f t="shared" si="185"/>
        <v>13.25</v>
      </c>
      <c r="S1213" s="9">
        <f t="shared" si="186"/>
        <v>18.600000000000001</v>
      </c>
      <c r="T1213" s="9">
        <f t="shared" si="187"/>
        <v>14.5</v>
      </c>
      <c r="U1213" s="8">
        <f t="shared" si="188"/>
        <v>15.183333333333332</v>
      </c>
      <c r="V1213" s="8">
        <f t="shared" si="189"/>
        <v>15.012499999999999</v>
      </c>
    </row>
    <row r="1214" spans="1:22" ht="13.5" x14ac:dyDescent="0.25">
      <c r="A1214" s="3">
        <f>RSI!A1214</f>
        <v>43777</v>
      </c>
      <c r="B1214" s="2">
        <f>RSI!B1214</f>
        <v>1</v>
      </c>
      <c r="C1214" s="2">
        <f>RSI!I1214</f>
        <v>32.724610905437018</v>
      </c>
      <c r="D1214" s="2">
        <f>MACD!E1214</f>
        <v>2.8779712039457284E-3</v>
      </c>
      <c r="E1214" s="2">
        <f>MACD!F1214</f>
        <v>3.3636260791921864E-4</v>
      </c>
      <c r="F1214" s="2">
        <f>'Moving Avg'!D1214</f>
        <v>1.002</v>
      </c>
      <c r="G1214" s="2">
        <f>'Moving Avg'!F1214</f>
        <v>1.0139999999999998</v>
      </c>
      <c r="H1214" s="2">
        <f>'Moving Avg'!G1214</f>
        <v>1.0254000000000005</v>
      </c>
      <c r="I1214" s="2">
        <f>'Moving Avg'!H1214</f>
        <v>1.1982000000000022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25</v>
      </c>
      <c r="N1214" s="8">
        <f t="shared" si="181"/>
        <v>0</v>
      </c>
      <c r="O1214" s="8">
        <f t="shared" si="182"/>
        <v>0</v>
      </c>
      <c r="P1214" s="8">
        <f t="shared" si="183"/>
        <v>16.5</v>
      </c>
      <c r="Q1214" s="9">
        <f t="shared" si="184"/>
        <v>11.225</v>
      </c>
      <c r="R1214" s="9">
        <f t="shared" si="185"/>
        <v>9.125</v>
      </c>
      <c r="S1214" s="9">
        <f t="shared" si="186"/>
        <v>11.175000000000001</v>
      </c>
      <c r="T1214" s="9">
        <f t="shared" si="187"/>
        <v>10.375</v>
      </c>
      <c r="U1214" s="8">
        <f t="shared" si="188"/>
        <v>10.508333333333335</v>
      </c>
      <c r="V1214" s="8">
        <f t="shared" si="189"/>
        <v>10.475000000000001</v>
      </c>
    </row>
    <row r="1215" spans="1:22" ht="13.5" x14ac:dyDescent="0.25">
      <c r="A1215" s="3">
        <f>RSI!A1215</f>
        <v>43780</v>
      </c>
      <c r="B1215" s="2">
        <f>RSI!B1215</f>
        <v>1</v>
      </c>
      <c r="C1215" s="2">
        <f>RSI!I1215</f>
        <v>32.724610905437018</v>
      </c>
      <c r="D1215" s="2">
        <f>MACD!E1215</f>
        <v>2.7648835961717744E-3</v>
      </c>
      <c r="E1215" s="2">
        <f>MACD!F1215</f>
        <v>8.2206680556972983E-4</v>
      </c>
      <c r="F1215" s="2">
        <f>'Moving Avg'!D1215</f>
        <v>1</v>
      </c>
      <c r="G1215" s="2">
        <f>'Moving Avg'!F1215</f>
        <v>1.0129999999999999</v>
      </c>
      <c r="H1215" s="2">
        <f>'Moving Avg'!G1215</f>
        <v>1.0244000000000004</v>
      </c>
      <c r="I1215" s="2">
        <f>'Moving Avg'!H1215</f>
        <v>1.195200000000002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25</v>
      </c>
      <c r="N1215" s="8">
        <f t="shared" si="181"/>
        <v>0</v>
      </c>
      <c r="O1215" s="8">
        <f t="shared" si="182"/>
        <v>0</v>
      </c>
      <c r="P1215" s="8">
        <f t="shared" si="183"/>
        <v>16.5</v>
      </c>
      <c r="Q1215" s="9">
        <f t="shared" si="184"/>
        <v>11.225</v>
      </c>
      <c r="R1215" s="9">
        <f t="shared" si="185"/>
        <v>9.125</v>
      </c>
      <c r="S1215" s="9">
        <f t="shared" si="186"/>
        <v>11.175000000000001</v>
      </c>
      <c r="T1215" s="9">
        <f t="shared" si="187"/>
        <v>10.375</v>
      </c>
      <c r="U1215" s="8">
        <f t="shared" si="188"/>
        <v>10.508333333333335</v>
      </c>
      <c r="V1215" s="8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1</v>
      </c>
      <c r="C1216" s="2">
        <f>RSI!I1216</f>
        <v>32.724610905437018</v>
      </c>
      <c r="D1216" s="2">
        <f>MACD!E1216</f>
        <v>4.2971952015204984E-3</v>
      </c>
      <c r="E1216" s="2">
        <f>MACD!F1216</f>
        <v>1.5170924847598835E-3</v>
      </c>
      <c r="F1216" s="2">
        <f>'Moving Avg'!D1216</f>
        <v>1</v>
      </c>
      <c r="G1216" s="2">
        <f>'Moving Avg'!F1216</f>
        <v>1.0119999999999998</v>
      </c>
      <c r="H1216" s="2">
        <f>'Moving Avg'!G1216</f>
        <v>1.0234000000000003</v>
      </c>
      <c r="I1216" s="2">
        <f>'Moving Avg'!H1216</f>
        <v>1.1922000000000019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13.7</v>
      </c>
      <c r="R1216" s="9">
        <f t="shared" si="185"/>
        <v>13.25</v>
      </c>
      <c r="S1216" s="9">
        <f t="shared" si="186"/>
        <v>18.600000000000001</v>
      </c>
      <c r="T1216" s="9">
        <f t="shared" si="187"/>
        <v>14.5</v>
      </c>
      <c r="U1216" s="8">
        <f t="shared" si="188"/>
        <v>15.183333333333332</v>
      </c>
      <c r="V1216" s="8">
        <f t="shared" si="189"/>
        <v>15.012499999999999</v>
      </c>
    </row>
    <row r="1217" spans="1:22" ht="13.5" x14ac:dyDescent="0.25">
      <c r="A1217" s="3">
        <f>RSI!A1217</f>
        <v>43782</v>
      </c>
      <c r="B1217" s="2">
        <f>RSI!B1217</f>
        <v>1.02</v>
      </c>
      <c r="C1217" s="2">
        <f>RSI!I1217</f>
        <v>55.491373101437027</v>
      </c>
      <c r="D1217" s="2">
        <f>MACD!E1217</f>
        <v>4.1951920980016766E-3</v>
      </c>
      <c r="E1217" s="2">
        <f>MACD!F1217</f>
        <v>2.0527124074082421E-3</v>
      </c>
      <c r="F1217" s="2">
        <f>'Moving Avg'!D1217</f>
        <v>1.004</v>
      </c>
      <c r="G1217" s="2">
        <f>'Moving Avg'!F1217</f>
        <v>1.012</v>
      </c>
      <c r="H1217" s="2">
        <f>'Moving Avg'!G1217</f>
        <v>1.0228000000000004</v>
      </c>
      <c r="I1217" s="2">
        <f>'Moving Avg'!H1217</f>
        <v>1.1891000000000023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0</v>
      </c>
      <c r="O1217" s="8">
        <f t="shared" si="182"/>
        <v>0</v>
      </c>
      <c r="P1217" s="8">
        <f t="shared" si="183"/>
        <v>83.5</v>
      </c>
      <c r="Q1217" s="9">
        <f t="shared" si="184"/>
        <v>21.274999999999999</v>
      </c>
      <c r="R1217" s="9">
        <f t="shared" si="185"/>
        <v>25.875</v>
      </c>
      <c r="S1217" s="9">
        <f t="shared" si="186"/>
        <v>41.325000000000003</v>
      </c>
      <c r="T1217" s="9">
        <f t="shared" si="187"/>
        <v>27.125</v>
      </c>
      <c r="U1217" s="8">
        <f t="shared" si="188"/>
        <v>29.491666666666664</v>
      </c>
      <c r="V1217" s="8">
        <f t="shared" si="189"/>
        <v>28.9</v>
      </c>
    </row>
    <row r="1218" spans="1:22" ht="13.5" x14ac:dyDescent="0.25">
      <c r="A1218" s="3">
        <f>RSI!A1218</f>
        <v>43783</v>
      </c>
      <c r="B1218" s="2">
        <f>RSI!B1218</f>
        <v>1.02</v>
      </c>
      <c r="C1218" s="2">
        <f>RSI!I1218</f>
        <v>55.491373101437027</v>
      </c>
      <c r="D1218" s="2">
        <f>MACD!E1218</f>
        <v>4.0674666795978975E-3</v>
      </c>
      <c r="E1218" s="2">
        <f>MACD!F1218</f>
        <v>2.4556632618461735E-3</v>
      </c>
      <c r="F1218" s="2">
        <f>'Moving Avg'!D1218</f>
        <v>1.0079999999999998</v>
      </c>
      <c r="G1218" s="2">
        <f>'Moving Avg'!F1218</f>
        <v>1.0119999999999998</v>
      </c>
      <c r="H1218" s="2">
        <f>'Moving Avg'!G1218</f>
        <v>1.0222000000000004</v>
      </c>
      <c r="I1218" s="2">
        <f>'Moving Avg'!H1218</f>
        <v>1.1861000000000024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83.5</v>
      </c>
      <c r="Q1218" s="9">
        <f t="shared" si="184"/>
        <v>21.274999999999999</v>
      </c>
      <c r="R1218" s="9">
        <f t="shared" si="185"/>
        <v>25.875</v>
      </c>
      <c r="S1218" s="9">
        <f t="shared" si="186"/>
        <v>41.325000000000003</v>
      </c>
      <c r="T1218" s="9">
        <f t="shared" si="187"/>
        <v>27.125</v>
      </c>
      <c r="U1218" s="8">
        <f t="shared" si="188"/>
        <v>29.491666666666664</v>
      </c>
      <c r="V1218" s="8">
        <f t="shared" si="189"/>
        <v>28.9</v>
      </c>
    </row>
    <row r="1219" spans="1:22" ht="13.5" x14ac:dyDescent="0.25">
      <c r="A1219" s="3">
        <f>RSI!A1219</f>
        <v>43784</v>
      </c>
      <c r="B1219" s="2">
        <f>RSI!B1219</f>
        <v>1.02</v>
      </c>
      <c r="C1219" s="2">
        <f>RSI!I1219</f>
        <v>55.491373101437027</v>
      </c>
      <c r="D1219" s="2">
        <f>MACD!E1219</f>
        <v>2.3825824722489841E-3</v>
      </c>
      <c r="E1219" s="2">
        <f>MACD!F1219</f>
        <v>2.4410471039267357E-3</v>
      </c>
      <c r="F1219" s="2">
        <f>'Moving Avg'!D1219</f>
        <v>1.012</v>
      </c>
      <c r="G1219" s="2">
        <f>'Moving Avg'!F1219</f>
        <v>1.012</v>
      </c>
      <c r="H1219" s="2">
        <f>'Moving Avg'!G1219</f>
        <v>1.0216000000000003</v>
      </c>
      <c r="I1219" s="2">
        <f>'Moving Avg'!H1219</f>
        <v>1.1829500000000024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25</v>
      </c>
      <c r="N1219" s="8">
        <f t="shared" si="191"/>
        <v>45</v>
      </c>
      <c r="O1219" s="8">
        <f t="shared" si="192"/>
        <v>0</v>
      </c>
      <c r="P1219" s="8">
        <f t="shared" si="193"/>
        <v>83.5</v>
      </c>
      <c r="Q1219" s="9">
        <f t="shared" ref="Q1219:Q1282" si="194">0.35*M1219+N1219*0.35+O1219*0.15+P1219*0.15</f>
        <v>37.024999999999999</v>
      </c>
      <c r="R1219" s="9">
        <f t="shared" ref="R1219:R1282" si="195">M1219*0.2+N1219*0.2+O1219*0.35+P1219*0.25</f>
        <v>34.875</v>
      </c>
      <c r="S1219" s="9">
        <f t="shared" ref="S1219:S1282" si="196">M1219*0.15+N1219*0.15+O1219*0.25+P1219*0.45</f>
        <v>48.075000000000003</v>
      </c>
      <c r="T1219" s="9">
        <f t="shared" ref="T1219:T1282" si="197">0.25*SUM(M1219:P1219)</f>
        <v>38.375</v>
      </c>
      <c r="U1219" s="8">
        <f t="shared" ref="U1219:U1282" si="198">SUM(Q1219:S1219)/3</f>
        <v>39.991666666666667</v>
      </c>
      <c r="V1219" s="8">
        <f t="shared" ref="V1219:V1282" si="199">SUM(Q1219:T1219)/4</f>
        <v>39.587500000000006</v>
      </c>
    </row>
    <row r="1220" spans="1:22" ht="13.5" x14ac:dyDescent="0.25">
      <c r="A1220" s="3">
        <f>RSI!A1220</f>
        <v>43787</v>
      </c>
      <c r="B1220" s="2">
        <f>RSI!B1220</f>
        <v>1.02</v>
      </c>
      <c r="C1220" s="2">
        <f>RSI!I1220</f>
        <v>55.491373101437027</v>
      </c>
      <c r="D1220" s="2">
        <f>MACD!E1220</f>
        <v>9.2140444686461542E-4</v>
      </c>
      <c r="E1220" s="2">
        <f>MACD!F1220</f>
        <v>2.1371185725143119E-3</v>
      </c>
      <c r="F1220" s="2">
        <f>'Moving Avg'!D1220</f>
        <v>1.016</v>
      </c>
      <c r="G1220" s="2">
        <f>'Moving Avg'!F1220</f>
        <v>1.0119999999999998</v>
      </c>
      <c r="H1220" s="2">
        <f>'Moving Avg'!G1220</f>
        <v>1.0210000000000004</v>
      </c>
      <c r="I1220" s="2">
        <f>'Moving Avg'!H1220</f>
        <v>1.1798000000000026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0"/>
        <v>25</v>
      </c>
      <c r="N1220" s="8">
        <f t="shared" si="191"/>
        <v>45</v>
      </c>
      <c r="O1220" s="8">
        <f t="shared" si="192"/>
        <v>0</v>
      </c>
      <c r="P1220" s="8">
        <f t="shared" si="193"/>
        <v>83.5</v>
      </c>
      <c r="Q1220" s="9">
        <f t="shared" si="194"/>
        <v>37.024999999999999</v>
      </c>
      <c r="R1220" s="9">
        <f t="shared" si="195"/>
        <v>34.875</v>
      </c>
      <c r="S1220" s="9">
        <f t="shared" si="196"/>
        <v>48.075000000000003</v>
      </c>
      <c r="T1220" s="9">
        <f t="shared" si="197"/>
        <v>38.375</v>
      </c>
      <c r="U1220" s="8">
        <f t="shared" si="198"/>
        <v>39.991666666666667</v>
      </c>
      <c r="V1220" s="8">
        <f t="shared" si="199"/>
        <v>39.587500000000006</v>
      </c>
    </row>
    <row r="1221" spans="1:22" ht="13.5" x14ac:dyDescent="0.25">
      <c r="A1221" s="3">
        <f>RSI!A1221</f>
        <v>43788</v>
      </c>
      <c r="B1221" s="2">
        <f>RSI!B1221</f>
        <v>1.02</v>
      </c>
      <c r="C1221" s="2">
        <f>RSI!I1221</f>
        <v>55.491373101437027</v>
      </c>
      <c r="D1221" s="2">
        <f>MACD!E1221</f>
        <v>-1.8863151393693212E-3</v>
      </c>
      <c r="E1221" s="2">
        <f>MACD!F1221</f>
        <v>1.3324318301375852E-3</v>
      </c>
      <c r="F1221" s="2">
        <f>'Moving Avg'!D1221</f>
        <v>1.02</v>
      </c>
      <c r="G1221" s="2">
        <f>'Moving Avg'!F1221</f>
        <v>1.012</v>
      </c>
      <c r="H1221" s="2">
        <f>'Moving Avg'!G1221</f>
        <v>1.0204000000000004</v>
      </c>
      <c r="I1221" s="2">
        <f>'Moving Avg'!H1221</f>
        <v>1.1766500000000029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0"/>
        <v>25</v>
      </c>
      <c r="N1221" s="8">
        <f t="shared" si="191"/>
        <v>45</v>
      </c>
      <c r="O1221" s="8">
        <f t="shared" si="192"/>
        <v>0</v>
      </c>
      <c r="P1221" s="8">
        <f t="shared" si="193"/>
        <v>83.5</v>
      </c>
      <c r="Q1221" s="9">
        <f t="shared" si="194"/>
        <v>37.024999999999999</v>
      </c>
      <c r="R1221" s="9">
        <f t="shared" si="195"/>
        <v>34.875</v>
      </c>
      <c r="S1221" s="9">
        <f t="shared" si="196"/>
        <v>48.075000000000003</v>
      </c>
      <c r="T1221" s="9">
        <f t="shared" si="197"/>
        <v>38.375</v>
      </c>
      <c r="U1221" s="8">
        <f t="shared" si="198"/>
        <v>39.991666666666667</v>
      </c>
      <c r="V1221" s="8">
        <f t="shared" si="199"/>
        <v>39.587500000000006</v>
      </c>
    </row>
    <row r="1222" spans="1:22" ht="13.5" x14ac:dyDescent="0.25">
      <c r="A1222" s="3">
        <f>RSI!A1222</f>
        <v>43789</v>
      </c>
      <c r="B1222" s="2">
        <f>RSI!B1222</f>
        <v>1.02</v>
      </c>
      <c r="C1222" s="2">
        <f>RSI!I1222</f>
        <v>55.491373101437027</v>
      </c>
      <c r="D1222" s="2">
        <f>MACD!E1222</f>
        <v>-4.2925192010696556E-3</v>
      </c>
      <c r="E1222" s="2">
        <f>MACD!F1222</f>
        <v>2.0744162389613717E-4</v>
      </c>
      <c r="F1222" s="2">
        <f>'Moving Avg'!D1222</f>
        <v>1.02</v>
      </c>
      <c r="G1222" s="2">
        <f>'Moving Avg'!F1222</f>
        <v>1.012</v>
      </c>
      <c r="H1222" s="2">
        <f>'Moving Avg'!G1222</f>
        <v>1.0202000000000004</v>
      </c>
      <c r="I1222" s="2">
        <f>'Moving Avg'!H1222</f>
        <v>1.1735000000000029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25</v>
      </c>
      <c r="N1222" s="8">
        <f t="shared" si="191"/>
        <v>45</v>
      </c>
      <c r="O1222" s="8">
        <f t="shared" si="192"/>
        <v>0</v>
      </c>
      <c r="P1222" s="8">
        <f t="shared" si="193"/>
        <v>33</v>
      </c>
      <c r="Q1222" s="9">
        <f t="shared" si="194"/>
        <v>29.45</v>
      </c>
      <c r="R1222" s="9">
        <f t="shared" si="195"/>
        <v>22.25</v>
      </c>
      <c r="S1222" s="9">
        <f t="shared" si="196"/>
        <v>25.35</v>
      </c>
      <c r="T1222" s="9">
        <f t="shared" si="197"/>
        <v>25.75</v>
      </c>
      <c r="U1222" s="8">
        <f t="shared" si="198"/>
        <v>25.683333333333337</v>
      </c>
      <c r="V1222" s="8">
        <f t="shared" si="199"/>
        <v>25.700000000000003</v>
      </c>
    </row>
    <row r="1223" spans="1:22" ht="13.5" x14ac:dyDescent="0.25">
      <c r="A1223" s="3">
        <f>RSI!A1223</f>
        <v>43790</v>
      </c>
      <c r="B1223" s="2">
        <f>RSI!B1223</f>
        <v>1.02</v>
      </c>
      <c r="C1223" s="2">
        <f>RSI!I1223</f>
        <v>55.491373101437027</v>
      </c>
      <c r="D1223" s="2">
        <f>MACD!E1223</f>
        <v>-6.356724443700168E-3</v>
      </c>
      <c r="E1223" s="2">
        <f>MACD!F1223</f>
        <v>-1.1053915896231238E-3</v>
      </c>
      <c r="F1223" s="2">
        <f>'Moving Avg'!D1223</f>
        <v>1.02</v>
      </c>
      <c r="G1223" s="2">
        <f>'Moving Avg'!F1223</f>
        <v>1.012</v>
      </c>
      <c r="H1223" s="2">
        <f>'Moving Avg'!G1223</f>
        <v>1.0200000000000005</v>
      </c>
      <c r="I1223" s="2">
        <f>'Moving Avg'!H1223</f>
        <v>1.1703500000000029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25</v>
      </c>
      <c r="N1223" s="8">
        <f t="shared" si="191"/>
        <v>45</v>
      </c>
      <c r="O1223" s="8">
        <f t="shared" si="192"/>
        <v>0</v>
      </c>
      <c r="P1223" s="8">
        <f t="shared" si="193"/>
        <v>33</v>
      </c>
      <c r="Q1223" s="9">
        <f t="shared" si="194"/>
        <v>29.45</v>
      </c>
      <c r="R1223" s="9">
        <f t="shared" si="195"/>
        <v>22.25</v>
      </c>
      <c r="S1223" s="9">
        <f t="shared" si="196"/>
        <v>25.35</v>
      </c>
      <c r="T1223" s="9">
        <f t="shared" si="197"/>
        <v>25.75</v>
      </c>
      <c r="U1223" s="8">
        <f t="shared" si="198"/>
        <v>25.683333333333337</v>
      </c>
      <c r="V1223" s="8">
        <f t="shared" si="199"/>
        <v>25.700000000000003</v>
      </c>
    </row>
    <row r="1224" spans="1:22" ht="13.5" x14ac:dyDescent="0.25">
      <c r="A1224" s="3">
        <f>RSI!A1224</f>
        <v>43791</v>
      </c>
      <c r="B1224" s="2">
        <f>RSI!B1224</f>
        <v>1.06</v>
      </c>
      <c r="C1224" s="2">
        <f>RSI!I1224</f>
        <v>79.172566606797915</v>
      </c>
      <c r="D1224" s="2">
        <f>MACD!E1224</f>
        <v>-1.1092421150106668E-2</v>
      </c>
      <c r="E1224" s="2">
        <f>MACD!F1224</f>
        <v>-3.1027975017198328E-3</v>
      </c>
      <c r="F1224" s="2">
        <f>'Moving Avg'!D1224</f>
        <v>1.028</v>
      </c>
      <c r="G1224" s="2">
        <f>'Moving Avg'!F1224</f>
        <v>1.0144999999999997</v>
      </c>
      <c r="H1224" s="2">
        <f>'Moving Avg'!G1224</f>
        <v>1.0206000000000004</v>
      </c>
      <c r="I1224" s="2">
        <f>'Moving Avg'!H1224</f>
        <v>1.1674000000000029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  <c r="M1224" s="8">
        <f t="shared" si="190"/>
        <v>0</v>
      </c>
      <c r="N1224" s="8">
        <f t="shared" si="191"/>
        <v>45</v>
      </c>
      <c r="O1224" s="8">
        <f t="shared" si="192"/>
        <v>0</v>
      </c>
      <c r="P1224" s="8">
        <f t="shared" si="193"/>
        <v>83.5</v>
      </c>
      <c r="Q1224" s="9">
        <f t="shared" si="194"/>
        <v>28.274999999999999</v>
      </c>
      <c r="R1224" s="9">
        <f t="shared" si="195"/>
        <v>29.875</v>
      </c>
      <c r="S1224" s="9">
        <f t="shared" si="196"/>
        <v>44.325000000000003</v>
      </c>
      <c r="T1224" s="9">
        <f t="shared" si="197"/>
        <v>32.125</v>
      </c>
      <c r="U1224" s="8">
        <f t="shared" si="198"/>
        <v>34.158333333333331</v>
      </c>
      <c r="V1224" s="8">
        <f t="shared" si="199"/>
        <v>33.65</v>
      </c>
    </row>
    <row r="1225" spans="1:22" ht="13.5" x14ac:dyDescent="0.25">
      <c r="A1225" s="3">
        <f>RSI!A1225</f>
        <v>43794</v>
      </c>
      <c r="B1225" s="2">
        <f>RSI!B1225</f>
        <v>1.03</v>
      </c>
      <c r="C1225" s="2">
        <f>RSI!I1225</f>
        <v>55.375516428151705</v>
      </c>
      <c r="D1225" s="2">
        <f>MACD!E1225</f>
        <v>-1.3137853941164623E-2</v>
      </c>
      <c r="E1225" s="2">
        <f>MACD!F1225</f>
        <v>-5.1098087896087911E-3</v>
      </c>
      <c r="F1225" s="2">
        <f>'Moving Avg'!D1225</f>
        <v>1.03</v>
      </c>
      <c r="G1225" s="2">
        <f>'Moving Avg'!F1225</f>
        <v>1.0154999999999998</v>
      </c>
      <c r="H1225" s="2">
        <f>'Moving Avg'!G1225</f>
        <v>1.0206000000000004</v>
      </c>
      <c r="I1225" s="2">
        <f>'Moving Avg'!H1225</f>
        <v>1.1643000000000028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45</v>
      </c>
      <c r="O1225" s="8">
        <f t="shared" si="192"/>
        <v>0</v>
      </c>
      <c r="P1225" s="8">
        <f t="shared" si="193"/>
        <v>83.5</v>
      </c>
      <c r="Q1225" s="9">
        <f t="shared" si="194"/>
        <v>37.024999999999999</v>
      </c>
      <c r="R1225" s="9">
        <f t="shared" si="195"/>
        <v>34.875</v>
      </c>
      <c r="S1225" s="9">
        <f t="shared" si="196"/>
        <v>48.075000000000003</v>
      </c>
      <c r="T1225" s="9">
        <f t="shared" si="197"/>
        <v>38.375</v>
      </c>
      <c r="U1225" s="8">
        <f t="shared" si="198"/>
        <v>39.991666666666667</v>
      </c>
      <c r="V1225" s="8">
        <f t="shared" si="199"/>
        <v>39.587500000000006</v>
      </c>
    </row>
    <row r="1226" spans="1:22" ht="13.5" x14ac:dyDescent="0.25">
      <c r="A1226" s="3">
        <f>RSI!A1226</f>
        <v>43795</v>
      </c>
      <c r="B1226" s="2">
        <f>RSI!B1226</f>
        <v>1.02</v>
      </c>
      <c r="C1226" s="2">
        <f>RSI!I1226</f>
        <v>49.982521717937125</v>
      </c>
      <c r="D1226" s="2">
        <f>MACD!E1226</f>
        <v>-1.419182146759268E-2</v>
      </c>
      <c r="E1226" s="2">
        <f>MACD!F1226</f>
        <v>-6.9262113252055689E-3</v>
      </c>
      <c r="F1226" s="2">
        <f>'Moving Avg'!D1226</f>
        <v>1.03</v>
      </c>
      <c r="G1226" s="2">
        <f>'Moving Avg'!F1226</f>
        <v>1.0154999999999998</v>
      </c>
      <c r="H1226" s="2">
        <f>'Moving Avg'!G1226</f>
        <v>1.0204000000000004</v>
      </c>
      <c r="I1226" s="2">
        <f>'Moving Avg'!H1226</f>
        <v>1.1611500000000028</v>
      </c>
      <c r="J1226" s="6" t="str">
        <f>OBV!F1226</f>
        <v>BULLISH</v>
      </c>
      <c r="K1226" s="6" t="str">
        <f>OBV!G1226</f>
        <v>NEUTRAL</v>
      </c>
      <c r="L1226" s="6" t="str">
        <f>OBV!H1226</f>
        <v>NEUTRAL</v>
      </c>
      <c r="M1226" s="8">
        <f t="shared" si="190"/>
        <v>25</v>
      </c>
      <c r="N1226" s="8">
        <f t="shared" si="191"/>
        <v>45</v>
      </c>
      <c r="O1226" s="8">
        <f t="shared" si="192"/>
        <v>0</v>
      </c>
      <c r="P1226" s="8">
        <f t="shared" si="193"/>
        <v>49.5</v>
      </c>
      <c r="Q1226" s="9">
        <f t="shared" si="194"/>
        <v>31.925000000000001</v>
      </c>
      <c r="R1226" s="9">
        <f t="shared" si="195"/>
        <v>26.375</v>
      </c>
      <c r="S1226" s="9">
        <f t="shared" si="196"/>
        <v>32.775000000000006</v>
      </c>
      <c r="T1226" s="9">
        <f t="shared" si="197"/>
        <v>29.875</v>
      </c>
      <c r="U1226" s="8">
        <f t="shared" si="198"/>
        <v>30.358333333333334</v>
      </c>
      <c r="V1226" s="8">
        <f t="shared" si="199"/>
        <v>30.237500000000001</v>
      </c>
    </row>
    <row r="1227" spans="1:22" ht="13.5" x14ac:dyDescent="0.25">
      <c r="A1227" s="3">
        <f>RSI!A1227</f>
        <v>43796</v>
      </c>
      <c r="B1227" s="2">
        <f>RSI!B1227</f>
        <v>1.02</v>
      </c>
      <c r="C1227" s="2">
        <f>RSI!I1227</f>
        <v>49.982521717937125</v>
      </c>
      <c r="D1227" s="2">
        <f>MACD!E1227</f>
        <v>-1.2006846492941259E-2</v>
      </c>
      <c r="E1227" s="2">
        <f>MACD!F1227</f>
        <v>-7.9423383587527083E-3</v>
      </c>
      <c r="F1227" s="2">
        <f>'Moving Avg'!D1227</f>
        <v>1.03</v>
      </c>
      <c r="G1227" s="2">
        <f>'Moving Avg'!F1227</f>
        <v>1.0154999999999998</v>
      </c>
      <c r="H1227" s="2">
        <f>'Moving Avg'!G1227</f>
        <v>1.0202000000000004</v>
      </c>
      <c r="I1227" s="2">
        <f>'Moving Avg'!H1227</f>
        <v>1.1580000000000026</v>
      </c>
      <c r="J1227" s="6" t="str">
        <f>OBV!F1227</f>
        <v>BULLISH</v>
      </c>
      <c r="K1227" s="6" t="str">
        <f>OBV!G1227</f>
        <v>NEUTRAL</v>
      </c>
      <c r="L1227" s="6" t="str">
        <f>OBV!H1227</f>
        <v>NEUTRAL</v>
      </c>
      <c r="M1227" s="8">
        <f t="shared" si="190"/>
        <v>25</v>
      </c>
      <c r="N1227" s="8">
        <f t="shared" si="191"/>
        <v>45</v>
      </c>
      <c r="O1227" s="8">
        <f t="shared" si="192"/>
        <v>0</v>
      </c>
      <c r="P1227" s="8">
        <f t="shared" si="193"/>
        <v>49.5</v>
      </c>
      <c r="Q1227" s="9">
        <f t="shared" si="194"/>
        <v>31.925000000000001</v>
      </c>
      <c r="R1227" s="9">
        <f t="shared" si="195"/>
        <v>26.375</v>
      </c>
      <c r="S1227" s="9">
        <f t="shared" si="196"/>
        <v>32.775000000000006</v>
      </c>
      <c r="T1227" s="9">
        <f t="shared" si="197"/>
        <v>29.875</v>
      </c>
      <c r="U1227" s="8">
        <f t="shared" si="198"/>
        <v>30.358333333333334</v>
      </c>
      <c r="V1227" s="8">
        <f t="shared" si="199"/>
        <v>30.237500000000001</v>
      </c>
    </row>
    <row r="1228" spans="1:22" ht="13.5" x14ac:dyDescent="0.25">
      <c r="A1228" s="3">
        <f>RSI!A1228</f>
        <v>43797</v>
      </c>
      <c r="B1228" s="2">
        <f>RSI!B1228</f>
        <v>1.02</v>
      </c>
      <c r="C1228" s="2">
        <f>RSI!I1228</f>
        <v>49.982521717937125</v>
      </c>
      <c r="D1228" s="2">
        <f>MACD!E1228</f>
        <v>-1.0158141353337369E-2</v>
      </c>
      <c r="E1228" s="2">
        <f>MACD!F1228</f>
        <v>-8.3854989576696414E-3</v>
      </c>
      <c r="F1228" s="2">
        <f>'Moving Avg'!D1228</f>
        <v>1.03</v>
      </c>
      <c r="G1228" s="2">
        <f>'Moving Avg'!F1228</f>
        <v>1.0154999999999998</v>
      </c>
      <c r="H1228" s="2">
        <f>'Moving Avg'!G1228</f>
        <v>1.0196000000000007</v>
      </c>
      <c r="I1228" s="2">
        <f>'Moving Avg'!H1228</f>
        <v>1.1550500000000026</v>
      </c>
      <c r="J1228" s="6" t="str">
        <f>OBV!F1228</f>
        <v>BULLISH</v>
      </c>
      <c r="K1228" s="6" t="str">
        <f>OBV!G1228</f>
        <v>NEUTRAL</v>
      </c>
      <c r="L1228" s="6" t="str">
        <f>OBV!H1228</f>
        <v>NEUTRAL</v>
      </c>
      <c r="M1228" s="8">
        <f t="shared" si="190"/>
        <v>25</v>
      </c>
      <c r="N1228" s="8">
        <f t="shared" si="191"/>
        <v>45</v>
      </c>
      <c r="O1228" s="8">
        <f t="shared" si="192"/>
        <v>0</v>
      </c>
      <c r="P1228" s="8">
        <f t="shared" si="193"/>
        <v>49.5</v>
      </c>
      <c r="Q1228" s="9">
        <f t="shared" si="194"/>
        <v>31.925000000000001</v>
      </c>
      <c r="R1228" s="9">
        <f t="shared" si="195"/>
        <v>26.375</v>
      </c>
      <c r="S1228" s="9">
        <f t="shared" si="196"/>
        <v>32.775000000000006</v>
      </c>
      <c r="T1228" s="9">
        <f t="shared" si="197"/>
        <v>29.875</v>
      </c>
      <c r="U1228" s="8">
        <f t="shared" si="198"/>
        <v>30.358333333333334</v>
      </c>
      <c r="V1228" s="8">
        <f t="shared" si="199"/>
        <v>30.237500000000001</v>
      </c>
    </row>
    <row r="1229" spans="1:22" ht="13.5" x14ac:dyDescent="0.25">
      <c r="A1229" s="3">
        <f>RSI!A1229</f>
        <v>43798</v>
      </c>
      <c r="B1229" s="2">
        <f>RSI!B1229</f>
        <v>1.02</v>
      </c>
      <c r="C1229" s="2">
        <f>RSI!I1229</f>
        <v>49.982521717937125</v>
      </c>
      <c r="D1229" s="2">
        <f>MACD!E1229</f>
        <v>-8.5939633510456748E-3</v>
      </c>
      <c r="E1229" s="2">
        <f>MACD!F1229</f>
        <v>-8.4271918363448481E-3</v>
      </c>
      <c r="F1229" s="2">
        <f>'Moving Avg'!D1229</f>
        <v>1.0219999999999998</v>
      </c>
      <c r="G1229" s="2">
        <f>'Moving Avg'!F1229</f>
        <v>1.0159999999999998</v>
      </c>
      <c r="H1229" s="2">
        <f>'Moving Avg'!G1229</f>
        <v>1.0190000000000008</v>
      </c>
      <c r="I1229" s="2">
        <f>'Moving Avg'!H1229</f>
        <v>1.1523000000000028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45</v>
      </c>
      <c r="O1229" s="8">
        <f t="shared" si="192"/>
        <v>0</v>
      </c>
      <c r="P1229" s="8">
        <f t="shared" si="193"/>
        <v>16.5</v>
      </c>
      <c r="Q1229" s="9">
        <f t="shared" si="194"/>
        <v>26.975000000000001</v>
      </c>
      <c r="R1229" s="9">
        <f t="shared" si="195"/>
        <v>18.125</v>
      </c>
      <c r="S1229" s="9">
        <f t="shared" si="196"/>
        <v>17.925000000000001</v>
      </c>
      <c r="T1229" s="9">
        <f t="shared" si="197"/>
        <v>21.625</v>
      </c>
      <c r="U1229" s="8">
        <f t="shared" si="198"/>
        <v>21.008333333333336</v>
      </c>
      <c r="V1229" s="8">
        <f t="shared" si="199"/>
        <v>21.162500000000001</v>
      </c>
    </row>
    <row r="1230" spans="1:22" ht="13.5" x14ac:dyDescent="0.25">
      <c r="A1230" s="3">
        <f>RSI!A1230</f>
        <v>43801</v>
      </c>
      <c r="B1230" s="2">
        <f>RSI!B1230</f>
        <v>1.05</v>
      </c>
      <c r="C1230" s="2">
        <f>RSI!I1230</f>
        <v>64.093223453744429</v>
      </c>
      <c r="D1230" s="2">
        <f>MACD!E1230</f>
        <v>-9.4927530831414586E-3</v>
      </c>
      <c r="E1230" s="2">
        <f>MACD!F1230</f>
        <v>-8.6403040857041709E-3</v>
      </c>
      <c r="F1230" s="2">
        <f>'Moving Avg'!D1230</f>
        <v>1.026</v>
      </c>
      <c r="G1230" s="2">
        <f>'Moving Avg'!F1230</f>
        <v>1.0179999999999998</v>
      </c>
      <c r="H1230" s="2">
        <f>'Moving Avg'!G1230</f>
        <v>1.0190000000000008</v>
      </c>
      <c r="I1230" s="2">
        <f>'Moving Avg'!H1230</f>
        <v>1.1496500000000027</v>
      </c>
      <c r="J1230" s="6" t="str">
        <f>OBV!F1230</f>
        <v>BEARISH</v>
      </c>
      <c r="K1230" s="6" t="str">
        <f>OBV!G1230</f>
        <v>NEUTRAL</v>
      </c>
      <c r="L1230" s="6" t="str">
        <f>OBV!H1230</f>
        <v>BEARISH DIVERGENCE</v>
      </c>
      <c r="M1230" s="8">
        <f t="shared" si="190"/>
        <v>25</v>
      </c>
      <c r="N1230" s="8">
        <f t="shared" si="191"/>
        <v>45</v>
      </c>
      <c r="O1230" s="8">
        <f t="shared" si="192"/>
        <v>0</v>
      </c>
      <c r="P1230" s="8">
        <f t="shared" si="193"/>
        <v>16.5</v>
      </c>
      <c r="Q1230" s="9">
        <f t="shared" si="194"/>
        <v>26.975000000000001</v>
      </c>
      <c r="R1230" s="9">
        <f t="shared" si="195"/>
        <v>18.125</v>
      </c>
      <c r="S1230" s="9">
        <f t="shared" si="196"/>
        <v>17.925000000000001</v>
      </c>
      <c r="T1230" s="9">
        <f t="shared" si="197"/>
        <v>21.625</v>
      </c>
      <c r="U1230" s="8">
        <f t="shared" si="198"/>
        <v>21.008333333333336</v>
      </c>
      <c r="V1230" s="8">
        <f t="shared" si="199"/>
        <v>21.162500000000001</v>
      </c>
    </row>
    <row r="1231" spans="1:22" ht="13.5" x14ac:dyDescent="0.25">
      <c r="A1231" s="3">
        <f>RSI!A1231</f>
        <v>43802</v>
      </c>
      <c r="B1231" s="2">
        <f>RSI!B1231</f>
        <v>1.0900000000000001</v>
      </c>
      <c r="C1231" s="2">
        <f>RSI!I1231</f>
        <v>74.445190615844851</v>
      </c>
      <c r="D1231" s="2">
        <f>MACD!E1231</f>
        <v>-1.3393596855203471E-2</v>
      </c>
      <c r="E1231" s="2">
        <f>MACD!F1231</f>
        <v>-9.5909626396040309E-3</v>
      </c>
      <c r="F1231" s="2">
        <f>'Moving Avg'!D1231</f>
        <v>1.04</v>
      </c>
      <c r="G1231" s="2">
        <f>'Moving Avg'!F1231</f>
        <v>1.0224999999999997</v>
      </c>
      <c r="H1231" s="2">
        <f>'Moving Avg'!G1231</f>
        <v>1.0198000000000007</v>
      </c>
      <c r="I1231" s="2">
        <f>'Moving Avg'!H1231</f>
        <v>1.1472000000000029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0</v>
      </c>
      <c r="N1231" s="8">
        <f t="shared" si="191"/>
        <v>45</v>
      </c>
      <c r="O1231" s="8">
        <f t="shared" si="192"/>
        <v>0</v>
      </c>
      <c r="P1231" s="8">
        <f t="shared" si="193"/>
        <v>83.5</v>
      </c>
      <c r="Q1231" s="9">
        <f t="shared" si="194"/>
        <v>28.274999999999999</v>
      </c>
      <c r="R1231" s="9">
        <f t="shared" si="195"/>
        <v>29.875</v>
      </c>
      <c r="S1231" s="9">
        <f t="shared" si="196"/>
        <v>44.325000000000003</v>
      </c>
      <c r="T1231" s="9">
        <f t="shared" si="197"/>
        <v>32.125</v>
      </c>
      <c r="U1231" s="8">
        <f t="shared" si="198"/>
        <v>34.158333333333331</v>
      </c>
      <c r="V1231" s="8">
        <f t="shared" si="199"/>
        <v>33.65</v>
      </c>
    </row>
    <row r="1232" spans="1:22" ht="13.5" x14ac:dyDescent="0.25">
      <c r="A1232" s="3">
        <f>RSI!A1232</f>
        <v>43803</v>
      </c>
      <c r="B1232" s="2">
        <f>RSI!B1232</f>
        <v>1.1200000000000001</v>
      </c>
      <c r="C1232" s="2">
        <f>RSI!I1232</f>
        <v>79.271906831741546</v>
      </c>
      <c r="D1232" s="2">
        <f>MACD!E1232</f>
        <v>-1.9317122923284025E-2</v>
      </c>
      <c r="E1232" s="2">
        <f>MACD!F1232</f>
        <v>-1.153619469634003E-2</v>
      </c>
      <c r="F1232" s="2">
        <f>'Moving Avg'!D1232</f>
        <v>1.06</v>
      </c>
      <c r="G1232" s="2">
        <f>'Moving Avg'!F1232</f>
        <v>1.0284999999999997</v>
      </c>
      <c r="H1232" s="2">
        <f>'Moving Avg'!G1232</f>
        <v>1.0212000000000006</v>
      </c>
      <c r="I1232" s="2">
        <f>'Moving Avg'!H1232</f>
        <v>1.1451500000000028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  <c r="M1232" s="8">
        <f t="shared" si="190"/>
        <v>0</v>
      </c>
      <c r="N1232" s="8">
        <f t="shared" si="191"/>
        <v>45</v>
      </c>
      <c r="O1232" s="8">
        <f t="shared" si="192"/>
        <v>0</v>
      </c>
      <c r="P1232" s="8">
        <f t="shared" si="193"/>
        <v>83.5</v>
      </c>
      <c r="Q1232" s="9">
        <f t="shared" si="194"/>
        <v>28.274999999999999</v>
      </c>
      <c r="R1232" s="9">
        <f t="shared" si="195"/>
        <v>29.875</v>
      </c>
      <c r="S1232" s="9">
        <f t="shared" si="196"/>
        <v>44.325000000000003</v>
      </c>
      <c r="T1232" s="9">
        <f t="shared" si="197"/>
        <v>32.125</v>
      </c>
      <c r="U1232" s="8">
        <f t="shared" si="198"/>
        <v>34.158333333333331</v>
      </c>
      <c r="V1232" s="8">
        <f t="shared" si="199"/>
        <v>33.65</v>
      </c>
    </row>
    <row r="1233" spans="1:22" ht="13.5" x14ac:dyDescent="0.25">
      <c r="A1233" s="3">
        <f>RSI!A1233</f>
        <v>43804</v>
      </c>
      <c r="B1233" s="2">
        <f>RSI!B1233</f>
        <v>1.1599999999999999</v>
      </c>
      <c r="C1233" s="2">
        <f>RSI!I1233</f>
        <v>83.694176936460565</v>
      </c>
      <c r="D1233" s="2">
        <f>MACD!E1233</f>
        <v>-2.7840488100004723E-2</v>
      </c>
      <c r="E1233" s="2">
        <f>MACD!F1233</f>
        <v>-1.4797053377072971E-2</v>
      </c>
      <c r="F1233" s="2">
        <f>'Moving Avg'!D1233</f>
        <v>1.0880000000000001</v>
      </c>
      <c r="G1233" s="2">
        <f>'Moving Avg'!F1233</f>
        <v>1.0364999999999998</v>
      </c>
      <c r="H1233" s="2">
        <f>'Moving Avg'!G1233</f>
        <v>1.0234000000000005</v>
      </c>
      <c r="I1233" s="2">
        <f>'Moving Avg'!H1233</f>
        <v>1.1431000000000027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  <c r="M1233" s="8">
        <f t="shared" si="190"/>
        <v>0</v>
      </c>
      <c r="N1233" s="8">
        <f t="shared" si="191"/>
        <v>45</v>
      </c>
      <c r="O1233" s="8">
        <f t="shared" si="192"/>
        <v>0</v>
      </c>
      <c r="P1233" s="8">
        <f t="shared" si="193"/>
        <v>83.5</v>
      </c>
      <c r="Q1233" s="9">
        <f t="shared" si="194"/>
        <v>28.274999999999999</v>
      </c>
      <c r="R1233" s="9">
        <f t="shared" si="195"/>
        <v>29.875</v>
      </c>
      <c r="S1233" s="9">
        <f t="shared" si="196"/>
        <v>44.325000000000003</v>
      </c>
      <c r="T1233" s="9">
        <f t="shared" si="197"/>
        <v>32.125</v>
      </c>
      <c r="U1233" s="8">
        <f t="shared" si="198"/>
        <v>34.158333333333331</v>
      </c>
      <c r="V1233" s="8">
        <f t="shared" si="199"/>
        <v>33.65</v>
      </c>
    </row>
    <row r="1234" spans="1:22" ht="13.5" x14ac:dyDescent="0.25">
      <c r="A1234" s="3">
        <f>RSI!A1234</f>
        <v>43805</v>
      </c>
      <c r="B1234" s="2">
        <f>RSI!B1234</f>
        <v>1.22</v>
      </c>
      <c r="C1234" s="2">
        <f>RSI!I1234</f>
        <v>87.873438330150265</v>
      </c>
      <c r="D1234" s="2">
        <f>MACD!E1234</f>
        <v>-3.408710767606804E-2</v>
      </c>
      <c r="E1234" s="2">
        <f>MACD!F1234</f>
        <v>-1.8655064236871986E-2</v>
      </c>
      <c r="F1234" s="2">
        <f>'Moving Avg'!D1234</f>
        <v>1.1279999999999999</v>
      </c>
      <c r="G1234" s="2">
        <f>'Moving Avg'!F1234</f>
        <v>1.0474999999999999</v>
      </c>
      <c r="H1234" s="2">
        <f>'Moving Avg'!G1234</f>
        <v>1.0274000000000008</v>
      </c>
      <c r="I1234" s="2">
        <f>'Moving Avg'!H1234</f>
        <v>1.1414500000000027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  <c r="M1234" s="8">
        <f t="shared" si="190"/>
        <v>0</v>
      </c>
      <c r="N1234" s="8">
        <f t="shared" si="191"/>
        <v>45</v>
      </c>
      <c r="O1234" s="8">
        <f t="shared" si="192"/>
        <v>0</v>
      </c>
      <c r="P1234" s="8">
        <f t="shared" si="193"/>
        <v>83.5</v>
      </c>
      <c r="Q1234" s="9">
        <f t="shared" si="194"/>
        <v>28.274999999999999</v>
      </c>
      <c r="R1234" s="9">
        <f t="shared" si="195"/>
        <v>29.875</v>
      </c>
      <c r="S1234" s="9">
        <f t="shared" si="196"/>
        <v>44.325000000000003</v>
      </c>
      <c r="T1234" s="9">
        <f t="shared" si="197"/>
        <v>32.125</v>
      </c>
      <c r="U1234" s="8">
        <f t="shared" si="198"/>
        <v>34.158333333333331</v>
      </c>
      <c r="V1234" s="8">
        <f t="shared" si="199"/>
        <v>33.65</v>
      </c>
    </row>
    <row r="1235" spans="1:22" ht="13.5" x14ac:dyDescent="0.25">
      <c r="A1235" s="3">
        <f>RSI!A1235</f>
        <v>43808</v>
      </c>
      <c r="B1235" s="2">
        <f>RSI!B1235</f>
        <v>1.27</v>
      </c>
      <c r="C1235" s="2">
        <f>RSI!I1235</f>
        <v>90.141144358269258</v>
      </c>
      <c r="D1235" s="2">
        <f>MACD!E1235</f>
        <v>-4.873517591741594E-2</v>
      </c>
      <c r="E1235" s="2">
        <f>MACD!F1235</f>
        <v>-2.4671086572980776E-2</v>
      </c>
      <c r="F1235" s="2">
        <f>'Moving Avg'!D1235</f>
        <v>1.1719999999999999</v>
      </c>
      <c r="G1235" s="2">
        <f>'Moving Avg'!F1235</f>
        <v>1.0609999999999999</v>
      </c>
      <c r="H1235" s="2">
        <f>'Moving Avg'!G1235</f>
        <v>1.0324000000000007</v>
      </c>
      <c r="I1235" s="2">
        <f>'Moving Avg'!H1235</f>
        <v>1.1400500000000029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0</v>
      </c>
      <c r="N1235" s="8">
        <f t="shared" si="191"/>
        <v>100</v>
      </c>
      <c r="O1235" s="8">
        <f t="shared" si="192"/>
        <v>50</v>
      </c>
      <c r="P1235" s="8">
        <f t="shared" si="193"/>
        <v>83.5</v>
      </c>
      <c r="Q1235" s="9">
        <f t="shared" si="194"/>
        <v>55.024999999999999</v>
      </c>
      <c r="R1235" s="9">
        <f t="shared" si="195"/>
        <v>58.375</v>
      </c>
      <c r="S1235" s="9">
        <f t="shared" si="196"/>
        <v>65.075000000000003</v>
      </c>
      <c r="T1235" s="9">
        <f t="shared" si="197"/>
        <v>58.375</v>
      </c>
      <c r="U1235" s="8">
        <f t="shared" si="198"/>
        <v>59.491666666666674</v>
      </c>
      <c r="V1235" s="8">
        <f t="shared" si="199"/>
        <v>59.212500000000006</v>
      </c>
    </row>
    <row r="1236" spans="1:22" ht="13.5" x14ac:dyDescent="0.25">
      <c r="A1236" s="3">
        <f>RSI!A1236</f>
        <v>43809</v>
      </c>
      <c r="B1236" s="2">
        <f>RSI!B1236</f>
        <v>1.27</v>
      </c>
      <c r="C1236" s="2">
        <f>RSI!I1236</f>
        <v>90.141144358269273</v>
      </c>
      <c r="D1236" s="2">
        <f>MACD!E1236</f>
        <v>-6.3929700312575388E-2</v>
      </c>
      <c r="E1236" s="2">
        <f>MACD!F1236</f>
        <v>-3.2522809320899702E-2</v>
      </c>
      <c r="F1236" s="2">
        <f>'Moving Avg'!D1236</f>
        <v>1.2079999999999997</v>
      </c>
      <c r="G1236" s="2">
        <f>'Moving Avg'!F1236</f>
        <v>1.0744999999999998</v>
      </c>
      <c r="H1236" s="2">
        <f>'Moving Avg'!G1236</f>
        <v>1.0378000000000007</v>
      </c>
      <c r="I1236" s="2">
        <f>'Moving Avg'!H1236</f>
        <v>1.1386500000000028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0</v>
      </c>
      <c r="N1236" s="8">
        <f t="shared" si="191"/>
        <v>100</v>
      </c>
      <c r="O1236" s="8">
        <f t="shared" si="192"/>
        <v>50</v>
      </c>
      <c r="P1236" s="8">
        <f t="shared" si="193"/>
        <v>83.5</v>
      </c>
      <c r="Q1236" s="9">
        <f t="shared" si="194"/>
        <v>55.024999999999999</v>
      </c>
      <c r="R1236" s="9">
        <f t="shared" si="195"/>
        <v>58.375</v>
      </c>
      <c r="S1236" s="9">
        <f t="shared" si="196"/>
        <v>65.075000000000003</v>
      </c>
      <c r="T1236" s="9">
        <f t="shared" si="197"/>
        <v>58.375</v>
      </c>
      <c r="U1236" s="8">
        <f t="shared" si="198"/>
        <v>59.491666666666674</v>
      </c>
      <c r="V1236" s="8">
        <f t="shared" si="199"/>
        <v>59.212500000000006</v>
      </c>
    </row>
    <row r="1237" spans="1:22" ht="13.5" x14ac:dyDescent="0.25">
      <c r="A1237" s="3">
        <f>RSI!A1237</f>
        <v>43810</v>
      </c>
      <c r="B1237" s="2">
        <f>RSI!B1237</f>
        <v>1.33</v>
      </c>
      <c r="C1237" s="2">
        <f>RSI!I1237</f>
        <v>92.177096855590989</v>
      </c>
      <c r="D1237" s="2">
        <f>MACD!E1237</f>
        <v>-8.2399145917756433E-2</v>
      </c>
      <c r="E1237" s="2">
        <f>MACD!F1237</f>
        <v>-4.2498076640271054E-2</v>
      </c>
      <c r="F1237" s="2">
        <f>'Moving Avg'!D1237</f>
        <v>1.25</v>
      </c>
      <c r="G1237" s="2">
        <f>'Moving Avg'!F1237</f>
        <v>1.0899999999999999</v>
      </c>
      <c r="H1237" s="2">
        <f>'Moving Avg'!G1237</f>
        <v>1.0440000000000007</v>
      </c>
      <c r="I1237" s="2">
        <f>'Moving Avg'!H1237</f>
        <v>1.1376500000000029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0"/>
        <v>0</v>
      </c>
      <c r="N1237" s="8">
        <f t="shared" si="191"/>
        <v>100</v>
      </c>
      <c r="O1237" s="8">
        <f t="shared" si="192"/>
        <v>50</v>
      </c>
      <c r="P1237" s="8">
        <f t="shared" si="193"/>
        <v>83.5</v>
      </c>
      <c r="Q1237" s="9">
        <f t="shared" si="194"/>
        <v>55.024999999999999</v>
      </c>
      <c r="R1237" s="9">
        <f t="shared" si="195"/>
        <v>58.375</v>
      </c>
      <c r="S1237" s="9">
        <f t="shared" si="196"/>
        <v>65.075000000000003</v>
      </c>
      <c r="T1237" s="9">
        <f t="shared" si="197"/>
        <v>58.375</v>
      </c>
      <c r="U1237" s="8">
        <f t="shared" si="198"/>
        <v>59.491666666666674</v>
      </c>
      <c r="V1237" s="8">
        <f t="shared" si="199"/>
        <v>59.212500000000006</v>
      </c>
    </row>
    <row r="1238" spans="1:22" ht="13.5" x14ac:dyDescent="0.25">
      <c r="A1238" s="3">
        <f>RSI!A1238</f>
        <v>43811</v>
      </c>
      <c r="B1238" s="2">
        <f>RSI!B1238</f>
        <v>1.39</v>
      </c>
      <c r="C1238" s="2">
        <f>RSI!I1238</f>
        <v>93.600349698675842</v>
      </c>
      <c r="D1238" s="2">
        <f>MACD!E1238</f>
        <v>-0.10390769565494673</v>
      </c>
      <c r="E1238" s="2">
        <f>MACD!F1238</f>
        <v>-5.4780000443206189E-2</v>
      </c>
      <c r="F1238" s="2">
        <f>'Moving Avg'!D1238</f>
        <v>1.2959999999999998</v>
      </c>
      <c r="G1238" s="2">
        <f>'Moving Avg'!F1238</f>
        <v>1.1085</v>
      </c>
      <c r="H1238" s="2">
        <f>'Moving Avg'!G1238</f>
        <v>1.0514000000000003</v>
      </c>
      <c r="I1238" s="2">
        <f>'Moving Avg'!H1238</f>
        <v>1.1371000000000027</v>
      </c>
      <c r="J1238" s="6" t="str">
        <f>OBV!F1238</f>
        <v>BULLISH</v>
      </c>
      <c r="K1238" s="6" t="str">
        <f>OBV!G1238</f>
        <v>WEAK</v>
      </c>
      <c r="L1238" s="6" t="str">
        <f>OBV!H1238</f>
        <v>CONFIRMED BULLISH</v>
      </c>
      <c r="M1238" s="8">
        <f t="shared" si="190"/>
        <v>0</v>
      </c>
      <c r="N1238" s="8">
        <f t="shared" si="191"/>
        <v>100</v>
      </c>
      <c r="O1238" s="8">
        <f t="shared" si="192"/>
        <v>50</v>
      </c>
      <c r="P1238" s="8">
        <f t="shared" si="193"/>
        <v>67</v>
      </c>
      <c r="Q1238" s="9">
        <f t="shared" si="194"/>
        <v>52.55</v>
      </c>
      <c r="R1238" s="9">
        <f t="shared" si="195"/>
        <v>54.25</v>
      </c>
      <c r="S1238" s="9">
        <f t="shared" si="196"/>
        <v>57.650000000000006</v>
      </c>
      <c r="T1238" s="9">
        <f t="shared" si="197"/>
        <v>54.25</v>
      </c>
      <c r="U1238" s="8">
        <f t="shared" si="198"/>
        <v>54.816666666666663</v>
      </c>
      <c r="V1238" s="8">
        <f t="shared" si="199"/>
        <v>54.674999999999997</v>
      </c>
    </row>
    <row r="1239" spans="1:22" ht="13.5" x14ac:dyDescent="0.25">
      <c r="A1239" s="3">
        <f>RSI!A1239</f>
        <v>43812</v>
      </c>
      <c r="B1239" s="2">
        <f>RSI!B1239</f>
        <v>1.45</v>
      </c>
      <c r="C1239" s="2">
        <f>RSI!I1239</f>
        <v>94.648804288060688</v>
      </c>
      <c r="D1239" s="2">
        <f>MACD!E1239</f>
        <v>-0.12823595888887152</v>
      </c>
      <c r="E1239" s="2">
        <f>MACD!F1239</f>
        <v>-6.9471192132339266E-2</v>
      </c>
      <c r="F1239" s="2">
        <f>'Moving Avg'!D1239</f>
        <v>1.3420000000000001</v>
      </c>
      <c r="G1239" s="2">
        <f>'Moving Avg'!F1239</f>
        <v>1.1300000000000003</v>
      </c>
      <c r="H1239" s="2">
        <f>'Moving Avg'!G1239</f>
        <v>1.0600000000000005</v>
      </c>
      <c r="I1239" s="2">
        <f>'Moving Avg'!H1239</f>
        <v>1.1368000000000027</v>
      </c>
      <c r="J1239" s="6" t="str">
        <f>OBV!F1239</f>
        <v>BULLISH</v>
      </c>
      <c r="K1239" s="6" t="str">
        <f>OBV!G1239</f>
        <v>WEAK</v>
      </c>
      <c r="L1239" s="6" t="str">
        <f>OBV!H1239</f>
        <v>CONFIRMED BULLISH</v>
      </c>
      <c r="M1239" s="8">
        <f t="shared" si="190"/>
        <v>0</v>
      </c>
      <c r="N1239" s="8">
        <f t="shared" si="191"/>
        <v>100</v>
      </c>
      <c r="O1239" s="8">
        <f t="shared" si="192"/>
        <v>50</v>
      </c>
      <c r="P1239" s="8">
        <f t="shared" si="193"/>
        <v>67</v>
      </c>
      <c r="Q1239" s="9">
        <f t="shared" si="194"/>
        <v>52.55</v>
      </c>
      <c r="R1239" s="9">
        <f t="shared" si="195"/>
        <v>54.25</v>
      </c>
      <c r="S1239" s="9">
        <f t="shared" si="196"/>
        <v>57.650000000000006</v>
      </c>
      <c r="T1239" s="9">
        <f t="shared" si="197"/>
        <v>54.25</v>
      </c>
      <c r="U1239" s="8">
        <f t="shared" si="198"/>
        <v>54.816666666666663</v>
      </c>
      <c r="V1239" s="8">
        <f t="shared" si="199"/>
        <v>54.674999999999997</v>
      </c>
    </row>
    <row r="1240" spans="1:22" ht="13.5" x14ac:dyDescent="0.25">
      <c r="A1240" s="3">
        <f>RSI!A1240</f>
        <v>43815</v>
      </c>
      <c r="B1240" s="2">
        <f>RSI!B1240</f>
        <v>1.51</v>
      </c>
      <c r="C1240" s="2">
        <f>RSI!I1240</f>
        <v>95.451335560571209</v>
      </c>
      <c r="D1240" s="2">
        <f>MACD!E1240</f>
        <v>-0.15056453026714456</v>
      </c>
      <c r="E1240" s="2">
        <f>MACD!F1240</f>
        <v>-8.5689859759300324E-2</v>
      </c>
      <c r="F1240" s="2">
        <f>'Moving Avg'!D1240</f>
        <v>1.3900000000000001</v>
      </c>
      <c r="G1240" s="2">
        <f>'Moving Avg'!F1240</f>
        <v>1.1545000000000001</v>
      </c>
      <c r="H1240" s="2">
        <f>'Moving Avg'!G1240</f>
        <v>1.0698000000000003</v>
      </c>
      <c r="I1240" s="2">
        <f>'Moving Avg'!H1240</f>
        <v>1.1368500000000024</v>
      </c>
      <c r="J1240" s="6" t="str">
        <f>OBV!F1240</f>
        <v>BULLISH</v>
      </c>
      <c r="K1240" s="6" t="str">
        <f>OBV!G1240</f>
        <v>WEAK</v>
      </c>
      <c r="L1240" s="6" t="str">
        <f>OBV!H1240</f>
        <v>CONFIRMED BULLISH</v>
      </c>
      <c r="M1240" s="8">
        <f t="shared" si="190"/>
        <v>0</v>
      </c>
      <c r="N1240" s="8">
        <f t="shared" si="191"/>
        <v>100</v>
      </c>
      <c r="O1240" s="8">
        <f t="shared" si="192"/>
        <v>50</v>
      </c>
      <c r="P1240" s="8">
        <f t="shared" si="193"/>
        <v>67</v>
      </c>
      <c r="Q1240" s="9">
        <f t="shared" si="194"/>
        <v>52.55</v>
      </c>
      <c r="R1240" s="9">
        <f t="shared" si="195"/>
        <v>54.25</v>
      </c>
      <c r="S1240" s="9">
        <f t="shared" si="196"/>
        <v>57.650000000000006</v>
      </c>
      <c r="T1240" s="9">
        <f t="shared" si="197"/>
        <v>54.25</v>
      </c>
      <c r="U1240" s="8">
        <f t="shared" si="198"/>
        <v>54.816666666666663</v>
      </c>
      <c r="V1240" s="8">
        <f t="shared" si="199"/>
        <v>54.674999999999997</v>
      </c>
    </row>
    <row r="1241" spans="1:22" ht="13.5" x14ac:dyDescent="0.25">
      <c r="A1241" s="3">
        <f>RSI!A1241</f>
        <v>43816</v>
      </c>
      <c r="B1241" s="2">
        <f>RSI!B1241</f>
        <v>1.54</v>
      </c>
      <c r="C1241" s="2">
        <f>RSI!I1241</f>
        <v>95.791213309296467</v>
      </c>
      <c r="D1241" s="2">
        <f>MACD!E1241</f>
        <v>-0.1676531314294134</v>
      </c>
      <c r="E1241" s="2">
        <f>MACD!F1241</f>
        <v>-0.10208251409332295</v>
      </c>
      <c r="F1241" s="2">
        <f>'Moving Avg'!D1241</f>
        <v>1.444</v>
      </c>
      <c r="G1241" s="2">
        <f>'Moving Avg'!F1241</f>
        <v>1.1804999999999999</v>
      </c>
      <c r="H1241" s="2">
        <f>'Moving Avg'!G1241</f>
        <v>1.0802000000000003</v>
      </c>
      <c r="I1241" s="2">
        <f>'Moving Avg'!H1241</f>
        <v>1.1370500000000023</v>
      </c>
      <c r="J1241" s="6" t="str">
        <f>OBV!F1241</f>
        <v>BULLISH</v>
      </c>
      <c r="K1241" s="6" t="str">
        <f>OBV!G1241</f>
        <v>WEAK</v>
      </c>
      <c r="L1241" s="6" t="str">
        <f>OBV!H1241</f>
        <v>CONFIRMED BULLISH</v>
      </c>
      <c r="M1241" s="8">
        <f t="shared" si="190"/>
        <v>0</v>
      </c>
      <c r="N1241" s="8">
        <f t="shared" si="191"/>
        <v>100</v>
      </c>
      <c r="O1241" s="8">
        <f t="shared" si="192"/>
        <v>50</v>
      </c>
      <c r="P1241" s="8">
        <f t="shared" si="193"/>
        <v>67</v>
      </c>
      <c r="Q1241" s="9">
        <f t="shared" si="194"/>
        <v>52.55</v>
      </c>
      <c r="R1241" s="9">
        <f t="shared" si="195"/>
        <v>54.25</v>
      </c>
      <c r="S1241" s="9">
        <f t="shared" si="196"/>
        <v>57.650000000000006</v>
      </c>
      <c r="T1241" s="9">
        <f t="shared" si="197"/>
        <v>54.25</v>
      </c>
      <c r="U1241" s="8">
        <f t="shared" si="198"/>
        <v>54.816666666666663</v>
      </c>
      <c r="V1241" s="8">
        <f t="shared" si="199"/>
        <v>54.674999999999997</v>
      </c>
    </row>
    <row r="1242" spans="1:22" ht="13.5" x14ac:dyDescent="0.25">
      <c r="A1242" s="3">
        <f>RSI!A1242</f>
        <v>43817</v>
      </c>
      <c r="B1242" s="2">
        <f>RSI!B1242</f>
        <v>1.59</v>
      </c>
      <c r="C1242" s="2">
        <f>RSI!I1242</f>
        <v>96.288919094466351</v>
      </c>
      <c r="D1242" s="2">
        <f>MACD!E1242</f>
        <v>-0.18334758383370509</v>
      </c>
      <c r="E1242" s="2">
        <f>MACD!F1242</f>
        <v>-0.11833552804139938</v>
      </c>
      <c r="F1242" s="2">
        <f>'Moving Avg'!D1242</f>
        <v>1.496</v>
      </c>
      <c r="G1242" s="2">
        <f>'Moving Avg'!F1242</f>
        <v>1.2090000000000001</v>
      </c>
      <c r="H1242" s="2">
        <f>'Moving Avg'!G1242</f>
        <v>1.0916000000000003</v>
      </c>
      <c r="I1242" s="2">
        <f>'Moving Avg'!H1242</f>
        <v>1.1375000000000022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  <c r="M1242" s="8">
        <f t="shared" si="190"/>
        <v>0</v>
      </c>
      <c r="N1242" s="8">
        <f t="shared" si="191"/>
        <v>100</v>
      </c>
      <c r="O1242" s="8">
        <f t="shared" si="192"/>
        <v>50</v>
      </c>
      <c r="P1242" s="8">
        <f t="shared" si="193"/>
        <v>67</v>
      </c>
      <c r="Q1242" s="9">
        <f t="shared" si="194"/>
        <v>52.55</v>
      </c>
      <c r="R1242" s="9">
        <f t="shared" si="195"/>
        <v>54.25</v>
      </c>
      <c r="S1242" s="9">
        <f t="shared" si="196"/>
        <v>57.650000000000006</v>
      </c>
      <c r="T1242" s="9">
        <f t="shared" si="197"/>
        <v>54.25</v>
      </c>
      <c r="U1242" s="8">
        <f t="shared" si="198"/>
        <v>54.816666666666663</v>
      </c>
      <c r="V1242" s="8">
        <f t="shared" si="199"/>
        <v>54.674999999999997</v>
      </c>
    </row>
    <row r="1243" spans="1:22" ht="13.5" x14ac:dyDescent="0.25">
      <c r="A1243" s="3">
        <f>RSI!A1243</f>
        <v>43818</v>
      </c>
      <c r="B1243" s="2">
        <f>RSI!B1243</f>
        <v>1.6</v>
      </c>
      <c r="C1243" s="2">
        <f>RSI!I1243</f>
        <v>96.381092976309432</v>
      </c>
      <c r="D1243" s="2">
        <f>MACD!E1243</f>
        <v>-0.19349739601560079</v>
      </c>
      <c r="E1243" s="2">
        <f>MACD!F1243</f>
        <v>-0.13336790163623968</v>
      </c>
      <c r="F1243" s="2">
        <f>'Moving Avg'!D1243</f>
        <v>1.5379999999999998</v>
      </c>
      <c r="G1243" s="2">
        <f>'Moving Avg'!F1243</f>
        <v>1.238</v>
      </c>
      <c r="H1243" s="2">
        <f>'Moving Avg'!G1243</f>
        <v>1.1036000000000001</v>
      </c>
      <c r="I1243" s="2">
        <f>'Moving Avg'!H1243</f>
        <v>1.1377500000000023</v>
      </c>
      <c r="J1243" s="6" t="str">
        <f>OBV!F1243</f>
        <v>BULLISH</v>
      </c>
      <c r="K1243" s="6" t="str">
        <f>OBV!G1243</f>
        <v>WEAK</v>
      </c>
      <c r="L1243" s="6" t="str">
        <f>OBV!H1243</f>
        <v>CONFIRMED BULLISH</v>
      </c>
      <c r="M1243" s="8">
        <f t="shared" si="190"/>
        <v>0</v>
      </c>
      <c r="N1243" s="8">
        <f t="shared" si="191"/>
        <v>100</v>
      </c>
      <c r="O1243" s="8">
        <f t="shared" si="192"/>
        <v>50</v>
      </c>
      <c r="P1243" s="8">
        <f t="shared" si="193"/>
        <v>67</v>
      </c>
      <c r="Q1243" s="9">
        <f t="shared" si="194"/>
        <v>52.55</v>
      </c>
      <c r="R1243" s="9">
        <f t="shared" si="195"/>
        <v>54.25</v>
      </c>
      <c r="S1243" s="9">
        <f t="shared" si="196"/>
        <v>57.650000000000006</v>
      </c>
      <c r="T1243" s="9">
        <f t="shared" si="197"/>
        <v>54.25</v>
      </c>
      <c r="U1243" s="8">
        <f t="shared" si="198"/>
        <v>54.816666666666663</v>
      </c>
      <c r="V1243" s="8">
        <f t="shared" si="199"/>
        <v>54.674999999999997</v>
      </c>
    </row>
    <row r="1244" spans="1:22" ht="13.5" x14ac:dyDescent="0.25">
      <c r="A1244" s="3">
        <f>RSI!A1244</f>
        <v>43819</v>
      </c>
      <c r="B1244" s="2">
        <f>RSI!B1244</f>
        <v>1.63</v>
      </c>
      <c r="C1244" s="2">
        <f>RSI!I1244</f>
        <v>96.649917506127338</v>
      </c>
      <c r="D1244" s="2">
        <f>MACD!E1244</f>
        <v>-0.19725012754254934</v>
      </c>
      <c r="E1244" s="2">
        <f>MACD!F1244</f>
        <v>-0.14614434681750163</v>
      </c>
      <c r="F1244" s="2">
        <f>'Moving Avg'!D1244</f>
        <v>1.5740000000000001</v>
      </c>
      <c r="G1244" s="2">
        <f>'Moving Avg'!F1244</f>
        <v>1.2665</v>
      </c>
      <c r="H1244" s="2">
        <f>'Moving Avg'!G1244</f>
        <v>1.1162000000000001</v>
      </c>
      <c r="I1244" s="2">
        <f>'Moving Avg'!H1244</f>
        <v>1.1384500000000022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  <c r="M1244" s="8">
        <f t="shared" si="190"/>
        <v>0</v>
      </c>
      <c r="N1244" s="8">
        <f t="shared" si="191"/>
        <v>100</v>
      </c>
      <c r="O1244" s="8">
        <f t="shared" si="192"/>
        <v>50</v>
      </c>
      <c r="P1244" s="8">
        <f t="shared" si="193"/>
        <v>67</v>
      </c>
      <c r="Q1244" s="9">
        <f t="shared" si="194"/>
        <v>52.55</v>
      </c>
      <c r="R1244" s="9">
        <f t="shared" si="195"/>
        <v>54.25</v>
      </c>
      <c r="S1244" s="9">
        <f t="shared" si="196"/>
        <v>57.650000000000006</v>
      </c>
      <c r="T1244" s="9">
        <f t="shared" si="197"/>
        <v>54.25</v>
      </c>
      <c r="U1244" s="8">
        <f t="shared" si="198"/>
        <v>54.816666666666663</v>
      </c>
      <c r="V1244" s="8">
        <f t="shared" si="199"/>
        <v>54.674999999999997</v>
      </c>
    </row>
    <row r="1245" spans="1:22" ht="13.5" x14ac:dyDescent="0.25">
      <c r="A1245" s="3">
        <f>RSI!A1245</f>
        <v>43822</v>
      </c>
      <c r="B1245" s="2">
        <f>RSI!B1245</f>
        <v>1.7</v>
      </c>
      <c r="C1245" s="2">
        <f>RSI!I1245</f>
        <v>97.176882628978959</v>
      </c>
      <c r="D1245" s="2">
        <f>MACD!E1245</f>
        <v>-0.2001076792797023</v>
      </c>
      <c r="E1245" s="2">
        <f>MACD!F1245</f>
        <v>-0.15693701330994178</v>
      </c>
      <c r="F1245" s="2">
        <f>'Moving Avg'!D1245</f>
        <v>1.6120000000000001</v>
      </c>
      <c r="G1245" s="2">
        <f>'Moving Avg'!F1245</f>
        <v>1.3</v>
      </c>
      <c r="H1245" s="2">
        <f>'Moving Avg'!G1245</f>
        <v>1.1298000000000001</v>
      </c>
      <c r="I1245" s="2">
        <f>'Moving Avg'!H1245</f>
        <v>1.1398000000000019</v>
      </c>
      <c r="J1245" s="6" t="str">
        <f>OBV!F1245</f>
        <v>BULLISH</v>
      </c>
      <c r="K1245" s="6" t="str">
        <f>OBV!G1245</f>
        <v>WEAK</v>
      </c>
      <c r="L1245" s="6" t="str">
        <f>OBV!H1245</f>
        <v>CONFIRMED BULLISH</v>
      </c>
      <c r="M1245" s="8">
        <f t="shared" si="190"/>
        <v>0</v>
      </c>
      <c r="N1245" s="8">
        <f t="shared" si="191"/>
        <v>100</v>
      </c>
      <c r="O1245" s="8">
        <f t="shared" si="192"/>
        <v>50</v>
      </c>
      <c r="P1245" s="8">
        <f t="shared" si="193"/>
        <v>67</v>
      </c>
      <c r="Q1245" s="9">
        <f t="shared" si="194"/>
        <v>52.55</v>
      </c>
      <c r="R1245" s="9">
        <f t="shared" si="195"/>
        <v>54.25</v>
      </c>
      <c r="S1245" s="9">
        <f t="shared" si="196"/>
        <v>57.650000000000006</v>
      </c>
      <c r="T1245" s="9">
        <f t="shared" si="197"/>
        <v>54.25</v>
      </c>
      <c r="U1245" s="8">
        <f t="shared" si="198"/>
        <v>54.816666666666663</v>
      </c>
      <c r="V1245" s="8">
        <f t="shared" si="199"/>
        <v>54.674999999999997</v>
      </c>
    </row>
    <row r="1246" spans="1:22" ht="13.5" x14ac:dyDescent="0.25">
      <c r="A1246" s="3">
        <f>RSI!A1246</f>
        <v>43823</v>
      </c>
      <c r="B1246" s="2">
        <f>RSI!B1246</f>
        <v>1.77</v>
      </c>
      <c r="C1246" s="2">
        <f>RSI!I1246</f>
        <v>97.585839246230705</v>
      </c>
      <c r="D1246" s="2">
        <f>MACD!E1246</f>
        <v>-0.21015154255775981</v>
      </c>
      <c r="E1246" s="2">
        <f>MACD!F1246</f>
        <v>-0.16757991915950537</v>
      </c>
      <c r="F1246" s="2">
        <f>'Moving Avg'!D1246</f>
        <v>1.6580000000000001</v>
      </c>
      <c r="G1246" s="2">
        <f>'Moving Avg'!F1246</f>
        <v>1.3374999999999999</v>
      </c>
      <c r="H1246" s="2">
        <f>'Moving Avg'!G1246</f>
        <v>1.1448000000000003</v>
      </c>
      <c r="I1246" s="2">
        <f>'Moving Avg'!H1246</f>
        <v>1.141300000000002</v>
      </c>
      <c r="J1246" s="6" t="str">
        <f>OBV!F1246</f>
        <v>BULLISH</v>
      </c>
      <c r="K1246" s="6" t="str">
        <f>OBV!G1246</f>
        <v>WEAK</v>
      </c>
      <c r="L1246" s="6" t="str">
        <f>OBV!H1246</f>
        <v>CONFIRMED BULLISH</v>
      </c>
      <c r="M1246" s="8">
        <f t="shared" si="190"/>
        <v>0</v>
      </c>
      <c r="N1246" s="8">
        <f t="shared" si="191"/>
        <v>100</v>
      </c>
      <c r="O1246" s="8">
        <f t="shared" si="192"/>
        <v>50</v>
      </c>
      <c r="P1246" s="8">
        <f t="shared" si="193"/>
        <v>67</v>
      </c>
      <c r="Q1246" s="9">
        <f t="shared" si="194"/>
        <v>52.55</v>
      </c>
      <c r="R1246" s="9">
        <f t="shared" si="195"/>
        <v>54.25</v>
      </c>
      <c r="S1246" s="9">
        <f t="shared" si="196"/>
        <v>57.650000000000006</v>
      </c>
      <c r="T1246" s="9">
        <f t="shared" si="197"/>
        <v>54.25</v>
      </c>
      <c r="U1246" s="8">
        <f t="shared" si="198"/>
        <v>54.816666666666663</v>
      </c>
      <c r="V1246" s="8">
        <f t="shared" si="199"/>
        <v>54.674999999999997</v>
      </c>
    </row>
    <row r="1247" spans="1:22" ht="13.5" x14ac:dyDescent="0.25">
      <c r="A1247" s="3">
        <f>RSI!A1247</f>
        <v>43824</v>
      </c>
      <c r="B1247" s="2">
        <f>RSI!B1247</f>
        <v>1.8</v>
      </c>
      <c r="C1247" s="2">
        <f>RSI!I1247</f>
        <v>97.737131117307385</v>
      </c>
      <c r="D1247" s="2">
        <f>MACD!E1247</f>
        <v>-0.21431523552424081</v>
      </c>
      <c r="E1247" s="2">
        <f>MACD!F1247</f>
        <v>-0.17692698243245247</v>
      </c>
      <c r="F1247" s="2">
        <f>'Moving Avg'!D1247</f>
        <v>1.7</v>
      </c>
      <c r="G1247" s="2">
        <f>'Moving Avg'!F1247</f>
        <v>1.3764999999999998</v>
      </c>
      <c r="H1247" s="2">
        <f>'Moving Avg'!G1247</f>
        <v>1.1604000000000001</v>
      </c>
      <c r="I1247" s="2">
        <f>'Moving Avg'!H1247</f>
        <v>1.1429500000000017</v>
      </c>
      <c r="J1247" s="6" t="str">
        <f>OBV!F1247</f>
        <v>BULLISH</v>
      </c>
      <c r="K1247" s="6" t="str">
        <f>OBV!G1247</f>
        <v>WEAK</v>
      </c>
      <c r="L1247" s="6" t="str">
        <f>OBV!H1247</f>
        <v>CONFIRMED BULLISH</v>
      </c>
      <c r="M1247" s="8">
        <f t="shared" si="190"/>
        <v>0</v>
      </c>
      <c r="N1247" s="8">
        <f t="shared" si="191"/>
        <v>100</v>
      </c>
      <c r="O1247" s="8">
        <f t="shared" si="192"/>
        <v>50</v>
      </c>
      <c r="P1247" s="8">
        <f t="shared" si="193"/>
        <v>67</v>
      </c>
      <c r="Q1247" s="9">
        <f t="shared" si="194"/>
        <v>52.55</v>
      </c>
      <c r="R1247" s="9">
        <f t="shared" si="195"/>
        <v>54.25</v>
      </c>
      <c r="S1247" s="9">
        <f t="shared" si="196"/>
        <v>57.650000000000006</v>
      </c>
      <c r="T1247" s="9">
        <f t="shared" si="197"/>
        <v>54.25</v>
      </c>
      <c r="U1247" s="8">
        <f t="shared" si="198"/>
        <v>54.816666666666663</v>
      </c>
      <c r="V1247" s="8">
        <f t="shared" si="199"/>
        <v>54.674999999999997</v>
      </c>
    </row>
    <row r="1248" spans="1:22" ht="13.5" x14ac:dyDescent="0.25">
      <c r="A1248" s="3">
        <f>RSI!A1248</f>
        <v>43825</v>
      </c>
      <c r="B1248" s="2">
        <f>RSI!B1248</f>
        <v>1.81</v>
      </c>
      <c r="C1248" s="2">
        <f>RSI!I1248</f>
        <v>97.786917485210736</v>
      </c>
      <c r="D1248" s="2">
        <f>MACD!E1248</f>
        <v>-0.21200114613303089</v>
      </c>
      <c r="E1248" s="2">
        <f>MACD!F1248</f>
        <v>-0.18394181517256816</v>
      </c>
      <c r="F1248" s="2">
        <f>'Moving Avg'!D1248</f>
        <v>1.7419999999999998</v>
      </c>
      <c r="G1248" s="2">
        <f>'Moving Avg'!F1248</f>
        <v>1.4159999999999999</v>
      </c>
      <c r="H1248" s="2">
        <f>'Moving Avg'!G1248</f>
        <v>1.1762000000000001</v>
      </c>
      <c r="I1248" s="2">
        <f>'Moving Avg'!H1248</f>
        <v>1.1446500000000017</v>
      </c>
      <c r="J1248" s="6" t="str">
        <f>OBV!F1248</f>
        <v>BULLISH</v>
      </c>
      <c r="K1248" s="6" t="str">
        <f>OBV!G1248</f>
        <v>WEAK</v>
      </c>
      <c r="L1248" s="6" t="str">
        <f>OBV!H1248</f>
        <v>CONFIRMED BULLISH</v>
      </c>
      <c r="M1248" s="8">
        <f t="shared" si="190"/>
        <v>0</v>
      </c>
      <c r="N1248" s="8">
        <f t="shared" si="191"/>
        <v>100</v>
      </c>
      <c r="O1248" s="8">
        <f t="shared" si="192"/>
        <v>50</v>
      </c>
      <c r="P1248" s="8">
        <f t="shared" si="193"/>
        <v>67</v>
      </c>
      <c r="Q1248" s="9">
        <f t="shared" si="194"/>
        <v>52.55</v>
      </c>
      <c r="R1248" s="9">
        <f t="shared" si="195"/>
        <v>54.25</v>
      </c>
      <c r="S1248" s="9">
        <f t="shared" si="196"/>
        <v>57.650000000000006</v>
      </c>
      <c r="T1248" s="9">
        <f t="shared" si="197"/>
        <v>54.25</v>
      </c>
      <c r="U1248" s="8">
        <f t="shared" si="198"/>
        <v>54.816666666666663</v>
      </c>
      <c r="V1248" s="8">
        <f t="shared" si="199"/>
        <v>54.674999999999997</v>
      </c>
    </row>
    <row r="1249" spans="1:22" ht="13.5" x14ac:dyDescent="0.25">
      <c r="A1249" s="3">
        <f>RSI!A1249</f>
        <v>43826</v>
      </c>
      <c r="B1249" s="2">
        <f>RSI!B1249</f>
        <v>1.8</v>
      </c>
      <c r="C1249" s="2">
        <f>RSI!I1249</f>
        <v>95.523595215345622</v>
      </c>
      <c r="D1249" s="2">
        <f>MACD!E1249</f>
        <v>-0.20258696047173474</v>
      </c>
      <c r="E1249" s="2">
        <f>MACD!F1249</f>
        <v>-0.18767084423240149</v>
      </c>
      <c r="F1249" s="2">
        <f>'Moving Avg'!D1249</f>
        <v>1.7760000000000002</v>
      </c>
      <c r="G1249" s="2">
        <f>'Moving Avg'!F1249</f>
        <v>1.4549999999999998</v>
      </c>
      <c r="H1249" s="2">
        <f>'Moving Avg'!G1249</f>
        <v>1.1918</v>
      </c>
      <c r="I1249" s="2">
        <f>'Moving Avg'!H1249</f>
        <v>1.1464000000000016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0"/>
        <v>0</v>
      </c>
      <c r="N1249" s="8">
        <f t="shared" si="191"/>
        <v>45</v>
      </c>
      <c r="O1249" s="8">
        <f t="shared" si="192"/>
        <v>50</v>
      </c>
      <c r="P1249" s="8">
        <f t="shared" si="193"/>
        <v>83.5</v>
      </c>
      <c r="Q1249" s="9">
        <f t="shared" si="194"/>
        <v>35.774999999999999</v>
      </c>
      <c r="R1249" s="9">
        <f t="shared" si="195"/>
        <v>47.375</v>
      </c>
      <c r="S1249" s="9">
        <f t="shared" si="196"/>
        <v>56.825000000000003</v>
      </c>
      <c r="T1249" s="9">
        <f t="shared" si="197"/>
        <v>44.625</v>
      </c>
      <c r="U1249" s="8">
        <f t="shared" si="198"/>
        <v>46.658333333333339</v>
      </c>
      <c r="V1249" s="8">
        <f t="shared" si="199"/>
        <v>46.150000000000006</v>
      </c>
    </row>
    <row r="1250" spans="1:22" ht="13.5" x14ac:dyDescent="0.25">
      <c r="A1250" s="3">
        <f>RSI!A1250</f>
        <v>43829</v>
      </c>
      <c r="B1250" s="2">
        <f>RSI!B1250</f>
        <v>1.84</v>
      </c>
      <c r="C1250" s="2">
        <f>RSI!I1250</f>
        <v>95.929443829421771</v>
      </c>
      <c r="D1250" s="2">
        <f>MACD!E1250</f>
        <v>-0.19062328839554299</v>
      </c>
      <c r="E1250" s="2">
        <f>MACD!F1250</f>
        <v>-0.18826133306502982</v>
      </c>
      <c r="F1250" s="2">
        <f>'Moving Avg'!D1250</f>
        <v>1.8040000000000003</v>
      </c>
      <c r="G1250" s="2">
        <f>'Moving Avg'!F1250</f>
        <v>1.4944999999999999</v>
      </c>
      <c r="H1250" s="2">
        <f>'Moving Avg'!G1250</f>
        <v>1.2082000000000002</v>
      </c>
      <c r="I1250" s="2">
        <f>'Moving Avg'!H1250</f>
        <v>1.148350000000002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0</v>
      </c>
      <c r="N1250" s="8">
        <f t="shared" si="191"/>
        <v>45</v>
      </c>
      <c r="O1250" s="8">
        <f t="shared" si="192"/>
        <v>50</v>
      </c>
      <c r="P1250" s="8">
        <f t="shared" si="193"/>
        <v>83.5</v>
      </c>
      <c r="Q1250" s="9">
        <f t="shared" si="194"/>
        <v>35.774999999999999</v>
      </c>
      <c r="R1250" s="9">
        <f t="shared" si="195"/>
        <v>47.375</v>
      </c>
      <c r="S1250" s="9">
        <f t="shared" si="196"/>
        <v>56.825000000000003</v>
      </c>
      <c r="T1250" s="9">
        <f t="shared" si="197"/>
        <v>44.625</v>
      </c>
      <c r="U1250" s="8">
        <f t="shared" si="198"/>
        <v>46.658333333333339</v>
      </c>
      <c r="V1250" s="8">
        <f t="shared" si="199"/>
        <v>46.150000000000006</v>
      </c>
    </row>
    <row r="1251" spans="1:22" ht="13.5" x14ac:dyDescent="0.25">
      <c r="A1251" s="3">
        <f>RSI!A1251</f>
        <v>43830</v>
      </c>
      <c r="B1251" s="2">
        <f>RSI!B1251</f>
        <v>1.84</v>
      </c>
      <c r="C1251" s="2">
        <f>RSI!I1251</f>
        <v>95.929443829421771</v>
      </c>
      <c r="D1251" s="2">
        <f>MACD!E1251</f>
        <v>-0.17822299502079963</v>
      </c>
      <c r="E1251" s="2">
        <f>MACD!F1251</f>
        <v>-0.1862536654561838</v>
      </c>
      <c r="F1251" s="2">
        <f>'Moving Avg'!D1251</f>
        <v>1.8180000000000001</v>
      </c>
      <c r="G1251" s="2">
        <f>'Moving Avg'!F1251</f>
        <v>1.5319999999999998</v>
      </c>
      <c r="H1251" s="2">
        <f>'Moving Avg'!G1251</f>
        <v>1.2246000000000004</v>
      </c>
      <c r="I1251" s="2">
        <f>'Moving Avg'!H1251</f>
        <v>1.1503000000000019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0</v>
      </c>
      <c r="N1251" s="8">
        <f t="shared" si="191"/>
        <v>0</v>
      </c>
      <c r="O1251" s="8">
        <f t="shared" si="192"/>
        <v>50</v>
      </c>
      <c r="P1251" s="8">
        <f t="shared" si="193"/>
        <v>83.5</v>
      </c>
      <c r="Q1251" s="9">
        <f t="shared" si="194"/>
        <v>20.024999999999999</v>
      </c>
      <c r="R1251" s="9">
        <f t="shared" si="195"/>
        <v>38.375</v>
      </c>
      <c r="S1251" s="9">
        <f t="shared" si="196"/>
        <v>50.075000000000003</v>
      </c>
      <c r="T1251" s="9">
        <f t="shared" si="197"/>
        <v>33.375</v>
      </c>
      <c r="U1251" s="8">
        <f t="shared" si="198"/>
        <v>36.158333333333331</v>
      </c>
      <c r="V1251" s="8">
        <f t="shared" si="199"/>
        <v>35.462499999999999</v>
      </c>
    </row>
    <row r="1252" spans="1:22" ht="13.5" x14ac:dyDescent="0.25">
      <c r="A1252" s="3">
        <f>RSI!A1252</f>
        <v>43832</v>
      </c>
      <c r="B1252" s="2">
        <f>RSI!B1252</f>
        <v>1.81</v>
      </c>
      <c r="C1252" s="2">
        <f>RSI!I1252</f>
        <v>88.9172880674071</v>
      </c>
      <c r="D1252" s="2">
        <f>MACD!E1252</f>
        <v>-0.15998090767567819</v>
      </c>
      <c r="E1252" s="2">
        <f>MACD!F1252</f>
        <v>-0.18099911390008269</v>
      </c>
      <c r="F1252" s="2">
        <f>'Moving Avg'!D1252</f>
        <v>1.8199999999999998</v>
      </c>
      <c r="G1252" s="2">
        <f>'Moving Avg'!F1252</f>
        <v>1.5665</v>
      </c>
      <c r="H1252" s="2">
        <f>'Moving Avg'!G1252</f>
        <v>1.2404000000000004</v>
      </c>
      <c r="I1252" s="2">
        <f>'Moving Avg'!H1252</f>
        <v>1.1521000000000017</v>
      </c>
      <c r="J1252" s="6" t="str">
        <f>OBV!F1252</f>
        <v>BEARISH</v>
      </c>
      <c r="K1252" s="6" t="str">
        <f>OBV!G1252</f>
        <v>NEUTRAL</v>
      </c>
      <c r="L1252" s="6" t="str">
        <f>OBV!H1252</f>
        <v>BEARISH DIVERGENCE</v>
      </c>
      <c r="M1252" s="8">
        <f t="shared" si="190"/>
        <v>0</v>
      </c>
      <c r="N1252" s="8">
        <f t="shared" si="191"/>
        <v>0</v>
      </c>
      <c r="O1252" s="8">
        <f t="shared" si="192"/>
        <v>50</v>
      </c>
      <c r="P1252" s="8">
        <f t="shared" si="193"/>
        <v>16.5</v>
      </c>
      <c r="Q1252" s="9">
        <f t="shared" si="194"/>
        <v>9.9749999999999996</v>
      </c>
      <c r="R1252" s="9">
        <f t="shared" si="195"/>
        <v>21.625</v>
      </c>
      <c r="S1252" s="9">
        <f t="shared" si="196"/>
        <v>19.925000000000001</v>
      </c>
      <c r="T1252" s="9">
        <f t="shared" si="197"/>
        <v>16.625</v>
      </c>
      <c r="U1252" s="8">
        <f t="shared" si="198"/>
        <v>17.175000000000001</v>
      </c>
      <c r="V1252" s="8">
        <f t="shared" si="199"/>
        <v>17.037500000000001</v>
      </c>
    </row>
    <row r="1253" spans="1:22" ht="13.5" x14ac:dyDescent="0.25">
      <c r="A1253" s="3">
        <f>RSI!A1253</f>
        <v>43833</v>
      </c>
      <c r="B1253" s="2">
        <f>RSI!B1253</f>
        <v>1.78</v>
      </c>
      <c r="C1253" s="2">
        <f>RSI!I1253</f>
        <v>82.428526060841847</v>
      </c>
      <c r="D1253" s="2">
        <f>MACD!E1253</f>
        <v>-0.1426119685001479</v>
      </c>
      <c r="E1253" s="2">
        <f>MACD!F1253</f>
        <v>-0.17332168482009574</v>
      </c>
      <c r="F1253" s="2">
        <f>'Moving Avg'!D1253</f>
        <v>1.8140000000000001</v>
      </c>
      <c r="G1253" s="2">
        <f>'Moving Avg'!F1253</f>
        <v>1.5974999999999999</v>
      </c>
      <c r="H1253" s="2">
        <f>'Moving Avg'!G1253</f>
        <v>1.2556000000000005</v>
      </c>
      <c r="I1253" s="2">
        <f>'Moving Avg'!H1253</f>
        <v>1.1537500000000016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  <c r="M1253" s="8">
        <f t="shared" si="190"/>
        <v>0</v>
      </c>
      <c r="N1253" s="8">
        <f t="shared" si="191"/>
        <v>0</v>
      </c>
      <c r="O1253" s="8">
        <f t="shared" si="192"/>
        <v>50</v>
      </c>
      <c r="P1253" s="8">
        <f t="shared" si="193"/>
        <v>33</v>
      </c>
      <c r="Q1253" s="9">
        <f t="shared" si="194"/>
        <v>12.45</v>
      </c>
      <c r="R1253" s="9">
        <f t="shared" si="195"/>
        <v>25.75</v>
      </c>
      <c r="S1253" s="9">
        <f t="shared" si="196"/>
        <v>27.35</v>
      </c>
      <c r="T1253" s="9">
        <f t="shared" si="197"/>
        <v>20.75</v>
      </c>
      <c r="U1253" s="8">
        <f t="shared" si="198"/>
        <v>21.850000000000005</v>
      </c>
      <c r="V1253" s="8">
        <f t="shared" si="199"/>
        <v>21.575000000000003</v>
      </c>
    </row>
    <row r="1254" spans="1:22" ht="13.5" x14ac:dyDescent="0.25">
      <c r="A1254" s="3">
        <f>RSI!A1254</f>
        <v>43836</v>
      </c>
      <c r="B1254" s="2">
        <f>RSI!B1254</f>
        <v>1.7</v>
      </c>
      <c r="C1254" s="2">
        <f>RSI!I1254</f>
        <v>68.146967978493294</v>
      </c>
      <c r="D1254" s="2">
        <f>MACD!E1254</f>
        <v>-0.11888858916319256</v>
      </c>
      <c r="E1254" s="2">
        <f>MACD!F1254</f>
        <v>-0.16243506568871513</v>
      </c>
      <c r="F1254" s="2">
        <f>'Moving Avg'!D1254</f>
        <v>1.794</v>
      </c>
      <c r="G1254" s="2">
        <f>'Moving Avg'!F1254</f>
        <v>1.6214999999999999</v>
      </c>
      <c r="H1254" s="2">
        <f>'Moving Avg'!G1254</f>
        <v>1.2694000000000003</v>
      </c>
      <c r="I1254" s="2">
        <f>'Moving Avg'!H1254</f>
        <v>1.1550000000000016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16.5</v>
      </c>
      <c r="Q1254" s="9">
        <f t="shared" si="194"/>
        <v>18.725000000000001</v>
      </c>
      <c r="R1254" s="9">
        <f t="shared" si="195"/>
        <v>26.625</v>
      </c>
      <c r="S1254" s="9">
        <f t="shared" si="196"/>
        <v>23.675000000000001</v>
      </c>
      <c r="T1254" s="9">
        <f t="shared" si="197"/>
        <v>22.875</v>
      </c>
      <c r="U1254" s="8">
        <f t="shared" si="198"/>
        <v>23.008333333333336</v>
      </c>
      <c r="V1254" s="8">
        <f t="shared" si="199"/>
        <v>22.975000000000001</v>
      </c>
    </row>
    <row r="1255" spans="1:22" ht="13.5" x14ac:dyDescent="0.25">
      <c r="A1255" s="3">
        <f>RSI!A1255</f>
        <v>43837</v>
      </c>
      <c r="B1255" s="2">
        <f>RSI!B1255</f>
        <v>1.7</v>
      </c>
      <c r="C1255" s="2">
        <f>RSI!I1255</f>
        <v>68.146967978493294</v>
      </c>
      <c r="D1255" s="2">
        <f>MACD!E1255</f>
        <v>-8.8975530262008773E-2</v>
      </c>
      <c r="E1255" s="2">
        <f>MACD!F1255</f>
        <v>-0.14774315860337386</v>
      </c>
      <c r="F1255" s="2">
        <f>'Moving Avg'!D1255</f>
        <v>1.766</v>
      </c>
      <c r="G1255" s="2">
        <f>'Moving Avg'!F1255</f>
        <v>1.643</v>
      </c>
      <c r="H1255" s="2">
        <f>'Moving Avg'!G1255</f>
        <v>1.2832000000000006</v>
      </c>
      <c r="I1255" s="2">
        <f>'Moving Avg'!H1255</f>
        <v>1.1562500000000013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16.5</v>
      </c>
      <c r="Q1255" s="9">
        <f t="shared" si="194"/>
        <v>18.725000000000001</v>
      </c>
      <c r="R1255" s="9">
        <f t="shared" si="195"/>
        <v>26.625</v>
      </c>
      <c r="S1255" s="9">
        <f t="shared" si="196"/>
        <v>23.675000000000001</v>
      </c>
      <c r="T1255" s="9">
        <f t="shared" si="197"/>
        <v>22.875</v>
      </c>
      <c r="U1255" s="8">
        <f t="shared" si="198"/>
        <v>23.008333333333336</v>
      </c>
      <c r="V1255" s="8">
        <f t="shared" si="199"/>
        <v>22.975000000000001</v>
      </c>
    </row>
    <row r="1256" spans="1:22" ht="13.5" x14ac:dyDescent="0.25">
      <c r="A1256" s="3">
        <f>RSI!A1256</f>
        <v>43838</v>
      </c>
      <c r="B1256" s="2">
        <f>RSI!B1256</f>
        <v>1.63</v>
      </c>
      <c r="C1256" s="2">
        <f>RSI!I1256</f>
        <v>57.956829303828059</v>
      </c>
      <c r="D1256" s="2">
        <f>MACD!E1256</f>
        <v>-4.8570990891998456E-2</v>
      </c>
      <c r="E1256" s="2">
        <f>MACD!F1256</f>
        <v>-0.12790872506109879</v>
      </c>
      <c r="F1256" s="2">
        <f>'Moving Avg'!D1256</f>
        <v>1.7240000000000002</v>
      </c>
      <c r="G1256" s="2">
        <f>'Moving Avg'!F1256</f>
        <v>1.661</v>
      </c>
      <c r="H1256" s="2">
        <f>'Moving Avg'!G1256</f>
        <v>1.2954000000000006</v>
      </c>
      <c r="I1256" s="2">
        <f>'Moving Avg'!H1256</f>
        <v>1.1571500000000012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16.5</v>
      </c>
      <c r="Q1256" s="9">
        <f t="shared" si="194"/>
        <v>18.725000000000001</v>
      </c>
      <c r="R1256" s="9">
        <f t="shared" si="195"/>
        <v>26.625</v>
      </c>
      <c r="S1256" s="9">
        <f t="shared" si="196"/>
        <v>23.675000000000001</v>
      </c>
      <c r="T1256" s="9">
        <f t="shared" si="197"/>
        <v>22.875</v>
      </c>
      <c r="U1256" s="8">
        <f t="shared" si="198"/>
        <v>23.008333333333336</v>
      </c>
      <c r="V1256" s="8">
        <f t="shared" si="199"/>
        <v>22.975000000000001</v>
      </c>
    </row>
    <row r="1257" spans="1:22" ht="13.5" x14ac:dyDescent="0.25">
      <c r="A1257" s="3">
        <f>RSI!A1257</f>
        <v>43839</v>
      </c>
      <c r="B1257" s="2">
        <f>RSI!B1257</f>
        <v>1.61</v>
      </c>
      <c r="C1257" s="2">
        <f>RSI!I1257</f>
        <v>55.407540334895828</v>
      </c>
      <c r="D1257" s="2">
        <f>MACD!E1257</f>
        <v>-8.6691894950727821E-3</v>
      </c>
      <c r="E1257" s="2">
        <f>MACD!F1257</f>
        <v>-0.1040608179478936</v>
      </c>
      <c r="F1257" s="2">
        <f>'Moving Avg'!D1257</f>
        <v>1.6839999999999999</v>
      </c>
      <c r="G1257" s="2">
        <f>'Moving Avg'!F1257</f>
        <v>1.675</v>
      </c>
      <c r="H1257" s="2">
        <f>'Moving Avg'!G1257</f>
        <v>1.3072000000000006</v>
      </c>
      <c r="I1257" s="2">
        <f>'Moving Avg'!H1257</f>
        <v>1.1581500000000013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50</v>
      </c>
      <c r="P1257" s="8">
        <f t="shared" si="193"/>
        <v>16.5</v>
      </c>
      <c r="Q1257" s="9">
        <f t="shared" si="194"/>
        <v>18.725000000000001</v>
      </c>
      <c r="R1257" s="9">
        <f t="shared" si="195"/>
        <v>26.625</v>
      </c>
      <c r="S1257" s="9">
        <f t="shared" si="196"/>
        <v>23.675000000000001</v>
      </c>
      <c r="T1257" s="9">
        <f t="shared" si="197"/>
        <v>22.875</v>
      </c>
      <c r="U1257" s="8">
        <f t="shared" si="198"/>
        <v>23.008333333333336</v>
      </c>
      <c r="V1257" s="8">
        <f t="shared" si="199"/>
        <v>22.975000000000001</v>
      </c>
    </row>
    <row r="1258" spans="1:22" ht="13.5" x14ac:dyDescent="0.25">
      <c r="A1258" s="3">
        <f>RSI!A1258</f>
        <v>43840</v>
      </c>
      <c r="B1258" s="2">
        <f>RSI!B1258</f>
        <v>1.6</v>
      </c>
      <c r="C1258" s="2">
        <f>RSI!I1258</f>
        <v>54.125588328623543</v>
      </c>
      <c r="D1258" s="2">
        <f>MACD!E1258</f>
        <v>2.7136144243202986E-2</v>
      </c>
      <c r="E1258" s="2">
        <f>MACD!F1258</f>
        <v>-7.7821425509674289E-2</v>
      </c>
      <c r="F1258" s="2">
        <f>'Moving Avg'!D1258</f>
        <v>1.6480000000000001</v>
      </c>
      <c r="G1258" s="2">
        <f>'Moving Avg'!F1258</f>
        <v>1.6855</v>
      </c>
      <c r="H1258" s="2">
        <f>'Moving Avg'!G1258</f>
        <v>1.3188000000000004</v>
      </c>
      <c r="I1258" s="2">
        <f>'Moving Avg'!H1258</f>
        <v>1.1593000000000011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50</v>
      </c>
      <c r="P1258" s="8">
        <f t="shared" si="193"/>
        <v>16.5</v>
      </c>
      <c r="Q1258" s="9">
        <f t="shared" si="194"/>
        <v>18.725000000000001</v>
      </c>
      <c r="R1258" s="9">
        <f t="shared" si="195"/>
        <v>26.625</v>
      </c>
      <c r="S1258" s="9">
        <f t="shared" si="196"/>
        <v>23.675000000000001</v>
      </c>
      <c r="T1258" s="9">
        <f t="shared" si="197"/>
        <v>22.875</v>
      </c>
      <c r="U1258" s="8">
        <f t="shared" si="198"/>
        <v>23.008333333333336</v>
      </c>
      <c r="V1258" s="8">
        <f t="shared" si="199"/>
        <v>22.975000000000001</v>
      </c>
    </row>
    <row r="1259" spans="1:22" ht="13.5" x14ac:dyDescent="0.25">
      <c r="A1259" s="3">
        <f>RSI!A1259</f>
        <v>43843</v>
      </c>
      <c r="B1259" s="2">
        <f>RSI!B1259</f>
        <v>1.57</v>
      </c>
      <c r="C1259" s="2">
        <f>RSI!I1259</f>
        <v>50.361115439223425</v>
      </c>
      <c r="D1259" s="2">
        <f>MACD!E1259</f>
        <v>5.7956435414294294E-2</v>
      </c>
      <c r="E1259" s="2">
        <f>MACD!F1259</f>
        <v>-5.0665853324880578E-2</v>
      </c>
      <c r="F1259" s="2">
        <f>'Moving Avg'!D1259</f>
        <v>1.6220000000000003</v>
      </c>
      <c r="G1259" s="2">
        <f>'Moving Avg'!F1259</f>
        <v>1.6915</v>
      </c>
      <c r="H1259" s="2">
        <f>'Moving Avg'!G1259</f>
        <v>1.3300000000000003</v>
      </c>
      <c r="I1259" s="2">
        <f>'Moving Avg'!H1259</f>
        <v>1.1606500000000011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50</v>
      </c>
      <c r="P1259" s="8">
        <f t="shared" si="193"/>
        <v>16.5</v>
      </c>
      <c r="Q1259" s="9">
        <f t="shared" si="194"/>
        <v>18.725000000000001</v>
      </c>
      <c r="R1259" s="9">
        <f t="shared" si="195"/>
        <v>26.625</v>
      </c>
      <c r="S1259" s="9">
        <f t="shared" si="196"/>
        <v>23.675000000000001</v>
      </c>
      <c r="T1259" s="9">
        <f t="shared" si="197"/>
        <v>22.875</v>
      </c>
      <c r="U1259" s="8">
        <f t="shared" si="198"/>
        <v>23.008333333333336</v>
      </c>
      <c r="V1259" s="8">
        <f t="shared" si="199"/>
        <v>22.975000000000001</v>
      </c>
    </row>
    <row r="1260" spans="1:22" ht="13.5" x14ac:dyDescent="0.25">
      <c r="A1260" s="3">
        <f>RSI!A1260</f>
        <v>43845</v>
      </c>
      <c r="B1260" s="2">
        <f>RSI!B1260</f>
        <v>1.56</v>
      </c>
      <c r="C1260" s="2">
        <f>RSI!I1260</f>
        <v>49.134381265125064</v>
      </c>
      <c r="D1260" s="2">
        <f>MACD!E1260</f>
        <v>9.0958584503732842E-2</v>
      </c>
      <c r="E1260" s="2">
        <f>MACD!F1260</f>
        <v>-2.2340965759157897E-2</v>
      </c>
      <c r="F1260" s="2">
        <f>'Moving Avg'!D1260</f>
        <v>1.5940000000000001</v>
      </c>
      <c r="G1260" s="2">
        <f>'Moving Avg'!F1260</f>
        <v>1.6940000000000002</v>
      </c>
      <c r="H1260" s="2">
        <f>'Moving Avg'!G1260</f>
        <v>1.3410000000000004</v>
      </c>
      <c r="I1260" s="2">
        <f>'Moving Avg'!H1260</f>
        <v>1.1619500000000011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50</v>
      </c>
      <c r="P1260" s="8">
        <f t="shared" si="193"/>
        <v>16.5</v>
      </c>
      <c r="Q1260" s="9">
        <f t="shared" si="194"/>
        <v>18.725000000000001</v>
      </c>
      <c r="R1260" s="9">
        <f t="shared" si="195"/>
        <v>26.625</v>
      </c>
      <c r="S1260" s="9">
        <f t="shared" si="196"/>
        <v>23.675000000000001</v>
      </c>
      <c r="T1260" s="9">
        <f t="shared" si="197"/>
        <v>22.875</v>
      </c>
      <c r="U1260" s="8">
        <f t="shared" si="198"/>
        <v>23.008333333333336</v>
      </c>
      <c r="V1260" s="8">
        <f t="shared" si="199"/>
        <v>22.975000000000001</v>
      </c>
    </row>
    <row r="1261" spans="1:22" ht="13.5" x14ac:dyDescent="0.25">
      <c r="A1261" s="3">
        <f>RSI!A1261</f>
        <v>43846</v>
      </c>
      <c r="B1261" s="2">
        <f>RSI!B1261</f>
        <v>1.56</v>
      </c>
      <c r="C1261" s="2">
        <f>RSI!I1261</f>
        <v>49.134381265125072</v>
      </c>
      <c r="D1261" s="2">
        <f>MACD!E1261</f>
        <v>0.11896928724327904</v>
      </c>
      <c r="E1261" s="2">
        <f>MACD!F1261</f>
        <v>5.9210848413294888E-3</v>
      </c>
      <c r="F1261" s="2">
        <f>'Moving Avg'!D1261</f>
        <v>1.58</v>
      </c>
      <c r="G1261" s="2">
        <f>'Moving Avg'!F1261</f>
        <v>1.6950000000000003</v>
      </c>
      <c r="H1261" s="2">
        <f>'Moving Avg'!G1261</f>
        <v>1.3522000000000005</v>
      </c>
      <c r="I1261" s="2">
        <f>'Moving Avg'!H1261</f>
        <v>1.1632500000000012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50</v>
      </c>
      <c r="P1261" s="8">
        <f t="shared" si="193"/>
        <v>16.5</v>
      </c>
      <c r="Q1261" s="9">
        <f t="shared" si="194"/>
        <v>18.725000000000001</v>
      </c>
      <c r="R1261" s="9">
        <f t="shared" si="195"/>
        <v>26.625</v>
      </c>
      <c r="S1261" s="9">
        <f t="shared" si="196"/>
        <v>23.675000000000001</v>
      </c>
      <c r="T1261" s="9">
        <f t="shared" si="197"/>
        <v>22.875</v>
      </c>
      <c r="U1261" s="8">
        <f t="shared" si="198"/>
        <v>23.008333333333336</v>
      </c>
      <c r="V1261" s="8">
        <f t="shared" si="199"/>
        <v>22.975000000000001</v>
      </c>
    </row>
    <row r="1262" spans="1:22" ht="13.5" x14ac:dyDescent="0.25">
      <c r="A1262" s="3">
        <f>RSI!A1262</f>
        <v>43847</v>
      </c>
      <c r="B1262" s="2">
        <f>RSI!B1262</f>
        <v>1.56</v>
      </c>
      <c r="C1262" s="2">
        <f>RSI!I1262</f>
        <v>49.134381265125057</v>
      </c>
      <c r="D1262" s="2">
        <f>MACD!E1262</f>
        <v>0.13813471774015085</v>
      </c>
      <c r="E1262" s="2">
        <f>MACD!F1262</f>
        <v>3.2363811421093763E-2</v>
      </c>
      <c r="F1262" s="2">
        <f>'Moving Avg'!D1262</f>
        <v>1.5700000000000003</v>
      </c>
      <c r="G1262" s="2">
        <f>'Moving Avg'!F1262</f>
        <v>1.6935000000000002</v>
      </c>
      <c r="H1262" s="2">
        <f>'Moving Avg'!G1262</f>
        <v>1.3634000000000006</v>
      </c>
      <c r="I1262" s="2">
        <f>'Moving Avg'!H1262</f>
        <v>1.1647000000000012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50</v>
      </c>
      <c r="P1262" s="8">
        <f t="shared" si="193"/>
        <v>16.5</v>
      </c>
      <c r="Q1262" s="9">
        <f t="shared" si="194"/>
        <v>18.725000000000001</v>
      </c>
      <c r="R1262" s="9">
        <f t="shared" si="195"/>
        <v>26.625</v>
      </c>
      <c r="S1262" s="9">
        <f t="shared" si="196"/>
        <v>23.675000000000001</v>
      </c>
      <c r="T1262" s="9">
        <f t="shared" si="197"/>
        <v>22.875</v>
      </c>
      <c r="U1262" s="8">
        <f t="shared" si="198"/>
        <v>23.008333333333336</v>
      </c>
      <c r="V1262" s="8">
        <f t="shared" si="199"/>
        <v>22.975000000000001</v>
      </c>
    </row>
    <row r="1263" spans="1:22" ht="13.5" x14ac:dyDescent="0.25">
      <c r="A1263" s="3">
        <f>RSI!A1263</f>
        <v>43850</v>
      </c>
      <c r="B1263" s="2">
        <f>RSI!B1263</f>
        <v>1.51</v>
      </c>
      <c r="C1263" s="2">
        <f>RSI!I1263</f>
        <v>42.64702279835997</v>
      </c>
      <c r="D1263" s="2">
        <f>MACD!E1263</f>
        <v>0.15351350553410836</v>
      </c>
      <c r="E1263" s="2">
        <f>MACD!F1263</f>
        <v>5.6593750243696686E-2</v>
      </c>
      <c r="F1263" s="2">
        <f>'Moving Avg'!D1263</f>
        <v>1.552</v>
      </c>
      <c r="G1263" s="2">
        <f>'Moving Avg'!F1263</f>
        <v>1.6889999999999996</v>
      </c>
      <c r="H1263" s="2">
        <f>'Moving Avg'!G1263</f>
        <v>1.3736000000000006</v>
      </c>
      <c r="I1263" s="2">
        <f>'Moving Avg'!H1263</f>
        <v>1.1659000000000013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50</v>
      </c>
      <c r="P1263" s="8">
        <f t="shared" si="193"/>
        <v>16.5</v>
      </c>
      <c r="Q1263" s="9">
        <f t="shared" si="194"/>
        <v>18.725000000000001</v>
      </c>
      <c r="R1263" s="9">
        <f t="shared" si="195"/>
        <v>26.625</v>
      </c>
      <c r="S1263" s="9">
        <f t="shared" si="196"/>
        <v>23.675000000000001</v>
      </c>
      <c r="T1263" s="9">
        <f t="shared" si="197"/>
        <v>22.875</v>
      </c>
      <c r="U1263" s="8">
        <f t="shared" si="198"/>
        <v>23.008333333333336</v>
      </c>
      <c r="V1263" s="8">
        <f t="shared" si="199"/>
        <v>22.975000000000001</v>
      </c>
    </row>
    <row r="1264" spans="1:22" ht="13.5" x14ac:dyDescent="0.25">
      <c r="A1264" s="3">
        <f>RSI!A1264</f>
        <v>43851</v>
      </c>
      <c r="B1264" s="2">
        <f>RSI!B1264</f>
        <v>1.49</v>
      </c>
      <c r="C1264" s="2">
        <f>RSI!I1264</f>
        <v>40.351974298993277</v>
      </c>
      <c r="D1264" s="2">
        <f>MACD!E1264</f>
        <v>0.15606368394209102</v>
      </c>
      <c r="E1264" s="2">
        <f>MACD!F1264</f>
        <v>7.6487736983375562E-2</v>
      </c>
      <c r="F1264" s="2">
        <f>'Moving Avg'!D1264</f>
        <v>1.536</v>
      </c>
      <c r="G1264" s="2">
        <f>'Moving Avg'!F1264</f>
        <v>1.6819999999999999</v>
      </c>
      <c r="H1264" s="2">
        <f>'Moving Avg'!G1264</f>
        <v>1.3834000000000006</v>
      </c>
      <c r="I1264" s="2">
        <f>'Moving Avg'!H1264</f>
        <v>1.1671000000000011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25</v>
      </c>
      <c r="N1264" s="8">
        <f t="shared" si="191"/>
        <v>0</v>
      </c>
      <c r="O1264" s="8">
        <f t="shared" si="192"/>
        <v>50</v>
      </c>
      <c r="P1264" s="8">
        <f t="shared" si="193"/>
        <v>16.5</v>
      </c>
      <c r="Q1264" s="9">
        <f t="shared" si="194"/>
        <v>18.725000000000001</v>
      </c>
      <c r="R1264" s="9">
        <f t="shared" si="195"/>
        <v>26.625</v>
      </c>
      <c r="S1264" s="9">
        <f t="shared" si="196"/>
        <v>23.675000000000001</v>
      </c>
      <c r="T1264" s="9">
        <f t="shared" si="197"/>
        <v>22.875</v>
      </c>
      <c r="U1264" s="8">
        <f t="shared" si="198"/>
        <v>23.008333333333336</v>
      </c>
      <c r="V1264" s="8">
        <f t="shared" si="199"/>
        <v>22.975000000000001</v>
      </c>
    </row>
    <row r="1265" spans="1:22" ht="13.5" x14ac:dyDescent="0.25">
      <c r="A1265" s="3">
        <f>RSI!A1265</f>
        <v>43852</v>
      </c>
      <c r="B1265" s="2">
        <f>RSI!B1265</f>
        <v>1.43</v>
      </c>
      <c r="C1265" s="2">
        <f>RSI!I1265</f>
        <v>34.375346953610546</v>
      </c>
      <c r="D1265" s="2">
        <f>MACD!E1265</f>
        <v>0.16312079028518744</v>
      </c>
      <c r="E1265" s="2">
        <f>MACD!F1265</f>
        <v>9.3814347643737944E-2</v>
      </c>
      <c r="F1265" s="2">
        <f>'Moving Avg'!D1265</f>
        <v>1.51</v>
      </c>
      <c r="G1265" s="2">
        <f>'Moving Avg'!F1265</f>
        <v>1.6684999999999999</v>
      </c>
      <c r="H1265" s="2">
        <f>'Moving Avg'!G1265</f>
        <v>1.3920000000000008</v>
      </c>
      <c r="I1265" s="2">
        <f>'Moving Avg'!H1265</f>
        <v>1.1680500000000011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0</v>
      </c>
      <c r="O1265" s="8">
        <f t="shared" si="192"/>
        <v>50</v>
      </c>
      <c r="P1265" s="8">
        <f t="shared" si="193"/>
        <v>16.5</v>
      </c>
      <c r="Q1265" s="9">
        <f t="shared" si="194"/>
        <v>18.725000000000001</v>
      </c>
      <c r="R1265" s="9">
        <f t="shared" si="195"/>
        <v>26.625</v>
      </c>
      <c r="S1265" s="9">
        <f t="shared" si="196"/>
        <v>23.675000000000001</v>
      </c>
      <c r="T1265" s="9">
        <f t="shared" si="197"/>
        <v>22.875</v>
      </c>
      <c r="U1265" s="8">
        <f t="shared" si="198"/>
        <v>23.008333333333336</v>
      </c>
      <c r="V1265" s="8">
        <f t="shared" si="199"/>
        <v>22.975000000000001</v>
      </c>
    </row>
    <row r="1266" spans="1:22" ht="13.5" x14ac:dyDescent="0.25">
      <c r="A1266" s="3">
        <f>RSI!A1266</f>
        <v>43853</v>
      </c>
      <c r="B1266" s="2">
        <f>RSI!B1266</f>
        <v>1.47</v>
      </c>
      <c r="C1266" s="2">
        <f>RSI!I1266</f>
        <v>40.682950046832033</v>
      </c>
      <c r="D1266" s="2">
        <f>MACD!E1266</f>
        <v>0.15613566516612987</v>
      </c>
      <c r="E1266" s="2">
        <f>MACD!F1266</f>
        <v>0.10627861114821632</v>
      </c>
      <c r="F1266" s="2">
        <f>'Moving Avg'!D1266</f>
        <v>1.492</v>
      </c>
      <c r="G1266" s="2">
        <f>'Moving Avg'!F1266</f>
        <v>1.6534999999999997</v>
      </c>
      <c r="H1266" s="2">
        <f>'Moving Avg'!G1266</f>
        <v>1.4014000000000004</v>
      </c>
      <c r="I1266" s="2">
        <f>'Moving Avg'!H1266</f>
        <v>1.169150000000001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0</v>
      </c>
      <c r="O1266" s="8">
        <f t="shared" si="192"/>
        <v>50</v>
      </c>
      <c r="P1266" s="8">
        <f t="shared" si="193"/>
        <v>16.5</v>
      </c>
      <c r="Q1266" s="9">
        <f t="shared" si="194"/>
        <v>18.725000000000001</v>
      </c>
      <c r="R1266" s="9">
        <f t="shared" si="195"/>
        <v>26.625</v>
      </c>
      <c r="S1266" s="9">
        <f t="shared" si="196"/>
        <v>23.675000000000001</v>
      </c>
      <c r="T1266" s="9">
        <f t="shared" si="197"/>
        <v>22.875</v>
      </c>
      <c r="U1266" s="8">
        <f t="shared" si="198"/>
        <v>23.008333333333336</v>
      </c>
      <c r="V1266" s="8">
        <f t="shared" si="199"/>
        <v>22.975000000000001</v>
      </c>
    </row>
    <row r="1267" spans="1:22" ht="13.5" x14ac:dyDescent="0.25">
      <c r="A1267" s="3">
        <f>RSI!A1267</f>
        <v>43854</v>
      </c>
      <c r="B1267" s="2">
        <f>RSI!B1267</f>
        <v>1.5</v>
      </c>
      <c r="C1267" s="2">
        <f>RSI!I1267</f>
        <v>44.956139697367149</v>
      </c>
      <c r="D1267" s="2">
        <f>MACD!E1267</f>
        <v>0.14540788149545913</v>
      </c>
      <c r="E1267" s="2">
        <f>MACD!F1267</f>
        <v>0.1141044652176649</v>
      </c>
      <c r="F1267" s="2">
        <f>'Moving Avg'!D1267</f>
        <v>1.48</v>
      </c>
      <c r="G1267" s="2">
        <f>'Moving Avg'!F1267</f>
        <v>1.6384999999999998</v>
      </c>
      <c r="H1267" s="2">
        <f>'Moving Avg'!G1267</f>
        <v>1.4110000000000005</v>
      </c>
      <c r="I1267" s="2">
        <f>'Moving Avg'!H1267</f>
        <v>1.1704500000000009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50</v>
      </c>
      <c r="P1267" s="8">
        <f t="shared" si="193"/>
        <v>16.5</v>
      </c>
      <c r="Q1267" s="9">
        <f t="shared" si="194"/>
        <v>18.725000000000001</v>
      </c>
      <c r="R1267" s="9">
        <f t="shared" si="195"/>
        <v>26.625</v>
      </c>
      <c r="S1267" s="9">
        <f t="shared" si="196"/>
        <v>23.675000000000001</v>
      </c>
      <c r="T1267" s="9">
        <f t="shared" si="197"/>
        <v>22.875</v>
      </c>
      <c r="U1267" s="8">
        <f t="shared" si="198"/>
        <v>23.008333333333336</v>
      </c>
      <c r="V1267" s="8">
        <f t="shared" si="199"/>
        <v>22.975000000000001</v>
      </c>
    </row>
    <row r="1268" spans="1:22" ht="13.5" x14ac:dyDescent="0.25">
      <c r="A1268" s="3">
        <f>RSI!A1268</f>
        <v>43857</v>
      </c>
      <c r="B1268" s="2">
        <f>RSI!B1268</f>
        <v>1.49</v>
      </c>
      <c r="C1268" s="2">
        <f>RSI!I1268</f>
        <v>43.82286086088444</v>
      </c>
      <c r="D1268" s="2">
        <f>MACD!E1268</f>
        <v>0.13580169336037007</v>
      </c>
      <c r="E1268" s="2">
        <f>MACD!F1268</f>
        <v>0.11844391084620594</v>
      </c>
      <c r="F1268" s="2">
        <f>'Moving Avg'!D1268</f>
        <v>1.476</v>
      </c>
      <c r="G1268" s="2">
        <f>'Moving Avg'!F1268</f>
        <v>1.6224999999999998</v>
      </c>
      <c r="H1268" s="2">
        <f>'Moving Avg'!G1268</f>
        <v>1.4204000000000006</v>
      </c>
      <c r="I1268" s="2">
        <f>'Moving Avg'!H1268</f>
        <v>1.1717000000000006</v>
      </c>
      <c r="J1268" s="6" t="str">
        <f>OBV!F1268</f>
        <v>BULLISH</v>
      </c>
      <c r="K1268" s="6" t="str">
        <f>OBV!G1268</f>
        <v>NEUTRAL</v>
      </c>
      <c r="L1268" s="6" t="str">
        <f>OBV!H1268</f>
        <v>BULLISH DIVERGENCE</v>
      </c>
      <c r="M1268" s="8">
        <f t="shared" si="190"/>
        <v>25</v>
      </c>
      <c r="N1268" s="8">
        <f t="shared" si="191"/>
        <v>0</v>
      </c>
      <c r="O1268" s="8">
        <f t="shared" si="192"/>
        <v>50</v>
      </c>
      <c r="P1268" s="8">
        <f t="shared" si="193"/>
        <v>66.5</v>
      </c>
      <c r="Q1268" s="9">
        <f t="shared" si="194"/>
        <v>26.225000000000001</v>
      </c>
      <c r="R1268" s="9">
        <f t="shared" si="195"/>
        <v>39.125</v>
      </c>
      <c r="S1268" s="9">
        <f t="shared" si="196"/>
        <v>46.174999999999997</v>
      </c>
      <c r="T1268" s="9">
        <f t="shared" si="197"/>
        <v>35.375</v>
      </c>
      <c r="U1268" s="8">
        <f t="shared" si="198"/>
        <v>37.174999999999997</v>
      </c>
      <c r="V1268" s="8">
        <f t="shared" si="199"/>
        <v>36.724999999999994</v>
      </c>
    </row>
    <row r="1269" spans="1:22" ht="13.5" x14ac:dyDescent="0.25">
      <c r="A1269" s="3">
        <f>RSI!A1269</f>
        <v>43858</v>
      </c>
      <c r="B1269" s="2">
        <f>RSI!B1269</f>
        <v>1.49</v>
      </c>
      <c r="C1269" s="2">
        <f>RSI!I1269</f>
        <v>43.82286086088444</v>
      </c>
      <c r="D1269" s="2">
        <f>MACD!E1269</f>
        <v>0.12336605657805944</v>
      </c>
      <c r="E1269" s="2">
        <f>MACD!F1269</f>
        <v>0.11942833999257664</v>
      </c>
      <c r="F1269" s="2">
        <f>'Moving Avg'!D1269</f>
        <v>1.4760000000000002</v>
      </c>
      <c r="G1269" s="2">
        <f>'Moving Avg'!F1269</f>
        <v>1.6069999999999998</v>
      </c>
      <c r="H1269" s="2">
        <f>'Moving Avg'!G1269</f>
        <v>1.4298000000000004</v>
      </c>
      <c r="I1269" s="2">
        <f>'Moving Avg'!H1269</f>
        <v>1.1729500000000008</v>
      </c>
      <c r="J1269" s="6" t="str">
        <f>OBV!F1269</f>
        <v>BULLISH</v>
      </c>
      <c r="K1269" s="6" t="str">
        <f>OBV!G1269</f>
        <v>NEUTRAL</v>
      </c>
      <c r="L1269" s="6" t="str">
        <f>OBV!H1269</f>
        <v>NEUTRAL</v>
      </c>
      <c r="M1269" s="8">
        <f t="shared" si="190"/>
        <v>25</v>
      </c>
      <c r="N1269" s="8">
        <f t="shared" si="191"/>
        <v>0</v>
      </c>
      <c r="O1269" s="8">
        <f t="shared" si="192"/>
        <v>50</v>
      </c>
      <c r="P1269" s="8">
        <f t="shared" si="193"/>
        <v>49.5</v>
      </c>
      <c r="Q1269" s="9">
        <f t="shared" si="194"/>
        <v>23.675000000000001</v>
      </c>
      <c r="R1269" s="9">
        <f t="shared" si="195"/>
        <v>34.875</v>
      </c>
      <c r="S1269" s="9">
        <f t="shared" si="196"/>
        <v>38.525000000000006</v>
      </c>
      <c r="T1269" s="9">
        <f t="shared" si="197"/>
        <v>31.125</v>
      </c>
      <c r="U1269" s="8">
        <f t="shared" si="198"/>
        <v>32.358333333333334</v>
      </c>
      <c r="V1269" s="8">
        <f t="shared" si="199"/>
        <v>32.049999999999997</v>
      </c>
    </row>
    <row r="1270" spans="1:22" ht="13.5" x14ac:dyDescent="0.25">
      <c r="A1270" s="3">
        <f>RSI!A1270</f>
        <v>43859</v>
      </c>
      <c r="B1270" s="2">
        <f>RSI!B1270</f>
        <v>1.48</v>
      </c>
      <c r="C1270" s="2">
        <f>RSI!I1270</f>
        <v>42.578051303262889</v>
      </c>
      <c r="D1270" s="2">
        <f>MACD!E1270</f>
        <v>0.11233111543433427</v>
      </c>
      <c r="E1270" s="2">
        <f>MACD!F1270</f>
        <v>0.11800889508092817</v>
      </c>
      <c r="F1270" s="2">
        <f>'Moving Avg'!D1270</f>
        <v>1.486</v>
      </c>
      <c r="G1270" s="2">
        <f>'Moving Avg'!F1270</f>
        <v>1.5889999999999997</v>
      </c>
      <c r="H1270" s="2">
        <f>'Moving Avg'!G1270</f>
        <v>1.4390000000000003</v>
      </c>
      <c r="I1270" s="2">
        <f>'Moving Avg'!H1270</f>
        <v>1.1741500000000007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0"/>
        <v>25</v>
      </c>
      <c r="N1270" s="8">
        <f t="shared" si="191"/>
        <v>45</v>
      </c>
      <c r="O1270" s="8">
        <f t="shared" si="192"/>
        <v>50</v>
      </c>
      <c r="P1270" s="8">
        <f t="shared" si="193"/>
        <v>83.5</v>
      </c>
      <c r="Q1270" s="9">
        <f t="shared" si="194"/>
        <v>44.524999999999999</v>
      </c>
      <c r="R1270" s="9">
        <f t="shared" si="195"/>
        <v>52.375</v>
      </c>
      <c r="S1270" s="9">
        <f t="shared" si="196"/>
        <v>60.575000000000003</v>
      </c>
      <c r="T1270" s="9">
        <f t="shared" si="197"/>
        <v>50.875</v>
      </c>
      <c r="U1270" s="8">
        <f t="shared" si="198"/>
        <v>52.491666666666674</v>
      </c>
      <c r="V1270" s="8">
        <f t="shared" si="199"/>
        <v>52.087500000000006</v>
      </c>
    </row>
    <row r="1271" spans="1:22" ht="13.5" x14ac:dyDescent="0.25">
      <c r="A1271" s="3">
        <f>RSI!A1271</f>
        <v>43860</v>
      </c>
      <c r="B1271" s="2">
        <f>RSI!B1271</f>
        <v>1.48</v>
      </c>
      <c r="C1271" s="2">
        <f>RSI!I1271</f>
        <v>42.578051303262889</v>
      </c>
      <c r="D1271" s="2">
        <f>MACD!E1271</f>
        <v>0.10331706051620948</v>
      </c>
      <c r="E1271" s="2">
        <f>MACD!F1271</f>
        <v>0.11507052816798444</v>
      </c>
      <c r="F1271" s="2">
        <f>'Moving Avg'!D1271</f>
        <v>1.4880000000000002</v>
      </c>
      <c r="G1271" s="2">
        <f>'Moving Avg'!F1271</f>
        <v>1.5709999999999997</v>
      </c>
      <c r="H1271" s="2">
        <f>'Moving Avg'!G1271</f>
        <v>1.4482000000000006</v>
      </c>
      <c r="I1271" s="2">
        <f>'Moving Avg'!H1271</f>
        <v>1.1753500000000006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  <c r="M1271" s="8">
        <f t="shared" si="190"/>
        <v>25</v>
      </c>
      <c r="N1271" s="8">
        <f t="shared" si="191"/>
        <v>45</v>
      </c>
      <c r="O1271" s="8">
        <f t="shared" si="192"/>
        <v>50</v>
      </c>
      <c r="P1271" s="8">
        <f t="shared" si="193"/>
        <v>83.5</v>
      </c>
      <c r="Q1271" s="9">
        <f t="shared" si="194"/>
        <v>44.524999999999999</v>
      </c>
      <c r="R1271" s="9">
        <f t="shared" si="195"/>
        <v>52.375</v>
      </c>
      <c r="S1271" s="9">
        <f t="shared" si="196"/>
        <v>60.575000000000003</v>
      </c>
      <c r="T1271" s="9">
        <f t="shared" si="197"/>
        <v>50.875</v>
      </c>
      <c r="U1271" s="8">
        <f t="shared" si="198"/>
        <v>52.491666666666674</v>
      </c>
      <c r="V1271" s="8">
        <f t="shared" si="199"/>
        <v>52.087500000000006</v>
      </c>
    </row>
    <row r="1272" spans="1:22" ht="13.5" x14ac:dyDescent="0.25">
      <c r="A1272" s="3">
        <f>RSI!A1272</f>
        <v>43861</v>
      </c>
      <c r="B1272" s="2">
        <f>RSI!B1272</f>
        <v>1.48</v>
      </c>
      <c r="C1272" s="2">
        <f>RSI!I1272</f>
        <v>42.578051303262889</v>
      </c>
      <c r="D1272" s="2">
        <f>MACD!E1272</f>
        <v>9.5989045289573971E-2</v>
      </c>
      <c r="E1272" s="2">
        <f>MACD!F1272</f>
        <v>0.11125423159230236</v>
      </c>
      <c r="F1272" s="2">
        <f>'Moving Avg'!D1272</f>
        <v>1.484</v>
      </c>
      <c r="G1272" s="2">
        <f>'Moving Avg'!F1272</f>
        <v>1.5544999999999998</v>
      </c>
      <c r="H1272" s="2">
        <f>'Moving Avg'!G1272</f>
        <v>1.4574000000000005</v>
      </c>
      <c r="I1272" s="2">
        <f>'Moving Avg'!H1272</f>
        <v>1.1765500000000002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25</v>
      </c>
      <c r="N1272" s="8">
        <f t="shared" si="191"/>
        <v>45</v>
      </c>
      <c r="O1272" s="8">
        <f t="shared" si="192"/>
        <v>50</v>
      </c>
      <c r="P1272" s="8">
        <f t="shared" si="193"/>
        <v>16.5</v>
      </c>
      <c r="Q1272" s="9">
        <f t="shared" si="194"/>
        <v>34.475000000000001</v>
      </c>
      <c r="R1272" s="9">
        <f t="shared" si="195"/>
        <v>35.625</v>
      </c>
      <c r="S1272" s="9">
        <f t="shared" si="196"/>
        <v>30.425000000000001</v>
      </c>
      <c r="T1272" s="9">
        <f t="shared" si="197"/>
        <v>34.125</v>
      </c>
      <c r="U1272" s="8">
        <f t="shared" si="198"/>
        <v>33.508333333333333</v>
      </c>
      <c r="V1272" s="8">
        <f t="shared" si="199"/>
        <v>33.662499999999994</v>
      </c>
    </row>
    <row r="1273" spans="1:22" ht="13.5" x14ac:dyDescent="0.25">
      <c r="A1273" s="3">
        <f>RSI!A1273</f>
        <v>43864</v>
      </c>
      <c r="B1273" s="2">
        <f>RSI!B1273</f>
        <v>1.48</v>
      </c>
      <c r="C1273" s="2">
        <f>RSI!I1273</f>
        <v>42.578051303262889</v>
      </c>
      <c r="D1273" s="2">
        <f>MACD!E1273</f>
        <v>8.2373203783924209E-2</v>
      </c>
      <c r="E1273" s="2">
        <f>MACD!F1273</f>
        <v>0.10547802603062673</v>
      </c>
      <c r="F1273" s="2">
        <f>'Moving Avg'!D1273</f>
        <v>1.482</v>
      </c>
      <c r="G1273" s="2">
        <f>'Moving Avg'!F1273</f>
        <v>1.5394999999999999</v>
      </c>
      <c r="H1273" s="2">
        <f>'Moving Avg'!G1273</f>
        <v>1.4666000000000006</v>
      </c>
      <c r="I1273" s="2">
        <f>'Moving Avg'!H1273</f>
        <v>1.1777500000000003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25</v>
      </c>
      <c r="N1273" s="8">
        <f t="shared" si="191"/>
        <v>100</v>
      </c>
      <c r="O1273" s="8">
        <f t="shared" si="192"/>
        <v>50</v>
      </c>
      <c r="P1273" s="8">
        <f t="shared" si="193"/>
        <v>16.5</v>
      </c>
      <c r="Q1273" s="9">
        <f t="shared" si="194"/>
        <v>53.725000000000001</v>
      </c>
      <c r="R1273" s="9">
        <f t="shared" si="195"/>
        <v>46.625</v>
      </c>
      <c r="S1273" s="9">
        <f t="shared" si="196"/>
        <v>38.674999999999997</v>
      </c>
      <c r="T1273" s="9">
        <f t="shared" si="197"/>
        <v>47.875</v>
      </c>
      <c r="U1273" s="8">
        <f t="shared" si="198"/>
        <v>46.341666666666661</v>
      </c>
      <c r="V1273" s="8">
        <f t="shared" si="199"/>
        <v>46.724999999999994</v>
      </c>
    </row>
    <row r="1274" spans="1:22" ht="13.5" x14ac:dyDescent="0.25">
      <c r="A1274" s="3">
        <f>RSI!A1274</f>
        <v>43865</v>
      </c>
      <c r="B1274" s="2">
        <f>RSI!B1274</f>
        <v>1.5</v>
      </c>
      <c r="C1274" s="2">
        <f>RSI!I1274</f>
        <v>46.654384256082267</v>
      </c>
      <c r="D1274" s="2">
        <f>MACD!E1274</f>
        <v>6.6550271507030967E-2</v>
      </c>
      <c r="E1274" s="2">
        <f>MACD!F1274</f>
        <v>9.7692475125907577E-2</v>
      </c>
      <c r="F1274" s="2">
        <f>'Moving Avg'!D1274</f>
        <v>1.484</v>
      </c>
      <c r="G1274" s="2">
        <f>'Moving Avg'!F1274</f>
        <v>1.5295000000000001</v>
      </c>
      <c r="H1274" s="2">
        <f>'Moving Avg'!G1274</f>
        <v>1.4754000000000005</v>
      </c>
      <c r="I1274" s="2">
        <f>'Moving Avg'!H1274</f>
        <v>1.1790500000000002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25</v>
      </c>
      <c r="N1274" s="8">
        <f t="shared" si="191"/>
        <v>100</v>
      </c>
      <c r="O1274" s="8">
        <f t="shared" si="192"/>
        <v>50</v>
      </c>
      <c r="P1274" s="8">
        <f t="shared" si="193"/>
        <v>33</v>
      </c>
      <c r="Q1274" s="9">
        <f t="shared" si="194"/>
        <v>56.2</v>
      </c>
      <c r="R1274" s="9">
        <f t="shared" si="195"/>
        <v>50.75</v>
      </c>
      <c r="S1274" s="9">
        <f t="shared" si="196"/>
        <v>46.1</v>
      </c>
      <c r="T1274" s="9">
        <f t="shared" si="197"/>
        <v>52</v>
      </c>
      <c r="U1274" s="8">
        <f t="shared" si="198"/>
        <v>51.016666666666673</v>
      </c>
      <c r="V1274" s="8">
        <f t="shared" si="199"/>
        <v>51.262500000000003</v>
      </c>
    </row>
    <row r="1275" spans="1:22" ht="13.5" x14ac:dyDescent="0.25">
      <c r="A1275" s="3">
        <f>RSI!A1275</f>
        <v>43866</v>
      </c>
      <c r="B1275" s="2">
        <f>RSI!B1275</f>
        <v>1.5</v>
      </c>
      <c r="C1275" s="2">
        <f>RSI!I1275</f>
        <v>46.654384256082267</v>
      </c>
      <c r="D1275" s="2">
        <f>MACD!E1275</f>
        <v>4.4050250247276823E-2</v>
      </c>
      <c r="E1275" s="2">
        <f>MACD!F1275</f>
        <v>8.6964030150181434E-2</v>
      </c>
      <c r="F1275" s="2">
        <f>'Moving Avg'!D1275</f>
        <v>1.488</v>
      </c>
      <c r="G1275" s="2">
        <f>'Moving Avg'!F1275</f>
        <v>1.5195000000000001</v>
      </c>
      <c r="H1275" s="2">
        <f>'Moving Avg'!G1275</f>
        <v>1.4848000000000008</v>
      </c>
      <c r="I1275" s="2">
        <f>'Moving Avg'!H1275</f>
        <v>1.18035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  <c r="M1275" s="8">
        <f t="shared" si="190"/>
        <v>25</v>
      </c>
      <c r="N1275" s="8">
        <f t="shared" si="191"/>
        <v>100</v>
      </c>
      <c r="O1275" s="8">
        <f t="shared" si="192"/>
        <v>50</v>
      </c>
      <c r="P1275" s="8">
        <f t="shared" si="193"/>
        <v>83.5</v>
      </c>
      <c r="Q1275" s="9">
        <f t="shared" si="194"/>
        <v>63.774999999999999</v>
      </c>
      <c r="R1275" s="9">
        <f t="shared" si="195"/>
        <v>63.375</v>
      </c>
      <c r="S1275" s="9">
        <f t="shared" si="196"/>
        <v>68.825000000000003</v>
      </c>
      <c r="T1275" s="9">
        <f t="shared" si="197"/>
        <v>64.625</v>
      </c>
      <c r="U1275" s="8">
        <f t="shared" si="198"/>
        <v>65.325000000000003</v>
      </c>
      <c r="V1275" s="8">
        <f t="shared" si="199"/>
        <v>65.150000000000006</v>
      </c>
    </row>
    <row r="1276" spans="1:22" ht="13.5" x14ac:dyDescent="0.25">
      <c r="A1276" s="3">
        <f>RSI!A1276</f>
        <v>43867</v>
      </c>
      <c r="B1276" s="2">
        <f>RSI!B1276</f>
        <v>1.5</v>
      </c>
      <c r="C1276" s="2">
        <f>RSI!I1276</f>
        <v>46.654384256082274</v>
      </c>
      <c r="D1276" s="2">
        <f>MACD!E1276</f>
        <v>3.1276156664879373E-2</v>
      </c>
      <c r="E1276" s="2">
        <f>MACD!F1276</f>
        <v>7.5826455453121014E-2</v>
      </c>
      <c r="F1276" s="2">
        <f>'Moving Avg'!D1276</f>
        <v>1.492</v>
      </c>
      <c r="G1276" s="2">
        <f>'Moving Avg'!F1276</f>
        <v>1.5129999999999999</v>
      </c>
      <c r="H1276" s="2">
        <f>'Moving Avg'!G1276</f>
        <v>1.4944000000000008</v>
      </c>
      <c r="I1276" s="2">
        <f>'Moving Avg'!H1276</f>
        <v>1.1816500000000001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  <c r="M1276" s="8">
        <f t="shared" si="190"/>
        <v>25</v>
      </c>
      <c r="N1276" s="8">
        <f t="shared" si="191"/>
        <v>100</v>
      </c>
      <c r="O1276" s="8">
        <f t="shared" si="192"/>
        <v>50</v>
      </c>
      <c r="P1276" s="8">
        <f t="shared" si="193"/>
        <v>83.5</v>
      </c>
      <c r="Q1276" s="9">
        <f t="shared" si="194"/>
        <v>63.774999999999999</v>
      </c>
      <c r="R1276" s="9">
        <f t="shared" si="195"/>
        <v>63.375</v>
      </c>
      <c r="S1276" s="9">
        <f t="shared" si="196"/>
        <v>68.825000000000003</v>
      </c>
      <c r="T1276" s="9">
        <f t="shared" si="197"/>
        <v>64.625</v>
      </c>
      <c r="U1276" s="8">
        <f t="shared" si="198"/>
        <v>65.325000000000003</v>
      </c>
      <c r="V1276" s="8">
        <f t="shared" si="199"/>
        <v>65.150000000000006</v>
      </c>
    </row>
    <row r="1277" spans="1:22" ht="13.5" x14ac:dyDescent="0.25">
      <c r="A1277" s="3">
        <f>RSI!A1277</f>
        <v>43868</v>
      </c>
      <c r="B1277" s="2">
        <f>RSI!B1277</f>
        <v>1.5</v>
      </c>
      <c r="C1277" s="2">
        <f>RSI!I1277</f>
        <v>46.654384256082274</v>
      </c>
      <c r="D1277" s="2">
        <f>MACD!E1277</f>
        <v>2.5185044522945566E-2</v>
      </c>
      <c r="E1277" s="2">
        <f>MACD!F1277</f>
        <v>6.5698173267085921E-2</v>
      </c>
      <c r="F1277" s="2">
        <f>'Moving Avg'!D1277</f>
        <v>1.496</v>
      </c>
      <c r="G1277" s="2">
        <f>'Moving Avg'!F1277</f>
        <v>1.5075000000000001</v>
      </c>
      <c r="H1277" s="2">
        <f>'Moving Avg'!G1277</f>
        <v>1.5040000000000007</v>
      </c>
      <c r="I1277" s="2">
        <f>'Moving Avg'!H1277</f>
        <v>1.1831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  <c r="M1277" s="8">
        <f t="shared" si="190"/>
        <v>25</v>
      </c>
      <c r="N1277" s="8">
        <f t="shared" si="191"/>
        <v>100</v>
      </c>
      <c r="O1277" s="8">
        <f t="shared" si="192"/>
        <v>50</v>
      </c>
      <c r="P1277" s="8">
        <f t="shared" si="193"/>
        <v>83.5</v>
      </c>
      <c r="Q1277" s="9">
        <f t="shared" si="194"/>
        <v>63.774999999999999</v>
      </c>
      <c r="R1277" s="9">
        <f t="shared" si="195"/>
        <v>63.375</v>
      </c>
      <c r="S1277" s="9">
        <f t="shared" si="196"/>
        <v>68.825000000000003</v>
      </c>
      <c r="T1277" s="9">
        <f t="shared" si="197"/>
        <v>64.625</v>
      </c>
      <c r="U1277" s="8">
        <f t="shared" si="198"/>
        <v>65.325000000000003</v>
      </c>
      <c r="V1277" s="8">
        <f t="shared" si="199"/>
        <v>65.150000000000006</v>
      </c>
    </row>
    <row r="1278" spans="1:22" ht="13.5" x14ac:dyDescent="0.25">
      <c r="A1278" s="3">
        <f>RSI!A1278</f>
        <v>43871</v>
      </c>
      <c r="B1278" s="2">
        <f>RSI!B1278</f>
        <v>1.5</v>
      </c>
      <c r="C1278" s="2">
        <f>RSI!I1278</f>
        <v>46.654384256082274</v>
      </c>
      <c r="D1278" s="2">
        <f>MACD!E1278</f>
        <v>1.8587335072450806E-2</v>
      </c>
      <c r="E1278" s="2">
        <f>MACD!F1278</f>
        <v>5.6276005628158904E-2</v>
      </c>
      <c r="F1278" s="2">
        <f>'Moving Avg'!D1278</f>
        <v>1.5</v>
      </c>
      <c r="G1278" s="2">
        <f>'Moving Avg'!F1278</f>
        <v>1.5024999999999999</v>
      </c>
      <c r="H1278" s="2">
        <f>'Moving Avg'!G1278</f>
        <v>1.5136000000000005</v>
      </c>
      <c r="I1278" s="2">
        <f>'Moving Avg'!H1278</f>
        <v>1.1845500000000002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100</v>
      </c>
      <c r="O1278" s="8">
        <f t="shared" si="192"/>
        <v>50</v>
      </c>
      <c r="P1278" s="8">
        <f t="shared" si="193"/>
        <v>83.5</v>
      </c>
      <c r="Q1278" s="9">
        <f t="shared" si="194"/>
        <v>63.774999999999999</v>
      </c>
      <c r="R1278" s="9">
        <f t="shared" si="195"/>
        <v>63.375</v>
      </c>
      <c r="S1278" s="9">
        <f t="shared" si="196"/>
        <v>68.825000000000003</v>
      </c>
      <c r="T1278" s="9">
        <f t="shared" si="197"/>
        <v>64.625</v>
      </c>
      <c r="U1278" s="8">
        <f t="shared" si="198"/>
        <v>65.325000000000003</v>
      </c>
      <c r="V1278" s="8">
        <f t="shared" si="199"/>
        <v>65.150000000000006</v>
      </c>
    </row>
    <row r="1279" spans="1:22" ht="13.5" x14ac:dyDescent="0.25">
      <c r="A1279" s="3">
        <f>RSI!A1279</f>
        <v>43872</v>
      </c>
      <c r="B1279" s="2">
        <f>RSI!B1279</f>
        <v>1.5</v>
      </c>
      <c r="C1279" s="2">
        <f>RSI!I1279</f>
        <v>46.654384256082281</v>
      </c>
      <c r="D1279" s="2">
        <f>MACD!E1279</f>
        <v>1.3092407895311853E-2</v>
      </c>
      <c r="E1279" s="2">
        <f>MACD!F1279</f>
        <v>4.7639286081589502E-2</v>
      </c>
      <c r="F1279" s="2">
        <f>'Moving Avg'!D1279</f>
        <v>1.5</v>
      </c>
      <c r="G1279" s="2">
        <f>'Moving Avg'!F1279</f>
        <v>1.4990000000000001</v>
      </c>
      <c r="H1279" s="2">
        <f>'Moving Avg'!G1279</f>
        <v>1.5232000000000006</v>
      </c>
      <c r="I1279" s="2">
        <f>'Moving Avg'!H1279</f>
        <v>1.18615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25</v>
      </c>
      <c r="N1279" s="8">
        <f t="shared" si="191"/>
        <v>100</v>
      </c>
      <c r="O1279" s="8">
        <f t="shared" si="192"/>
        <v>50</v>
      </c>
      <c r="P1279" s="8">
        <f t="shared" si="193"/>
        <v>33</v>
      </c>
      <c r="Q1279" s="9">
        <f t="shared" si="194"/>
        <v>56.2</v>
      </c>
      <c r="R1279" s="9">
        <f t="shared" si="195"/>
        <v>50.75</v>
      </c>
      <c r="S1279" s="9">
        <f t="shared" si="196"/>
        <v>46.1</v>
      </c>
      <c r="T1279" s="9">
        <f t="shared" si="197"/>
        <v>52</v>
      </c>
      <c r="U1279" s="8">
        <f t="shared" si="198"/>
        <v>51.016666666666673</v>
      </c>
      <c r="V1279" s="8">
        <f t="shared" si="199"/>
        <v>51.262500000000003</v>
      </c>
    </row>
    <row r="1280" spans="1:22" ht="13.5" x14ac:dyDescent="0.25">
      <c r="A1280" s="3">
        <f>RSI!A1280</f>
        <v>43873</v>
      </c>
      <c r="B1280" s="2">
        <f>RSI!B1280</f>
        <v>1.46</v>
      </c>
      <c r="C1280" s="2">
        <f>RSI!I1280</f>
        <v>38.195038582354435</v>
      </c>
      <c r="D1280" s="2">
        <f>MACD!E1280</f>
        <v>9.9486056010253954E-3</v>
      </c>
      <c r="E1280" s="2">
        <f>MACD!F1280</f>
        <v>4.0101149985476689E-2</v>
      </c>
      <c r="F1280" s="2">
        <f>'Moving Avg'!D1280</f>
        <v>1.492</v>
      </c>
      <c r="G1280" s="2">
        <f>'Moving Avg'!F1280</f>
        <v>1.4940000000000002</v>
      </c>
      <c r="H1280" s="2">
        <f>'Moving Avg'!G1280</f>
        <v>1.5314000000000001</v>
      </c>
      <c r="I1280" s="2">
        <f>'Moving Avg'!H1280</f>
        <v>1.1875000000000002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100</v>
      </c>
      <c r="O1280" s="8">
        <f t="shared" si="192"/>
        <v>50</v>
      </c>
      <c r="P1280" s="8">
        <f t="shared" si="193"/>
        <v>16.5</v>
      </c>
      <c r="Q1280" s="9">
        <f t="shared" si="194"/>
        <v>53.725000000000001</v>
      </c>
      <c r="R1280" s="9">
        <f t="shared" si="195"/>
        <v>46.625</v>
      </c>
      <c r="S1280" s="9">
        <f t="shared" si="196"/>
        <v>38.674999999999997</v>
      </c>
      <c r="T1280" s="9">
        <f t="shared" si="197"/>
        <v>47.875</v>
      </c>
      <c r="U1280" s="8">
        <f t="shared" si="198"/>
        <v>46.341666666666661</v>
      </c>
      <c r="V1280" s="8">
        <f t="shared" si="199"/>
        <v>46.724999999999994</v>
      </c>
    </row>
    <row r="1281" spans="1:22" ht="13.5" x14ac:dyDescent="0.25">
      <c r="A1281" s="3">
        <f>RSI!A1281</f>
        <v>43874</v>
      </c>
      <c r="B1281" s="2">
        <f>RSI!B1281</f>
        <v>1.4</v>
      </c>
      <c r="C1281" s="2">
        <f>RSI!I1281</f>
        <v>29.542130896978492</v>
      </c>
      <c r="D1281" s="2">
        <f>MACD!E1281</f>
        <v>1.2044502884977382E-2</v>
      </c>
      <c r="E1281" s="2">
        <f>MACD!F1281</f>
        <v>3.4489820565376833E-2</v>
      </c>
      <c r="F1281" s="2">
        <f>'Moving Avg'!D1281</f>
        <v>1.472</v>
      </c>
      <c r="G1281" s="2">
        <f>'Moving Avg'!F1281</f>
        <v>1.4860000000000002</v>
      </c>
      <c r="H1281" s="2">
        <f>'Moving Avg'!G1281</f>
        <v>1.5376000000000003</v>
      </c>
      <c r="I1281" s="2">
        <f>'Moving Avg'!H1281</f>
        <v>1.18855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50</v>
      </c>
      <c r="N1281" s="8">
        <f t="shared" si="191"/>
        <v>100</v>
      </c>
      <c r="O1281" s="8">
        <f t="shared" si="192"/>
        <v>50</v>
      </c>
      <c r="P1281" s="8">
        <f t="shared" si="193"/>
        <v>16.5</v>
      </c>
      <c r="Q1281" s="9">
        <f t="shared" si="194"/>
        <v>62.475000000000001</v>
      </c>
      <c r="R1281" s="9">
        <f t="shared" si="195"/>
        <v>51.625</v>
      </c>
      <c r="S1281" s="9">
        <f t="shared" si="196"/>
        <v>42.424999999999997</v>
      </c>
      <c r="T1281" s="9">
        <f t="shared" si="197"/>
        <v>54.125</v>
      </c>
      <c r="U1281" s="8">
        <f t="shared" si="198"/>
        <v>52.17499999999999</v>
      </c>
      <c r="V1281" s="8">
        <f t="shared" si="199"/>
        <v>52.662499999999994</v>
      </c>
    </row>
    <row r="1282" spans="1:22" ht="13.5" x14ac:dyDescent="0.25">
      <c r="A1282" s="3">
        <f>RSI!A1282</f>
        <v>43875</v>
      </c>
      <c r="B1282" s="2">
        <f>RSI!B1282</f>
        <v>1.38</v>
      </c>
      <c r="C1282" s="2">
        <f>RSI!I1282</f>
        <v>27.320333079550636</v>
      </c>
      <c r="D1282" s="2">
        <f>MACD!E1282</f>
        <v>1.5942490752632432E-2</v>
      </c>
      <c r="E1282" s="2">
        <f>MACD!F1282</f>
        <v>3.0780354602827957E-2</v>
      </c>
      <c r="F1282" s="2">
        <f>'Moving Avg'!D1282</f>
        <v>1.448</v>
      </c>
      <c r="G1282" s="2">
        <f>'Moving Avg'!F1282</f>
        <v>1.4769999999999999</v>
      </c>
      <c r="H1282" s="2">
        <f>'Moving Avg'!G1282</f>
        <v>1.5427999999999999</v>
      </c>
      <c r="I1282" s="2">
        <f>'Moving Avg'!H1282</f>
        <v>1.1895499999999999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43.225000000000001</v>
      </c>
      <c r="R1282" s="9">
        <f t="shared" si="195"/>
        <v>40.625</v>
      </c>
      <c r="S1282" s="9">
        <f t="shared" si="196"/>
        <v>34.174999999999997</v>
      </c>
      <c r="T1282" s="9">
        <f t="shared" si="197"/>
        <v>40.375</v>
      </c>
      <c r="U1282" s="8">
        <f t="shared" si="198"/>
        <v>39.341666666666661</v>
      </c>
      <c r="V1282" s="8">
        <f t="shared" si="199"/>
        <v>39.599999999999994</v>
      </c>
    </row>
    <row r="1283" spans="1:22" ht="13.5" x14ac:dyDescent="0.25">
      <c r="A1283" s="3">
        <f>RSI!A1283</f>
        <v>43878</v>
      </c>
      <c r="B1283" s="2">
        <f>RSI!B1283</f>
        <v>1.38</v>
      </c>
      <c r="C1283" s="2">
        <f>RSI!I1283</f>
        <v>27.320333079550636</v>
      </c>
      <c r="D1283" s="2">
        <f>MACD!E1283</f>
        <v>1.9954390184525828E-2</v>
      </c>
      <c r="E1283" s="2">
        <f>MACD!F1283</f>
        <v>2.8615161719167535E-2</v>
      </c>
      <c r="F1283" s="2">
        <f>'Moving Avg'!D1283</f>
        <v>1.4239999999999999</v>
      </c>
      <c r="G1283" s="2">
        <f>'Moving Avg'!F1283</f>
        <v>1.4704999999999999</v>
      </c>
      <c r="H1283" s="2">
        <f>'Moving Avg'!G1283</f>
        <v>1.5471999999999999</v>
      </c>
      <c r="I1283" s="2">
        <f>'Moving Avg'!H1283</f>
        <v>1.19055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50</v>
      </c>
      <c r="N1283" s="8">
        <f t="shared" si="201"/>
        <v>45</v>
      </c>
      <c r="O1283" s="8">
        <f t="shared" si="202"/>
        <v>50</v>
      </c>
      <c r="P1283" s="8">
        <f t="shared" si="203"/>
        <v>16.5</v>
      </c>
      <c r="Q1283" s="9">
        <f t="shared" ref="Q1283:Q1346" si="204">0.35*M1283+N1283*0.35+O1283*0.15+P1283*0.15</f>
        <v>43.225000000000001</v>
      </c>
      <c r="R1283" s="9">
        <f t="shared" ref="R1283:R1346" si="205">M1283*0.2+N1283*0.2+O1283*0.35+P1283*0.25</f>
        <v>40.625</v>
      </c>
      <c r="S1283" s="9">
        <f t="shared" ref="S1283:S1346" si="206">M1283*0.15+N1283*0.15+O1283*0.25+P1283*0.45</f>
        <v>34.174999999999997</v>
      </c>
      <c r="T1283" s="9">
        <f t="shared" ref="T1283:T1346" si="207">0.25*SUM(M1283:P1283)</f>
        <v>40.375</v>
      </c>
      <c r="U1283" s="8">
        <f t="shared" ref="U1283:U1346" si="208">SUM(Q1283:S1283)/3</f>
        <v>39.341666666666661</v>
      </c>
      <c r="V1283" s="8">
        <f t="shared" ref="V1283:V1346" si="209">SUM(Q1283:T1283)/4</f>
        <v>39.599999999999994</v>
      </c>
    </row>
    <row r="1284" spans="1:22" ht="13.5" x14ac:dyDescent="0.25">
      <c r="A1284" s="3">
        <f>RSI!A1284</f>
        <v>43879</v>
      </c>
      <c r="B1284" s="2">
        <f>RSI!B1284</f>
        <v>1.38</v>
      </c>
      <c r="C1284" s="2">
        <f>RSI!I1284</f>
        <v>27.320333079550636</v>
      </c>
      <c r="D1284" s="2">
        <f>MACD!E1284</f>
        <v>2.7086739993735565E-2</v>
      </c>
      <c r="E1284" s="2">
        <f>MACD!F1284</f>
        <v>2.8309477374081141E-2</v>
      </c>
      <c r="F1284" s="2">
        <f>'Moving Avg'!D1284</f>
        <v>1.4</v>
      </c>
      <c r="G1284" s="2">
        <f>'Moving Avg'!F1284</f>
        <v>1.4650000000000001</v>
      </c>
      <c r="H1284" s="2">
        <f>'Moving Avg'!G1284</f>
        <v>1.5504</v>
      </c>
      <c r="I1284" s="2">
        <f>'Moving Avg'!H1284</f>
        <v>1.1915499999999999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50</v>
      </c>
      <c r="N1284" s="8">
        <f t="shared" si="201"/>
        <v>45</v>
      </c>
      <c r="O1284" s="8">
        <f t="shared" si="202"/>
        <v>50</v>
      </c>
      <c r="P1284" s="8">
        <f t="shared" si="203"/>
        <v>16.5</v>
      </c>
      <c r="Q1284" s="9">
        <f t="shared" si="204"/>
        <v>43.225000000000001</v>
      </c>
      <c r="R1284" s="9">
        <f t="shared" si="205"/>
        <v>40.625</v>
      </c>
      <c r="S1284" s="9">
        <f t="shared" si="206"/>
        <v>34.174999999999997</v>
      </c>
      <c r="T1284" s="9">
        <f t="shared" si="207"/>
        <v>40.375</v>
      </c>
      <c r="U1284" s="8">
        <f t="shared" si="208"/>
        <v>39.341666666666661</v>
      </c>
      <c r="V1284" s="8">
        <f t="shared" si="209"/>
        <v>39.599999999999994</v>
      </c>
    </row>
    <row r="1285" spans="1:22" ht="13.5" x14ac:dyDescent="0.25">
      <c r="A1285" s="3">
        <f>RSI!A1285</f>
        <v>43880</v>
      </c>
      <c r="B1285" s="2">
        <f>RSI!B1285</f>
        <v>1.34</v>
      </c>
      <c r="C1285" s="2">
        <f>RSI!I1285</f>
        <v>22.999519523139597</v>
      </c>
      <c r="D1285" s="2">
        <f>MACD!E1285</f>
        <v>3.6696566881364356E-2</v>
      </c>
      <c r="E1285" s="2">
        <f>MACD!F1285</f>
        <v>2.9986895275537783E-2</v>
      </c>
      <c r="F1285" s="2">
        <f>'Moving Avg'!D1285</f>
        <v>1.3759999999999999</v>
      </c>
      <c r="G1285" s="2">
        <f>'Moving Avg'!F1285</f>
        <v>1.4604999999999999</v>
      </c>
      <c r="H1285" s="2">
        <f>'Moving Avg'!G1285</f>
        <v>1.5517999999999998</v>
      </c>
      <c r="I1285" s="2">
        <f>'Moving Avg'!H1285</f>
        <v>1.1923499999999998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0"/>
        <v>50</v>
      </c>
      <c r="N1285" s="8">
        <f t="shared" si="201"/>
        <v>0</v>
      </c>
      <c r="O1285" s="8">
        <f t="shared" si="202"/>
        <v>50</v>
      </c>
      <c r="P1285" s="8">
        <f t="shared" si="203"/>
        <v>16.5</v>
      </c>
      <c r="Q1285" s="9">
        <f t="shared" si="204"/>
        <v>27.475000000000001</v>
      </c>
      <c r="R1285" s="9">
        <f t="shared" si="205"/>
        <v>31.625</v>
      </c>
      <c r="S1285" s="9">
        <f t="shared" si="206"/>
        <v>27.425000000000001</v>
      </c>
      <c r="T1285" s="9">
        <f t="shared" si="207"/>
        <v>29.125</v>
      </c>
      <c r="U1285" s="8">
        <f t="shared" si="208"/>
        <v>28.841666666666669</v>
      </c>
      <c r="V1285" s="8">
        <f t="shared" si="209"/>
        <v>28.912500000000001</v>
      </c>
    </row>
    <row r="1286" spans="1:22" ht="13.5" x14ac:dyDescent="0.25">
      <c r="A1286" s="3">
        <f>RSI!A1286</f>
        <v>43881</v>
      </c>
      <c r="B1286" s="2">
        <f>RSI!B1286</f>
        <v>1.4</v>
      </c>
      <c r="C1286" s="2">
        <f>RSI!I1286</f>
        <v>38.668451908547034</v>
      </c>
      <c r="D1286" s="2">
        <f>MACD!E1286</f>
        <v>4.1186356415759073E-2</v>
      </c>
      <c r="E1286" s="2">
        <f>MACD!F1286</f>
        <v>3.2226787503582044E-2</v>
      </c>
      <c r="F1286" s="2">
        <f>'Moving Avg'!D1286</f>
        <v>1.3759999999999999</v>
      </c>
      <c r="G1286" s="2">
        <f>'Moving Avg'!F1286</f>
        <v>1.4569999999999999</v>
      </c>
      <c r="H1286" s="2">
        <f>'Moving Avg'!G1286</f>
        <v>1.5543999999999998</v>
      </c>
      <c r="I1286" s="2">
        <f>'Moving Avg'!H1286</f>
        <v>1.1934499999999999</v>
      </c>
      <c r="J1286" s="6" t="str">
        <f>OBV!F1286</f>
        <v>BEARISH</v>
      </c>
      <c r="K1286" s="6" t="str">
        <f>OBV!G1286</f>
        <v>NEUTRAL</v>
      </c>
      <c r="L1286" s="6" t="str">
        <f>OBV!H1286</f>
        <v>NEUTRAL</v>
      </c>
      <c r="M1286" s="8">
        <f t="shared" si="200"/>
        <v>25</v>
      </c>
      <c r="N1286" s="8">
        <f t="shared" si="201"/>
        <v>0</v>
      </c>
      <c r="O1286" s="8">
        <f t="shared" si="202"/>
        <v>50</v>
      </c>
      <c r="P1286" s="8">
        <f t="shared" si="203"/>
        <v>16.5</v>
      </c>
      <c r="Q1286" s="9">
        <f t="shared" si="204"/>
        <v>18.725000000000001</v>
      </c>
      <c r="R1286" s="9">
        <f t="shared" si="205"/>
        <v>26.625</v>
      </c>
      <c r="S1286" s="9">
        <f t="shared" si="206"/>
        <v>23.675000000000001</v>
      </c>
      <c r="T1286" s="9">
        <f t="shared" si="207"/>
        <v>22.875</v>
      </c>
      <c r="U1286" s="8">
        <f t="shared" si="208"/>
        <v>23.008333333333336</v>
      </c>
      <c r="V1286" s="8">
        <f t="shared" si="209"/>
        <v>22.975000000000001</v>
      </c>
    </row>
    <row r="1287" spans="1:22" ht="13.5" x14ac:dyDescent="0.25">
      <c r="A1287" s="3">
        <f>RSI!A1287</f>
        <v>43882</v>
      </c>
      <c r="B1287" s="2">
        <f>RSI!B1287</f>
        <v>1.4</v>
      </c>
      <c r="C1287" s="2">
        <f>RSI!I1287</f>
        <v>38.668451908547034</v>
      </c>
      <c r="D1287" s="2">
        <f>MACD!E1287</f>
        <v>4.537423874138713E-2</v>
      </c>
      <c r="E1287" s="2">
        <f>MACD!F1287</f>
        <v>3.4856277751143062E-2</v>
      </c>
      <c r="F1287" s="2">
        <f>'Moving Avg'!D1287</f>
        <v>1.3800000000000001</v>
      </c>
      <c r="G1287" s="2">
        <f>'Moving Avg'!F1287</f>
        <v>1.4519999999999995</v>
      </c>
      <c r="H1287" s="2">
        <f>'Moving Avg'!G1287</f>
        <v>1.5558000000000001</v>
      </c>
      <c r="I1287" s="2">
        <f>'Moving Avg'!H1287</f>
        <v>1.1946000000000001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0</v>
      </c>
      <c r="O1287" s="8">
        <f t="shared" si="202"/>
        <v>50</v>
      </c>
      <c r="P1287" s="8">
        <f t="shared" si="203"/>
        <v>16.5</v>
      </c>
      <c r="Q1287" s="9">
        <f t="shared" si="204"/>
        <v>18.725000000000001</v>
      </c>
      <c r="R1287" s="9">
        <f t="shared" si="205"/>
        <v>26.625</v>
      </c>
      <c r="S1287" s="9">
        <f t="shared" si="206"/>
        <v>23.675000000000001</v>
      </c>
      <c r="T1287" s="9">
        <f t="shared" si="207"/>
        <v>22.875</v>
      </c>
      <c r="U1287" s="8">
        <f t="shared" si="208"/>
        <v>23.008333333333336</v>
      </c>
      <c r="V1287" s="8">
        <f t="shared" si="209"/>
        <v>22.975000000000001</v>
      </c>
    </row>
    <row r="1288" spans="1:22" ht="13.5" x14ac:dyDescent="0.25">
      <c r="A1288" s="3">
        <f>RSI!A1288</f>
        <v>43885</v>
      </c>
      <c r="B1288" s="2">
        <f>RSI!B1288</f>
        <v>1.4</v>
      </c>
      <c r="C1288" s="2">
        <f>RSI!I1288</f>
        <v>38.668451908547034</v>
      </c>
      <c r="D1288" s="2">
        <f>MACD!E1288</f>
        <v>4.9277858925381945E-2</v>
      </c>
      <c r="E1288" s="2">
        <f>MACD!F1288</f>
        <v>3.774059398599084E-2</v>
      </c>
      <c r="F1288" s="2">
        <f>'Moving Avg'!D1288</f>
        <v>1.3839999999999999</v>
      </c>
      <c r="G1288" s="2">
        <f>'Moving Avg'!F1288</f>
        <v>1.4474999999999996</v>
      </c>
      <c r="H1288" s="2">
        <f>'Moving Avg'!G1288</f>
        <v>1.556</v>
      </c>
      <c r="I1288" s="2">
        <f>'Moving Avg'!H1288</f>
        <v>1.1958500000000001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  <c r="M1288" s="8">
        <f t="shared" si="200"/>
        <v>25</v>
      </c>
      <c r="N1288" s="8">
        <f t="shared" si="201"/>
        <v>0</v>
      </c>
      <c r="O1288" s="8">
        <f t="shared" si="202"/>
        <v>50</v>
      </c>
      <c r="P1288" s="8">
        <f t="shared" si="203"/>
        <v>16.5</v>
      </c>
      <c r="Q1288" s="9">
        <f t="shared" si="204"/>
        <v>18.725000000000001</v>
      </c>
      <c r="R1288" s="9">
        <f t="shared" si="205"/>
        <v>26.625</v>
      </c>
      <c r="S1288" s="9">
        <f t="shared" si="206"/>
        <v>23.675000000000001</v>
      </c>
      <c r="T1288" s="9">
        <f t="shared" si="207"/>
        <v>22.875</v>
      </c>
      <c r="U1288" s="8">
        <f t="shared" si="208"/>
        <v>23.008333333333336</v>
      </c>
      <c r="V1288" s="8">
        <f t="shared" si="209"/>
        <v>22.975000000000001</v>
      </c>
    </row>
    <row r="1289" spans="1:22" ht="13.5" x14ac:dyDescent="0.25">
      <c r="A1289" s="3">
        <f>RSI!A1289</f>
        <v>43886</v>
      </c>
      <c r="B1289" s="2">
        <f>RSI!B1289</f>
        <v>1.4</v>
      </c>
      <c r="C1289" s="2">
        <f>RSI!I1289</f>
        <v>38.668451908547034</v>
      </c>
      <c r="D1289" s="2">
        <f>MACD!E1289</f>
        <v>5.2914280905145716E-2</v>
      </c>
      <c r="E1289" s="2">
        <f>MACD!F1289</f>
        <v>4.0775331369821817E-2</v>
      </c>
      <c r="F1289" s="2">
        <f>'Moving Avg'!D1289</f>
        <v>1.3880000000000003</v>
      </c>
      <c r="G1289" s="2">
        <f>'Moving Avg'!F1289</f>
        <v>1.4429999999999994</v>
      </c>
      <c r="H1289" s="2">
        <f>'Moving Avg'!G1289</f>
        <v>1.5550000000000004</v>
      </c>
      <c r="I1289" s="2">
        <f>'Moving Avg'!H1289</f>
        <v>1.1970999999999998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  <c r="M1289" s="8">
        <f t="shared" si="200"/>
        <v>25</v>
      </c>
      <c r="N1289" s="8">
        <f t="shared" si="201"/>
        <v>0</v>
      </c>
      <c r="O1289" s="8">
        <f t="shared" si="202"/>
        <v>50</v>
      </c>
      <c r="P1289" s="8">
        <f t="shared" si="203"/>
        <v>16.5</v>
      </c>
      <c r="Q1289" s="9">
        <f t="shared" si="204"/>
        <v>18.725000000000001</v>
      </c>
      <c r="R1289" s="9">
        <f t="shared" si="205"/>
        <v>26.625</v>
      </c>
      <c r="S1289" s="9">
        <f t="shared" si="206"/>
        <v>23.675000000000001</v>
      </c>
      <c r="T1289" s="9">
        <f t="shared" si="207"/>
        <v>22.875</v>
      </c>
      <c r="U1289" s="8">
        <f t="shared" si="208"/>
        <v>23.008333333333336</v>
      </c>
      <c r="V1289" s="8">
        <f t="shared" si="209"/>
        <v>22.975000000000001</v>
      </c>
    </row>
    <row r="1290" spans="1:22" ht="13.5" x14ac:dyDescent="0.25">
      <c r="A1290" s="3">
        <f>RSI!A1290</f>
        <v>43887</v>
      </c>
      <c r="B1290" s="2">
        <f>RSI!B1290</f>
        <v>1.4</v>
      </c>
      <c r="C1290" s="2">
        <f>RSI!I1290</f>
        <v>38.668451908547034</v>
      </c>
      <c r="D1290" s="2">
        <f>MACD!E1290</f>
        <v>5.0146072702337952E-2</v>
      </c>
      <c r="E1290" s="2">
        <f>MACD!F1290</f>
        <v>4.2649479636325045E-2</v>
      </c>
      <c r="F1290" s="2">
        <f>'Moving Avg'!D1290</f>
        <v>1.4</v>
      </c>
      <c r="G1290" s="2">
        <f>'Moving Avg'!F1290</f>
        <v>1.4389999999999994</v>
      </c>
      <c r="H1290" s="2">
        <f>'Moving Avg'!G1290</f>
        <v>1.5528000000000004</v>
      </c>
      <c r="I1290" s="2">
        <f>'Moving Avg'!H1290</f>
        <v>1.1985000000000001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0</v>
      </c>
      <c r="O1290" s="8">
        <f t="shared" si="202"/>
        <v>50</v>
      </c>
      <c r="P1290" s="8">
        <f t="shared" si="203"/>
        <v>83.5</v>
      </c>
      <c r="Q1290" s="9">
        <f t="shared" si="204"/>
        <v>28.774999999999999</v>
      </c>
      <c r="R1290" s="9">
        <f t="shared" si="205"/>
        <v>43.375</v>
      </c>
      <c r="S1290" s="9">
        <f t="shared" si="206"/>
        <v>53.825000000000003</v>
      </c>
      <c r="T1290" s="9">
        <f t="shared" si="207"/>
        <v>39.625</v>
      </c>
      <c r="U1290" s="8">
        <f t="shared" si="208"/>
        <v>41.991666666666667</v>
      </c>
      <c r="V1290" s="8">
        <f t="shared" si="209"/>
        <v>41.400000000000006</v>
      </c>
    </row>
    <row r="1291" spans="1:22" ht="13.5" x14ac:dyDescent="0.25">
      <c r="A1291" s="3">
        <f>RSI!A1291</f>
        <v>43888</v>
      </c>
      <c r="B1291" s="2">
        <f>RSI!B1291</f>
        <v>1.4</v>
      </c>
      <c r="C1291" s="2">
        <f>RSI!I1291</f>
        <v>38.668451908547034</v>
      </c>
      <c r="D1291" s="2">
        <f>MACD!E1291</f>
        <v>3.885877484882938E-2</v>
      </c>
      <c r="E1291" s="2">
        <f>MACD!F1291</f>
        <v>4.1891338678825912E-2</v>
      </c>
      <c r="F1291" s="2">
        <f>'Moving Avg'!D1291</f>
        <v>1.4</v>
      </c>
      <c r="G1291" s="2">
        <f>'Moving Avg'!F1291</f>
        <v>1.4349999999999996</v>
      </c>
      <c r="H1291" s="2">
        <f>'Moving Avg'!G1291</f>
        <v>1.5500000000000005</v>
      </c>
      <c r="I1291" s="2">
        <f>'Moving Avg'!H1291</f>
        <v>1.2000000000000002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25</v>
      </c>
      <c r="N1291" s="8">
        <f t="shared" si="201"/>
        <v>45</v>
      </c>
      <c r="O1291" s="8">
        <f t="shared" si="202"/>
        <v>50</v>
      </c>
      <c r="P1291" s="8">
        <f t="shared" si="203"/>
        <v>33</v>
      </c>
      <c r="Q1291" s="9">
        <f t="shared" si="204"/>
        <v>36.950000000000003</v>
      </c>
      <c r="R1291" s="9">
        <f t="shared" si="205"/>
        <v>39.75</v>
      </c>
      <c r="S1291" s="9">
        <f t="shared" si="206"/>
        <v>37.85</v>
      </c>
      <c r="T1291" s="9">
        <f t="shared" si="207"/>
        <v>38.25</v>
      </c>
      <c r="U1291" s="8">
        <f t="shared" si="208"/>
        <v>38.183333333333337</v>
      </c>
      <c r="V1291" s="8">
        <f t="shared" si="209"/>
        <v>38.200000000000003</v>
      </c>
    </row>
    <row r="1292" spans="1:22" ht="13.5" x14ac:dyDescent="0.25">
      <c r="A1292" s="3">
        <f>RSI!A1292</f>
        <v>43889</v>
      </c>
      <c r="B1292" s="2">
        <f>RSI!B1292</f>
        <v>1.4</v>
      </c>
      <c r="C1292" s="2">
        <f>RSI!I1292</f>
        <v>38.668451908547034</v>
      </c>
      <c r="D1292" s="2">
        <f>MACD!E1292</f>
        <v>2.6495692201791821E-2</v>
      </c>
      <c r="E1292" s="2">
        <f>MACD!F1292</f>
        <v>3.8812209383419095E-2</v>
      </c>
      <c r="F1292" s="2">
        <f>'Moving Avg'!D1292</f>
        <v>1.4</v>
      </c>
      <c r="G1292" s="2">
        <f>'Moving Avg'!F1292</f>
        <v>1.4309999999999996</v>
      </c>
      <c r="H1292" s="2">
        <f>'Moving Avg'!G1292</f>
        <v>1.5462000000000007</v>
      </c>
      <c r="I1292" s="2">
        <f>'Moving Avg'!H1292</f>
        <v>1.2015000000000002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25</v>
      </c>
      <c r="N1292" s="8">
        <f t="shared" si="201"/>
        <v>45</v>
      </c>
      <c r="O1292" s="8">
        <f t="shared" si="202"/>
        <v>50</v>
      </c>
      <c r="P1292" s="8">
        <f t="shared" si="203"/>
        <v>33</v>
      </c>
      <c r="Q1292" s="9">
        <f t="shared" si="204"/>
        <v>36.950000000000003</v>
      </c>
      <c r="R1292" s="9">
        <f t="shared" si="205"/>
        <v>39.75</v>
      </c>
      <c r="S1292" s="9">
        <f t="shared" si="206"/>
        <v>37.85</v>
      </c>
      <c r="T1292" s="9">
        <f t="shared" si="207"/>
        <v>38.25</v>
      </c>
      <c r="U1292" s="8">
        <f t="shared" si="208"/>
        <v>38.183333333333337</v>
      </c>
      <c r="V1292" s="8">
        <f t="shared" si="209"/>
        <v>38.200000000000003</v>
      </c>
    </row>
    <row r="1293" spans="1:22" ht="13.5" x14ac:dyDescent="0.25">
      <c r="A1293" s="3">
        <f>RSI!A1293</f>
        <v>43892</v>
      </c>
      <c r="B1293" s="2">
        <f>RSI!B1293</f>
        <v>1.4</v>
      </c>
      <c r="C1293" s="2">
        <f>RSI!I1293</f>
        <v>38.668451908547034</v>
      </c>
      <c r="D1293" s="2">
        <f>MACD!E1293</f>
        <v>1.6279650900530962E-2</v>
      </c>
      <c r="E1293" s="2">
        <f>MACD!F1293</f>
        <v>3.4305697686841469E-2</v>
      </c>
      <c r="F1293" s="2">
        <f>'Moving Avg'!D1293</f>
        <v>1.4</v>
      </c>
      <c r="G1293" s="2">
        <f>'Moving Avg'!F1293</f>
        <v>1.4269999999999994</v>
      </c>
      <c r="H1293" s="2">
        <f>'Moving Avg'!G1293</f>
        <v>1.5422000000000009</v>
      </c>
      <c r="I1293" s="2">
        <f>'Moving Avg'!H1293</f>
        <v>1.2030000000000003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45</v>
      </c>
      <c r="O1293" s="8">
        <f t="shared" si="202"/>
        <v>50</v>
      </c>
      <c r="P1293" s="8">
        <f t="shared" si="203"/>
        <v>33</v>
      </c>
      <c r="Q1293" s="9">
        <f t="shared" si="204"/>
        <v>36.950000000000003</v>
      </c>
      <c r="R1293" s="9">
        <f t="shared" si="205"/>
        <v>39.75</v>
      </c>
      <c r="S1293" s="9">
        <f t="shared" si="206"/>
        <v>37.85</v>
      </c>
      <c r="T1293" s="9">
        <f t="shared" si="207"/>
        <v>38.25</v>
      </c>
      <c r="U1293" s="8">
        <f t="shared" si="208"/>
        <v>38.183333333333337</v>
      </c>
      <c r="V1293" s="8">
        <f t="shared" si="209"/>
        <v>38.200000000000003</v>
      </c>
    </row>
    <row r="1294" spans="1:22" ht="13.5" x14ac:dyDescent="0.25">
      <c r="A1294" s="3">
        <f>RSI!A1294</f>
        <v>43893</v>
      </c>
      <c r="B1294" s="2">
        <f>RSI!B1294</f>
        <v>1.4</v>
      </c>
      <c r="C1294" s="2">
        <f>RSI!I1294</f>
        <v>38.668451908547034</v>
      </c>
      <c r="D1294" s="2">
        <f>MACD!E1294</f>
        <v>7.8621866228991699E-3</v>
      </c>
      <c r="E1294" s="2">
        <f>MACD!F1294</f>
        <v>2.9016995474053012E-2</v>
      </c>
      <c r="F1294" s="2">
        <f>'Moving Avg'!D1294</f>
        <v>1.4</v>
      </c>
      <c r="G1294" s="2">
        <f>'Moving Avg'!F1294</f>
        <v>1.4219999999999993</v>
      </c>
      <c r="H1294" s="2">
        <f>'Moving Avg'!G1294</f>
        <v>1.537600000000001</v>
      </c>
      <c r="I1294" s="2">
        <f>'Moving Avg'!H1294</f>
        <v>1.2045500000000002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100</v>
      </c>
      <c r="O1294" s="8">
        <f t="shared" si="202"/>
        <v>50</v>
      </c>
      <c r="P1294" s="8">
        <f t="shared" si="203"/>
        <v>33</v>
      </c>
      <c r="Q1294" s="9">
        <f t="shared" si="204"/>
        <v>56.2</v>
      </c>
      <c r="R1294" s="9">
        <f t="shared" si="205"/>
        <v>50.75</v>
      </c>
      <c r="S1294" s="9">
        <f t="shared" si="206"/>
        <v>46.1</v>
      </c>
      <c r="T1294" s="9">
        <f t="shared" si="207"/>
        <v>52</v>
      </c>
      <c r="U1294" s="8">
        <f t="shared" si="208"/>
        <v>51.016666666666673</v>
      </c>
      <c r="V1294" s="8">
        <f t="shared" si="209"/>
        <v>51.262500000000003</v>
      </c>
    </row>
    <row r="1295" spans="1:22" ht="13.5" x14ac:dyDescent="0.25">
      <c r="A1295" s="3">
        <f>RSI!A1295</f>
        <v>43894</v>
      </c>
      <c r="B1295" s="2">
        <f>RSI!B1295</f>
        <v>1.36</v>
      </c>
      <c r="C1295" s="2">
        <f>RSI!I1295</f>
        <v>30.584580585464778</v>
      </c>
      <c r="D1295" s="2">
        <f>MACD!E1295</f>
        <v>-2.2410937840535716E-3</v>
      </c>
      <c r="E1295" s="2">
        <f>MACD!F1295</f>
        <v>2.2765377622431696E-2</v>
      </c>
      <c r="F1295" s="2">
        <f>'Moving Avg'!D1295</f>
        <v>1.3919999999999999</v>
      </c>
      <c r="G1295" s="2">
        <f>'Moving Avg'!F1295</f>
        <v>1.4149999999999994</v>
      </c>
      <c r="H1295" s="2">
        <f>'Moving Avg'!G1295</f>
        <v>1.5308000000000006</v>
      </c>
      <c r="I1295" s="2">
        <f>'Moving Avg'!H1295</f>
        <v>1.2059000000000004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100</v>
      </c>
      <c r="O1295" s="8">
        <f t="shared" si="202"/>
        <v>50</v>
      </c>
      <c r="P1295" s="8">
        <f t="shared" si="203"/>
        <v>16.5</v>
      </c>
      <c r="Q1295" s="9">
        <f t="shared" si="204"/>
        <v>53.725000000000001</v>
      </c>
      <c r="R1295" s="9">
        <f t="shared" si="205"/>
        <v>46.625</v>
      </c>
      <c r="S1295" s="9">
        <f t="shared" si="206"/>
        <v>38.674999999999997</v>
      </c>
      <c r="T1295" s="9">
        <f t="shared" si="207"/>
        <v>47.875</v>
      </c>
      <c r="U1295" s="8">
        <f t="shared" si="208"/>
        <v>46.341666666666661</v>
      </c>
      <c r="V1295" s="8">
        <f t="shared" si="209"/>
        <v>46.724999999999994</v>
      </c>
    </row>
    <row r="1296" spans="1:22" ht="13.5" x14ac:dyDescent="0.25">
      <c r="A1296" s="3">
        <f>RSI!A1296</f>
        <v>43895</v>
      </c>
      <c r="B1296" s="2">
        <f>RSI!B1296</f>
        <v>1.3</v>
      </c>
      <c r="C1296" s="2">
        <f>RSI!I1296</f>
        <v>22.863457767956234</v>
      </c>
      <c r="D1296" s="2">
        <f>MACD!E1296</f>
        <v>3.3160636610296557E-3</v>
      </c>
      <c r="E1296" s="2">
        <f>MACD!F1296</f>
        <v>1.8875514830151287E-2</v>
      </c>
      <c r="F1296" s="2">
        <f>'Moving Avg'!D1296</f>
        <v>1.3719999999999999</v>
      </c>
      <c r="G1296" s="2">
        <f>'Moving Avg'!F1296</f>
        <v>1.4049999999999994</v>
      </c>
      <c r="H1296" s="2">
        <f>'Moving Avg'!G1296</f>
        <v>1.5214000000000005</v>
      </c>
      <c r="I1296" s="2">
        <f>'Moving Avg'!H1296</f>
        <v>1.2069500000000004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50</v>
      </c>
      <c r="N1296" s="8">
        <f t="shared" si="201"/>
        <v>45</v>
      </c>
      <c r="O1296" s="8">
        <f t="shared" si="202"/>
        <v>50</v>
      </c>
      <c r="P1296" s="8">
        <f t="shared" si="203"/>
        <v>16.5</v>
      </c>
      <c r="Q1296" s="9">
        <f t="shared" si="204"/>
        <v>43.225000000000001</v>
      </c>
      <c r="R1296" s="9">
        <f t="shared" si="205"/>
        <v>40.625</v>
      </c>
      <c r="S1296" s="9">
        <f t="shared" si="206"/>
        <v>34.174999999999997</v>
      </c>
      <c r="T1296" s="9">
        <f t="shared" si="207"/>
        <v>40.375</v>
      </c>
      <c r="U1296" s="8">
        <f t="shared" si="208"/>
        <v>39.341666666666661</v>
      </c>
      <c r="V1296" s="8">
        <f t="shared" si="209"/>
        <v>39.599999999999994</v>
      </c>
    </row>
    <row r="1297" spans="1:22" ht="13.5" x14ac:dyDescent="0.25">
      <c r="A1297" s="3">
        <f>RSI!A1297</f>
        <v>43896</v>
      </c>
      <c r="B1297" s="2">
        <f>RSI!B1297</f>
        <v>1.3</v>
      </c>
      <c r="C1297" s="2">
        <f>RSI!I1297</f>
        <v>22.863457767956234</v>
      </c>
      <c r="D1297" s="2">
        <f>MACD!E1297</f>
        <v>8.7717731845449176E-3</v>
      </c>
      <c r="E1297" s="2">
        <f>MACD!F1297</f>
        <v>1.6854766501030016E-2</v>
      </c>
      <c r="F1297" s="2">
        <f>'Moving Avg'!D1297</f>
        <v>1.3519999999999999</v>
      </c>
      <c r="G1297" s="2">
        <f>'Moving Avg'!F1297</f>
        <v>1.3949999999999998</v>
      </c>
      <c r="H1297" s="2">
        <f>'Moving Avg'!G1297</f>
        <v>1.5114000000000005</v>
      </c>
      <c r="I1297" s="2">
        <f>'Moving Avg'!H1297</f>
        <v>1.2080000000000006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0"/>
        <v>50</v>
      </c>
      <c r="N1297" s="8">
        <f t="shared" si="201"/>
        <v>45</v>
      </c>
      <c r="O1297" s="8">
        <f t="shared" si="202"/>
        <v>50</v>
      </c>
      <c r="P1297" s="8">
        <f t="shared" si="203"/>
        <v>16.5</v>
      </c>
      <c r="Q1297" s="9">
        <f t="shared" si="204"/>
        <v>43.225000000000001</v>
      </c>
      <c r="R1297" s="9">
        <f t="shared" si="205"/>
        <v>40.625</v>
      </c>
      <c r="S1297" s="9">
        <f t="shared" si="206"/>
        <v>34.174999999999997</v>
      </c>
      <c r="T1297" s="9">
        <f t="shared" si="207"/>
        <v>40.375</v>
      </c>
      <c r="U1297" s="8">
        <f t="shared" si="208"/>
        <v>39.341666666666661</v>
      </c>
      <c r="V1297" s="8">
        <f t="shared" si="209"/>
        <v>39.599999999999994</v>
      </c>
    </row>
    <row r="1298" spans="1:22" ht="13.5" x14ac:dyDescent="0.25">
      <c r="A1298" s="3">
        <f>RSI!A1298</f>
        <v>43899</v>
      </c>
      <c r="B1298" s="2">
        <f>RSI!B1298</f>
        <v>1.24</v>
      </c>
      <c r="C1298" s="2">
        <f>RSI!I1298</f>
        <v>17.685443403066714</v>
      </c>
      <c r="D1298" s="2">
        <f>MACD!E1298</f>
        <v>1.853027183476863E-2</v>
      </c>
      <c r="E1298" s="2">
        <f>MACD!F1298</f>
        <v>1.7189867567777739E-2</v>
      </c>
      <c r="F1298" s="2">
        <f>'Moving Avg'!D1298</f>
        <v>1.3199999999999998</v>
      </c>
      <c r="G1298" s="2">
        <f>'Moving Avg'!F1298</f>
        <v>1.3819999999999997</v>
      </c>
      <c r="H1298" s="2">
        <f>'Moving Avg'!G1298</f>
        <v>1.5</v>
      </c>
      <c r="I1298" s="2">
        <f>'Moving Avg'!H1298</f>
        <v>1.2087500000000004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50</v>
      </c>
      <c r="N1298" s="8">
        <f t="shared" si="201"/>
        <v>0</v>
      </c>
      <c r="O1298" s="8">
        <f t="shared" si="202"/>
        <v>50</v>
      </c>
      <c r="P1298" s="8">
        <f t="shared" si="203"/>
        <v>16.5</v>
      </c>
      <c r="Q1298" s="9">
        <f t="shared" si="204"/>
        <v>27.475000000000001</v>
      </c>
      <c r="R1298" s="9">
        <f t="shared" si="205"/>
        <v>31.625</v>
      </c>
      <c r="S1298" s="9">
        <f t="shared" si="206"/>
        <v>27.425000000000001</v>
      </c>
      <c r="T1298" s="9">
        <f t="shared" si="207"/>
        <v>29.125</v>
      </c>
      <c r="U1298" s="8">
        <f t="shared" si="208"/>
        <v>28.841666666666669</v>
      </c>
      <c r="V1298" s="8">
        <f t="shared" si="209"/>
        <v>28.912500000000001</v>
      </c>
    </row>
    <row r="1299" spans="1:22" ht="13.5" x14ac:dyDescent="0.25">
      <c r="A1299" s="3">
        <f>RSI!A1299</f>
        <v>43900</v>
      </c>
      <c r="B1299" s="2">
        <f>RSI!B1299</f>
        <v>1.24</v>
      </c>
      <c r="C1299" s="2">
        <f>RSI!I1299</f>
        <v>17.685443403066714</v>
      </c>
      <c r="D1299" s="2">
        <f>MACD!E1299</f>
        <v>2.7788009844661232E-2</v>
      </c>
      <c r="E1299" s="2">
        <f>MACD!F1299</f>
        <v>1.9309496023154439E-2</v>
      </c>
      <c r="F1299" s="2">
        <f>'Moving Avg'!D1299</f>
        <v>1.288</v>
      </c>
      <c r="G1299" s="2">
        <f>'Moving Avg'!F1299</f>
        <v>1.3689999999999998</v>
      </c>
      <c r="H1299" s="2">
        <f>'Moving Avg'!G1299</f>
        <v>1.4887999999999997</v>
      </c>
      <c r="I1299" s="2">
        <f>'Moving Avg'!H1299</f>
        <v>1.2095000000000005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50</v>
      </c>
      <c r="N1299" s="8">
        <f t="shared" si="201"/>
        <v>0</v>
      </c>
      <c r="O1299" s="8">
        <f t="shared" si="202"/>
        <v>50</v>
      </c>
      <c r="P1299" s="8">
        <f t="shared" si="203"/>
        <v>16.5</v>
      </c>
      <c r="Q1299" s="9">
        <f t="shared" si="204"/>
        <v>27.475000000000001</v>
      </c>
      <c r="R1299" s="9">
        <f t="shared" si="205"/>
        <v>31.625</v>
      </c>
      <c r="S1299" s="9">
        <f t="shared" si="206"/>
        <v>27.425000000000001</v>
      </c>
      <c r="T1299" s="9">
        <f t="shared" si="207"/>
        <v>29.125</v>
      </c>
      <c r="U1299" s="8">
        <f t="shared" si="208"/>
        <v>28.841666666666669</v>
      </c>
      <c r="V1299" s="8">
        <f t="shared" si="209"/>
        <v>28.912500000000001</v>
      </c>
    </row>
    <row r="1300" spans="1:22" ht="13.5" x14ac:dyDescent="0.25">
      <c r="A1300" s="3">
        <f>RSI!A1300</f>
        <v>43901</v>
      </c>
      <c r="B1300" s="2">
        <f>RSI!B1300</f>
        <v>1.24</v>
      </c>
      <c r="C1300" s="2">
        <f>RSI!I1300</f>
        <v>17.685443403066714</v>
      </c>
      <c r="D1300" s="2">
        <f>MACD!E1300</f>
        <v>3.6547912731675014E-2</v>
      </c>
      <c r="E1300" s="2">
        <f>MACD!F1300</f>
        <v>2.2757179364858555E-2</v>
      </c>
      <c r="F1300" s="2">
        <f>'Moving Avg'!D1300</f>
        <v>1.264</v>
      </c>
      <c r="G1300" s="2">
        <f>'Moving Avg'!F1300</f>
        <v>1.3579999999999997</v>
      </c>
      <c r="H1300" s="2">
        <f>'Moving Avg'!G1300</f>
        <v>1.4767999999999994</v>
      </c>
      <c r="I1300" s="2">
        <f>'Moving Avg'!H1300</f>
        <v>1.2103000000000004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50</v>
      </c>
      <c r="N1300" s="8">
        <f t="shared" si="201"/>
        <v>0</v>
      </c>
      <c r="O1300" s="8">
        <f t="shared" si="202"/>
        <v>50</v>
      </c>
      <c r="P1300" s="8">
        <f t="shared" si="203"/>
        <v>16.5</v>
      </c>
      <c r="Q1300" s="9">
        <f t="shared" si="204"/>
        <v>27.475000000000001</v>
      </c>
      <c r="R1300" s="9">
        <f t="shared" si="205"/>
        <v>31.625</v>
      </c>
      <c r="S1300" s="9">
        <f t="shared" si="206"/>
        <v>27.425000000000001</v>
      </c>
      <c r="T1300" s="9">
        <f t="shared" si="207"/>
        <v>29.125</v>
      </c>
      <c r="U1300" s="8">
        <f t="shared" si="208"/>
        <v>28.841666666666669</v>
      </c>
      <c r="V1300" s="8">
        <f t="shared" si="209"/>
        <v>28.912500000000001</v>
      </c>
    </row>
    <row r="1301" spans="1:22" ht="13.5" x14ac:dyDescent="0.25">
      <c r="A1301" s="3">
        <f>RSI!A1301</f>
        <v>43902</v>
      </c>
      <c r="B1301" s="2">
        <f>RSI!B1301</f>
        <v>1.21</v>
      </c>
      <c r="C1301" s="2">
        <f>RSI!I1301</f>
        <v>15.49409422026298</v>
      </c>
      <c r="D1301" s="2">
        <f>MACD!E1301</f>
        <v>4.7040168124843351E-2</v>
      </c>
      <c r="E1301" s="2">
        <f>MACD!F1301</f>
        <v>2.7613777116855514E-2</v>
      </c>
      <c r="F1301" s="2">
        <f>'Moving Avg'!D1301</f>
        <v>1.246</v>
      </c>
      <c r="G1301" s="2">
        <f>'Moving Avg'!F1301</f>
        <v>1.3484999999999998</v>
      </c>
      <c r="H1301" s="2">
        <f>'Moving Avg'!G1301</f>
        <v>1.4641999999999993</v>
      </c>
      <c r="I1301" s="2">
        <f>'Moving Avg'!H1301</f>
        <v>1.2108500000000002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50</v>
      </c>
      <c r="N1301" s="8">
        <f t="shared" si="201"/>
        <v>0</v>
      </c>
      <c r="O1301" s="8">
        <f t="shared" si="202"/>
        <v>50</v>
      </c>
      <c r="P1301" s="8">
        <f t="shared" si="203"/>
        <v>16.5</v>
      </c>
      <c r="Q1301" s="9">
        <f t="shared" si="204"/>
        <v>27.475000000000001</v>
      </c>
      <c r="R1301" s="9">
        <f t="shared" si="205"/>
        <v>31.625</v>
      </c>
      <c r="S1301" s="9">
        <f t="shared" si="206"/>
        <v>27.425000000000001</v>
      </c>
      <c r="T1301" s="9">
        <f t="shared" si="207"/>
        <v>29.125</v>
      </c>
      <c r="U1301" s="8">
        <f t="shared" si="208"/>
        <v>28.841666666666669</v>
      </c>
      <c r="V1301" s="8">
        <f t="shared" si="209"/>
        <v>28.912500000000001</v>
      </c>
    </row>
    <row r="1302" spans="1:22" ht="13.5" x14ac:dyDescent="0.25">
      <c r="A1302" s="3">
        <f>RSI!A1302</f>
        <v>43903</v>
      </c>
      <c r="B1302" s="2">
        <f>RSI!B1302</f>
        <v>1.24</v>
      </c>
      <c r="C1302" s="2">
        <f>RSI!I1302</f>
        <v>25.442867082759349</v>
      </c>
      <c r="D1302" s="2">
        <f>MACD!E1302</f>
        <v>5.466754579043287E-2</v>
      </c>
      <c r="E1302" s="2">
        <f>MACD!F1302</f>
        <v>3.3024530851570984E-2</v>
      </c>
      <c r="F1302" s="2">
        <f>'Moving Avg'!D1302</f>
        <v>1.234</v>
      </c>
      <c r="G1302" s="2">
        <f>'Moving Avg'!F1302</f>
        <v>1.3414999999999999</v>
      </c>
      <c r="H1302" s="2">
        <f>'Moving Avg'!G1302</f>
        <v>1.4527999999999992</v>
      </c>
      <c r="I1302" s="2">
        <f>'Moving Avg'!H1302</f>
        <v>1.2114000000000003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50</v>
      </c>
      <c r="N1302" s="8">
        <f t="shared" si="201"/>
        <v>0</v>
      </c>
      <c r="O1302" s="8">
        <f t="shared" si="202"/>
        <v>50</v>
      </c>
      <c r="P1302" s="8">
        <f t="shared" si="203"/>
        <v>16.5</v>
      </c>
      <c r="Q1302" s="9">
        <f t="shared" si="204"/>
        <v>27.475000000000001</v>
      </c>
      <c r="R1302" s="9">
        <f t="shared" si="205"/>
        <v>31.625</v>
      </c>
      <c r="S1302" s="9">
        <f t="shared" si="206"/>
        <v>27.425000000000001</v>
      </c>
      <c r="T1302" s="9">
        <f t="shared" si="207"/>
        <v>29.125</v>
      </c>
      <c r="U1302" s="8">
        <f t="shared" si="208"/>
        <v>28.841666666666669</v>
      </c>
      <c r="V1302" s="8">
        <f t="shared" si="209"/>
        <v>28.912500000000001</v>
      </c>
    </row>
    <row r="1303" spans="1:22" ht="13.5" x14ac:dyDescent="0.25">
      <c r="A1303" s="3">
        <f>RSI!A1303</f>
        <v>43906</v>
      </c>
      <c r="B1303" s="2">
        <f>RSI!B1303</f>
        <v>1.24</v>
      </c>
      <c r="C1303" s="2">
        <f>RSI!I1303</f>
        <v>25.442867082759349</v>
      </c>
      <c r="D1303" s="2">
        <f>MACD!E1303</f>
        <v>6.1843781331388348E-2</v>
      </c>
      <c r="E1303" s="2">
        <f>MACD!F1303</f>
        <v>3.8788380947534458E-2</v>
      </c>
      <c r="F1303" s="2">
        <f>'Moving Avg'!D1303</f>
        <v>1.234</v>
      </c>
      <c r="G1303" s="2">
        <f>'Moving Avg'!F1303</f>
        <v>1.3344999999999998</v>
      </c>
      <c r="H1303" s="2">
        <f>'Moving Avg'!G1303</f>
        <v>1.4419999999999993</v>
      </c>
      <c r="I1303" s="2">
        <f>'Moving Avg'!H1303</f>
        <v>1.2119500000000003</v>
      </c>
      <c r="J1303" s="6" t="str">
        <f>OBV!F1303</f>
        <v>BEARISH</v>
      </c>
      <c r="K1303" s="6" t="str">
        <f>OBV!G1303</f>
        <v>NEUTRAL</v>
      </c>
      <c r="L1303" s="6" t="str">
        <f>OBV!H1303</f>
        <v>NEUTRAL</v>
      </c>
      <c r="M1303" s="8">
        <f t="shared" si="200"/>
        <v>50</v>
      </c>
      <c r="N1303" s="8">
        <f t="shared" si="201"/>
        <v>0</v>
      </c>
      <c r="O1303" s="8">
        <f t="shared" si="202"/>
        <v>50</v>
      </c>
      <c r="P1303" s="8">
        <f t="shared" si="203"/>
        <v>16.5</v>
      </c>
      <c r="Q1303" s="9">
        <f t="shared" si="204"/>
        <v>27.475000000000001</v>
      </c>
      <c r="R1303" s="9">
        <f t="shared" si="205"/>
        <v>31.625</v>
      </c>
      <c r="S1303" s="9">
        <f t="shared" si="206"/>
        <v>27.425000000000001</v>
      </c>
      <c r="T1303" s="9">
        <f t="shared" si="207"/>
        <v>29.125</v>
      </c>
      <c r="U1303" s="8">
        <f t="shared" si="208"/>
        <v>28.841666666666669</v>
      </c>
      <c r="V1303" s="8">
        <f t="shared" si="209"/>
        <v>28.912500000000001</v>
      </c>
    </row>
    <row r="1304" spans="1:22" ht="13.5" x14ac:dyDescent="0.25">
      <c r="A1304" s="3">
        <f>RSI!A1304</f>
        <v>43907</v>
      </c>
      <c r="B1304" s="2">
        <f>RSI!B1304</f>
        <v>1.24</v>
      </c>
      <c r="C1304" s="2">
        <f>RSI!I1304</f>
        <v>25.442867082759349</v>
      </c>
      <c r="D1304" s="2">
        <f>MACD!E1304</f>
        <v>6.85847774807824E-2</v>
      </c>
      <c r="E1304" s="2">
        <f>MACD!F1304</f>
        <v>4.4747660254184043E-2</v>
      </c>
      <c r="F1304" s="2">
        <f>'Moving Avg'!D1304</f>
        <v>1.2340000000000002</v>
      </c>
      <c r="G1304" s="2">
        <f>'Moving Avg'!F1304</f>
        <v>1.3274999999999997</v>
      </c>
      <c r="H1304" s="2">
        <f>'Moving Avg'!G1304</f>
        <v>1.4327999999999992</v>
      </c>
      <c r="I1304" s="2">
        <f>'Moving Avg'!H1304</f>
        <v>1.2123500000000003</v>
      </c>
      <c r="J1304" s="6" t="str">
        <f>OBV!F1304</f>
        <v>BEARISH</v>
      </c>
      <c r="K1304" s="6" t="str">
        <f>OBV!G1304</f>
        <v>NEUTRAL</v>
      </c>
      <c r="L1304" s="6" t="str">
        <f>OBV!H1304</f>
        <v>NEUTRAL</v>
      </c>
      <c r="M1304" s="8">
        <f t="shared" si="200"/>
        <v>50</v>
      </c>
      <c r="N1304" s="8">
        <f t="shared" si="201"/>
        <v>0</v>
      </c>
      <c r="O1304" s="8">
        <f t="shared" si="202"/>
        <v>50</v>
      </c>
      <c r="P1304" s="8">
        <f t="shared" si="203"/>
        <v>16.5</v>
      </c>
      <c r="Q1304" s="9">
        <f t="shared" si="204"/>
        <v>27.475000000000001</v>
      </c>
      <c r="R1304" s="9">
        <f t="shared" si="205"/>
        <v>31.625</v>
      </c>
      <c r="S1304" s="9">
        <f t="shared" si="206"/>
        <v>27.425000000000001</v>
      </c>
      <c r="T1304" s="9">
        <f t="shared" si="207"/>
        <v>29.125</v>
      </c>
      <c r="U1304" s="8">
        <f t="shared" si="208"/>
        <v>28.841666666666669</v>
      </c>
      <c r="V1304" s="8">
        <f t="shared" si="209"/>
        <v>28.912500000000001</v>
      </c>
    </row>
    <row r="1305" spans="1:22" ht="13.5" x14ac:dyDescent="0.25">
      <c r="A1305" s="3">
        <f>RSI!A1305</f>
        <v>43908</v>
      </c>
      <c r="B1305" s="2">
        <f>RSI!B1305</f>
        <v>1.21</v>
      </c>
      <c r="C1305" s="2">
        <f>RSI!I1305</f>
        <v>22.181318430495296</v>
      </c>
      <c r="D1305" s="2">
        <f>MACD!E1305</f>
        <v>7.097632970630996E-2</v>
      </c>
      <c r="E1305" s="2">
        <f>MACD!F1305</f>
        <v>4.9993394144609224E-2</v>
      </c>
      <c r="F1305" s="2">
        <f>'Moving Avg'!D1305</f>
        <v>1.2280000000000002</v>
      </c>
      <c r="G1305" s="2">
        <f>'Moving Avg'!F1305</f>
        <v>1.3209999999999997</v>
      </c>
      <c r="H1305" s="2">
        <f>'Moving Avg'!G1305</f>
        <v>1.4229999999999992</v>
      </c>
      <c r="I1305" s="2">
        <f>'Moving Avg'!H1305</f>
        <v>1.2126000000000003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50</v>
      </c>
      <c r="P1305" s="8">
        <f t="shared" si="203"/>
        <v>16.5</v>
      </c>
      <c r="Q1305" s="9">
        <f t="shared" si="204"/>
        <v>27.475000000000001</v>
      </c>
      <c r="R1305" s="9">
        <f t="shared" si="205"/>
        <v>31.625</v>
      </c>
      <c r="S1305" s="9">
        <f t="shared" si="206"/>
        <v>27.425000000000001</v>
      </c>
      <c r="T1305" s="9">
        <f t="shared" si="207"/>
        <v>29.125</v>
      </c>
      <c r="U1305" s="8">
        <f t="shared" si="208"/>
        <v>28.841666666666669</v>
      </c>
      <c r="V1305" s="8">
        <f t="shared" si="209"/>
        <v>28.912500000000001</v>
      </c>
    </row>
    <row r="1306" spans="1:22" ht="13.5" x14ac:dyDescent="0.25">
      <c r="A1306" s="3">
        <f>RSI!A1306</f>
        <v>43909</v>
      </c>
      <c r="B1306" s="2">
        <f>RSI!B1306</f>
        <v>1.24</v>
      </c>
      <c r="C1306" s="2">
        <f>RSI!I1306</f>
        <v>31.621150813102119</v>
      </c>
      <c r="D1306" s="2">
        <f>MACD!E1306</f>
        <v>6.229761615415863E-2</v>
      </c>
      <c r="E1306" s="2">
        <f>MACD!F1306</f>
        <v>5.2454238546519108E-2</v>
      </c>
      <c r="F1306" s="2">
        <f>'Moving Avg'!D1306</f>
        <v>1.234</v>
      </c>
      <c r="G1306" s="2">
        <f>'Moving Avg'!F1306</f>
        <v>1.3129999999999997</v>
      </c>
      <c r="H1306" s="2">
        <f>'Moving Avg'!G1306</f>
        <v>1.4151999999999993</v>
      </c>
      <c r="I1306" s="2">
        <f>'Moving Avg'!H1306</f>
        <v>1.2128500000000002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  <c r="M1306" s="8">
        <f t="shared" si="200"/>
        <v>25</v>
      </c>
      <c r="N1306" s="8">
        <f t="shared" si="201"/>
        <v>0</v>
      </c>
      <c r="O1306" s="8">
        <f t="shared" si="202"/>
        <v>50</v>
      </c>
      <c r="P1306" s="8">
        <f t="shared" si="203"/>
        <v>83.5</v>
      </c>
      <c r="Q1306" s="9">
        <f t="shared" si="204"/>
        <v>28.774999999999999</v>
      </c>
      <c r="R1306" s="9">
        <f t="shared" si="205"/>
        <v>43.375</v>
      </c>
      <c r="S1306" s="9">
        <f t="shared" si="206"/>
        <v>53.825000000000003</v>
      </c>
      <c r="T1306" s="9">
        <f t="shared" si="207"/>
        <v>39.625</v>
      </c>
      <c r="U1306" s="8">
        <f t="shared" si="208"/>
        <v>41.991666666666667</v>
      </c>
      <c r="V1306" s="8">
        <f t="shared" si="209"/>
        <v>41.400000000000006</v>
      </c>
    </row>
    <row r="1307" spans="1:22" ht="13.5" x14ac:dyDescent="0.25">
      <c r="A1307" s="3">
        <f>RSI!A1307</f>
        <v>43913</v>
      </c>
      <c r="B1307" s="2">
        <f>RSI!B1307</f>
        <v>1.24</v>
      </c>
      <c r="C1307" s="2">
        <f>RSI!I1307</f>
        <v>31.621150813102119</v>
      </c>
      <c r="D1307" s="2">
        <f>MACD!E1307</f>
        <v>5.5471870594448358E-2</v>
      </c>
      <c r="E1307" s="2">
        <f>MACD!F1307</f>
        <v>5.3057764956104959E-2</v>
      </c>
      <c r="F1307" s="2">
        <f>'Moving Avg'!D1307</f>
        <v>1.234</v>
      </c>
      <c r="G1307" s="2">
        <f>'Moving Avg'!F1307</f>
        <v>1.3049999999999997</v>
      </c>
      <c r="H1307" s="2">
        <f>'Moving Avg'!G1307</f>
        <v>1.4077999999999995</v>
      </c>
      <c r="I1307" s="2">
        <f>'Moving Avg'!H1307</f>
        <v>1.2131000000000003</v>
      </c>
      <c r="J1307" s="6" t="str">
        <f>OBV!F1307</f>
        <v>BULLISH</v>
      </c>
      <c r="K1307" s="6" t="str">
        <f>OBV!G1307</f>
        <v>NEUTRAL</v>
      </c>
      <c r="L1307" s="6" t="str">
        <f>OBV!H1307</f>
        <v>NEUTRAL</v>
      </c>
      <c r="M1307" s="8">
        <f t="shared" si="200"/>
        <v>25</v>
      </c>
      <c r="N1307" s="8">
        <f t="shared" si="201"/>
        <v>0</v>
      </c>
      <c r="O1307" s="8">
        <f t="shared" si="202"/>
        <v>50</v>
      </c>
      <c r="P1307" s="8">
        <f t="shared" si="203"/>
        <v>49.5</v>
      </c>
      <c r="Q1307" s="9">
        <f t="shared" si="204"/>
        <v>23.675000000000001</v>
      </c>
      <c r="R1307" s="9">
        <f t="shared" si="205"/>
        <v>34.875</v>
      </c>
      <c r="S1307" s="9">
        <f t="shared" si="206"/>
        <v>38.525000000000006</v>
      </c>
      <c r="T1307" s="9">
        <f t="shared" si="207"/>
        <v>31.125</v>
      </c>
      <c r="U1307" s="8">
        <f t="shared" si="208"/>
        <v>32.358333333333334</v>
      </c>
      <c r="V1307" s="8">
        <f t="shared" si="209"/>
        <v>32.049999999999997</v>
      </c>
    </row>
    <row r="1308" spans="1:22" ht="13.5" x14ac:dyDescent="0.25">
      <c r="A1308" s="3">
        <f>RSI!A1308</f>
        <v>43914</v>
      </c>
      <c r="B1308" s="2">
        <f>RSI!B1308</f>
        <v>1.24</v>
      </c>
      <c r="C1308" s="2">
        <f>RSI!I1308</f>
        <v>31.621150813102133</v>
      </c>
      <c r="D1308" s="2">
        <f>MACD!E1308</f>
        <v>4.094489762778708E-2</v>
      </c>
      <c r="E1308" s="2">
        <f>MACD!F1308</f>
        <v>5.0635191490441385E-2</v>
      </c>
      <c r="F1308" s="2">
        <f>'Moving Avg'!D1308</f>
        <v>1.2340000000000002</v>
      </c>
      <c r="G1308" s="2">
        <f>'Moving Avg'!F1308</f>
        <v>1.2969999999999997</v>
      </c>
      <c r="H1308" s="2">
        <f>'Moving Avg'!G1308</f>
        <v>1.4005999999999994</v>
      </c>
      <c r="I1308" s="2">
        <f>'Moving Avg'!H1308</f>
        <v>1.2133500000000002</v>
      </c>
      <c r="J1308" s="6" t="str">
        <f>OBV!F1308</f>
        <v>BULLISH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45</v>
      </c>
      <c r="O1308" s="8">
        <f t="shared" si="202"/>
        <v>50</v>
      </c>
      <c r="P1308" s="8">
        <f t="shared" si="203"/>
        <v>49.5</v>
      </c>
      <c r="Q1308" s="9">
        <f t="shared" si="204"/>
        <v>39.424999999999997</v>
      </c>
      <c r="R1308" s="9">
        <f t="shared" si="205"/>
        <v>43.875</v>
      </c>
      <c r="S1308" s="9">
        <f t="shared" si="206"/>
        <v>45.275000000000006</v>
      </c>
      <c r="T1308" s="9">
        <f t="shared" si="207"/>
        <v>42.375</v>
      </c>
      <c r="U1308" s="8">
        <f t="shared" si="208"/>
        <v>42.858333333333327</v>
      </c>
      <c r="V1308" s="8">
        <f t="shared" si="209"/>
        <v>42.737499999999997</v>
      </c>
    </row>
    <row r="1309" spans="1:22" ht="13.5" x14ac:dyDescent="0.25">
      <c r="A1309" s="3">
        <f>RSI!A1309</f>
        <v>43915</v>
      </c>
      <c r="B1309" s="2">
        <f>RSI!B1309</f>
        <v>1.24</v>
      </c>
      <c r="C1309" s="2">
        <f>RSI!I1309</f>
        <v>31.621150813102119</v>
      </c>
      <c r="D1309" s="2">
        <f>MACD!E1309</f>
        <v>2.9096757581225985E-2</v>
      </c>
      <c r="E1309" s="2">
        <f>MACD!F1309</f>
        <v>4.632750470859831E-2</v>
      </c>
      <c r="F1309" s="2">
        <f>'Moving Avg'!D1309</f>
        <v>1.2340000000000002</v>
      </c>
      <c r="G1309" s="2">
        <f>'Moving Avg'!F1309</f>
        <v>1.2889999999999995</v>
      </c>
      <c r="H1309" s="2">
        <f>'Moving Avg'!G1309</f>
        <v>1.3939999999999997</v>
      </c>
      <c r="I1309" s="2">
        <f>'Moving Avg'!H1309</f>
        <v>1.2136000000000002</v>
      </c>
      <c r="J1309" s="6" t="str">
        <f>OBV!F1309</f>
        <v>BULLISH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45</v>
      </c>
      <c r="O1309" s="8">
        <f t="shared" si="202"/>
        <v>50</v>
      </c>
      <c r="P1309" s="8">
        <f t="shared" si="203"/>
        <v>49.5</v>
      </c>
      <c r="Q1309" s="9">
        <f t="shared" si="204"/>
        <v>39.424999999999997</v>
      </c>
      <c r="R1309" s="9">
        <f t="shared" si="205"/>
        <v>43.875</v>
      </c>
      <c r="S1309" s="9">
        <f t="shared" si="206"/>
        <v>45.275000000000006</v>
      </c>
      <c r="T1309" s="9">
        <f t="shared" si="207"/>
        <v>42.375</v>
      </c>
      <c r="U1309" s="8">
        <f t="shared" si="208"/>
        <v>42.858333333333327</v>
      </c>
      <c r="V1309" s="8">
        <f t="shared" si="209"/>
        <v>42.737499999999997</v>
      </c>
    </row>
    <row r="1310" spans="1:22" ht="13.5" x14ac:dyDescent="0.25">
      <c r="A1310" s="3">
        <f>RSI!A1310</f>
        <v>43916</v>
      </c>
      <c r="B1310" s="2">
        <f>RSI!B1310</f>
        <v>1.24</v>
      </c>
      <c r="C1310" s="2">
        <f>RSI!I1310</f>
        <v>31.621150813102119</v>
      </c>
      <c r="D1310" s="2">
        <f>MACD!E1310</f>
        <v>1.9482439794533013E-2</v>
      </c>
      <c r="E1310" s="2">
        <f>MACD!F1310</f>
        <v>4.0958491725785251E-2</v>
      </c>
      <c r="F1310" s="2">
        <f>'Moving Avg'!D1310</f>
        <v>1.24</v>
      </c>
      <c r="G1310" s="2">
        <f>'Moving Avg'!F1310</f>
        <v>1.2809999999999997</v>
      </c>
      <c r="H1310" s="2">
        <f>'Moving Avg'!G1310</f>
        <v>1.3875999999999997</v>
      </c>
      <c r="I1310" s="2">
        <f>'Moving Avg'!H1310</f>
        <v>1.2140000000000002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100</v>
      </c>
      <c r="O1310" s="8">
        <f t="shared" si="202"/>
        <v>50</v>
      </c>
      <c r="P1310" s="8">
        <f t="shared" si="203"/>
        <v>83.5</v>
      </c>
      <c r="Q1310" s="9">
        <f t="shared" si="204"/>
        <v>63.774999999999999</v>
      </c>
      <c r="R1310" s="9">
        <f t="shared" si="205"/>
        <v>63.375</v>
      </c>
      <c r="S1310" s="9">
        <f t="shared" si="206"/>
        <v>68.825000000000003</v>
      </c>
      <c r="T1310" s="9">
        <f t="shared" si="207"/>
        <v>64.625</v>
      </c>
      <c r="U1310" s="8">
        <f t="shared" si="208"/>
        <v>65.325000000000003</v>
      </c>
      <c r="V1310" s="8">
        <f t="shared" si="209"/>
        <v>65.150000000000006</v>
      </c>
    </row>
    <row r="1311" spans="1:22" ht="13.5" x14ac:dyDescent="0.25">
      <c r="A1311" s="3">
        <f>RSI!A1311</f>
        <v>43917</v>
      </c>
      <c r="B1311" s="2">
        <f>RSI!B1311</f>
        <v>1.24</v>
      </c>
      <c r="C1311" s="2">
        <f>RSI!I1311</f>
        <v>31.621150813102119</v>
      </c>
      <c r="D1311" s="2">
        <f>MACD!E1311</f>
        <v>7.1124479127133711E-3</v>
      </c>
      <c r="E1311" s="2">
        <f>MACD!F1311</f>
        <v>3.4189282963170878E-2</v>
      </c>
      <c r="F1311" s="2">
        <f>'Moving Avg'!D1311</f>
        <v>1.24</v>
      </c>
      <c r="G1311" s="2">
        <f>'Moving Avg'!F1311</f>
        <v>1.2729999999999995</v>
      </c>
      <c r="H1311" s="2">
        <f>'Moving Avg'!G1311</f>
        <v>1.3811999999999998</v>
      </c>
      <c r="I1311" s="2">
        <f>'Moving Avg'!H1311</f>
        <v>1.2146500000000002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25</v>
      </c>
      <c r="N1311" s="8">
        <f t="shared" si="201"/>
        <v>100</v>
      </c>
      <c r="O1311" s="8">
        <f t="shared" si="202"/>
        <v>50</v>
      </c>
      <c r="P1311" s="8">
        <f t="shared" si="203"/>
        <v>33</v>
      </c>
      <c r="Q1311" s="9">
        <f t="shared" si="204"/>
        <v>56.2</v>
      </c>
      <c r="R1311" s="9">
        <f t="shared" si="205"/>
        <v>50.75</v>
      </c>
      <c r="S1311" s="9">
        <f t="shared" si="206"/>
        <v>46.1</v>
      </c>
      <c r="T1311" s="9">
        <f t="shared" si="207"/>
        <v>52</v>
      </c>
      <c r="U1311" s="8">
        <f t="shared" si="208"/>
        <v>51.016666666666673</v>
      </c>
      <c r="V1311" s="8">
        <f t="shared" si="209"/>
        <v>51.262500000000003</v>
      </c>
    </row>
    <row r="1312" spans="1:22" ht="13.5" x14ac:dyDescent="0.25">
      <c r="A1312" s="3">
        <f>RSI!A1312</f>
        <v>43920</v>
      </c>
      <c r="B1312" s="2">
        <f>RSI!B1312</f>
        <v>1.24</v>
      </c>
      <c r="C1312" s="2">
        <f>RSI!I1312</f>
        <v>31.621150813102119</v>
      </c>
      <c r="D1312" s="2">
        <f>MACD!E1312</f>
        <v>1.6133095675530118E-3</v>
      </c>
      <c r="E1312" s="2">
        <f>MACD!F1312</f>
        <v>2.7674088284047306E-2</v>
      </c>
      <c r="F1312" s="2">
        <f>'Moving Avg'!D1312</f>
        <v>1.24</v>
      </c>
      <c r="G1312" s="2">
        <f>'Moving Avg'!F1312</f>
        <v>1.2649999999999995</v>
      </c>
      <c r="H1312" s="2">
        <f>'Moving Avg'!G1312</f>
        <v>1.3747999999999996</v>
      </c>
      <c r="I1312" s="2">
        <f>'Moving Avg'!H1312</f>
        <v>1.2151500000000004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25</v>
      </c>
      <c r="N1312" s="8">
        <f t="shared" si="201"/>
        <v>100</v>
      </c>
      <c r="O1312" s="8">
        <f t="shared" si="202"/>
        <v>50</v>
      </c>
      <c r="P1312" s="8">
        <f t="shared" si="203"/>
        <v>33</v>
      </c>
      <c r="Q1312" s="9">
        <f t="shared" si="204"/>
        <v>56.2</v>
      </c>
      <c r="R1312" s="9">
        <f t="shared" si="205"/>
        <v>50.75</v>
      </c>
      <c r="S1312" s="9">
        <f t="shared" si="206"/>
        <v>46.1</v>
      </c>
      <c r="T1312" s="9">
        <f t="shared" si="207"/>
        <v>52</v>
      </c>
      <c r="U1312" s="8">
        <f t="shared" si="208"/>
        <v>51.016666666666673</v>
      </c>
      <c r="V1312" s="8">
        <f t="shared" si="209"/>
        <v>51.262500000000003</v>
      </c>
    </row>
    <row r="1313" spans="1:22" ht="13.5" x14ac:dyDescent="0.25">
      <c r="A1313" s="3">
        <f>RSI!A1313</f>
        <v>43921</v>
      </c>
      <c r="B1313" s="2">
        <f>RSI!B1313</f>
        <v>1.24</v>
      </c>
      <c r="C1313" s="2">
        <f>RSI!I1313</f>
        <v>31.621150813102133</v>
      </c>
      <c r="D1313" s="2">
        <f>MACD!E1313</f>
        <v>-2.713517450080305E-3</v>
      </c>
      <c r="E1313" s="2">
        <f>MACD!F1313</f>
        <v>2.1596567137221787E-2</v>
      </c>
      <c r="F1313" s="2">
        <f>'Moving Avg'!D1313</f>
        <v>1.24</v>
      </c>
      <c r="G1313" s="2">
        <f>'Moving Avg'!F1313</f>
        <v>1.2569999999999992</v>
      </c>
      <c r="H1313" s="2">
        <f>'Moving Avg'!G1313</f>
        <v>1.3693999999999997</v>
      </c>
      <c r="I1313" s="2">
        <f>'Moving Avg'!H1313</f>
        <v>1.2156500000000003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25</v>
      </c>
      <c r="N1313" s="8">
        <f t="shared" si="201"/>
        <v>100</v>
      </c>
      <c r="O1313" s="8">
        <f t="shared" si="202"/>
        <v>50</v>
      </c>
      <c r="P1313" s="8">
        <f t="shared" si="203"/>
        <v>33</v>
      </c>
      <c r="Q1313" s="9">
        <f t="shared" si="204"/>
        <v>56.2</v>
      </c>
      <c r="R1313" s="9">
        <f t="shared" si="205"/>
        <v>50.75</v>
      </c>
      <c r="S1313" s="9">
        <f t="shared" si="206"/>
        <v>46.1</v>
      </c>
      <c r="T1313" s="9">
        <f t="shared" si="207"/>
        <v>52</v>
      </c>
      <c r="U1313" s="8">
        <f t="shared" si="208"/>
        <v>51.016666666666673</v>
      </c>
      <c r="V1313" s="8">
        <f t="shared" si="209"/>
        <v>51.262500000000003</v>
      </c>
    </row>
    <row r="1314" spans="1:22" ht="13.5" x14ac:dyDescent="0.25">
      <c r="A1314" s="3">
        <f>RSI!A1314</f>
        <v>43922</v>
      </c>
      <c r="B1314" s="2">
        <f>RSI!B1314</f>
        <v>1.27</v>
      </c>
      <c r="C1314" s="2">
        <f>RSI!I1314</f>
        <v>43.927001978358945</v>
      </c>
      <c r="D1314" s="2">
        <f>MACD!E1314</f>
        <v>-8.2947805841226963E-3</v>
      </c>
      <c r="E1314" s="2">
        <f>MACD!F1314</f>
        <v>1.5618297592952891E-2</v>
      </c>
      <c r="F1314" s="2">
        <f>'Moving Avg'!D1314</f>
        <v>1.246</v>
      </c>
      <c r="G1314" s="2">
        <f>'Moving Avg'!F1314</f>
        <v>1.2504999999999995</v>
      </c>
      <c r="H1314" s="2">
        <f>'Moving Avg'!G1314</f>
        <v>1.3649999999999998</v>
      </c>
      <c r="I1314" s="2">
        <f>'Moving Avg'!H1314</f>
        <v>1.2163000000000004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50</v>
      </c>
      <c r="P1314" s="8">
        <f t="shared" si="203"/>
        <v>83.5</v>
      </c>
      <c r="Q1314" s="9">
        <f t="shared" si="204"/>
        <v>63.774999999999999</v>
      </c>
      <c r="R1314" s="9">
        <f t="shared" si="205"/>
        <v>63.375</v>
      </c>
      <c r="S1314" s="9">
        <f t="shared" si="206"/>
        <v>68.825000000000003</v>
      </c>
      <c r="T1314" s="9">
        <f t="shared" si="207"/>
        <v>64.625</v>
      </c>
      <c r="U1314" s="8">
        <f t="shared" si="208"/>
        <v>65.325000000000003</v>
      </c>
      <c r="V1314" s="8">
        <f t="shared" si="209"/>
        <v>65.150000000000006</v>
      </c>
    </row>
    <row r="1315" spans="1:22" ht="13.5" x14ac:dyDescent="0.25">
      <c r="A1315" s="3">
        <f>RSI!A1315</f>
        <v>43923</v>
      </c>
      <c r="B1315" s="2">
        <f>RSI!B1315</f>
        <v>1.27</v>
      </c>
      <c r="C1315" s="2">
        <f>RSI!I1315</f>
        <v>43.927001978358945</v>
      </c>
      <c r="D1315" s="2">
        <f>MACD!E1315</f>
        <v>-1.7530302634051642E-2</v>
      </c>
      <c r="E1315" s="2">
        <f>MACD!F1315</f>
        <v>8.9885775475519857E-3</v>
      </c>
      <c r="F1315" s="2">
        <f>'Moving Avg'!D1315</f>
        <v>1.252</v>
      </c>
      <c r="G1315" s="2">
        <f>'Moving Avg'!F1315</f>
        <v>1.2459999999999996</v>
      </c>
      <c r="H1315" s="2">
        <f>'Moving Avg'!G1315</f>
        <v>1.3617999999999997</v>
      </c>
      <c r="I1315" s="2">
        <f>'Moving Avg'!H1315</f>
        <v>1.2169500000000004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100</v>
      </c>
      <c r="O1315" s="8">
        <f t="shared" si="202"/>
        <v>50</v>
      </c>
      <c r="P1315" s="8">
        <f t="shared" si="203"/>
        <v>83.5</v>
      </c>
      <c r="Q1315" s="9">
        <f t="shared" si="204"/>
        <v>63.774999999999999</v>
      </c>
      <c r="R1315" s="9">
        <f t="shared" si="205"/>
        <v>63.375</v>
      </c>
      <c r="S1315" s="9">
        <f t="shared" si="206"/>
        <v>68.825000000000003</v>
      </c>
      <c r="T1315" s="9">
        <f t="shared" si="207"/>
        <v>64.625</v>
      </c>
      <c r="U1315" s="8">
        <f t="shared" si="208"/>
        <v>65.325000000000003</v>
      </c>
      <c r="V1315" s="8">
        <f t="shared" si="209"/>
        <v>65.150000000000006</v>
      </c>
    </row>
    <row r="1316" spans="1:22" ht="13.5" x14ac:dyDescent="0.25">
      <c r="A1316" s="3">
        <f>RSI!A1316</f>
        <v>43924</v>
      </c>
      <c r="B1316" s="2">
        <f>RSI!B1316</f>
        <v>1.3</v>
      </c>
      <c r="C1316" s="2">
        <f>RSI!I1316</f>
        <v>53.609516121079814</v>
      </c>
      <c r="D1316" s="2">
        <f>MACD!E1316</f>
        <v>-2.2856933269932878E-2</v>
      </c>
      <c r="E1316" s="2">
        <f>MACD!F1316</f>
        <v>2.6194753840550131E-3</v>
      </c>
      <c r="F1316" s="2">
        <f>'Moving Avg'!D1316</f>
        <v>1.2639999999999998</v>
      </c>
      <c r="G1316" s="2">
        <f>'Moving Avg'!F1316</f>
        <v>1.2459999999999998</v>
      </c>
      <c r="H1316" s="2">
        <f>'Moving Avg'!G1316</f>
        <v>1.3584000000000001</v>
      </c>
      <c r="I1316" s="2">
        <f>'Moving Avg'!H1316</f>
        <v>1.2179000000000004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50</v>
      </c>
      <c r="P1316" s="8">
        <f t="shared" si="203"/>
        <v>83.5</v>
      </c>
      <c r="Q1316" s="9">
        <f t="shared" si="204"/>
        <v>63.774999999999999</v>
      </c>
      <c r="R1316" s="9">
        <f t="shared" si="205"/>
        <v>63.375</v>
      </c>
      <c r="S1316" s="9">
        <f t="shared" si="206"/>
        <v>68.825000000000003</v>
      </c>
      <c r="T1316" s="9">
        <f t="shared" si="207"/>
        <v>64.625</v>
      </c>
      <c r="U1316" s="8">
        <f t="shared" si="208"/>
        <v>65.325000000000003</v>
      </c>
      <c r="V1316" s="8">
        <f t="shared" si="209"/>
        <v>65.150000000000006</v>
      </c>
    </row>
    <row r="1317" spans="1:22" ht="13.5" x14ac:dyDescent="0.25">
      <c r="A1317" s="3">
        <f>RSI!A1317</f>
        <v>43927</v>
      </c>
      <c r="B1317" s="2">
        <f>RSI!B1317</f>
        <v>1.3</v>
      </c>
      <c r="C1317" s="2">
        <f>RSI!I1317</f>
        <v>53.609516121079814</v>
      </c>
      <c r="D1317" s="2">
        <f>MACD!E1317</f>
        <v>-2.7453502192404722E-2</v>
      </c>
      <c r="E1317" s="2">
        <f>MACD!F1317</f>
        <v>-3.3951201312369338E-3</v>
      </c>
      <c r="F1317" s="2">
        <f>'Moving Avg'!D1317</f>
        <v>1.276</v>
      </c>
      <c r="G1317" s="2">
        <f>'Moving Avg'!F1317</f>
        <v>1.2459999999999998</v>
      </c>
      <c r="H1317" s="2">
        <f>'Moving Avg'!G1317</f>
        <v>1.3544</v>
      </c>
      <c r="I1317" s="2">
        <f>'Moving Avg'!H1317</f>
        <v>1.2187000000000006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25</v>
      </c>
      <c r="N1317" s="8">
        <f t="shared" si="201"/>
        <v>100</v>
      </c>
      <c r="O1317" s="8">
        <f t="shared" si="202"/>
        <v>50</v>
      </c>
      <c r="P1317" s="8">
        <f t="shared" si="203"/>
        <v>83.5</v>
      </c>
      <c r="Q1317" s="9">
        <f t="shared" si="204"/>
        <v>63.774999999999999</v>
      </c>
      <c r="R1317" s="9">
        <f t="shared" si="205"/>
        <v>63.375</v>
      </c>
      <c r="S1317" s="9">
        <f t="shared" si="206"/>
        <v>68.825000000000003</v>
      </c>
      <c r="T1317" s="9">
        <f t="shared" si="207"/>
        <v>64.625</v>
      </c>
      <c r="U1317" s="8">
        <f t="shared" si="208"/>
        <v>65.325000000000003</v>
      </c>
      <c r="V1317" s="8">
        <f t="shared" si="209"/>
        <v>65.150000000000006</v>
      </c>
    </row>
    <row r="1318" spans="1:22" ht="13.5" x14ac:dyDescent="0.25">
      <c r="A1318" s="3">
        <f>RSI!A1318</f>
        <v>43928</v>
      </c>
      <c r="B1318" s="2">
        <f>RSI!B1318</f>
        <v>1.33</v>
      </c>
      <c r="C1318" s="2">
        <f>RSI!I1318</f>
        <v>61.349779010832705</v>
      </c>
      <c r="D1318" s="2">
        <f>MACD!E1318</f>
        <v>-3.3647925112376686E-2</v>
      </c>
      <c r="E1318" s="2">
        <f>MACD!F1318</f>
        <v>-9.445681127464885E-3</v>
      </c>
      <c r="F1318" s="2">
        <f>'Moving Avg'!D1318</f>
        <v>1.294</v>
      </c>
      <c r="G1318" s="2">
        <f>'Moving Avg'!F1318</f>
        <v>1.2504999999999999</v>
      </c>
      <c r="H1318" s="2">
        <f>'Moving Avg'!G1318</f>
        <v>1.3512000000000004</v>
      </c>
      <c r="I1318" s="2">
        <f>'Moving Avg'!H1318</f>
        <v>1.2196500000000006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50</v>
      </c>
      <c r="P1318" s="8">
        <f t="shared" si="203"/>
        <v>83.5</v>
      </c>
      <c r="Q1318" s="9">
        <f t="shared" si="204"/>
        <v>63.774999999999999</v>
      </c>
      <c r="R1318" s="9">
        <f t="shared" si="205"/>
        <v>63.375</v>
      </c>
      <c r="S1318" s="9">
        <f t="shared" si="206"/>
        <v>68.825000000000003</v>
      </c>
      <c r="T1318" s="9">
        <f t="shared" si="207"/>
        <v>64.625</v>
      </c>
      <c r="U1318" s="8">
        <f t="shared" si="208"/>
        <v>65.325000000000003</v>
      </c>
      <c r="V1318" s="8">
        <f t="shared" si="209"/>
        <v>65.150000000000006</v>
      </c>
    </row>
    <row r="1319" spans="1:22" ht="13.5" x14ac:dyDescent="0.25">
      <c r="A1319" s="3">
        <f>RSI!A1319</f>
        <v>43929</v>
      </c>
      <c r="B1319" s="2">
        <f>RSI!B1319</f>
        <v>1.35</v>
      </c>
      <c r="C1319" s="2">
        <f>RSI!I1319</f>
        <v>65.484399621383005</v>
      </c>
      <c r="D1319" s="2">
        <f>MACD!E1319</f>
        <v>-4.0624775831871851E-2</v>
      </c>
      <c r="E1319" s="2">
        <f>MACD!F1319</f>
        <v>-1.5681500068346281E-2</v>
      </c>
      <c r="F1319" s="2">
        <f>'Moving Avg'!D1319</f>
        <v>1.31</v>
      </c>
      <c r="G1319" s="2">
        <f>'Moving Avg'!F1319</f>
        <v>1.2560000000000002</v>
      </c>
      <c r="H1319" s="2">
        <f>'Moving Avg'!G1319</f>
        <v>1.3484</v>
      </c>
      <c r="I1319" s="2">
        <f>'Moving Avg'!H1319</f>
        <v>1.2207000000000006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  <c r="M1319" s="8">
        <f t="shared" si="200"/>
        <v>25</v>
      </c>
      <c r="N1319" s="8">
        <f t="shared" si="201"/>
        <v>100</v>
      </c>
      <c r="O1319" s="8">
        <f t="shared" si="202"/>
        <v>50</v>
      </c>
      <c r="P1319" s="8">
        <f t="shared" si="203"/>
        <v>83.5</v>
      </c>
      <c r="Q1319" s="9">
        <f t="shared" si="204"/>
        <v>63.774999999999999</v>
      </c>
      <c r="R1319" s="9">
        <f t="shared" si="205"/>
        <v>63.375</v>
      </c>
      <c r="S1319" s="9">
        <f t="shared" si="206"/>
        <v>68.825000000000003</v>
      </c>
      <c r="T1319" s="9">
        <f t="shared" si="207"/>
        <v>64.625</v>
      </c>
      <c r="U1319" s="8">
        <f t="shared" si="208"/>
        <v>65.325000000000003</v>
      </c>
      <c r="V1319" s="8">
        <f t="shared" si="209"/>
        <v>65.150000000000006</v>
      </c>
    </row>
    <row r="1320" spans="1:22" ht="13.5" x14ac:dyDescent="0.25">
      <c r="A1320" s="3">
        <f>RSI!A1320</f>
        <v>43934</v>
      </c>
      <c r="B1320" s="2">
        <f>RSI!B1320</f>
        <v>1.35</v>
      </c>
      <c r="C1320" s="2">
        <f>RSI!I1320</f>
        <v>65.484399621383005</v>
      </c>
      <c r="D1320" s="2">
        <f>MACD!E1320</f>
        <v>-4.6881570260742578E-2</v>
      </c>
      <c r="E1320" s="2">
        <f>MACD!F1320</f>
        <v>-2.1921514106825545E-2</v>
      </c>
      <c r="F1320" s="2">
        <f>'Moving Avg'!D1320</f>
        <v>1.3260000000000001</v>
      </c>
      <c r="G1320" s="2">
        <f>'Moving Avg'!F1320</f>
        <v>1.2615000000000003</v>
      </c>
      <c r="H1320" s="2">
        <f>'Moving Avg'!G1320</f>
        <v>1.3457999999999999</v>
      </c>
      <c r="I1320" s="2">
        <f>'Moving Avg'!H1320</f>
        <v>1.2217500000000008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25</v>
      </c>
      <c r="N1320" s="8">
        <f t="shared" si="201"/>
        <v>100</v>
      </c>
      <c r="O1320" s="8">
        <f t="shared" si="202"/>
        <v>50</v>
      </c>
      <c r="P1320" s="8">
        <f t="shared" si="203"/>
        <v>83.5</v>
      </c>
      <c r="Q1320" s="9">
        <f t="shared" si="204"/>
        <v>63.774999999999999</v>
      </c>
      <c r="R1320" s="9">
        <f t="shared" si="205"/>
        <v>63.375</v>
      </c>
      <c r="S1320" s="9">
        <f t="shared" si="206"/>
        <v>68.825000000000003</v>
      </c>
      <c r="T1320" s="9">
        <f t="shared" si="207"/>
        <v>64.625</v>
      </c>
      <c r="U1320" s="8">
        <f t="shared" si="208"/>
        <v>65.325000000000003</v>
      </c>
      <c r="V1320" s="8">
        <f t="shared" si="209"/>
        <v>65.150000000000006</v>
      </c>
    </row>
    <row r="1321" spans="1:22" ht="13.5" x14ac:dyDescent="0.25">
      <c r="A1321" s="3">
        <f>RSI!A1321</f>
        <v>43935</v>
      </c>
      <c r="B1321" s="2">
        <f>RSI!B1321</f>
        <v>1.35</v>
      </c>
      <c r="C1321" s="2">
        <f>RSI!I1321</f>
        <v>65.484399621383005</v>
      </c>
      <c r="D1321" s="2">
        <f>MACD!E1321</f>
        <v>-5.2502915522556037E-2</v>
      </c>
      <c r="E1321" s="2">
        <f>MACD!F1321</f>
        <v>-2.8037794389971643E-2</v>
      </c>
      <c r="F1321" s="2">
        <f>'Moving Avg'!D1321</f>
        <v>1.3359999999999999</v>
      </c>
      <c r="G1321" s="2">
        <f>'Moving Avg'!F1321</f>
        <v>1.2685000000000002</v>
      </c>
      <c r="H1321" s="2">
        <f>'Moving Avg'!G1321</f>
        <v>1.3431999999999999</v>
      </c>
      <c r="I1321" s="2">
        <f>'Moving Avg'!H1321</f>
        <v>1.2229500000000006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25</v>
      </c>
      <c r="N1321" s="8">
        <f t="shared" si="201"/>
        <v>100</v>
      </c>
      <c r="O1321" s="8">
        <f t="shared" si="202"/>
        <v>50</v>
      </c>
      <c r="P1321" s="8">
        <f t="shared" si="203"/>
        <v>83.5</v>
      </c>
      <c r="Q1321" s="9">
        <f t="shared" si="204"/>
        <v>63.774999999999999</v>
      </c>
      <c r="R1321" s="9">
        <f t="shared" si="205"/>
        <v>63.375</v>
      </c>
      <c r="S1321" s="9">
        <f t="shared" si="206"/>
        <v>68.825000000000003</v>
      </c>
      <c r="T1321" s="9">
        <f t="shared" si="207"/>
        <v>64.625</v>
      </c>
      <c r="U1321" s="8">
        <f t="shared" si="208"/>
        <v>65.325000000000003</v>
      </c>
      <c r="V1321" s="8">
        <f t="shared" si="209"/>
        <v>65.150000000000006</v>
      </c>
    </row>
    <row r="1322" spans="1:22" ht="13.5" x14ac:dyDescent="0.25">
      <c r="A1322" s="3">
        <f>RSI!A1322</f>
        <v>43936</v>
      </c>
      <c r="B1322" s="2">
        <f>RSI!B1322</f>
        <v>1.35</v>
      </c>
      <c r="C1322" s="2">
        <f>RSI!I1322</f>
        <v>65.484399621383005</v>
      </c>
      <c r="D1322" s="2">
        <f>MACD!E1322</f>
        <v>-5.7562340835685566E-2</v>
      </c>
      <c r="E1322" s="2">
        <f>MACD!F1322</f>
        <v>-3.3942703679114429E-2</v>
      </c>
      <c r="F1322" s="2">
        <f>'Moving Avg'!D1322</f>
        <v>1.3460000000000001</v>
      </c>
      <c r="G1322" s="2">
        <f>'Moving Avg'!F1322</f>
        <v>1.2740000000000005</v>
      </c>
      <c r="H1322" s="2">
        <f>'Moving Avg'!G1322</f>
        <v>1.3406</v>
      </c>
      <c r="I1322" s="2">
        <f>'Moving Avg'!H1322</f>
        <v>1.2241500000000007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25</v>
      </c>
      <c r="N1322" s="8">
        <f t="shared" si="201"/>
        <v>100</v>
      </c>
      <c r="O1322" s="8">
        <f t="shared" si="202"/>
        <v>50</v>
      </c>
      <c r="P1322" s="8">
        <f t="shared" si="203"/>
        <v>83.5</v>
      </c>
      <c r="Q1322" s="9">
        <f t="shared" si="204"/>
        <v>63.774999999999999</v>
      </c>
      <c r="R1322" s="9">
        <f t="shared" si="205"/>
        <v>63.375</v>
      </c>
      <c r="S1322" s="9">
        <f t="shared" si="206"/>
        <v>68.825000000000003</v>
      </c>
      <c r="T1322" s="9">
        <f t="shared" si="207"/>
        <v>64.625</v>
      </c>
      <c r="U1322" s="8">
        <f t="shared" si="208"/>
        <v>65.325000000000003</v>
      </c>
      <c r="V1322" s="8">
        <f t="shared" si="209"/>
        <v>65.150000000000006</v>
      </c>
    </row>
    <row r="1323" spans="1:22" ht="13.5" x14ac:dyDescent="0.25">
      <c r="A1323" s="3">
        <f>RSI!A1323</f>
        <v>43937</v>
      </c>
      <c r="B1323" s="2">
        <f>RSI!B1323</f>
        <v>1.35</v>
      </c>
      <c r="C1323" s="2">
        <f>RSI!I1323</f>
        <v>65.484399621383005</v>
      </c>
      <c r="D1323" s="2">
        <f>MACD!E1323</f>
        <v>-6.2123858208243732E-2</v>
      </c>
      <c r="E1323" s="2">
        <f>MACD!F1323</f>
        <v>-3.9578934584940294E-2</v>
      </c>
      <c r="F1323" s="2">
        <f>'Moving Avg'!D1323</f>
        <v>1.35</v>
      </c>
      <c r="G1323" s="2">
        <f>'Moving Avg'!F1323</f>
        <v>1.2795000000000005</v>
      </c>
      <c r="H1323" s="2">
        <f>'Moving Avg'!G1323</f>
        <v>1.3380000000000001</v>
      </c>
      <c r="I1323" s="2">
        <f>'Moving Avg'!H1323</f>
        <v>1.2253500000000006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25</v>
      </c>
      <c r="N1323" s="8">
        <f t="shared" si="201"/>
        <v>100</v>
      </c>
      <c r="O1323" s="8">
        <f t="shared" si="202"/>
        <v>50</v>
      </c>
      <c r="P1323" s="8">
        <f t="shared" si="203"/>
        <v>83.5</v>
      </c>
      <c r="Q1323" s="9">
        <f t="shared" si="204"/>
        <v>63.774999999999999</v>
      </c>
      <c r="R1323" s="9">
        <f t="shared" si="205"/>
        <v>63.375</v>
      </c>
      <c r="S1323" s="9">
        <f t="shared" si="206"/>
        <v>68.825000000000003</v>
      </c>
      <c r="T1323" s="9">
        <f t="shared" si="207"/>
        <v>64.625</v>
      </c>
      <c r="U1323" s="8">
        <f t="shared" si="208"/>
        <v>65.325000000000003</v>
      </c>
      <c r="V1323" s="8">
        <f t="shared" si="209"/>
        <v>65.150000000000006</v>
      </c>
    </row>
    <row r="1324" spans="1:22" ht="13.5" x14ac:dyDescent="0.25">
      <c r="A1324" s="3">
        <f>RSI!A1324</f>
        <v>43938</v>
      </c>
      <c r="B1324" s="2">
        <f>RSI!B1324</f>
        <v>1.35</v>
      </c>
      <c r="C1324" s="2">
        <f>RSI!I1324</f>
        <v>65.48439962138302</v>
      </c>
      <c r="D1324" s="2">
        <f>MACD!E1324</f>
        <v>-6.162790904761839E-2</v>
      </c>
      <c r="E1324" s="2">
        <f>MACD!F1324</f>
        <v>-4.3988729477475917E-2</v>
      </c>
      <c r="F1324" s="2">
        <f>'Moving Avg'!D1324</f>
        <v>1.35</v>
      </c>
      <c r="G1324" s="2">
        <f>'Moving Avg'!F1324</f>
        <v>1.2850000000000006</v>
      </c>
      <c r="H1324" s="2">
        <f>'Moving Avg'!G1324</f>
        <v>1.335</v>
      </c>
      <c r="I1324" s="2">
        <f>'Moving Avg'!H1324</f>
        <v>1.2265500000000005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25</v>
      </c>
      <c r="N1324" s="8">
        <f t="shared" si="201"/>
        <v>45</v>
      </c>
      <c r="O1324" s="8">
        <f t="shared" si="202"/>
        <v>50</v>
      </c>
      <c r="P1324" s="8">
        <f t="shared" si="203"/>
        <v>33</v>
      </c>
      <c r="Q1324" s="9">
        <f t="shared" si="204"/>
        <v>36.950000000000003</v>
      </c>
      <c r="R1324" s="9">
        <f t="shared" si="205"/>
        <v>39.75</v>
      </c>
      <c r="S1324" s="9">
        <f t="shared" si="206"/>
        <v>37.85</v>
      </c>
      <c r="T1324" s="9">
        <f t="shared" si="207"/>
        <v>38.25</v>
      </c>
      <c r="U1324" s="8">
        <f t="shared" si="208"/>
        <v>38.183333333333337</v>
      </c>
      <c r="V1324" s="8">
        <f t="shared" si="209"/>
        <v>38.200000000000003</v>
      </c>
    </row>
    <row r="1325" spans="1:22" ht="13.5" x14ac:dyDescent="0.25">
      <c r="A1325" s="3">
        <f>RSI!A1325</f>
        <v>43941</v>
      </c>
      <c r="B1325" s="2">
        <f>RSI!B1325</f>
        <v>1.35</v>
      </c>
      <c r="C1325" s="2">
        <f>RSI!I1325</f>
        <v>65.48439962138302</v>
      </c>
      <c r="D1325" s="2">
        <f>MACD!E1325</f>
        <v>-6.1448713448295278E-2</v>
      </c>
      <c r="E1325" s="2">
        <f>MACD!F1325</f>
        <v>-4.7480726271639795E-2</v>
      </c>
      <c r="F1325" s="2">
        <f>'Moving Avg'!D1325</f>
        <v>1.35</v>
      </c>
      <c r="G1325" s="2">
        <f>'Moving Avg'!F1325</f>
        <v>1.2920000000000005</v>
      </c>
      <c r="H1325" s="2">
        <f>'Moving Avg'!G1325</f>
        <v>1.3320000000000001</v>
      </c>
      <c r="I1325" s="2">
        <f>'Moving Avg'!H1325</f>
        <v>1.2277500000000006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25</v>
      </c>
      <c r="N1325" s="8">
        <f t="shared" si="201"/>
        <v>45</v>
      </c>
      <c r="O1325" s="8">
        <f t="shared" si="202"/>
        <v>50</v>
      </c>
      <c r="P1325" s="8">
        <f t="shared" si="203"/>
        <v>33</v>
      </c>
      <c r="Q1325" s="9">
        <f t="shared" si="204"/>
        <v>36.950000000000003</v>
      </c>
      <c r="R1325" s="9">
        <f t="shared" si="205"/>
        <v>39.75</v>
      </c>
      <c r="S1325" s="9">
        <f t="shared" si="206"/>
        <v>37.85</v>
      </c>
      <c r="T1325" s="9">
        <f t="shared" si="207"/>
        <v>38.25</v>
      </c>
      <c r="U1325" s="8">
        <f t="shared" si="208"/>
        <v>38.183333333333337</v>
      </c>
      <c r="V1325" s="8">
        <f t="shared" si="209"/>
        <v>38.200000000000003</v>
      </c>
    </row>
    <row r="1326" spans="1:22" ht="13.5" x14ac:dyDescent="0.25">
      <c r="A1326" s="3">
        <f>RSI!A1326</f>
        <v>43942</v>
      </c>
      <c r="B1326" s="2">
        <f>RSI!B1326</f>
        <v>1.39</v>
      </c>
      <c r="C1326" s="2">
        <f>RSI!I1326</f>
        <v>74.610119287694886</v>
      </c>
      <c r="D1326" s="2">
        <f>MACD!E1326</f>
        <v>-5.9867307056252317E-2</v>
      </c>
      <c r="E1326" s="2">
        <f>MACD!F1326</f>
        <v>-4.9958042428562298E-2</v>
      </c>
      <c r="F1326" s="2">
        <f>'Moving Avg'!D1326</f>
        <v>1.3580000000000001</v>
      </c>
      <c r="G1326" s="2">
        <f>'Moving Avg'!F1326</f>
        <v>1.2995000000000005</v>
      </c>
      <c r="H1326" s="2">
        <f>'Moving Avg'!G1326</f>
        <v>1.3298000000000001</v>
      </c>
      <c r="I1326" s="2">
        <f>'Moving Avg'!H1326</f>
        <v>1.2293000000000007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0</v>
      </c>
      <c r="N1326" s="8">
        <f t="shared" si="201"/>
        <v>45</v>
      </c>
      <c r="O1326" s="8">
        <f t="shared" si="202"/>
        <v>50</v>
      </c>
      <c r="P1326" s="8">
        <f t="shared" si="203"/>
        <v>83.5</v>
      </c>
      <c r="Q1326" s="9">
        <f t="shared" si="204"/>
        <v>35.774999999999999</v>
      </c>
      <c r="R1326" s="9">
        <f t="shared" si="205"/>
        <v>47.375</v>
      </c>
      <c r="S1326" s="9">
        <f t="shared" si="206"/>
        <v>56.825000000000003</v>
      </c>
      <c r="T1326" s="9">
        <f t="shared" si="207"/>
        <v>44.625</v>
      </c>
      <c r="U1326" s="8">
        <f t="shared" si="208"/>
        <v>46.658333333333339</v>
      </c>
      <c r="V1326" s="8">
        <f t="shared" si="209"/>
        <v>46.150000000000006</v>
      </c>
    </row>
    <row r="1327" spans="1:22" ht="13.5" x14ac:dyDescent="0.25">
      <c r="A1327" s="3">
        <f>RSI!A1327</f>
        <v>43943</v>
      </c>
      <c r="B1327" s="2">
        <f>RSI!B1327</f>
        <v>1.39</v>
      </c>
      <c r="C1327" s="2">
        <f>RSI!I1327</f>
        <v>74.610119287694886</v>
      </c>
      <c r="D1327" s="2">
        <f>MACD!E1327</f>
        <v>-5.8971705956432308E-2</v>
      </c>
      <c r="E1327" s="2">
        <f>MACD!F1327</f>
        <v>-5.1760775134136308E-2</v>
      </c>
      <c r="F1327" s="2">
        <f>'Moving Avg'!D1327</f>
        <v>1.3660000000000001</v>
      </c>
      <c r="G1327" s="2">
        <f>'Moving Avg'!F1327</f>
        <v>1.3070000000000006</v>
      </c>
      <c r="H1327" s="2">
        <f>'Moving Avg'!G1327</f>
        <v>1.3276000000000006</v>
      </c>
      <c r="I1327" s="2">
        <f>'Moving Avg'!H1327</f>
        <v>1.2308500000000004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0</v>
      </c>
      <c r="N1327" s="8">
        <f t="shared" si="201"/>
        <v>45</v>
      </c>
      <c r="O1327" s="8">
        <f t="shared" si="202"/>
        <v>50</v>
      </c>
      <c r="P1327" s="8">
        <f t="shared" si="203"/>
        <v>83.5</v>
      </c>
      <c r="Q1327" s="9">
        <f t="shared" si="204"/>
        <v>35.774999999999999</v>
      </c>
      <c r="R1327" s="9">
        <f t="shared" si="205"/>
        <v>47.375</v>
      </c>
      <c r="S1327" s="9">
        <f t="shared" si="206"/>
        <v>56.825000000000003</v>
      </c>
      <c r="T1327" s="9">
        <f t="shared" si="207"/>
        <v>44.625</v>
      </c>
      <c r="U1327" s="8">
        <f t="shared" si="208"/>
        <v>46.658333333333339</v>
      </c>
      <c r="V1327" s="8">
        <f t="shared" si="209"/>
        <v>46.150000000000006</v>
      </c>
    </row>
    <row r="1328" spans="1:22" ht="13.5" x14ac:dyDescent="0.25">
      <c r="A1328" s="3">
        <f>RSI!A1328</f>
        <v>43944</v>
      </c>
      <c r="B1328" s="2">
        <f>RSI!B1328</f>
        <v>1.4</v>
      </c>
      <c r="C1328" s="2">
        <f>RSI!I1328</f>
        <v>76.4178914751744</v>
      </c>
      <c r="D1328" s="2">
        <f>MACD!E1328</f>
        <v>-5.4748979100944339E-2</v>
      </c>
      <c r="E1328" s="2">
        <f>MACD!F1328</f>
        <v>-5.2358415927497917E-2</v>
      </c>
      <c r="F1328" s="2">
        <f>'Moving Avg'!D1328</f>
        <v>1.3759999999999999</v>
      </c>
      <c r="G1328" s="2">
        <f>'Moving Avg'!F1328</f>
        <v>1.3150000000000004</v>
      </c>
      <c r="H1328" s="2">
        <f>'Moving Avg'!G1328</f>
        <v>1.3256000000000006</v>
      </c>
      <c r="I1328" s="2">
        <f>'Moving Avg'!H1328</f>
        <v>1.2324500000000007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0</v>
      </c>
      <c r="N1328" s="8">
        <f t="shared" si="201"/>
        <v>45</v>
      </c>
      <c r="O1328" s="8">
        <f t="shared" si="202"/>
        <v>50</v>
      </c>
      <c r="P1328" s="8">
        <f t="shared" si="203"/>
        <v>83.5</v>
      </c>
      <c r="Q1328" s="9">
        <f t="shared" si="204"/>
        <v>35.774999999999999</v>
      </c>
      <c r="R1328" s="9">
        <f t="shared" si="205"/>
        <v>47.375</v>
      </c>
      <c r="S1328" s="9">
        <f t="shared" si="206"/>
        <v>56.825000000000003</v>
      </c>
      <c r="T1328" s="9">
        <f t="shared" si="207"/>
        <v>44.625</v>
      </c>
      <c r="U1328" s="8">
        <f t="shared" si="208"/>
        <v>46.658333333333339</v>
      </c>
      <c r="V1328" s="8">
        <f t="shared" si="209"/>
        <v>46.150000000000006</v>
      </c>
    </row>
    <row r="1329" spans="1:22" ht="13.5" x14ac:dyDescent="0.25">
      <c r="A1329" s="3">
        <f>RSI!A1329</f>
        <v>43945</v>
      </c>
      <c r="B1329" s="2">
        <f>RSI!B1329</f>
        <v>1.4</v>
      </c>
      <c r="C1329" s="2">
        <f>RSI!I1329</f>
        <v>76.4178914751744</v>
      </c>
      <c r="D1329" s="2">
        <f>MACD!E1329</f>
        <v>-4.8537452600480258E-2</v>
      </c>
      <c r="E1329" s="2">
        <f>MACD!F1329</f>
        <v>-5.1594223262094382E-2</v>
      </c>
      <c r="F1329" s="2">
        <f>'Moving Avg'!D1329</f>
        <v>1.3859999999999999</v>
      </c>
      <c r="G1329" s="2">
        <f>'Moving Avg'!F1329</f>
        <v>1.3230000000000002</v>
      </c>
      <c r="H1329" s="2">
        <f>'Moving Avg'!G1329</f>
        <v>1.3236000000000008</v>
      </c>
      <c r="I1329" s="2">
        <f>'Moving Avg'!H1329</f>
        <v>1.2340500000000008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0"/>
        <v>0</v>
      </c>
      <c r="N1329" s="8">
        <f t="shared" si="201"/>
        <v>0</v>
      </c>
      <c r="O1329" s="8">
        <f t="shared" si="202"/>
        <v>50</v>
      </c>
      <c r="P1329" s="8">
        <f t="shared" si="203"/>
        <v>83.5</v>
      </c>
      <c r="Q1329" s="9">
        <f t="shared" si="204"/>
        <v>20.024999999999999</v>
      </c>
      <c r="R1329" s="9">
        <f t="shared" si="205"/>
        <v>38.375</v>
      </c>
      <c r="S1329" s="9">
        <f t="shared" si="206"/>
        <v>50.075000000000003</v>
      </c>
      <c r="T1329" s="9">
        <f t="shared" si="207"/>
        <v>33.375</v>
      </c>
      <c r="U1329" s="8">
        <f t="shared" si="208"/>
        <v>36.158333333333331</v>
      </c>
      <c r="V1329" s="8">
        <f t="shared" si="209"/>
        <v>35.462499999999999</v>
      </c>
    </row>
    <row r="1330" spans="1:22" ht="13.5" x14ac:dyDescent="0.25">
      <c r="A1330" s="3">
        <f>RSI!A1330</f>
        <v>43948</v>
      </c>
      <c r="B1330" s="2">
        <f>RSI!B1330</f>
        <v>1.4</v>
      </c>
      <c r="C1330" s="2">
        <f>RSI!I1330</f>
        <v>76.4178914751744</v>
      </c>
      <c r="D1330" s="2">
        <f>MACD!E1330</f>
        <v>-4.3687539215780502E-2</v>
      </c>
      <c r="E1330" s="2">
        <f>MACD!F1330</f>
        <v>-5.0012886452831605E-2</v>
      </c>
      <c r="F1330" s="2">
        <f>'Moving Avg'!D1330</f>
        <v>1.3960000000000001</v>
      </c>
      <c r="G1330" s="2">
        <f>'Moving Avg'!F1330</f>
        <v>1.331</v>
      </c>
      <c r="H1330" s="2">
        <f>'Moving Avg'!G1330</f>
        <v>1.3224000000000005</v>
      </c>
      <c r="I1330" s="2">
        <f>'Moving Avg'!H1330</f>
        <v>1.2356500000000006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0</v>
      </c>
      <c r="N1330" s="8">
        <f t="shared" si="201"/>
        <v>0</v>
      </c>
      <c r="O1330" s="8">
        <f t="shared" si="202"/>
        <v>50</v>
      </c>
      <c r="P1330" s="8">
        <f t="shared" si="203"/>
        <v>83.5</v>
      </c>
      <c r="Q1330" s="9">
        <f t="shared" si="204"/>
        <v>20.024999999999999</v>
      </c>
      <c r="R1330" s="9">
        <f t="shared" si="205"/>
        <v>38.375</v>
      </c>
      <c r="S1330" s="9">
        <f t="shared" si="206"/>
        <v>50.075000000000003</v>
      </c>
      <c r="T1330" s="9">
        <f t="shared" si="207"/>
        <v>33.375</v>
      </c>
      <c r="U1330" s="8">
        <f t="shared" si="208"/>
        <v>36.158333333333331</v>
      </c>
      <c r="V1330" s="8">
        <f t="shared" si="209"/>
        <v>35.462499999999999</v>
      </c>
    </row>
    <row r="1331" spans="1:22" ht="13.5" x14ac:dyDescent="0.25">
      <c r="A1331" s="3">
        <f>RSI!A1331</f>
        <v>43949</v>
      </c>
      <c r="B1331" s="2">
        <f>RSI!B1331</f>
        <v>1.44</v>
      </c>
      <c r="C1331" s="2">
        <f>RSI!I1331</f>
        <v>82.60535499522841</v>
      </c>
      <c r="D1331" s="2">
        <f>MACD!E1331</f>
        <v>-4.2922649364910193E-2</v>
      </c>
      <c r="E1331" s="2">
        <f>MACD!F1331</f>
        <v>-4.8594839035247327E-2</v>
      </c>
      <c r="F1331" s="2">
        <f>'Moving Avg'!D1331</f>
        <v>1.4059999999999999</v>
      </c>
      <c r="G1331" s="2">
        <f>'Moving Avg'!F1331</f>
        <v>1.3409999999999997</v>
      </c>
      <c r="H1331" s="2">
        <f>'Moving Avg'!G1331</f>
        <v>1.3232000000000002</v>
      </c>
      <c r="I1331" s="2">
        <f>'Moving Avg'!H1331</f>
        <v>1.2374500000000006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  <c r="M1331" s="8">
        <f t="shared" si="200"/>
        <v>0</v>
      </c>
      <c r="N1331" s="8">
        <f t="shared" si="201"/>
        <v>0</v>
      </c>
      <c r="O1331" s="8">
        <f t="shared" si="202"/>
        <v>50</v>
      </c>
      <c r="P1331" s="8">
        <f t="shared" si="203"/>
        <v>83.5</v>
      </c>
      <c r="Q1331" s="9">
        <f t="shared" si="204"/>
        <v>20.024999999999999</v>
      </c>
      <c r="R1331" s="9">
        <f t="shared" si="205"/>
        <v>38.375</v>
      </c>
      <c r="S1331" s="9">
        <f t="shared" si="206"/>
        <v>50.075000000000003</v>
      </c>
      <c r="T1331" s="9">
        <f t="shared" si="207"/>
        <v>33.375</v>
      </c>
      <c r="U1331" s="8">
        <f t="shared" si="208"/>
        <v>36.158333333333331</v>
      </c>
      <c r="V1331" s="8">
        <f t="shared" si="209"/>
        <v>35.462499999999999</v>
      </c>
    </row>
    <row r="1332" spans="1:22" ht="13.5" x14ac:dyDescent="0.25">
      <c r="A1332" s="3">
        <f>RSI!A1332</f>
        <v>43950</v>
      </c>
      <c r="B1332" s="2">
        <f>RSI!B1332</f>
        <v>1.44</v>
      </c>
      <c r="C1332" s="2">
        <f>RSI!I1332</f>
        <v>82.60535499522841</v>
      </c>
      <c r="D1332" s="2">
        <f>MACD!E1332</f>
        <v>-4.285987071405839E-2</v>
      </c>
      <c r="E1332" s="2">
        <f>MACD!F1332</f>
        <v>-4.7447845371009545E-2</v>
      </c>
      <c r="F1332" s="2">
        <f>'Moving Avg'!D1332</f>
        <v>1.4159999999999997</v>
      </c>
      <c r="G1332" s="2">
        <f>'Moving Avg'!F1332</f>
        <v>1.351</v>
      </c>
      <c r="H1332" s="2">
        <f>'Moving Avg'!G1332</f>
        <v>1.3244000000000002</v>
      </c>
      <c r="I1332" s="2">
        <f>'Moving Avg'!H1332</f>
        <v>1.2391500000000006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  <c r="M1332" s="8">
        <f t="shared" si="200"/>
        <v>0</v>
      </c>
      <c r="N1332" s="8">
        <f t="shared" si="201"/>
        <v>0</v>
      </c>
      <c r="O1332" s="8">
        <f t="shared" si="202"/>
        <v>50</v>
      </c>
      <c r="P1332" s="8">
        <f t="shared" si="203"/>
        <v>83.5</v>
      </c>
      <c r="Q1332" s="9">
        <f t="shared" si="204"/>
        <v>20.024999999999999</v>
      </c>
      <c r="R1332" s="9">
        <f t="shared" si="205"/>
        <v>38.375</v>
      </c>
      <c r="S1332" s="9">
        <f t="shared" si="206"/>
        <v>50.075000000000003</v>
      </c>
      <c r="T1332" s="9">
        <f t="shared" si="207"/>
        <v>33.375</v>
      </c>
      <c r="U1332" s="8">
        <f t="shared" si="208"/>
        <v>36.158333333333331</v>
      </c>
      <c r="V1332" s="8">
        <f t="shared" si="209"/>
        <v>35.462499999999999</v>
      </c>
    </row>
    <row r="1333" spans="1:22" ht="13.5" x14ac:dyDescent="0.25">
      <c r="A1333" s="3">
        <f>RSI!A1333</f>
        <v>43951</v>
      </c>
      <c r="B1333" s="2">
        <f>RSI!B1333</f>
        <v>1.48</v>
      </c>
      <c r="C1333" s="2">
        <f>RSI!I1333</f>
        <v>86.663598098745354</v>
      </c>
      <c r="D1333" s="2">
        <f>MACD!E1333</f>
        <v>-4.6310857574911601E-2</v>
      </c>
      <c r="E1333" s="2">
        <f>MACD!F1333</f>
        <v>-4.722044781178996E-2</v>
      </c>
      <c r="F1333" s="2">
        <f>'Moving Avg'!D1333</f>
        <v>1.4319999999999999</v>
      </c>
      <c r="G1333" s="2">
        <f>'Moving Avg'!F1333</f>
        <v>1.363</v>
      </c>
      <c r="H1333" s="2">
        <f>'Moving Avg'!G1333</f>
        <v>1.3264000000000002</v>
      </c>
      <c r="I1333" s="2">
        <f>'Moving Avg'!H1333</f>
        <v>1.2410500000000007</v>
      </c>
      <c r="J1333" s="6" t="str">
        <f>OBV!F1333</f>
        <v>BULLISH</v>
      </c>
      <c r="K1333" s="6" t="str">
        <f>OBV!G1333</f>
        <v>NEUTRAL</v>
      </c>
      <c r="L1333" s="6" t="str">
        <f>OBV!H1333</f>
        <v>CONFIRMED BULLISH</v>
      </c>
      <c r="M1333" s="8">
        <f t="shared" si="200"/>
        <v>0</v>
      </c>
      <c r="N1333" s="8">
        <f t="shared" si="201"/>
        <v>0</v>
      </c>
      <c r="O1333" s="8">
        <f t="shared" si="202"/>
        <v>50</v>
      </c>
      <c r="P1333" s="8">
        <f t="shared" si="203"/>
        <v>83.5</v>
      </c>
      <c r="Q1333" s="9">
        <f t="shared" si="204"/>
        <v>20.024999999999999</v>
      </c>
      <c r="R1333" s="9">
        <f t="shared" si="205"/>
        <v>38.375</v>
      </c>
      <c r="S1333" s="9">
        <f t="shared" si="206"/>
        <v>50.075000000000003</v>
      </c>
      <c r="T1333" s="9">
        <f t="shared" si="207"/>
        <v>33.375</v>
      </c>
      <c r="U1333" s="8">
        <f t="shared" si="208"/>
        <v>36.158333333333331</v>
      </c>
      <c r="V1333" s="8">
        <f t="shared" si="209"/>
        <v>35.462499999999999</v>
      </c>
    </row>
    <row r="1334" spans="1:22" ht="13.5" x14ac:dyDescent="0.25">
      <c r="A1334" s="3">
        <f>RSI!A1334</f>
        <v>43955</v>
      </c>
      <c r="B1334" s="2">
        <f>RSI!B1334</f>
        <v>1.51</v>
      </c>
      <c r="C1334" s="2">
        <f>RSI!I1334</f>
        <v>88.778209595213895</v>
      </c>
      <c r="D1334" s="2">
        <f>MACD!E1334</f>
        <v>-5.2190566852504228E-2</v>
      </c>
      <c r="E1334" s="2">
        <f>MACD!F1334</f>
        <v>-4.8214471619932815E-2</v>
      </c>
      <c r="F1334" s="2">
        <f>'Moving Avg'!D1334</f>
        <v>1.454</v>
      </c>
      <c r="G1334" s="2">
        <f>'Moving Avg'!F1334</f>
        <v>1.375</v>
      </c>
      <c r="H1334" s="2">
        <f>'Moving Avg'!G1334</f>
        <v>1.329</v>
      </c>
      <c r="I1334" s="2">
        <f>'Moving Avg'!H1334</f>
        <v>1.2431000000000005</v>
      </c>
      <c r="J1334" s="6" t="str">
        <f>OBV!F1334</f>
        <v>BULLISH</v>
      </c>
      <c r="K1334" s="6" t="str">
        <f>OBV!G1334</f>
        <v>NEUTRAL</v>
      </c>
      <c r="L1334" s="6" t="str">
        <f>OBV!H1334</f>
        <v>CONFIRMED BULLISH</v>
      </c>
      <c r="M1334" s="8">
        <f t="shared" si="200"/>
        <v>0</v>
      </c>
      <c r="N1334" s="8">
        <f t="shared" si="201"/>
        <v>45</v>
      </c>
      <c r="O1334" s="8">
        <f t="shared" si="202"/>
        <v>50</v>
      </c>
      <c r="P1334" s="8">
        <f t="shared" si="203"/>
        <v>83.5</v>
      </c>
      <c r="Q1334" s="9">
        <f t="shared" si="204"/>
        <v>35.774999999999999</v>
      </c>
      <c r="R1334" s="9">
        <f t="shared" si="205"/>
        <v>47.375</v>
      </c>
      <c r="S1334" s="9">
        <f t="shared" si="206"/>
        <v>56.825000000000003</v>
      </c>
      <c r="T1334" s="9">
        <f t="shared" si="207"/>
        <v>44.625</v>
      </c>
      <c r="U1334" s="8">
        <f t="shared" si="208"/>
        <v>46.658333333333339</v>
      </c>
      <c r="V1334" s="8">
        <f t="shared" si="209"/>
        <v>46.150000000000006</v>
      </c>
    </row>
    <row r="1335" spans="1:22" ht="13.5" x14ac:dyDescent="0.25">
      <c r="A1335" s="3">
        <f>RSI!A1335</f>
        <v>43956</v>
      </c>
      <c r="B1335" s="2">
        <f>RSI!B1335</f>
        <v>1.51</v>
      </c>
      <c r="C1335" s="2">
        <f>RSI!I1335</f>
        <v>88.778209595213895</v>
      </c>
      <c r="D1335" s="2">
        <f>MACD!E1335</f>
        <v>-5.8025774214122361E-2</v>
      </c>
      <c r="E1335" s="2">
        <f>MACD!F1335</f>
        <v>-5.0176732138770733E-2</v>
      </c>
      <c r="F1335" s="2">
        <f>'Moving Avg'!D1335</f>
        <v>1.4759999999999998</v>
      </c>
      <c r="G1335" s="2">
        <f>'Moving Avg'!F1335</f>
        <v>1.387</v>
      </c>
      <c r="H1335" s="2">
        <f>'Moving Avg'!G1335</f>
        <v>1.3324</v>
      </c>
      <c r="I1335" s="2">
        <f>'Moving Avg'!H1335</f>
        <v>1.2451500000000006</v>
      </c>
      <c r="J1335" s="6" t="str">
        <f>OBV!F1335</f>
        <v>BULLISH</v>
      </c>
      <c r="K1335" s="6" t="str">
        <f>OBV!G1335</f>
        <v>NEUTRAL</v>
      </c>
      <c r="L1335" s="6" t="str">
        <f>OBV!H1335</f>
        <v>CONFIRMED BULLISH</v>
      </c>
      <c r="M1335" s="8">
        <f t="shared" si="200"/>
        <v>0</v>
      </c>
      <c r="N1335" s="8">
        <f t="shared" si="201"/>
        <v>45</v>
      </c>
      <c r="O1335" s="8">
        <f t="shared" si="202"/>
        <v>50</v>
      </c>
      <c r="P1335" s="8">
        <f t="shared" si="203"/>
        <v>83.5</v>
      </c>
      <c r="Q1335" s="9">
        <f t="shared" si="204"/>
        <v>35.774999999999999</v>
      </c>
      <c r="R1335" s="9">
        <f t="shared" si="205"/>
        <v>47.375</v>
      </c>
      <c r="S1335" s="9">
        <f t="shared" si="206"/>
        <v>56.825000000000003</v>
      </c>
      <c r="T1335" s="9">
        <f t="shared" si="207"/>
        <v>44.625</v>
      </c>
      <c r="U1335" s="8">
        <f t="shared" si="208"/>
        <v>46.658333333333339</v>
      </c>
      <c r="V1335" s="8">
        <f t="shared" si="209"/>
        <v>46.150000000000006</v>
      </c>
    </row>
    <row r="1336" spans="1:22" ht="13.5" x14ac:dyDescent="0.25">
      <c r="A1336" s="3">
        <f>RSI!A1336</f>
        <v>43957</v>
      </c>
      <c r="B1336" s="2">
        <f>RSI!B1336</f>
        <v>1.52</v>
      </c>
      <c r="C1336" s="2">
        <f>RSI!I1336</f>
        <v>89.426344179601614</v>
      </c>
      <c r="D1336" s="2">
        <f>MACD!E1336</f>
        <v>-5.8346511899559861E-2</v>
      </c>
      <c r="E1336" s="2">
        <f>MACD!F1336</f>
        <v>-5.1810688090928564E-2</v>
      </c>
      <c r="F1336" s="2">
        <f>'Moving Avg'!D1336</f>
        <v>1.4919999999999998</v>
      </c>
      <c r="G1336" s="2">
        <f>'Moving Avg'!F1336</f>
        <v>1.3980000000000001</v>
      </c>
      <c r="H1336" s="2">
        <f>'Moving Avg'!G1336</f>
        <v>1.3347999999999995</v>
      </c>
      <c r="I1336" s="2">
        <f>'Moving Avg'!H1336</f>
        <v>1.2472500000000006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0"/>
        <v>0</v>
      </c>
      <c r="N1336" s="8">
        <f t="shared" si="201"/>
        <v>45</v>
      </c>
      <c r="O1336" s="8">
        <f t="shared" si="202"/>
        <v>50</v>
      </c>
      <c r="P1336" s="8">
        <f t="shared" si="203"/>
        <v>83.5</v>
      </c>
      <c r="Q1336" s="9">
        <f t="shared" si="204"/>
        <v>35.774999999999999</v>
      </c>
      <c r="R1336" s="9">
        <f t="shared" si="205"/>
        <v>47.375</v>
      </c>
      <c r="S1336" s="9">
        <f t="shared" si="206"/>
        <v>56.825000000000003</v>
      </c>
      <c r="T1336" s="9">
        <f t="shared" si="207"/>
        <v>44.625</v>
      </c>
      <c r="U1336" s="8">
        <f t="shared" si="208"/>
        <v>46.658333333333339</v>
      </c>
      <c r="V1336" s="8">
        <f t="shared" si="209"/>
        <v>46.150000000000006</v>
      </c>
    </row>
    <row r="1337" spans="1:22" ht="13.5" x14ac:dyDescent="0.25">
      <c r="A1337" s="3">
        <f>RSI!A1337</f>
        <v>43958</v>
      </c>
      <c r="B1337" s="2">
        <f>RSI!B1337</f>
        <v>1.55</v>
      </c>
      <c r="C1337" s="2">
        <f>RSI!I1337</f>
        <v>91.089106693141787</v>
      </c>
      <c r="D1337" s="2">
        <f>MACD!E1337</f>
        <v>-6.1636588298126682E-2</v>
      </c>
      <c r="E1337" s="2">
        <f>MACD!F1337</f>
        <v>-5.377586813236819E-2</v>
      </c>
      <c r="F1337" s="2">
        <f>'Moving Avg'!D1337</f>
        <v>1.5139999999999998</v>
      </c>
      <c r="G1337" s="2">
        <f>'Moving Avg'!F1337</f>
        <v>1.4105000000000003</v>
      </c>
      <c r="H1337" s="2">
        <f>'Moving Avg'!G1337</f>
        <v>1.3377999999999997</v>
      </c>
      <c r="I1337" s="2">
        <f>'Moving Avg'!H1337</f>
        <v>1.2495000000000007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  <c r="M1337" s="8">
        <f t="shared" si="200"/>
        <v>0</v>
      </c>
      <c r="N1337" s="8">
        <f t="shared" si="201"/>
        <v>45</v>
      </c>
      <c r="O1337" s="8">
        <f t="shared" si="202"/>
        <v>50</v>
      </c>
      <c r="P1337" s="8">
        <f t="shared" si="203"/>
        <v>83.5</v>
      </c>
      <c r="Q1337" s="9">
        <f t="shared" si="204"/>
        <v>35.774999999999999</v>
      </c>
      <c r="R1337" s="9">
        <f t="shared" si="205"/>
        <v>47.375</v>
      </c>
      <c r="S1337" s="9">
        <f t="shared" si="206"/>
        <v>56.825000000000003</v>
      </c>
      <c r="T1337" s="9">
        <f t="shared" si="207"/>
        <v>44.625</v>
      </c>
      <c r="U1337" s="8">
        <f t="shared" si="208"/>
        <v>46.658333333333339</v>
      </c>
      <c r="V1337" s="8">
        <f t="shared" si="209"/>
        <v>46.150000000000006</v>
      </c>
    </row>
    <row r="1338" spans="1:22" ht="13.5" x14ac:dyDescent="0.25">
      <c r="A1338" s="3">
        <f>RSI!A1338</f>
        <v>43959</v>
      </c>
      <c r="B1338" s="2">
        <f>RSI!B1338</f>
        <v>1.55</v>
      </c>
      <c r="C1338" s="2">
        <f>RSI!I1338</f>
        <v>91.089106693141787</v>
      </c>
      <c r="D1338" s="2">
        <f>MACD!E1338</f>
        <v>-6.379677250443283E-2</v>
      </c>
      <c r="E1338" s="2">
        <f>MACD!F1338</f>
        <v>-5.5780049006781122E-2</v>
      </c>
      <c r="F1338" s="2">
        <f>'Moving Avg'!D1338</f>
        <v>1.528</v>
      </c>
      <c r="G1338" s="2">
        <f>'Moving Avg'!F1338</f>
        <v>1.4215000000000004</v>
      </c>
      <c r="H1338" s="2">
        <f>'Moving Avg'!G1338</f>
        <v>1.3407999999999995</v>
      </c>
      <c r="I1338" s="2">
        <f>'Moving Avg'!H1338</f>
        <v>1.2517500000000008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0</v>
      </c>
      <c r="N1338" s="8">
        <f t="shared" si="201"/>
        <v>45</v>
      </c>
      <c r="O1338" s="8">
        <f t="shared" si="202"/>
        <v>50</v>
      </c>
      <c r="P1338" s="8">
        <f t="shared" si="203"/>
        <v>83.5</v>
      </c>
      <c r="Q1338" s="9">
        <f t="shared" si="204"/>
        <v>35.774999999999999</v>
      </c>
      <c r="R1338" s="9">
        <f t="shared" si="205"/>
        <v>47.375</v>
      </c>
      <c r="S1338" s="9">
        <f t="shared" si="206"/>
        <v>56.825000000000003</v>
      </c>
      <c r="T1338" s="9">
        <f t="shared" si="207"/>
        <v>44.625</v>
      </c>
      <c r="U1338" s="8">
        <f t="shared" si="208"/>
        <v>46.658333333333339</v>
      </c>
      <c r="V1338" s="8">
        <f t="shared" si="209"/>
        <v>46.150000000000006</v>
      </c>
    </row>
    <row r="1339" spans="1:22" ht="13.5" x14ac:dyDescent="0.25">
      <c r="A1339" s="3">
        <f>RSI!A1339</f>
        <v>43962</v>
      </c>
      <c r="B1339" s="2">
        <f>RSI!B1339</f>
        <v>1.58</v>
      </c>
      <c r="C1339" s="2">
        <f>RSI!I1339</f>
        <v>92.463588579747494</v>
      </c>
      <c r="D1339" s="2">
        <f>MACD!E1339</f>
        <v>-6.8693819703055103E-2</v>
      </c>
      <c r="E1339" s="2">
        <f>MACD!F1339</f>
        <v>-5.8362803146035924E-2</v>
      </c>
      <c r="F1339" s="2">
        <f>'Moving Avg'!D1339</f>
        <v>1.542</v>
      </c>
      <c r="G1339" s="2">
        <f>'Moving Avg'!F1339</f>
        <v>1.4330000000000005</v>
      </c>
      <c r="H1339" s="2">
        <f>'Moving Avg'!G1339</f>
        <v>1.3443999999999994</v>
      </c>
      <c r="I1339" s="2">
        <f>'Moving Avg'!H1339</f>
        <v>1.254150000000001</v>
      </c>
      <c r="J1339" s="6" t="str">
        <f>OBV!F1339</f>
        <v>BULLISH</v>
      </c>
      <c r="K1339" s="6" t="str">
        <f>OBV!G1339</f>
        <v>NEUTRAL</v>
      </c>
      <c r="L1339" s="6" t="str">
        <f>OBV!H1339</f>
        <v>CONFIRMED BULLISH</v>
      </c>
      <c r="M1339" s="8">
        <f t="shared" si="200"/>
        <v>0</v>
      </c>
      <c r="N1339" s="8">
        <f t="shared" si="201"/>
        <v>45</v>
      </c>
      <c r="O1339" s="8">
        <f t="shared" si="202"/>
        <v>50</v>
      </c>
      <c r="P1339" s="8">
        <f t="shared" si="203"/>
        <v>83.5</v>
      </c>
      <c r="Q1339" s="9">
        <f t="shared" si="204"/>
        <v>35.774999999999999</v>
      </c>
      <c r="R1339" s="9">
        <f t="shared" si="205"/>
        <v>47.375</v>
      </c>
      <c r="S1339" s="9">
        <f t="shared" si="206"/>
        <v>56.825000000000003</v>
      </c>
      <c r="T1339" s="9">
        <f t="shared" si="207"/>
        <v>44.625</v>
      </c>
      <c r="U1339" s="8">
        <f t="shared" si="208"/>
        <v>46.658333333333339</v>
      </c>
      <c r="V1339" s="8">
        <f t="shared" si="209"/>
        <v>46.150000000000006</v>
      </c>
    </row>
    <row r="1340" spans="1:22" ht="13.5" x14ac:dyDescent="0.25">
      <c r="A1340" s="3">
        <f>RSI!A1340</f>
        <v>43963</v>
      </c>
      <c r="B1340" s="2">
        <f>RSI!B1340</f>
        <v>1.62</v>
      </c>
      <c r="C1340" s="2">
        <f>RSI!I1340</f>
        <v>93.830115602252334</v>
      </c>
      <c r="D1340" s="2">
        <f>MACD!E1340</f>
        <v>-7.6761947055786983E-2</v>
      </c>
      <c r="E1340" s="2">
        <f>MACD!F1340</f>
        <v>-6.2042631927986133E-2</v>
      </c>
      <c r="F1340" s="2">
        <f>'Moving Avg'!D1340</f>
        <v>1.5640000000000001</v>
      </c>
      <c r="G1340" s="2">
        <f>'Moving Avg'!F1340</f>
        <v>1.4465000000000006</v>
      </c>
      <c r="H1340" s="2">
        <f>'Moving Avg'!G1340</f>
        <v>1.3487999999999998</v>
      </c>
      <c r="I1340" s="2">
        <f>'Moving Avg'!H1340</f>
        <v>1.2567500000000011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0</v>
      </c>
      <c r="N1340" s="8">
        <f t="shared" si="201"/>
        <v>45</v>
      </c>
      <c r="O1340" s="8">
        <f t="shared" si="202"/>
        <v>50</v>
      </c>
      <c r="P1340" s="8">
        <f t="shared" si="203"/>
        <v>83.5</v>
      </c>
      <c r="Q1340" s="9">
        <f t="shared" si="204"/>
        <v>35.774999999999999</v>
      </c>
      <c r="R1340" s="9">
        <f t="shared" si="205"/>
        <v>47.375</v>
      </c>
      <c r="S1340" s="9">
        <f t="shared" si="206"/>
        <v>56.825000000000003</v>
      </c>
      <c r="T1340" s="9">
        <f t="shared" si="207"/>
        <v>44.625</v>
      </c>
      <c r="U1340" s="8">
        <f t="shared" si="208"/>
        <v>46.658333333333339</v>
      </c>
      <c r="V1340" s="8">
        <f t="shared" si="209"/>
        <v>46.150000000000006</v>
      </c>
    </row>
    <row r="1341" spans="1:22" ht="13.5" x14ac:dyDescent="0.25">
      <c r="A1341" s="3">
        <f>RSI!A1341</f>
        <v>43964</v>
      </c>
      <c r="B1341" s="2">
        <f>RSI!B1341</f>
        <v>1.66</v>
      </c>
      <c r="C1341" s="2">
        <f>RSI!I1341</f>
        <v>94.838088515224172</v>
      </c>
      <c r="D1341" s="2">
        <f>MACD!E1341</f>
        <v>-8.152458874746249E-2</v>
      </c>
      <c r="E1341" s="2">
        <f>MACD!F1341</f>
        <v>-6.5939023291881407E-2</v>
      </c>
      <c r="F1341" s="2">
        <f>'Moving Avg'!D1341</f>
        <v>1.5920000000000001</v>
      </c>
      <c r="G1341" s="2">
        <f>'Moving Avg'!F1341</f>
        <v>1.4620000000000002</v>
      </c>
      <c r="H1341" s="2">
        <f>'Moving Avg'!G1341</f>
        <v>1.3539999999999994</v>
      </c>
      <c r="I1341" s="2">
        <f>'Moving Avg'!H1341</f>
        <v>1.2595500000000013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0"/>
        <v>0</v>
      </c>
      <c r="N1341" s="8">
        <f t="shared" si="201"/>
        <v>45</v>
      </c>
      <c r="O1341" s="8">
        <f t="shared" si="202"/>
        <v>50</v>
      </c>
      <c r="P1341" s="8">
        <f t="shared" si="203"/>
        <v>83.5</v>
      </c>
      <c r="Q1341" s="9">
        <f t="shared" si="204"/>
        <v>35.774999999999999</v>
      </c>
      <c r="R1341" s="9">
        <f t="shared" si="205"/>
        <v>47.375</v>
      </c>
      <c r="S1341" s="9">
        <f t="shared" si="206"/>
        <v>56.825000000000003</v>
      </c>
      <c r="T1341" s="9">
        <f t="shared" si="207"/>
        <v>44.625</v>
      </c>
      <c r="U1341" s="8">
        <f t="shared" si="208"/>
        <v>46.658333333333339</v>
      </c>
      <c r="V1341" s="8">
        <f t="shared" si="209"/>
        <v>46.150000000000006</v>
      </c>
    </row>
    <row r="1342" spans="1:22" ht="13.5" x14ac:dyDescent="0.25">
      <c r="A1342" s="3">
        <f>RSI!A1342</f>
        <v>43965</v>
      </c>
      <c r="B1342" s="2">
        <f>RSI!B1342</f>
        <v>1.66</v>
      </c>
      <c r="C1342" s="2">
        <f>RSI!I1342</f>
        <v>94.838088515224172</v>
      </c>
      <c r="D1342" s="2">
        <f>MACD!E1342</f>
        <v>-8.683407054296377E-2</v>
      </c>
      <c r="E1342" s="2">
        <f>MACD!F1342</f>
        <v>-7.011803274209788E-2</v>
      </c>
      <c r="F1342" s="2">
        <f>'Moving Avg'!D1342</f>
        <v>1.6140000000000001</v>
      </c>
      <c r="G1342" s="2">
        <f>'Moving Avg'!F1342</f>
        <v>1.4775000000000005</v>
      </c>
      <c r="H1342" s="2">
        <f>'Moving Avg'!G1342</f>
        <v>1.3591999999999995</v>
      </c>
      <c r="I1342" s="2">
        <f>'Moving Avg'!H1342</f>
        <v>1.2623500000000012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0</v>
      </c>
      <c r="N1342" s="8">
        <f t="shared" si="201"/>
        <v>45</v>
      </c>
      <c r="O1342" s="8">
        <f t="shared" si="202"/>
        <v>50</v>
      </c>
      <c r="P1342" s="8">
        <f t="shared" si="203"/>
        <v>83.5</v>
      </c>
      <c r="Q1342" s="9">
        <f t="shared" si="204"/>
        <v>35.774999999999999</v>
      </c>
      <c r="R1342" s="9">
        <f t="shared" si="205"/>
        <v>47.375</v>
      </c>
      <c r="S1342" s="9">
        <f t="shared" si="206"/>
        <v>56.825000000000003</v>
      </c>
      <c r="T1342" s="9">
        <f t="shared" si="207"/>
        <v>44.625</v>
      </c>
      <c r="U1342" s="8">
        <f t="shared" si="208"/>
        <v>46.658333333333339</v>
      </c>
      <c r="V1342" s="8">
        <f t="shared" si="209"/>
        <v>46.150000000000006</v>
      </c>
    </row>
    <row r="1343" spans="1:22" ht="13.5" x14ac:dyDescent="0.25">
      <c r="A1343" s="3">
        <f>RSI!A1343</f>
        <v>43966</v>
      </c>
      <c r="B1343" s="2">
        <f>RSI!B1343</f>
        <v>1.7</v>
      </c>
      <c r="C1343" s="2">
        <f>RSI!I1343</f>
        <v>95.660327648528948</v>
      </c>
      <c r="D1343" s="2">
        <f>MACD!E1343</f>
        <v>-8.9320598211314328E-2</v>
      </c>
      <c r="E1343" s="2">
        <f>MACD!F1343</f>
        <v>-7.3958545835941164E-2</v>
      </c>
      <c r="F1343" s="2">
        <f>'Moving Avg'!D1343</f>
        <v>1.6440000000000001</v>
      </c>
      <c r="G1343" s="2">
        <f>'Moving Avg'!F1343</f>
        <v>1.4949999999999999</v>
      </c>
      <c r="H1343" s="2">
        <f>'Moving Avg'!G1343</f>
        <v>1.3651999999999995</v>
      </c>
      <c r="I1343" s="2">
        <f>'Moving Avg'!H1343</f>
        <v>1.2653500000000011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0</v>
      </c>
      <c r="N1343" s="8">
        <f t="shared" si="201"/>
        <v>45</v>
      </c>
      <c r="O1343" s="8">
        <f t="shared" si="202"/>
        <v>50</v>
      </c>
      <c r="P1343" s="8">
        <f t="shared" si="203"/>
        <v>83.5</v>
      </c>
      <c r="Q1343" s="9">
        <f t="shared" si="204"/>
        <v>35.774999999999999</v>
      </c>
      <c r="R1343" s="9">
        <f t="shared" si="205"/>
        <v>47.375</v>
      </c>
      <c r="S1343" s="9">
        <f t="shared" si="206"/>
        <v>56.825000000000003</v>
      </c>
      <c r="T1343" s="9">
        <f t="shared" si="207"/>
        <v>44.625</v>
      </c>
      <c r="U1343" s="8">
        <f t="shared" si="208"/>
        <v>46.658333333333339</v>
      </c>
      <c r="V1343" s="8">
        <f t="shared" si="209"/>
        <v>46.150000000000006</v>
      </c>
    </row>
    <row r="1344" spans="1:22" ht="13.5" x14ac:dyDescent="0.25">
      <c r="A1344" s="3">
        <f>RSI!A1344</f>
        <v>43969</v>
      </c>
      <c r="B1344" s="2">
        <f>RSI!B1344</f>
        <v>1.67</v>
      </c>
      <c r="C1344" s="2">
        <f>RSI!I1344</f>
        <v>84.755886633142552</v>
      </c>
      <c r="D1344" s="2">
        <f>MACD!E1344</f>
        <v>-8.5920349538810337E-2</v>
      </c>
      <c r="E1344" s="2">
        <f>MACD!F1344</f>
        <v>-7.6350906576514999E-2</v>
      </c>
      <c r="F1344" s="2">
        <f>'Moving Avg'!D1344</f>
        <v>1.6620000000000001</v>
      </c>
      <c r="G1344" s="2">
        <f>'Moving Avg'!F1344</f>
        <v>1.5110000000000003</v>
      </c>
      <c r="H1344" s="2">
        <f>'Moving Avg'!G1344</f>
        <v>1.3705999999999998</v>
      </c>
      <c r="I1344" s="2">
        <f>'Moving Avg'!H1344</f>
        <v>1.2684000000000011</v>
      </c>
      <c r="J1344" s="6" t="str">
        <f>OBV!F1344</f>
        <v>BEARISH</v>
      </c>
      <c r="K1344" s="6" t="str">
        <f>OBV!G1344</f>
        <v>NEUTRAL</v>
      </c>
      <c r="L1344" s="6" t="str">
        <f>OBV!H1344</f>
        <v>BEARISH DIVERGENCE</v>
      </c>
      <c r="M1344" s="8">
        <f t="shared" si="200"/>
        <v>0</v>
      </c>
      <c r="N1344" s="8">
        <f t="shared" si="201"/>
        <v>45</v>
      </c>
      <c r="O1344" s="8">
        <f t="shared" si="202"/>
        <v>50</v>
      </c>
      <c r="P1344" s="8">
        <f t="shared" si="203"/>
        <v>16.5</v>
      </c>
      <c r="Q1344" s="9">
        <f t="shared" si="204"/>
        <v>25.725000000000001</v>
      </c>
      <c r="R1344" s="9">
        <f t="shared" si="205"/>
        <v>30.625</v>
      </c>
      <c r="S1344" s="9">
        <f t="shared" si="206"/>
        <v>26.675000000000001</v>
      </c>
      <c r="T1344" s="9">
        <f t="shared" si="207"/>
        <v>27.875</v>
      </c>
      <c r="U1344" s="8">
        <f t="shared" si="208"/>
        <v>27.675000000000001</v>
      </c>
      <c r="V1344" s="8">
        <f t="shared" si="209"/>
        <v>27.725000000000001</v>
      </c>
    </row>
    <row r="1345" spans="1:22" ht="13.5" x14ac:dyDescent="0.25">
      <c r="A1345" s="3">
        <f>RSI!A1345</f>
        <v>43970</v>
      </c>
      <c r="B1345" s="2">
        <f>RSI!B1345</f>
        <v>1.69</v>
      </c>
      <c r="C1345" s="2">
        <f>RSI!I1345</f>
        <v>85.909085354327502</v>
      </c>
      <c r="D1345" s="2">
        <f>MACD!E1345</f>
        <v>-8.5582031068457409E-2</v>
      </c>
      <c r="E1345" s="2">
        <f>MACD!F1345</f>
        <v>-7.8197131474903481E-2</v>
      </c>
      <c r="F1345" s="2">
        <f>'Moving Avg'!D1345</f>
        <v>1.6759999999999997</v>
      </c>
      <c r="G1345" s="2">
        <f>'Moving Avg'!F1345</f>
        <v>1.5280000000000002</v>
      </c>
      <c r="H1345" s="2">
        <f>'Moving Avg'!G1345</f>
        <v>1.3771999999999993</v>
      </c>
      <c r="I1345" s="2">
        <f>'Moving Avg'!H1345</f>
        <v>1.2716000000000012</v>
      </c>
      <c r="J1345" s="6" t="str">
        <f>OBV!F1345</f>
        <v>BEARISH</v>
      </c>
      <c r="K1345" s="6" t="str">
        <f>OBV!G1345</f>
        <v>NEUTRAL</v>
      </c>
      <c r="L1345" s="6" t="str">
        <f>OBV!H1345</f>
        <v>BEARISH DIVERGENCE</v>
      </c>
      <c r="M1345" s="8">
        <f t="shared" si="200"/>
        <v>0</v>
      </c>
      <c r="N1345" s="8">
        <f t="shared" si="201"/>
        <v>45</v>
      </c>
      <c r="O1345" s="8">
        <f t="shared" si="202"/>
        <v>50</v>
      </c>
      <c r="P1345" s="8">
        <f t="shared" si="203"/>
        <v>16.5</v>
      </c>
      <c r="Q1345" s="9">
        <f t="shared" si="204"/>
        <v>25.725000000000001</v>
      </c>
      <c r="R1345" s="9">
        <f t="shared" si="205"/>
        <v>30.625</v>
      </c>
      <c r="S1345" s="9">
        <f t="shared" si="206"/>
        <v>26.675000000000001</v>
      </c>
      <c r="T1345" s="9">
        <f t="shared" si="207"/>
        <v>27.875</v>
      </c>
      <c r="U1345" s="8">
        <f t="shared" si="208"/>
        <v>27.675000000000001</v>
      </c>
      <c r="V1345" s="8">
        <f t="shared" si="209"/>
        <v>27.725000000000001</v>
      </c>
    </row>
    <row r="1346" spans="1:22" ht="13.5" x14ac:dyDescent="0.25">
      <c r="A1346" s="3">
        <f>RSI!A1346</f>
        <v>43971</v>
      </c>
      <c r="B1346" s="2">
        <f>RSI!B1346</f>
        <v>1.74</v>
      </c>
      <c r="C1346" s="2">
        <f>RSI!I1346</f>
        <v>88.29337211876755</v>
      </c>
      <c r="D1346" s="2">
        <f>MACD!E1346</f>
        <v>-8.855819715500779E-2</v>
      </c>
      <c r="E1346" s="2">
        <f>MACD!F1346</f>
        <v>-8.0269344610924345E-2</v>
      </c>
      <c r="F1346" s="2">
        <f>'Moving Avg'!D1346</f>
        <v>1.6919999999999997</v>
      </c>
      <c r="G1346" s="2">
        <f>'Moving Avg'!F1346</f>
        <v>1.5455000000000001</v>
      </c>
      <c r="H1346" s="2">
        <f>'Moving Avg'!G1346</f>
        <v>1.3859999999999995</v>
      </c>
      <c r="I1346" s="2">
        <f>'Moving Avg'!H1346</f>
        <v>1.2750500000000011</v>
      </c>
      <c r="J1346" s="6" t="str">
        <f>OBV!F1346</f>
        <v>BULLISH</v>
      </c>
      <c r="K1346" s="6" t="str">
        <f>OBV!G1346</f>
        <v>NEUTRAL</v>
      </c>
      <c r="L1346" s="6" t="str">
        <f>OBV!H1346</f>
        <v>CONFIRMED BULLISH</v>
      </c>
      <c r="M1346" s="8">
        <f t="shared" ref="M1346:M1409" si="210">IF(C1346&lt;30,50, IF(C1346&gt;70, 0, 25))</f>
        <v>0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83.5</v>
      </c>
      <c r="Q1346" s="9">
        <f t="shared" si="204"/>
        <v>35.774999999999999</v>
      </c>
      <c r="R1346" s="9">
        <f t="shared" si="205"/>
        <v>47.375</v>
      </c>
      <c r="S1346" s="9">
        <f t="shared" si="206"/>
        <v>56.825000000000003</v>
      </c>
      <c r="T1346" s="9">
        <f t="shared" si="207"/>
        <v>44.625</v>
      </c>
      <c r="U1346" s="8">
        <f t="shared" si="208"/>
        <v>46.658333333333339</v>
      </c>
      <c r="V1346" s="8">
        <f t="shared" si="209"/>
        <v>46.150000000000006</v>
      </c>
    </row>
    <row r="1347" spans="1:22" ht="13.5" x14ac:dyDescent="0.25">
      <c r="A1347" s="3">
        <f>RSI!A1347</f>
        <v>43972</v>
      </c>
      <c r="B1347" s="2">
        <f>RSI!B1347</f>
        <v>1.7</v>
      </c>
      <c r="C1347" s="2">
        <f>RSI!I1347</f>
        <v>77.059710289514527</v>
      </c>
      <c r="D1347" s="2">
        <f>MACD!E1347</f>
        <v>-8.4809515916208111E-2</v>
      </c>
      <c r="E1347" s="2">
        <f>MACD!F1347</f>
        <v>-8.1177378871981093E-2</v>
      </c>
      <c r="F1347" s="2">
        <f>'Moving Avg'!D1347</f>
        <v>1.7</v>
      </c>
      <c r="G1347" s="2">
        <f>'Moving Avg'!F1347</f>
        <v>1.5610000000000002</v>
      </c>
      <c r="H1347" s="2">
        <f>'Moving Avg'!G1347</f>
        <v>1.3939999999999995</v>
      </c>
      <c r="I1347" s="2">
        <f>'Moving Avg'!H1347</f>
        <v>1.2783000000000011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  <c r="M1347" s="8">
        <f t="shared" si="210"/>
        <v>0</v>
      </c>
      <c r="N1347" s="8">
        <f t="shared" si="211"/>
        <v>45</v>
      </c>
      <c r="O1347" s="8">
        <f t="shared" si="212"/>
        <v>50</v>
      </c>
      <c r="P1347" s="8">
        <f t="shared" si="213"/>
        <v>16.5</v>
      </c>
      <c r="Q1347" s="9">
        <f t="shared" ref="Q1347:Q1410" si="214">0.35*M1347+N1347*0.35+O1347*0.15+P1347*0.15</f>
        <v>25.725000000000001</v>
      </c>
      <c r="R1347" s="9">
        <f t="shared" ref="R1347:R1410" si="215">M1347*0.2+N1347*0.2+O1347*0.35+P1347*0.25</f>
        <v>30.625</v>
      </c>
      <c r="S1347" s="9">
        <f t="shared" ref="S1347:S1410" si="216">M1347*0.15+N1347*0.15+O1347*0.25+P1347*0.45</f>
        <v>26.675000000000001</v>
      </c>
      <c r="T1347" s="9">
        <f t="shared" ref="T1347:T1410" si="217">0.25*SUM(M1347:P1347)</f>
        <v>27.875</v>
      </c>
      <c r="U1347" s="8">
        <f t="shared" ref="U1347:U1410" si="218">SUM(Q1347:S1347)/3</f>
        <v>27.675000000000001</v>
      </c>
      <c r="V1347" s="8">
        <f t="shared" ref="V1347:V1410" si="219">SUM(Q1347:T1347)/4</f>
        <v>27.725000000000001</v>
      </c>
    </row>
    <row r="1348" spans="1:22" ht="13.5" x14ac:dyDescent="0.25">
      <c r="A1348" s="3">
        <f>RSI!A1348</f>
        <v>43973</v>
      </c>
      <c r="B1348" s="2">
        <f>RSI!B1348</f>
        <v>1.67</v>
      </c>
      <c r="C1348" s="2">
        <f>RSI!I1348</f>
        <v>69.878723137537705</v>
      </c>
      <c r="D1348" s="2">
        <f>MACD!E1348</f>
        <v>-8.0393204222946713E-2</v>
      </c>
      <c r="E1348" s="2">
        <f>MACD!F1348</f>
        <v>-8.1020543942174228E-2</v>
      </c>
      <c r="F1348" s="2">
        <f>'Moving Avg'!D1348</f>
        <v>1.6939999999999997</v>
      </c>
      <c r="G1348" s="2">
        <f>'Moving Avg'!F1348</f>
        <v>1.5745</v>
      </c>
      <c r="H1348" s="2">
        <f>'Moving Avg'!G1348</f>
        <v>1.4025999999999996</v>
      </c>
      <c r="I1348" s="2">
        <f>'Moving Avg'!H1348</f>
        <v>1.2814000000000012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25</v>
      </c>
      <c r="N1348" s="8">
        <f t="shared" si="211"/>
        <v>0</v>
      </c>
      <c r="O1348" s="8">
        <f t="shared" si="212"/>
        <v>50</v>
      </c>
      <c r="P1348" s="8">
        <f t="shared" si="213"/>
        <v>16.5</v>
      </c>
      <c r="Q1348" s="9">
        <f t="shared" si="214"/>
        <v>18.725000000000001</v>
      </c>
      <c r="R1348" s="9">
        <f t="shared" si="215"/>
        <v>26.625</v>
      </c>
      <c r="S1348" s="9">
        <f t="shared" si="216"/>
        <v>23.675000000000001</v>
      </c>
      <c r="T1348" s="9">
        <f t="shared" si="217"/>
        <v>22.875</v>
      </c>
      <c r="U1348" s="8">
        <f t="shared" si="218"/>
        <v>23.008333333333336</v>
      </c>
      <c r="V1348" s="8">
        <f t="shared" si="219"/>
        <v>22.975000000000001</v>
      </c>
    </row>
    <row r="1349" spans="1:22" ht="13.5" x14ac:dyDescent="0.25">
      <c r="A1349" s="3">
        <f>RSI!A1349</f>
        <v>43977</v>
      </c>
      <c r="B1349" s="2">
        <f>RSI!B1349</f>
        <v>1.67</v>
      </c>
      <c r="C1349" s="2">
        <f>RSI!I1349</f>
        <v>69.878723137537705</v>
      </c>
      <c r="D1349" s="2">
        <f>MACD!E1349</f>
        <v>-7.2769105839645354E-2</v>
      </c>
      <c r="E1349" s="2">
        <f>MACD!F1349</f>
        <v>-7.9370256321668456E-2</v>
      </c>
      <c r="F1349" s="2">
        <f>'Moving Avg'!D1349</f>
        <v>1.6939999999999997</v>
      </c>
      <c r="G1349" s="2">
        <f>'Moving Avg'!F1349</f>
        <v>1.5879999999999999</v>
      </c>
      <c r="H1349" s="2">
        <f>'Moving Avg'!G1349</f>
        <v>1.4111999999999998</v>
      </c>
      <c r="I1349" s="2">
        <f>'Moving Avg'!H1349</f>
        <v>1.2845000000000011</v>
      </c>
      <c r="J1349" s="6" t="str">
        <f>OBV!F1349</f>
        <v>BEARISH</v>
      </c>
      <c r="K1349" s="6" t="str">
        <f>OBV!G1349</f>
        <v>NEUTRAL</v>
      </c>
      <c r="L1349" s="6" t="str">
        <f>OBV!H1349</f>
        <v>NEUTRAL</v>
      </c>
      <c r="M1349" s="8">
        <f t="shared" si="210"/>
        <v>25</v>
      </c>
      <c r="N1349" s="8">
        <f t="shared" si="211"/>
        <v>0</v>
      </c>
      <c r="O1349" s="8">
        <f t="shared" si="212"/>
        <v>50</v>
      </c>
      <c r="P1349" s="8">
        <f t="shared" si="213"/>
        <v>16.5</v>
      </c>
      <c r="Q1349" s="9">
        <f t="shared" si="214"/>
        <v>18.725000000000001</v>
      </c>
      <c r="R1349" s="9">
        <f t="shared" si="215"/>
        <v>26.625</v>
      </c>
      <c r="S1349" s="9">
        <f t="shared" si="216"/>
        <v>23.675000000000001</v>
      </c>
      <c r="T1349" s="9">
        <f t="shared" si="217"/>
        <v>22.875</v>
      </c>
      <c r="U1349" s="8">
        <f t="shared" si="218"/>
        <v>23.008333333333336</v>
      </c>
      <c r="V1349" s="8">
        <f t="shared" si="219"/>
        <v>22.975000000000001</v>
      </c>
    </row>
    <row r="1350" spans="1:22" ht="13.5" x14ac:dyDescent="0.25">
      <c r="A1350" s="3">
        <f>RSI!A1350</f>
        <v>43978</v>
      </c>
      <c r="B1350" s="2">
        <f>RSI!B1350</f>
        <v>1.62</v>
      </c>
      <c r="C1350" s="2">
        <f>RSI!I1350</f>
        <v>59.212965598514188</v>
      </c>
      <c r="D1350" s="2">
        <f>MACD!E1350</f>
        <v>-5.7134622994157169E-2</v>
      </c>
      <c r="E1350" s="2">
        <f>MACD!F1350</f>
        <v>-7.4923129656166196E-2</v>
      </c>
      <c r="F1350" s="2">
        <f>'Moving Avg'!D1350</f>
        <v>1.6799999999999997</v>
      </c>
      <c r="G1350" s="2">
        <f>'Moving Avg'!F1350</f>
        <v>1.599</v>
      </c>
      <c r="H1350" s="2">
        <f>'Moving Avg'!G1350</f>
        <v>1.4188000000000001</v>
      </c>
      <c r="I1350" s="2">
        <f>'Moving Avg'!H1350</f>
        <v>1.2872500000000011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25</v>
      </c>
      <c r="N1350" s="8">
        <f t="shared" si="211"/>
        <v>0</v>
      </c>
      <c r="O1350" s="8">
        <f t="shared" si="212"/>
        <v>50</v>
      </c>
      <c r="P1350" s="8">
        <f t="shared" si="213"/>
        <v>16.5</v>
      </c>
      <c r="Q1350" s="9">
        <f t="shared" si="214"/>
        <v>18.725000000000001</v>
      </c>
      <c r="R1350" s="9">
        <f t="shared" si="215"/>
        <v>26.625</v>
      </c>
      <c r="S1350" s="9">
        <f t="shared" si="216"/>
        <v>23.675000000000001</v>
      </c>
      <c r="T1350" s="9">
        <f t="shared" si="217"/>
        <v>22.875</v>
      </c>
      <c r="U1350" s="8">
        <f t="shared" si="218"/>
        <v>23.008333333333336</v>
      </c>
      <c r="V1350" s="8">
        <f t="shared" si="219"/>
        <v>22.975000000000001</v>
      </c>
    </row>
    <row r="1351" spans="1:22" ht="13.5" x14ac:dyDescent="0.25">
      <c r="A1351" s="3">
        <f>RSI!A1351</f>
        <v>43979</v>
      </c>
      <c r="B1351" s="2">
        <f>RSI!B1351</f>
        <v>1.58</v>
      </c>
      <c r="C1351" s="2">
        <f>RSI!I1351</f>
        <v>52.331448793714955</v>
      </c>
      <c r="D1351" s="2">
        <f>MACD!E1351</f>
        <v>-3.5117468365992277E-2</v>
      </c>
      <c r="E1351" s="2">
        <f>MACD!F1351</f>
        <v>-6.6961997398131412E-2</v>
      </c>
      <c r="F1351" s="2">
        <f>'Moving Avg'!D1351</f>
        <v>1.6480000000000001</v>
      </c>
      <c r="G1351" s="2">
        <f>'Moving Avg'!F1351</f>
        <v>1.6060000000000003</v>
      </c>
      <c r="H1351" s="2">
        <f>'Moving Avg'!G1351</f>
        <v>1.4261999999999997</v>
      </c>
      <c r="I1351" s="2">
        <f>'Moving Avg'!H1351</f>
        <v>1.2898000000000007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0"/>
        <v>25</v>
      </c>
      <c r="N1351" s="8">
        <f t="shared" si="211"/>
        <v>0</v>
      </c>
      <c r="O1351" s="8">
        <f t="shared" si="212"/>
        <v>50</v>
      </c>
      <c r="P1351" s="8">
        <f t="shared" si="213"/>
        <v>16.5</v>
      </c>
      <c r="Q1351" s="9">
        <f t="shared" si="214"/>
        <v>18.725000000000001</v>
      </c>
      <c r="R1351" s="9">
        <f t="shared" si="215"/>
        <v>26.625</v>
      </c>
      <c r="S1351" s="9">
        <f t="shared" si="216"/>
        <v>23.675000000000001</v>
      </c>
      <c r="T1351" s="9">
        <f t="shared" si="217"/>
        <v>22.875</v>
      </c>
      <c r="U1351" s="8">
        <f t="shared" si="218"/>
        <v>23.008333333333336</v>
      </c>
      <c r="V1351" s="8">
        <f t="shared" si="219"/>
        <v>22.975000000000001</v>
      </c>
    </row>
    <row r="1352" spans="1:22" ht="13.5" x14ac:dyDescent="0.25">
      <c r="A1352" s="3">
        <f>RSI!A1352</f>
        <v>43980</v>
      </c>
      <c r="B1352" s="2">
        <f>RSI!B1352</f>
        <v>1.58</v>
      </c>
      <c r="C1352" s="2">
        <f>RSI!I1352</f>
        <v>52.331448793714955</v>
      </c>
      <c r="D1352" s="2">
        <f>MACD!E1352</f>
        <v>-1.6555680912404336E-2</v>
      </c>
      <c r="E1352" s="2">
        <f>MACD!F1352</f>
        <v>-5.6880734100986E-2</v>
      </c>
      <c r="F1352" s="2">
        <f>'Moving Avg'!D1352</f>
        <v>1.6240000000000001</v>
      </c>
      <c r="G1352" s="2">
        <f>'Moving Avg'!F1352</f>
        <v>1.613</v>
      </c>
      <c r="H1352" s="2">
        <f>'Moving Avg'!G1352</f>
        <v>1.4329999999999998</v>
      </c>
      <c r="I1352" s="2">
        <f>'Moving Avg'!H1352</f>
        <v>1.292350000000001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0"/>
        <v>25</v>
      </c>
      <c r="N1352" s="8">
        <f t="shared" si="211"/>
        <v>0</v>
      </c>
      <c r="O1352" s="8">
        <f t="shared" si="212"/>
        <v>50</v>
      </c>
      <c r="P1352" s="8">
        <f t="shared" si="213"/>
        <v>16.5</v>
      </c>
      <c r="Q1352" s="9">
        <f t="shared" si="214"/>
        <v>18.725000000000001</v>
      </c>
      <c r="R1352" s="9">
        <f t="shared" si="215"/>
        <v>26.625</v>
      </c>
      <c r="S1352" s="9">
        <f t="shared" si="216"/>
        <v>23.675000000000001</v>
      </c>
      <c r="T1352" s="9">
        <f t="shared" si="217"/>
        <v>22.875</v>
      </c>
      <c r="U1352" s="8">
        <f t="shared" si="218"/>
        <v>23.008333333333336</v>
      </c>
      <c r="V1352" s="8">
        <f t="shared" si="219"/>
        <v>22.975000000000001</v>
      </c>
    </row>
    <row r="1353" spans="1:22" ht="13.5" x14ac:dyDescent="0.25">
      <c r="A1353" s="3">
        <f>RSI!A1353</f>
        <v>43983</v>
      </c>
      <c r="B1353" s="2">
        <f>RSI!B1353</f>
        <v>1.54</v>
      </c>
      <c r="C1353" s="2">
        <f>RSI!I1353</f>
        <v>46.115799891880279</v>
      </c>
      <c r="D1353" s="2">
        <f>MACD!E1353</f>
        <v>8.2041888123429718E-3</v>
      </c>
      <c r="E1353" s="2">
        <f>MACD!F1353</f>
        <v>-4.3863749518320207E-2</v>
      </c>
      <c r="F1353" s="2">
        <f>'Moving Avg'!D1353</f>
        <v>1.5980000000000001</v>
      </c>
      <c r="G1353" s="2">
        <f>'Moving Avg'!F1353</f>
        <v>1.6160000000000001</v>
      </c>
      <c r="H1353" s="2">
        <f>'Moving Avg'!G1353</f>
        <v>1.4390000000000001</v>
      </c>
      <c r="I1353" s="2">
        <f>'Moving Avg'!H1353</f>
        <v>1.2946500000000012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  <c r="M1353" s="8">
        <f t="shared" si="210"/>
        <v>25</v>
      </c>
      <c r="N1353" s="8">
        <f t="shared" si="211"/>
        <v>0</v>
      </c>
      <c r="O1353" s="8">
        <f t="shared" si="212"/>
        <v>50</v>
      </c>
      <c r="P1353" s="8">
        <f t="shared" si="213"/>
        <v>16.5</v>
      </c>
      <c r="Q1353" s="9">
        <f t="shared" si="214"/>
        <v>18.725000000000001</v>
      </c>
      <c r="R1353" s="9">
        <f t="shared" si="215"/>
        <v>26.625</v>
      </c>
      <c r="S1353" s="9">
        <f t="shared" si="216"/>
        <v>23.675000000000001</v>
      </c>
      <c r="T1353" s="9">
        <f t="shared" si="217"/>
        <v>22.875</v>
      </c>
      <c r="U1353" s="8">
        <f t="shared" si="218"/>
        <v>23.008333333333336</v>
      </c>
      <c r="V1353" s="8">
        <f t="shared" si="219"/>
        <v>22.975000000000001</v>
      </c>
    </row>
    <row r="1354" spans="1:22" ht="13.5" x14ac:dyDescent="0.25">
      <c r="A1354" s="3">
        <f>RSI!A1354</f>
        <v>43984</v>
      </c>
      <c r="B1354" s="2">
        <f>RSI!B1354</f>
        <v>1.54</v>
      </c>
      <c r="C1354" s="2">
        <f>RSI!I1354</f>
        <v>46.115799891880279</v>
      </c>
      <c r="D1354" s="2">
        <f>MACD!E1354</f>
        <v>2.471742932247456E-2</v>
      </c>
      <c r="E1354" s="2">
        <f>MACD!F1354</f>
        <v>-3.0147513750161253E-2</v>
      </c>
      <c r="F1354" s="2">
        <f>'Moving Avg'!D1354</f>
        <v>1.5720000000000001</v>
      </c>
      <c r="G1354" s="2">
        <f>'Moving Avg'!F1354</f>
        <v>1.6175000000000002</v>
      </c>
      <c r="H1354" s="2">
        <f>'Moving Avg'!G1354</f>
        <v>1.4450000000000001</v>
      </c>
      <c r="I1354" s="2">
        <f>'Moving Avg'!H1354</f>
        <v>1.2969500000000014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  <c r="M1354" s="8">
        <f t="shared" si="210"/>
        <v>25</v>
      </c>
      <c r="N1354" s="8">
        <f t="shared" si="211"/>
        <v>0</v>
      </c>
      <c r="O1354" s="8">
        <f t="shared" si="212"/>
        <v>50</v>
      </c>
      <c r="P1354" s="8">
        <f t="shared" si="213"/>
        <v>16.5</v>
      </c>
      <c r="Q1354" s="9">
        <f t="shared" si="214"/>
        <v>18.725000000000001</v>
      </c>
      <c r="R1354" s="9">
        <f t="shared" si="215"/>
        <v>26.625</v>
      </c>
      <c r="S1354" s="9">
        <f t="shared" si="216"/>
        <v>23.675000000000001</v>
      </c>
      <c r="T1354" s="9">
        <f t="shared" si="217"/>
        <v>22.875</v>
      </c>
      <c r="U1354" s="8">
        <f t="shared" si="218"/>
        <v>23.008333333333336</v>
      </c>
      <c r="V1354" s="8">
        <f t="shared" si="219"/>
        <v>22.975000000000001</v>
      </c>
    </row>
    <row r="1355" spans="1:22" ht="13.5" x14ac:dyDescent="0.25">
      <c r="A1355" s="3">
        <f>RSI!A1355</f>
        <v>43985</v>
      </c>
      <c r="B1355" s="2">
        <f>RSI!B1355</f>
        <v>1.5</v>
      </c>
      <c r="C1355" s="2">
        <f>RSI!I1355</f>
        <v>40.532437635216603</v>
      </c>
      <c r="D1355" s="2">
        <f>MACD!E1355</f>
        <v>4.4894840784002188E-2</v>
      </c>
      <c r="E1355" s="2">
        <f>MACD!F1355</f>
        <v>-1.5139042843328565E-2</v>
      </c>
      <c r="F1355" s="2">
        <f>'Moving Avg'!D1355</f>
        <v>1.548</v>
      </c>
      <c r="G1355" s="2">
        <f>'Moving Avg'!F1355</f>
        <v>1.6169999999999998</v>
      </c>
      <c r="H1355" s="2">
        <f>'Moving Avg'!G1355</f>
        <v>1.4508000000000001</v>
      </c>
      <c r="I1355" s="2">
        <f>'Moving Avg'!H1355</f>
        <v>1.2990500000000014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  <c r="M1355" s="8">
        <f t="shared" si="210"/>
        <v>25</v>
      </c>
      <c r="N1355" s="8">
        <f t="shared" si="211"/>
        <v>0</v>
      </c>
      <c r="O1355" s="8">
        <f t="shared" si="212"/>
        <v>50</v>
      </c>
      <c r="P1355" s="8">
        <f t="shared" si="213"/>
        <v>16.5</v>
      </c>
      <c r="Q1355" s="9">
        <f t="shared" si="214"/>
        <v>18.725000000000001</v>
      </c>
      <c r="R1355" s="9">
        <f t="shared" si="215"/>
        <v>26.625</v>
      </c>
      <c r="S1355" s="9">
        <f t="shared" si="216"/>
        <v>23.675000000000001</v>
      </c>
      <c r="T1355" s="9">
        <f t="shared" si="217"/>
        <v>22.875</v>
      </c>
      <c r="U1355" s="8">
        <f t="shared" si="218"/>
        <v>23.008333333333336</v>
      </c>
      <c r="V1355" s="8">
        <f t="shared" si="219"/>
        <v>22.975000000000001</v>
      </c>
    </row>
    <row r="1356" spans="1:22" ht="13.5" x14ac:dyDescent="0.25">
      <c r="A1356" s="3">
        <f>RSI!A1356</f>
        <v>43986</v>
      </c>
      <c r="B1356" s="2">
        <f>RSI!B1356</f>
        <v>1.54</v>
      </c>
      <c r="C1356" s="2">
        <f>RSI!I1356</f>
        <v>47.391806149270025</v>
      </c>
      <c r="D1356" s="2">
        <f>MACD!E1356</f>
        <v>6.7086318814726154E-2</v>
      </c>
      <c r="E1356" s="2">
        <f>MACD!F1356</f>
        <v>1.3060294882823783E-3</v>
      </c>
      <c r="F1356" s="2">
        <f>'Moving Avg'!D1356</f>
        <v>1.54</v>
      </c>
      <c r="G1356" s="2">
        <f>'Moving Avg'!F1356</f>
        <v>1.6179999999999999</v>
      </c>
      <c r="H1356" s="2">
        <f>'Moving Avg'!G1356</f>
        <v>1.4568000000000001</v>
      </c>
      <c r="I1356" s="2">
        <f>'Moving Avg'!H1356</f>
        <v>1.3013500000000013</v>
      </c>
      <c r="J1356" s="6" t="str">
        <f>OBV!F1356</f>
        <v>BEARISH</v>
      </c>
      <c r="K1356" s="6" t="str">
        <f>OBV!G1356</f>
        <v>NEUTRAL</v>
      </c>
      <c r="L1356" s="6" t="str">
        <f>OBV!H1356</f>
        <v>CONFIRMED BEARISH</v>
      </c>
      <c r="M1356" s="8">
        <f t="shared" si="210"/>
        <v>25</v>
      </c>
      <c r="N1356" s="8">
        <f t="shared" si="211"/>
        <v>0</v>
      </c>
      <c r="O1356" s="8">
        <f t="shared" si="212"/>
        <v>50</v>
      </c>
      <c r="P1356" s="8">
        <f t="shared" si="213"/>
        <v>16.5</v>
      </c>
      <c r="Q1356" s="9">
        <f t="shared" si="214"/>
        <v>18.725000000000001</v>
      </c>
      <c r="R1356" s="9">
        <f t="shared" si="215"/>
        <v>26.625</v>
      </c>
      <c r="S1356" s="9">
        <f t="shared" si="216"/>
        <v>23.675000000000001</v>
      </c>
      <c r="T1356" s="9">
        <f t="shared" si="217"/>
        <v>22.875</v>
      </c>
      <c r="U1356" s="8">
        <f t="shared" si="218"/>
        <v>23.008333333333336</v>
      </c>
      <c r="V1356" s="8">
        <f t="shared" si="219"/>
        <v>22.975000000000001</v>
      </c>
    </row>
    <row r="1357" spans="1:22" ht="13.5" x14ac:dyDescent="0.25">
      <c r="A1357" s="3">
        <f>RSI!A1357</f>
        <v>43987</v>
      </c>
      <c r="B1357" s="2">
        <f>RSI!B1357</f>
        <v>1.5</v>
      </c>
      <c r="C1357" s="2">
        <f>RSI!I1357</f>
        <v>42.155308057422346</v>
      </c>
      <c r="D1357" s="2">
        <f>MACD!E1357</f>
        <v>8.279660708592318E-2</v>
      </c>
      <c r="E1357" s="2">
        <f>MACD!F1357</f>
        <v>1.7604145007810539E-2</v>
      </c>
      <c r="F1357" s="2">
        <f>'Moving Avg'!D1357</f>
        <v>1.524</v>
      </c>
      <c r="G1357" s="2">
        <f>'Moving Avg'!F1357</f>
        <v>1.6155000000000002</v>
      </c>
      <c r="H1357" s="2">
        <f>'Moving Avg'!G1357</f>
        <v>1.4620000000000002</v>
      </c>
      <c r="I1357" s="2">
        <f>'Moving Avg'!H1357</f>
        <v>1.3033000000000012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25</v>
      </c>
      <c r="N1357" s="8">
        <f t="shared" si="211"/>
        <v>0</v>
      </c>
      <c r="O1357" s="8">
        <f t="shared" si="212"/>
        <v>50</v>
      </c>
      <c r="P1357" s="8">
        <f t="shared" si="213"/>
        <v>16.5</v>
      </c>
      <c r="Q1357" s="9">
        <f t="shared" si="214"/>
        <v>18.725000000000001</v>
      </c>
      <c r="R1357" s="9">
        <f t="shared" si="215"/>
        <v>26.625</v>
      </c>
      <c r="S1357" s="9">
        <f t="shared" si="216"/>
        <v>23.675000000000001</v>
      </c>
      <c r="T1357" s="9">
        <f t="shared" si="217"/>
        <v>22.875</v>
      </c>
      <c r="U1357" s="8">
        <f t="shared" si="218"/>
        <v>23.008333333333336</v>
      </c>
      <c r="V1357" s="8">
        <f t="shared" si="219"/>
        <v>22.975000000000001</v>
      </c>
    </row>
    <row r="1358" spans="1:22" ht="13.5" x14ac:dyDescent="0.25">
      <c r="A1358" s="3">
        <f>RSI!A1358</f>
        <v>43990</v>
      </c>
      <c r="B1358" s="2">
        <f>RSI!B1358</f>
        <v>1.46</v>
      </c>
      <c r="C1358" s="2">
        <f>RSI!I1358</f>
        <v>37.672530714757862</v>
      </c>
      <c r="D1358" s="2">
        <f>MACD!E1358</f>
        <v>9.4788467046708291E-2</v>
      </c>
      <c r="E1358" s="2">
        <f>MACD!F1358</f>
        <v>3.3041009415590086E-2</v>
      </c>
      <c r="F1358" s="2">
        <f>'Moving Avg'!D1358</f>
        <v>1.508</v>
      </c>
      <c r="G1358" s="2">
        <f>'Moving Avg'!F1358</f>
        <v>1.611</v>
      </c>
      <c r="H1358" s="2">
        <f>'Moving Avg'!G1358</f>
        <v>1.4664000000000001</v>
      </c>
      <c r="I1358" s="2">
        <f>'Moving Avg'!H1358</f>
        <v>1.3048500000000012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25</v>
      </c>
      <c r="N1358" s="8">
        <f t="shared" si="211"/>
        <v>0</v>
      </c>
      <c r="O1358" s="8">
        <f t="shared" si="212"/>
        <v>50</v>
      </c>
      <c r="P1358" s="8">
        <f t="shared" si="213"/>
        <v>16.5</v>
      </c>
      <c r="Q1358" s="9">
        <f t="shared" si="214"/>
        <v>18.725000000000001</v>
      </c>
      <c r="R1358" s="9">
        <f t="shared" si="215"/>
        <v>26.625</v>
      </c>
      <c r="S1358" s="9">
        <f t="shared" si="216"/>
        <v>23.675000000000001</v>
      </c>
      <c r="T1358" s="9">
        <f t="shared" si="217"/>
        <v>22.875</v>
      </c>
      <c r="U1358" s="8">
        <f t="shared" si="218"/>
        <v>23.008333333333336</v>
      </c>
      <c r="V1358" s="8">
        <f t="shared" si="219"/>
        <v>22.975000000000001</v>
      </c>
    </row>
    <row r="1359" spans="1:22" ht="13.5" x14ac:dyDescent="0.25">
      <c r="A1359" s="3">
        <f>RSI!A1359</f>
        <v>43991</v>
      </c>
      <c r="B1359" s="2">
        <f>RSI!B1359</f>
        <v>1.4</v>
      </c>
      <c r="C1359" s="2">
        <f>RSI!I1359</f>
        <v>32.14985153651277</v>
      </c>
      <c r="D1359" s="2">
        <f>MACD!E1359</f>
        <v>0.1099411953117484</v>
      </c>
      <c r="E1359" s="2">
        <f>MACD!F1359</f>
        <v>4.842104659482175E-2</v>
      </c>
      <c r="F1359" s="2">
        <f>'Moving Avg'!D1359</f>
        <v>1.48</v>
      </c>
      <c r="G1359" s="2">
        <f>'Moving Avg'!F1359</f>
        <v>1.6019999999999999</v>
      </c>
      <c r="H1359" s="2">
        <f>'Moving Avg'!G1359</f>
        <v>1.4696</v>
      </c>
      <c r="I1359" s="2">
        <f>'Moving Avg'!H1359</f>
        <v>1.3062500000000012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25</v>
      </c>
      <c r="N1359" s="8">
        <f t="shared" si="211"/>
        <v>0</v>
      </c>
      <c r="O1359" s="8">
        <f t="shared" si="212"/>
        <v>50</v>
      </c>
      <c r="P1359" s="8">
        <f t="shared" si="213"/>
        <v>16.5</v>
      </c>
      <c r="Q1359" s="9">
        <f t="shared" si="214"/>
        <v>18.725000000000001</v>
      </c>
      <c r="R1359" s="9">
        <f t="shared" si="215"/>
        <v>26.625</v>
      </c>
      <c r="S1359" s="9">
        <f t="shared" si="216"/>
        <v>23.675000000000001</v>
      </c>
      <c r="T1359" s="9">
        <f t="shared" si="217"/>
        <v>22.875</v>
      </c>
      <c r="U1359" s="8">
        <f t="shared" si="218"/>
        <v>23.008333333333336</v>
      </c>
      <c r="V1359" s="8">
        <f t="shared" si="219"/>
        <v>22.975000000000001</v>
      </c>
    </row>
    <row r="1360" spans="1:22" ht="13.5" x14ac:dyDescent="0.25">
      <c r="A1360" s="3">
        <f>RSI!A1360</f>
        <v>43992</v>
      </c>
      <c r="B1360" s="2">
        <f>RSI!B1360</f>
        <v>1.32</v>
      </c>
      <c r="C1360" s="2">
        <f>RSI!I1360</f>
        <v>26.55918931162536</v>
      </c>
      <c r="D1360" s="2">
        <f>MACD!E1360</f>
        <v>0.12187064115687374</v>
      </c>
      <c r="E1360" s="2">
        <f>MACD!F1360</f>
        <v>6.311096550723215E-2</v>
      </c>
      <c r="F1360" s="2">
        <f>'Moving Avg'!D1360</f>
        <v>1.4440000000000002</v>
      </c>
      <c r="G1360" s="2">
        <f>'Moving Avg'!F1360</f>
        <v>1.5869999999999997</v>
      </c>
      <c r="H1360" s="2">
        <f>'Moving Avg'!G1360</f>
        <v>1.4711999999999998</v>
      </c>
      <c r="I1360" s="2">
        <f>'Moving Avg'!H1360</f>
        <v>1.307400000000001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50</v>
      </c>
      <c r="N1360" s="8">
        <f t="shared" si="211"/>
        <v>0</v>
      </c>
      <c r="O1360" s="8">
        <f t="shared" si="212"/>
        <v>50</v>
      </c>
      <c r="P1360" s="8">
        <f t="shared" si="213"/>
        <v>16.5</v>
      </c>
      <c r="Q1360" s="9">
        <f t="shared" si="214"/>
        <v>27.475000000000001</v>
      </c>
      <c r="R1360" s="9">
        <f t="shared" si="215"/>
        <v>31.625</v>
      </c>
      <c r="S1360" s="9">
        <f t="shared" si="216"/>
        <v>27.425000000000001</v>
      </c>
      <c r="T1360" s="9">
        <f t="shared" si="217"/>
        <v>29.125</v>
      </c>
      <c r="U1360" s="8">
        <f t="shared" si="218"/>
        <v>28.841666666666669</v>
      </c>
      <c r="V1360" s="8">
        <f t="shared" si="219"/>
        <v>28.912500000000001</v>
      </c>
    </row>
    <row r="1361" spans="1:22" ht="13.5" x14ac:dyDescent="0.25">
      <c r="A1361" s="3">
        <f>RSI!A1361</f>
        <v>43993</v>
      </c>
      <c r="B1361" s="2">
        <f>RSI!B1361</f>
        <v>1.35</v>
      </c>
      <c r="C1361" s="2">
        <f>RSI!I1361</f>
        <v>31.37824613287583</v>
      </c>
      <c r="D1361" s="2">
        <f>MACD!E1361</f>
        <v>0.12487096891408722</v>
      </c>
      <c r="E1361" s="2">
        <f>MACD!F1361</f>
        <v>7.5462966188603167E-2</v>
      </c>
      <c r="F1361" s="2">
        <f>'Moving Avg'!D1361</f>
        <v>1.4059999999999999</v>
      </c>
      <c r="G1361" s="2">
        <f>'Moving Avg'!F1361</f>
        <v>1.5714999999999997</v>
      </c>
      <c r="H1361" s="2">
        <f>'Moving Avg'!G1361</f>
        <v>1.4733999999999998</v>
      </c>
      <c r="I1361" s="2">
        <f>'Moving Avg'!H1361</f>
        <v>1.3088000000000011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50</v>
      </c>
      <c r="P1361" s="8">
        <f t="shared" si="213"/>
        <v>16.5</v>
      </c>
      <c r="Q1361" s="9">
        <f t="shared" si="214"/>
        <v>18.725000000000001</v>
      </c>
      <c r="R1361" s="9">
        <f t="shared" si="215"/>
        <v>26.625</v>
      </c>
      <c r="S1361" s="9">
        <f t="shared" si="216"/>
        <v>23.675000000000001</v>
      </c>
      <c r="T1361" s="9">
        <f t="shared" si="217"/>
        <v>22.875</v>
      </c>
      <c r="U1361" s="8">
        <f t="shared" si="218"/>
        <v>23.008333333333336</v>
      </c>
      <c r="V1361" s="8">
        <f t="shared" si="219"/>
        <v>22.975000000000001</v>
      </c>
    </row>
    <row r="1362" spans="1:22" ht="13.5" x14ac:dyDescent="0.25">
      <c r="A1362" s="3">
        <f>RSI!A1362</f>
        <v>43994</v>
      </c>
      <c r="B1362" s="2">
        <f>RSI!B1362</f>
        <v>1.35</v>
      </c>
      <c r="C1362" s="2">
        <f>RSI!I1362</f>
        <v>31.37824613287583</v>
      </c>
      <c r="D1362" s="2">
        <f>MACD!E1362</f>
        <v>0.128419704690661</v>
      </c>
      <c r="E1362" s="2">
        <f>MACD!F1362</f>
        <v>8.6054313889014744E-2</v>
      </c>
      <c r="F1362" s="2">
        <f>'Moving Avg'!D1362</f>
        <v>1.3759999999999999</v>
      </c>
      <c r="G1362" s="2">
        <f>'Moving Avg'!F1362</f>
        <v>1.556</v>
      </c>
      <c r="H1362" s="2">
        <f>'Moving Avg'!G1362</f>
        <v>1.4755999999999994</v>
      </c>
      <c r="I1362" s="2">
        <f>'Moving Avg'!H1362</f>
        <v>1.3103000000000011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0</v>
      </c>
      <c r="O1362" s="8">
        <f t="shared" si="212"/>
        <v>50</v>
      </c>
      <c r="P1362" s="8">
        <f t="shared" si="213"/>
        <v>16.5</v>
      </c>
      <c r="Q1362" s="9">
        <f t="shared" si="214"/>
        <v>18.725000000000001</v>
      </c>
      <c r="R1362" s="9">
        <f t="shared" si="215"/>
        <v>26.625</v>
      </c>
      <c r="S1362" s="9">
        <f t="shared" si="216"/>
        <v>23.675000000000001</v>
      </c>
      <c r="T1362" s="9">
        <f t="shared" si="217"/>
        <v>22.875</v>
      </c>
      <c r="U1362" s="8">
        <f t="shared" si="218"/>
        <v>23.008333333333336</v>
      </c>
      <c r="V1362" s="8">
        <f t="shared" si="219"/>
        <v>22.975000000000001</v>
      </c>
    </row>
    <row r="1363" spans="1:22" ht="13.5" x14ac:dyDescent="0.25">
      <c r="A1363" s="3">
        <f>RSI!A1363</f>
        <v>43997</v>
      </c>
      <c r="B1363" s="2">
        <f>RSI!B1363</f>
        <v>1.39</v>
      </c>
      <c r="C1363" s="2">
        <f>RSI!I1363</f>
        <v>37.699777350105265</v>
      </c>
      <c r="D1363" s="2">
        <f>MACD!E1363</f>
        <v>0.12324085431970699</v>
      </c>
      <c r="E1363" s="2">
        <f>MACD!F1363</f>
        <v>9.3491621975153205E-2</v>
      </c>
      <c r="F1363" s="2">
        <f>'Moving Avg'!D1363</f>
        <v>1.3619999999999999</v>
      </c>
      <c r="G1363" s="2">
        <f>'Moving Avg'!F1363</f>
        <v>1.5405</v>
      </c>
      <c r="H1363" s="2">
        <f>'Moving Avg'!G1363</f>
        <v>1.4785999999999995</v>
      </c>
      <c r="I1363" s="2">
        <f>'Moving Avg'!H1363</f>
        <v>1.3120000000000009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25</v>
      </c>
      <c r="N1363" s="8">
        <f t="shared" si="211"/>
        <v>0</v>
      </c>
      <c r="O1363" s="8">
        <f t="shared" si="212"/>
        <v>50</v>
      </c>
      <c r="P1363" s="8">
        <f t="shared" si="213"/>
        <v>16.5</v>
      </c>
      <c r="Q1363" s="9">
        <f t="shared" si="214"/>
        <v>18.725000000000001</v>
      </c>
      <c r="R1363" s="9">
        <f t="shared" si="215"/>
        <v>26.625</v>
      </c>
      <c r="S1363" s="9">
        <f t="shared" si="216"/>
        <v>23.675000000000001</v>
      </c>
      <c r="T1363" s="9">
        <f t="shared" si="217"/>
        <v>22.875</v>
      </c>
      <c r="U1363" s="8">
        <f t="shared" si="218"/>
        <v>23.008333333333336</v>
      </c>
      <c r="V1363" s="8">
        <f t="shared" si="219"/>
        <v>22.975000000000001</v>
      </c>
    </row>
    <row r="1364" spans="1:22" ht="13.5" x14ac:dyDescent="0.25">
      <c r="A1364" s="3">
        <f>RSI!A1364</f>
        <v>43998</v>
      </c>
      <c r="B1364" s="2">
        <f>RSI!B1364</f>
        <v>1.33</v>
      </c>
      <c r="C1364" s="2">
        <f>RSI!I1364</f>
        <v>32.816330821535033</v>
      </c>
      <c r="D1364" s="2">
        <f>MACD!E1364</f>
        <v>0.12393274244138452</v>
      </c>
      <c r="E1364" s="2">
        <f>MACD!F1364</f>
        <v>9.957984606839948E-2</v>
      </c>
      <c r="F1364" s="2">
        <f>'Moving Avg'!D1364</f>
        <v>1.3479999999999999</v>
      </c>
      <c r="G1364" s="2">
        <f>'Moving Avg'!F1364</f>
        <v>1.5234999999999999</v>
      </c>
      <c r="H1364" s="2">
        <f>'Moving Avg'!G1364</f>
        <v>1.4797999999999993</v>
      </c>
      <c r="I1364" s="2">
        <f>'Moving Avg'!H1364</f>
        <v>1.3134000000000012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0"/>
        <v>25</v>
      </c>
      <c r="N1364" s="8">
        <f t="shared" si="211"/>
        <v>0</v>
      </c>
      <c r="O1364" s="8">
        <f t="shared" si="212"/>
        <v>50</v>
      </c>
      <c r="P1364" s="8">
        <f t="shared" si="213"/>
        <v>16.5</v>
      </c>
      <c r="Q1364" s="9">
        <f t="shared" si="214"/>
        <v>18.725000000000001</v>
      </c>
      <c r="R1364" s="9">
        <f t="shared" si="215"/>
        <v>26.625</v>
      </c>
      <c r="S1364" s="9">
        <f t="shared" si="216"/>
        <v>23.675000000000001</v>
      </c>
      <c r="T1364" s="9">
        <f t="shared" si="217"/>
        <v>22.875</v>
      </c>
      <c r="U1364" s="8">
        <f t="shared" si="218"/>
        <v>23.008333333333336</v>
      </c>
      <c r="V1364" s="8">
        <f t="shared" si="219"/>
        <v>22.975000000000001</v>
      </c>
    </row>
    <row r="1365" spans="1:22" ht="13.5" x14ac:dyDescent="0.25">
      <c r="A1365" s="3">
        <f>RSI!A1365</f>
        <v>43999</v>
      </c>
      <c r="B1365" s="2">
        <f>RSI!B1365</f>
        <v>1.28</v>
      </c>
      <c r="C1365" s="2">
        <f>RSI!I1365</f>
        <v>29.398741822356257</v>
      </c>
      <c r="D1365" s="2">
        <f>MACD!E1365</f>
        <v>0.12300550102741248</v>
      </c>
      <c r="E1365" s="2">
        <f>MACD!F1365</f>
        <v>0.10426497706020209</v>
      </c>
      <c r="F1365" s="2">
        <f>'Moving Avg'!D1365</f>
        <v>1.34</v>
      </c>
      <c r="G1365" s="2">
        <f>'Moving Avg'!F1365</f>
        <v>1.5030000000000001</v>
      </c>
      <c r="H1365" s="2">
        <f>'Moving Avg'!G1365</f>
        <v>1.4799999999999995</v>
      </c>
      <c r="I1365" s="2">
        <f>'Moving Avg'!H1365</f>
        <v>1.314550000000001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0"/>
        <v>50</v>
      </c>
      <c r="N1365" s="8">
        <f t="shared" si="211"/>
        <v>0</v>
      </c>
      <c r="O1365" s="8">
        <f t="shared" si="212"/>
        <v>50</v>
      </c>
      <c r="P1365" s="8">
        <f t="shared" si="213"/>
        <v>16.5</v>
      </c>
      <c r="Q1365" s="9">
        <f t="shared" si="214"/>
        <v>27.475000000000001</v>
      </c>
      <c r="R1365" s="9">
        <f t="shared" si="215"/>
        <v>31.625</v>
      </c>
      <c r="S1365" s="9">
        <f t="shared" si="216"/>
        <v>27.425000000000001</v>
      </c>
      <c r="T1365" s="9">
        <f t="shared" si="217"/>
        <v>29.125</v>
      </c>
      <c r="U1365" s="8">
        <f t="shared" si="218"/>
        <v>28.841666666666669</v>
      </c>
      <c r="V1365" s="8">
        <f t="shared" si="219"/>
        <v>28.912500000000001</v>
      </c>
    </row>
    <row r="1366" spans="1:22" ht="13.5" x14ac:dyDescent="0.25">
      <c r="A1366" s="3">
        <f>RSI!A1366</f>
        <v>44000</v>
      </c>
      <c r="B1366" s="2">
        <f>RSI!B1366</f>
        <v>1.23</v>
      </c>
      <c r="C1366" s="2">
        <f>RSI!I1366</f>
        <v>26.434058304982784</v>
      </c>
      <c r="D1366" s="2">
        <f>MACD!E1366</f>
        <v>0.13324193010732133</v>
      </c>
      <c r="E1366" s="2">
        <f>MACD!F1366</f>
        <v>0.11006036766962594</v>
      </c>
      <c r="F1366" s="2">
        <f>'Moving Avg'!D1366</f>
        <v>1.3160000000000001</v>
      </c>
      <c r="G1366" s="2">
        <f>'Moving Avg'!F1366</f>
        <v>1.4775</v>
      </c>
      <c r="H1366" s="2">
        <f>'Moving Avg'!G1366</f>
        <v>1.4785999999999995</v>
      </c>
      <c r="I1366" s="2">
        <f>'Moving Avg'!H1366</f>
        <v>1.3154500000000011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0"/>
        <v>50</v>
      </c>
      <c r="N1366" s="8">
        <f t="shared" si="211"/>
        <v>0</v>
      </c>
      <c r="O1366" s="8">
        <f t="shared" si="212"/>
        <v>50</v>
      </c>
      <c r="P1366" s="8">
        <f t="shared" si="213"/>
        <v>16.5</v>
      </c>
      <c r="Q1366" s="9">
        <f t="shared" si="214"/>
        <v>27.475000000000001</v>
      </c>
      <c r="R1366" s="9">
        <f t="shared" si="215"/>
        <v>31.625</v>
      </c>
      <c r="S1366" s="9">
        <f t="shared" si="216"/>
        <v>27.425000000000001</v>
      </c>
      <c r="T1366" s="9">
        <f t="shared" si="217"/>
        <v>29.125</v>
      </c>
      <c r="U1366" s="8">
        <f t="shared" si="218"/>
        <v>28.841666666666669</v>
      </c>
      <c r="V1366" s="8">
        <f t="shared" si="219"/>
        <v>28.912500000000001</v>
      </c>
    </row>
    <row r="1367" spans="1:22" ht="13.5" x14ac:dyDescent="0.25">
      <c r="A1367" s="3">
        <f>RSI!A1367</f>
        <v>44001</v>
      </c>
      <c r="B1367" s="2">
        <f>RSI!B1367</f>
        <v>1.23</v>
      </c>
      <c r="C1367" s="2">
        <f>RSI!I1367</f>
        <v>26.434058304982784</v>
      </c>
      <c r="D1367" s="2">
        <f>MACD!E1367</f>
        <v>0.13712241522568513</v>
      </c>
      <c r="E1367" s="2">
        <f>MACD!F1367</f>
        <v>0.11547277718083779</v>
      </c>
      <c r="F1367" s="2">
        <f>'Moving Avg'!D1367</f>
        <v>1.2920000000000003</v>
      </c>
      <c r="G1367" s="2">
        <f>'Moving Avg'!F1367</f>
        <v>1.4540000000000002</v>
      </c>
      <c r="H1367" s="2">
        <f>'Moving Avg'!G1367</f>
        <v>1.4771999999999996</v>
      </c>
      <c r="I1367" s="2">
        <f>'Moving Avg'!H1367</f>
        <v>1.316350000000001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0"/>
        <v>50</v>
      </c>
      <c r="N1367" s="8">
        <f t="shared" si="211"/>
        <v>0</v>
      </c>
      <c r="O1367" s="8">
        <f t="shared" si="212"/>
        <v>0</v>
      </c>
      <c r="P1367" s="8">
        <f t="shared" si="213"/>
        <v>16.5</v>
      </c>
      <c r="Q1367" s="9">
        <f t="shared" si="214"/>
        <v>19.975000000000001</v>
      </c>
      <c r="R1367" s="9">
        <f t="shared" si="215"/>
        <v>14.125</v>
      </c>
      <c r="S1367" s="9">
        <f t="shared" si="216"/>
        <v>14.925000000000001</v>
      </c>
      <c r="T1367" s="9">
        <f t="shared" si="217"/>
        <v>16.625</v>
      </c>
      <c r="U1367" s="8">
        <f t="shared" si="218"/>
        <v>16.341666666666669</v>
      </c>
      <c r="V1367" s="8">
        <f t="shared" si="219"/>
        <v>16.412500000000001</v>
      </c>
    </row>
    <row r="1368" spans="1:22" ht="13.5" x14ac:dyDescent="0.25">
      <c r="A1368" s="3">
        <f>RSI!A1368</f>
        <v>44004</v>
      </c>
      <c r="B1368" s="2">
        <f>RSI!B1368</f>
        <v>1.23</v>
      </c>
      <c r="C1368" s="2">
        <f>RSI!I1368</f>
        <v>26.434058304982784</v>
      </c>
      <c r="D1368" s="2">
        <f>MACD!E1368</f>
        <v>0.13552310966057757</v>
      </c>
      <c r="E1368" s="2">
        <f>MACD!F1368</f>
        <v>0.11948284367678576</v>
      </c>
      <c r="F1368" s="2">
        <f>'Moving Avg'!D1368</f>
        <v>1.2600000000000002</v>
      </c>
      <c r="G1368" s="2">
        <f>'Moving Avg'!F1368</f>
        <v>1.4320000000000002</v>
      </c>
      <c r="H1368" s="2">
        <f>'Moving Avg'!G1368</f>
        <v>1.4752000000000001</v>
      </c>
      <c r="I1368" s="2">
        <f>'Moving Avg'!H1368</f>
        <v>1.3172500000000014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50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19.975000000000001</v>
      </c>
      <c r="R1368" s="9">
        <f t="shared" si="215"/>
        <v>14.125</v>
      </c>
      <c r="S1368" s="9">
        <f t="shared" si="216"/>
        <v>14.925000000000001</v>
      </c>
      <c r="T1368" s="9">
        <f t="shared" si="217"/>
        <v>16.625</v>
      </c>
      <c r="U1368" s="8">
        <f t="shared" si="218"/>
        <v>16.341666666666669</v>
      </c>
      <c r="V1368" s="8">
        <f t="shared" si="219"/>
        <v>16.412500000000001</v>
      </c>
    </row>
    <row r="1369" spans="1:22" ht="13.5" x14ac:dyDescent="0.25">
      <c r="A1369" s="3">
        <f>RSI!A1369</f>
        <v>44005</v>
      </c>
      <c r="B1369" s="2">
        <f>RSI!B1369</f>
        <v>1.23</v>
      </c>
      <c r="C1369" s="2">
        <f>RSI!I1369</f>
        <v>26.434058304982784</v>
      </c>
      <c r="D1369" s="2">
        <f>MACD!E1369</f>
        <v>0.1261159829681362</v>
      </c>
      <c r="E1369" s="2">
        <f>MACD!F1369</f>
        <v>0.12080947153505586</v>
      </c>
      <c r="F1369" s="2">
        <f>'Moving Avg'!D1369</f>
        <v>1.2399999999999998</v>
      </c>
      <c r="G1369" s="2">
        <f>'Moving Avg'!F1369</f>
        <v>1.4100000000000001</v>
      </c>
      <c r="H1369" s="2">
        <f>'Moving Avg'!G1369</f>
        <v>1.4728000000000006</v>
      </c>
      <c r="I1369" s="2">
        <f>'Moving Avg'!H1369</f>
        <v>1.3181500000000015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50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19.975000000000001</v>
      </c>
      <c r="R1369" s="9">
        <f t="shared" si="215"/>
        <v>14.125</v>
      </c>
      <c r="S1369" s="9">
        <f t="shared" si="216"/>
        <v>14.925000000000001</v>
      </c>
      <c r="T1369" s="9">
        <f t="shared" si="217"/>
        <v>16.625</v>
      </c>
      <c r="U1369" s="8">
        <f t="shared" si="218"/>
        <v>16.341666666666669</v>
      </c>
      <c r="V1369" s="8">
        <f t="shared" si="219"/>
        <v>16.412500000000001</v>
      </c>
    </row>
    <row r="1370" spans="1:22" ht="13.5" x14ac:dyDescent="0.25">
      <c r="A1370" s="3">
        <f>RSI!A1370</f>
        <v>44006</v>
      </c>
      <c r="B1370" s="2">
        <f>RSI!B1370</f>
        <v>1.21</v>
      </c>
      <c r="C1370" s="2">
        <f>RSI!I1370</f>
        <v>25.073660089968286</v>
      </c>
      <c r="D1370" s="2">
        <f>MACD!E1370</f>
        <v>0.1084196189445068</v>
      </c>
      <c r="E1370" s="2">
        <f>MACD!F1370</f>
        <v>0.11833150101694606</v>
      </c>
      <c r="F1370" s="2">
        <f>'Moving Avg'!D1370</f>
        <v>1.226</v>
      </c>
      <c r="G1370" s="2">
        <f>'Moving Avg'!F1370</f>
        <v>1.3895000000000004</v>
      </c>
      <c r="H1370" s="2">
        <f>'Moving Avg'!G1370</f>
        <v>1.4700000000000002</v>
      </c>
      <c r="I1370" s="2">
        <f>'Moving Avg'!H1370</f>
        <v>1.3189500000000012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50</v>
      </c>
      <c r="N1370" s="8">
        <f t="shared" si="211"/>
        <v>45</v>
      </c>
      <c r="O1370" s="8">
        <f t="shared" si="212"/>
        <v>0</v>
      </c>
      <c r="P1370" s="8">
        <f t="shared" si="213"/>
        <v>16.5</v>
      </c>
      <c r="Q1370" s="9">
        <f t="shared" si="214"/>
        <v>35.725000000000001</v>
      </c>
      <c r="R1370" s="9">
        <f t="shared" si="215"/>
        <v>23.125</v>
      </c>
      <c r="S1370" s="9">
        <f t="shared" si="216"/>
        <v>21.675000000000001</v>
      </c>
      <c r="T1370" s="9">
        <f t="shared" si="217"/>
        <v>27.875</v>
      </c>
      <c r="U1370" s="8">
        <f t="shared" si="218"/>
        <v>26.841666666666669</v>
      </c>
      <c r="V1370" s="8">
        <f t="shared" si="219"/>
        <v>27.1</v>
      </c>
    </row>
    <row r="1371" spans="1:22" ht="13.5" x14ac:dyDescent="0.25">
      <c r="A1371" s="3">
        <f>RSI!A1371</f>
        <v>44007</v>
      </c>
      <c r="B1371" s="2">
        <f>RSI!B1371</f>
        <v>1.21</v>
      </c>
      <c r="C1371" s="2">
        <f>RSI!I1371</f>
        <v>25.073660089968286</v>
      </c>
      <c r="D1371" s="2">
        <f>MACD!E1371</f>
        <v>9.9188340932323982E-2</v>
      </c>
      <c r="E1371" s="2">
        <f>MACD!F1371</f>
        <v>0.11450286900002166</v>
      </c>
      <c r="F1371" s="2">
        <f>'Moving Avg'!D1371</f>
        <v>1.222</v>
      </c>
      <c r="G1371" s="2">
        <f>'Moving Avg'!F1371</f>
        <v>1.3710000000000004</v>
      </c>
      <c r="H1371" s="2">
        <f>'Moving Avg'!G1371</f>
        <v>1.4672000000000003</v>
      </c>
      <c r="I1371" s="2">
        <f>'Moving Avg'!H1371</f>
        <v>1.3197500000000013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50</v>
      </c>
      <c r="N1371" s="8">
        <f t="shared" si="211"/>
        <v>45</v>
      </c>
      <c r="O1371" s="8">
        <f t="shared" si="212"/>
        <v>0</v>
      </c>
      <c r="P1371" s="8">
        <f t="shared" si="213"/>
        <v>16.5</v>
      </c>
      <c r="Q1371" s="9">
        <f t="shared" si="214"/>
        <v>35.725000000000001</v>
      </c>
      <c r="R1371" s="9">
        <f t="shared" si="215"/>
        <v>23.125</v>
      </c>
      <c r="S1371" s="9">
        <f t="shared" si="216"/>
        <v>21.675000000000001</v>
      </c>
      <c r="T1371" s="9">
        <f t="shared" si="217"/>
        <v>27.875</v>
      </c>
      <c r="U1371" s="8">
        <f t="shared" si="218"/>
        <v>26.841666666666669</v>
      </c>
      <c r="V1371" s="8">
        <f t="shared" si="219"/>
        <v>27.1</v>
      </c>
    </row>
    <row r="1372" spans="1:22" ht="13.5" x14ac:dyDescent="0.25">
      <c r="A1372" s="3">
        <f>RSI!A1372</f>
        <v>44008</v>
      </c>
      <c r="B1372" s="2">
        <f>RSI!B1372</f>
        <v>1.21</v>
      </c>
      <c r="C1372" s="2">
        <f>RSI!I1372</f>
        <v>25.073660089968286</v>
      </c>
      <c r="D1372" s="2">
        <f>MACD!E1372</f>
        <v>9.2420948291071614E-2</v>
      </c>
      <c r="E1372" s="2">
        <f>MACD!F1372</f>
        <v>0.11008648485823166</v>
      </c>
      <c r="F1372" s="2">
        <f>'Moving Avg'!D1372</f>
        <v>1.218</v>
      </c>
      <c r="G1372" s="2">
        <f>'Moving Avg'!F1372</f>
        <v>1.3525000000000003</v>
      </c>
      <c r="H1372" s="2">
        <f>'Moving Avg'!G1372</f>
        <v>1.4643999999999999</v>
      </c>
      <c r="I1372" s="2">
        <f>'Moving Avg'!H1372</f>
        <v>1.3206500000000012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50</v>
      </c>
      <c r="N1372" s="8">
        <f t="shared" si="211"/>
        <v>45</v>
      </c>
      <c r="O1372" s="8">
        <f t="shared" si="212"/>
        <v>0</v>
      </c>
      <c r="P1372" s="8">
        <f t="shared" si="213"/>
        <v>16.5</v>
      </c>
      <c r="Q1372" s="9">
        <f t="shared" si="214"/>
        <v>35.725000000000001</v>
      </c>
      <c r="R1372" s="9">
        <f t="shared" si="215"/>
        <v>23.125</v>
      </c>
      <c r="S1372" s="9">
        <f t="shared" si="216"/>
        <v>21.675000000000001</v>
      </c>
      <c r="T1372" s="9">
        <f t="shared" si="217"/>
        <v>27.875</v>
      </c>
      <c r="U1372" s="8">
        <f t="shared" si="218"/>
        <v>26.841666666666669</v>
      </c>
      <c r="V1372" s="8">
        <f t="shared" si="219"/>
        <v>27.1</v>
      </c>
    </row>
    <row r="1373" spans="1:22" ht="13.5" x14ac:dyDescent="0.25">
      <c r="A1373" s="3">
        <f>RSI!A1373</f>
        <v>44011</v>
      </c>
      <c r="B1373" s="2">
        <f>RSI!B1373</f>
        <v>1.21</v>
      </c>
      <c r="C1373" s="2">
        <f>RSI!I1373</f>
        <v>25.073660089968286</v>
      </c>
      <c r="D1373" s="2">
        <f>MACD!E1373</f>
        <v>9.3814917608710635E-2</v>
      </c>
      <c r="E1373" s="2">
        <f>MACD!F1373</f>
        <v>0.10683217140832747</v>
      </c>
      <c r="F1373" s="2">
        <f>'Moving Avg'!D1373</f>
        <v>1.214</v>
      </c>
      <c r="G1373" s="2">
        <f>'Moving Avg'!F1373</f>
        <v>1.3360000000000003</v>
      </c>
      <c r="H1373" s="2">
        <f>'Moving Avg'!G1373</f>
        <v>1.4615999999999998</v>
      </c>
      <c r="I1373" s="2">
        <f>'Moving Avg'!H1373</f>
        <v>1.3215500000000009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50</v>
      </c>
      <c r="N1373" s="8">
        <f t="shared" si="211"/>
        <v>45</v>
      </c>
      <c r="O1373" s="8">
        <f t="shared" si="212"/>
        <v>0</v>
      </c>
      <c r="P1373" s="8">
        <f t="shared" si="213"/>
        <v>16.5</v>
      </c>
      <c r="Q1373" s="9">
        <f t="shared" si="214"/>
        <v>35.725000000000001</v>
      </c>
      <c r="R1373" s="9">
        <f t="shared" si="215"/>
        <v>23.125</v>
      </c>
      <c r="S1373" s="9">
        <f t="shared" si="216"/>
        <v>21.675000000000001</v>
      </c>
      <c r="T1373" s="9">
        <f t="shared" si="217"/>
        <v>27.875</v>
      </c>
      <c r="U1373" s="8">
        <f t="shared" si="218"/>
        <v>26.841666666666669</v>
      </c>
      <c r="V1373" s="8">
        <f t="shared" si="219"/>
        <v>27.1</v>
      </c>
    </row>
    <row r="1374" spans="1:22" ht="13.5" x14ac:dyDescent="0.25">
      <c r="A1374" s="3">
        <f>RSI!A1374</f>
        <v>44012</v>
      </c>
      <c r="B1374" s="2">
        <f>RSI!B1374</f>
        <v>1.24</v>
      </c>
      <c r="C1374" s="2">
        <f>RSI!I1374</f>
        <v>32.12162361842266</v>
      </c>
      <c r="D1374" s="2">
        <f>MACD!E1374</f>
        <v>8.4436233540095218E-2</v>
      </c>
      <c r="E1374" s="2">
        <f>MACD!F1374</f>
        <v>0.10235298383468103</v>
      </c>
      <c r="F1374" s="2">
        <f>'Moving Avg'!D1374</f>
        <v>1.216</v>
      </c>
      <c r="G1374" s="2">
        <f>'Moving Avg'!F1374</f>
        <v>1.3210000000000002</v>
      </c>
      <c r="H1374" s="2">
        <f>'Moving Avg'!G1374</f>
        <v>1.4593999999999996</v>
      </c>
      <c r="I1374" s="2">
        <f>'Moving Avg'!H1374</f>
        <v>1.3226000000000011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25</v>
      </c>
      <c r="N1374" s="8">
        <f t="shared" si="211"/>
        <v>45</v>
      </c>
      <c r="O1374" s="8">
        <f t="shared" si="212"/>
        <v>0</v>
      </c>
      <c r="P1374" s="8">
        <f t="shared" si="213"/>
        <v>83.5</v>
      </c>
      <c r="Q1374" s="9">
        <f t="shared" si="214"/>
        <v>37.024999999999999</v>
      </c>
      <c r="R1374" s="9">
        <f t="shared" si="215"/>
        <v>34.875</v>
      </c>
      <c r="S1374" s="9">
        <f t="shared" si="216"/>
        <v>48.075000000000003</v>
      </c>
      <c r="T1374" s="9">
        <f t="shared" si="217"/>
        <v>38.375</v>
      </c>
      <c r="U1374" s="8">
        <f t="shared" si="218"/>
        <v>39.991666666666667</v>
      </c>
      <c r="V1374" s="8">
        <f t="shared" si="219"/>
        <v>39.587500000000006</v>
      </c>
    </row>
    <row r="1375" spans="1:22" ht="13.5" x14ac:dyDescent="0.25">
      <c r="A1375" s="3">
        <f>RSI!A1375</f>
        <v>44013</v>
      </c>
      <c r="B1375" s="2">
        <f>RSI!B1375</f>
        <v>1.24</v>
      </c>
      <c r="C1375" s="2">
        <f>RSI!I1375</f>
        <v>32.12162361842266</v>
      </c>
      <c r="D1375" s="2">
        <f>MACD!E1375</f>
        <v>6.9459358745138866E-2</v>
      </c>
      <c r="E1375" s="2">
        <f>MACD!F1375</f>
        <v>9.5774258816772595E-2</v>
      </c>
      <c r="F1375" s="2">
        <f>'Moving Avg'!D1375</f>
        <v>1.222</v>
      </c>
      <c r="G1375" s="2">
        <f>'Moving Avg'!F1375</f>
        <v>1.3080000000000001</v>
      </c>
      <c r="H1375" s="2">
        <f>'Moving Avg'!G1375</f>
        <v>1.4571999999999994</v>
      </c>
      <c r="I1375" s="2">
        <f>'Moving Avg'!H1375</f>
        <v>1.3236500000000009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  <c r="M1375" s="8">
        <f t="shared" si="210"/>
        <v>25</v>
      </c>
      <c r="N1375" s="8">
        <f t="shared" si="211"/>
        <v>100</v>
      </c>
      <c r="O1375" s="8">
        <f t="shared" si="212"/>
        <v>0</v>
      </c>
      <c r="P1375" s="8">
        <f t="shared" si="213"/>
        <v>83.5</v>
      </c>
      <c r="Q1375" s="9">
        <f t="shared" si="214"/>
        <v>56.274999999999999</v>
      </c>
      <c r="R1375" s="9">
        <f t="shared" si="215"/>
        <v>45.875</v>
      </c>
      <c r="S1375" s="9">
        <f t="shared" si="216"/>
        <v>56.325000000000003</v>
      </c>
      <c r="T1375" s="9">
        <f t="shared" si="217"/>
        <v>52.125</v>
      </c>
      <c r="U1375" s="8">
        <f t="shared" si="218"/>
        <v>52.82500000000001</v>
      </c>
      <c r="V1375" s="8">
        <f t="shared" si="219"/>
        <v>52.650000000000006</v>
      </c>
    </row>
    <row r="1376" spans="1:22" ht="13.5" x14ac:dyDescent="0.25">
      <c r="A1376" s="3">
        <f>RSI!A1376</f>
        <v>44014</v>
      </c>
      <c r="B1376" s="2">
        <f>RSI!B1376</f>
        <v>1.21</v>
      </c>
      <c r="C1376" s="2">
        <f>RSI!I1376</f>
        <v>28.962054482604088</v>
      </c>
      <c r="D1376" s="2">
        <f>MACD!E1376</f>
        <v>5.1919535373077474E-2</v>
      </c>
      <c r="E1376" s="2">
        <f>MACD!F1376</f>
        <v>8.7003314128033568E-2</v>
      </c>
      <c r="F1376" s="2">
        <f>'Moving Avg'!D1376</f>
        <v>1.222</v>
      </c>
      <c r="G1376" s="2">
        <f>'Moving Avg'!F1376</f>
        <v>1.2915000000000001</v>
      </c>
      <c r="H1376" s="2">
        <f>'Moving Avg'!G1376</f>
        <v>1.4535999999999989</v>
      </c>
      <c r="I1376" s="2">
        <f>'Moving Avg'!H1376</f>
        <v>1.3245500000000008</v>
      </c>
      <c r="J1376" s="6" t="str">
        <f>OBV!F1376</f>
        <v>BEARISH</v>
      </c>
      <c r="K1376" s="6" t="str">
        <f>OBV!G1376</f>
        <v>NEUTRAL</v>
      </c>
      <c r="L1376" s="6" t="str">
        <f>OBV!H1376</f>
        <v>NEUTRAL</v>
      </c>
      <c r="M1376" s="8">
        <f t="shared" si="210"/>
        <v>50</v>
      </c>
      <c r="N1376" s="8">
        <f t="shared" si="211"/>
        <v>100</v>
      </c>
      <c r="O1376" s="8">
        <f t="shared" si="212"/>
        <v>0</v>
      </c>
      <c r="P1376" s="8">
        <f t="shared" si="213"/>
        <v>16.5</v>
      </c>
      <c r="Q1376" s="9">
        <f t="shared" si="214"/>
        <v>54.975000000000001</v>
      </c>
      <c r="R1376" s="9">
        <f t="shared" si="215"/>
        <v>34.125</v>
      </c>
      <c r="S1376" s="9">
        <f t="shared" si="216"/>
        <v>29.925000000000001</v>
      </c>
      <c r="T1376" s="9">
        <f t="shared" si="217"/>
        <v>41.625</v>
      </c>
      <c r="U1376" s="8">
        <f t="shared" si="218"/>
        <v>39.674999999999997</v>
      </c>
      <c r="V1376" s="8">
        <f t="shared" si="219"/>
        <v>40.162499999999994</v>
      </c>
    </row>
    <row r="1377" spans="1:22" ht="13.5" x14ac:dyDescent="0.25">
      <c r="A1377" s="3">
        <f>RSI!A1377</f>
        <v>44015</v>
      </c>
      <c r="B1377" s="2">
        <f>RSI!B1377</f>
        <v>1.21</v>
      </c>
      <c r="C1377" s="2">
        <f>RSI!I1377</f>
        <v>28.962054482604088</v>
      </c>
      <c r="D1377" s="2">
        <f>MACD!E1377</f>
        <v>3.7813753125757854E-2</v>
      </c>
      <c r="E1377" s="2">
        <f>MACD!F1377</f>
        <v>7.7165401927578439E-2</v>
      </c>
      <c r="F1377" s="2">
        <f>'Moving Avg'!D1377</f>
        <v>1.222</v>
      </c>
      <c r="G1377" s="2">
        <f>'Moving Avg'!F1377</f>
        <v>1.2770000000000001</v>
      </c>
      <c r="H1377" s="2">
        <f>'Moving Avg'!G1377</f>
        <v>1.4499999999999988</v>
      </c>
      <c r="I1377" s="2">
        <f>'Moving Avg'!H1377</f>
        <v>1.3254500000000005</v>
      </c>
      <c r="J1377" s="6" t="str">
        <f>OBV!F1377</f>
        <v>BEARISH</v>
      </c>
      <c r="K1377" s="6" t="str">
        <f>OBV!G1377</f>
        <v>NEUTRAL</v>
      </c>
      <c r="L1377" s="6" t="str">
        <f>OBV!H1377</f>
        <v>NEUTRAL</v>
      </c>
      <c r="M1377" s="8">
        <f t="shared" si="210"/>
        <v>50</v>
      </c>
      <c r="N1377" s="8">
        <f t="shared" si="211"/>
        <v>100</v>
      </c>
      <c r="O1377" s="8">
        <f t="shared" si="212"/>
        <v>0</v>
      </c>
      <c r="P1377" s="8">
        <f t="shared" si="213"/>
        <v>16.5</v>
      </c>
      <c r="Q1377" s="9">
        <f t="shared" si="214"/>
        <v>54.975000000000001</v>
      </c>
      <c r="R1377" s="9">
        <f t="shared" si="215"/>
        <v>34.125</v>
      </c>
      <c r="S1377" s="9">
        <f t="shared" si="216"/>
        <v>29.925000000000001</v>
      </c>
      <c r="T1377" s="9">
        <f t="shared" si="217"/>
        <v>41.625</v>
      </c>
      <c r="U1377" s="8">
        <f t="shared" si="218"/>
        <v>39.674999999999997</v>
      </c>
      <c r="V1377" s="8">
        <f t="shared" si="219"/>
        <v>40.162499999999994</v>
      </c>
    </row>
    <row r="1378" spans="1:22" ht="13.5" x14ac:dyDescent="0.25">
      <c r="A1378" s="3">
        <f>RSI!A1378</f>
        <v>44018</v>
      </c>
      <c r="B1378" s="2">
        <f>RSI!B1378</f>
        <v>1.21</v>
      </c>
      <c r="C1378" s="2">
        <f>RSI!I1378</f>
        <v>28.962054482604074</v>
      </c>
      <c r="D1378" s="2">
        <f>MACD!E1378</f>
        <v>2.6559208594373551E-2</v>
      </c>
      <c r="E1378" s="2">
        <f>MACD!F1378</f>
        <v>6.704416326093747E-2</v>
      </c>
      <c r="F1378" s="2">
        <f>'Moving Avg'!D1378</f>
        <v>1.222</v>
      </c>
      <c r="G1378" s="2">
        <f>'Moving Avg'!F1378</f>
        <v>1.2645000000000002</v>
      </c>
      <c r="H1378" s="2">
        <f>'Moving Avg'!G1378</f>
        <v>1.4461999999999988</v>
      </c>
      <c r="I1378" s="2">
        <f>'Moving Avg'!H1378</f>
        <v>1.3262500000000006</v>
      </c>
      <c r="J1378" s="6" t="str">
        <f>OBV!F1378</f>
        <v>BEARISH</v>
      </c>
      <c r="K1378" s="6" t="str">
        <f>OBV!G1378</f>
        <v>NEUTRAL</v>
      </c>
      <c r="L1378" s="6" t="str">
        <f>OBV!H1378</f>
        <v>NEUTRAL</v>
      </c>
      <c r="M1378" s="8">
        <f t="shared" si="210"/>
        <v>50</v>
      </c>
      <c r="N1378" s="8">
        <f t="shared" si="211"/>
        <v>100</v>
      </c>
      <c r="O1378" s="8">
        <f t="shared" si="212"/>
        <v>0</v>
      </c>
      <c r="P1378" s="8">
        <f t="shared" si="213"/>
        <v>16.5</v>
      </c>
      <c r="Q1378" s="9">
        <f t="shared" si="214"/>
        <v>54.975000000000001</v>
      </c>
      <c r="R1378" s="9">
        <f t="shared" si="215"/>
        <v>34.125</v>
      </c>
      <c r="S1378" s="9">
        <f t="shared" si="216"/>
        <v>29.925000000000001</v>
      </c>
      <c r="T1378" s="9">
        <f t="shared" si="217"/>
        <v>41.625</v>
      </c>
      <c r="U1378" s="8">
        <f t="shared" si="218"/>
        <v>39.674999999999997</v>
      </c>
      <c r="V1378" s="8">
        <f t="shared" si="219"/>
        <v>40.162499999999994</v>
      </c>
    </row>
    <row r="1379" spans="1:22" ht="13.5" x14ac:dyDescent="0.25">
      <c r="A1379" s="3">
        <f>RSI!A1379</f>
        <v>44019</v>
      </c>
      <c r="B1379" s="2">
        <f>RSI!B1379</f>
        <v>1.24</v>
      </c>
      <c r="C1379" s="2">
        <f>RSI!I1379</f>
        <v>36.734399303063448</v>
      </c>
      <c r="D1379" s="2">
        <f>MACD!E1379</f>
        <v>1.5444574461871641E-2</v>
      </c>
      <c r="E1379" s="2">
        <f>MACD!F1379</f>
        <v>5.6724245501124301E-2</v>
      </c>
      <c r="F1379" s="2">
        <f>'Moving Avg'!D1379</f>
        <v>1.222</v>
      </c>
      <c r="G1379" s="2">
        <f>'Moving Avg'!F1379</f>
        <v>1.2565000000000002</v>
      </c>
      <c r="H1379" s="2">
        <f>'Moving Avg'!G1379</f>
        <v>1.442999999999999</v>
      </c>
      <c r="I1379" s="2">
        <f>'Moving Avg'!H1379</f>
        <v>1.3272000000000008</v>
      </c>
      <c r="J1379" s="6" t="str">
        <f>OBV!F1379</f>
        <v>BEARISH</v>
      </c>
      <c r="K1379" s="6" t="str">
        <f>OBV!G1379</f>
        <v>NEUTRAL</v>
      </c>
      <c r="L1379" s="6" t="str">
        <f>OBV!H1379</f>
        <v>NEUTRAL</v>
      </c>
      <c r="M1379" s="8">
        <f t="shared" si="210"/>
        <v>25</v>
      </c>
      <c r="N1379" s="8">
        <f t="shared" si="211"/>
        <v>100</v>
      </c>
      <c r="O1379" s="8">
        <f t="shared" si="212"/>
        <v>0</v>
      </c>
      <c r="P1379" s="8">
        <f t="shared" si="213"/>
        <v>16.5</v>
      </c>
      <c r="Q1379" s="9">
        <f t="shared" si="214"/>
        <v>46.225000000000001</v>
      </c>
      <c r="R1379" s="9">
        <f t="shared" si="215"/>
        <v>29.125</v>
      </c>
      <c r="S1379" s="9">
        <f t="shared" si="216"/>
        <v>26.175000000000001</v>
      </c>
      <c r="T1379" s="9">
        <f t="shared" si="217"/>
        <v>35.375</v>
      </c>
      <c r="U1379" s="8">
        <f t="shared" si="218"/>
        <v>33.841666666666661</v>
      </c>
      <c r="V1379" s="8">
        <f t="shared" si="219"/>
        <v>34.224999999999994</v>
      </c>
    </row>
    <row r="1380" spans="1:22" ht="13.5" x14ac:dyDescent="0.25">
      <c r="A1380" s="3">
        <f>RSI!A1380</f>
        <v>44020</v>
      </c>
      <c r="B1380" s="2">
        <f>RSI!B1380</f>
        <v>1.24</v>
      </c>
      <c r="C1380" s="2">
        <f>RSI!I1380</f>
        <v>36.734399303063448</v>
      </c>
      <c r="D1380" s="2">
        <f>MACD!E1380</f>
        <v>3.3696380394057091E-3</v>
      </c>
      <c r="E1380" s="2">
        <f>MACD!F1380</f>
        <v>4.605332400878058E-2</v>
      </c>
      <c r="F1380" s="2">
        <f>'Moving Avg'!D1380</f>
        <v>1.222</v>
      </c>
      <c r="G1380" s="2">
        <f>'Moving Avg'!F1380</f>
        <v>1.2524999999999999</v>
      </c>
      <c r="H1380" s="2">
        <f>'Moving Avg'!G1380</f>
        <v>1.4397999999999991</v>
      </c>
      <c r="I1380" s="2">
        <f>'Moving Avg'!H1380</f>
        <v>1.3281500000000008</v>
      </c>
      <c r="J1380" s="6" t="str">
        <f>OBV!F1380</f>
        <v>BEARISH</v>
      </c>
      <c r="K1380" s="6" t="str">
        <f>OBV!G1380</f>
        <v>NEUTRAL</v>
      </c>
      <c r="L1380" s="6" t="str">
        <f>OBV!H1380</f>
        <v>NEUTRAL</v>
      </c>
      <c r="M1380" s="8">
        <f t="shared" si="210"/>
        <v>25</v>
      </c>
      <c r="N1380" s="8">
        <f t="shared" si="211"/>
        <v>100</v>
      </c>
      <c r="O1380" s="8">
        <f t="shared" si="212"/>
        <v>0</v>
      </c>
      <c r="P1380" s="8">
        <f t="shared" si="213"/>
        <v>16.5</v>
      </c>
      <c r="Q1380" s="9">
        <f t="shared" si="214"/>
        <v>46.225000000000001</v>
      </c>
      <c r="R1380" s="9">
        <f t="shared" si="215"/>
        <v>29.125</v>
      </c>
      <c r="S1380" s="9">
        <f t="shared" si="216"/>
        <v>26.175000000000001</v>
      </c>
      <c r="T1380" s="9">
        <f t="shared" si="217"/>
        <v>35.375</v>
      </c>
      <c r="U1380" s="8">
        <f t="shared" si="218"/>
        <v>33.841666666666661</v>
      </c>
      <c r="V1380" s="8">
        <f t="shared" si="219"/>
        <v>34.224999999999994</v>
      </c>
    </row>
    <row r="1381" spans="1:22" ht="13.5" x14ac:dyDescent="0.25">
      <c r="A1381" s="3">
        <f>RSI!A1381</f>
        <v>44021</v>
      </c>
      <c r="B1381" s="2">
        <f>RSI!B1381</f>
        <v>1.25</v>
      </c>
      <c r="C1381" s="2">
        <f>RSI!I1381</f>
        <v>39.301754267082615</v>
      </c>
      <c r="D1381" s="2">
        <f>MACD!E1381</f>
        <v>-7.2118037507247212E-3</v>
      </c>
      <c r="E1381" s="2">
        <f>MACD!F1381</f>
        <v>3.5400298456879524E-2</v>
      </c>
      <c r="F1381" s="2">
        <f>'Moving Avg'!D1381</f>
        <v>1.23</v>
      </c>
      <c r="G1381" s="2">
        <f>'Moving Avg'!F1381</f>
        <v>1.2475000000000001</v>
      </c>
      <c r="H1381" s="2">
        <f>'Moving Avg'!G1381</f>
        <v>1.4359999999999993</v>
      </c>
      <c r="I1381" s="2">
        <f>'Moving Avg'!H1381</f>
        <v>1.3291500000000012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25</v>
      </c>
      <c r="N1381" s="8">
        <f t="shared" si="211"/>
        <v>100</v>
      </c>
      <c r="O1381" s="8">
        <f t="shared" si="212"/>
        <v>0</v>
      </c>
      <c r="P1381" s="8">
        <f t="shared" si="213"/>
        <v>83.5</v>
      </c>
      <c r="Q1381" s="9">
        <f t="shared" si="214"/>
        <v>56.274999999999999</v>
      </c>
      <c r="R1381" s="9">
        <f t="shared" si="215"/>
        <v>45.875</v>
      </c>
      <c r="S1381" s="9">
        <f t="shared" si="216"/>
        <v>56.325000000000003</v>
      </c>
      <c r="T1381" s="9">
        <f t="shared" si="217"/>
        <v>52.125</v>
      </c>
      <c r="U1381" s="8">
        <f t="shared" si="218"/>
        <v>52.82500000000001</v>
      </c>
      <c r="V1381" s="8">
        <f t="shared" si="219"/>
        <v>52.650000000000006</v>
      </c>
    </row>
    <row r="1382" spans="1:22" ht="13.5" x14ac:dyDescent="0.25">
      <c r="A1382" s="3">
        <f>RSI!A1382</f>
        <v>44022</v>
      </c>
      <c r="B1382" s="2">
        <f>RSI!B1382</f>
        <v>1.25</v>
      </c>
      <c r="C1382" s="2">
        <f>RSI!I1382</f>
        <v>39.301754267082622</v>
      </c>
      <c r="D1382" s="2">
        <f>MACD!E1382</f>
        <v>-1.587576180566197E-2</v>
      </c>
      <c r="E1382" s="2">
        <f>MACD!F1382</f>
        <v>2.5145086404371225E-2</v>
      </c>
      <c r="F1382" s="2">
        <f>'Moving Avg'!D1382</f>
        <v>1.238</v>
      </c>
      <c r="G1382" s="2">
        <f>'Moving Avg'!F1382</f>
        <v>1.2425000000000002</v>
      </c>
      <c r="H1382" s="2">
        <f>'Moving Avg'!G1382</f>
        <v>1.4321999999999995</v>
      </c>
      <c r="I1382" s="2">
        <f>'Moving Avg'!H1382</f>
        <v>1.3301500000000011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  <c r="M1382" s="8">
        <f t="shared" si="210"/>
        <v>25</v>
      </c>
      <c r="N1382" s="8">
        <f t="shared" si="211"/>
        <v>100</v>
      </c>
      <c r="O1382" s="8">
        <f t="shared" si="212"/>
        <v>0</v>
      </c>
      <c r="P1382" s="8">
        <f t="shared" si="213"/>
        <v>83.5</v>
      </c>
      <c r="Q1382" s="9">
        <f t="shared" si="214"/>
        <v>56.274999999999999</v>
      </c>
      <c r="R1382" s="9">
        <f t="shared" si="215"/>
        <v>45.875</v>
      </c>
      <c r="S1382" s="9">
        <f t="shared" si="216"/>
        <v>56.325000000000003</v>
      </c>
      <c r="T1382" s="9">
        <f t="shared" si="217"/>
        <v>52.125</v>
      </c>
      <c r="U1382" s="8">
        <f t="shared" si="218"/>
        <v>52.82500000000001</v>
      </c>
      <c r="V1382" s="8">
        <f t="shared" si="219"/>
        <v>52.650000000000006</v>
      </c>
    </row>
    <row r="1383" spans="1:22" ht="13.5" x14ac:dyDescent="0.25">
      <c r="A1383" s="3">
        <f>RSI!A1383</f>
        <v>44025</v>
      </c>
      <c r="B1383" s="2">
        <f>RSI!B1383</f>
        <v>1.25</v>
      </c>
      <c r="C1383" s="2">
        <f>RSI!I1383</f>
        <v>39.301754267082622</v>
      </c>
      <c r="D1383" s="2">
        <f>MACD!E1383</f>
        <v>-2.2938683224138057E-2</v>
      </c>
      <c r="E1383" s="2">
        <f>MACD!F1383</f>
        <v>1.5528332478669369E-2</v>
      </c>
      <c r="F1383" s="2">
        <f>'Moving Avg'!D1383</f>
        <v>1.246</v>
      </c>
      <c r="G1383" s="2">
        <f>'Moving Avg'!F1383</f>
        <v>1.2355000000000003</v>
      </c>
      <c r="H1383" s="2">
        <f>'Moving Avg'!G1383</f>
        <v>1.4275999999999995</v>
      </c>
      <c r="I1383" s="2">
        <f>'Moving Avg'!H1383</f>
        <v>1.3311500000000009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25</v>
      </c>
      <c r="N1383" s="8">
        <f t="shared" si="211"/>
        <v>100</v>
      </c>
      <c r="O1383" s="8">
        <f t="shared" si="212"/>
        <v>0</v>
      </c>
      <c r="P1383" s="8">
        <f t="shared" si="213"/>
        <v>83.5</v>
      </c>
      <c r="Q1383" s="9">
        <f t="shared" si="214"/>
        <v>56.274999999999999</v>
      </c>
      <c r="R1383" s="9">
        <f t="shared" si="215"/>
        <v>45.875</v>
      </c>
      <c r="S1383" s="9">
        <f t="shared" si="216"/>
        <v>56.325000000000003</v>
      </c>
      <c r="T1383" s="9">
        <f t="shared" si="217"/>
        <v>52.125</v>
      </c>
      <c r="U1383" s="8">
        <f t="shared" si="218"/>
        <v>52.82500000000001</v>
      </c>
      <c r="V1383" s="8">
        <f t="shared" si="219"/>
        <v>52.650000000000006</v>
      </c>
    </row>
    <row r="1384" spans="1:22" ht="13.5" x14ac:dyDescent="0.25">
      <c r="A1384" s="3">
        <f>RSI!A1384</f>
        <v>44026</v>
      </c>
      <c r="B1384" s="2">
        <f>RSI!B1384</f>
        <v>1.25</v>
      </c>
      <c r="C1384" s="2">
        <f>RSI!I1384</f>
        <v>39.301754267082622</v>
      </c>
      <c r="D1384" s="2">
        <f>MACD!E1384</f>
        <v>-2.4051357461130296E-2</v>
      </c>
      <c r="E1384" s="2">
        <f>MACD!F1384</f>
        <v>7.6123944907094364E-3</v>
      </c>
      <c r="F1384" s="2">
        <f>'Moving Avg'!D1384</f>
        <v>1.248</v>
      </c>
      <c r="G1384" s="2">
        <f>'Moving Avg'!F1384</f>
        <v>1.2315</v>
      </c>
      <c r="H1384" s="2">
        <f>'Moving Avg'!G1384</f>
        <v>1.4223999999999999</v>
      </c>
      <c r="I1384" s="2">
        <f>'Moving Avg'!H1384</f>
        <v>1.3323000000000009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25</v>
      </c>
      <c r="N1384" s="8">
        <f t="shared" si="211"/>
        <v>100</v>
      </c>
      <c r="O1384" s="8">
        <f t="shared" si="212"/>
        <v>0</v>
      </c>
      <c r="P1384" s="8">
        <f t="shared" si="213"/>
        <v>83.5</v>
      </c>
      <c r="Q1384" s="9">
        <f t="shared" si="214"/>
        <v>56.274999999999999</v>
      </c>
      <c r="R1384" s="9">
        <f t="shared" si="215"/>
        <v>45.875</v>
      </c>
      <c r="S1384" s="9">
        <f t="shared" si="216"/>
        <v>56.325000000000003</v>
      </c>
      <c r="T1384" s="9">
        <f t="shared" si="217"/>
        <v>52.125</v>
      </c>
      <c r="U1384" s="8">
        <f t="shared" si="218"/>
        <v>52.82500000000001</v>
      </c>
      <c r="V1384" s="8">
        <f t="shared" si="219"/>
        <v>52.650000000000006</v>
      </c>
    </row>
    <row r="1385" spans="1:22" ht="13.5" x14ac:dyDescent="0.25">
      <c r="A1385" s="3">
        <f>RSI!A1385</f>
        <v>44027</v>
      </c>
      <c r="B1385" s="2">
        <f>RSI!B1385</f>
        <v>1.25</v>
      </c>
      <c r="C1385" s="2">
        <f>RSI!I1385</f>
        <v>39.301754267082622</v>
      </c>
      <c r="D1385" s="2">
        <f>MACD!E1385</f>
        <v>-2.4762981350954671E-2</v>
      </c>
      <c r="E1385" s="2">
        <f>MACD!F1385</f>
        <v>1.1373193223766145E-3</v>
      </c>
      <c r="F1385" s="2">
        <f>'Moving Avg'!D1385</f>
        <v>1.25</v>
      </c>
      <c r="G1385" s="2">
        <f>'Moving Avg'!F1385</f>
        <v>1.23</v>
      </c>
      <c r="H1385" s="2">
        <f>'Moving Avg'!G1385</f>
        <v>1.4172</v>
      </c>
      <c r="I1385" s="2">
        <f>'Moving Avg'!H1385</f>
        <v>1.3334500000000011</v>
      </c>
      <c r="J1385" s="6" t="str">
        <f>OBV!F1385</f>
        <v>BULLISH</v>
      </c>
      <c r="K1385" s="6" t="str">
        <f>OBV!G1385</f>
        <v>NEUTRAL</v>
      </c>
      <c r="L1385" s="6" t="str">
        <f>OBV!H1385</f>
        <v>CONFIRMED BULLISH</v>
      </c>
      <c r="M1385" s="8">
        <f t="shared" si="210"/>
        <v>25</v>
      </c>
      <c r="N1385" s="8">
        <f t="shared" si="211"/>
        <v>100</v>
      </c>
      <c r="O1385" s="8">
        <f t="shared" si="212"/>
        <v>0</v>
      </c>
      <c r="P1385" s="8">
        <f t="shared" si="213"/>
        <v>83.5</v>
      </c>
      <c r="Q1385" s="9">
        <f t="shared" si="214"/>
        <v>56.274999999999999</v>
      </c>
      <c r="R1385" s="9">
        <f t="shared" si="215"/>
        <v>45.875</v>
      </c>
      <c r="S1385" s="9">
        <f t="shared" si="216"/>
        <v>56.325000000000003</v>
      </c>
      <c r="T1385" s="9">
        <f t="shared" si="217"/>
        <v>52.125</v>
      </c>
      <c r="U1385" s="8">
        <f t="shared" si="218"/>
        <v>52.82500000000001</v>
      </c>
      <c r="V1385" s="8">
        <f t="shared" si="219"/>
        <v>52.650000000000006</v>
      </c>
    </row>
    <row r="1386" spans="1:22" ht="13.5" x14ac:dyDescent="0.25">
      <c r="A1386" s="3">
        <f>RSI!A1386</f>
        <v>44028</v>
      </c>
      <c r="B1386" s="2">
        <f>RSI!B1386</f>
        <v>1.25</v>
      </c>
      <c r="C1386" s="2">
        <f>RSI!I1386</f>
        <v>39.301754267082622</v>
      </c>
      <c r="D1386" s="2">
        <f>MACD!E1386</f>
        <v>-2.9767666947245086E-2</v>
      </c>
      <c r="E1386" s="2">
        <f>MACD!F1386</f>
        <v>-5.043677931547726E-3</v>
      </c>
      <c r="F1386" s="2">
        <f>'Moving Avg'!D1386</f>
        <v>1.25</v>
      </c>
      <c r="G1386" s="2">
        <f>'Moving Avg'!F1386</f>
        <v>1.2310000000000003</v>
      </c>
      <c r="H1386" s="2">
        <f>'Moving Avg'!G1386</f>
        <v>1.4118000000000002</v>
      </c>
      <c r="I1386" s="2">
        <f>'Moving Avg'!H1386</f>
        <v>1.3347000000000013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25</v>
      </c>
      <c r="N1386" s="8">
        <f t="shared" si="211"/>
        <v>100</v>
      </c>
      <c r="O1386" s="8">
        <f t="shared" si="212"/>
        <v>0</v>
      </c>
      <c r="P1386" s="8">
        <f t="shared" si="213"/>
        <v>33</v>
      </c>
      <c r="Q1386" s="9">
        <f t="shared" si="214"/>
        <v>48.7</v>
      </c>
      <c r="R1386" s="9">
        <f t="shared" si="215"/>
        <v>33.25</v>
      </c>
      <c r="S1386" s="9">
        <f t="shared" si="216"/>
        <v>33.6</v>
      </c>
      <c r="T1386" s="9">
        <f t="shared" si="217"/>
        <v>39.5</v>
      </c>
      <c r="U1386" s="8">
        <f t="shared" si="218"/>
        <v>38.516666666666673</v>
      </c>
      <c r="V1386" s="8">
        <f t="shared" si="219"/>
        <v>38.762500000000003</v>
      </c>
    </row>
    <row r="1387" spans="1:22" ht="13.5" x14ac:dyDescent="0.25">
      <c r="A1387" s="3">
        <f>RSI!A1387</f>
        <v>44029</v>
      </c>
      <c r="B1387" s="2">
        <f>RSI!B1387</f>
        <v>1.22</v>
      </c>
      <c r="C1387" s="2">
        <f>RSI!I1387</f>
        <v>33.029184644250137</v>
      </c>
      <c r="D1387" s="2">
        <f>MACD!E1387</f>
        <v>-3.1583102477703573E-2</v>
      </c>
      <c r="E1387" s="2">
        <f>MACD!F1387</f>
        <v>-1.0351562840778896E-2</v>
      </c>
      <c r="F1387" s="2">
        <f>'Moving Avg'!D1387</f>
        <v>1.244</v>
      </c>
      <c r="G1387" s="2">
        <f>'Moving Avg'!F1387</f>
        <v>1.2304999999999999</v>
      </c>
      <c r="H1387" s="2">
        <f>'Moving Avg'!G1387</f>
        <v>1.4052</v>
      </c>
      <c r="I1387" s="2">
        <f>'Moving Avg'!H1387</f>
        <v>1.3357000000000014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  <c r="M1387" s="8">
        <f t="shared" si="210"/>
        <v>25</v>
      </c>
      <c r="N1387" s="8">
        <f t="shared" si="211"/>
        <v>100</v>
      </c>
      <c r="O1387" s="8">
        <f t="shared" si="212"/>
        <v>0</v>
      </c>
      <c r="P1387" s="8">
        <f t="shared" si="213"/>
        <v>16.5</v>
      </c>
      <c r="Q1387" s="9">
        <f t="shared" si="214"/>
        <v>46.225000000000001</v>
      </c>
      <c r="R1387" s="9">
        <f t="shared" si="215"/>
        <v>29.125</v>
      </c>
      <c r="S1387" s="9">
        <f t="shared" si="216"/>
        <v>26.175000000000001</v>
      </c>
      <c r="T1387" s="9">
        <f t="shared" si="217"/>
        <v>35.375</v>
      </c>
      <c r="U1387" s="8">
        <f t="shared" si="218"/>
        <v>33.841666666666661</v>
      </c>
      <c r="V1387" s="8">
        <f t="shared" si="219"/>
        <v>34.224999999999994</v>
      </c>
    </row>
    <row r="1388" spans="1:22" ht="13.5" x14ac:dyDescent="0.25">
      <c r="A1388" s="3">
        <f>RSI!A1388</f>
        <v>44032</v>
      </c>
      <c r="B1388" s="2">
        <f>RSI!B1388</f>
        <v>1.22</v>
      </c>
      <c r="C1388" s="2">
        <f>RSI!I1388</f>
        <v>33.029184644250137</v>
      </c>
      <c r="D1388" s="2">
        <f>MACD!E1388</f>
        <v>-3.275949097048203E-2</v>
      </c>
      <c r="E1388" s="2">
        <f>MACD!F1388</f>
        <v>-1.4833148466719523E-2</v>
      </c>
      <c r="F1388" s="2">
        <f>'Moving Avg'!D1388</f>
        <v>1.238</v>
      </c>
      <c r="G1388" s="2">
        <f>'Moving Avg'!F1388</f>
        <v>1.23</v>
      </c>
      <c r="H1388" s="2">
        <f>'Moving Avg'!G1388</f>
        <v>1.3986000000000001</v>
      </c>
      <c r="I1388" s="2">
        <f>'Moving Avg'!H1388</f>
        <v>1.3367000000000016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45</v>
      </c>
      <c r="O1388" s="8">
        <f t="shared" si="212"/>
        <v>0</v>
      </c>
      <c r="P1388" s="8">
        <f t="shared" si="213"/>
        <v>16.5</v>
      </c>
      <c r="Q1388" s="9">
        <f t="shared" si="214"/>
        <v>26.975000000000001</v>
      </c>
      <c r="R1388" s="9">
        <f t="shared" si="215"/>
        <v>18.125</v>
      </c>
      <c r="S1388" s="9">
        <f t="shared" si="216"/>
        <v>17.925000000000001</v>
      </c>
      <c r="T1388" s="9">
        <f t="shared" si="217"/>
        <v>21.625</v>
      </c>
      <c r="U1388" s="8">
        <f t="shared" si="218"/>
        <v>21.008333333333336</v>
      </c>
      <c r="V1388" s="8">
        <f t="shared" si="219"/>
        <v>21.162500000000001</v>
      </c>
    </row>
    <row r="1389" spans="1:22" ht="13.5" x14ac:dyDescent="0.25">
      <c r="A1389" s="3">
        <f>RSI!A1389</f>
        <v>44033</v>
      </c>
      <c r="B1389" s="2">
        <f>RSI!B1389</f>
        <v>1.22</v>
      </c>
      <c r="C1389" s="2">
        <f>RSI!I1389</f>
        <v>33.029184644250137</v>
      </c>
      <c r="D1389" s="2">
        <f>MACD!E1389</f>
        <v>-2.8806410832681761E-2</v>
      </c>
      <c r="E1389" s="2">
        <f>MACD!F1389</f>
        <v>-1.7627800939911974E-2</v>
      </c>
      <c r="F1389" s="2">
        <f>'Moving Avg'!D1389</f>
        <v>1.2319999999999998</v>
      </c>
      <c r="G1389" s="2">
        <f>'Moving Avg'!F1389</f>
        <v>1.2295</v>
      </c>
      <c r="H1389" s="2">
        <f>'Moving Avg'!G1389</f>
        <v>1.3914</v>
      </c>
      <c r="I1389" s="2">
        <f>'Moving Avg'!H1389</f>
        <v>1.3377000000000019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45</v>
      </c>
      <c r="O1389" s="8">
        <f t="shared" si="212"/>
        <v>0</v>
      </c>
      <c r="P1389" s="8">
        <f t="shared" si="213"/>
        <v>16.5</v>
      </c>
      <c r="Q1389" s="9">
        <f t="shared" si="214"/>
        <v>26.975000000000001</v>
      </c>
      <c r="R1389" s="9">
        <f t="shared" si="215"/>
        <v>18.125</v>
      </c>
      <c r="S1389" s="9">
        <f t="shared" si="216"/>
        <v>17.925000000000001</v>
      </c>
      <c r="T1389" s="9">
        <f t="shared" si="217"/>
        <v>21.625</v>
      </c>
      <c r="U1389" s="8">
        <f t="shared" si="218"/>
        <v>21.008333333333336</v>
      </c>
      <c r="V1389" s="8">
        <f t="shared" si="219"/>
        <v>21.162500000000001</v>
      </c>
    </row>
    <row r="1390" spans="1:22" ht="13.5" x14ac:dyDescent="0.25">
      <c r="A1390" s="3">
        <f>RSI!A1390</f>
        <v>44034</v>
      </c>
      <c r="B1390" s="2">
        <f>RSI!B1390</f>
        <v>1.2</v>
      </c>
      <c r="C1390" s="2">
        <f>RSI!I1390</f>
        <v>29.154771041531689</v>
      </c>
      <c r="D1390" s="2">
        <f>MACD!E1390</f>
        <v>-2.3671588379047037E-2</v>
      </c>
      <c r="E1390" s="2">
        <f>MACD!F1390</f>
        <v>-1.8836558427738986E-2</v>
      </c>
      <c r="F1390" s="2">
        <f>'Moving Avg'!D1390</f>
        <v>1.222</v>
      </c>
      <c r="G1390" s="2">
        <f>'Moving Avg'!F1390</f>
        <v>1.2289999999999999</v>
      </c>
      <c r="H1390" s="2">
        <f>'Moving Avg'!G1390</f>
        <v>1.3829999999999998</v>
      </c>
      <c r="I1390" s="2">
        <f>'Moving Avg'!H1390</f>
        <v>1.3386000000000016</v>
      </c>
      <c r="J1390" s="6" t="str">
        <f>OBV!F1390</f>
        <v>BEARISH</v>
      </c>
      <c r="K1390" s="6" t="str">
        <f>OBV!G1390</f>
        <v>NEUTRAL</v>
      </c>
      <c r="L1390" s="6" t="str">
        <f>OBV!H1390</f>
        <v>CONFIRMED BEARISH</v>
      </c>
      <c r="M1390" s="8">
        <f t="shared" si="210"/>
        <v>50</v>
      </c>
      <c r="N1390" s="8">
        <f t="shared" si="211"/>
        <v>45</v>
      </c>
      <c r="O1390" s="8">
        <f t="shared" si="212"/>
        <v>0</v>
      </c>
      <c r="P1390" s="8">
        <f t="shared" si="213"/>
        <v>16.5</v>
      </c>
      <c r="Q1390" s="9">
        <f t="shared" si="214"/>
        <v>35.725000000000001</v>
      </c>
      <c r="R1390" s="9">
        <f t="shared" si="215"/>
        <v>23.125</v>
      </c>
      <c r="S1390" s="9">
        <f t="shared" si="216"/>
        <v>21.675000000000001</v>
      </c>
      <c r="T1390" s="9">
        <f t="shared" si="217"/>
        <v>27.875</v>
      </c>
      <c r="U1390" s="8">
        <f t="shared" si="218"/>
        <v>26.841666666666669</v>
      </c>
      <c r="V1390" s="8">
        <f t="shared" si="219"/>
        <v>27.1</v>
      </c>
    </row>
    <row r="1391" spans="1:22" ht="13.5" x14ac:dyDescent="0.25">
      <c r="A1391" s="3">
        <f>RSI!A1391</f>
        <v>44035</v>
      </c>
      <c r="B1391" s="2">
        <f>RSI!B1391</f>
        <v>1.2</v>
      </c>
      <c r="C1391" s="2">
        <f>RSI!I1391</f>
        <v>29.154771041531689</v>
      </c>
      <c r="D1391" s="2">
        <f>MACD!E1391</f>
        <v>-1.7384515648945165E-2</v>
      </c>
      <c r="E1391" s="2">
        <f>MACD!F1391</f>
        <v>-1.8546149871980222E-2</v>
      </c>
      <c r="F1391" s="2">
        <f>'Moving Avg'!D1391</f>
        <v>1.2120000000000002</v>
      </c>
      <c r="G1391" s="2">
        <f>'Moving Avg'!F1391</f>
        <v>1.2284999999999999</v>
      </c>
      <c r="H1391" s="2">
        <f>'Moving Avg'!G1391</f>
        <v>1.3737999999999999</v>
      </c>
      <c r="I1391" s="2">
        <f>'Moving Avg'!H1391</f>
        <v>1.3395000000000017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50</v>
      </c>
      <c r="N1391" s="8">
        <f t="shared" si="211"/>
        <v>0</v>
      </c>
      <c r="O1391" s="8">
        <f t="shared" si="212"/>
        <v>0</v>
      </c>
      <c r="P1391" s="8">
        <f t="shared" si="213"/>
        <v>16.5</v>
      </c>
      <c r="Q1391" s="9">
        <f t="shared" si="214"/>
        <v>19.975000000000001</v>
      </c>
      <c r="R1391" s="9">
        <f t="shared" si="215"/>
        <v>14.125</v>
      </c>
      <c r="S1391" s="9">
        <f t="shared" si="216"/>
        <v>14.925000000000001</v>
      </c>
      <c r="T1391" s="9">
        <f t="shared" si="217"/>
        <v>16.625</v>
      </c>
      <c r="U1391" s="8">
        <f t="shared" si="218"/>
        <v>16.341666666666669</v>
      </c>
      <c r="V1391" s="8">
        <f t="shared" si="219"/>
        <v>16.412500000000001</v>
      </c>
    </row>
    <row r="1392" spans="1:22" ht="13.5" x14ac:dyDescent="0.25">
      <c r="A1392" s="3">
        <f>RSI!A1392</f>
        <v>44036</v>
      </c>
      <c r="B1392" s="2">
        <f>RSI!B1392</f>
        <v>1.2</v>
      </c>
      <c r="C1392" s="2">
        <f>RSI!I1392</f>
        <v>29.154771041531689</v>
      </c>
      <c r="D1392" s="2">
        <f>MACD!E1392</f>
        <v>-1.1690831707709126E-2</v>
      </c>
      <c r="E1392" s="2">
        <f>MACD!F1392</f>
        <v>-1.7175086239126003E-2</v>
      </c>
      <c r="F1392" s="2">
        <f>'Moving Avg'!D1392</f>
        <v>1.208</v>
      </c>
      <c r="G1392" s="2">
        <f>'Moving Avg'!F1392</f>
        <v>1.2279999999999998</v>
      </c>
      <c r="H1392" s="2">
        <f>'Moving Avg'!G1392</f>
        <v>1.3646</v>
      </c>
      <c r="I1392" s="2">
        <f>'Moving Avg'!H1392</f>
        <v>1.3404000000000016</v>
      </c>
      <c r="J1392" s="6" t="str">
        <f>OBV!F1392</f>
        <v>BEARISH</v>
      </c>
      <c r="K1392" s="6" t="str">
        <f>OBV!G1392</f>
        <v>NEUTRAL</v>
      </c>
      <c r="L1392" s="6" t="str">
        <f>OBV!H1392</f>
        <v>CONFIRMED BEARISH</v>
      </c>
      <c r="M1392" s="8">
        <f t="shared" si="210"/>
        <v>50</v>
      </c>
      <c r="N1392" s="8">
        <f t="shared" si="211"/>
        <v>0</v>
      </c>
      <c r="O1392" s="8">
        <f t="shared" si="212"/>
        <v>0</v>
      </c>
      <c r="P1392" s="8">
        <f t="shared" si="213"/>
        <v>16.5</v>
      </c>
      <c r="Q1392" s="9">
        <f t="shared" si="214"/>
        <v>19.975000000000001</v>
      </c>
      <c r="R1392" s="9">
        <f t="shared" si="215"/>
        <v>14.125</v>
      </c>
      <c r="S1392" s="9">
        <f t="shared" si="216"/>
        <v>14.925000000000001</v>
      </c>
      <c r="T1392" s="9">
        <f t="shared" si="217"/>
        <v>16.625</v>
      </c>
      <c r="U1392" s="8">
        <f t="shared" si="218"/>
        <v>16.341666666666669</v>
      </c>
      <c r="V1392" s="8">
        <f t="shared" si="219"/>
        <v>16.412500000000001</v>
      </c>
    </row>
    <row r="1393" spans="1:22" ht="13.5" x14ac:dyDescent="0.25">
      <c r="A1393" s="3">
        <f>RSI!A1393</f>
        <v>44039</v>
      </c>
      <c r="B1393" s="2">
        <f>RSI!B1393</f>
        <v>1.2</v>
      </c>
      <c r="C1393" s="2">
        <f>RSI!I1393</f>
        <v>29.154771041531689</v>
      </c>
      <c r="D1393" s="2">
        <f>MACD!E1393</f>
        <v>-6.5269387998154738E-3</v>
      </c>
      <c r="E1393" s="2">
        <f>MACD!F1393</f>
        <v>-1.5045456751263897E-2</v>
      </c>
      <c r="F1393" s="2">
        <f>'Moving Avg'!D1393</f>
        <v>1.2040000000000002</v>
      </c>
      <c r="G1393" s="2">
        <f>'Moving Avg'!F1393</f>
        <v>1.2274999999999996</v>
      </c>
      <c r="H1393" s="2">
        <f>'Moving Avg'!G1393</f>
        <v>1.3546</v>
      </c>
      <c r="I1393" s="2">
        <f>'Moving Avg'!H1393</f>
        <v>1.3414000000000015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  <c r="M1393" s="8">
        <f t="shared" si="210"/>
        <v>50</v>
      </c>
      <c r="N1393" s="8">
        <f t="shared" si="211"/>
        <v>0</v>
      </c>
      <c r="O1393" s="8">
        <f t="shared" si="212"/>
        <v>0</v>
      </c>
      <c r="P1393" s="8">
        <f t="shared" si="213"/>
        <v>16.5</v>
      </c>
      <c r="Q1393" s="9">
        <f t="shared" si="214"/>
        <v>19.975000000000001</v>
      </c>
      <c r="R1393" s="9">
        <f t="shared" si="215"/>
        <v>14.125</v>
      </c>
      <c r="S1393" s="9">
        <f t="shared" si="216"/>
        <v>14.925000000000001</v>
      </c>
      <c r="T1393" s="9">
        <f t="shared" si="217"/>
        <v>16.625</v>
      </c>
      <c r="U1393" s="8">
        <f t="shared" si="218"/>
        <v>16.341666666666669</v>
      </c>
      <c r="V1393" s="8">
        <f t="shared" si="219"/>
        <v>16.412500000000001</v>
      </c>
    </row>
    <row r="1394" spans="1:22" ht="13.5" x14ac:dyDescent="0.25">
      <c r="A1394" s="3">
        <f>RSI!A1394</f>
        <v>44040</v>
      </c>
      <c r="B1394" s="2">
        <f>RSI!B1394</f>
        <v>1.2</v>
      </c>
      <c r="C1394" s="2">
        <f>RSI!I1394</f>
        <v>29.154771041531689</v>
      </c>
      <c r="D1394" s="2">
        <f>MACD!E1394</f>
        <v>-1.8369721192739163E-3</v>
      </c>
      <c r="E1394" s="2">
        <f>MACD!F1394</f>
        <v>-1.2403759824865902E-2</v>
      </c>
      <c r="F1394" s="2">
        <f>'Moving Avg'!D1394</f>
        <v>1.2</v>
      </c>
      <c r="G1394" s="2">
        <f>'Moving Avg'!F1394</f>
        <v>1.2254999999999998</v>
      </c>
      <c r="H1394" s="2">
        <f>'Moving Avg'!G1394</f>
        <v>1.3452000000000002</v>
      </c>
      <c r="I1394" s="2">
        <f>'Moving Avg'!H1394</f>
        <v>1.3424000000000016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  <c r="M1394" s="8">
        <f t="shared" si="210"/>
        <v>50</v>
      </c>
      <c r="N1394" s="8">
        <f t="shared" si="211"/>
        <v>0</v>
      </c>
      <c r="O1394" s="8">
        <f t="shared" si="212"/>
        <v>0</v>
      </c>
      <c r="P1394" s="8">
        <f t="shared" si="213"/>
        <v>16.5</v>
      </c>
      <c r="Q1394" s="9">
        <f t="shared" si="214"/>
        <v>19.975000000000001</v>
      </c>
      <c r="R1394" s="9">
        <f t="shared" si="215"/>
        <v>14.125</v>
      </c>
      <c r="S1394" s="9">
        <f t="shared" si="216"/>
        <v>14.925000000000001</v>
      </c>
      <c r="T1394" s="9">
        <f t="shared" si="217"/>
        <v>16.625</v>
      </c>
      <c r="U1394" s="8">
        <f t="shared" si="218"/>
        <v>16.341666666666669</v>
      </c>
      <c r="V1394" s="8">
        <f t="shared" si="219"/>
        <v>16.412500000000001</v>
      </c>
    </row>
    <row r="1395" spans="1:22" ht="13.5" x14ac:dyDescent="0.25">
      <c r="A1395" s="3">
        <f>RSI!A1395</f>
        <v>44041</v>
      </c>
      <c r="B1395" s="2">
        <f>RSI!B1395</f>
        <v>1.18</v>
      </c>
      <c r="C1395" s="2">
        <f>RSI!I1395</f>
        <v>24.920419644227266</v>
      </c>
      <c r="D1395" s="2">
        <f>MACD!E1395</f>
        <v>3.9097194067259089E-3</v>
      </c>
      <c r="E1395" s="2">
        <f>MACD!F1395</f>
        <v>-9.1410639785475412E-3</v>
      </c>
      <c r="F1395" s="2">
        <f>'Moving Avg'!D1395</f>
        <v>1.196</v>
      </c>
      <c r="G1395" s="2">
        <f>'Moving Avg'!F1395</f>
        <v>1.2224999999999997</v>
      </c>
      <c r="H1395" s="2">
        <f>'Moving Avg'!G1395</f>
        <v>1.3350000000000006</v>
      </c>
      <c r="I1395" s="2">
        <f>'Moving Avg'!H1395</f>
        <v>1.3432000000000013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50</v>
      </c>
      <c r="N1395" s="8">
        <f t="shared" si="211"/>
        <v>0</v>
      </c>
      <c r="O1395" s="8">
        <f t="shared" si="212"/>
        <v>0</v>
      </c>
      <c r="P1395" s="8">
        <f t="shared" si="213"/>
        <v>16.5</v>
      </c>
      <c r="Q1395" s="9">
        <f t="shared" si="214"/>
        <v>19.975000000000001</v>
      </c>
      <c r="R1395" s="9">
        <f t="shared" si="215"/>
        <v>14.125</v>
      </c>
      <c r="S1395" s="9">
        <f t="shared" si="216"/>
        <v>14.925000000000001</v>
      </c>
      <c r="T1395" s="9">
        <f t="shared" si="217"/>
        <v>16.625</v>
      </c>
      <c r="U1395" s="8">
        <f t="shared" si="218"/>
        <v>16.341666666666669</v>
      </c>
      <c r="V1395" s="8">
        <f t="shared" si="219"/>
        <v>16.412500000000001</v>
      </c>
    </row>
    <row r="1396" spans="1:22" ht="13.5" x14ac:dyDescent="0.25">
      <c r="A1396" s="3">
        <f>RSI!A1396</f>
        <v>44042</v>
      </c>
      <c r="B1396" s="2">
        <f>RSI!B1396</f>
        <v>1.18</v>
      </c>
      <c r="C1396" s="2">
        <f>RSI!I1396</f>
        <v>24.920419644227266</v>
      </c>
      <c r="D1396" s="2">
        <f>MACD!E1396</f>
        <v>9.1652786432587785E-3</v>
      </c>
      <c r="E1396" s="2">
        <f>MACD!F1396</f>
        <v>-5.479795454186278E-3</v>
      </c>
      <c r="F1396" s="2">
        <f>'Moving Avg'!D1396</f>
        <v>1.1919999999999997</v>
      </c>
      <c r="G1396" s="2">
        <f>'Moving Avg'!F1396</f>
        <v>1.2209999999999999</v>
      </c>
      <c r="H1396" s="2">
        <f>'Moving Avg'!G1396</f>
        <v>1.3238000000000005</v>
      </c>
      <c r="I1396" s="2">
        <f>'Moving Avg'!H1396</f>
        <v>1.3440000000000014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50</v>
      </c>
      <c r="N1396" s="8">
        <f t="shared" si="211"/>
        <v>0</v>
      </c>
      <c r="O1396" s="8">
        <f t="shared" si="212"/>
        <v>0</v>
      </c>
      <c r="P1396" s="8">
        <f t="shared" si="213"/>
        <v>16.5</v>
      </c>
      <c r="Q1396" s="9">
        <f t="shared" si="214"/>
        <v>19.975000000000001</v>
      </c>
      <c r="R1396" s="9">
        <f t="shared" si="215"/>
        <v>14.125</v>
      </c>
      <c r="S1396" s="9">
        <f t="shared" si="216"/>
        <v>14.925000000000001</v>
      </c>
      <c r="T1396" s="9">
        <f t="shared" si="217"/>
        <v>16.625</v>
      </c>
      <c r="U1396" s="8">
        <f t="shared" si="218"/>
        <v>16.341666666666669</v>
      </c>
      <c r="V1396" s="8">
        <f t="shared" si="219"/>
        <v>16.412500000000001</v>
      </c>
    </row>
    <row r="1397" spans="1:22" ht="13.5" x14ac:dyDescent="0.25">
      <c r="A1397" s="3">
        <f>RSI!A1397</f>
        <v>44046</v>
      </c>
      <c r="B1397" s="2">
        <f>RSI!B1397</f>
        <v>1.18</v>
      </c>
      <c r="C1397" s="2">
        <f>RSI!I1397</f>
        <v>24.920419644227266</v>
      </c>
      <c r="D1397" s="2">
        <f>MACD!E1397</f>
        <v>9.3607705961746834E-3</v>
      </c>
      <c r="E1397" s="2">
        <f>MACD!F1397</f>
        <v>-2.5116822441140852E-3</v>
      </c>
      <c r="F1397" s="2">
        <f>'Moving Avg'!D1397</f>
        <v>1.1879999999999999</v>
      </c>
      <c r="G1397" s="2">
        <f>'Moving Avg'!F1397</f>
        <v>1.2195</v>
      </c>
      <c r="H1397" s="2">
        <f>'Moving Avg'!G1397</f>
        <v>1.3134000000000008</v>
      </c>
      <c r="I1397" s="2">
        <f>'Moving Avg'!H1397</f>
        <v>1.3448000000000013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50</v>
      </c>
      <c r="N1397" s="8">
        <f t="shared" si="211"/>
        <v>0</v>
      </c>
      <c r="O1397" s="8">
        <f t="shared" si="212"/>
        <v>0</v>
      </c>
      <c r="P1397" s="8">
        <f t="shared" si="213"/>
        <v>16.5</v>
      </c>
      <c r="Q1397" s="9">
        <f t="shared" si="214"/>
        <v>19.975000000000001</v>
      </c>
      <c r="R1397" s="9">
        <f t="shared" si="215"/>
        <v>14.125</v>
      </c>
      <c r="S1397" s="9">
        <f t="shared" si="216"/>
        <v>14.925000000000001</v>
      </c>
      <c r="T1397" s="9">
        <f t="shared" si="217"/>
        <v>16.625</v>
      </c>
      <c r="U1397" s="8">
        <f t="shared" si="218"/>
        <v>16.341666666666669</v>
      </c>
      <c r="V1397" s="8">
        <f t="shared" si="219"/>
        <v>16.412500000000001</v>
      </c>
    </row>
    <row r="1398" spans="1:22" ht="13.5" x14ac:dyDescent="0.25">
      <c r="A1398" s="3">
        <f>RSI!A1398</f>
        <v>44047</v>
      </c>
      <c r="B1398" s="2">
        <f>RSI!B1398</f>
        <v>1.1399999999999999</v>
      </c>
      <c r="C1398" s="2">
        <f>RSI!I1398</f>
        <v>18.2862568730378</v>
      </c>
      <c r="D1398" s="2">
        <f>MACD!E1398</f>
        <v>1.2826061777562847E-2</v>
      </c>
      <c r="E1398" s="2">
        <f>MACD!F1398</f>
        <v>5.5586656022130155E-4</v>
      </c>
      <c r="F1398" s="2">
        <f>'Moving Avg'!D1398</f>
        <v>1.1759999999999997</v>
      </c>
      <c r="G1398" s="2">
        <f>'Moving Avg'!F1398</f>
        <v>1.216</v>
      </c>
      <c r="H1398" s="2">
        <f>'Moving Avg'!G1398</f>
        <v>1.3028000000000006</v>
      </c>
      <c r="I1398" s="2">
        <f>'Moving Avg'!H1398</f>
        <v>1.345400000000001</v>
      </c>
      <c r="J1398" s="6" t="str">
        <f>OBV!F1398</f>
        <v>BEARISH</v>
      </c>
      <c r="K1398" s="6" t="str">
        <f>OBV!G1398</f>
        <v>STRONG</v>
      </c>
      <c r="L1398" s="6" t="str">
        <f>OBV!H1398</f>
        <v>CONFIRMED BEARISH</v>
      </c>
      <c r="M1398" s="8">
        <f t="shared" si="210"/>
        <v>50</v>
      </c>
      <c r="N1398" s="8">
        <f t="shared" si="211"/>
        <v>0</v>
      </c>
      <c r="O1398" s="8">
        <f t="shared" si="212"/>
        <v>0</v>
      </c>
      <c r="P1398" s="8">
        <f t="shared" si="213"/>
        <v>33</v>
      </c>
      <c r="Q1398" s="9">
        <f t="shared" si="214"/>
        <v>22.45</v>
      </c>
      <c r="R1398" s="9">
        <f t="shared" si="215"/>
        <v>18.25</v>
      </c>
      <c r="S1398" s="9">
        <f t="shared" si="216"/>
        <v>22.35</v>
      </c>
      <c r="T1398" s="9">
        <f t="shared" si="217"/>
        <v>20.75</v>
      </c>
      <c r="U1398" s="8">
        <f t="shared" si="218"/>
        <v>21.016666666666669</v>
      </c>
      <c r="V1398" s="8">
        <f t="shared" si="219"/>
        <v>20.950000000000003</v>
      </c>
    </row>
    <row r="1399" spans="1:22" ht="13.5" x14ac:dyDescent="0.25">
      <c r="A1399" s="3">
        <f>RSI!A1399</f>
        <v>44048</v>
      </c>
      <c r="B1399" s="2">
        <f>RSI!B1399</f>
        <v>1.1399999999999999</v>
      </c>
      <c r="C1399" s="2">
        <f>RSI!I1399</f>
        <v>18.2862568730378</v>
      </c>
      <c r="D1399" s="2">
        <f>MACD!E1399</f>
        <v>1.6306548466370474E-2</v>
      </c>
      <c r="E1399" s="2">
        <f>MACD!F1399</f>
        <v>3.7060029414511361E-3</v>
      </c>
      <c r="F1399" s="2">
        <f>'Moving Avg'!D1399</f>
        <v>1.1639999999999999</v>
      </c>
      <c r="G1399" s="2">
        <f>'Moving Avg'!F1399</f>
        <v>1.2109999999999999</v>
      </c>
      <c r="H1399" s="2">
        <f>'Moving Avg'!G1399</f>
        <v>1.2922000000000005</v>
      </c>
      <c r="I1399" s="2">
        <f>'Moving Avg'!H1399</f>
        <v>1.346000000000001</v>
      </c>
      <c r="J1399" s="6" t="str">
        <f>OBV!F1399</f>
        <v>BEARISH</v>
      </c>
      <c r="K1399" s="6" t="str">
        <f>OBV!G1399</f>
        <v>STRONG</v>
      </c>
      <c r="L1399" s="6" t="str">
        <f>OBV!H1399</f>
        <v>CONFIRMED BEARISH</v>
      </c>
      <c r="M1399" s="8">
        <f t="shared" si="210"/>
        <v>50</v>
      </c>
      <c r="N1399" s="8">
        <f t="shared" si="211"/>
        <v>0</v>
      </c>
      <c r="O1399" s="8">
        <f t="shared" si="212"/>
        <v>0</v>
      </c>
      <c r="P1399" s="8">
        <f t="shared" si="213"/>
        <v>33</v>
      </c>
      <c r="Q1399" s="9">
        <f t="shared" si="214"/>
        <v>22.45</v>
      </c>
      <c r="R1399" s="9">
        <f t="shared" si="215"/>
        <v>18.25</v>
      </c>
      <c r="S1399" s="9">
        <f t="shared" si="216"/>
        <v>22.35</v>
      </c>
      <c r="T1399" s="9">
        <f t="shared" si="217"/>
        <v>20.75</v>
      </c>
      <c r="U1399" s="8">
        <f t="shared" si="218"/>
        <v>21.016666666666669</v>
      </c>
      <c r="V1399" s="8">
        <f t="shared" si="219"/>
        <v>20.950000000000003</v>
      </c>
    </row>
    <row r="1400" spans="1:22" ht="13.5" x14ac:dyDescent="0.25">
      <c r="A1400" s="3">
        <f>RSI!A1400</f>
        <v>44049</v>
      </c>
      <c r="B1400" s="2">
        <f>RSI!B1400</f>
        <v>1.1399999999999999</v>
      </c>
      <c r="C1400" s="2">
        <f>RSI!I1400</f>
        <v>18.2862568730378</v>
      </c>
      <c r="D1400" s="2">
        <f>MACD!E1400</f>
        <v>1.6682353724366328E-2</v>
      </c>
      <c r="E1400" s="2">
        <f>MACD!F1400</f>
        <v>6.301273098034175E-3</v>
      </c>
      <c r="F1400" s="2">
        <f>'Moving Avg'!D1400</f>
        <v>1.1559999999999999</v>
      </c>
      <c r="G1400" s="2">
        <f>'Moving Avg'!F1400</f>
        <v>1.206</v>
      </c>
      <c r="H1400" s="2">
        <f>'Moving Avg'!G1400</f>
        <v>1.2826000000000004</v>
      </c>
      <c r="I1400" s="2">
        <f>'Moving Avg'!H1400</f>
        <v>1.3466000000000009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0"/>
        <v>50</v>
      </c>
      <c r="N1400" s="8">
        <f t="shared" si="211"/>
        <v>0</v>
      </c>
      <c r="O1400" s="8">
        <f t="shared" si="212"/>
        <v>0</v>
      </c>
      <c r="P1400" s="8">
        <f t="shared" si="213"/>
        <v>16.5</v>
      </c>
      <c r="Q1400" s="9">
        <f t="shared" si="214"/>
        <v>19.975000000000001</v>
      </c>
      <c r="R1400" s="9">
        <f t="shared" si="215"/>
        <v>14.125</v>
      </c>
      <c r="S1400" s="9">
        <f t="shared" si="216"/>
        <v>14.925000000000001</v>
      </c>
      <c r="T1400" s="9">
        <f t="shared" si="217"/>
        <v>16.625</v>
      </c>
      <c r="U1400" s="8">
        <f t="shared" si="218"/>
        <v>16.341666666666669</v>
      </c>
      <c r="V1400" s="8">
        <f t="shared" si="219"/>
        <v>16.412500000000001</v>
      </c>
    </row>
    <row r="1401" spans="1:22" ht="13.5" x14ac:dyDescent="0.25">
      <c r="A1401" s="3">
        <f>RSI!A1401</f>
        <v>44050</v>
      </c>
      <c r="B1401" s="2">
        <f>RSI!B1401</f>
        <v>1.1399999999999999</v>
      </c>
      <c r="C1401" s="2">
        <f>RSI!I1401</f>
        <v>18.2862568730378</v>
      </c>
      <c r="D1401" s="2">
        <f>MACD!E1401</f>
        <v>1.747043643391466E-2</v>
      </c>
      <c r="E1401" s="2">
        <f>MACD!F1401</f>
        <v>8.535105765210273E-3</v>
      </c>
      <c r="F1401" s="2">
        <f>'Moving Avg'!D1401</f>
        <v>1.1479999999999999</v>
      </c>
      <c r="G1401" s="2">
        <f>'Moving Avg'!F1401</f>
        <v>1.2004999999999999</v>
      </c>
      <c r="H1401" s="2">
        <f>'Moving Avg'!G1401</f>
        <v>1.2738000000000005</v>
      </c>
      <c r="I1401" s="2">
        <f>'Moving Avg'!H1401</f>
        <v>1.3472000000000008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0"/>
        <v>50</v>
      </c>
      <c r="N1401" s="8">
        <f t="shared" si="211"/>
        <v>0</v>
      </c>
      <c r="O1401" s="8">
        <f t="shared" si="212"/>
        <v>0</v>
      </c>
      <c r="P1401" s="8">
        <f t="shared" si="213"/>
        <v>16.5</v>
      </c>
      <c r="Q1401" s="9">
        <f t="shared" si="214"/>
        <v>19.975000000000001</v>
      </c>
      <c r="R1401" s="9">
        <f t="shared" si="215"/>
        <v>14.125</v>
      </c>
      <c r="S1401" s="9">
        <f t="shared" si="216"/>
        <v>14.925000000000001</v>
      </c>
      <c r="T1401" s="9">
        <f t="shared" si="217"/>
        <v>16.625</v>
      </c>
      <c r="U1401" s="8">
        <f t="shared" si="218"/>
        <v>16.341666666666669</v>
      </c>
      <c r="V1401" s="8">
        <f t="shared" si="219"/>
        <v>16.412500000000001</v>
      </c>
    </row>
    <row r="1402" spans="1:22" ht="13.5" x14ac:dyDescent="0.25">
      <c r="A1402" s="3">
        <f>RSI!A1402</f>
        <v>44053</v>
      </c>
      <c r="B1402" s="2">
        <f>RSI!B1402</f>
        <v>1.1399999999999999</v>
      </c>
      <c r="C1402" s="2">
        <f>RSI!I1402</f>
        <v>18.2862568730378</v>
      </c>
      <c r="D1402" s="2">
        <f>MACD!E1402</f>
        <v>1.8572547543288298E-2</v>
      </c>
      <c r="E1402" s="2">
        <f>MACD!F1402</f>
        <v>1.0542594120825879E-2</v>
      </c>
      <c r="F1402" s="2">
        <f>'Moving Avg'!D1402</f>
        <v>1.1399999999999999</v>
      </c>
      <c r="G1402" s="2">
        <f>'Moving Avg'!F1402</f>
        <v>1.1949999999999998</v>
      </c>
      <c r="H1402" s="2">
        <f>'Moving Avg'!G1402</f>
        <v>1.2650000000000003</v>
      </c>
      <c r="I1402" s="2">
        <f>'Moving Avg'!H1402</f>
        <v>1.3478000000000006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50</v>
      </c>
      <c r="N1402" s="8">
        <f t="shared" si="211"/>
        <v>0</v>
      </c>
      <c r="O1402" s="8">
        <f t="shared" si="212"/>
        <v>0</v>
      </c>
      <c r="P1402" s="8">
        <f t="shared" si="213"/>
        <v>16.5</v>
      </c>
      <c r="Q1402" s="9">
        <f t="shared" si="214"/>
        <v>19.975000000000001</v>
      </c>
      <c r="R1402" s="9">
        <f t="shared" si="215"/>
        <v>14.125</v>
      </c>
      <c r="S1402" s="9">
        <f t="shared" si="216"/>
        <v>14.925000000000001</v>
      </c>
      <c r="T1402" s="9">
        <f t="shared" si="217"/>
        <v>16.625</v>
      </c>
      <c r="U1402" s="8">
        <f t="shared" si="218"/>
        <v>16.341666666666669</v>
      </c>
      <c r="V1402" s="8">
        <f t="shared" si="219"/>
        <v>16.412500000000001</v>
      </c>
    </row>
    <row r="1403" spans="1:22" ht="13.5" x14ac:dyDescent="0.25">
      <c r="A1403" s="3">
        <f>RSI!A1403</f>
        <v>44054</v>
      </c>
      <c r="B1403" s="2">
        <f>RSI!B1403</f>
        <v>1.1399999999999999</v>
      </c>
      <c r="C1403" s="2">
        <f>RSI!I1403</f>
        <v>18.2862568730378</v>
      </c>
      <c r="D1403" s="2">
        <f>MACD!E1403</f>
        <v>1.9908132628486674E-2</v>
      </c>
      <c r="E1403" s="2">
        <f>MACD!F1403</f>
        <v>1.2415701822358039E-2</v>
      </c>
      <c r="F1403" s="2">
        <f>'Moving Avg'!D1403</f>
        <v>1.1399999999999999</v>
      </c>
      <c r="G1403" s="2">
        <f>'Moving Avg'!F1403</f>
        <v>1.1895</v>
      </c>
      <c r="H1403" s="2">
        <f>'Moving Avg'!G1403</f>
        <v>1.2570000000000006</v>
      </c>
      <c r="I1403" s="2">
        <f>'Moving Avg'!H1403</f>
        <v>1.3484000000000007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50</v>
      </c>
      <c r="N1403" s="8">
        <f t="shared" si="211"/>
        <v>0</v>
      </c>
      <c r="O1403" s="8">
        <f t="shared" si="212"/>
        <v>0</v>
      </c>
      <c r="P1403" s="8">
        <f t="shared" si="213"/>
        <v>33</v>
      </c>
      <c r="Q1403" s="9">
        <f t="shared" si="214"/>
        <v>22.45</v>
      </c>
      <c r="R1403" s="9">
        <f t="shared" si="215"/>
        <v>18.25</v>
      </c>
      <c r="S1403" s="9">
        <f t="shared" si="216"/>
        <v>22.35</v>
      </c>
      <c r="T1403" s="9">
        <f t="shared" si="217"/>
        <v>20.75</v>
      </c>
      <c r="U1403" s="8">
        <f t="shared" si="218"/>
        <v>21.016666666666669</v>
      </c>
      <c r="V1403" s="8">
        <f t="shared" si="219"/>
        <v>20.950000000000003</v>
      </c>
    </row>
    <row r="1404" spans="1:22" ht="13.5" x14ac:dyDescent="0.25">
      <c r="A1404" s="3">
        <f>RSI!A1404</f>
        <v>44055</v>
      </c>
      <c r="B1404" s="2">
        <f>RSI!B1404</f>
        <v>1.1399999999999999</v>
      </c>
      <c r="C1404" s="2">
        <f>RSI!I1404</f>
        <v>18.2862568730378</v>
      </c>
      <c r="D1404" s="2">
        <f>MACD!E1404</f>
        <v>2.1411418576964047E-2</v>
      </c>
      <c r="E1404" s="2">
        <f>MACD!F1404</f>
        <v>1.4214845173279242E-2</v>
      </c>
      <c r="F1404" s="2">
        <f>'Moving Avg'!D1404</f>
        <v>1.1399999999999999</v>
      </c>
      <c r="G1404" s="2">
        <f>'Moving Avg'!F1404</f>
        <v>1.1839999999999999</v>
      </c>
      <c r="H1404" s="2">
        <f>'Moving Avg'!G1404</f>
        <v>1.2490000000000003</v>
      </c>
      <c r="I1404" s="2">
        <f>'Moving Avg'!H1404</f>
        <v>1.3490500000000003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50</v>
      </c>
      <c r="N1404" s="8">
        <f t="shared" si="211"/>
        <v>0</v>
      </c>
      <c r="O1404" s="8">
        <f t="shared" si="212"/>
        <v>0</v>
      </c>
      <c r="P1404" s="8">
        <f t="shared" si="213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44057</v>
      </c>
      <c r="B1405" s="2">
        <f>RSI!B1405</f>
        <v>1.1399999999999999</v>
      </c>
      <c r="C1405" s="2">
        <f>RSI!I1405</f>
        <v>18.2862568730378</v>
      </c>
      <c r="D1405" s="2">
        <f>MACD!E1405</f>
        <v>1.995203954996505E-2</v>
      </c>
      <c r="E1405" s="2">
        <f>MACD!F1405</f>
        <v>1.5362284048616403E-2</v>
      </c>
      <c r="F1405" s="2">
        <f>'Moving Avg'!D1405</f>
        <v>1.1399999999999999</v>
      </c>
      <c r="G1405" s="2">
        <f>'Moving Avg'!F1405</f>
        <v>1.1785000000000001</v>
      </c>
      <c r="H1405" s="2">
        <f>'Moving Avg'!G1405</f>
        <v>1.2418000000000005</v>
      </c>
      <c r="I1405" s="2">
        <f>'Moving Avg'!H1405</f>
        <v>1.3497000000000003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50</v>
      </c>
      <c r="N1405" s="8">
        <f t="shared" si="211"/>
        <v>0</v>
      </c>
      <c r="O1405" s="8">
        <f t="shared" si="212"/>
        <v>0</v>
      </c>
      <c r="P1405" s="8">
        <f t="shared" si="213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44060</v>
      </c>
      <c r="B1406" s="2">
        <f>RSI!B1406</f>
        <v>1.1399999999999999</v>
      </c>
      <c r="C1406" s="2">
        <f>RSI!I1406</f>
        <v>18.2862568730378</v>
      </c>
      <c r="D1406" s="2">
        <f>MACD!E1406</f>
        <v>1.9037118209154436E-2</v>
      </c>
      <c r="E1406" s="2">
        <f>MACD!F1406</f>
        <v>1.6097250880724012E-2</v>
      </c>
      <c r="F1406" s="2">
        <f>'Moving Avg'!D1406</f>
        <v>1.1399999999999999</v>
      </c>
      <c r="G1406" s="2">
        <f>'Moving Avg'!F1406</f>
        <v>1.1730000000000003</v>
      </c>
      <c r="H1406" s="2">
        <f>'Moving Avg'!G1406</f>
        <v>1.2338000000000005</v>
      </c>
      <c r="I1406" s="2">
        <f>'Moving Avg'!H1406</f>
        <v>1.3503000000000003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50</v>
      </c>
      <c r="N1406" s="8">
        <f t="shared" si="211"/>
        <v>0</v>
      </c>
      <c r="O1406" s="8">
        <f t="shared" si="212"/>
        <v>0</v>
      </c>
      <c r="P1406" s="8">
        <f t="shared" si="213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44061</v>
      </c>
      <c r="B1407" s="2">
        <f>RSI!B1407</f>
        <v>1.1399999999999999</v>
      </c>
      <c r="C1407" s="2">
        <f>RSI!I1407</f>
        <v>18.2862568730378</v>
      </c>
      <c r="D1407" s="2">
        <f>MACD!E1407</f>
        <v>1.8559192734626251E-2</v>
      </c>
      <c r="E1407" s="2">
        <f>MACD!F1407</f>
        <v>1.6589639251504459E-2</v>
      </c>
      <c r="F1407" s="2">
        <f>'Moving Avg'!D1407</f>
        <v>1.1399999999999999</v>
      </c>
      <c r="G1407" s="2">
        <f>'Moving Avg'!F1407</f>
        <v>1.169</v>
      </c>
      <c r="H1407" s="2">
        <f>'Moving Avg'!G1407</f>
        <v>1.2266000000000004</v>
      </c>
      <c r="I1407" s="2">
        <f>'Moving Avg'!H1407</f>
        <v>1.3509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50</v>
      </c>
      <c r="N1407" s="8">
        <f t="shared" si="211"/>
        <v>0</v>
      </c>
      <c r="O1407" s="8">
        <f t="shared" si="212"/>
        <v>0</v>
      </c>
      <c r="P1407" s="8">
        <f t="shared" si="213"/>
        <v>33</v>
      </c>
      <c r="Q1407" s="9">
        <f t="shared" si="214"/>
        <v>22.45</v>
      </c>
      <c r="R1407" s="9">
        <f t="shared" si="215"/>
        <v>18.25</v>
      </c>
      <c r="S1407" s="9">
        <f t="shared" si="216"/>
        <v>22.35</v>
      </c>
      <c r="T1407" s="9">
        <f t="shared" si="217"/>
        <v>20.75</v>
      </c>
      <c r="U1407" s="8">
        <f t="shared" si="218"/>
        <v>21.016666666666669</v>
      </c>
      <c r="V1407" s="8">
        <f t="shared" si="219"/>
        <v>20.950000000000003</v>
      </c>
    </row>
    <row r="1408" spans="1:22" ht="13.5" x14ac:dyDescent="0.25">
      <c r="A1408" s="3">
        <f>RSI!A1408</f>
        <v>44062</v>
      </c>
      <c r="B1408" s="2">
        <f>RSI!B1408</f>
        <v>1.1399999999999999</v>
      </c>
      <c r="C1408" s="2">
        <f>RSI!I1408</f>
        <v>18.2862568730378</v>
      </c>
      <c r="D1408" s="2">
        <f>MACD!E1408</f>
        <v>1.2275243229116883E-2</v>
      </c>
      <c r="E1408" s="2">
        <f>MACD!F1408</f>
        <v>1.5726760047026944E-2</v>
      </c>
      <c r="F1408" s="2">
        <f>'Moving Avg'!D1408</f>
        <v>1.1399999999999999</v>
      </c>
      <c r="G1408" s="2">
        <f>'Moving Avg'!F1408</f>
        <v>1.1650000000000003</v>
      </c>
      <c r="H1408" s="2">
        <f>'Moving Avg'!G1408</f>
        <v>1.2202000000000002</v>
      </c>
      <c r="I1408" s="2">
        <f>'Moving Avg'!H1408</f>
        <v>1.3514999999999997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50</v>
      </c>
      <c r="N1408" s="8">
        <f t="shared" si="211"/>
        <v>45</v>
      </c>
      <c r="O1408" s="8">
        <f t="shared" si="212"/>
        <v>0</v>
      </c>
      <c r="P1408" s="8">
        <f t="shared" si="213"/>
        <v>33</v>
      </c>
      <c r="Q1408" s="9">
        <f t="shared" si="214"/>
        <v>38.200000000000003</v>
      </c>
      <c r="R1408" s="9">
        <f t="shared" si="215"/>
        <v>27.25</v>
      </c>
      <c r="S1408" s="9">
        <f t="shared" si="216"/>
        <v>29.1</v>
      </c>
      <c r="T1408" s="9">
        <f t="shared" si="217"/>
        <v>32</v>
      </c>
      <c r="U1408" s="8">
        <f t="shared" si="218"/>
        <v>31.516666666666669</v>
      </c>
      <c r="V1408" s="8">
        <f t="shared" si="219"/>
        <v>31.637500000000003</v>
      </c>
    </row>
    <row r="1409" spans="1:22" ht="13.5" x14ac:dyDescent="0.25">
      <c r="A1409" s="3">
        <f>RSI!A1409</f>
        <v>44064</v>
      </c>
      <c r="B1409" s="2">
        <f>RSI!B1409</f>
        <v>1.1399999999999999</v>
      </c>
      <c r="C1409" s="2">
        <f>RSI!I1409</f>
        <v>18.2862568730378</v>
      </c>
      <c r="D1409" s="2">
        <f>MACD!E1409</f>
        <v>7.2120321552378019E-3</v>
      </c>
      <c r="E1409" s="2">
        <f>MACD!F1409</f>
        <v>1.4023814468669116E-2</v>
      </c>
      <c r="F1409" s="2">
        <f>'Moving Avg'!D1409</f>
        <v>1.1399999999999999</v>
      </c>
      <c r="G1409" s="2">
        <f>'Moving Avg'!F1409</f>
        <v>1.1610000000000003</v>
      </c>
      <c r="H1409" s="2">
        <f>'Moving Avg'!G1409</f>
        <v>1.2150000000000005</v>
      </c>
      <c r="I1409" s="2">
        <f>'Moving Avg'!H1409</f>
        <v>1.3521499999999997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50</v>
      </c>
      <c r="N1409" s="8">
        <f t="shared" si="211"/>
        <v>45</v>
      </c>
      <c r="O1409" s="8">
        <f t="shared" si="212"/>
        <v>0</v>
      </c>
      <c r="P1409" s="8">
        <f t="shared" si="213"/>
        <v>33</v>
      </c>
      <c r="Q1409" s="9">
        <f t="shared" si="214"/>
        <v>38.200000000000003</v>
      </c>
      <c r="R1409" s="9">
        <f t="shared" si="215"/>
        <v>27.25</v>
      </c>
      <c r="S1409" s="9">
        <f t="shared" si="216"/>
        <v>29.1</v>
      </c>
      <c r="T1409" s="9">
        <f t="shared" si="217"/>
        <v>32</v>
      </c>
      <c r="U1409" s="8">
        <f t="shared" si="218"/>
        <v>31.516666666666669</v>
      </c>
      <c r="V1409" s="8">
        <f t="shared" si="219"/>
        <v>31.637500000000003</v>
      </c>
    </row>
    <row r="1410" spans="1:22" ht="13.5" x14ac:dyDescent="0.25">
      <c r="A1410" s="3">
        <f>RSI!A1410</f>
        <v>44067</v>
      </c>
      <c r="B1410" s="2">
        <f>RSI!B1410</f>
        <v>1.1399999999999999</v>
      </c>
      <c r="C1410" s="2">
        <f>RSI!I1410</f>
        <v>18.2862568730378</v>
      </c>
      <c r="D1410" s="2">
        <f>MACD!E1410</f>
        <v>3.1629404915975989E-3</v>
      </c>
      <c r="E1410" s="2">
        <f>MACD!F1410</f>
        <v>1.1851639673254814E-2</v>
      </c>
      <c r="F1410" s="2">
        <f>'Moving Avg'!D1410</f>
        <v>1.1399999999999999</v>
      </c>
      <c r="G1410" s="2">
        <f>'Moving Avg'!F1410</f>
        <v>1.1580000000000004</v>
      </c>
      <c r="H1410" s="2">
        <f>'Moving Avg'!G1410</f>
        <v>1.2114000000000003</v>
      </c>
      <c r="I1410" s="2">
        <f>'Moving Avg'!H1410</f>
        <v>1.3527999999999998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38.200000000000003</v>
      </c>
      <c r="R1410" s="9">
        <f t="shared" si="215"/>
        <v>27.25</v>
      </c>
      <c r="S1410" s="9">
        <f t="shared" si="216"/>
        <v>29.1</v>
      </c>
      <c r="T1410" s="9">
        <f t="shared" si="217"/>
        <v>32</v>
      </c>
      <c r="U1410" s="8">
        <f t="shared" si="218"/>
        <v>31.516666666666669</v>
      </c>
      <c r="V1410" s="8">
        <f t="shared" si="219"/>
        <v>31.637500000000003</v>
      </c>
    </row>
    <row r="1411" spans="1:22" ht="13.5" x14ac:dyDescent="0.25">
      <c r="A1411" s="3">
        <f>RSI!A1411</f>
        <v>44068</v>
      </c>
      <c r="B1411" s="2">
        <f>RSI!B1411</f>
        <v>1.1399999999999999</v>
      </c>
      <c r="C1411" s="2">
        <f>RSI!I1411</f>
        <v>18.286256873037786</v>
      </c>
      <c r="D1411" s="2">
        <f>MACD!E1411</f>
        <v>-4.5469677825371591E-5</v>
      </c>
      <c r="E1411" s="2">
        <f>MACD!F1411</f>
        <v>9.4722178030387759E-3</v>
      </c>
      <c r="F1411" s="2">
        <f>'Moving Avg'!D1411</f>
        <v>1.1399999999999999</v>
      </c>
      <c r="G1411" s="2">
        <f>'Moving Avg'!F1411</f>
        <v>1.1550000000000002</v>
      </c>
      <c r="H1411" s="2">
        <f>'Moving Avg'!G1411</f>
        <v>1.2072000000000005</v>
      </c>
      <c r="I1411" s="2">
        <f>'Moving Avg'!H1411</f>
        <v>1.3534999999999997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50</v>
      </c>
      <c r="N1411" s="8">
        <f t="shared" si="221"/>
        <v>45</v>
      </c>
      <c r="O1411" s="8">
        <f t="shared" si="222"/>
        <v>0</v>
      </c>
      <c r="P1411" s="8">
        <f t="shared" si="223"/>
        <v>33</v>
      </c>
      <c r="Q1411" s="9">
        <f t="shared" ref="Q1411:Q1474" si="224">0.35*M1411+N1411*0.35+O1411*0.15+P1411*0.15</f>
        <v>38.200000000000003</v>
      </c>
      <c r="R1411" s="9">
        <f t="shared" ref="R1411:R1474" si="225">M1411*0.2+N1411*0.2+O1411*0.35+P1411*0.25</f>
        <v>27.25</v>
      </c>
      <c r="S1411" s="9">
        <f t="shared" ref="S1411:S1474" si="226">M1411*0.15+N1411*0.15+O1411*0.25+P1411*0.45</f>
        <v>29.1</v>
      </c>
      <c r="T1411" s="9">
        <f t="shared" ref="T1411:T1474" si="227">0.25*SUM(M1411:P1411)</f>
        <v>32</v>
      </c>
      <c r="U1411" s="8">
        <f t="shared" ref="U1411:U1474" si="228">SUM(Q1411:S1411)/3</f>
        <v>31.516666666666669</v>
      </c>
      <c r="V1411" s="8">
        <f t="shared" ref="V1411:V1474" si="229">SUM(Q1411:T1411)/4</f>
        <v>31.637500000000003</v>
      </c>
    </row>
    <row r="1412" spans="1:22" ht="13.5" x14ac:dyDescent="0.25">
      <c r="A1412" s="3">
        <f>RSI!A1412</f>
        <v>44069</v>
      </c>
      <c r="B1412" s="2">
        <f>RSI!B1412</f>
        <v>1.1399999999999999</v>
      </c>
      <c r="C1412" s="2">
        <f>RSI!I1412</f>
        <v>18.2862568730378</v>
      </c>
      <c r="D1412" s="2">
        <f>MACD!E1412</f>
        <v>-2.5586631760592393E-3</v>
      </c>
      <c r="E1412" s="2">
        <f>MACD!F1412</f>
        <v>7.0660416072191737E-3</v>
      </c>
      <c r="F1412" s="2">
        <f>'Moving Avg'!D1412</f>
        <v>1.1399999999999999</v>
      </c>
      <c r="G1412" s="2">
        <f>'Moving Avg'!F1412</f>
        <v>1.1520000000000004</v>
      </c>
      <c r="H1412" s="2">
        <f>'Moving Avg'!G1412</f>
        <v>1.2030000000000005</v>
      </c>
      <c r="I1412" s="2">
        <f>'Moving Avg'!H1412</f>
        <v>1.3541999999999996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50</v>
      </c>
      <c r="N1412" s="8">
        <f t="shared" si="221"/>
        <v>45</v>
      </c>
      <c r="O1412" s="8">
        <f t="shared" si="222"/>
        <v>0</v>
      </c>
      <c r="P1412" s="8">
        <f t="shared" si="223"/>
        <v>33</v>
      </c>
      <c r="Q1412" s="9">
        <f t="shared" si="224"/>
        <v>38.200000000000003</v>
      </c>
      <c r="R1412" s="9">
        <f t="shared" si="225"/>
        <v>27.25</v>
      </c>
      <c r="S1412" s="9">
        <f t="shared" si="226"/>
        <v>29.1</v>
      </c>
      <c r="T1412" s="9">
        <f t="shared" si="227"/>
        <v>32</v>
      </c>
      <c r="U1412" s="8">
        <f t="shared" si="228"/>
        <v>31.516666666666669</v>
      </c>
      <c r="V1412" s="8">
        <f t="shared" si="229"/>
        <v>31.637500000000003</v>
      </c>
    </row>
    <row r="1413" spans="1:22" ht="13.5" x14ac:dyDescent="0.25">
      <c r="A1413" s="3">
        <f>RSI!A1413</f>
        <v>44070</v>
      </c>
      <c r="B1413" s="2">
        <f>RSI!B1413</f>
        <v>1.1399999999999999</v>
      </c>
      <c r="C1413" s="2">
        <f>RSI!I1413</f>
        <v>18.2862568730378</v>
      </c>
      <c r="D1413" s="2">
        <f>MACD!E1413</f>
        <v>-4.4985308664013957E-3</v>
      </c>
      <c r="E1413" s="2">
        <f>MACD!F1413</f>
        <v>4.7531271124950604E-3</v>
      </c>
      <c r="F1413" s="2">
        <f>'Moving Avg'!D1413</f>
        <v>1.1399999999999999</v>
      </c>
      <c r="G1413" s="2">
        <f>'Moving Avg'!F1413</f>
        <v>1.1490000000000002</v>
      </c>
      <c r="H1413" s="2">
        <f>'Moving Avg'!G1413</f>
        <v>1.1980000000000006</v>
      </c>
      <c r="I1413" s="2">
        <f>'Moving Avg'!H1413</f>
        <v>1.3548999999999993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50</v>
      </c>
      <c r="N1413" s="8">
        <f t="shared" si="221"/>
        <v>45</v>
      </c>
      <c r="O1413" s="8">
        <f t="shared" si="222"/>
        <v>0</v>
      </c>
      <c r="P1413" s="8">
        <f t="shared" si="223"/>
        <v>33</v>
      </c>
      <c r="Q1413" s="9">
        <f t="shared" si="224"/>
        <v>38.200000000000003</v>
      </c>
      <c r="R1413" s="9">
        <f t="shared" si="225"/>
        <v>27.25</v>
      </c>
      <c r="S1413" s="9">
        <f t="shared" si="226"/>
        <v>29.1</v>
      </c>
      <c r="T1413" s="9">
        <f t="shared" si="227"/>
        <v>32</v>
      </c>
      <c r="U1413" s="8">
        <f t="shared" si="228"/>
        <v>31.516666666666669</v>
      </c>
      <c r="V1413" s="8">
        <f t="shared" si="229"/>
        <v>31.637500000000003</v>
      </c>
    </row>
    <row r="1414" spans="1:22" ht="13.5" x14ac:dyDescent="0.25">
      <c r="A1414" s="3">
        <f>RSI!A1414</f>
        <v>44071</v>
      </c>
      <c r="B1414" s="2">
        <f>RSI!B1414</f>
        <v>1.1399999999999999</v>
      </c>
      <c r="C1414" s="2">
        <f>RSI!I1414</f>
        <v>18.2862568730378</v>
      </c>
      <c r="D1414" s="2">
        <f>MACD!E1414</f>
        <v>-5.9671049159126799E-3</v>
      </c>
      <c r="E1414" s="2">
        <f>MACD!F1414</f>
        <v>2.6090807068135124E-3</v>
      </c>
      <c r="F1414" s="2">
        <f>'Moving Avg'!D1414</f>
        <v>1.1399999999999999</v>
      </c>
      <c r="G1414" s="2">
        <f>'Moving Avg'!F1414</f>
        <v>1.1460000000000004</v>
      </c>
      <c r="H1414" s="2">
        <f>'Moving Avg'!G1414</f>
        <v>1.1942000000000004</v>
      </c>
      <c r="I1414" s="2">
        <f>'Moving Avg'!H1414</f>
        <v>1.3555999999999993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50</v>
      </c>
      <c r="N1414" s="8">
        <f t="shared" si="221"/>
        <v>45</v>
      </c>
      <c r="O1414" s="8">
        <f t="shared" si="222"/>
        <v>0</v>
      </c>
      <c r="P1414" s="8">
        <f t="shared" si="223"/>
        <v>33</v>
      </c>
      <c r="Q1414" s="9">
        <f t="shared" si="224"/>
        <v>38.200000000000003</v>
      </c>
      <c r="R1414" s="9">
        <f t="shared" si="225"/>
        <v>27.25</v>
      </c>
      <c r="S1414" s="9">
        <f t="shared" si="226"/>
        <v>29.1</v>
      </c>
      <c r="T1414" s="9">
        <f t="shared" si="227"/>
        <v>32</v>
      </c>
      <c r="U1414" s="8">
        <f t="shared" si="228"/>
        <v>31.516666666666669</v>
      </c>
      <c r="V1414" s="8">
        <f t="shared" si="229"/>
        <v>31.637500000000003</v>
      </c>
    </row>
    <row r="1415" spans="1:22" ht="13.5" x14ac:dyDescent="0.25">
      <c r="A1415" s="3">
        <f>RSI!A1415</f>
        <v>44074</v>
      </c>
      <c r="B1415" s="2">
        <f>RSI!B1415</f>
        <v>1.1399999999999999</v>
      </c>
      <c r="C1415" s="2">
        <f>RSI!I1415</f>
        <v>18.2862568730378</v>
      </c>
      <c r="D1415" s="2">
        <f>MACD!E1415</f>
        <v>-7.0496959243226964E-3</v>
      </c>
      <c r="E1415" s="2">
        <f>MACD!F1415</f>
        <v>6.7732538058627072E-4</v>
      </c>
      <c r="F1415" s="2">
        <f>'Moving Avg'!D1415</f>
        <v>1.1399999999999999</v>
      </c>
      <c r="G1415" s="2">
        <f>'Moving Avg'!F1415</f>
        <v>1.1440000000000003</v>
      </c>
      <c r="H1415" s="2">
        <f>'Moving Avg'!G1415</f>
        <v>1.1914000000000002</v>
      </c>
      <c r="I1415" s="2">
        <f>'Moving Avg'!H1415</f>
        <v>1.3562999999999992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50</v>
      </c>
      <c r="N1415" s="8">
        <f t="shared" si="221"/>
        <v>45</v>
      </c>
      <c r="O1415" s="8">
        <f t="shared" si="222"/>
        <v>0</v>
      </c>
      <c r="P1415" s="8">
        <f t="shared" si="223"/>
        <v>33</v>
      </c>
      <c r="Q1415" s="9">
        <f t="shared" si="224"/>
        <v>38.200000000000003</v>
      </c>
      <c r="R1415" s="9">
        <f t="shared" si="225"/>
        <v>27.25</v>
      </c>
      <c r="S1415" s="9">
        <f t="shared" si="226"/>
        <v>29.1</v>
      </c>
      <c r="T1415" s="9">
        <f t="shared" si="227"/>
        <v>32</v>
      </c>
      <c r="U1415" s="8">
        <f t="shared" si="228"/>
        <v>31.516666666666669</v>
      </c>
      <c r="V1415" s="8">
        <f t="shared" si="229"/>
        <v>31.637500000000003</v>
      </c>
    </row>
    <row r="1416" spans="1:22" ht="13.5" x14ac:dyDescent="0.25">
      <c r="A1416" s="3">
        <f>RSI!A1416</f>
        <v>44075</v>
      </c>
      <c r="B1416" s="2">
        <f>RSI!B1416</f>
        <v>1.1200000000000001</v>
      </c>
      <c r="C1416" s="2">
        <f>RSI!I1416</f>
        <v>12.148142709113401</v>
      </c>
      <c r="D1416" s="2">
        <f>MACD!E1416</f>
        <v>-6.336059866246968E-3</v>
      </c>
      <c r="E1416" s="2">
        <f>MACD!F1416</f>
        <v>-7.2535166878037705E-4</v>
      </c>
      <c r="F1416" s="2">
        <f>'Moving Avg'!D1416</f>
        <v>1.1359999999999999</v>
      </c>
      <c r="G1416" s="2">
        <f>'Moving Avg'!F1416</f>
        <v>1.1410000000000005</v>
      </c>
      <c r="H1416" s="2">
        <f>'Moving Avg'!G1416</f>
        <v>1.1892000000000003</v>
      </c>
      <c r="I1416" s="2">
        <f>'Moving Avg'!H1416</f>
        <v>1.3568999999999989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50</v>
      </c>
      <c r="N1416" s="8">
        <f t="shared" si="221"/>
        <v>45</v>
      </c>
      <c r="O1416" s="8">
        <f t="shared" si="222"/>
        <v>0</v>
      </c>
      <c r="P1416" s="8">
        <f t="shared" si="223"/>
        <v>16.5</v>
      </c>
      <c r="Q1416" s="9">
        <f t="shared" si="224"/>
        <v>35.725000000000001</v>
      </c>
      <c r="R1416" s="9">
        <f t="shared" si="225"/>
        <v>23.125</v>
      </c>
      <c r="S1416" s="9">
        <f t="shared" si="226"/>
        <v>21.675000000000001</v>
      </c>
      <c r="T1416" s="9">
        <f t="shared" si="227"/>
        <v>27.875</v>
      </c>
      <c r="U1416" s="8">
        <f t="shared" si="228"/>
        <v>26.841666666666669</v>
      </c>
      <c r="V1416" s="8">
        <f t="shared" si="229"/>
        <v>27.1</v>
      </c>
    </row>
    <row r="1417" spans="1:22" ht="13.5" x14ac:dyDescent="0.25">
      <c r="A1417" s="3">
        <f>RSI!A1417</f>
        <v>44076</v>
      </c>
      <c r="B1417" s="2">
        <f>RSI!B1417</f>
        <v>1.1200000000000001</v>
      </c>
      <c r="C1417" s="2">
        <f>RSI!I1417</f>
        <v>12.148142709113401</v>
      </c>
      <c r="D1417" s="2">
        <f>MACD!E1417</f>
        <v>-5.4768172581678431E-3</v>
      </c>
      <c r="E1417" s="2">
        <f>MACD!F1417</f>
        <v>-1.6756447866578704E-3</v>
      </c>
      <c r="F1417" s="2">
        <f>'Moving Avg'!D1417</f>
        <v>1.1320000000000001</v>
      </c>
      <c r="G1417" s="2">
        <f>'Moving Avg'!F1417</f>
        <v>1.1380000000000003</v>
      </c>
      <c r="H1417" s="2">
        <f>'Moving Avg'!G1417</f>
        <v>1.1870000000000001</v>
      </c>
      <c r="I1417" s="2">
        <f>'Moving Avg'!H1417</f>
        <v>1.3573999999999991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0"/>
        <v>50</v>
      </c>
      <c r="N1417" s="8">
        <f t="shared" si="221"/>
        <v>45</v>
      </c>
      <c r="O1417" s="8">
        <f t="shared" si="222"/>
        <v>0</v>
      </c>
      <c r="P1417" s="8">
        <f t="shared" si="223"/>
        <v>16.5</v>
      </c>
      <c r="Q1417" s="9">
        <f t="shared" si="224"/>
        <v>35.725000000000001</v>
      </c>
      <c r="R1417" s="9">
        <f t="shared" si="225"/>
        <v>23.125</v>
      </c>
      <c r="S1417" s="9">
        <f t="shared" si="226"/>
        <v>21.675000000000001</v>
      </c>
      <c r="T1417" s="9">
        <f t="shared" si="227"/>
        <v>27.875</v>
      </c>
      <c r="U1417" s="8">
        <f t="shared" si="228"/>
        <v>26.841666666666669</v>
      </c>
      <c r="V1417" s="8">
        <f t="shared" si="229"/>
        <v>27.1</v>
      </c>
    </row>
    <row r="1418" spans="1:22" ht="13.5" x14ac:dyDescent="0.25">
      <c r="A1418" s="3">
        <f>RSI!A1418</f>
        <v>44077</v>
      </c>
      <c r="B1418" s="2">
        <f>RSI!B1418</f>
        <v>1.08</v>
      </c>
      <c r="C1418" s="2">
        <f>RSI!I1418</f>
        <v>6.8302049955353255</v>
      </c>
      <c r="D1418" s="2">
        <f>MACD!E1418</f>
        <v>-1.5503244198362687E-3</v>
      </c>
      <c r="E1418" s="2">
        <f>MACD!F1418</f>
        <v>-1.6505807132935501E-3</v>
      </c>
      <c r="F1418" s="2">
        <f>'Moving Avg'!D1418</f>
        <v>1.1199999999999999</v>
      </c>
      <c r="G1418" s="2">
        <f>'Moving Avg'!F1418</f>
        <v>1.1350000000000002</v>
      </c>
      <c r="H1418" s="2">
        <f>'Moving Avg'!G1418</f>
        <v>1.1839999999999999</v>
      </c>
      <c r="I1418" s="2">
        <f>'Moving Avg'!H1418</f>
        <v>1.357699999999999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50</v>
      </c>
      <c r="N1418" s="8">
        <f t="shared" si="221"/>
        <v>0</v>
      </c>
      <c r="O1418" s="8">
        <f t="shared" si="222"/>
        <v>0</v>
      </c>
      <c r="P1418" s="8">
        <f t="shared" si="223"/>
        <v>16.5</v>
      </c>
      <c r="Q1418" s="9">
        <f t="shared" si="224"/>
        <v>19.975000000000001</v>
      </c>
      <c r="R1418" s="9">
        <f t="shared" si="225"/>
        <v>14.125</v>
      </c>
      <c r="S1418" s="9">
        <f t="shared" si="226"/>
        <v>14.925000000000001</v>
      </c>
      <c r="T1418" s="9">
        <f t="shared" si="227"/>
        <v>16.625</v>
      </c>
      <c r="U1418" s="8">
        <f t="shared" si="228"/>
        <v>16.341666666666669</v>
      </c>
      <c r="V1418" s="8">
        <f t="shared" si="229"/>
        <v>16.412500000000001</v>
      </c>
    </row>
    <row r="1419" spans="1:22" ht="13.5" x14ac:dyDescent="0.25">
      <c r="A1419" s="3">
        <f>RSI!A1419</f>
        <v>44078</v>
      </c>
      <c r="B1419" s="2">
        <f>RSI!B1419</f>
        <v>1.1000000000000001</v>
      </c>
      <c r="C1419" s="2">
        <f>RSI!I1419</f>
        <v>24.602549056991023</v>
      </c>
      <c r="D1419" s="2">
        <f>MACD!E1419</f>
        <v>7.459343500229032E-4</v>
      </c>
      <c r="E1419" s="2">
        <f>MACD!F1419</f>
        <v>-1.1712777006302594E-3</v>
      </c>
      <c r="F1419" s="2">
        <f>'Moving Avg'!D1419</f>
        <v>1.1120000000000001</v>
      </c>
      <c r="G1419" s="2">
        <f>'Moving Avg'!F1419</f>
        <v>1.1330000000000002</v>
      </c>
      <c r="H1419" s="2">
        <f>'Moving Avg'!G1419</f>
        <v>1.1814</v>
      </c>
      <c r="I1419" s="2">
        <f>'Moving Avg'!H1419</f>
        <v>1.358099999999999</v>
      </c>
      <c r="J1419" s="6" t="str">
        <f>OBV!F1419</f>
        <v>BULLISH</v>
      </c>
      <c r="K1419" s="6" t="str">
        <f>OBV!G1419</f>
        <v>NEUTRAL</v>
      </c>
      <c r="L1419" s="6" t="str">
        <f>OBV!H1419</f>
        <v>BULLISH DIVERGENCE</v>
      </c>
      <c r="M1419" s="8">
        <f t="shared" si="220"/>
        <v>50</v>
      </c>
      <c r="N1419" s="8">
        <f t="shared" si="221"/>
        <v>0</v>
      </c>
      <c r="O1419" s="8">
        <f t="shared" si="222"/>
        <v>0</v>
      </c>
      <c r="P1419" s="8">
        <f t="shared" si="223"/>
        <v>66.5</v>
      </c>
      <c r="Q1419" s="9">
        <f t="shared" si="224"/>
        <v>27.475000000000001</v>
      </c>
      <c r="R1419" s="9">
        <f t="shared" si="225"/>
        <v>26.625</v>
      </c>
      <c r="S1419" s="9">
        <f t="shared" si="226"/>
        <v>37.424999999999997</v>
      </c>
      <c r="T1419" s="9">
        <f t="shared" si="227"/>
        <v>29.125</v>
      </c>
      <c r="U1419" s="8">
        <f t="shared" si="228"/>
        <v>30.508333333333336</v>
      </c>
      <c r="V1419" s="8">
        <f t="shared" si="229"/>
        <v>30.162500000000001</v>
      </c>
    </row>
    <row r="1420" spans="1:22" ht="13.5" x14ac:dyDescent="0.25">
      <c r="A1420" s="3">
        <f>RSI!A1420</f>
        <v>44081</v>
      </c>
      <c r="B1420" s="2">
        <f>RSI!B1420</f>
        <v>1.1000000000000001</v>
      </c>
      <c r="C1420" s="2">
        <f>RSI!I1420</f>
        <v>24.602549056991023</v>
      </c>
      <c r="D1420" s="2">
        <f>MACD!E1420</f>
        <v>2.9923372682882921E-3</v>
      </c>
      <c r="E1420" s="2">
        <f>MACD!F1420</f>
        <v>-3.385547068465492E-4</v>
      </c>
      <c r="F1420" s="2">
        <f>'Moving Avg'!D1420</f>
        <v>1.1039999999999999</v>
      </c>
      <c r="G1420" s="2">
        <f>'Moving Avg'!F1420</f>
        <v>1.1310000000000002</v>
      </c>
      <c r="H1420" s="2">
        <f>'Moving Avg'!G1420</f>
        <v>1.1792</v>
      </c>
      <c r="I1420" s="2">
        <f>'Moving Avg'!H1420</f>
        <v>1.3584999999999987</v>
      </c>
      <c r="J1420" s="6" t="str">
        <f>OBV!F1420</f>
        <v>BULLISH</v>
      </c>
      <c r="K1420" s="6" t="str">
        <f>OBV!G1420</f>
        <v>NEUTRAL</v>
      </c>
      <c r="L1420" s="6" t="str">
        <f>OBV!H1420</f>
        <v>BULLISH DIVERGENCE</v>
      </c>
      <c r="M1420" s="8">
        <f t="shared" si="220"/>
        <v>50</v>
      </c>
      <c r="N1420" s="8">
        <f t="shared" si="221"/>
        <v>0</v>
      </c>
      <c r="O1420" s="8">
        <f t="shared" si="222"/>
        <v>0</v>
      </c>
      <c r="P1420" s="8">
        <f t="shared" si="223"/>
        <v>66.5</v>
      </c>
      <c r="Q1420" s="9">
        <f t="shared" si="224"/>
        <v>27.475000000000001</v>
      </c>
      <c r="R1420" s="9">
        <f t="shared" si="225"/>
        <v>26.625</v>
      </c>
      <c r="S1420" s="9">
        <f t="shared" si="226"/>
        <v>37.424999999999997</v>
      </c>
      <c r="T1420" s="9">
        <f t="shared" si="227"/>
        <v>29.125</v>
      </c>
      <c r="U1420" s="8">
        <f t="shared" si="228"/>
        <v>30.508333333333336</v>
      </c>
      <c r="V1420" s="8">
        <f t="shared" si="229"/>
        <v>30.162500000000001</v>
      </c>
    </row>
    <row r="1421" spans="1:22" ht="13.5" x14ac:dyDescent="0.25">
      <c r="A1421" s="3">
        <f>RSI!A1421</f>
        <v>44082</v>
      </c>
      <c r="B1421" s="2">
        <f>RSI!B1421</f>
        <v>1.1299999999999999</v>
      </c>
      <c r="C1421" s="2">
        <f>RSI!I1421</f>
        <v>43.388554451937026</v>
      </c>
      <c r="D1421" s="2">
        <f>MACD!E1421</f>
        <v>2.951857078686837E-3</v>
      </c>
      <c r="E1421" s="2">
        <f>MACD!F1421</f>
        <v>3.1952765026012803E-4</v>
      </c>
      <c r="F1421" s="2">
        <f>'Moving Avg'!D1421</f>
        <v>1.1060000000000001</v>
      </c>
      <c r="G1421" s="2">
        <f>'Moving Avg'!F1421</f>
        <v>1.1305000000000001</v>
      </c>
      <c r="H1421" s="2">
        <f>'Moving Avg'!G1421</f>
        <v>1.1776</v>
      </c>
      <c r="I1421" s="2">
        <f>'Moving Avg'!H1421</f>
        <v>1.359049999999999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  <c r="M1421" s="8">
        <f t="shared" si="220"/>
        <v>25</v>
      </c>
      <c r="N1421" s="8">
        <f t="shared" si="221"/>
        <v>0</v>
      </c>
      <c r="O1421" s="8">
        <f t="shared" si="222"/>
        <v>0</v>
      </c>
      <c r="P1421" s="8">
        <f t="shared" si="223"/>
        <v>83.5</v>
      </c>
      <c r="Q1421" s="9">
        <f t="shared" si="224"/>
        <v>21.274999999999999</v>
      </c>
      <c r="R1421" s="9">
        <f t="shared" si="225"/>
        <v>25.875</v>
      </c>
      <c r="S1421" s="9">
        <f t="shared" si="226"/>
        <v>41.325000000000003</v>
      </c>
      <c r="T1421" s="9">
        <f t="shared" si="227"/>
        <v>27.125</v>
      </c>
      <c r="U1421" s="8">
        <f t="shared" si="228"/>
        <v>29.491666666666664</v>
      </c>
      <c r="V1421" s="8">
        <f t="shared" si="229"/>
        <v>28.9</v>
      </c>
    </row>
    <row r="1422" spans="1:22" ht="13.5" x14ac:dyDescent="0.25">
      <c r="A1422" s="3">
        <f>RSI!A1422</f>
        <v>44083</v>
      </c>
      <c r="B1422" s="2">
        <f>RSI!B1422</f>
        <v>1.1599999999999999</v>
      </c>
      <c r="C1422" s="2">
        <f>RSI!I1422</f>
        <v>55.365218680615492</v>
      </c>
      <c r="D1422" s="2">
        <f>MACD!E1422</f>
        <v>7.7824032525319886E-4</v>
      </c>
      <c r="E1422" s="2">
        <f>MACD!F1422</f>
        <v>4.112701852587422E-4</v>
      </c>
      <c r="F1422" s="2">
        <f>'Moving Avg'!D1422</f>
        <v>1.1140000000000001</v>
      </c>
      <c r="G1422" s="2">
        <f>'Moving Avg'!F1422</f>
        <v>1.1315000000000002</v>
      </c>
      <c r="H1422" s="2">
        <f>'Moving Avg'!G1422</f>
        <v>1.1765999999999999</v>
      </c>
      <c r="I1422" s="2">
        <f>'Moving Avg'!H1422</f>
        <v>1.3597499999999989</v>
      </c>
      <c r="J1422" s="6" t="str">
        <f>OBV!F1422</f>
        <v>BULLISH</v>
      </c>
      <c r="K1422" s="6" t="str">
        <f>OBV!G1422</f>
        <v>WEAK</v>
      </c>
      <c r="L1422" s="6" t="str">
        <f>OBV!H1422</f>
        <v>CONFIRMED BULLISH</v>
      </c>
      <c r="M1422" s="8">
        <f t="shared" si="220"/>
        <v>25</v>
      </c>
      <c r="N1422" s="8">
        <f t="shared" si="221"/>
        <v>0</v>
      </c>
      <c r="O1422" s="8">
        <f t="shared" si="222"/>
        <v>0</v>
      </c>
      <c r="P1422" s="8">
        <f t="shared" si="223"/>
        <v>67</v>
      </c>
      <c r="Q1422" s="9">
        <f t="shared" si="224"/>
        <v>18.799999999999997</v>
      </c>
      <c r="R1422" s="9">
        <f t="shared" si="225"/>
        <v>21.75</v>
      </c>
      <c r="S1422" s="9">
        <f t="shared" si="226"/>
        <v>33.900000000000006</v>
      </c>
      <c r="T1422" s="9">
        <f t="shared" si="227"/>
        <v>23</v>
      </c>
      <c r="U1422" s="8">
        <f t="shared" si="228"/>
        <v>24.816666666666666</v>
      </c>
      <c r="V1422" s="8">
        <f t="shared" si="229"/>
        <v>24.362500000000001</v>
      </c>
    </row>
    <row r="1423" spans="1:22" ht="13.5" x14ac:dyDescent="0.25">
      <c r="A1423" s="3">
        <f>RSI!A1423</f>
        <v>44084</v>
      </c>
      <c r="B1423" s="2">
        <f>RSI!B1423</f>
        <v>1.22</v>
      </c>
      <c r="C1423" s="2">
        <f>RSI!I1423</f>
        <v>69.337202708795246</v>
      </c>
      <c r="D1423" s="2">
        <f>MACD!E1423</f>
        <v>-5.605969271599287E-3</v>
      </c>
      <c r="E1423" s="2">
        <f>MACD!F1423</f>
        <v>-7.9217770611286363E-4</v>
      </c>
      <c r="F1423" s="2">
        <f>'Moving Avg'!D1423</f>
        <v>1.1419999999999999</v>
      </c>
      <c r="G1423" s="2">
        <f>'Moving Avg'!F1423</f>
        <v>1.1355</v>
      </c>
      <c r="H1423" s="2">
        <f>'Moving Avg'!G1423</f>
        <v>1.1767999999999998</v>
      </c>
      <c r="I1423" s="2">
        <f>'Moving Avg'!H1423</f>
        <v>1.360749999999999</v>
      </c>
      <c r="J1423" s="6" t="str">
        <f>OBV!F1423</f>
        <v>BULLISH</v>
      </c>
      <c r="K1423" s="6" t="str">
        <f>OBV!G1423</f>
        <v>WEAK</v>
      </c>
      <c r="L1423" s="6" t="str">
        <f>OBV!H1423</f>
        <v>CONFIRMED BULLISH</v>
      </c>
      <c r="M1423" s="8">
        <f t="shared" si="220"/>
        <v>25</v>
      </c>
      <c r="N1423" s="8">
        <f t="shared" si="221"/>
        <v>45</v>
      </c>
      <c r="O1423" s="8">
        <f t="shared" si="222"/>
        <v>0</v>
      </c>
      <c r="P1423" s="8">
        <f t="shared" si="223"/>
        <v>67</v>
      </c>
      <c r="Q1423" s="9">
        <f t="shared" si="224"/>
        <v>34.549999999999997</v>
      </c>
      <c r="R1423" s="9">
        <f t="shared" si="225"/>
        <v>30.75</v>
      </c>
      <c r="S1423" s="9">
        <f t="shared" si="226"/>
        <v>40.650000000000006</v>
      </c>
      <c r="T1423" s="9">
        <f t="shared" si="227"/>
        <v>34.25</v>
      </c>
      <c r="U1423" s="8">
        <f t="shared" si="228"/>
        <v>35.31666666666667</v>
      </c>
      <c r="V1423" s="8">
        <f t="shared" si="229"/>
        <v>35.049999999999997</v>
      </c>
    </row>
    <row r="1424" spans="1:22" ht="13.5" x14ac:dyDescent="0.25">
      <c r="A1424" s="3">
        <f>RSI!A1424</f>
        <v>44085</v>
      </c>
      <c r="B1424" s="2">
        <f>RSI!B1424</f>
        <v>1.26</v>
      </c>
      <c r="C1424" s="2">
        <f>RSI!I1424</f>
        <v>74.963807118196286</v>
      </c>
      <c r="D1424" s="2">
        <f>MACD!E1424</f>
        <v>-1.441860107230597E-2</v>
      </c>
      <c r="E1424" s="2">
        <f>MACD!F1424</f>
        <v>-3.517462379351485E-3</v>
      </c>
      <c r="F1424" s="2">
        <f>'Moving Avg'!D1424</f>
        <v>1.1739999999999999</v>
      </c>
      <c r="G1424" s="2">
        <f>'Moving Avg'!F1424</f>
        <v>1.1415000000000002</v>
      </c>
      <c r="H1424" s="2">
        <f>'Moving Avg'!G1424</f>
        <v>1.1771999999999998</v>
      </c>
      <c r="I1424" s="2">
        <f>'Moving Avg'!H1424</f>
        <v>1.3617499999999989</v>
      </c>
      <c r="J1424" s="6" t="str">
        <f>OBV!F1424</f>
        <v>BULLISH</v>
      </c>
      <c r="K1424" s="6" t="str">
        <f>OBV!G1424</f>
        <v>WEAK</v>
      </c>
      <c r="L1424" s="6" t="str">
        <f>OBV!H1424</f>
        <v>CONFIRMED BULLISH</v>
      </c>
      <c r="M1424" s="8">
        <f t="shared" si="220"/>
        <v>0</v>
      </c>
      <c r="N1424" s="8">
        <f t="shared" si="221"/>
        <v>45</v>
      </c>
      <c r="O1424" s="8">
        <f t="shared" si="222"/>
        <v>0</v>
      </c>
      <c r="P1424" s="8">
        <f t="shared" si="223"/>
        <v>67</v>
      </c>
      <c r="Q1424" s="9">
        <f t="shared" si="224"/>
        <v>25.799999999999997</v>
      </c>
      <c r="R1424" s="9">
        <f t="shared" si="225"/>
        <v>25.75</v>
      </c>
      <c r="S1424" s="9">
        <f t="shared" si="226"/>
        <v>36.900000000000006</v>
      </c>
      <c r="T1424" s="9">
        <f t="shared" si="227"/>
        <v>28</v>
      </c>
      <c r="U1424" s="8">
        <f t="shared" si="228"/>
        <v>29.483333333333334</v>
      </c>
      <c r="V1424" s="8">
        <f t="shared" si="229"/>
        <v>29.112500000000001</v>
      </c>
    </row>
    <row r="1425" spans="1:22" ht="13.5" x14ac:dyDescent="0.25">
      <c r="A1425" s="3">
        <f>RSI!A1425</f>
        <v>44088</v>
      </c>
      <c r="B1425" s="2">
        <f>RSI!B1425</f>
        <v>1.26</v>
      </c>
      <c r="C1425" s="2">
        <f>RSI!I1425</f>
        <v>74.963807118196286</v>
      </c>
      <c r="D1425" s="2">
        <f>MACD!E1425</f>
        <v>-2.2526291502235063E-2</v>
      </c>
      <c r="E1425" s="2">
        <f>MACD!F1425</f>
        <v>-7.3192282039282013E-3</v>
      </c>
      <c r="F1425" s="2">
        <f>'Moving Avg'!D1425</f>
        <v>1.206</v>
      </c>
      <c r="G1425" s="2">
        <f>'Moving Avg'!F1425</f>
        <v>1.1475000000000002</v>
      </c>
      <c r="H1425" s="2">
        <f>'Moving Avg'!G1425</f>
        <v>1.1776</v>
      </c>
      <c r="I1425" s="2">
        <f>'Moving Avg'!H1425</f>
        <v>1.3628999999999989</v>
      </c>
      <c r="J1425" s="6" t="str">
        <f>OBV!F1425</f>
        <v>BULLISH</v>
      </c>
      <c r="K1425" s="6" t="str">
        <f>OBV!G1425</f>
        <v>WEAK</v>
      </c>
      <c r="L1425" s="6" t="str">
        <f>OBV!H1425</f>
        <v>CONFIRMED BULLISH</v>
      </c>
      <c r="M1425" s="8">
        <f t="shared" si="220"/>
        <v>0</v>
      </c>
      <c r="N1425" s="8">
        <f t="shared" si="221"/>
        <v>45</v>
      </c>
      <c r="O1425" s="8">
        <f t="shared" si="222"/>
        <v>0</v>
      </c>
      <c r="P1425" s="8">
        <f t="shared" si="223"/>
        <v>67</v>
      </c>
      <c r="Q1425" s="9">
        <f t="shared" si="224"/>
        <v>25.799999999999997</v>
      </c>
      <c r="R1425" s="9">
        <f t="shared" si="225"/>
        <v>25.75</v>
      </c>
      <c r="S1425" s="9">
        <f t="shared" si="226"/>
        <v>36.900000000000006</v>
      </c>
      <c r="T1425" s="9">
        <f t="shared" si="227"/>
        <v>28</v>
      </c>
      <c r="U1425" s="8">
        <f t="shared" si="228"/>
        <v>29.483333333333334</v>
      </c>
      <c r="V1425" s="8">
        <f t="shared" si="229"/>
        <v>29.112500000000001</v>
      </c>
    </row>
    <row r="1426" spans="1:22" ht="13.5" x14ac:dyDescent="0.25">
      <c r="A1426" s="3">
        <f>RSI!A1426</f>
        <v>44089</v>
      </c>
      <c r="B1426" s="2">
        <f>RSI!B1426</f>
        <v>1.26</v>
      </c>
      <c r="C1426" s="2">
        <f>RSI!I1426</f>
        <v>74.963807118196286</v>
      </c>
      <c r="D1426" s="2">
        <f>MACD!E1426</f>
        <v>-3.3066205183778008E-2</v>
      </c>
      <c r="E1426" s="2">
        <f>MACD!F1426</f>
        <v>-1.2468623599898164E-2</v>
      </c>
      <c r="F1426" s="2">
        <f>'Moving Avg'!D1426</f>
        <v>1.2319999999999998</v>
      </c>
      <c r="G1426" s="2">
        <f>'Moving Avg'!F1426</f>
        <v>1.1535000000000002</v>
      </c>
      <c r="H1426" s="2">
        <f>'Moving Avg'!G1426</f>
        <v>1.1785999999999999</v>
      </c>
      <c r="I1426" s="2">
        <f>'Moving Avg'!H1426</f>
        <v>1.3640999999999988</v>
      </c>
      <c r="J1426" s="6" t="str">
        <f>OBV!F1426</f>
        <v>BULLISH</v>
      </c>
      <c r="K1426" s="6" t="str">
        <f>OBV!G1426</f>
        <v>WEAK</v>
      </c>
      <c r="L1426" s="6" t="str">
        <f>OBV!H1426</f>
        <v>CONFIRMED BULLISH</v>
      </c>
      <c r="M1426" s="8">
        <f t="shared" si="220"/>
        <v>0</v>
      </c>
      <c r="N1426" s="8">
        <f t="shared" si="221"/>
        <v>100</v>
      </c>
      <c r="O1426" s="8">
        <f t="shared" si="222"/>
        <v>0</v>
      </c>
      <c r="P1426" s="8">
        <f t="shared" si="223"/>
        <v>67</v>
      </c>
      <c r="Q1426" s="9">
        <f t="shared" si="224"/>
        <v>45.05</v>
      </c>
      <c r="R1426" s="9">
        <f t="shared" si="225"/>
        <v>36.75</v>
      </c>
      <c r="S1426" s="9">
        <f t="shared" si="226"/>
        <v>45.150000000000006</v>
      </c>
      <c r="T1426" s="9">
        <f t="shared" si="227"/>
        <v>41.75</v>
      </c>
      <c r="U1426" s="8">
        <f t="shared" si="228"/>
        <v>42.31666666666667</v>
      </c>
      <c r="V1426" s="8">
        <f t="shared" si="229"/>
        <v>42.174999999999997</v>
      </c>
    </row>
    <row r="1427" spans="1:22" ht="13.5" x14ac:dyDescent="0.25">
      <c r="A1427" s="3">
        <f>RSI!A1427</f>
        <v>44090</v>
      </c>
      <c r="B1427" s="2">
        <f>RSI!B1427</f>
        <v>1.21</v>
      </c>
      <c r="C1427" s="2">
        <f>RSI!I1427</f>
        <v>58.270349575225985</v>
      </c>
      <c r="D1427" s="2">
        <f>MACD!E1427</f>
        <v>-3.8838887353832785E-2</v>
      </c>
      <c r="E1427" s="2">
        <f>MACD!F1427</f>
        <v>-1.7742676350685091E-2</v>
      </c>
      <c r="F1427" s="2">
        <f>'Moving Avg'!D1427</f>
        <v>1.242</v>
      </c>
      <c r="G1427" s="2">
        <f>'Moving Avg'!F1427</f>
        <v>1.1570000000000003</v>
      </c>
      <c r="H1427" s="2">
        <f>'Moving Avg'!G1427</f>
        <v>1.1786000000000001</v>
      </c>
      <c r="I1427" s="2">
        <f>'Moving Avg'!H1427</f>
        <v>1.3650499999999985</v>
      </c>
      <c r="J1427" s="6" t="str">
        <f>OBV!F1427</f>
        <v>BULLISH</v>
      </c>
      <c r="K1427" s="6" t="str">
        <f>OBV!G1427</f>
        <v>NEUTRAL</v>
      </c>
      <c r="L1427" s="6" t="str">
        <f>OBV!H1427</f>
        <v>CONFIRMED BULLISH</v>
      </c>
      <c r="M1427" s="8">
        <f t="shared" si="220"/>
        <v>25</v>
      </c>
      <c r="N1427" s="8">
        <f t="shared" si="221"/>
        <v>100</v>
      </c>
      <c r="O1427" s="8">
        <f t="shared" si="222"/>
        <v>0</v>
      </c>
      <c r="P1427" s="8">
        <f t="shared" si="223"/>
        <v>83.5</v>
      </c>
      <c r="Q1427" s="9">
        <f t="shared" si="224"/>
        <v>56.274999999999999</v>
      </c>
      <c r="R1427" s="9">
        <f t="shared" si="225"/>
        <v>45.875</v>
      </c>
      <c r="S1427" s="9">
        <f t="shared" si="226"/>
        <v>56.325000000000003</v>
      </c>
      <c r="T1427" s="9">
        <f t="shared" si="227"/>
        <v>52.125</v>
      </c>
      <c r="U1427" s="8">
        <f t="shared" si="228"/>
        <v>52.82500000000001</v>
      </c>
      <c r="V1427" s="8">
        <f t="shared" si="229"/>
        <v>52.650000000000006</v>
      </c>
    </row>
    <row r="1428" spans="1:22" ht="13.5" x14ac:dyDescent="0.25">
      <c r="A1428" s="3">
        <f>RSI!A1428</f>
        <v>44091</v>
      </c>
      <c r="B1428" s="2">
        <f>RSI!B1428</f>
        <v>1.1499999999999999</v>
      </c>
      <c r="C1428" s="2">
        <f>RSI!I1428</f>
        <v>45.248683835179598</v>
      </c>
      <c r="D1428" s="2">
        <f>MACD!E1428</f>
        <v>-4.5654078371923035E-2</v>
      </c>
      <c r="E1428" s="2">
        <f>MACD!F1428</f>
        <v>-2.332495675493268E-2</v>
      </c>
      <c r="F1428" s="2">
        <f>'Moving Avg'!D1428</f>
        <v>1.2280000000000002</v>
      </c>
      <c r="G1428" s="2">
        <f>'Moving Avg'!F1428</f>
        <v>1.1575000000000002</v>
      </c>
      <c r="H1428" s="2">
        <f>'Moving Avg'!G1428</f>
        <v>1.1774</v>
      </c>
      <c r="I1428" s="2">
        <f>'Moving Avg'!H1428</f>
        <v>1.3656999999999981</v>
      </c>
      <c r="J1428" s="6" t="str">
        <f>OBV!F1428</f>
        <v>BULLISH</v>
      </c>
      <c r="K1428" s="6" t="str">
        <f>OBV!G1428</f>
        <v>NEUTRAL</v>
      </c>
      <c r="L1428" s="6" t="str">
        <f>OBV!H1428</f>
        <v>BULLISH DIVERGENCE</v>
      </c>
      <c r="M1428" s="8">
        <f t="shared" si="220"/>
        <v>25</v>
      </c>
      <c r="N1428" s="8">
        <f t="shared" si="221"/>
        <v>100</v>
      </c>
      <c r="O1428" s="8">
        <f t="shared" si="222"/>
        <v>0</v>
      </c>
      <c r="P1428" s="8">
        <f t="shared" si="223"/>
        <v>66.5</v>
      </c>
      <c r="Q1428" s="9">
        <f t="shared" si="224"/>
        <v>53.725000000000001</v>
      </c>
      <c r="R1428" s="9">
        <f t="shared" si="225"/>
        <v>41.625</v>
      </c>
      <c r="S1428" s="9">
        <f t="shared" si="226"/>
        <v>48.674999999999997</v>
      </c>
      <c r="T1428" s="9">
        <f t="shared" si="227"/>
        <v>47.875</v>
      </c>
      <c r="U1428" s="8">
        <f t="shared" si="228"/>
        <v>48.008333333333326</v>
      </c>
      <c r="V1428" s="8">
        <f t="shared" si="229"/>
        <v>47.974999999999994</v>
      </c>
    </row>
    <row r="1429" spans="1:22" ht="13.5" x14ac:dyDescent="0.25">
      <c r="A1429" s="3">
        <f>RSI!A1429</f>
        <v>44092</v>
      </c>
      <c r="B1429" s="2">
        <f>RSI!B1429</f>
        <v>1.1499999999999999</v>
      </c>
      <c r="C1429" s="2">
        <f>RSI!I1429</f>
        <v>45.248683835179598</v>
      </c>
      <c r="D1429" s="2">
        <f>MACD!E1429</f>
        <v>-4.8194138817755361E-2</v>
      </c>
      <c r="E1429" s="2">
        <f>MACD!F1429</f>
        <v>-2.8298793167497217E-2</v>
      </c>
      <c r="F1429" s="2">
        <f>'Moving Avg'!D1429</f>
        <v>1.206</v>
      </c>
      <c r="G1429" s="2">
        <f>'Moving Avg'!F1429</f>
        <v>1.1579999999999999</v>
      </c>
      <c r="H1429" s="2">
        <f>'Moving Avg'!G1429</f>
        <v>1.1756</v>
      </c>
      <c r="I1429" s="2">
        <f>'Moving Avg'!H1429</f>
        <v>1.3663499999999982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45</v>
      </c>
      <c r="O1429" s="8">
        <f t="shared" si="222"/>
        <v>0</v>
      </c>
      <c r="P1429" s="8">
        <f t="shared" si="223"/>
        <v>16.5</v>
      </c>
      <c r="Q1429" s="9">
        <f t="shared" si="224"/>
        <v>26.975000000000001</v>
      </c>
      <c r="R1429" s="9">
        <f t="shared" si="225"/>
        <v>18.125</v>
      </c>
      <c r="S1429" s="9">
        <f t="shared" si="226"/>
        <v>17.925000000000001</v>
      </c>
      <c r="T1429" s="9">
        <f t="shared" si="227"/>
        <v>21.625</v>
      </c>
      <c r="U1429" s="8">
        <f t="shared" si="228"/>
        <v>21.008333333333336</v>
      </c>
      <c r="V1429" s="8">
        <f t="shared" si="229"/>
        <v>21.162500000000001</v>
      </c>
    </row>
    <row r="1430" spans="1:22" ht="13.5" x14ac:dyDescent="0.25">
      <c r="A1430" s="3">
        <f>RSI!A1430</f>
        <v>44095</v>
      </c>
      <c r="B1430" s="2">
        <f>RSI!B1430</f>
        <v>1.1499999999999999</v>
      </c>
      <c r="C1430" s="2">
        <f>RSI!I1430</f>
        <v>45.248683835179598</v>
      </c>
      <c r="D1430" s="2">
        <f>MACD!E1430</f>
        <v>-5.0204794280242382E-2</v>
      </c>
      <c r="E1430" s="2">
        <f>MACD!F1430</f>
        <v>-3.267999339004625E-2</v>
      </c>
      <c r="F1430" s="2">
        <f>'Moving Avg'!D1430</f>
        <v>1.1839999999999999</v>
      </c>
      <c r="G1430" s="2">
        <f>'Moving Avg'!F1430</f>
        <v>1.1584999999999999</v>
      </c>
      <c r="H1430" s="2">
        <f>'Moving Avg'!G1430</f>
        <v>1.1737999999999997</v>
      </c>
      <c r="I1430" s="2">
        <f>'Moving Avg'!H1430</f>
        <v>1.3668499999999981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45</v>
      </c>
      <c r="O1430" s="8">
        <f t="shared" si="222"/>
        <v>0</v>
      </c>
      <c r="P1430" s="8">
        <f t="shared" si="223"/>
        <v>16.5</v>
      </c>
      <c r="Q1430" s="9">
        <f t="shared" si="224"/>
        <v>26.975000000000001</v>
      </c>
      <c r="R1430" s="9">
        <f t="shared" si="225"/>
        <v>18.125</v>
      </c>
      <c r="S1430" s="9">
        <f t="shared" si="226"/>
        <v>17.925000000000001</v>
      </c>
      <c r="T1430" s="9">
        <f t="shared" si="227"/>
        <v>21.625</v>
      </c>
      <c r="U1430" s="8">
        <f t="shared" si="228"/>
        <v>21.008333333333336</v>
      </c>
      <c r="V1430" s="8">
        <f t="shared" si="229"/>
        <v>21.162500000000001</v>
      </c>
    </row>
    <row r="1431" spans="1:22" ht="13.5" x14ac:dyDescent="0.25">
      <c r="A1431" s="3">
        <f>RSI!A1431</f>
        <v>44096</v>
      </c>
      <c r="B1431" s="2">
        <f>RSI!B1431</f>
        <v>1.1200000000000001</v>
      </c>
      <c r="C1431" s="2">
        <f>RSI!I1431</f>
        <v>39.707354891911244</v>
      </c>
      <c r="D1431" s="2">
        <f>MACD!E1431</f>
        <v>-4.4940153468455701E-2</v>
      </c>
      <c r="E1431" s="2">
        <f>MACD!F1431</f>
        <v>-3.5132025405728143E-2</v>
      </c>
      <c r="F1431" s="2">
        <f>'Moving Avg'!D1431</f>
        <v>1.1560000000000001</v>
      </c>
      <c r="G1431" s="2">
        <f>'Moving Avg'!F1431</f>
        <v>1.1575000000000002</v>
      </c>
      <c r="H1431" s="2">
        <f>'Moving Avg'!G1431</f>
        <v>1.1711999999999998</v>
      </c>
      <c r="I1431" s="2">
        <f>'Moving Avg'!H1431</f>
        <v>1.366999999999998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0"/>
        <v>25</v>
      </c>
      <c r="N1431" s="8">
        <f t="shared" si="221"/>
        <v>45</v>
      </c>
      <c r="O1431" s="8">
        <f t="shared" si="222"/>
        <v>0</v>
      </c>
      <c r="P1431" s="8">
        <f t="shared" si="223"/>
        <v>16.5</v>
      </c>
      <c r="Q1431" s="9">
        <f t="shared" si="224"/>
        <v>26.975000000000001</v>
      </c>
      <c r="R1431" s="9">
        <f t="shared" si="225"/>
        <v>18.125</v>
      </c>
      <c r="S1431" s="9">
        <f t="shared" si="226"/>
        <v>17.925000000000001</v>
      </c>
      <c r="T1431" s="9">
        <f t="shared" si="227"/>
        <v>21.625</v>
      </c>
      <c r="U1431" s="8">
        <f t="shared" si="228"/>
        <v>21.008333333333336</v>
      </c>
      <c r="V1431" s="8">
        <f t="shared" si="229"/>
        <v>21.162500000000001</v>
      </c>
    </row>
    <row r="1432" spans="1:22" ht="13.5" x14ac:dyDescent="0.25">
      <c r="A1432" s="3">
        <f>RSI!A1432</f>
        <v>44097</v>
      </c>
      <c r="B1432" s="2">
        <f>RSI!B1432</f>
        <v>1.1000000000000001</v>
      </c>
      <c r="C1432" s="2">
        <f>RSI!I1432</f>
        <v>36.498321087820763</v>
      </c>
      <c r="D1432" s="2">
        <f>MACD!E1432</f>
        <v>-3.4092470171831257E-2</v>
      </c>
      <c r="E1432" s="2">
        <f>MACD!F1432</f>
        <v>-3.4924114358948766E-2</v>
      </c>
      <c r="F1432" s="2">
        <f>'Moving Avg'!D1432</f>
        <v>1.1339999999999999</v>
      </c>
      <c r="G1432" s="2">
        <f>'Moving Avg'!F1432</f>
        <v>1.1555</v>
      </c>
      <c r="H1432" s="2">
        <f>'Moving Avg'!G1432</f>
        <v>1.1681999999999997</v>
      </c>
      <c r="I1432" s="2">
        <f>'Moving Avg'!H1432</f>
        <v>1.3668999999999982</v>
      </c>
      <c r="J1432" s="6" t="str">
        <f>OBV!F1432</f>
        <v>BEARISH</v>
      </c>
      <c r="K1432" s="6" t="str">
        <f>OBV!G1432</f>
        <v>STRONG</v>
      </c>
      <c r="L1432" s="6" t="str">
        <f>OBV!H1432</f>
        <v>CONFIRMED BEARISH</v>
      </c>
      <c r="M1432" s="8">
        <f t="shared" si="220"/>
        <v>25</v>
      </c>
      <c r="N1432" s="8">
        <f t="shared" si="221"/>
        <v>0</v>
      </c>
      <c r="O1432" s="8">
        <f t="shared" si="222"/>
        <v>0</v>
      </c>
      <c r="P1432" s="8">
        <f t="shared" si="223"/>
        <v>33</v>
      </c>
      <c r="Q1432" s="9">
        <f t="shared" si="224"/>
        <v>13.7</v>
      </c>
      <c r="R1432" s="9">
        <f t="shared" si="225"/>
        <v>13.25</v>
      </c>
      <c r="S1432" s="9">
        <f t="shared" si="226"/>
        <v>18.600000000000001</v>
      </c>
      <c r="T1432" s="9">
        <f t="shared" si="227"/>
        <v>14.5</v>
      </c>
      <c r="U1432" s="8">
        <f t="shared" si="228"/>
        <v>15.183333333333332</v>
      </c>
      <c r="V1432" s="8">
        <f t="shared" si="229"/>
        <v>15.012499999999999</v>
      </c>
    </row>
    <row r="1433" spans="1:22" ht="13.5" x14ac:dyDescent="0.25">
      <c r="A1433" s="3">
        <f>RSI!A1433</f>
        <v>44098</v>
      </c>
      <c r="B1433" s="2">
        <f>RSI!B1433</f>
        <v>1.1000000000000001</v>
      </c>
      <c r="C1433" s="2">
        <f>RSI!I1433</f>
        <v>36.498321087820763</v>
      </c>
      <c r="D1433" s="2">
        <f>MACD!E1433</f>
        <v>-1.529052490898497E-2</v>
      </c>
      <c r="E1433" s="2">
        <f>MACD!F1433</f>
        <v>-3.0997396468956006E-2</v>
      </c>
      <c r="F1433" s="2">
        <f>'Moving Avg'!D1433</f>
        <v>1.1239999999999999</v>
      </c>
      <c r="G1433" s="2">
        <f>'Moving Avg'!F1433</f>
        <v>1.1535</v>
      </c>
      <c r="H1433" s="2">
        <f>'Moving Avg'!G1433</f>
        <v>1.1651999999999998</v>
      </c>
      <c r="I1433" s="2">
        <f>'Moving Avg'!H1433</f>
        <v>1.3665999999999983</v>
      </c>
      <c r="J1433" s="6" t="str">
        <f>OBV!F1433</f>
        <v>BEARISH</v>
      </c>
      <c r="K1433" s="6" t="str">
        <f>OBV!G1433</f>
        <v>STRONG</v>
      </c>
      <c r="L1433" s="6" t="str">
        <f>OBV!H1433</f>
        <v>CONFIRMED BEARISH</v>
      </c>
      <c r="M1433" s="8">
        <f t="shared" si="220"/>
        <v>25</v>
      </c>
      <c r="N1433" s="8">
        <f t="shared" si="221"/>
        <v>0</v>
      </c>
      <c r="O1433" s="8">
        <f t="shared" si="222"/>
        <v>0</v>
      </c>
      <c r="P1433" s="8">
        <f t="shared" si="223"/>
        <v>33</v>
      </c>
      <c r="Q1433" s="9">
        <f t="shared" si="224"/>
        <v>13.7</v>
      </c>
      <c r="R1433" s="9">
        <f t="shared" si="225"/>
        <v>13.25</v>
      </c>
      <c r="S1433" s="9">
        <f t="shared" si="226"/>
        <v>18.600000000000001</v>
      </c>
      <c r="T1433" s="9">
        <f t="shared" si="227"/>
        <v>14.5</v>
      </c>
      <c r="U1433" s="8">
        <f t="shared" si="228"/>
        <v>15.183333333333332</v>
      </c>
      <c r="V1433" s="8">
        <f t="shared" si="229"/>
        <v>15.012499999999999</v>
      </c>
    </row>
    <row r="1434" spans="1:22" ht="13.5" x14ac:dyDescent="0.25">
      <c r="A1434" s="3">
        <f>RSI!A1434</f>
        <v>44099</v>
      </c>
      <c r="B1434" s="2">
        <f>RSI!B1434</f>
        <v>1.1000000000000001</v>
      </c>
      <c r="C1434" s="2">
        <f>RSI!I1434</f>
        <v>36.498321087820763</v>
      </c>
      <c r="D1434" s="2">
        <f>MACD!E1434</f>
        <v>7.1359624041735792E-3</v>
      </c>
      <c r="E1434" s="2">
        <f>MACD!F1434</f>
        <v>-2.3370724694330089E-2</v>
      </c>
      <c r="F1434" s="2">
        <f>'Moving Avg'!D1434</f>
        <v>1.1140000000000001</v>
      </c>
      <c r="G1434" s="2">
        <f>'Moving Avg'!F1434</f>
        <v>1.1515</v>
      </c>
      <c r="H1434" s="2">
        <f>'Moving Avg'!G1434</f>
        <v>1.1621999999999999</v>
      </c>
      <c r="I1434" s="2">
        <f>'Moving Avg'!H1434</f>
        <v>1.3659999999999983</v>
      </c>
      <c r="J1434" s="6" t="str">
        <f>OBV!F1434</f>
        <v>BEARISH</v>
      </c>
      <c r="K1434" s="6" t="str">
        <f>OBV!G1434</f>
        <v>STRONG</v>
      </c>
      <c r="L1434" s="6" t="str">
        <f>OBV!H1434</f>
        <v>CONFIRMED BEARISH</v>
      </c>
      <c r="M1434" s="8">
        <f t="shared" si="220"/>
        <v>25</v>
      </c>
      <c r="N1434" s="8">
        <f t="shared" si="221"/>
        <v>0</v>
      </c>
      <c r="O1434" s="8">
        <f t="shared" si="222"/>
        <v>0</v>
      </c>
      <c r="P1434" s="8">
        <f t="shared" si="223"/>
        <v>33</v>
      </c>
      <c r="Q1434" s="9">
        <f t="shared" si="224"/>
        <v>13.7</v>
      </c>
      <c r="R1434" s="9">
        <f t="shared" si="225"/>
        <v>13.25</v>
      </c>
      <c r="S1434" s="9">
        <f t="shared" si="226"/>
        <v>18.600000000000001</v>
      </c>
      <c r="T1434" s="9">
        <f t="shared" si="227"/>
        <v>14.5</v>
      </c>
      <c r="U1434" s="8">
        <f t="shared" si="228"/>
        <v>15.183333333333332</v>
      </c>
      <c r="V1434" s="8">
        <f t="shared" si="229"/>
        <v>15.012499999999999</v>
      </c>
    </row>
    <row r="1435" spans="1:22" ht="13.5" x14ac:dyDescent="0.25">
      <c r="A1435" s="3">
        <f>RSI!A1435</f>
        <v>44102</v>
      </c>
      <c r="B1435" s="2">
        <f>RSI!B1435</f>
        <v>1.1200000000000001</v>
      </c>
      <c r="C1435" s="2">
        <f>RSI!I1435</f>
        <v>42.320418716133197</v>
      </c>
      <c r="D1435" s="2">
        <f>MACD!E1435</f>
        <v>2.4967130955461103E-2</v>
      </c>
      <c r="E1435" s="2">
        <f>MACD!F1435</f>
        <v>-1.3703153564371851E-2</v>
      </c>
      <c r="F1435" s="2">
        <f>'Moving Avg'!D1435</f>
        <v>1.1080000000000001</v>
      </c>
      <c r="G1435" s="2">
        <f>'Moving Avg'!F1435</f>
        <v>1.1505000000000003</v>
      </c>
      <c r="H1435" s="2">
        <f>'Moving Avg'!G1435</f>
        <v>1.1595999999999997</v>
      </c>
      <c r="I1435" s="2">
        <f>'Moving Avg'!H1435</f>
        <v>1.3652499999999983</v>
      </c>
      <c r="J1435" s="6" t="str">
        <f>OBV!F1435</f>
        <v>BEARISH</v>
      </c>
      <c r="K1435" s="6" t="str">
        <f>OBV!G1435</f>
        <v>STRONG</v>
      </c>
      <c r="L1435" s="6" t="str">
        <f>OBV!H1435</f>
        <v>CONFIRMED BEARISH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33</v>
      </c>
      <c r="Q1435" s="9">
        <f t="shared" si="224"/>
        <v>13.7</v>
      </c>
      <c r="R1435" s="9">
        <f t="shared" si="225"/>
        <v>13.25</v>
      </c>
      <c r="S1435" s="9">
        <f t="shared" si="226"/>
        <v>18.600000000000001</v>
      </c>
      <c r="T1435" s="9">
        <f t="shared" si="227"/>
        <v>14.5</v>
      </c>
      <c r="U1435" s="8">
        <f t="shared" si="228"/>
        <v>15.183333333333332</v>
      </c>
      <c r="V1435" s="8">
        <f t="shared" si="229"/>
        <v>15.012499999999999</v>
      </c>
    </row>
    <row r="1436" spans="1:22" ht="13.5" x14ac:dyDescent="0.25">
      <c r="A1436" s="3">
        <f>RSI!A1436</f>
        <v>44103</v>
      </c>
      <c r="B1436" s="2">
        <f>RSI!B1436</f>
        <v>1.1499999999999999</v>
      </c>
      <c r="C1436" s="2">
        <f>RSI!I1436</f>
        <v>49.761064751776765</v>
      </c>
      <c r="D1436" s="2">
        <f>MACD!E1436</f>
        <v>3.8026113370794867E-2</v>
      </c>
      <c r="E1436" s="2">
        <f>MACD!F1436</f>
        <v>-3.3573001773385073E-3</v>
      </c>
      <c r="F1436" s="2">
        <f>'Moving Avg'!D1436</f>
        <v>1.1140000000000001</v>
      </c>
      <c r="G1436" s="2">
        <f>'Moving Avg'!F1436</f>
        <v>1.1520000000000001</v>
      </c>
      <c r="H1436" s="2">
        <f>'Moving Avg'!G1436</f>
        <v>1.1575999999999997</v>
      </c>
      <c r="I1436" s="2">
        <f>'Moving Avg'!H1436</f>
        <v>1.3646499999999981</v>
      </c>
      <c r="J1436" s="6" t="str">
        <f>OBV!F1436</f>
        <v>BEARISH</v>
      </c>
      <c r="K1436" s="6" t="str">
        <f>OBV!G1436</f>
        <v>STRONG</v>
      </c>
      <c r="L1436" s="6" t="str">
        <f>OBV!H1436</f>
        <v>BEARISH DIVERGENCE</v>
      </c>
      <c r="M1436" s="8">
        <f t="shared" si="220"/>
        <v>25</v>
      </c>
      <c r="N1436" s="8">
        <f t="shared" si="221"/>
        <v>0</v>
      </c>
      <c r="O1436" s="8">
        <f t="shared" si="222"/>
        <v>0</v>
      </c>
      <c r="P1436" s="8">
        <f t="shared" si="223"/>
        <v>33</v>
      </c>
      <c r="Q1436" s="9">
        <f t="shared" si="224"/>
        <v>13.7</v>
      </c>
      <c r="R1436" s="9">
        <f t="shared" si="225"/>
        <v>13.25</v>
      </c>
      <c r="S1436" s="9">
        <f t="shared" si="226"/>
        <v>18.600000000000001</v>
      </c>
      <c r="T1436" s="9">
        <f t="shared" si="227"/>
        <v>14.5</v>
      </c>
      <c r="U1436" s="8">
        <f t="shared" si="228"/>
        <v>15.183333333333332</v>
      </c>
      <c r="V1436" s="8">
        <f t="shared" si="229"/>
        <v>15.012499999999999</v>
      </c>
    </row>
    <row r="1437" spans="1:22" ht="13.5" x14ac:dyDescent="0.25">
      <c r="A1437" s="3">
        <f>RSI!A1437</f>
        <v>44104</v>
      </c>
      <c r="B1437" s="2">
        <f>RSI!B1437</f>
        <v>1.2</v>
      </c>
      <c r="C1437" s="2">
        <f>RSI!I1437</f>
        <v>59.20634057154551</v>
      </c>
      <c r="D1437" s="2">
        <f>MACD!E1437</f>
        <v>3.7681713686275264E-2</v>
      </c>
      <c r="E1437" s="2">
        <f>MACD!F1437</f>
        <v>4.8505025953842476E-3</v>
      </c>
      <c r="F1437" s="2">
        <f>'Moving Avg'!D1437</f>
        <v>1.1340000000000001</v>
      </c>
      <c r="G1437" s="2">
        <f>'Moving Avg'!F1437</f>
        <v>1.1560000000000001</v>
      </c>
      <c r="H1437" s="2">
        <f>'Moving Avg'!G1437</f>
        <v>1.1571999999999998</v>
      </c>
      <c r="I1437" s="2">
        <f>'Moving Avg'!H1437</f>
        <v>1.3639999999999979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  <c r="M1437" s="8">
        <f t="shared" si="220"/>
        <v>25</v>
      </c>
      <c r="N1437" s="8">
        <f t="shared" si="221"/>
        <v>0</v>
      </c>
      <c r="O1437" s="8">
        <f t="shared" si="222"/>
        <v>0</v>
      </c>
      <c r="P1437" s="8">
        <f t="shared" si="223"/>
        <v>83.5</v>
      </c>
      <c r="Q1437" s="9">
        <f t="shared" si="224"/>
        <v>21.274999999999999</v>
      </c>
      <c r="R1437" s="9">
        <f t="shared" si="225"/>
        <v>25.875</v>
      </c>
      <c r="S1437" s="9">
        <f t="shared" si="226"/>
        <v>41.325000000000003</v>
      </c>
      <c r="T1437" s="9">
        <f t="shared" si="227"/>
        <v>27.125</v>
      </c>
      <c r="U1437" s="8">
        <f t="shared" si="228"/>
        <v>29.491666666666664</v>
      </c>
      <c r="V1437" s="8">
        <f t="shared" si="229"/>
        <v>28.9</v>
      </c>
    </row>
    <row r="1438" spans="1:22" ht="13.5" x14ac:dyDescent="0.25">
      <c r="A1438" s="3">
        <f>RSI!A1438</f>
        <v>44105</v>
      </c>
      <c r="B1438" s="2">
        <f>RSI!B1438</f>
        <v>1.2</v>
      </c>
      <c r="C1438" s="2">
        <f>RSI!I1438</f>
        <v>59.20634057154551</v>
      </c>
      <c r="D1438" s="2">
        <f>MACD!E1438</f>
        <v>2.7865654518218541E-2</v>
      </c>
      <c r="E1438" s="2">
        <f>MACD!F1438</f>
        <v>9.453532979951107E-3</v>
      </c>
      <c r="F1438" s="2">
        <f>'Moving Avg'!D1438</f>
        <v>1.1540000000000001</v>
      </c>
      <c r="G1438" s="2">
        <f>'Moving Avg'!F1438</f>
        <v>1.1620000000000001</v>
      </c>
      <c r="H1438" s="2">
        <f>'Moving Avg'!G1438</f>
        <v>1.1567999999999998</v>
      </c>
      <c r="I1438" s="2">
        <f>'Moving Avg'!H1438</f>
        <v>1.3630499999999979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0</v>
      </c>
      <c r="O1438" s="8">
        <f t="shared" si="222"/>
        <v>0</v>
      </c>
      <c r="P1438" s="8">
        <f t="shared" si="223"/>
        <v>83.5</v>
      </c>
      <c r="Q1438" s="9">
        <f t="shared" si="224"/>
        <v>21.274999999999999</v>
      </c>
      <c r="R1438" s="9">
        <f t="shared" si="225"/>
        <v>25.875</v>
      </c>
      <c r="S1438" s="9">
        <f t="shared" si="226"/>
        <v>41.325000000000003</v>
      </c>
      <c r="T1438" s="9">
        <f t="shared" si="227"/>
        <v>27.125</v>
      </c>
      <c r="U1438" s="8">
        <f t="shared" si="228"/>
        <v>29.491666666666664</v>
      </c>
      <c r="V1438" s="8">
        <f t="shared" si="229"/>
        <v>28.9</v>
      </c>
    </row>
    <row r="1439" spans="1:22" ht="13.5" x14ac:dyDescent="0.25">
      <c r="A1439" s="3">
        <f>RSI!A1439</f>
        <v>44106</v>
      </c>
      <c r="B1439" s="2">
        <f>RSI!B1439</f>
        <v>1.2</v>
      </c>
      <c r="C1439" s="2">
        <f>RSI!I1439</f>
        <v>59.206340571545503</v>
      </c>
      <c r="D1439" s="2">
        <f>MACD!E1439</f>
        <v>1.9287651984633225E-2</v>
      </c>
      <c r="E1439" s="2">
        <f>MACD!F1439</f>
        <v>1.1420356780887531E-2</v>
      </c>
      <c r="F1439" s="2">
        <f>'Moving Avg'!D1439</f>
        <v>1.1739999999999999</v>
      </c>
      <c r="G1439" s="2">
        <f>'Moving Avg'!F1439</f>
        <v>1.1669999999999998</v>
      </c>
      <c r="H1439" s="2">
        <f>'Moving Avg'!G1439</f>
        <v>1.1564000000000001</v>
      </c>
      <c r="I1439" s="2">
        <f>'Moving Avg'!H1439</f>
        <v>1.3617999999999979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83.5</v>
      </c>
      <c r="Q1439" s="9">
        <f t="shared" si="224"/>
        <v>21.274999999999999</v>
      </c>
      <c r="R1439" s="9">
        <f t="shared" si="225"/>
        <v>25.875</v>
      </c>
      <c r="S1439" s="9">
        <f t="shared" si="226"/>
        <v>41.325000000000003</v>
      </c>
      <c r="T1439" s="9">
        <f t="shared" si="227"/>
        <v>27.125</v>
      </c>
      <c r="U1439" s="8">
        <f t="shared" si="228"/>
        <v>29.491666666666664</v>
      </c>
      <c r="V1439" s="8">
        <f t="shared" si="229"/>
        <v>28.9</v>
      </c>
    </row>
    <row r="1440" spans="1:22" ht="13.5" x14ac:dyDescent="0.25">
      <c r="A1440" s="3">
        <f>RSI!A1440</f>
        <v>44109</v>
      </c>
      <c r="B1440" s="2">
        <f>RSI!B1440</f>
        <v>1.2</v>
      </c>
      <c r="C1440" s="2">
        <f>RSI!I1440</f>
        <v>59.206340571545503</v>
      </c>
      <c r="D1440" s="2">
        <f>MACD!E1440</f>
        <v>1.1777391857355379E-2</v>
      </c>
      <c r="E1440" s="2">
        <f>MACD!F1440</f>
        <v>1.1491763796181101E-2</v>
      </c>
      <c r="F1440" s="2">
        <f>'Moving Avg'!D1440</f>
        <v>1.19</v>
      </c>
      <c r="G1440" s="2">
        <f>'Moving Avg'!F1440</f>
        <v>1.1719999999999999</v>
      </c>
      <c r="H1440" s="2">
        <f>'Moving Avg'!G1440</f>
        <v>1.1564000000000003</v>
      </c>
      <c r="I1440" s="2">
        <f>'Moving Avg'!H1440</f>
        <v>1.3602499999999977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  <c r="M1440" s="8">
        <f t="shared" si="220"/>
        <v>25</v>
      </c>
      <c r="N1440" s="8">
        <f t="shared" si="221"/>
        <v>0</v>
      </c>
      <c r="O1440" s="8">
        <f t="shared" si="222"/>
        <v>0</v>
      </c>
      <c r="P1440" s="8">
        <f t="shared" si="223"/>
        <v>83.5</v>
      </c>
      <c r="Q1440" s="9">
        <f t="shared" si="224"/>
        <v>21.274999999999999</v>
      </c>
      <c r="R1440" s="9">
        <f t="shared" si="225"/>
        <v>25.875</v>
      </c>
      <c r="S1440" s="9">
        <f t="shared" si="226"/>
        <v>41.325000000000003</v>
      </c>
      <c r="T1440" s="9">
        <f t="shared" si="227"/>
        <v>27.125</v>
      </c>
      <c r="U1440" s="8">
        <f t="shared" si="228"/>
        <v>29.491666666666664</v>
      </c>
      <c r="V1440" s="8">
        <f t="shared" si="229"/>
        <v>28.9</v>
      </c>
    </row>
    <row r="1441" spans="1:22" ht="13.5" x14ac:dyDescent="0.25">
      <c r="A1441" s="3">
        <f>RSI!A1441</f>
        <v>44110</v>
      </c>
      <c r="B1441" s="2">
        <f>RSI!B1441</f>
        <v>1.2</v>
      </c>
      <c r="C1441" s="2">
        <f>RSI!I1441</f>
        <v>59.206340571545503</v>
      </c>
      <c r="D1441" s="2">
        <f>MACD!E1441</f>
        <v>5.7388444302253205E-4</v>
      </c>
      <c r="E1441" s="2">
        <f>MACD!F1441</f>
        <v>9.3081879255493879E-3</v>
      </c>
      <c r="F1441" s="2">
        <f>'Moving Avg'!D1441</f>
        <v>1.2</v>
      </c>
      <c r="G1441" s="2">
        <f>'Moving Avg'!F1441</f>
        <v>1.1754999999999998</v>
      </c>
      <c r="H1441" s="2">
        <f>'Moving Avg'!G1441</f>
        <v>1.1564000000000003</v>
      </c>
      <c r="I1441" s="2">
        <f>'Moving Avg'!H1441</f>
        <v>1.3585499999999979</v>
      </c>
      <c r="J1441" s="6" t="str">
        <f>OBV!F1441</f>
        <v>BULLISH</v>
      </c>
      <c r="K1441" s="6" t="str">
        <f>OBV!G1441</f>
        <v>NEUTRAL</v>
      </c>
      <c r="L1441" s="6" t="str">
        <f>OBV!H1441</f>
        <v>CONFIRMED BULLISH</v>
      </c>
      <c r="M1441" s="8">
        <f t="shared" si="220"/>
        <v>25</v>
      </c>
      <c r="N1441" s="8">
        <f t="shared" si="221"/>
        <v>45</v>
      </c>
      <c r="O1441" s="8">
        <f t="shared" si="222"/>
        <v>0</v>
      </c>
      <c r="P1441" s="8">
        <f t="shared" si="223"/>
        <v>83.5</v>
      </c>
      <c r="Q1441" s="9">
        <f t="shared" si="224"/>
        <v>37.024999999999999</v>
      </c>
      <c r="R1441" s="9">
        <f t="shared" si="225"/>
        <v>34.875</v>
      </c>
      <c r="S1441" s="9">
        <f t="shared" si="226"/>
        <v>48.075000000000003</v>
      </c>
      <c r="T1441" s="9">
        <f t="shared" si="227"/>
        <v>38.375</v>
      </c>
      <c r="U1441" s="8">
        <f t="shared" si="228"/>
        <v>39.991666666666667</v>
      </c>
      <c r="V1441" s="8">
        <f t="shared" si="229"/>
        <v>39.587500000000006</v>
      </c>
    </row>
    <row r="1442" spans="1:22" ht="13.5" x14ac:dyDescent="0.25">
      <c r="A1442" s="3">
        <f>RSI!A1442</f>
        <v>44111</v>
      </c>
      <c r="B1442" s="2">
        <f>RSI!B1442</f>
        <v>1.26</v>
      </c>
      <c r="C1442" s="2">
        <f>RSI!I1442</f>
        <v>69.254045300941854</v>
      </c>
      <c r="D1442" s="2">
        <f>MACD!E1442</f>
        <v>-1.6643380732799695E-2</v>
      </c>
      <c r="E1442" s="2">
        <f>MACD!F1442</f>
        <v>4.1178741938795709E-3</v>
      </c>
      <c r="F1442" s="2">
        <f>'Moving Avg'!D1442</f>
        <v>1.212</v>
      </c>
      <c r="G1442" s="2">
        <f>'Moving Avg'!F1442</f>
        <v>1.1804999999999999</v>
      </c>
      <c r="H1442" s="2">
        <f>'Moving Avg'!G1442</f>
        <v>1.1576000000000002</v>
      </c>
      <c r="I1442" s="2">
        <f>'Moving Avg'!H1442</f>
        <v>1.356899999999998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  <c r="M1442" s="8">
        <f t="shared" si="220"/>
        <v>25</v>
      </c>
      <c r="N1442" s="8">
        <f t="shared" si="221"/>
        <v>100</v>
      </c>
      <c r="O1442" s="8">
        <f t="shared" si="222"/>
        <v>0</v>
      </c>
      <c r="P1442" s="8">
        <f t="shared" si="223"/>
        <v>83.5</v>
      </c>
      <c r="Q1442" s="9">
        <f t="shared" si="224"/>
        <v>56.274999999999999</v>
      </c>
      <c r="R1442" s="9">
        <f t="shared" si="225"/>
        <v>45.875</v>
      </c>
      <c r="S1442" s="9">
        <f t="shared" si="226"/>
        <v>56.325000000000003</v>
      </c>
      <c r="T1442" s="9">
        <f t="shared" si="227"/>
        <v>52.125</v>
      </c>
      <c r="U1442" s="8">
        <f t="shared" si="228"/>
        <v>52.82500000000001</v>
      </c>
      <c r="V1442" s="8">
        <f t="shared" si="229"/>
        <v>52.650000000000006</v>
      </c>
    </row>
    <row r="1443" spans="1:22" ht="13.5" x14ac:dyDescent="0.25">
      <c r="A1443" s="3">
        <f>RSI!A1443</f>
        <v>44112</v>
      </c>
      <c r="B1443" s="2">
        <f>RSI!B1443</f>
        <v>1.32</v>
      </c>
      <c r="C1443" s="2">
        <f>RSI!I1443</f>
        <v>75.699740829011446</v>
      </c>
      <c r="D1443" s="2">
        <f>MACD!E1443</f>
        <v>-3.6210829167044656E-2</v>
      </c>
      <c r="E1443" s="2">
        <f>MACD!F1443</f>
        <v>-3.9478664783052743E-3</v>
      </c>
      <c r="F1443" s="2">
        <f>'Moving Avg'!D1443</f>
        <v>1.236</v>
      </c>
      <c r="G1443" s="2">
        <f>'Moving Avg'!F1443</f>
        <v>1.1855</v>
      </c>
      <c r="H1443" s="2">
        <f>'Moving Avg'!G1443</f>
        <v>1.1600000000000001</v>
      </c>
      <c r="I1443" s="2">
        <f>'Moving Avg'!H1443</f>
        <v>1.3554999999999982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  <c r="M1443" s="8">
        <f t="shared" si="220"/>
        <v>0</v>
      </c>
      <c r="N1443" s="8">
        <f t="shared" si="221"/>
        <v>100</v>
      </c>
      <c r="O1443" s="8">
        <f t="shared" si="222"/>
        <v>0</v>
      </c>
      <c r="P1443" s="8">
        <f t="shared" si="223"/>
        <v>83.5</v>
      </c>
      <c r="Q1443" s="9">
        <f t="shared" si="224"/>
        <v>47.524999999999999</v>
      </c>
      <c r="R1443" s="9">
        <f t="shared" si="225"/>
        <v>40.875</v>
      </c>
      <c r="S1443" s="9">
        <f t="shared" si="226"/>
        <v>52.575000000000003</v>
      </c>
      <c r="T1443" s="9">
        <f t="shared" si="227"/>
        <v>45.875</v>
      </c>
      <c r="U1443" s="8">
        <f t="shared" si="228"/>
        <v>46.991666666666674</v>
      </c>
      <c r="V1443" s="8">
        <f t="shared" si="229"/>
        <v>46.712500000000006</v>
      </c>
    </row>
    <row r="1444" spans="1:22" ht="13.5" x14ac:dyDescent="0.25">
      <c r="A1444" s="3">
        <f>RSI!A1444</f>
        <v>44113</v>
      </c>
      <c r="B1444" s="2">
        <f>RSI!B1444</f>
        <v>1.37</v>
      </c>
      <c r="C1444" s="2">
        <f>RSI!I1444</f>
        <v>79.547677185840612</v>
      </c>
      <c r="D1444" s="2">
        <f>MACD!E1444</f>
        <v>-5.7339618348666299E-2</v>
      </c>
      <c r="E1444" s="2">
        <f>MACD!F1444</f>
        <v>-1.4626216852377479E-2</v>
      </c>
      <c r="F1444" s="2">
        <f>'Moving Avg'!D1444</f>
        <v>1.27</v>
      </c>
      <c r="G1444" s="2">
        <f>'Moving Avg'!F1444</f>
        <v>1.1910000000000001</v>
      </c>
      <c r="H1444" s="2">
        <f>'Moving Avg'!G1444</f>
        <v>1.1634000000000002</v>
      </c>
      <c r="I1444" s="2">
        <f>'Moving Avg'!H1444</f>
        <v>1.3541999999999981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0"/>
        <v>0</v>
      </c>
      <c r="N1444" s="8">
        <f t="shared" si="221"/>
        <v>100</v>
      </c>
      <c r="O1444" s="8">
        <f t="shared" si="222"/>
        <v>0</v>
      </c>
      <c r="P1444" s="8">
        <f t="shared" si="223"/>
        <v>83.5</v>
      </c>
      <c r="Q1444" s="9">
        <f t="shared" si="224"/>
        <v>47.524999999999999</v>
      </c>
      <c r="R1444" s="9">
        <f t="shared" si="225"/>
        <v>40.875</v>
      </c>
      <c r="S1444" s="9">
        <f t="shared" si="226"/>
        <v>52.575000000000003</v>
      </c>
      <c r="T1444" s="9">
        <f t="shared" si="227"/>
        <v>45.875</v>
      </c>
      <c r="U1444" s="8">
        <f t="shared" si="228"/>
        <v>46.991666666666674</v>
      </c>
      <c r="V1444" s="8">
        <f t="shared" si="229"/>
        <v>46.712500000000006</v>
      </c>
    </row>
    <row r="1445" spans="1:22" ht="13.5" x14ac:dyDescent="0.25">
      <c r="A1445" s="3">
        <f>RSI!A1445</f>
        <v>44116</v>
      </c>
      <c r="B1445" s="2">
        <f>RSI!B1445</f>
        <v>1.39</v>
      </c>
      <c r="C1445" s="2">
        <f>RSI!I1445</f>
        <v>80.853688023149772</v>
      </c>
      <c r="D1445" s="2">
        <f>MACD!E1445</f>
        <v>-7.4721551543968978E-2</v>
      </c>
      <c r="E1445" s="2">
        <f>MACD!F1445</f>
        <v>-2.6645283790695778E-2</v>
      </c>
      <c r="F1445" s="2">
        <f>'Moving Avg'!D1445</f>
        <v>1.3080000000000001</v>
      </c>
      <c r="G1445" s="2">
        <f>'Moving Avg'!F1445</f>
        <v>1.1975000000000002</v>
      </c>
      <c r="H1445" s="2">
        <f>'Moving Avg'!G1445</f>
        <v>1.1676000000000002</v>
      </c>
      <c r="I1445" s="2">
        <f>'Moving Avg'!H1445</f>
        <v>1.3526499999999979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0</v>
      </c>
      <c r="N1445" s="8">
        <f t="shared" si="221"/>
        <v>100</v>
      </c>
      <c r="O1445" s="8">
        <f t="shared" si="222"/>
        <v>0</v>
      </c>
      <c r="P1445" s="8">
        <f t="shared" si="223"/>
        <v>83.5</v>
      </c>
      <c r="Q1445" s="9">
        <f t="shared" si="224"/>
        <v>47.524999999999999</v>
      </c>
      <c r="R1445" s="9">
        <f t="shared" si="225"/>
        <v>40.875</v>
      </c>
      <c r="S1445" s="9">
        <f t="shared" si="226"/>
        <v>52.575000000000003</v>
      </c>
      <c r="T1445" s="9">
        <f t="shared" si="227"/>
        <v>45.875</v>
      </c>
      <c r="U1445" s="8">
        <f t="shared" si="228"/>
        <v>46.991666666666674</v>
      </c>
      <c r="V1445" s="8">
        <f t="shared" si="229"/>
        <v>46.712500000000006</v>
      </c>
    </row>
    <row r="1446" spans="1:22" ht="13.5" x14ac:dyDescent="0.25">
      <c r="A1446" s="3">
        <f>RSI!A1446</f>
        <v>44117</v>
      </c>
      <c r="B1446" s="2">
        <f>RSI!B1446</f>
        <v>1.38</v>
      </c>
      <c r="C1446" s="2">
        <f>RSI!I1446</f>
        <v>78.166012792374673</v>
      </c>
      <c r="D1446" s="2">
        <f>MACD!E1446</f>
        <v>-8.5209145340357395E-2</v>
      </c>
      <c r="E1446" s="2">
        <f>MACD!F1446</f>
        <v>-3.8358056100628105E-2</v>
      </c>
      <c r="F1446" s="2">
        <f>'Moving Avg'!D1446</f>
        <v>1.3439999999999999</v>
      </c>
      <c r="G1446" s="2">
        <f>'Moving Avg'!F1446</f>
        <v>1.2035</v>
      </c>
      <c r="H1446" s="2">
        <f>'Moving Avg'!G1446</f>
        <v>1.1716000000000004</v>
      </c>
      <c r="I1446" s="2">
        <f>'Moving Avg'!H1446</f>
        <v>1.3506999999999976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0</v>
      </c>
      <c r="N1446" s="8">
        <f t="shared" si="221"/>
        <v>100</v>
      </c>
      <c r="O1446" s="8">
        <f t="shared" si="222"/>
        <v>0</v>
      </c>
      <c r="P1446" s="8">
        <f t="shared" si="223"/>
        <v>83.5</v>
      </c>
      <c r="Q1446" s="9">
        <f t="shared" si="224"/>
        <v>47.524999999999999</v>
      </c>
      <c r="R1446" s="9">
        <f t="shared" si="225"/>
        <v>40.875</v>
      </c>
      <c r="S1446" s="9">
        <f t="shared" si="226"/>
        <v>52.575000000000003</v>
      </c>
      <c r="T1446" s="9">
        <f t="shared" si="227"/>
        <v>45.875</v>
      </c>
      <c r="U1446" s="8">
        <f t="shared" si="228"/>
        <v>46.991666666666674</v>
      </c>
      <c r="V1446" s="8">
        <f t="shared" si="229"/>
        <v>46.712500000000006</v>
      </c>
    </row>
    <row r="1447" spans="1:22" ht="13.5" x14ac:dyDescent="0.25">
      <c r="A1447" s="3">
        <f>RSI!A1447</f>
        <v>44118</v>
      </c>
      <c r="B1447" s="2">
        <f>RSI!B1447</f>
        <v>1.38</v>
      </c>
      <c r="C1447" s="2">
        <f>RSI!I1447</f>
        <v>78.166012792374673</v>
      </c>
      <c r="D1447" s="2">
        <f>MACD!E1447</f>
        <v>-8.7383651644190596E-2</v>
      </c>
      <c r="E1447" s="2">
        <f>MACD!F1447</f>
        <v>-4.8163175209340603E-2</v>
      </c>
      <c r="F1447" s="2">
        <f>'Moving Avg'!D1447</f>
        <v>1.3679999999999999</v>
      </c>
      <c r="G1447" s="2">
        <f>'Moving Avg'!F1447</f>
        <v>1.212</v>
      </c>
      <c r="H1447" s="2">
        <f>'Moving Avg'!G1447</f>
        <v>1.1756000000000002</v>
      </c>
      <c r="I1447" s="2">
        <f>'Moving Avg'!H1447</f>
        <v>1.3485999999999978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  <c r="M1447" s="8">
        <f t="shared" si="220"/>
        <v>0</v>
      </c>
      <c r="N1447" s="8">
        <f t="shared" si="221"/>
        <v>100</v>
      </c>
      <c r="O1447" s="8">
        <f t="shared" si="222"/>
        <v>50</v>
      </c>
      <c r="P1447" s="8">
        <f t="shared" si="223"/>
        <v>83.5</v>
      </c>
      <c r="Q1447" s="9">
        <f t="shared" si="224"/>
        <v>55.024999999999999</v>
      </c>
      <c r="R1447" s="9">
        <f t="shared" si="225"/>
        <v>58.375</v>
      </c>
      <c r="S1447" s="9">
        <f t="shared" si="226"/>
        <v>65.075000000000003</v>
      </c>
      <c r="T1447" s="9">
        <f t="shared" si="227"/>
        <v>58.375</v>
      </c>
      <c r="U1447" s="8">
        <f t="shared" si="228"/>
        <v>59.491666666666674</v>
      </c>
      <c r="V1447" s="8">
        <f t="shared" si="229"/>
        <v>59.212500000000006</v>
      </c>
    </row>
    <row r="1448" spans="1:22" ht="13.5" x14ac:dyDescent="0.25">
      <c r="A1448" s="3">
        <f>RSI!A1448</f>
        <v>44120</v>
      </c>
      <c r="B1448" s="2">
        <f>RSI!B1448</f>
        <v>1.38</v>
      </c>
      <c r="C1448" s="2">
        <f>RSI!I1448</f>
        <v>78.166012792374673</v>
      </c>
      <c r="D1448" s="2">
        <f>MACD!E1448</f>
        <v>-9.0142781635578872E-2</v>
      </c>
      <c r="E1448" s="2">
        <f>MACD!F1448</f>
        <v>-5.6559096494588262E-2</v>
      </c>
      <c r="F1448" s="2">
        <f>'Moving Avg'!D1448</f>
        <v>1.38</v>
      </c>
      <c r="G1448" s="2">
        <f>'Moving Avg'!F1448</f>
        <v>1.2234999999999998</v>
      </c>
      <c r="H1448" s="2">
        <f>'Moving Avg'!G1448</f>
        <v>1.1804000000000003</v>
      </c>
      <c r="I1448" s="2">
        <f>'Moving Avg'!H1448</f>
        <v>1.3464499999999975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  <c r="M1448" s="8">
        <f t="shared" si="220"/>
        <v>0</v>
      </c>
      <c r="N1448" s="8">
        <f t="shared" si="221"/>
        <v>100</v>
      </c>
      <c r="O1448" s="8">
        <f t="shared" si="222"/>
        <v>50</v>
      </c>
      <c r="P1448" s="8">
        <f t="shared" si="223"/>
        <v>83.5</v>
      </c>
      <c r="Q1448" s="9">
        <f t="shared" si="224"/>
        <v>55.024999999999999</v>
      </c>
      <c r="R1448" s="9">
        <f t="shared" si="225"/>
        <v>58.375</v>
      </c>
      <c r="S1448" s="9">
        <f t="shared" si="226"/>
        <v>65.075000000000003</v>
      </c>
      <c r="T1448" s="9">
        <f t="shared" si="227"/>
        <v>58.375</v>
      </c>
      <c r="U1448" s="8">
        <f t="shared" si="228"/>
        <v>59.491666666666674</v>
      </c>
      <c r="V1448" s="8">
        <f t="shared" si="229"/>
        <v>59.212500000000006</v>
      </c>
    </row>
    <row r="1449" spans="1:22" ht="13.5" x14ac:dyDescent="0.25">
      <c r="A1449" s="3">
        <f>RSI!A1449</f>
        <v>44123</v>
      </c>
      <c r="B1449" s="2">
        <f>RSI!B1449</f>
        <v>1.38</v>
      </c>
      <c r="C1449" s="2">
        <f>RSI!I1449</f>
        <v>78.166012792374673</v>
      </c>
      <c r="D1449" s="2">
        <f>MACD!E1449</f>
        <v>-9.3328507051788412E-2</v>
      </c>
      <c r="E1449" s="2">
        <f>MACD!F1449</f>
        <v>-6.3912978606028292E-2</v>
      </c>
      <c r="F1449" s="2">
        <f>'Moving Avg'!D1449</f>
        <v>1.3819999999999999</v>
      </c>
      <c r="G1449" s="2">
        <f>'Moving Avg'!F1449</f>
        <v>1.2349999999999997</v>
      </c>
      <c r="H1449" s="2">
        <f>'Moving Avg'!G1449</f>
        <v>1.1852000000000005</v>
      </c>
      <c r="I1449" s="2">
        <f>'Moving Avg'!H1449</f>
        <v>1.3443499999999975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  <c r="M1449" s="8">
        <f t="shared" si="220"/>
        <v>0</v>
      </c>
      <c r="N1449" s="8">
        <f t="shared" si="221"/>
        <v>100</v>
      </c>
      <c r="O1449" s="8">
        <f t="shared" si="222"/>
        <v>50</v>
      </c>
      <c r="P1449" s="8">
        <f t="shared" si="223"/>
        <v>83.5</v>
      </c>
      <c r="Q1449" s="9">
        <f t="shared" si="224"/>
        <v>55.024999999999999</v>
      </c>
      <c r="R1449" s="9">
        <f t="shared" si="225"/>
        <v>58.375</v>
      </c>
      <c r="S1449" s="9">
        <f t="shared" si="226"/>
        <v>65.075000000000003</v>
      </c>
      <c r="T1449" s="9">
        <f t="shared" si="227"/>
        <v>58.375</v>
      </c>
      <c r="U1449" s="8">
        <f t="shared" si="228"/>
        <v>59.491666666666674</v>
      </c>
      <c r="V1449" s="8">
        <f t="shared" si="229"/>
        <v>59.212500000000006</v>
      </c>
    </row>
    <row r="1450" spans="1:22" ht="13.5" x14ac:dyDescent="0.25">
      <c r="A1450" s="3">
        <f>RSI!A1450</f>
        <v>44124</v>
      </c>
      <c r="B1450" s="2">
        <f>RSI!B1450</f>
        <v>1.4</v>
      </c>
      <c r="C1450" s="2">
        <f>RSI!I1450</f>
        <v>79.958196342909645</v>
      </c>
      <c r="D1450" s="2">
        <f>MACD!E1450</f>
        <v>-9.8293636571020304E-2</v>
      </c>
      <c r="E1450" s="2">
        <f>MACD!F1450</f>
        <v>-7.07891101990267E-2</v>
      </c>
      <c r="F1450" s="2">
        <f>'Moving Avg'!D1450</f>
        <v>1.3839999999999999</v>
      </c>
      <c r="G1450" s="2">
        <f>'Moving Avg'!F1450</f>
        <v>1.2474999999999996</v>
      </c>
      <c r="H1450" s="2">
        <f>'Moving Avg'!G1450</f>
        <v>1.1904000000000006</v>
      </c>
      <c r="I1450" s="2">
        <f>'Moving Avg'!H1450</f>
        <v>1.3421499999999975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0</v>
      </c>
      <c r="N1450" s="8">
        <f t="shared" si="221"/>
        <v>100</v>
      </c>
      <c r="O1450" s="8">
        <f t="shared" si="222"/>
        <v>50</v>
      </c>
      <c r="P1450" s="8">
        <f t="shared" si="223"/>
        <v>83.5</v>
      </c>
      <c r="Q1450" s="9">
        <f t="shared" si="224"/>
        <v>55.024999999999999</v>
      </c>
      <c r="R1450" s="9">
        <f t="shared" si="225"/>
        <v>58.375</v>
      </c>
      <c r="S1450" s="9">
        <f t="shared" si="226"/>
        <v>65.075000000000003</v>
      </c>
      <c r="T1450" s="9">
        <f t="shared" si="227"/>
        <v>58.375</v>
      </c>
      <c r="U1450" s="8">
        <f t="shared" si="228"/>
        <v>59.491666666666674</v>
      </c>
      <c r="V1450" s="8">
        <f t="shared" si="229"/>
        <v>59.212500000000006</v>
      </c>
    </row>
    <row r="1451" spans="1:22" ht="13.5" x14ac:dyDescent="0.25">
      <c r="A1451" s="3">
        <f>RSI!A1451</f>
        <v>44125</v>
      </c>
      <c r="B1451" s="2">
        <f>RSI!B1451</f>
        <v>1.44</v>
      </c>
      <c r="C1451" s="2">
        <f>RSI!I1451</f>
        <v>82.969128597262454</v>
      </c>
      <c r="D1451" s="2">
        <f>MACD!E1451</f>
        <v>-0.10630570515080584</v>
      </c>
      <c r="E1451" s="2">
        <f>MACD!F1451</f>
        <v>-7.7892429189382523E-2</v>
      </c>
      <c r="F1451" s="2">
        <f>'Moving Avg'!D1451</f>
        <v>1.3959999999999997</v>
      </c>
      <c r="G1451" s="2">
        <f>'Moving Avg'!F1451</f>
        <v>1.2634999999999998</v>
      </c>
      <c r="H1451" s="2">
        <f>'Moving Avg'!G1451</f>
        <v>1.1964000000000004</v>
      </c>
      <c r="I1451" s="2">
        <f>'Moving Avg'!H1451</f>
        <v>1.3401499999999973</v>
      </c>
      <c r="J1451" s="6" t="str">
        <f>OBV!F1451</f>
        <v>BULLISH</v>
      </c>
      <c r="K1451" s="6" t="str">
        <f>OBV!G1451</f>
        <v>WEAK</v>
      </c>
      <c r="L1451" s="6" t="str">
        <f>OBV!H1451</f>
        <v>CONFIRMED BULLISH</v>
      </c>
      <c r="M1451" s="8">
        <f t="shared" si="220"/>
        <v>0</v>
      </c>
      <c r="N1451" s="8">
        <f t="shared" si="221"/>
        <v>100</v>
      </c>
      <c r="O1451" s="8">
        <f t="shared" si="222"/>
        <v>50</v>
      </c>
      <c r="P1451" s="8">
        <f t="shared" si="223"/>
        <v>67</v>
      </c>
      <c r="Q1451" s="9">
        <f t="shared" si="224"/>
        <v>52.55</v>
      </c>
      <c r="R1451" s="9">
        <f t="shared" si="225"/>
        <v>54.25</v>
      </c>
      <c r="S1451" s="9">
        <f t="shared" si="226"/>
        <v>57.650000000000006</v>
      </c>
      <c r="T1451" s="9">
        <f t="shared" si="227"/>
        <v>54.25</v>
      </c>
      <c r="U1451" s="8">
        <f t="shared" si="228"/>
        <v>54.816666666666663</v>
      </c>
      <c r="V1451" s="8">
        <f t="shared" si="229"/>
        <v>54.674999999999997</v>
      </c>
    </row>
    <row r="1452" spans="1:22" ht="13.5" x14ac:dyDescent="0.25">
      <c r="A1452" s="3">
        <f>RSI!A1452</f>
        <v>44126</v>
      </c>
      <c r="B1452" s="2">
        <f>RSI!B1452</f>
        <v>1.5</v>
      </c>
      <c r="C1452" s="2">
        <f>RSI!I1452</f>
        <v>86.295084491636857</v>
      </c>
      <c r="D1452" s="2">
        <f>MACD!E1452</f>
        <v>-0.10932022377997352</v>
      </c>
      <c r="E1452" s="2">
        <f>MACD!F1452</f>
        <v>-8.4177988107500726E-2</v>
      </c>
      <c r="F1452" s="2">
        <f>'Moving Avg'!D1452</f>
        <v>1.42</v>
      </c>
      <c r="G1452" s="2">
        <f>'Moving Avg'!F1452</f>
        <v>1.2834999999999996</v>
      </c>
      <c r="H1452" s="2">
        <f>'Moving Avg'!G1452</f>
        <v>1.2036000000000004</v>
      </c>
      <c r="I1452" s="2">
        <f>'Moving Avg'!H1452</f>
        <v>1.3385999999999973</v>
      </c>
      <c r="J1452" s="6" t="str">
        <f>OBV!F1452</f>
        <v>BULLISH</v>
      </c>
      <c r="K1452" s="6" t="str">
        <f>OBV!G1452</f>
        <v>WEAK</v>
      </c>
      <c r="L1452" s="6" t="str">
        <f>OBV!H1452</f>
        <v>CONFIRMED BULLISH</v>
      </c>
      <c r="M1452" s="8">
        <f t="shared" si="220"/>
        <v>0</v>
      </c>
      <c r="N1452" s="8">
        <f t="shared" si="221"/>
        <v>100</v>
      </c>
      <c r="O1452" s="8">
        <f t="shared" si="222"/>
        <v>50</v>
      </c>
      <c r="P1452" s="8">
        <f t="shared" si="223"/>
        <v>67</v>
      </c>
      <c r="Q1452" s="9">
        <f t="shared" si="224"/>
        <v>52.55</v>
      </c>
      <c r="R1452" s="9">
        <f t="shared" si="225"/>
        <v>54.25</v>
      </c>
      <c r="S1452" s="9">
        <f t="shared" si="226"/>
        <v>57.650000000000006</v>
      </c>
      <c r="T1452" s="9">
        <f t="shared" si="227"/>
        <v>54.25</v>
      </c>
      <c r="U1452" s="8">
        <f t="shared" si="228"/>
        <v>54.816666666666663</v>
      </c>
      <c r="V1452" s="8">
        <f t="shared" si="229"/>
        <v>54.674999999999997</v>
      </c>
    </row>
    <row r="1453" spans="1:22" ht="13.5" x14ac:dyDescent="0.25">
      <c r="A1453" s="3">
        <f>RSI!A1453</f>
        <v>44127</v>
      </c>
      <c r="B1453" s="2">
        <f>RSI!B1453</f>
        <v>1.56</v>
      </c>
      <c r="C1453" s="2">
        <f>RSI!I1453</f>
        <v>88.676544428786229</v>
      </c>
      <c r="D1453" s="2">
        <f>MACD!E1453</f>
        <v>-0.1083849295574697</v>
      </c>
      <c r="E1453" s="2">
        <f>MACD!F1453</f>
        <v>-8.9019376397494535E-2</v>
      </c>
      <c r="F1453" s="2">
        <f>'Moving Avg'!D1453</f>
        <v>1.456</v>
      </c>
      <c r="G1453" s="2">
        <f>'Moving Avg'!F1453</f>
        <v>1.3064999999999998</v>
      </c>
      <c r="H1453" s="2">
        <f>'Moving Avg'!G1453</f>
        <v>1.2120000000000004</v>
      </c>
      <c r="I1453" s="2">
        <f>'Moving Avg'!H1453</f>
        <v>1.3374999999999975</v>
      </c>
      <c r="J1453" s="6" t="str">
        <f>OBV!F1453</f>
        <v>BULLISH</v>
      </c>
      <c r="K1453" s="6" t="str">
        <f>OBV!G1453</f>
        <v>WEAK</v>
      </c>
      <c r="L1453" s="6" t="str">
        <f>OBV!H1453</f>
        <v>CONFIRMED BULLISH</v>
      </c>
      <c r="M1453" s="8">
        <f t="shared" si="220"/>
        <v>0</v>
      </c>
      <c r="N1453" s="8">
        <f t="shared" si="221"/>
        <v>45</v>
      </c>
      <c r="O1453" s="8">
        <f t="shared" si="222"/>
        <v>50</v>
      </c>
      <c r="P1453" s="8">
        <f t="shared" si="223"/>
        <v>67</v>
      </c>
      <c r="Q1453" s="9">
        <f t="shared" si="224"/>
        <v>33.299999999999997</v>
      </c>
      <c r="R1453" s="9">
        <f t="shared" si="225"/>
        <v>43.25</v>
      </c>
      <c r="S1453" s="9">
        <f t="shared" si="226"/>
        <v>49.400000000000006</v>
      </c>
      <c r="T1453" s="9">
        <f t="shared" si="227"/>
        <v>40.5</v>
      </c>
      <c r="U1453" s="8">
        <f t="shared" si="228"/>
        <v>41.983333333333334</v>
      </c>
      <c r="V1453" s="8">
        <f t="shared" si="229"/>
        <v>41.612499999999997</v>
      </c>
    </row>
    <row r="1454" spans="1:22" ht="13.5" x14ac:dyDescent="0.25">
      <c r="A1454" s="3">
        <f>RSI!A1454</f>
        <v>44130</v>
      </c>
      <c r="B1454" s="2">
        <f>RSI!B1454</f>
        <v>1.63</v>
      </c>
      <c r="C1454" s="2">
        <f>RSI!I1454</f>
        <v>90.705698972613249</v>
      </c>
      <c r="D1454" s="2">
        <f>MACD!E1454</f>
        <v>-0.10664491351924066</v>
      </c>
      <c r="E1454" s="2">
        <f>MACD!F1454</f>
        <v>-9.2544483821843757E-2</v>
      </c>
      <c r="F1454" s="2">
        <f>'Moving Avg'!D1454</f>
        <v>1.506</v>
      </c>
      <c r="G1454" s="2">
        <f>'Moving Avg'!F1454</f>
        <v>1.3329999999999997</v>
      </c>
      <c r="H1454" s="2">
        <f>'Moving Avg'!G1454</f>
        <v>1.2218000000000004</v>
      </c>
      <c r="I1454" s="2">
        <f>'Moving Avg'!H1454</f>
        <v>1.3371499999999974</v>
      </c>
      <c r="J1454" s="6" t="str">
        <f>OBV!F1454</f>
        <v>BULLISH</v>
      </c>
      <c r="K1454" s="6" t="str">
        <f>OBV!G1454</f>
        <v>WEAK</v>
      </c>
      <c r="L1454" s="6" t="str">
        <f>OBV!H1454</f>
        <v>CONFIRMED BULLISH</v>
      </c>
      <c r="M1454" s="8">
        <f t="shared" si="220"/>
        <v>0</v>
      </c>
      <c r="N1454" s="8">
        <f t="shared" si="221"/>
        <v>45</v>
      </c>
      <c r="O1454" s="8">
        <f t="shared" si="222"/>
        <v>50</v>
      </c>
      <c r="P1454" s="8">
        <f t="shared" si="223"/>
        <v>67</v>
      </c>
      <c r="Q1454" s="9">
        <f t="shared" si="224"/>
        <v>33.299999999999997</v>
      </c>
      <c r="R1454" s="9">
        <f t="shared" si="225"/>
        <v>43.25</v>
      </c>
      <c r="S1454" s="9">
        <f t="shared" si="226"/>
        <v>49.400000000000006</v>
      </c>
      <c r="T1454" s="9">
        <f t="shared" si="227"/>
        <v>40.5</v>
      </c>
      <c r="U1454" s="8">
        <f t="shared" si="228"/>
        <v>41.983333333333334</v>
      </c>
      <c r="V1454" s="8">
        <f t="shared" si="229"/>
        <v>41.612499999999997</v>
      </c>
    </row>
    <row r="1455" spans="1:22" ht="13.5" x14ac:dyDescent="0.25">
      <c r="A1455" s="3">
        <f>RSI!A1455</f>
        <v>44131</v>
      </c>
      <c r="B1455" s="2">
        <f>RSI!B1455</f>
        <v>1.7</v>
      </c>
      <c r="C1455" s="2">
        <f>RSI!I1455</f>
        <v>92.209197545610706</v>
      </c>
      <c r="D1455" s="2">
        <f>MACD!E1455</f>
        <v>-0.109137551511862</v>
      </c>
      <c r="E1455" s="2">
        <f>MACD!F1455</f>
        <v>-9.586309735984741E-2</v>
      </c>
      <c r="F1455" s="2">
        <f>'Moving Avg'!D1455</f>
        <v>1.5660000000000001</v>
      </c>
      <c r="G1455" s="2">
        <f>'Moving Avg'!F1455</f>
        <v>1.3619999999999997</v>
      </c>
      <c r="H1455" s="2">
        <f>'Moving Avg'!G1455</f>
        <v>1.2330000000000005</v>
      </c>
      <c r="I1455" s="2">
        <f>'Moving Avg'!H1455</f>
        <v>1.3371499999999974</v>
      </c>
      <c r="J1455" s="6" t="str">
        <f>OBV!F1455</f>
        <v>BULLISH</v>
      </c>
      <c r="K1455" s="6" t="str">
        <f>OBV!G1455</f>
        <v>WEAK</v>
      </c>
      <c r="L1455" s="6" t="str">
        <f>OBV!H1455</f>
        <v>CONFIRMED BULLISH</v>
      </c>
      <c r="M1455" s="8">
        <f t="shared" si="220"/>
        <v>0</v>
      </c>
      <c r="N1455" s="8">
        <f t="shared" si="221"/>
        <v>45</v>
      </c>
      <c r="O1455" s="8">
        <f t="shared" si="222"/>
        <v>50</v>
      </c>
      <c r="P1455" s="8">
        <f t="shared" si="223"/>
        <v>67</v>
      </c>
      <c r="Q1455" s="9">
        <f t="shared" si="224"/>
        <v>33.299999999999997</v>
      </c>
      <c r="R1455" s="9">
        <f t="shared" si="225"/>
        <v>43.25</v>
      </c>
      <c r="S1455" s="9">
        <f t="shared" si="226"/>
        <v>49.400000000000006</v>
      </c>
      <c r="T1455" s="9">
        <f t="shared" si="227"/>
        <v>40.5</v>
      </c>
      <c r="U1455" s="8">
        <f t="shared" si="228"/>
        <v>41.983333333333334</v>
      </c>
      <c r="V1455" s="8">
        <f t="shared" si="229"/>
        <v>41.612499999999997</v>
      </c>
    </row>
    <row r="1456" spans="1:22" ht="13.5" x14ac:dyDescent="0.25">
      <c r="A1456" s="3">
        <f>RSI!A1456</f>
        <v>44132</v>
      </c>
      <c r="B1456" s="2">
        <f>RSI!B1456</f>
        <v>1.77</v>
      </c>
      <c r="C1456" s="2">
        <f>RSI!I1456</f>
        <v>93.365064107431493</v>
      </c>
      <c r="D1456" s="2">
        <f>MACD!E1456</f>
        <v>-0.12010315049170073</v>
      </c>
      <c r="E1456" s="2">
        <f>MACD!F1456</f>
        <v>-0.10071110798621807</v>
      </c>
      <c r="F1456" s="2">
        <f>'Moving Avg'!D1456</f>
        <v>1.6320000000000001</v>
      </c>
      <c r="G1456" s="2">
        <f>'Moving Avg'!F1456</f>
        <v>1.3929999999999996</v>
      </c>
      <c r="H1456" s="2">
        <f>'Moving Avg'!G1456</f>
        <v>1.2456000000000005</v>
      </c>
      <c r="I1456" s="2">
        <f>'Moving Avg'!H1456</f>
        <v>1.3378499999999973</v>
      </c>
      <c r="J1456" s="6" t="str">
        <f>OBV!F1456</f>
        <v>BULLISH</v>
      </c>
      <c r="K1456" s="6" t="str">
        <f>OBV!G1456</f>
        <v>WEAK</v>
      </c>
      <c r="L1456" s="6" t="str">
        <f>OBV!H1456</f>
        <v>CONFIRMED BULLISH</v>
      </c>
      <c r="M1456" s="8">
        <f t="shared" si="220"/>
        <v>0</v>
      </c>
      <c r="N1456" s="8">
        <f t="shared" si="221"/>
        <v>45</v>
      </c>
      <c r="O1456" s="8">
        <f t="shared" si="222"/>
        <v>50</v>
      </c>
      <c r="P1456" s="8">
        <f t="shared" si="223"/>
        <v>67</v>
      </c>
      <c r="Q1456" s="9">
        <f t="shared" si="224"/>
        <v>33.299999999999997</v>
      </c>
      <c r="R1456" s="9">
        <f t="shared" si="225"/>
        <v>43.25</v>
      </c>
      <c r="S1456" s="9">
        <f t="shared" si="226"/>
        <v>49.400000000000006</v>
      </c>
      <c r="T1456" s="9">
        <f t="shared" si="227"/>
        <v>40.5</v>
      </c>
      <c r="U1456" s="8">
        <f t="shared" si="228"/>
        <v>41.983333333333334</v>
      </c>
      <c r="V1456" s="8">
        <f t="shared" si="229"/>
        <v>41.612499999999997</v>
      </c>
    </row>
    <row r="1457" spans="1:22" ht="13.5" x14ac:dyDescent="0.25">
      <c r="A1457" s="3">
        <f>RSI!A1457</f>
        <v>44134</v>
      </c>
      <c r="B1457" s="2">
        <f>RSI!B1457</f>
        <v>1.8</v>
      </c>
      <c r="C1457" s="2">
        <f>RSI!I1457</f>
        <v>93.790276275810982</v>
      </c>
      <c r="D1457" s="2">
        <f>MACD!E1457</f>
        <v>-0.13399240153867731</v>
      </c>
      <c r="E1457" s="2">
        <f>MACD!F1457</f>
        <v>-0.10736736669670993</v>
      </c>
      <c r="F1457" s="2">
        <f>'Moving Avg'!D1457</f>
        <v>1.6920000000000002</v>
      </c>
      <c r="G1457" s="2">
        <f>'Moving Avg'!F1457</f>
        <v>1.4229999999999996</v>
      </c>
      <c r="H1457" s="2">
        <f>'Moving Avg'!G1457</f>
        <v>1.2588000000000006</v>
      </c>
      <c r="I1457" s="2">
        <f>'Moving Avg'!H1457</f>
        <v>1.3387999999999978</v>
      </c>
      <c r="J1457" s="6" t="str">
        <f>OBV!F1457</f>
        <v>BULLISH</v>
      </c>
      <c r="K1457" s="6" t="str">
        <f>OBV!G1457</f>
        <v>WEAK</v>
      </c>
      <c r="L1457" s="6" t="str">
        <f>OBV!H1457</f>
        <v>CONFIRMED BULLISH</v>
      </c>
      <c r="M1457" s="8">
        <f t="shared" si="220"/>
        <v>0</v>
      </c>
      <c r="N1457" s="8">
        <f t="shared" si="221"/>
        <v>100</v>
      </c>
      <c r="O1457" s="8">
        <f t="shared" si="222"/>
        <v>50</v>
      </c>
      <c r="P1457" s="8">
        <f t="shared" si="223"/>
        <v>67</v>
      </c>
      <c r="Q1457" s="9">
        <f t="shared" si="224"/>
        <v>52.55</v>
      </c>
      <c r="R1457" s="9">
        <f t="shared" si="225"/>
        <v>54.25</v>
      </c>
      <c r="S1457" s="9">
        <f t="shared" si="226"/>
        <v>57.650000000000006</v>
      </c>
      <c r="T1457" s="9">
        <f t="shared" si="227"/>
        <v>54.25</v>
      </c>
      <c r="U1457" s="8">
        <f t="shared" si="228"/>
        <v>54.816666666666663</v>
      </c>
      <c r="V1457" s="8">
        <f t="shared" si="229"/>
        <v>54.674999999999997</v>
      </c>
    </row>
    <row r="1458" spans="1:22" ht="13.5" x14ac:dyDescent="0.25">
      <c r="A1458" s="3">
        <f>RSI!A1458</f>
        <v>44137</v>
      </c>
      <c r="B1458" s="2">
        <f>RSI!B1458</f>
        <v>1.85</v>
      </c>
      <c r="C1458" s="2">
        <f>RSI!I1458</f>
        <v>94.430879342602125</v>
      </c>
      <c r="D1458" s="2">
        <f>MACD!E1458</f>
        <v>-0.15183734293971418</v>
      </c>
      <c r="E1458" s="2">
        <f>MACD!F1458</f>
        <v>-0.1162613619453108</v>
      </c>
      <c r="F1458" s="2">
        <f>'Moving Avg'!D1458</f>
        <v>1.75</v>
      </c>
      <c r="G1458" s="2">
        <f>'Moving Avg'!F1458</f>
        <v>1.4554999999999998</v>
      </c>
      <c r="H1458" s="2">
        <f>'Moving Avg'!G1458</f>
        <v>1.2730000000000006</v>
      </c>
      <c r="I1458" s="2">
        <f>'Moving Avg'!H1458</f>
        <v>1.340049999999998</v>
      </c>
      <c r="J1458" s="6" t="str">
        <f>OBV!F1458</f>
        <v>BULLISH</v>
      </c>
      <c r="K1458" s="6" t="str">
        <f>OBV!G1458</f>
        <v>WEAK</v>
      </c>
      <c r="L1458" s="6" t="str">
        <f>OBV!H1458</f>
        <v>CONFIRMED BULLISH</v>
      </c>
      <c r="M1458" s="8">
        <f t="shared" si="220"/>
        <v>0</v>
      </c>
      <c r="N1458" s="8">
        <f t="shared" si="221"/>
        <v>100</v>
      </c>
      <c r="O1458" s="8">
        <f t="shared" si="222"/>
        <v>50</v>
      </c>
      <c r="P1458" s="8">
        <f t="shared" si="223"/>
        <v>67</v>
      </c>
      <c r="Q1458" s="9">
        <f t="shared" si="224"/>
        <v>52.55</v>
      </c>
      <c r="R1458" s="9">
        <f t="shared" si="225"/>
        <v>54.25</v>
      </c>
      <c r="S1458" s="9">
        <f t="shared" si="226"/>
        <v>57.650000000000006</v>
      </c>
      <c r="T1458" s="9">
        <f t="shared" si="227"/>
        <v>54.25</v>
      </c>
      <c r="U1458" s="8">
        <f t="shared" si="228"/>
        <v>54.816666666666663</v>
      </c>
      <c r="V1458" s="8">
        <f t="shared" si="229"/>
        <v>54.674999999999997</v>
      </c>
    </row>
    <row r="1459" spans="1:22" ht="13.5" x14ac:dyDescent="0.25">
      <c r="A1459" s="3">
        <f>RSI!A1459</f>
        <v>44138</v>
      </c>
      <c r="B1459" s="2">
        <f>RSI!B1459</f>
        <v>1.85</v>
      </c>
      <c r="C1459" s="2">
        <f>RSI!I1459</f>
        <v>94.430879342602125</v>
      </c>
      <c r="D1459" s="2">
        <f>MACD!E1459</f>
        <v>-0.1694442076506153</v>
      </c>
      <c r="E1459" s="2">
        <f>MACD!F1459</f>
        <v>-0.12689793108637171</v>
      </c>
      <c r="F1459" s="2">
        <f>'Moving Avg'!D1459</f>
        <v>1.7939999999999998</v>
      </c>
      <c r="G1459" s="2">
        <f>'Moving Avg'!F1459</f>
        <v>1.488</v>
      </c>
      <c r="H1459" s="2">
        <f>'Moving Avg'!G1459</f>
        <v>1.2872000000000006</v>
      </c>
      <c r="I1459" s="2">
        <f>'Moving Avg'!H1459</f>
        <v>1.341449999999998</v>
      </c>
      <c r="J1459" s="6" t="str">
        <f>OBV!F1459</f>
        <v>BULLISH</v>
      </c>
      <c r="K1459" s="6" t="str">
        <f>OBV!G1459</f>
        <v>WEAK</v>
      </c>
      <c r="L1459" s="6" t="str">
        <f>OBV!H1459</f>
        <v>CONFIRMED BULLISH</v>
      </c>
      <c r="M1459" s="8">
        <f t="shared" si="220"/>
        <v>0</v>
      </c>
      <c r="N1459" s="8">
        <f t="shared" si="221"/>
        <v>100</v>
      </c>
      <c r="O1459" s="8">
        <f t="shared" si="222"/>
        <v>50</v>
      </c>
      <c r="P1459" s="8">
        <f t="shared" si="223"/>
        <v>67</v>
      </c>
      <c r="Q1459" s="9">
        <f t="shared" si="224"/>
        <v>52.55</v>
      </c>
      <c r="R1459" s="9">
        <f t="shared" si="225"/>
        <v>54.25</v>
      </c>
      <c r="S1459" s="9">
        <f t="shared" si="226"/>
        <v>57.650000000000006</v>
      </c>
      <c r="T1459" s="9">
        <f t="shared" si="227"/>
        <v>54.25</v>
      </c>
      <c r="U1459" s="8">
        <f t="shared" si="228"/>
        <v>54.816666666666663</v>
      </c>
      <c r="V1459" s="8">
        <f t="shared" si="229"/>
        <v>54.674999999999997</v>
      </c>
    </row>
    <row r="1460" spans="1:22" ht="13.5" x14ac:dyDescent="0.25">
      <c r="A1460" s="3">
        <f>RSI!A1460</f>
        <v>44139</v>
      </c>
      <c r="B1460" s="2">
        <f>RSI!B1460</f>
        <v>1.85</v>
      </c>
      <c r="C1460" s="2">
        <f>RSI!I1460</f>
        <v>94.430879342602125</v>
      </c>
      <c r="D1460" s="2">
        <f>MACD!E1460</f>
        <v>-0.18358697393236834</v>
      </c>
      <c r="E1460" s="2">
        <f>MACD!F1460</f>
        <v>-0.13823573965557104</v>
      </c>
      <c r="F1460" s="2">
        <f>'Moving Avg'!D1460</f>
        <v>1.8239999999999998</v>
      </c>
      <c r="G1460" s="2">
        <f>'Moving Avg'!F1460</f>
        <v>1.5205</v>
      </c>
      <c r="H1460" s="2">
        <f>'Moving Avg'!G1460</f>
        <v>1.3014000000000003</v>
      </c>
      <c r="I1460" s="2">
        <f>'Moving Avg'!H1460</f>
        <v>1.3428999999999982</v>
      </c>
      <c r="J1460" s="6" t="str">
        <f>OBV!F1460</f>
        <v>BULLISH</v>
      </c>
      <c r="K1460" s="6" t="str">
        <f>OBV!G1460</f>
        <v>WEAK</v>
      </c>
      <c r="L1460" s="6" t="str">
        <f>OBV!H1460</f>
        <v>CONFIRMED BULLISH</v>
      </c>
      <c r="M1460" s="8">
        <f t="shared" si="220"/>
        <v>0</v>
      </c>
      <c r="N1460" s="8">
        <f t="shared" si="221"/>
        <v>100</v>
      </c>
      <c r="O1460" s="8">
        <f t="shared" si="222"/>
        <v>50</v>
      </c>
      <c r="P1460" s="8">
        <f t="shared" si="223"/>
        <v>67</v>
      </c>
      <c r="Q1460" s="9">
        <f t="shared" si="224"/>
        <v>52.55</v>
      </c>
      <c r="R1460" s="9">
        <f t="shared" si="225"/>
        <v>54.25</v>
      </c>
      <c r="S1460" s="9">
        <f t="shared" si="226"/>
        <v>57.650000000000006</v>
      </c>
      <c r="T1460" s="9">
        <f t="shared" si="227"/>
        <v>54.25</v>
      </c>
      <c r="U1460" s="8">
        <f t="shared" si="228"/>
        <v>54.816666666666663</v>
      </c>
      <c r="V1460" s="8">
        <f t="shared" si="229"/>
        <v>54.674999999999997</v>
      </c>
    </row>
    <row r="1461" spans="1:22" ht="13.5" x14ac:dyDescent="0.25">
      <c r="A1461" s="3">
        <f>RSI!A1461</f>
        <v>44140</v>
      </c>
      <c r="B1461" s="2">
        <f>RSI!B1461</f>
        <v>1.8</v>
      </c>
      <c r="C1461" s="2">
        <f>RSI!I1461</f>
        <v>83.652582548722307</v>
      </c>
      <c r="D1461" s="2">
        <f>MACD!E1461</f>
        <v>-0.18784598484904236</v>
      </c>
      <c r="E1461" s="2">
        <f>MACD!F1461</f>
        <v>-0.14815778869426532</v>
      </c>
      <c r="F1461" s="2">
        <f>'Moving Avg'!D1461</f>
        <v>1.83</v>
      </c>
      <c r="G1461" s="2">
        <f>'Moving Avg'!F1461</f>
        <v>1.5505</v>
      </c>
      <c r="H1461" s="2">
        <f>'Moving Avg'!G1461</f>
        <v>1.3146000000000007</v>
      </c>
      <c r="I1461" s="2">
        <f>'Moving Avg'!H1461</f>
        <v>1.3440999999999983</v>
      </c>
      <c r="J1461" s="6" t="str">
        <f>OBV!F1461</f>
        <v>BULLISH</v>
      </c>
      <c r="K1461" s="6" t="str">
        <f>OBV!G1461</f>
        <v>WEAK</v>
      </c>
      <c r="L1461" s="6" t="str">
        <f>OBV!H1461</f>
        <v>CONFIRMED BULLISH</v>
      </c>
      <c r="M1461" s="8">
        <f t="shared" si="220"/>
        <v>0</v>
      </c>
      <c r="N1461" s="8">
        <f t="shared" si="221"/>
        <v>100</v>
      </c>
      <c r="O1461" s="8">
        <f t="shared" si="222"/>
        <v>50</v>
      </c>
      <c r="P1461" s="8">
        <f t="shared" si="223"/>
        <v>67</v>
      </c>
      <c r="Q1461" s="9">
        <f t="shared" si="224"/>
        <v>52.55</v>
      </c>
      <c r="R1461" s="9">
        <f t="shared" si="225"/>
        <v>54.25</v>
      </c>
      <c r="S1461" s="9">
        <f t="shared" si="226"/>
        <v>57.650000000000006</v>
      </c>
      <c r="T1461" s="9">
        <f t="shared" si="227"/>
        <v>54.25</v>
      </c>
      <c r="U1461" s="8">
        <f t="shared" si="228"/>
        <v>54.816666666666663</v>
      </c>
      <c r="V1461" s="8">
        <f t="shared" si="229"/>
        <v>54.674999999999997</v>
      </c>
    </row>
    <row r="1462" spans="1:22" ht="13.5" x14ac:dyDescent="0.25">
      <c r="A1462" s="3">
        <f>RSI!A1462</f>
        <v>44141</v>
      </c>
      <c r="B1462" s="2">
        <f>RSI!B1462</f>
        <v>1.8</v>
      </c>
      <c r="C1462" s="2">
        <f>RSI!I1462</f>
        <v>83.652582548722307</v>
      </c>
      <c r="D1462" s="2">
        <f>MACD!E1462</f>
        <v>-0.18391391665157553</v>
      </c>
      <c r="E1462" s="2">
        <f>MACD!F1462</f>
        <v>-0.15530901428572735</v>
      </c>
      <c r="F1462" s="2">
        <f>'Moving Avg'!D1462</f>
        <v>1.83</v>
      </c>
      <c r="G1462" s="2">
        <f>'Moving Avg'!F1462</f>
        <v>1.5775000000000001</v>
      </c>
      <c r="H1462" s="2">
        <f>'Moving Avg'!G1462</f>
        <v>1.3278000000000003</v>
      </c>
      <c r="I1462" s="2">
        <f>'Moving Avg'!H1462</f>
        <v>1.3452999999999984</v>
      </c>
      <c r="J1462" s="6" t="str">
        <f>OBV!F1462</f>
        <v>BEARISH</v>
      </c>
      <c r="K1462" s="6" t="str">
        <f>OBV!G1462</f>
        <v>NEUTRAL</v>
      </c>
      <c r="L1462" s="6" t="str">
        <f>OBV!H1462</f>
        <v>NEUTRAL</v>
      </c>
      <c r="M1462" s="8">
        <f t="shared" si="220"/>
        <v>0</v>
      </c>
      <c r="N1462" s="8">
        <f t="shared" si="221"/>
        <v>100</v>
      </c>
      <c r="O1462" s="8">
        <f t="shared" si="222"/>
        <v>50</v>
      </c>
      <c r="P1462" s="8">
        <f t="shared" si="223"/>
        <v>16.5</v>
      </c>
      <c r="Q1462" s="9">
        <f t="shared" si="224"/>
        <v>44.975000000000001</v>
      </c>
      <c r="R1462" s="9">
        <f t="shared" si="225"/>
        <v>41.625</v>
      </c>
      <c r="S1462" s="9">
        <f t="shared" si="226"/>
        <v>34.924999999999997</v>
      </c>
      <c r="T1462" s="9">
        <f t="shared" si="227"/>
        <v>41.625</v>
      </c>
      <c r="U1462" s="8">
        <f t="shared" si="228"/>
        <v>40.508333333333333</v>
      </c>
      <c r="V1462" s="8">
        <f t="shared" si="229"/>
        <v>40.787499999999994</v>
      </c>
    </row>
    <row r="1463" spans="1:22" ht="13.5" x14ac:dyDescent="0.25">
      <c r="A1463" s="3">
        <f>RSI!A1463</f>
        <v>44144</v>
      </c>
      <c r="B1463" s="2">
        <f>RSI!B1463</f>
        <v>1.82</v>
      </c>
      <c r="C1463" s="2">
        <f>RSI!I1463</f>
        <v>84.474648937319003</v>
      </c>
      <c r="D1463" s="2">
        <f>MACD!E1463</f>
        <v>-0.17440686701935437</v>
      </c>
      <c r="E1463" s="2">
        <f>MACD!F1463</f>
        <v>-0.15912858483245276</v>
      </c>
      <c r="F1463" s="2">
        <f>'Moving Avg'!D1463</f>
        <v>1.8239999999999998</v>
      </c>
      <c r="G1463" s="2">
        <f>'Moving Avg'!F1463</f>
        <v>1.6025000000000003</v>
      </c>
      <c r="H1463" s="2">
        <f>'Moving Avg'!G1463</f>
        <v>1.3414000000000001</v>
      </c>
      <c r="I1463" s="2">
        <f>'Moving Avg'!H1463</f>
        <v>1.3468499999999983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0</v>
      </c>
      <c r="N1463" s="8">
        <f t="shared" si="221"/>
        <v>45</v>
      </c>
      <c r="O1463" s="8">
        <f t="shared" si="222"/>
        <v>50</v>
      </c>
      <c r="P1463" s="8">
        <f t="shared" si="223"/>
        <v>16.5</v>
      </c>
      <c r="Q1463" s="9">
        <f t="shared" si="224"/>
        <v>25.725000000000001</v>
      </c>
      <c r="R1463" s="9">
        <f t="shared" si="225"/>
        <v>30.625</v>
      </c>
      <c r="S1463" s="9">
        <f t="shared" si="226"/>
        <v>26.675000000000001</v>
      </c>
      <c r="T1463" s="9">
        <f t="shared" si="227"/>
        <v>27.875</v>
      </c>
      <c r="U1463" s="8">
        <f t="shared" si="228"/>
        <v>27.675000000000001</v>
      </c>
      <c r="V1463" s="8">
        <f t="shared" si="229"/>
        <v>27.725000000000001</v>
      </c>
    </row>
    <row r="1464" spans="1:22" ht="13.5" x14ac:dyDescent="0.25">
      <c r="A1464" s="3">
        <f>RSI!A1464</f>
        <v>44145</v>
      </c>
      <c r="B1464" s="2">
        <f>RSI!B1464</f>
        <v>1.82</v>
      </c>
      <c r="C1464" s="2">
        <f>RSI!I1464</f>
        <v>84.474648937319003</v>
      </c>
      <c r="D1464" s="2">
        <f>MACD!E1464</f>
        <v>-0.15716451340984339</v>
      </c>
      <c r="E1464" s="2">
        <f>MACD!F1464</f>
        <v>-0.15873577054793089</v>
      </c>
      <c r="F1464" s="2">
        <f>'Moving Avg'!D1464</f>
        <v>1.8180000000000001</v>
      </c>
      <c r="G1464" s="2">
        <f>'Moving Avg'!F1464</f>
        <v>1.625</v>
      </c>
      <c r="H1464" s="2">
        <f>'Moving Avg'!G1464</f>
        <v>1.355</v>
      </c>
      <c r="I1464" s="2">
        <f>'Moving Avg'!H1464</f>
        <v>1.3484999999999985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0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9.9749999999999996</v>
      </c>
      <c r="R1464" s="9">
        <f t="shared" si="225"/>
        <v>21.625</v>
      </c>
      <c r="S1464" s="9">
        <f t="shared" si="226"/>
        <v>19.925000000000001</v>
      </c>
      <c r="T1464" s="9">
        <f t="shared" si="227"/>
        <v>16.625</v>
      </c>
      <c r="U1464" s="8">
        <f t="shared" si="228"/>
        <v>17.175000000000001</v>
      </c>
      <c r="V1464" s="8">
        <f t="shared" si="229"/>
        <v>17.037500000000001</v>
      </c>
    </row>
    <row r="1465" spans="1:22" ht="13.5" x14ac:dyDescent="0.25">
      <c r="A1465" s="3">
        <f>RSI!A1465</f>
        <v>44146</v>
      </c>
      <c r="B1465" s="2">
        <f>RSI!B1465</f>
        <v>1.82</v>
      </c>
      <c r="C1465" s="2">
        <f>RSI!I1465</f>
        <v>84.474648937319003</v>
      </c>
      <c r="D1465" s="2">
        <f>MACD!E1465</f>
        <v>-0.13326050971680981</v>
      </c>
      <c r="E1465" s="2">
        <f>MACD!F1465</f>
        <v>-0.15364071838170668</v>
      </c>
      <c r="F1465" s="2">
        <f>'Moving Avg'!D1465</f>
        <v>1.8120000000000001</v>
      </c>
      <c r="G1465" s="2">
        <f>'Moving Avg'!F1465</f>
        <v>1.6465000000000003</v>
      </c>
      <c r="H1465" s="2">
        <f>'Moving Avg'!G1465</f>
        <v>1.3685999999999998</v>
      </c>
      <c r="I1465" s="2">
        <f>'Moving Avg'!H1465</f>
        <v>1.3504499999999984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0"/>
        <v>0</v>
      </c>
      <c r="N1465" s="8">
        <f t="shared" si="221"/>
        <v>0</v>
      </c>
      <c r="O1465" s="8">
        <f t="shared" si="222"/>
        <v>50</v>
      </c>
      <c r="P1465" s="8">
        <f t="shared" si="223"/>
        <v>16.5</v>
      </c>
      <c r="Q1465" s="9">
        <f t="shared" si="224"/>
        <v>9.9749999999999996</v>
      </c>
      <c r="R1465" s="9">
        <f t="shared" si="225"/>
        <v>21.625</v>
      </c>
      <c r="S1465" s="9">
        <f t="shared" si="226"/>
        <v>19.925000000000001</v>
      </c>
      <c r="T1465" s="9">
        <f t="shared" si="227"/>
        <v>16.625</v>
      </c>
      <c r="U1465" s="8">
        <f t="shared" si="228"/>
        <v>17.175000000000001</v>
      </c>
      <c r="V1465" s="8">
        <f t="shared" si="229"/>
        <v>17.037500000000001</v>
      </c>
    </row>
    <row r="1466" spans="1:22" ht="13.5" x14ac:dyDescent="0.25">
      <c r="A1466" s="3">
        <f>RSI!A1466</f>
        <v>44147</v>
      </c>
      <c r="B1466" s="2">
        <f>RSI!B1466</f>
        <v>1.82</v>
      </c>
      <c r="C1466" s="2">
        <f>RSI!I1466</f>
        <v>84.474648937319003</v>
      </c>
      <c r="D1466" s="2">
        <f>MACD!E1466</f>
        <v>-0.10361195400612178</v>
      </c>
      <c r="E1466" s="2">
        <f>MACD!F1466</f>
        <v>-0.14363496550658972</v>
      </c>
      <c r="F1466" s="2">
        <f>'Moving Avg'!D1466</f>
        <v>1.8160000000000001</v>
      </c>
      <c r="G1466" s="2">
        <f>'Moving Avg'!F1466</f>
        <v>1.6685000000000003</v>
      </c>
      <c r="H1466" s="2">
        <f>'Moving Avg'!G1466</f>
        <v>1.3825999999999998</v>
      </c>
      <c r="I1466" s="2">
        <f>'Moving Avg'!H1466</f>
        <v>1.3521999999999983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0</v>
      </c>
      <c r="N1466" s="8">
        <f t="shared" si="221"/>
        <v>0</v>
      </c>
      <c r="O1466" s="8">
        <f t="shared" si="222"/>
        <v>50</v>
      </c>
      <c r="P1466" s="8">
        <f t="shared" si="223"/>
        <v>83.5</v>
      </c>
      <c r="Q1466" s="9">
        <f t="shared" si="224"/>
        <v>20.024999999999999</v>
      </c>
      <c r="R1466" s="9">
        <f t="shared" si="225"/>
        <v>38.375</v>
      </c>
      <c r="S1466" s="9">
        <f t="shared" si="226"/>
        <v>50.075000000000003</v>
      </c>
      <c r="T1466" s="9">
        <f t="shared" si="227"/>
        <v>33.375</v>
      </c>
      <c r="U1466" s="8">
        <f t="shared" si="228"/>
        <v>36.158333333333331</v>
      </c>
      <c r="V1466" s="8">
        <f t="shared" si="229"/>
        <v>35.462499999999999</v>
      </c>
    </row>
    <row r="1467" spans="1:22" ht="13.5" x14ac:dyDescent="0.25">
      <c r="A1467" s="3">
        <f>RSI!A1467</f>
        <v>44148</v>
      </c>
      <c r="B1467" s="2">
        <f>RSI!B1467</f>
        <v>1.82</v>
      </c>
      <c r="C1467" s="2">
        <f>RSI!I1467</f>
        <v>84.474648937319003</v>
      </c>
      <c r="D1467" s="2">
        <f>MACD!E1467</f>
        <v>-7.5156681537563941E-2</v>
      </c>
      <c r="E1467" s="2">
        <f>MACD!F1467</f>
        <v>-0.12993930871278458</v>
      </c>
      <c r="F1467" s="2">
        <f>'Moving Avg'!D1467</f>
        <v>1.8199999999999998</v>
      </c>
      <c r="G1467" s="2">
        <f>'Moving Avg'!F1467</f>
        <v>1.6905000000000001</v>
      </c>
      <c r="H1467" s="2">
        <f>'Moving Avg'!G1467</f>
        <v>1.3966000000000001</v>
      </c>
      <c r="I1467" s="2">
        <f>'Moving Avg'!H1467</f>
        <v>1.3537999999999986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0"/>
        <v>0</v>
      </c>
      <c r="N1467" s="8">
        <f t="shared" si="221"/>
        <v>0</v>
      </c>
      <c r="O1467" s="8">
        <f t="shared" si="222"/>
        <v>50</v>
      </c>
      <c r="P1467" s="8">
        <f t="shared" si="223"/>
        <v>83.5</v>
      </c>
      <c r="Q1467" s="9">
        <f t="shared" si="224"/>
        <v>20.024999999999999</v>
      </c>
      <c r="R1467" s="9">
        <f t="shared" si="225"/>
        <v>38.375</v>
      </c>
      <c r="S1467" s="9">
        <f t="shared" si="226"/>
        <v>50.075000000000003</v>
      </c>
      <c r="T1467" s="9">
        <f t="shared" si="227"/>
        <v>33.375</v>
      </c>
      <c r="U1467" s="8">
        <f t="shared" si="228"/>
        <v>36.158333333333331</v>
      </c>
      <c r="V1467" s="8">
        <f t="shared" si="229"/>
        <v>35.462499999999999</v>
      </c>
    </row>
    <row r="1468" spans="1:22" ht="13.5" x14ac:dyDescent="0.25">
      <c r="A1468" s="3">
        <f>RSI!A1468</f>
        <v>44151</v>
      </c>
      <c r="B1468" s="2">
        <f>RSI!B1468</f>
        <v>1.82</v>
      </c>
      <c r="C1468" s="2">
        <f>RSI!I1468</f>
        <v>84.474648937319003</v>
      </c>
      <c r="D1468" s="2">
        <f>MACD!E1468</f>
        <v>-4.4541790782567814E-2</v>
      </c>
      <c r="E1468" s="2">
        <f>MACD!F1468</f>
        <v>-0.11285980512674124</v>
      </c>
      <c r="F1468" s="2">
        <f>'Moving Avg'!D1468</f>
        <v>1.8199999999999998</v>
      </c>
      <c r="G1468" s="2">
        <f>'Moving Avg'!F1468</f>
        <v>1.7125000000000004</v>
      </c>
      <c r="H1468" s="2">
        <f>'Moving Avg'!G1468</f>
        <v>1.4113999999999998</v>
      </c>
      <c r="I1468" s="2">
        <f>'Moving Avg'!H1468</f>
        <v>1.3554499999999983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0</v>
      </c>
      <c r="N1468" s="8">
        <f t="shared" si="221"/>
        <v>0</v>
      </c>
      <c r="O1468" s="8">
        <f t="shared" si="222"/>
        <v>50</v>
      </c>
      <c r="P1468" s="8">
        <f t="shared" si="223"/>
        <v>33</v>
      </c>
      <c r="Q1468" s="9">
        <f t="shared" si="224"/>
        <v>12.45</v>
      </c>
      <c r="R1468" s="9">
        <f t="shared" si="225"/>
        <v>25.75</v>
      </c>
      <c r="S1468" s="9">
        <f t="shared" si="226"/>
        <v>27.35</v>
      </c>
      <c r="T1468" s="9">
        <f t="shared" si="227"/>
        <v>20.75</v>
      </c>
      <c r="U1468" s="8">
        <f t="shared" si="228"/>
        <v>21.850000000000005</v>
      </c>
      <c r="V1468" s="8">
        <f t="shared" si="229"/>
        <v>21.575000000000003</v>
      </c>
    </row>
    <row r="1469" spans="1:22" ht="13.5" x14ac:dyDescent="0.25">
      <c r="A1469" s="3">
        <f>RSI!A1469</f>
        <v>44152</v>
      </c>
      <c r="B1469" s="2">
        <f>RSI!B1469</f>
        <v>1.82</v>
      </c>
      <c r="C1469" s="2">
        <f>RSI!I1469</f>
        <v>84.474648937319003</v>
      </c>
      <c r="D1469" s="2">
        <f>MACD!E1469</f>
        <v>-1.9706286165034337E-2</v>
      </c>
      <c r="E1469" s="2">
        <f>MACD!F1469</f>
        <v>-9.4229101334399865E-2</v>
      </c>
      <c r="F1469" s="2">
        <f>'Moving Avg'!D1469</f>
        <v>1.8199999999999998</v>
      </c>
      <c r="G1469" s="2">
        <f>'Moving Avg'!F1469</f>
        <v>1.7345000000000002</v>
      </c>
      <c r="H1469" s="2">
        <f>'Moving Avg'!G1469</f>
        <v>1.4257999999999995</v>
      </c>
      <c r="I1469" s="2">
        <f>'Moving Avg'!H1469</f>
        <v>1.3570999999999982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0</v>
      </c>
      <c r="N1469" s="8">
        <f t="shared" si="221"/>
        <v>0</v>
      </c>
      <c r="O1469" s="8">
        <f t="shared" si="222"/>
        <v>50</v>
      </c>
      <c r="P1469" s="8">
        <f t="shared" si="223"/>
        <v>33</v>
      </c>
      <c r="Q1469" s="9">
        <f t="shared" si="224"/>
        <v>12.45</v>
      </c>
      <c r="R1469" s="9">
        <f t="shared" si="225"/>
        <v>25.75</v>
      </c>
      <c r="S1469" s="9">
        <f t="shared" si="226"/>
        <v>27.35</v>
      </c>
      <c r="T1469" s="9">
        <f t="shared" si="227"/>
        <v>20.75</v>
      </c>
      <c r="U1469" s="8">
        <f t="shared" si="228"/>
        <v>21.850000000000005</v>
      </c>
      <c r="V1469" s="8">
        <f t="shared" si="229"/>
        <v>21.575000000000003</v>
      </c>
    </row>
    <row r="1470" spans="1:22" ht="13.5" x14ac:dyDescent="0.25">
      <c r="A1470" s="3">
        <f>RSI!A1470</f>
        <v>44153</v>
      </c>
      <c r="B1470" s="2">
        <f>RSI!B1470</f>
        <v>1.82</v>
      </c>
      <c r="C1470" s="2">
        <f>RSI!I1470</f>
        <v>84.474648937319003</v>
      </c>
      <c r="D1470" s="2">
        <f>MACD!E1470</f>
        <v>3.1818367679403714E-4</v>
      </c>
      <c r="E1470" s="2">
        <f>MACD!F1470</f>
        <v>-7.5319644332161095E-2</v>
      </c>
      <c r="F1470" s="2">
        <f>'Moving Avg'!D1470</f>
        <v>1.8199999999999998</v>
      </c>
      <c r="G1470" s="2">
        <f>'Moving Avg'!F1470</f>
        <v>1.7555000000000001</v>
      </c>
      <c r="H1470" s="2">
        <f>'Moving Avg'!G1470</f>
        <v>1.4401999999999995</v>
      </c>
      <c r="I1470" s="2">
        <f>'Moving Avg'!H1470</f>
        <v>1.358799999999998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0</v>
      </c>
      <c r="N1470" s="8">
        <f t="shared" si="221"/>
        <v>0</v>
      </c>
      <c r="O1470" s="8">
        <f t="shared" si="222"/>
        <v>50</v>
      </c>
      <c r="P1470" s="8">
        <f t="shared" si="223"/>
        <v>33</v>
      </c>
      <c r="Q1470" s="9">
        <f t="shared" si="224"/>
        <v>12.45</v>
      </c>
      <c r="R1470" s="9">
        <f t="shared" si="225"/>
        <v>25.75</v>
      </c>
      <c r="S1470" s="9">
        <f t="shared" si="226"/>
        <v>27.35</v>
      </c>
      <c r="T1470" s="9">
        <f t="shared" si="227"/>
        <v>20.75</v>
      </c>
      <c r="U1470" s="8">
        <f t="shared" si="228"/>
        <v>21.850000000000005</v>
      </c>
      <c r="V1470" s="8">
        <f t="shared" si="229"/>
        <v>21.575000000000003</v>
      </c>
    </row>
    <row r="1471" spans="1:22" ht="13.5" x14ac:dyDescent="0.25">
      <c r="A1471" s="3">
        <f>RSI!A1471</f>
        <v>44154</v>
      </c>
      <c r="B1471" s="2">
        <f>RSI!B1471</f>
        <v>1.82</v>
      </c>
      <c r="C1471" s="2">
        <f>RSI!I1471</f>
        <v>84.474648937319003</v>
      </c>
      <c r="D1471" s="2">
        <f>MACD!E1471</f>
        <v>8.652817499573473E-3</v>
      </c>
      <c r="E1471" s="2">
        <f>MACD!F1471</f>
        <v>-5.8525151965814183E-2</v>
      </c>
      <c r="F1471" s="2">
        <f>'Moving Avg'!D1471</f>
        <v>1.8199999999999998</v>
      </c>
      <c r="G1471" s="2">
        <f>'Moving Avg'!F1471</f>
        <v>1.7745000000000002</v>
      </c>
      <c r="H1471" s="2">
        <f>'Moving Avg'!G1471</f>
        <v>1.4539999999999995</v>
      </c>
      <c r="I1471" s="2">
        <f>'Moving Avg'!H1471</f>
        <v>1.360499999999998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0</v>
      </c>
      <c r="N1471" s="8">
        <f t="shared" si="221"/>
        <v>0</v>
      </c>
      <c r="O1471" s="8">
        <f t="shared" si="222"/>
        <v>50</v>
      </c>
      <c r="P1471" s="8">
        <f t="shared" si="223"/>
        <v>33</v>
      </c>
      <c r="Q1471" s="9">
        <f t="shared" si="224"/>
        <v>12.45</v>
      </c>
      <c r="R1471" s="9">
        <f t="shared" si="225"/>
        <v>25.75</v>
      </c>
      <c r="S1471" s="9">
        <f t="shared" si="226"/>
        <v>27.35</v>
      </c>
      <c r="T1471" s="9">
        <f t="shared" si="227"/>
        <v>20.75</v>
      </c>
      <c r="U1471" s="8">
        <f t="shared" si="228"/>
        <v>21.850000000000005</v>
      </c>
      <c r="V1471" s="8">
        <f t="shared" si="229"/>
        <v>21.575000000000003</v>
      </c>
    </row>
    <row r="1472" spans="1:22" ht="13.5" x14ac:dyDescent="0.25">
      <c r="A1472" s="3">
        <f>RSI!A1472</f>
        <v>44155</v>
      </c>
      <c r="B1472" s="2">
        <f>RSI!B1472</f>
        <v>1.82</v>
      </c>
      <c r="C1472" s="2">
        <f>RSI!I1472</f>
        <v>84.474648937319003</v>
      </c>
      <c r="D1472" s="2">
        <f>MACD!E1472</f>
        <v>1.485627342910667E-2</v>
      </c>
      <c r="E1472" s="2">
        <f>MACD!F1472</f>
        <v>-4.3848866886830012E-2</v>
      </c>
      <c r="F1472" s="2">
        <f>'Moving Avg'!D1472</f>
        <v>1.8199999999999998</v>
      </c>
      <c r="G1472" s="2">
        <f>'Moving Avg'!F1472</f>
        <v>1.7905000000000002</v>
      </c>
      <c r="H1472" s="2">
        <f>'Moving Avg'!G1472</f>
        <v>1.4671999999999992</v>
      </c>
      <c r="I1472" s="2">
        <f>'Moving Avg'!H1472</f>
        <v>1.3621999999999983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0</v>
      </c>
      <c r="N1472" s="8">
        <f t="shared" si="221"/>
        <v>0</v>
      </c>
      <c r="O1472" s="8">
        <f t="shared" si="222"/>
        <v>50</v>
      </c>
      <c r="P1472" s="8">
        <f t="shared" si="223"/>
        <v>33</v>
      </c>
      <c r="Q1472" s="9">
        <f t="shared" si="224"/>
        <v>12.45</v>
      </c>
      <c r="R1472" s="9">
        <f t="shared" si="225"/>
        <v>25.75</v>
      </c>
      <c r="S1472" s="9">
        <f t="shared" si="226"/>
        <v>27.35</v>
      </c>
      <c r="T1472" s="9">
        <f t="shared" si="227"/>
        <v>20.75</v>
      </c>
      <c r="U1472" s="8">
        <f t="shared" si="228"/>
        <v>21.850000000000005</v>
      </c>
      <c r="V1472" s="8">
        <f t="shared" si="229"/>
        <v>21.575000000000003</v>
      </c>
    </row>
    <row r="1473" spans="1:22" ht="13.5" x14ac:dyDescent="0.25">
      <c r="A1473" s="3">
        <f>RSI!A1473</f>
        <v>44158</v>
      </c>
      <c r="B1473" s="2">
        <f>RSI!B1473</f>
        <v>1.82</v>
      </c>
      <c r="C1473" s="2">
        <f>RSI!I1473</f>
        <v>84.474648937319003</v>
      </c>
      <c r="D1473" s="2">
        <f>MACD!E1473</f>
        <v>2.2396231511457643E-2</v>
      </c>
      <c r="E1473" s="2">
        <f>MACD!F1473</f>
        <v>-3.0599847207172483E-2</v>
      </c>
      <c r="F1473" s="2">
        <f>'Moving Avg'!D1473</f>
        <v>1.8199999999999998</v>
      </c>
      <c r="G1473" s="2">
        <f>'Moving Avg'!F1473</f>
        <v>1.8035000000000001</v>
      </c>
      <c r="H1473" s="2">
        <f>'Moving Avg'!G1473</f>
        <v>1.4791999999999994</v>
      </c>
      <c r="I1473" s="2">
        <f>'Moving Avg'!H1473</f>
        <v>1.3638999999999981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0</v>
      </c>
      <c r="N1473" s="8">
        <f t="shared" si="221"/>
        <v>0</v>
      </c>
      <c r="O1473" s="8">
        <f t="shared" si="222"/>
        <v>50</v>
      </c>
      <c r="P1473" s="8">
        <f t="shared" si="223"/>
        <v>33</v>
      </c>
      <c r="Q1473" s="9">
        <f t="shared" si="224"/>
        <v>12.45</v>
      </c>
      <c r="R1473" s="9">
        <f t="shared" si="225"/>
        <v>25.75</v>
      </c>
      <c r="S1473" s="9">
        <f t="shared" si="226"/>
        <v>27.35</v>
      </c>
      <c r="T1473" s="9">
        <f t="shared" si="227"/>
        <v>20.75</v>
      </c>
      <c r="U1473" s="8">
        <f t="shared" si="228"/>
        <v>21.850000000000005</v>
      </c>
      <c r="V1473" s="8">
        <f t="shared" si="229"/>
        <v>21.575000000000003</v>
      </c>
    </row>
    <row r="1474" spans="1:22" ht="13.5" x14ac:dyDescent="0.25">
      <c r="A1474" s="3">
        <f>RSI!A1474</f>
        <v>44159</v>
      </c>
      <c r="B1474" s="2">
        <f>RSI!B1474</f>
        <v>1.79</v>
      </c>
      <c r="C1474" s="2">
        <f>RSI!I1474</f>
        <v>72.173194964168857</v>
      </c>
      <c r="D1474" s="2">
        <f>MACD!E1474</f>
        <v>3.0270600590091901E-2</v>
      </c>
      <c r="E1474" s="2">
        <f>MACD!F1474</f>
        <v>-1.8425757647719608E-2</v>
      </c>
      <c r="F1474" s="2">
        <f>'Moving Avg'!D1474</f>
        <v>1.8140000000000001</v>
      </c>
      <c r="G1474" s="2">
        <f>'Moving Avg'!F1474</f>
        <v>1.8114999999999999</v>
      </c>
      <c r="H1474" s="2">
        <f>'Moving Avg'!G1474</f>
        <v>1.4897999999999996</v>
      </c>
      <c r="I1474" s="2">
        <f>'Moving Avg'!H1474</f>
        <v>1.3653499999999983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  <c r="M1474" s="8">
        <f t="shared" ref="M1474:M1537" si="230">IF(C1474&lt;30,50, IF(C1474&gt;70, 0, 25))</f>
        <v>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12.45</v>
      </c>
      <c r="R1474" s="9">
        <f t="shared" si="225"/>
        <v>25.75</v>
      </c>
      <c r="S1474" s="9">
        <f t="shared" si="226"/>
        <v>27.35</v>
      </c>
      <c r="T1474" s="9">
        <f t="shared" si="227"/>
        <v>20.75</v>
      </c>
      <c r="U1474" s="8">
        <f t="shared" si="228"/>
        <v>21.850000000000005</v>
      </c>
      <c r="V1474" s="8">
        <f t="shared" si="229"/>
        <v>21.575000000000003</v>
      </c>
    </row>
    <row r="1475" spans="1:22" ht="13.5" x14ac:dyDescent="0.25">
      <c r="A1475" s="3">
        <f>RSI!A1475</f>
        <v>44160</v>
      </c>
      <c r="B1475" s="2">
        <f>RSI!B1475</f>
        <v>1.8</v>
      </c>
      <c r="C1475" s="2">
        <f>RSI!I1475</f>
        <v>73.55557546643584</v>
      </c>
      <c r="D1475" s="2">
        <f>MACD!E1475</f>
        <v>3.5696153565203392E-2</v>
      </c>
      <c r="E1475" s="2">
        <f>MACD!F1475</f>
        <v>-7.6013754051350094E-3</v>
      </c>
      <c r="F1475" s="2">
        <f>'Moving Avg'!D1475</f>
        <v>1.81</v>
      </c>
      <c r="G1475" s="2">
        <f>'Moving Avg'!F1475</f>
        <v>1.8165</v>
      </c>
      <c r="H1475" s="2">
        <f>'Moving Avg'!G1475</f>
        <v>1.5005999999999995</v>
      </c>
      <c r="I1475" s="2">
        <f>'Moving Avg'!H1475</f>
        <v>1.3668499999999983</v>
      </c>
      <c r="J1475" s="6" t="str">
        <f>OBV!F1475</f>
        <v>BULLISH</v>
      </c>
      <c r="K1475" s="6" t="str">
        <f>OBV!G1475</f>
        <v>NEUTRAL</v>
      </c>
      <c r="L1475" s="6" t="str">
        <f>OBV!H1475</f>
        <v>BULLISH DIVERGENCE</v>
      </c>
      <c r="M1475" s="8">
        <f t="shared" si="230"/>
        <v>0</v>
      </c>
      <c r="N1475" s="8">
        <f t="shared" si="231"/>
        <v>0</v>
      </c>
      <c r="O1475" s="8">
        <f t="shared" si="232"/>
        <v>50</v>
      </c>
      <c r="P1475" s="8">
        <f t="shared" si="233"/>
        <v>66.5</v>
      </c>
      <c r="Q1475" s="9">
        <f t="shared" ref="Q1475:Q1538" si="234">0.35*M1475+N1475*0.35+O1475*0.15+P1475*0.15</f>
        <v>17.475000000000001</v>
      </c>
      <c r="R1475" s="9">
        <f t="shared" ref="R1475:R1538" si="235">M1475*0.2+N1475*0.2+O1475*0.35+P1475*0.25</f>
        <v>34.125</v>
      </c>
      <c r="S1475" s="9">
        <f t="shared" ref="S1475:S1538" si="236">M1475*0.15+N1475*0.15+O1475*0.25+P1475*0.45</f>
        <v>42.424999999999997</v>
      </c>
      <c r="T1475" s="9">
        <f t="shared" ref="T1475:T1538" si="237">0.25*SUM(M1475:P1475)</f>
        <v>29.125</v>
      </c>
      <c r="U1475" s="8">
        <f t="shared" ref="U1475:U1538" si="238">SUM(Q1475:S1475)/3</f>
        <v>31.341666666666669</v>
      </c>
      <c r="V1475" s="8">
        <f t="shared" ref="V1475:V1538" si="239">SUM(Q1475:T1475)/4</f>
        <v>30.787500000000001</v>
      </c>
    </row>
    <row r="1476" spans="1:22" ht="13.5" x14ac:dyDescent="0.25">
      <c r="A1476" s="3">
        <f>RSI!A1476</f>
        <v>44161</v>
      </c>
      <c r="B1476" s="2">
        <f>RSI!B1476</f>
        <v>1.85</v>
      </c>
      <c r="C1476" s="2">
        <f>RSI!I1476</f>
        <v>79.136499578500292</v>
      </c>
      <c r="D1476" s="2">
        <f>MACD!E1476</f>
        <v>3.6064365684561839E-2</v>
      </c>
      <c r="E1476" s="2">
        <f>MACD!F1476</f>
        <v>1.1317728128043608E-3</v>
      </c>
      <c r="F1476" s="2">
        <f>'Moving Avg'!D1476</f>
        <v>1.8160000000000001</v>
      </c>
      <c r="G1476" s="2">
        <f>'Moving Avg'!F1476</f>
        <v>1.8205000000000002</v>
      </c>
      <c r="H1476" s="2">
        <f>'Moving Avg'!G1476</f>
        <v>1.5123999999999995</v>
      </c>
      <c r="I1476" s="2">
        <f>'Moving Avg'!H1476</f>
        <v>1.3685999999999987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  <c r="M1476" s="8">
        <f t="shared" si="230"/>
        <v>0</v>
      </c>
      <c r="N1476" s="8">
        <f t="shared" si="231"/>
        <v>0</v>
      </c>
      <c r="O1476" s="8">
        <f t="shared" si="232"/>
        <v>50</v>
      </c>
      <c r="P1476" s="8">
        <f t="shared" si="233"/>
        <v>83.5</v>
      </c>
      <c r="Q1476" s="9">
        <f t="shared" si="234"/>
        <v>20.024999999999999</v>
      </c>
      <c r="R1476" s="9">
        <f t="shared" si="235"/>
        <v>38.375</v>
      </c>
      <c r="S1476" s="9">
        <f t="shared" si="236"/>
        <v>50.075000000000003</v>
      </c>
      <c r="T1476" s="9">
        <f t="shared" si="237"/>
        <v>33.375</v>
      </c>
      <c r="U1476" s="8">
        <f t="shared" si="238"/>
        <v>36.158333333333331</v>
      </c>
      <c r="V1476" s="8">
        <f t="shared" si="239"/>
        <v>35.462499999999999</v>
      </c>
    </row>
    <row r="1477" spans="1:22" ht="13.5" x14ac:dyDescent="0.25">
      <c r="A1477" s="3">
        <f>RSI!A1477</f>
        <v>44162</v>
      </c>
      <c r="B1477" s="2">
        <f>RSI!B1477</f>
        <v>1.84</v>
      </c>
      <c r="C1477" s="2">
        <f>RSI!I1477</f>
        <v>75.69571130144891</v>
      </c>
      <c r="D1477" s="2">
        <f>MACD!E1477</f>
        <v>3.6340721439790613E-2</v>
      </c>
      <c r="E1477" s="2">
        <f>MACD!F1477</f>
        <v>8.1735625382016123E-3</v>
      </c>
      <c r="F1477" s="2">
        <f>'Moving Avg'!D1477</f>
        <v>1.8199999999999998</v>
      </c>
      <c r="G1477" s="2">
        <f>'Moving Avg'!F1477</f>
        <v>1.8225000000000002</v>
      </c>
      <c r="H1477" s="2">
        <f>'Moving Avg'!G1477</f>
        <v>1.5249999999999997</v>
      </c>
      <c r="I1477" s="2">
        <f>'Moving Avg'!H1477</f>
        <v>1.3702999999999985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  <c r="M1477" s="8">
        <f t="shared" si="230"/>
        <v>0</v>
      </c>
      <c r="N1477" s="8">
        <f t="shared" si="231"/>
        <v>0</v>
      </c>
      <c r="O1477" s="8">
        <f t="shared" si="232"/>
        <v>50</v>
      </c>
      <c r="P1477" s="8">
        <f t="shared" si="233"/>
        <v>83.5</v>
      </c>
      <c r="Q1477" s="9">
        <f t="shared" si="234"/>
        <v>20.024999999999999</v>
      </c>
      <c r="R1477" s="9">
        <f t="shared" si="235"/>
        <v>38.375</v>
      </c>
      <c r="S1477" s="9">
        <f t="shared" si="236"/>
        <v>50.075000000000003</v>
      </c>
      <c r="T1477" s="9">
        <f t="shared" si="237"/>
        <v>33.375</v>
      </c>
      <c r="U1477" s="8">
        <f t="shared" si="238"/>
        <v>36.158333333333331</v>
      </c>
      <c r="V1477" s="8">
        <f t="shared" si="239"/>
        <v>35.462499999999999</v>
      </c>
    </row>
    <row r="1478" spans="1:22" ht="13.5" x14ac:dyDescent="0.25">
      <c r="A1478" s="3">
        <f>RSI!A1478</f>
        <v>44165</v>
      </c>
      <c r="B1478" s="2">
        <f>RSI!B1478</f>
        <v>1.84</v>
      </c>
      <c r="C1478" s="2">
        <f>RSI!I1478</f>
        <v>75.69571130144891</v>
      </c>
      <c r="D1478" s="2">
        <f>MACD!E1478</f>
        <v>3.5915179978049272E-2</v>
      </c>
      <c r="E1478" s="2">
        <f>MACD!F1478</f>
        <v>1.3721886026171144E-2</v>
      </c>
      <c r="F1478" s="2">
        <f>'Moving Avg'!D1478</f>
        <v>1.8239999999999998</v>
      </c>
      <c r="G1478" s="2">
        <f>'Moving Avg'!F1478</f>
        <v>1.8220000000000003</v>
      </c>
      <c r="H1478" s="2">
        <f>'Moving Avg'!G1478</f>
        <v>1.5387999999999997</v>
      </c>
      <c r="I1478" s="2">
        <f>'Moving Avg'!H1478</f>
        <v>1.3719999999999986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0</v>
      </c>
      <c r="N1478" s="8">
        <f t="shared" si="231"/>
        <v>0</v>
      </c>
      <c r="O1478" s="8">
        <f t="shared" si="232"/>
        <v>50</v>
      </c>
      <c r="P1478" s="8">
        <f t="shared" si="233"/>
        <v>83.5</v>
      </c>
      <c r="Q1478" s="9">
        <f t="shared" si="234"/>
        <v>20.024999999999999</v>
      </c>
      <c r="R1478" s="9">
        <f t="shared" si="235"/>
        <v>38.375</v>
      </c>
      <c r="S1478" s="9">
        <f t="shared" si="236"/>
        <v>50.075000000000003</v>
      </c>
      <c r="T1478" s="9">
        <f t="shared" si="237"/>
        <v>33.375</v>
      </c>
      <c r="U1478" s="8">
        <f t="shared" si="238"/>
        <v>36.158333333333331</v>
      </c>
      <c r="V1478" s="8">
        <f t="shared" si="239"/>
        <v>35.462499999999999</v>
      </c>
    </row>
    <row r="1479" spans="1:22" ht="13.5" x14ac:dyDescent="0.25">
      <c r="A1479" s="3">
        <f>RSI!A1479</f>
        <v>44166</v>
      </c>
      <c r="B1479" s="2">
        <f>RSI!B1479</f>
        <v>1.9</v>
      </c>
      <c r="C1479" s="2">
        <f>RSI!I1479</f>
        <v>81.341039307637487</v>
      </c>
      <c r="D1479" s="2">
        <f>MACD!E1479</f>
        <v>3.0500124075225843E-2</v>
      </c>
      <c r="E1479" s="2">
        <f>MACD!F1479</f>
        <v>1.7077533635982085E-2</v>
      </c>
      <c r="F1479" s="2">
        <f>'Moving Avg'!D1479</f>
        <v>1.8460000000000001</v>
      </c>
      <c r="G1479" s="2">
        <f>'Moving Avg'!F1479</f>
        <v>1.8245000000000005</v>
      </c>
      <c r="H1479" s="2">
        <f>'Moving Avg'!G1479</f>
        <v>1.5537999999999998</v>
      </c>
      <c r="I1479" s="2">
        <f>'Moving Avg'!H1479</f>
        <v>1.3739999999999983</v>
      </c>
      <c r="J1479" s="6" t="str">
        <f>OBV!F1479</f>
        <v>BULLISH</v>
      </c>
      <c r="K1479" s="6" t="str">
        <f>OBV!G1479</f>
        <v>WEAK</v>
      </c>
      <c r="L1479" s="6" t="str">
        <f>OBV!H1479</f>
        <v>CONFIRMED BULLISH</v>
      </c>
      <c r="M1479" s="8">
        <f t="shared" si="230"/>
        <v>0</v>
      </c>
      <c r="N1479" s="8">
        <f t="shared" si="231"/>
        <v>0</v>
      </c>
      <c r="O1479" s="8">
        <f t="shared" si="232"/>
        <v>50</v>
      </c>
      <c r="P1479" s="8">
        <f t="shared" si="233"/>
        <v>67</v>
      </c>
      <c r="Q1479" s="9">
        <f t="shared" si="234"/>
        <v>17.549999999999997</v>
      </c>
      <c r="R1479" s="9">
        <f t="shared" si="235"/>
        <v>34.25</v>
      </c>
      <c r="S1479" s="9">
        <f t="shared" si="236"/>
        <v>42.650000000000006</v>
      </c>
      <c r="T1479" s="9">
        <f t="shared" si="237"/>
        <v>29.25</v>
      </c>
      <c r="U1479" s="8">
        <f t="shared" si="238"/>
        <v>31.483333333333334</v>
      </c>
      <c r="V1479" s="8">
        <f t="shared" si="239"/>
        <v>30.925000000000001</v>
      </c>
    </row>
    <row r="1480" spans="1:22" ht="13.5" x14ac:dyDescent="0.25">
      <c r="A1480" s="3">
        <f>RSI!A1480</f>
        <v>44167</v>
      </c>
      <c r="B1480" s="2">
        <f>RSI!B1480</f>
        <v>1.88</v>
      </c>
      <c r="C1480" s="2">
        <f>RSI!I1480</f>
        <v>75.080698211499197</v>
      </c>
      <c r="D1480" s="2">
        <f>MACD!E1480</f>
        <v>2.6479779717455409E-2</v>
      </c>
      <c r="E1480" s="2">
        <f>MACD!F1480</f>
        <v>1.8957982852276751E-2</v>
      </c>
      <c r="F1480" s="2">
        <f>'Moving Avg'!D1480</f>
        <v>1.8619999999999997</v>
      </c>
      <c r="G1480" s="2">
        <f>'Moving Avg'!F1480</f>
        <v>1.8260000000000001</v>
      </c>
      <c r="H1480" s="2">
        <f>'Moving Avg'!G1480</f>
        <v>1.5684</v>
      </c>
      <c r="I1480" s="2">
        <f>'Moving Avg'!H1480</f>
        <v>1.3760999999999981</v>
      </c>
      <c r="J1480" s="6" t="str">
        <f>OBV!F1480</f>
        <v>BULLISH</v>
      </c>
      <c r="K1480" s="6" t="str">
        <f>OBV!G1480</f>
        <v>WEAK</v>
      </c>
      <c r="L1480" s="6" t="str">
        <f>OBV!H1480</f>
        <v>CONFIRMED BULLISH</v>
      </c>
      <c r="M1480" s="8">
        <f t="shared" si="230"/>
        <v>0</v>
      </c>
      <c r="N1480" s="8">
        <f t="shared" si="231"/>
        <v>0</v>
      </c>
      <c r="O1480" s="8">
        <f t="shared" si="232"/>
        <v>50</v>
      </c>
      <c r="P1480" s="8">
        <f t="shared" si="233"/>
        <v>67</v>
      </c>
      <c r="Q1480" s="9">
        <f t="shared" si="234"/>
        <v>17.549999999999997</v>
      </c>
      <c r="R1480" s="9">
        <f t="shared" si="235"/>
        <v>34.25</v>
      </c>
      <c r="S1480" s="9">
        <f t="shared" si="236"/>
        <v>42.650000000000006</v>
      </c>
      <c r="T1480" s="9">
        <f t="shared" si="237"/>
        <v>29.25</v>
      </c>
      <c r="U1480" s="8">
        <f t="shared" si="238"/>
        <v>31.483333333333334</v>
      </c>
      <c r="V1480" s="8">
        <f t="shared" si="239"/>
        <v>30.925000000000001</v>
      </c>
    </row>
    <row r="1481" spans="1:22" ht="13.5" x14ac:dyDescent="0.25">
      <c r="A1481" s="3">
        <f>RSI!A1481</f>
        <v>44168</v>
      </c>
      <c r="B1481" s="2">
        <f>RSI!B1481</f>
        <v>1.88</v>
      </c>
      <c r="C1481" s="2">
        <f>RSI!I1481</f>
        <v>75.080698211499197</v>
      </c>
      <c r="D1481" s="2">
        <f>MACD!E1481</f>
        <v>2.2344412716724271E-2</v>
      </c>
      <c r="E1481" s="2">
        <f>MACD!F1481</f>
        <v>1.9635268825166256E-2</v>
      </c>
      <c r="F1481" s="2">
        <f>'Moving Avg'!D1481</f>
        <v>1.8679999999999999</v>
      </c>
      <c r="G1481" s="2">
        <f>'Moving Avg'!F1481</f>
        <v>1.8300000000000005</v>
      </c>
      <c r="H1481" s="2">
        <f>'Moving Avg'!G1481</f>
        <v>1.5835999999999999</v>
      </c>
      <c r="I1481" s="2">
        <f>'Moving Avg'!H1481</f>
        <v>1.3784999999999981</v>
      </c>
      <c r="J1481" s="6" t="str">
        <f>OBV!F1481</f>
        <v>BULLISH</v>
      </c>
      <c r="K1481" s="6" t="str">
        <f>OBV!G1481</f>
        <v>WEAK</v>
      </c>
      <c r="L1481" s="6" t="str">
        <f>OBV!H1481</f>
        <v>CONFIRMED BULLISH</v>
      </c>
      <c r="M1481" s="8">
        <f t="shared" si="230"/>
        <v>0</v>
      </c>
      <c r="N1481" s="8">
        <f t="shared" si="231"/>
        <v>0</v>
      </c>
      <c r="O1481" s="8">
        <f t="shared" si="232"/>
        <v>50</v>
      </c>
      <c r="P1481" s="8">
        <f t="shared" si="233"/>
        <v>67</v>
      </c>
      <c r="Q1481" s="9">
        <f t="shared" si="234"/>
        <v>17.549999999999997</v>
      </c>
      <c r="R1481" s="9">
        <f t="shared" si="235"/>
        <v>34.25</v>
      </c>
      <c r="S1481" s="9">
        <f t="shared" si="236"/>
        <v>42.650000000000006</v>
      </c>
      <c r="T1481" s="9">
        <f t="shared" si="237"/>
        <v>29.25</v>
      </c>
      <c r="U1481" s="8">
        <f t="shared" si="238"/>
        <v>31.483333333333334</v>
      </c>
      <c r="V1481" s="8">
        <f t="shared" si="239"/>
        <v>30.925000000000001</v>
      </c>
    </row>
    <row r="1482" spans="1:22" ht="13.5" x14ac:dyDescent="0.25">
      <c r="A1482" s="3">
        <f>RSI!A1482</f>
        <v>44169</v>
      </c>
      <c r="B1482" s="2">
        <f>RSI!B1482</f>
        <v>1.9</v>
      </c>
      <c r="C1482" s="2">
        <f>RSI!I1482</f>
        <v>77.1227271742098</v>
      </c>
      <c r="D1482" s="2">
        <f>MACD!E1482</f>
        <v>1.6684573468667141E-2</v>
      </c>
      <c r="E1482" s="2">
        <f>MACD!F1482</f>
        <v>1.9045129753866432E-2</v>
      </c>
      <c r="F1482" s="2">
        <f>'Moving Avg'!D1482</f>
        <v>1.8800000000000001</v>
      </c>
      <c r="G1482" s="2">
        <f>'Moving Avg'!F1482</f>
        <v>1.8350000000000002</v>
      </c>
      <c r="H1482" s="2">
        <f>'Moving Avg'!G1482</f>
        <v>1.5995999999999997</v>
      </c>
      <c r="I1482" s="2">
        <f>'Moving Avg'!H1482</f>
        <v>1.3810999999999978</v>
      </c>
      <c r="J1482" s="6" t="str">
        <f>OBV!F1482</f>
        <v>BULLISH</v>
      </c>
      <c r="K1482" s="6" t="str">
        <f>OBV!G1482</f>
        <v>WEAK</v>
      </c>
      <c r="L1482" s="6" t="str">
        <f>OBV!H1482</f>
        <v>CONFIRMED BULLISH</v>
      </c>
      <c r="M1482" s="8">
        <f t="shared" si="230"/>
        <v>0</v>
      </c>
      <c r="N1482" s="8">
        <f t="shared" si="231"/>
        <v>45</v>
      </c>
      <c r="O1482" s="8">
        <f t="shared" si="232"/>
        <v>50</v>
      </c>
      <c r="P1482" s="8">
        <f t="shared" si="233"/>
        <v>67</v>
      </c>
      <c r="Q1482" s="9">
        <f t="shared" si="234"/>
        <v>33.299999999999997</v>
      </c>
      <c r="R1482" s="9">
        <f t="shared" si="235"/>
        <v>43.25</v>
      </c>
      <c r="S1482" s="9">
        <f t="shared" si="236"/>
        <v>49.400000000000006</v>
      </c>
      <c r="T1482" s="9">
        <f t="shared" si="237"/>
        <v>40.5</v>
      </c>
      <c r="U1482" s="8">
        <f t="shared" si="238"/>
        <v>41.983333333333334</v>
      </c>
      <c r="V1482" s="8">
        <f t="shared" si="239"/>
        <v>41.612499999999997</v>
      </c>
    </row>
    <row r="1483" spans="1:22" ht="13.5" x14ac:dyDescent="0.25">
      <c r="A1483" s="3">
        <f>RSI!A1483</f>
        <v>44172</v>
      </c>
      <c r="B1483" s="2">
        <f>RSI!B1483</f>
        <v>1.92</v>
      </c>
      <c r="C1483" s="2">
        <f>RSI!I1483</f>
        <v>78.977909556647191</v>
      </c>
      <c r="D1483" s="2">
        <f>MACD!E1483</f>
        <v>9.6669264968995972E-3</v>
      </c>
      <c r="E1483" s="2">
        <f>MACD!F1483</f>
        <v>1.7169489102473068E-2</v>
      </c>
      <c r="F1483" s="2">
        <f>'Moving Avg'!D1483</f>
        <v>1.8960000000000001</v>
      </c>
      <c r="G1483" s="2">
        <f>'Moving Avg'!F1483</f>
        <v>1.8399999999999999</v>
      </c>
      <c r="H1483" s="2">
        <f>'Moving Avg'!G1483</f>
        <v>1.6159999999999999</v>
      </c>
      <c r="I1483" s="2">
        <f>'Moving Avg'!H1483</f>
        <v>1.3837999999999977</v>
      </c>
      <c r="J1483" s="6" t="str">
        <f>OBV!F1483</f>
        <v>BULLISH</v>
      </c>
      <c r="K1483" s="6" t="str">
        <f>OBV!G1483</f>
        <v>WEAK</v>
      </c>
      <c r="L1483" s="6" t="str">
        <f>OBV!H1483</f>
        <v>CONFIRMED BULLISH</v>
      </c>
      <c r="M1483" s="8">
        <f t="shared" si="230"/>
        <v>0</v>
      </c>
      <c r="N1483" s="8">
        <f t="shared" si="231"/>
        <v>45</v>
      </c>
      <c r="O1483" s="8">
        <f t="shared" si="232"/>
        <v>50</v>
      </c>
      <c r="P1483" s="8">
        <f t="shared" si="233"/>
        <v>67</v>
      </c>
      <c r="Q1483" s="9">
        <f t="shared" si="234"/>
        <v>33.299999999999997</v>
      </c>
      <c r="R1483" s="9">
        <f t="shared" si="235"/>
        <v>43.25</v>
      </c>
      <c r="S1483" s="9">
        <f t="shared" si="236"/>
        <v>49.400000000000006</v>
      </c>
      <c r="T1483" s="9">
        <f t="shared" si="237"/>
        <v>40.5</v>
      </c>
      <c r="U1483" s="8">
        <f t="shared" si="238"/>
        <v>41.983333333333334</v>
      </c>
      <c r="V1483" s="8">
        <f t="shared" si="239"/>
        <v>41.612499999999997</v>
      </c>
    </row>
    <row r="1484" spans="1:22" ht="13.5" x14ac:dyDescent="0.25">
      <c r="A1484" s="3">
        <f>RSI!A1484</f>
        <v>44173</v>
      </c>
      <c r="B1484" s="2">
        <f>RSI!B1484</f>
        <v>1.92</v>
      </c>
      <c r="C1484" s="2">
        <f>RSI!I1484</f>
        <v>78.977909556647191</v>
      </c>
      <c r="D1484" s="2">
        <f>MACD!E1484</f>
        <v>-1.6963801219713748E-3</v>
      </c>
      <c r="E1484" s="2">
        <f>MACD!F1484</f>
        <v>1.339631525758418E-2</v>
      </c>
      <c r="F1484" s="2">
        <f>'Moving Avg'!D1484</f>
        <v>1.9</v>
      </c>
      <c r="G1484" s="2">
        <f>'Moving Avg'!F1484</f>
        <v>1.845</v>
      </c>
      <c r="H1484" s="2">
        <f>'Moving Avg'!G1484</f>
        <v>1.6324000000000001</v>
      </c>
      <c r="I1484" s="2">
        <f>'Moving Avg'!H1484</f>
        <v>1.3864999999999978</v>
      </c>
      <c r="J1484" s="6" t="str">
        <f>OBV!F1484</f>
        <v>BULLISH</v>
      </c>
      <c r="K1484" s="6" t="str">
        <f>OBV!G1484</f>
        <v>WEAK</v>
      </c>
      <c r="L1484" s="6" t="str">
        <f>OBV!H1484</f>
        <v>CONFIRMED BULLISH</v>
      </c>
      <c r="M1484" s="8">
        <f t="shared" si="230"/>
        <v>0</v>
      </c>
      <c r="N1484" s="8">
        <f t="shared" si="231"/>
        <v>45</v>
      </c>
      <c r="O1484" s="8">
        <f t="shared" si="232"/>
        <v>50</v>
      </c>
      <c r="P1484" s="8">
        <f t="shared" si="233"/>
        <v>67</v>
      </c>
      <c r="Q1484" s="9">
        <f t="shared" si="234"/>
        <v>33.299999999999997</v>
      </c>
      <c r="R1484" s="9">
        <f t="shared" si="235"/>
        <v>43.25</v>
      </c>
      <c r="S1484" s="9">
        <f t="shared" si="236"/>
        <v>49.400000000000006</v>
      </c>
      <c r="T1484" s="9">
        <f t="shared" si="237"/>
        <v>40.5</v>
      </c>
      <c r="U1484" s="8">
        <f t="shared" si="238"/>
        <v>41.983333333333334</v>
      </c>
      <c r="V1484" s="8">
        <f t="shared" si="239"/>
        <v>41.612499999999997</v>
      </c>
    </row>
    <row r="1485" spans="1:22" ht="13.5" x14ac:dyDescent="0.25">
      <c r="A1485" s="3">
        <f>RSI!A1485</f>
        <v>44174</v>
      </c>
      <c r="B1485" s="2">
        <f>RSI!B1485</f>
        <v>1.88</v>
      </c>
      <c r="C1485" s="2">
        <f>RSI!I1485</f>
        <v>66.47429778594497</v>
      </c>
      <c r="D1485" s="2">
        <f>MACD!E1485</f>
        <v>-7.5599806909214529E-3</v>
      </c>
      <c r="E1485" s="2">
        <f>MACD!F1485</f>
        <v>9.2050560678830547E-3</v>
      </c>
      <c r="F1485" s="2">
        <f>'Moving Avg'!D1485</f>
        <v>1.9</v>
      </c>
      <c r="G1485" s="2">
        <f>'Moving Avg'!F1485</f>
        <v>1.8480000000000001</v>
      </c>
      <c r="H1485" s="2">
        <f>'Moving Avg'!G1485</f>
        <v>1.6476</v>
      </c>
      <c r="I1485" s="2">
        <f>'Moving Avg'!H1485</f>
        <v>1.3891999999999975</v>
      </c>
      <c r="J1485" s="6" t="str">
        <f>OBV!F1485</f>
        <v>BULLISH</v>
      </c>
      <c r="K1485" s="6" t="str">
        <f>OBV!G1485</f>
        <v>WEAK</v>
      </c>
      <c r="L1485" s="6" t="str">
        <f>OBV!H1485</f>
        <v>NEUTRAL</v>
      </c>
      <c r="M1485" s="8">
        <f t="shared" si="230"/>
        <v>25</v>
      </c>
      <c r="N1485" s="8">
        <f t="shared" si="231"/>
        <v>45</v>
      </c>
      <c r="O1485" s="8">
        <f t="shared" si="232"/>
        <v>50</v>
      </c>
      <c r="P1485" s="8">
        <f t="shared" si="233"/>
        <v>33</v>
      </c>
      <c r="Q1485" s="9">
        <f t="shared" si="234"/>
        <v>36.950000000000003</v>
      </c>
      <c r="R1485" s="9">
        <f t="shared" si="235"/>
        <v>39.75</v>
      </c>
      <c r="S1485" s="9">
        <f t="shared" si="236"/>
        <v>37.85</v>
      </c>
      <c r="T1485" s="9">
        <f t="shared" si="237"/>
        <v>38.25</v>
      </c>
      <c r="U1485" s="8">
        <f t="shared" si="238"/>
        <v>38.183333333333337</v>
      </c>
      <c r="V1485" s="8">
        <f t="shared" si="239"/>
        <v>38.200000000000003</v>
      </c>
    </row>
    <row r="1486" spans="1:22" ht="13.5" x14ac:dyDescent="0.25">
      <c r="A1486" s="3">
        <f>RSI!A1486</f>
        <v>44175</v>
      </c>
      <c r="B1486" s="2">
        <f>RSI!B1486</f>
        <v>1.9</v>
      </c>
      <c r="C1486" s="2">
        <f>RSI!I1486</f>
        <v>69.107798234645657</v>
      </c>
      <c r="D1486" s="2">
        <f>MACD!E1486</f>
        <v>-6.7686708154162112E-3</v>
      </c>
      <c r="E1486" s="2">
        <f>MACD!F1486</f>
        <v>6.0103106912232016E-3</v>
      </c>
      <c r="F1486" s="2">
        <f>'Moving Avg'!D1486</f>
        <v>1.9039999999999999</v>
      </c>
      <c r="G1486" s="2">
        <f>'Moving Avg'!F1486</f>
        <v>1.8519999999999999</v>
      </c>
      <c r="H1486" s="2">
        <f>'Moving Avg'!G1486</f>
        <v>1.6625999999999999</v>
      </c>
      <c r="I1486" s="2">
        <f>'Moving Avg'!H1486</f>
        <v>1.3916999999999971</v>
      </c>
      <c r="J1486" s="6" t="str">
        <f>OBV!F1486</f>
        <v>BULLISH</v>
      </c>
      <c r="K1486" s="6" t="str">
        <f>OBV!G1486</f>
        <v>WEAK</v>
      </c>
      <c r="L1486" s="6" t="str">
        <f>OBV!H1486</f>
        <v>CONFIRMED BULLISH</v>
      </c>
      <c r="M1486" s="8">
        <f t="shared" si="230"/>
        <v>25</v>
      </c>
      <c r="N1486" s="8">
        <f t="shared" si="231"/>
        <v>45</v>
      </c>
      <c r="O1486" s="8">
        <f t="shared" si="232"/>
        <v>50</v>
      </c>
      <c r="P1486" s="8">
        <f t="shared" si="233"/>
        <v>67</v>
      </c>
      <c r="Q1486" s="9">
        <f t="shared" si="234"/>
        <v>42.05</v>
      </c>
      <c r="R1486" s="9">
        <f t="shared" si="235"/>
        <v>48.25</v>
      </c>
      <c r="S1486" s="9">
        <f t="shared" si="236"/>
        <v>53.150000000000006</v>
      </c>
      <c r="T1486" s="9">
        <f t="shared" si="237"/>
        <v>46.75</v>
      </c>
      <c r="U1486" s="8">
        <f t="shared" si="238"/>
        <v>47.816666666666663</v>
      </c>
      <c r="V1486" s="8">
        <f t="shared" si="239"/>
        <v>47.55</v>
      </c>
    </row>
    <row r="1487" spans="1:22" ht="13.5" x14ac:dyDescent="0.25">
      <c r="A1487" s="3">
        <f>RSI!A1487</f>
        <v>44176</v>
      </c>
      <c r="B1487" s="2">
        <f>RSI!B1487</f>
        <v>1.9</v>
      </c>
      <c r="C1487" s="2">
        <f>RSI!I1487</f>
        <v>69.107798234645657</v>
      </c>
      <c r="D1487" s="2">
        <f>MACD!E1487</f>
        <v>-8.1798249492464059E-3</v>
      </c>
      <c r="E1487" s="2">
        <f>MACD!F1487</f>
        <v>3.1722835631292803E-3</v>
      </c>
      <c r="F1487" s="2">
        <f>'Moving Avg'!D1487</f>
        <v>1.9039999999999999</v>
      </c>
      <c r="G1487" s="2">
        <f>'Moving Avg'!F1487</f>
        <v>1.8559999999999999</v>
      </c>
      <c r="H1487" s="2">
        <f>'Moving Avg'!G1487</f>
        <v>1.6766000000000003</v>
      </c>
      <c r="I1487" s="2">
        <f>'Moving Avg'!H1487</f>
        <v>1.394199999999997</v>
      </c>
      <c r="J1487" s="6" t="str">
        <f>OBV!F1487</f>
        <v>BULLISH</v>
      </c>
      <c r="K1487" s="6" t="str">
        <f>OBV!G1487</f>
        <v>WEAK</v>
      </c>
      <c r="L1487" s="6" t="str">
        <f>OBV!H1487</f>
        <v>NEUTRAL</v>
      </c>
      <c r="M1487" s="8">
        <f t="shared" si="230"/>
        <v>25</v>
      </c>
      <c r="N1487" s="8">
        <f t="shared" si="231"/>
        <v>45</v>
      </c>
      <c r="O1487" s="8">
        <f t="shared" si="232"/>
        <v>50</v>
      </c>
      <c r="P1487" s="8">
        <f t="shared" si="233"/>
        <v>33</v>
      </c>
      <c r="Q1487" s="9">
        <f t="shared" si="234"/>
        <v>36.950000000000003</v>
      </c>
      <c r="R1487" s="9">
        <f t="shared" si="235"/>
        <v>39.75</v>
      </c>
      <c r="S1487" s="9">
        <f t="shared" si="236"/>
        <v>37.85</v>
      </c>
      <c r="T1487" s="9">
        <f t="shared" si="237"/>
        <v>38.25</v>
      </c>
      <c r="U1487" s="8">
        <f t="shared" si="238"/>
        <v>38.183333333333337</v>
      </c>
      <c r="V1487" s="8">
        <f t="shared" si="239"/>
        <v>38.200000000000003</v>
      </c>
    </row>
    <row r="1488" spans="1:22" ht="13.5" x14ac:dyDescent="0.25">
      <c r="A1488" s="3">
        <f>RSI!A1488</f>
        <v>44179</v>
      </c>
      <c r="B1488" s="2">
        <f>RSI!B1488</f>
        <v>1.86</v>
      </c>
      <c r="C1488" s="2">
        <f>RSI!I1488</f>
        <v>58.456808275658211</v>
      </c>
      <c r="D1488" s="2">
        <f>MACD!E1488</f>
        <v>-6.9130103823129563E-3</v>
      </c>
      <c r="E1488" s="2">
        <f>MACD!F1488</f>
        <v>1.1552247740408332E-3</v>
      </c>
      <c r="F1488" s="2">
        <f>'Moving Avg'!D1488</f>
        <v>1.8919999999999999</v>
      </c>
      <c r="G1488" s="2">
        <f>'Moving Avg'!F1488</f>
        <v>1.8579999999999999</v>
      </c>
      <c r="H1488" s="2">
        <f>'Moving Avg'!G1488</f>
        <v>1.6898000000000002</v>
      </c>
      <c r="I1488" s="2">
        <f>'Moving Avg'!H1488</f>
        <v>1.396499999999997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  <c r="M1488" s="8">
        <f t="shared" si="230"/>
        <v>25</v>
      </c>
      <c r="N1488" s="8">
        <f t="shared" si="231"/>
        <v>45</v>
      </c>
      <c r="O1488" s="8">
        <f t="shared" si="232"/>
        <v>50</v>
      </c>
      <c r="P1488" s="8">
        <f t="shared" si="233"/>
        <v>66.5</v>
      </c>
      <c r="Q1488" s="9">
        <f t="shared" si="234"/>
        <v>41.975000000000001</v>
      </c>
      <c r="R1488" s="9">
        <f t="shared" si="235"/>
        <v>48.125</v>
      </c>
      <c r="S1488" s="9">
        <f t="shared" si="236"/>
        <v>52.924999999999997</v>
      </c>
      <c r="T1488" s="9">
        <f t="shared" si="237"/>
        <v>46.625</v>
      </c>
      <c r="U1488" s="8">
        <f t="shared" si="238"/>
        <v>47.67499999999999</v>
      </c>
      <c r="V1488" s="8">
        <f t="shared" si="239"/>
        <v>47.412499999999994</v>
      </c>
    </row>
    <row r="1489" spans="1:22" ht="13.5" x14ac:dyDescent="0.25">
      <c r="A1489" s="3">
        <f>RSI!A1489</f>
        <v>44180</v>
      </c>
      <c r="B1489" s="2">
        <f>RSI!B1489</f>
        <v>1.9</v>
      </c>
      <c r="C1489" s="2">
        <f>RSI!I1489</f>
        <v>64.370484215802122</v>
      </c>
      <c r="D1489" s="2">
        <f>MACD!E1489</f>
        <v>1.9817493801776997E-4</v>
      </c>
      <c r="E1489" s="2">
        <f>MACD!F1489</f>
        <v>9.6381480683622068E-4</v>
      </c>
      <c r="F1489" s="2">
        <f>'Moving Avg'!D1489</f>
        <v>1.8879999999999999</v>
      </c>
      <c r="G1489" s="2">
        <f>'Moving Avg'!F1489</f>
        <v>1.8619999999999997</v>
      </c>
      <c r="H1489" s="2">
        <f>'Moving Avg'!G1489</f>
        <v>1.7038000000000002</v>
      </c>
      <c r="I1489" s="2">
        <f>'Moving Avg'!H1489</f>
        <v>1.3989999999999969</v>
      </c>
      <c r="J1489" s="6" t="str">
        <f>OBV!F1489</f>
        <v>BULLISH</v>
      </c>
      <c r="K1489" s="6" t="str">
        <f>OBV!G1489</f>
        <v>NEUTRAL</v>
      </c>
      <c r="L1489" s="6" t="str">
        <f>OBV!H1489</f>
        <v>BULLISH DIVERGENCE</v>
      </c>
      <c r="M1489" s="8">
        <f t="shared" si="230"/>
        <v>25</v>
      </c>
      <c r="N1489" s="8">
        <f t="shared" si="231"/>
        <v>45</v>
      </c>
      <c r="O1489" s="8">
        <f t="shared" si="232"/>
        <v>50</v>
      </c>
      <c r="P1489" s="8">
        <f t="shared" si="233"/>
        <v>66.5</v>
      </c>
      <c r="Q1489" s="9">
        <f t="shared" si="234"/>
        <v>41.975000000000001</v>
      </c>
      <c r="R1489" s="9">
        <f t="shared" si="235"/>
        <v>48.125</v>
      </c>
      <c r="S1489" s="9">
        <f t="shared" si="236"/>
        <v>52.924999999999997</v>
      </c>
      <c r="T1489" s="9">
        <f t="shared" si="237"/>
        <v>46.625</v>
      </c>
      <c r="U1489" s="8">
        <f t="shared" si="238"/>
        <v>47.67499999999999</v>
      </c>
      <c r="V1489" s="8">
        <f t="shared" si="239"/>
        <v>47.412499999999994</v>
      </c>
    </row>
    <row r="1490" spans="1:22" ht="13.5" x14ac:dyDescent="0.25">
      <c r="A1490" s="3">
        <f>RSI!A1490</f>
        <v>44181</v>
      </c>
      <c r="B1490" s="2">
        <f>RSI!B1490</f>
        <v>1.9</v>
      </c>
      <c r="C1490" s="2">
        <f>RSI!I1490</f>
        <v>64.370484215802122</v>
      </c>
      <c r="D1490" s="2">
        <f>MACD!E1490</f>
        <v>2.6904349475300737E-3</v>
      </c>
      <c r="E1490" s="2">
        <f>MACD!F1490</f>
        <v>1.3091388349749913E-3</v>
      </c>
      <c r="F1490" s="2">
        <f>'Moving Avg'!D1490</f>
        <v>1.8920000000000001</v>
      </c>
      <c r="G1490" s="2">
        <f>'Moving Avg'!F1490</f>
        <v>1.8659999999999997</v>
      </c>
      <c r="H1490" s="2">
        <f>'Moving Avg'!G1490</f>
        <v>1.7178000000000007</v>
      </c>
      <c r="I1490" s="2">
        <f>'Moving Avg'!H1490</f>
        <v>1.4014999999999969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50</v>
      </c>
      <c r="P1490" s="8">
        <f t="shared" si="233"/>
        <v>83.5</v>
      </c>
      <c r="Q1490" s="9">
        <f t="shared" si="234"/>
        <v>28.774999999999999</v>
      </c>
      <c r="R1490" s="9">
        <f t="shared" si="235"/>
        <v>43.375</v>
      </c>
      <c r="S1490" s="9">
        <f t="shared" si="236"/>
        <v>53.825000000000003</v>
      </c>
      <c r="T1490" s="9">
        <f t="shared" si="237"/>
        <v>39.625</v>
      </c>
      <c r="U1490" s="8">
        <f t="shared" si="238"/>
        <v>41.991666666666667</v>
      </c>
      <c r="V1490" s="8">
        <f t="shared" si="239"/>
        <v>41.400000000000006</v>
      </c>
    </row>
    <row r="1491" spans="1:22" ht="13.5" x14ac:dyDescent="0.25">
      <c r="A1491" s="3">
        <f>RSI!A1491</f>
        <v>44182</v>
      </c>
      <c r="B1491" s="2">
        <f>RSI!B1491</f>
        <v>1.85</v>
      </c>
      <c r="C1491" s="2">
        <f>RSI!I1491</f>
        <v>53.359023890113093</v>
      </c>
      <c r="D1491" s="2">
        <f>MACD!E1491</f>
        <v>8.0881835595691953E-3</v>
      </c>
      <c r="E1491" s="2">
        <f>MACD!F1491</f>
        <v>2.6649477798938322E-3</v>
      </c>
      <c r="F1491" s="2">
        <f>'Moving Avg'!D1491</f>
        <v>1.8820000000000001</v>
      </c>
      <c r="G1491" s="2">
        <f>'Moving Avg'!F1491</f>
        <v>1.8674999999999997</v>
      </c>
      <c r="H1491" s="2">
        <f>'Moving Avg'!G1491</f>
        <v>1.7308000000000003</v>
      </c>
      <c r="I1491" s="2">
        <f>'Moving Avg'!H1491</f>
        <v>1.4037499999999969</v>
      </c>
      <c r="J1491" s="6" t="str">
        <f>OBV!F1491</f>
        <v>BULLISH</v>
      </c>
      <c r="K1491" s="6" t="str">
        <f>OBV!G1491</f>
        <v>NEUTRAL</v>
      </c>
      <c r="L1491" s="6" t="str">
        <f>OBV!H1491</f>
        <v>BULLISH DIVERGENCE</v>
      </c>
      <c r="M1491" s="8">
        <f t="shared" si="230"/>
        <v>25</v>
      </c>
      <c r="N1491" s="8">
        <f t="shared" si="231"/>
        <v>0</v>
      </c>
      <c r="O1491" s="8">
        <f t="shared" si="232"/>
        <v>50</v>
      </c>
      <c r="P1491" s="8">
        <f t="shared" si="233"/>
        <v>66.5</v>
      </c>
      <c r="Q1491" s="9">
        <f t="shared" si="234"/>
        <v>26.225000000000001</v>
      </c>
      <c r="R1491" s="9">
        <f t="shared" si="235"/>
        <v>39.125</v>
      </c>
      <c r="S1491" s="9">
        <f t="shared" si="236"/>
        <v>46.174999999999997</v>
      </c>
      <c r="T1491" s="9">
        <f t="shared" si="237"/>
        <v>35.375</v>
      </c>
      <c r="U1491" s="8">
        <f t="shared" si="238"/>
        <v>37.174999999999997</v>
      </c>
      <c r="V1491" s="8">
        <f t="shared" si="239"/>
        <v>36.724999999999994</v>
      </c>
    </row>
    <row r="1492" spans="1:22" ht="13.5" x14ac:dyDescent="0.25">
      <c r="A1492" s="3">
        <f>RSI!A1492</f>
        <v>44183</v>
      </c>
      <c r="B1492" s="2">
        <f>RSI!B1492</f>
        <v>1.85</v>
      </c>
      <c r="C1492" s="2">
        <f>RSI!I1492</f>
        <v>53.359023890113093</v>
      </c>
      <c r="D1492" s="2">
        <f>MACD!E1492</f>
        <v>1.5643819269177461E-2</v>
      </c>
      <c r="E1492" s="2">
        <f>MACD!F1492</f>
        <v>5.2607220777505584E-3</v>
      </c>
      <c r="F1492" s="2">
        <f>'Moving Avg'!D1492</f>
        <v>1.8719999999999999</v>
      </c>
      <c r="G1492" s="2">
        <f>'Moving Avg'!F1492</f>
        <v>1.8689999999999998</v>
      </c>
      <c r="H1492" s="2">
        <f>'Moving Avg'!G1492</f>
        <v>1.7426000000000004</v>
      </c>
      <c r="I1492" s="2">
        <f>'Moving Avg'!H1492</f>
        <v>1.4059999999999975</v>
      </c>
      <c r="J1492" s="6" t="str">
        <f>OBV!F1492</f>
        <v>BULLISH</v>
      </c>
      <c r="K1492" s="6" t="str">
        <f>OBV!G1492</f>
        <v>NEUTRAL</v>
      </c>
      <c r="L1492" s="6" t="str">
        <f>OBV!H1492</f>
        <v>BULLISH DIVERGENCE</v>
      </c>
      <c r="M1492" s="8">
        <f t="shared" si="230"/>
        <v>25</v>
      </c>
      <c r="N1492" s="8">
        <f t="shared" si="231"/>
        <v>0</v>
      </c>
      <c r="O1492" s="8">
        <f t="shared" si="232"/>
        <v>50</v>
      </c>
      <c r="P1492" s="8">
        <f t="shared" si="233"/>
        <v>66.5</v>
      </c>
      <c r="Q1492" s="9">
        <f t="shared" si="234"/>
        <v>26.225000000000001</v>
      </c>
      <c r="R1492" s="9">
        <f t="shared" si="235"/>
        <v>39.125</v>
      </c>
      <c r="S1492" s="9">
        <f t="shared" si="236"/>
        <v>46.174999999999997</v>
      </c>
      <c r="T1492" s="9">
        <f t="shared" si="237"/>
        <v>35.375</v>
      </c>
      <c r="U1492" s="8">
        <f t="shared" si="238"/>
        <v>37.174999999999997</v>
      </c>
      <c r="V1492" s="8">
        <f t="shared" si="239"/>
        <v>36.724999999999994</v>
      </c>
    </row>
    <row r="1493" spans="1:22" ht="13.5" x14ac:dyDescent="0.25">
      <c r="A1493" s="3">
        <f>RSI!A1493</f>
        <v>44186</v>
      </c>
      <c r="B1493" s="2">
        <f>RSI!B1493</f>
        <v>1.84</v>
      </c>
      <c r="C1493" s="2">
        <f>RSI!I1493</f>
        <v>51.322609150755227</v>
      </c>
      <c r="D1493" s="2">
        <f>MACD!E1493</f>
        <v>2.5772664121215927E-2</v>
      </c>
      <c r="E1493" s="2">
        <f>MACD!F1493</f>
        <v>9.3631104864436328E-3</v>
      </c>
      <c r="F1493" s="2">
        <f>'Moving Avg'!D1493</f>
        <v>1.8679999999999999</v>
      </c>
      <c r="G1493" s="2">
        <f>'Moving Avg'!F1493</f>
        <v>1.8699999999999997</v>
      </c>
      <c r="H1493" s="2">
        <f>'Moving Avg'!G1493</f>
        <v>1.7530000000000008</v>
      </c>
      <c r="I1493" s="2">
        <f>'Moving Avg'!H1493</f>
        <v>1.4081999999999975</v>
      </c>
      <c r="J1493" s="6" t="str">
        <f>OBV!F1493</f>
        <v>BEARISH</v>
      </c>
      <c r="K1493" s="6" t="str">
        <f>OBV!G1493</f>
        <v>STRONG</v>
      </c>
      <c r="L1493" s="6" t="str">
        <f>OBV!H1493</f>
        <v>CONFIRMED BEARISH</v>
      </c>
      <c r="M1493" s="8">
        <f t="shared" si="230"/>
        <v>25</v>
      </c>
      <c r="N1493" s="8">
        <f t="shared" si="231"/>
        <v>0</v>
      </c>
      <c r="O1493" s="8">
        <f t="shared" si="232"/>
        <v>50</v>
      </c>
      <c r="P1493" s="8">
        <f t="shared" si="233"/>
        <v>33</v>
      </c>
      <c r="Q1493" s="9">
        <f t="shared" si="234"/>
        <v>21.2</v>
      </c>
      <c r="R1493" s="9">
        <f t="shared" si="235"/>
        <v>30.75</v>
      </c>
      <c r="S1493" s="9">
        <f t="shared" si="236"/>
        <v>31.1</v>
      </c>
      <c r="T1493" s="9">
        <f t="shared" si="237"/>
        <v>27</v>
      </c>
      <c r="U1493" s="8">
        <f t="shared" si="238"/>
        <v>27.683333333333337</v>
      </c>
      <c r="V1493" s="8">
        <f t="shared" si="239"/>
        <v>27.512500000000003</v>
      </c>
    </row>
    <row r="1494" spans="1:22" ht="13.5" x14ac:dyDescent="0.25">
      <c r="A1494" s="3">
        <f>RSI!A1494</f>
        <v>44187</v>
      </c>
      <c r="B1494" s="2">
        <f>RSI!B1494</f>
        <v>1.84</v>
      </c>
      <c r="C1494" s="2">
        <f>RSI!I1494</f>
        <v>51.322609150755227</v>
      </c>
      <c r="D1494" s="2">
        <f>MACD!E1494</f>
        <v>3.4326344115021445E-2</v>
      </c>
      <c r="E1494" s="2">
        <f>MACD!F1494</f>
        <v>1.4355757212159197E-2</v>
      </c>
      <c r="F1494" s="2">
        <f>'Moving Avg'!D1494</f>
        <v>1.8559999999999999</v>
      </c>
      <c r="G1494" s="2">
        <f>'Moving Avg'!F1494</f>
        <v>1.8724999999999998</v>
      </c>
      <c r="H1494" s="2">
        <f>'Moving Avg'!G1494</f>
        <v>1.7624000000000006</v>
      </c>
      <c r="I1494" s="2">
        <f>'Moving Avg'!H1494</f>
        <v>1.410399999999997</v>
      </c>
      <c r="J1494" s="6" t="str">
        <f>OBV!F1494</f>
        <v>BEARISH</v>
      </c>
      <c r="K1494" s="6" t="str">
        <f>OBV!G1494</f>
        <v>STRONG</v>
      </c>
      <c r="L1494" s="6" t="str">
        <f>OBV!H1494</f>
        <v>CONFIRMED BEARISH</v>
      </c>
      <c r="M1494" s="8">
        <f t="shared" si="230"/>
        <v>25</v>
      </c>
      <c r="N1494" s="8">
        <f t="shared" si="231"/>
        <v>0</v>
      </c>
      <c r="O1494" s="8">
        <f t="shared" si="232"/>
        <v>50</v>
      </c>
      <c r="P1494" s="8">
        <f t="shared" si="233"/>
        <v>33</v>
      </c>
      <c r="Q1494" s="9">
        <f t="shared" si="234"/>
        <v>21.2</v>
      </c>
      <c r="R1494" s="9">
        <f t="shared" si="235"/>
        <v>30.75</v>
      </c>
      <c r="S1494" s="9">
        <f t="shared" si="236"/>
        <v>31.1</v>
      </c>
      <c r="T1494" s="9">
        <f t="shared" si="237"/>
        <v>27</v>
      </c>
      <c r="U1494" s="8">
        <f t="shared" si="238"/>
        <v>27.683333333333337</v>
      </c>
      <c r="V1494" s="8">
        <f t="shared" si="239"/>
        <v>27.512500000000003</v>
      </c>
    </row>
    <row r="1495" spans="1:22" ht="13.5" x14ac:dyDescent="0.25">
      <c r="A1495" s="3">
        <f>RSI!A1495</f>
        <v>44188</v>
      </c>
      <c r="B1495" s="2">
        <f>RSI!B1495</f>
        <v>1.84</v>
      </c>
      <c r="C1495" s="2">
        <f>RSI!I1495</f>
        <v>51.322609150755227</v>
      </c>
      <c r="D1495" s="2">
        <f>MACD!E1495</f>
        <v>3.5394596598885775E-2</v>
      </c>
      <c r="E1495" s="2">
        <f>MACD!F1495</f>
        <v>1.8563525089504512E-2</v>
      </c>
      <c r="F1495" s="2">
        <f>'Moving Avg'!D1495</f>
        <v>1.8440000000000001</v>
      </c>
      <c r="G1495" s="2">
        <f>'Moving Avg'!F1495</f>
        <v>1.8745000000000001</v>
      </c>
      <c r="H1495" s="2">
        <f>'Moving Avg'!G1495</f>
        <v>1.7714000000000008</v>
      </c>
      <c r="I1495" s="2">
        <f>'Moving Avg'!H1495</f>
        <v>1.4127999999999969</v>
      </c>
      <c r="J1495" s="6" t="str">
        <f>OBV!F1495</f>
        <v>BEARISH</v>
      </c>
      <c r="K1495" s="6" t="str">
        <f>OBV!G1495</f>
        <v>STRONG</v>
      </c>
      <c r="L1495" s="6" t="str">
        <f>OBV!H1495</f>
        <v>CONFIRMED BEARISH</v>
      </c>
      <c r="M1495" s="8">
        <f t="shared" si="230"/>
        <v>25</v>
      </c>
      <c r="N1495" s="8">
        <f t="shared" si="231"/>
        <v>0</v>
      </c>
      <c r="O1495" s="8">
        <f t="shared" si="232"/>
        <v>50</v>
      </c>
      <c r="P1495" s="8">
        <f t="shared" si="233"/>
        <v>33</v>
      </c>
      <c r="Q1495" s="9">
        <f t="shared" si="234"/>
        <v>21.2</v>
      </c>
      <c r="R1495" s="9">
        <f t="shared" si="235"/>
        <v>30.75</v>
      </c>
      <c r="S1495" s="9">
        <f t="shared" si="236"/>
        <v>31.1</v>
      </c>
      <c r="T1495" s="9">
        <f t="shared" si="237"/>
        <v>27</v>
      </c>
      <c r="U1495" s="8">
        <f t="shared" si="238"/>
        <v>27.683333333333337</v>
      </c>
      <c r="V1495" s="8">
        <f t="shared" si="239"/>
        <v>27.512500000000003</v>
      </c>
    </row>
    <row r="1496" spans="1:22" ht="13.5" x14ac:dyDescent="0.25">
      <c r="A1496" s="3">
        <f>RSI!A1496</f>
        <v>44189</v>
      </c>
      <c r="B1496" s="2">
        <f>RSI!B1496</f>
        <v>1.84</v>
      </c>
      <c r="C1496" s="2">
        <f>RSI!I1496</f>
        <v>51.322609150755227</v>
      </c>
      <c r="D1496" s="2">
        <f>MACD!E1496</f>
        <v>3.9360952857196763E-2</v>
      </c>
      <c r="E1496" s="2">
        <f>MACD!F1496</f>
        <v>2.2723010643042964E-2</v>
      </c>
      <c r="F1496" s="2">
        <f>'Moving Avg'!D1496</f>
        <v>1.8420000000000001</v>
      </c>
      <c r="G1496" s="2">
        <f>'Moving Avg'!F1496</f>
        <v>1.8740000000000001</v>
      </c>
      <c r="H1496" s="2">
        <f>'Moving Avg'!G1496</f>
        <v>1.7806000000000006</v>
      </c>
      <c r="I1496" s="2">
        <f>'Moving Avg'!H1496</f>
        <v>1.4154999999999971</v>
      </c>
      <c r="J1496" s="6" t="str">
        <f>OBV!F1496</f>
        <v>BEARISH</v>
      </c>
      <c r="K1496" s="6" t="str">
        <f>OBV!G1496</f>
        <v>STRONG</v>
      </c>
      <c r="L1496" s="6" t="str">
        <f>OBV!H1496</f>
        <v>CONFIRMED BEARISH</v>
      </c>
      <c r="M1496" s="8">
        <f t="shared" si="230"/>
        <v>25</v>
      </c>
      <c r="N1496" s="8">
        <f t="shared" si="231"/>
        <v>0</v>
      </c>
      <c r="O1496" s="8">
        <f t="shared" si="232"/>
        <v>50</v>
      </c>
      <c r="P1496" s="8">
        <f t="shared" si="233"/>
        <v>33</v>
      </c>
      <c r="Q1496" s="9">
        <f t="shared" si="234"/>
        <v>21.2</v>
      </c>
      <c r="R1496" s="9">
        <f t="shared" si="235"/>
        <v>30.75</v>
      </c>
      <c r="S1496" s="9">
        <f t="shared" si="236"/>
        <v>31.1</v>
      </c>
      <c r="T1496" s="9">
        <f t="shared" si="237"/>
        <v>27</v>
      </c>
      <c r="U1496" s="8">
        <f t="shared" si="238"/>
        <v>27.683333333333337</v>
      </c>
      <c r="V1496" s="8">
        <f t="shared" si="239"/>
        <v>27.512500000000003</v>
      </c>
    </row>
    <row r="1497" spans="1:22" ht="13.5" x14ac:dyDescent="0.25">
      <c r="A1497" s="3">
        <f>RSI!A1497</f>
        <v>44190</v>
      </c>
      <c r="B1497" s="2">
        <f>RSI!B1497</f>
        <v>1.83</v>
      </c>
      <c r="C1497" s="2">
        <f>RSI!I1497</f>
        <v>48.816698986121907</v>
      </c>
      <c r="D1497" s="2">
        <f>MACD!E1497</f>
        <v>4.3444440491404279E-2</v>
      </c>
      <c r="E1497" s="2">
        <f>MACD!F1497</f>
        <v>2.6867296612715232E-2</v>
      </c>
      <c r="F1497" s="2">
        <f>'Moving Avg'!D1497</f>
        <v>1.8380000000000003</v>
      </c>
      <c r="G1497" s="2">
        <f>'Moving Avg'!F1497</f>
        <v>1.8734999999999999</v>
      </c>
      <c r="H1497" s="2">
        <f>'Moving Avg'!G1497</f>
        <v>1.7896000000000007</v>
      </c>
      <c r="I1497" s="2">
        <f>'Moving Avg'!H1497</f>
        <v>1.4181499999999969</v>
      </c>
      <c r="J1497" s="6" t="str">
        <f>OBV!F1497</f>
        <v>BEARISH</v>
      </c>
      <c r="K1497" s="6" t="str">
        <f>OBV!G1497</f>
        <v>STRONG</v>
      </c>
      <c r="L1497" s="6" t="str">
        <f>OBV!H1497</f>
        <v>CONFIRMED BEARISH</v>
      </c>
      <c r="M1497" s="8">
        <f t="shared" si="230"/>
        <v>25</v>
      </c>
      <c r="N1497" s="8">
        <f t="shared" si="231"/>
        <v>0</v>
      </c>
      <c r="O1497" s="8">
        <f t="shared" si="232"/>
        <v>50</v>
      </c>
      <c r="P1497" s="8">
        <f t="shared" si="233"/>
        <v>33</v>
      </c>
      <c r="Q1497" s="9">
        <f t="shared" si="234"/>
        <v>21.2</v>
      </c>
      <c r="R1497" s="9">
        <f t="shared" si="235"/>
        <v>30.75</v>
      </c>
      <c r="S1497" s="9">
        <f t="shared" si="236"/>
        <v>31.1</v>
      </c>
      <c r="T1497" s="9">
        <f t="shared" si="237"/>
        <v>27</v>
      </c>
      <c r="U1497" s="8">
        <f t="shared" si="238"/>
        <v>27.683333333333337</v>
      </c>
      <c r="V1497" s="8">
        <f t="shared" si="239"/>
        <v>27.512500000000003</v>
      </c>
    </row>
    <row r="1498" spans="1:22" ht="13.5" x14ac:dyDescent="0.25">
      <c r="A1498" s="3">
        <f>RSI!A1498</f>
        <v>44193</v>
      </c>
      <c r="B1498" s="2">
        <f>RSI!B1498</f>
        <v>1.85</v>
      </c>
      <c r="C1498" s="2">
        <f>RSI!I1498</f>
        <v>53.687188332537133</v>
      </c>
      <c r="D1498" s="2">
        <f>MACD!E1498</f>
        <v>3.93110539883883E-2</v>
      </c>
      <c r="E1498" s="2">
        <f>MACD!F1498</f>
        <v>2.9356048087849848E-2</v>
      </c>
      <c r="F1498" s="2">
        <f>'Moving Avg'!D1498</f>
        <v>1.8400000000000003</v>
      </c>
      <c r="G1498" s="2">
        <f>'Moving Avg'!F1498</f>
        <v>1.8740000000000001</v>
      </c>
      <c r="H1498" s="2">
        <f>'Moving Avg'!G1498</f>
        <v>1.7990000000000006</v>
      </c>
      <c r="I1498" s="2">
        <f>'Moving Avg'!H1498</f>
        <v>1.4211999999999971</v>
      </c>
      <c r="J1498" s="6" t="str">
        <f>OBV!F1498</f>
        <v>BEARISH</v>
      </c>
      <c r="K1498" s="6" t="str">
        <f>OBV!G1498</f>
        <v>STRONG</v>
      </c>
      <c r="L1498" s="6" t="str">
        <f>OBV!H1498</f>
        <v>BEARISH DIVERGENCE</v>
      </c>
      <c r="M1498" s="8">
        <f t="shared" si="230"/>
        <v>25</v>
      </c>
      <c r="N1498" s="8">
        <f t="shared" si="231"/>
        <v>0</v>
      </c>
      <c r="O1498" s="8">
        <f t="shared" si="232"/>
        <v>50</v>
      </c>
      <c r="P1498" s="8">
        <f t="shared" si="233"/>
        <v>33</v>
      </c>
      <c r="Q1498" s="9">
        <f t="shared" si="234"/>
        <v>21.2</v>
      </c>
      <c r="R1498" s="9">
        <f t="shared" si="235"/>
        <v>30.75</v>
      </c>
      <c r="S1498" s="9">
        <f t="shared" si="236"/>
        <v>31.1</v>
      </c>
      <c r="T1498" s="9">
        <f t="shared" si="237"/>
        <v>27</v>
      </c>
      <c r="U1498" s="8">
        <f t="shared" si="238"/>
        <v>27.683333333333337</v>
      </c>
      <c r="V1498" s="8">
        <f t="shared" si="239"/>
        <v>27.512500000000003</v>
      </c>
    </row>
    <row r="1499" spans="1:22" ht="13.5" x14ac:dyDescent="0.25">
      <c r="A1499" s="3">
        <f>RSI!A1499</f>
        <v>44194</v>
      </c>
      <c r="B1499" s="2">
        <f>RSI!B1499</f>
        <v>1.84</v>
      </c>
      <c r="C1499" s="2">
        <f>RSI!I1499</f>
        <v>51.070401958693743</v>
      </c>
      <c r="D1499" s="2">
        <f>MACD!E1499</f>
        <v>4.2633203548835708E-2</v>
      </c>
      <c r="E1499" s="2">
        <f>MACD!F1499</f>
        <v>3.2011479180047021E-2</v>
      </c>
      <c r="F1499" s="2">
        <f>'Moving Avg'!D1499</f>
        <v>1.8399999999999999</v>
      </c>
      <c r="G1499" s="2">
        <f>'Moving Avg'!F1499</f>
        <v>1.871</v>
      </c>
      <c r="H1499" s="2">
        <f>'Moving Avg'!G1499</f>
        <v>1.8082000000000007</v>
      </c>
      <c r="I1499" s="2">
        <f>'Moving Avg'!H1499</f>
        <v>1.424199999999997</v>
      </c>
      <c r="J1499" s="6" t="str">
        <f>OBV!F1499</f>
        <v>BEARISH</v>
      </c>
      <c r="K1499" s="6" t="str">
        <f>OBV!G1499</f>
        <v>STRONG</v>
      </c>
      <c r="L1499" s="6" t="str">
        <f>OBV!H1499</f>
        <v>NEUTRAL</v>
      </c>
      <c r="M1499" s="8">
        <f t="shared" si="230"/>
        <v>25</v>
      </c>
      <c r="N1499" s="8">
        <f t="shared" si="231"/>
        <v>0</v>
      </c>
      <c r="O1499" s="8">
        <f t="shared" si="232"/>
        <v>50</v>
      </c>
      <c r="P1499" s="8">
        <f t="shared" si="233"/>
        <v>33</v>
      </c>
      <c r="Q1499" s="9">
        <f t="shared" si="234"/>
        <v>21.2</v>
      </c>
      <c r="R1499" s="9">
        <f t="shared" si="235"/>
        <v>30.75</v>
      </c>
      <c r="S1499" s="9">
        <f t="shared" si="236"/>
        <v>31.1</v>
      </c>
      <c r="T1499" s="9">
        <f t="shared" si="237"/>
        <v>27</v>
      </c>
      <c r="U1499" s="8">
        <f t="shared" si="238"/>
        <v>27.683333333333337</v>
      </c>
      <c r="V1499" s="8">
        <f t="shared" si="239"/>
        <v>27.512500000000003</v>
      </c>
    </row>
    <row r="1500" spans="1:22" ht="13.5" x14ac:dyDescent="0.25">
      <c r="A1500" s="3">
        <f>RSI!A1500</f>
        <v>44195</v>
      </c>
      <c r="B1500" s="2">
        <f>RSI!B1500</f>
        <v>1.85</v>
      </c>
      <c r="C1500" s="2">
        <f>RSI!I1500</f>
        <v>53.510659578809637</v>
      </c>
      <c r="D1500" s="2">
        <f>MACD!E1500</f>
        <v>4.4693198748060103E-2</v>
      </c>
      <c r="E1500" s="2">
        <f>MACD!F1500</f>
        <v>3.4547823093649642E-2</v>
      </c>
      <c r="F1500" s="2">
        <f>'Moving Avg'!D1500</f>
        <v>1.8419999999999999</v>
      </c>
      <c r="G1500" s="2">
        <f>'Moving Avg'!F1500</f>
        <v>1.8695000000000004</v>
      </c>
      <c r="H1500" s="2">
        <f>'Moving Avg'!G1500</f>
        <v>1.8172000000000006</v>
      </c>
      <c r="I1500" s="2">
        <f>'Moving Avg'!H1500</f>
        <v>1.427249999999997</v>
      </c>
      <c r="J1500" s="6" t="str">
        <f>OBV!F1500</f>
        <v>BEARISH</v>
      </c>
      <c r="K1500" s="6" t="str">
        <f>OBV!G1500</f>
        <v>STRONG</v>
      </c>
      <c r="L1500" s="6" t="str">
        <f>OBV!H1500</f>
        <v>BEARISH DIVERGENCE</v>
      </c>
      <c r="M1500" s="8">
        <f t="shared" si="230"/>
        <v>25</v>
      </c>
      <c r="N1500" s="8">
        <f t="shared" si="231"/>
        <v>0</v>
      </c>
      <c r="O1500" s="8">
        <f t="shared" si="232"/>
        <v>50</v>
      </c>
      <c r="P1500" s="8">
        <f t="shared" si="233"/>
        <v>33</v>
      </c>
      <c r="Q1500" s="9">
        <f t="shared" si="234"/>
        <v>21.2</v>
      </c>
      <c r="R1500" s="9">
        <f t="shared" si="235"/>
        <v>30.75</v>
      </c>
      <c r="S1500" s="9">
        <f t="shared" si="236"/>
        <v>31.1</v>
      </c>
      <c r="T1500" s="9">
        <f t="shared" si="237"/>
        <v>27</v>
      </c>
      <c r="U1500" s="8">
        <f t="shared" si="238"/>
        <v>27.683333333333337</v>
      </c>
      <c r="V1500" s="8">
        <f t="shared" si="239"/>
        <v>27.512500000000003</v>
      </c>
    </row>
    <row r="1501" spans="1:22" ht="13.5" x14ac:dyDescent="0.25">
      <c r="A1501" s="3">
        <f>RSI!A1501</f>
        <v>44196</v>
      </c>
      <c r="B1501" s="2">
        <f>RSI!B1501</f>
        <v>1.9</v>
      </c>
      <c r="C1501" s="2">
        <f>RSI!I1501</f>
        <v>63.352263334547665</v>
      </c>
      <c r="D1501" s="2">
        <f>MACD!E1501</f>
        <v>3.4971620072260956E-2</v>
      </c>
      <c r="E1501" s="2">
        <f>MACD!F1501</f>
        <v>3.4632582489371906E-2</v>
      </c>
      <c r="F1501" s="2">
        <f>'Moving Avg'!D1501</f>
        <v>1.8540000000000003</v>
      </c>
      <c r="G1501" s="2">
        <f>'Moving Avg'!F1501</f>
        <v>1.8705000000000003</v>
      </c>
      <c r="H1501" s="2">
        <f>'Moving Avg'!G1501</f>
        <v>1.8264000000000005</v>
      </c>
      <c r="I1501" s="2">
        <f>'Moving Avg'!H1501</f>
        <v>1.4306999999999972</v>
      </c>
      <c r="J1501" s="6" t="str">
        <f>OBV!F1501</f>
        <v>BEARISH</v>
      </c>
      <c r="K1501" s="6" t="str">
        <f>OBV!G1501</f>
        <v>STRONG</v>
      </c>
      <c r="L1501" s="6" t="str">
        <f>OBV!H1501</f>
        <v>BEARISH DIVERGENCE</v>
      </c>
      <c r="M1501" s="8">
        <f t="shared" si="230"/>
        <v>25</v>
      </c>
      <c r="N1501" s="8">
        <f t="shared" si="231"/>
        <v>0</v>
      </c>
      <c r="O1501" s="8">
        <f t="shared" si="232"/>
        <v>50</v>
      </c>
      <c r="P1501" s="8">
        <f t="shared" si="233"/>
        <v>33</v>
      </c>
      <c r="Q1501" s="9">
        <f t="shared" si="234"/>
        <v>21.2</v>
      </c>
      <c r="R1501" s="9">
        <f t="shared" si="235"/>
        <v>30.75</v>
      </c>
      <c r="S1501" s="9">
        <f t="shared" si="236"/>
        <v>31.1</v>
      </c>
      <c r="T1501" s="9">
        <f t="shared" si="237"/>
        <v>27</v>
      </c>
      <c r="U1501" s="8">
        <f t="shared" si="238"/>
        <v>27.683333333333337</v>
      </c>
      <c r="V1501" s="8">
        <f t="shared" si="239"/>
        <v>27.512500000000003</v>
      </c>
    </row>
    <row r="1502" spans="1:22" ht="13.5" x14ac:dyDescent="0.25">
      <c r="A1502" s="3">
        <f>RSI!A1502</f>
        <v>44200</v>
      </c>
      <c r="B1502" s="2">
        <f>RSI!B1502</f>
        <v>1.88</v>
      </c>
      <c r="C1502" s="2">
        <f>RSI!I1502</f>
        <v>58.057846973509783</v>
      </c>
      <c r="D1502" s="2">
        <f>MACD!E1502</f>
        <v>2.7868142533417961E-2</v>
      </c>
      <c r="E1502" s="2">
        <f>MACD!F1502</f>
        <v>3.327969449818112E-2</v>
      </c>
      <c r="F1502" s="2">
        <f>'Moving Avg'!D1502</f>
        <v>1.8640000000000001</v>
      </c>
      <c r="G1502" s="2">
        <f>'Moving Avg'!F1502</f>
        <v>1.8694999999999999</v>
      </c>
      <c r="H1502" s="2">
        <f>'Moving Avg'!G1502</f>
        <v>1.8340000000000003</v>
      </c>
      <c r="I1502" s="2">
        <f>'Moving Avg'!H1502</f>
        <v>1.4338999999999971</v>
      </c>
      <c r="J1502" s="6" t="str">
        <f>OBV!F1502</f>
        <v>BEARISH</v>
      </c>
      <c r="K1502" s="6" t="str">
        <f>OBV!G1502</f>
        <v>STRONG</v>
      </c>
      <c r="L1502" s="6" t="str">
        <f>OBV!H1502</f>
        <v>BEARISH DIVERGENCE</v>
      </c>
      <c r="M1502" s="8">
        <f t="shared" si="230"/>
        <v>25</v>
      </c>
      <c r="N1502" s="8">
        <f t="shared" si="231"/>
        <v>45</v>
      </c>
      <c r="O1502" s="8">
        <f t="shared" si="232"/>
        <v>50</v>
      </c>
      <c r="P1502" s="8">
        <f t="shared" si="233"/>
        <v>33</v>
      </c>
      <c r="Q1502" s="9">
        <f t="shared" si="234"/>
        <v>36.950000000000003</v>
      </c>
      <c r="R1502" s="9">
        <f t="shared" si="235"/>
        <v>39.75</v>
      </c>
      <c r="S1502" s="9">
        <f t="shared" si="236"/>
        <v>37.85</v>
      </c>
      <c r="T1502" s="9">
        <f t="shared" si="237"/>
        <v>38.25</v>
      </c>
      <c r="U1502" s="8">
        <f t="shared" si="238"/>
        <v>38.183333333333337</v>
      </c>
      <c r="V1502" s="8">
        <f t="shared" si="239"/>
        <v>38.200000000000003</v>
      </c>
    </row>
    <row r="1503" spans="1:22" ht="13.5" x14ac:dyDescent="0.25">
      <c r="A1503" s="3">
        <f>RSI!A1503</f>
        <v>44201</v>
      </c>
      <c r="B1503" s="2">
        <f>RSI!B1503</f>
        <v>1.88</v>
      </c>
      <c r="C1503" s="2">
        <f>RSI!I1503</f>
        <v>58.057846973509783</v>
      </c>
      <c r="D1503" s="2">
        <f>MACD!E1503</f>
        <v>2.0104812353031853E-2</v>
      </c>
      <c r="E1503" s="2">
        <f>MACD!F1503</f>
        <v>3.0644718069151269E-2</v>
      </c>
      <c r="F1503" s="2">
        <f>'Moving Avg'!D1503</f>
        <v>1.8699999999999999</v>
      </c>
      <c r="G1503" s="2">
        <f>'Moving Avg'!F1503</f>
        <v>1.8675000000000004</v>
      </c>
      <c r="H1503" s="2">
        <f>'Moving Avg'!G1503</f>
        <v>1.8404000000000003</v>
      </c>
      <c r="I1503" s="2">
        <f>'Moving Avg'!H1503</f>
        <v>1.4370999999999972</v>
      </c>
      <c r="J1503" s="6" t="str">
        <f>OBV!F1503</f>
        <v>BEARISH</v>
      </c>
      <c r="K1503" s="6" t="str">
        <f>OBV!G1503</f>
        <v>STRONG</v>
      </c>
      <c r="L1503" s="6" t="str">
        <f>OBV!H1503</f>
        <v>BEARISH DIVERGENCE</v>
      </c>
      <c r="M1503" s="8">
        <f t="shared" si="230"/>
        <v>25</v>
      </c>
      <c r="N1503" s="8">
        <f t="shared" si="231"/>
        <v>45</v>
      </c>
      <c r="O1503" s="8">
        <f t="shared" si="232"/>
        <v>50</v>
      </c>
      <c r="P1503" s="8">
        <f t="shared" si="233"/>
        <v>33</v>
      </c>
      <c r="Q1503" s="9">
        <f t="shared" si="234"/>
        <v>36.950000000000003</v>
      </c>
      <c r="R1503" s="9">
        <f t="shared" si="235"/>
        <v>39.75</v>
      </c>
      <c r="S1503" s="9">
        <f t="shared" si="236"/>
        <v>37.85</v>
      </c>
      <c r="T1503" s="9">
        <f t="shared" si="237"/>
        <v>38.25</v>
      </c>
      <c r="U1503" s="8">
        <f t="shared" si="238"/>
        <v>38.183333333333337</v>
      </c>
      <c r="V1503" s="8">
        <f t="shared" si="239"/>
        <v>38.200000000000003</v>
      </c>
    </row>
    <row r="1504" spans="1:22" ht="13.5" x14ac:dyDescent="0.25">
      <c r="A1504" s="3">
        <f>RSI!A1504</f>
        <v>44202</v>
      </c>
      <c r="B1504" s="2">
        <f>RSI!B1504</f>
        <v>1.88</v>
      </c>
      <c r="C1504" s="2">
        <f>RSI!I1504</f>
        <v>58.057846973509783</v>
      </c>
      <c r="D1504" s="2">
        <f>MACD!E1504</f>
        <v>1.3337476031042739E-2</v>
      </c>
      <c r="E1504" s="2">
        <f>MACD!F1504</f>
        <v>2.7183269661529567E-2</v>
      </c>
      <c r="F1504" s="2">
        <f>'Moving Avg'!D1504</f>
        <v>1.8780000000000001</v>
      </c>
      <c r="G1504" s="2">
        <f>'Moving Avg'!F1504</f>
        <v>1.8655000000000002</v>
      </c>
      <c r="H1504" s="2">
        <f>'Moving Avg'!G1504</f>
        <v>1.8453999999999999</v>
      </c>
      <c r="I1504" s="2">
        <f>'Moving Avg'!H1504</f>
        <v>1.4402999999999972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45</v>
      </c>
      <c r="O1504" s="8">
        <f t="shared" si="232"/>
        <v>50</v>
      </c>
      <c r="P1504" s="8">
        <f t="shared" si="233"/>
        <v>83.5</v>
      </c>
      <c r="Q1504" s="9">
        <f t="shared" si="234"/>
        <v>44.524999999999999</v>
      </c>
      <c r="R1504" s="9">
        <f t="shared" si="235"/>
        <v>52.375</v>
      </c>
      <c r="S1504" s="9">
        <f t="shared" si="236"/>
        <v>60.575000000000003</v>
      </c>
      <c r="T1504" s="9">
        <f t="shared" si="237"/>
        <v>50.875</v>
      </c>
      <c r="U1504" s="8">
        <f t="shared" si="238"/>
        <v>52.491666666666674</v>
      </c>
      <c r="V1504" s="8">
        <f t="shared" si="239"/>
        <v>52.087500000000006</v>
      </c>
    </row>
    <row r="1505" spans="1:22" ht="13.5" x14ac:dyDescent="0.25">
      <c r="A1505" s="3">
        <f>RSI!A1505</f>
        <v>44203</v>
      </c>
      <c r="B1505" s="2">
        <f>RSI!B1505</f>
        <v>1.82</v>
      </c>
      <c r="C1505" s="2">
        <f>RSI!I1505</f>
        <v>44.213167851695161</v>
      </c>
      <c r="D1505" s="2">
        <f>MACD!E1505</f>
        <v>1.1872041863888239E-2</v>
      </c>
      <c r="E1505" s="2">
        <f>MACD!F1505</f>
        <v>2.4121024102001301E-2</v>
      </c>
      <c r="F1505" s="2">
        <f>'Moving Avg'!D1505</f>
        <v>1.8719999999999999</v>
      </c>
      <c r="G1505" s="2">
        <f>'Moving Avg'!F1505</f>
        <v>1.8625000000000003</v>
      </c>
      <c r="H1505" s="2">
        <f>'Moving Avg'!G1505</f>
        <v>1.8477999999999997</v>
      </c>
      <c r="I1505" s="2">
        <f>'Moving Avg'!H1505</f>
        <v>1.4433499999999972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25</v>
      </c>
      <c r="N1505" s="8">
        <f t="shared" si="231"/>
        <v>45</v>
      </c>
      <c r="O1505" s="8">
        <f t="shared" si="232"/>
        <v>50</v>
      </c>
      <c r="P1505" s="8">
        <f t="shared" si="233"/>
        <v>16.5</v>
      </c>
      <c r="Q1505" s="9">
        <f t="shared" si="234"/>
        <v>34.475000000000001</v>
      </c>
      <c r="R1505" s="9">
        <f t="shared" si="235"/>
        <v>35.625</v>
      </c>
      <c r="S1505" s="9">
        <f t="shared" si="236"/>
        <v>30.425000000000001</v>
      </c>
      <c r="T1505" s="9">
        <f t="shared" si="237"/>
        <v>34.125</v>
      </c>
      <c r="U1505" s="8">
        <f t="shared" si="238"/>
        <v>33.508333333333333</v>
      </c>
      <c r="V1505" s="8">
        <f t="shared" si="239"/>
        <v>33.662499999999994</v>
      </c>
    </row>
    <row r="1506" spans="1:22" ht="13.5" x14ac:dyDescent="0.25">
      <c r="A1506" s="3">
        <f>RSI!A1506</f>
        <v>44204</v>
      </c>
      <c r="B1506" s="2">
        <f>RSI!B1506</f>
        <v>1.78</v>
      </c>
      <c r="C1506" s="2">
        <f>RSI!I1506</f>
        <v>37.750166281113628</v>
      </c>
      <c r="D1506" s="2">
        <f>MACD!E1506</f>
        <v>1.3779498948153002E-2</v>
      </c>
      <c r="E1506" s="2">
        <f>MACD!F1506</f>
        <v>2.2052719071231641E-2</v>
      </c>
      <c r="F1506" s="2">
        <f>'Moving Avg'!D1506</f>
        <v>1.8480000000000001</v>
      </c>
      <c r="G1506" s="2">
        <f>'Moving Avg'!F1506</f>
        <v>1.8565</v>
      </c>
      <c r="H1506" s="2">
        <f>'Moving Avg'!G1506</f>
        <v>1.8479999999999999</v>
      </c>
      <c r="I1506" s="2">
        <f>'Moving Avg'!H1506</f>
        <v>1.4460499999999974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45</v>
      </c>
      <c r="O1506" s="8">
        <f t="shared" si="232"/>
        <v>50</v>
      </c>
      <c r="P1506" s="8">
        <f t="shared" si="233"/>
        <v>16.5</v>
      </c>
      <c r="Q1506" s="9">
        <f t="shared" si="234"/>
        <v>34.475000000000001</v>
      </c>
      <c r="R1506" s="9">
        <f t="shared" si="235"/>
        <v>35.625</v>
      </c>
      <c r="S1506" s="9">
        <f t="shared" si="236"/>
        <v>30.425000000000001</v>
      </c>
      <c r="T1506" s="9">
        <f t="shared" si="237"/>
        <v>34.125</v>
      </c>
      <c r="U1506" s="8">
        <f t="shared" si="238"/>
        <v>33.508333333333333</v>
      </c>
      <c r="V1506" s="8">
        <f t="shared" si="239"/>
        <v>33.662499999999994</v>
      </c>
    </row>
    <row r="1507" spans="1:22" ht="13.5" x14ac:dyDescent="0.25">
      <c r="A1507" s="3">
        <f>RSI!A1507</f>
        <v>44207</v>
      </c>
      <c r="B1507" s="2">
        <f>RSI!B1507</f>
        <v>1.77</v>
      </c>
      <c r="C1507" s="2">
        <f>RSI!I1507</f>
        <v>36.320739220702457</v>
      </c>
      <c r="D1507" s="2">
        <f>MACD!E1507</f>
        <v>1.500295394068929E-2</v>
      </c>
      <c r="E1507" s="2">
        <f>MACD!F1507</f>
        <v>2.0642766045123172E-2</v>
      </c>
      <c r="F1507" s="2">
        <f>'Moving Avg'!D1507</f>
        <v>1.8260000000000001</v>
      </c>
      <c r="G1507" s="2">
        <f>'Moving Avg'!F1507</f>
        <v>1.85</v>
      </c>
      <c r="H1507" s="2">
        <f>'Moving Avg'!G1507</f>
        <v>1.8473999999999997</v>
      </c>
      <c r="I1507" s="2">
        <f>'Moving Avg'!H1507</f>
        <v>1.4486999999999972</v>
      </c>
      <c r="J1507" s="6" t="str">
        <f>OBV!F1507</f>
        <v>BEARISH</v>
      </c>
      <c r="K1507" s="6" t="str">
        <f>OBV!G1507</f>
        <v>STRONG</v>
      </c>
      <c r="L1507" s="6" t="str">
        <f>OBV!H1507</f>
        <v>CONFIRMED BEARISH</v>
      </c>
      <c r="M1507" s="8">
        <f t="shared" si="230"/>
        <v>25</v>
      </c>
      <c r="N1507" s="8">
        <f t="shared" si="231"/>
        <v>45</v>
      </c>
      <c r="O1507" s="8">
        <f t="shared" si="232"/>
        <v>50</v>
      </c>
      <c r="P1507" s="8">
        <f t="shared" si="233"/>
        <v>33</v>
      </c>
      <c r="Q1507" s="9">
        <f t="shared" si="234"/>
        <v>36.950000000000003</v>
      </c>
      <c r="R1507" s="9">
        <f t="shared" si="235"/>
        <v>39.75</v>
      </c>
      <c r="S1507" s="9">
        <f t="shared" si="236"/>
        <v>37.85</v>
      </c>
      <c r="T1507" s="9">
        <f t="shared" si="237"/>
        <v>38.25</v>
      </c>
      <c r="U1507" s="8">
        <f t="shared" si="238"/>
        <v>38.183333333333337</v>
      </c>
      <c r="V1507" s="8">
        <f t="shared" si="239"/>
        <v>38.200000000000003</v>
      </c>
    </row>
    <row r="1508" spans="1:22" ht="13.5" x14ac:dyDescent="0.25">
      <c r="A1508" s="3">
        <f>RSI!A1508</f>
        <v>44208</v>
      </c>
      <c r="B1508" s="2">
        <f>RSI!B1508</f>
        <v>1.73</v>
      </c>
      <c r="C1508" s="2">
        <f>RSI!I1508</f>
        <v>31.227187946362477</v>
      </c>
      <c r="D1508" s="2">
        <f>MACD!E1508</f>
        <v>2.2514174189078862E-2</v>
      </c>
      <c r="E1508" s="2">
        <f>MACD!F1508</f>
        <v>2.101704767391431E-2</v>
      </c>
      <c r="F1508" s="2">
        <f>'Moving Avg'!D1508</f>
        <v>1.796</v>
      </c>
      <c r="G1508" s="2">
        <f>'Moving Avg'!F1508</f>
        <v>1.8434999999999999</v>
      </c>
      <c r="H1508" s="2">
        <f>'Moving Avg'!G1508</f>
        <v>1.845</v>
      </c>
      <c r="I1508" s="2">
        <f>'Moving Avg'!H1508</f>
        <v>1.4511499999999975</v>
      </c>
      <c r="J1508" s="6" t="str">
        <f>OBV!F1508</f>
        <v>BEARISH</v>
      </c>
      <c r="K1508" s="6" t="str">
        <f>OBV!G1508</f>
        <v>STRONG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33</v>
      </c>
      <c r="Q1508" s="9">
        <f t="shared" si="234"/>
        <v>21.2</v>
      </c>
      <c r="R1508" s="9">
        <f t="shared" si="235"/>
        <v>30.75</v>
      </c>
      <c r="S1508" s="9">
        <f t="shared" si="236"/>
        <v>31.1</v>
      </c>
      <c r="T1508" s="9">
        <f t="shared" si="237"/>
        <v>27</v>
      </c>
      <c r="U1508" s="8">
        <f t="shared" si="238"/>
        <v>27.683333333333337</v>
      </c>
      <c r="V1508" s="8">
        <f t="shared" si="239"/>
        <v>27.512500000000003</v>
      </c>
    </row>
    <row r="1509" spans="1:22" ht="13.5" x14ac:dyDescent="0.25">
      <c r="A1509" s="3">
        <f>RSI!A1509</f>
        <v>44209</v>
      </c>
      <c r="B1509" s="2">
        <f>RSI!B1509</f>
        <v>1.78</v>
      </c>
      <c r="C1509" s="2">
        <f>RSI!I1509</f>
        <v>42.148510734693176</v>
      </c>
      <c r="D1509" s="2">
        <f>MACD!E1509</f>
        <v>2.4267817697770644E-2</v>
      </c>
      <c r="E1509" s="2">
        <f>MACD!F1509</f>
        <v>2.1667201678685577E-2</v>
      </c>
      <c r="F1509" s="2">
        <f>'Moving Avg'!D1509</f>
        <v>1.7759999999999998</v>
      </c>
      <c r="G1509" s="2">
        <f>'Moving Avg'!F1509</f>
        <v>1.8374999999999999</v>
      </c>
      <c r="H1509" s="2">
        <f>'Moving Avg'!G1509</f>
        <v>1.8436000000000001</v>
      </c>
      <c r="I1509" s="2">
        <f>'Moving Avg'!H1509</f>
        <v>1.4538499999999976</v>
      </c>
      <c r="J1509" s="6" t="str">
        <f>OBV!F1509</f>
        <v>BEARISH</v>
      </c>
      <c r="K1509" s="6" t="str">
        <f>OBV!G1509</f>
        <v>STRONG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33</v>
      </c>
      <c r="Q1509" s="9">
        <f t="shared" si="234"/>
        <v>21.2</v>
      </c>
      <c r="R1509" s="9">
        <f t="shared" si="235"/>
        <v>30.75</v>
      </c>
      <c r="S1509" s="9">
        <f t="shared" si="236"/>
        <v>31.1</v>
      </c>
      <c r="T1509" s="9">
        <f t="shared" si="237"/>
        <v>27</v>
      </c>
      <c r="U1509" s="8">
        <f t="shared" si="238"/>
        <v>27.683333333333337</v>
      </c>
      <c r="V1509" s="8">
        <f t="shared" si="239"/>
        <v>27.512500000000003</v>
      </c>
    </row>
    <row r="1510" spans="1:22" ht="13.5" x14ac:dyDescent="0.25">
      <c r="A1510" s="3">
        <f>RSI!A1510</f>
        <v>44211</v>
      </c>
      <c r="B1510" s="2">
        <f>RSI!B1510</f>
        <v>1.77</v>
      </c>
      <c r="C1510" s="2">
        <f>RSI!I1510</f>
        <v>40.754554031058767</v>
      </c>
      <c r="D1510" s="2">
        <f>MACD!E1510</f>
        <v>2.8328161555602804E-2</v>
      </c>
      <c r="E1510" s="2">
        <f>MACD!F1510</f>
        <v>2.2999393654069021E-2</v>
      </c>
      <c r="F1510" s="2">
        <f>'Moving Avg'!D1510</f>
        <v>1.766</v>
      </c>
      <c r="G1510" s="2">
        <f>'Moving Avg'!F1510</f>
        <v>1.8310000000000002</v>
      </c>
      <c r="H1510" s="2">
        <f>'Moving Avg'!G1510</f>
        <v>1.8419999999999999</v>
      </c>
      <c r="I1510" s="2">
        <f>'Moving Avg'!H1510</f>
        <v>1.4564999999999975</v>
      </c>
      <c r="J1510" s="6" t="str">
        <f>OBV!F1510</f>
        <v>BEARISH</v>
      </c>
      <c r="K1510" s="6" t="str">
        <f>OBV!G1510</f>
        <v>STRONG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33</v>
      </c>
      <c r="Q1510" s="9">
        <f t="shared" si="234"/>
        <v>21.2</v>
      </c>
      <c r="R1510" s="9">
        <f t="shared" si="235"/>
        <v>30.75</v>
      </c>
      <c r="S1510" s="9">
        <f t="shared" si="236"/>
        <v>31.1</v>
      </c>
      <c r="T1510" s="9">
        <f t="shared" si="237"/>
        <v>27</v>
      </c>
      <c r="U1510" s="8">
        <f t="shared" si="238"/>
        <v>27.683333333333337</v>
      </c>
      <c r="V1510" s="8">
        <f t="shared" si="239"/>
        <v>27.512500000000003</v>
      </c>
    </row>
    <row r="1511" spans="1:22" ht="13.5" x14ac:dyDescent="0.25">
      <c r="A1511" s="3">
        <f>RSI!A1511</f>
        <v>44214</v>
      </c>
      <c r="B1511" s="2">
        <f>RSI!B1511</f>
        <v>1.7</v>
      </c>
      <c r="C1511" s="2">
        <f>RSI!I1511</f>
        <v>32.62149934729041</v>
      </c>
      <c r="D1511" s="2">
        <f>MACD!E1511</f>
        <v>4.497568837805721E-2</v>
      </c>
      <c r="E1511" s="2">
        <f>MACD!F1511</f>
        <v>2.739465259886666E-2</v>
      </c>
      <c r="F1511" s="2">
        <f>'Moving Avg'!D1511</f>
        <v>1.75</v>
      </c>
      <c r="G1511" s="2">
        <f>'Moving Avg'!F1511</f>
        <v>1.8235000000000003</v>
      </c>
      <c r="H1511" s="2">
        <f>'Moving Avg'!G1511</f>
        <v>1.84</v>
      </c>
      <c r="I1511" s="2">
        <f>'Moving Avg'!H1511</f>
        <v>1.4587999999999974</v>
      </c>
      <c r="J1511" s="6" t="str">
        <f>OBV!F1511</f>
        <v>BEARISH</v>
      </c>
      <c r="K1511" s="6" t="str">
        <f>OBV!G1511</f>
        <v>STRONG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33</v>
      </c>
      <c r="Q1511" s="9">
        <f t="shared" si="234"/>
        <v>21.2</v>
      </c>
      <c r="R1511" s="9">
        <f t="shared" si="235"/>
        <v>30.75</v>
      </c>
      <c r="S1511" s="9">
        <f t="shared" si="236"/>
        <v>31.1</v>
      </c>
      <c r="T1511" s="9">
        <f t="shared" si="237"/>
        <v>27</v>
      </c>
      <c r="U1511" s="8">
        <f t="shared" si="238"/>
        <v>27.683333333333337</v>
      </c>
      <c r="V1511" s="8">
        <f t="shared" si="239"/>
        <v>27.512500000000003</v>
      </c>
    </row>
    <row r="1512" spans="1:22" ht="13.5" x14ac:dyDescent="0.25">
      <c r="A1512" s="3">
        <f>RSI!A1512</f>
        <v>44215</v>
      </c>
      <c r="B1512" s="2">
        <f>RSI!B1512</f>
        <v>1.68</v>
      </c>
      <c r="C1512" s="2">
        <f>RSI!I1512</f>
        <v>30.734301085986985</v>
      </c>
      <c r="D1512" s="2">
        <f>MACD!E1512</f>
        <v>5.818983972467473E-2</v>
      </c>
      <c r="E1512" s="2">
        <f>MACD!F1512</f>
        <v>3.3553690024028276E-2</v>
      </c>
      <c r="F1512" s="2">
        <f>'Moving Avg'!D1512</f>
        <v>1.732</v>
      </c>
      <c r="G1512" s="2">
        <f>'Moving Avg'!F1512</f>
        <v>1.8150000000000002</v>
      </c>
      <c r="H1512" s="2">
        <f>'Moving Avg'!G1512</f>
        <v>1.8376000000000001</v>
      </c>
      <c r="I1512" s="2">
        <f>'Moving Avg'!H1512</f>
        <v>1.4609999999999974</v>
      </c>
      <c r="J1512" s="6" t="str">
        <f>OBV!F1512</f>
        <v>BEARISH</v>
      </c>
      <c r="K1512" s="6" t="str">
        <f>OBV!G1512</f>
        <v>STRONG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33</v>
      </c>
      <c r="Q1512" s="9">
        <f t="shared" si="234"/>
        <v>21.2</v>
      </c>
      <c r="R1512" s="9">
        <f t="shared" si="235"/>
        <v>30.75</v>
      </c>
      <c r="S1512" s="9">
        <f t="shared" si="236"/>
        <v>31.1</v>
      </c>
      <c r="T1512" s="9">
        <f t="shared" si="237"/>
        <v>27</v>
      </c>
      <c r="U1512" s="8">
        <f t="shared" si="238"/>
        <v>27.683333333333337</v>
      </c>
      <c r="V1512" s="8">
        <f t="shared" si="239"/>
        <v>27.512500000000003</v>
      </c>
    </row>
    <row r="1513" spans="1:22" ht="13.5" x14ac:dyDescent="0.25">
      <c r="A1513" s="3">
        <f>RSI!A1513</f>
        <v>44216</v>
      </c>
      <c r="B1513" s="2">
        <f>RSI!B1513</f>
        <v>1.68</v>
      </c>
      <c r="C1513" s="2">
        <f>RSI!I1513</f>
        <v>30.734301085986971</v>
      </c>
      <c r="D1513" s="2">
        <f>MACD!E1513</f>
        <v>7.0158877506501183E-2</v>
      </c>
      <c r="E1513" s="2">
        <f>MACD!F1513</f>
        <v>4.0874727520522861E-2</v>
      </c>
      <c r="F1513" s="2">
        <f>'Moving Avg'!D1513</f>
        <v>1.722</v>
      </c>
      <c r="G1513" s="2">
        <f>'Moving Avg'!F1513</f>
        <v>1.8069999999999999</v>
      </c>
      <c r="H1513" s="2">
        <f>'Moving Avg'!G1513</f>
        <v>1.8348000000000002</v>
      </c>
      <c r="I1513" s="2">
        <f>'Moving Avg'!H1513</f>
        <v>1.4631999999999976</v>
      </c>
      <c r="J1513" s="6" t="str">
        <f>OBV!F1513</f>
        <v>BEARISH</v>
      </c>
      <c r="K1513" s="6" t="str">
        <f>OBV!G1513</f>
        <v>STRONG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33</v>
      </c>
      <c r="Q1513" s="9">
        <f t="shared" si="234"/>
        <v>21.2</v>
      </c>
      <c r="R1513" s="9">
        <f t="shared" si="235"/>
        <v>30.75</v>
      </c>
      <c r="S1513" s="9">
        <f t="shared" si="236"/>
        <v>31.1</v>
      </c>
      <c r="T1513" s="9">
        <f t="shared" si="237"/>
        <v>27</v>
      </c>
      <c r="U1513" s="8">
        <f t="shared" si="238"/>
        <v>27.683333333333337</v>
      </c>
      <c r="V1513" s="8">
        <f t="shared" si="239"/>
        <v>27.512500000000003</v>
      </c>
    </row>
    <row r="1514" spans="1:22" ht="13.5" x14ac:dyDescent="0.25">
      <c r="A1514" s="3">
        <f>RSI!A1514</f>
        <v>44217</v>
      </c>
      <c r="B1514" s="2">
        <f>RSI!B1514</f>
        <v>1.68</v>
      </c>
      <c r="C1514" s="2">
        <f>RSI!I1514</f>
        <v>30.734301085986971</v>
      </c>
      <c r="D1514" s="2">
        <f>MACD!E1514</f>
        <v>8.101599967167572E-2</v>
      </c>
      <c r="E1514" s="2">
        <f>MACD!F1514</f>
        <v>4.8902981950753432E-2</v>
      </c>
      <c r="F1514" s="2">
        <f>'Moving Avg'!D1514</f>
        <v>1.702</v>
      </c>
      <c r="G1514" s="2">
        <f>'Moving Avg'!F1514</f>
        <v>1.7989999999999999</v>
      </c>
      <c r="H1514" s="2">
        <f>'Moving Avg'!G1514</f>
        <v>1.8320000000000001</v>
      </c>
      <c r="I1514" s="2">
        <f>'Moving Avg'!H1514</f>
        <v>1.4652499999999977</v>
      </c>
      <c r="J1514" s="6" t="str">
        <f>OBV!F1514</f>
        <v>BEARISH</v>
      </c>
      <c r="K1514" s="6" t="str">
        <f>OBV!G1514</f>
        <v>STRONG</v>
      </c>
      <c r="L1514" s="6" t="str">
        <f>OBV!H1514</f>
        <v>CONFIRMED BEARISH</v>
      </c>
      <c r="M1514" s="8">
        <f t="shared" si="230"/>
        <v>25</v>
      </c>
      <c r="N1514" s="8">
        <f t="shared" si="231"/>
        <v>0</v>
      </c>
      <c r="O1514" s="8">
        <f t="shared" si="232"/>
        <v>50</v>
      </c>
      <c r="P1514" s="8">
        <f t="shared" si="233"/>
        <v>33</v>
      </c>
      <c r="Q1514" s="9">
        <f t="shared" si="234"/>
        <v>21.2</v>
      </c>
      <c r="R1514" s="9">
        <f t="shared" si="235"/>
        <v>30.75</v>
      </c>
      <c r="S1514" s="9">
        <f t="shared" si="236"/>
        <v>31.1</v>
      </c>
      <c r="T1514" s="9">
        <f t="shared" si="237"/>
        <v>27</v>
      </c>
      <c r="U1514" s="8">
        <f t="shared" si="238"/>
        <v>27.683333333333337</v>
      </c>
      <c r="V1514" s="8">
        <f t="shared" si="239"/>
        <v>27.512500000000003</v>
      </c>
    </row>
    <row r="1515" spans="1:22" ht="13.5" x14ac:dyDescent="0.25">
      <c r="A1515" s="3">
        <f>RSI!A1515</f>
        <v>44218</v>
      </c>
      <c r="B1515" s="2">
        <f>RSI!B1515</f>
        <v>1.68</v>
      </c>
      <c r="C1515" s="2">
        <f>RSI!I1515</f>
        <v>30.734301085986985</v>
      </c>
      <c r="D1515" s="2">
        <f>MACD!E1515</f>
        <v>8.1647465759243643E-2</v>
      </c>
      <c r="E1515" s="2">
        <f>MACD!F1515</f>
        <v>5.5451878712451476E-2</v>
      </c>
      <c r="F1515" s="2">
        <f>'Moving Avg'!D1515</f>
        <v>1.6839999999999999</v>
      </c>
      <c r="G1515" s="2">
        <f>'Moving Avg'!F1515</f>
        <v>1.7909999999999999</v>
      </c>
      <c r="H1515" s="2">
        <f>'Moving Avg'!G1515</f>
        <v>1.8292000000000004</v>
      </c>
      <c r="I1515" s="2">
        <f>'Moving Avg'!H1515</f>
        <v>1.4672999999999983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0"/>
        <v>25</v>
      </c>
      <c r="N1515" s="8">
        <f t="shared" si="231"/>
        <v>0</v>
      </c>
      <c r="O1515" s="8">
        <f t="shared" si="232"/>
        <v>50</v>
      </c>
      <c r="P1515" s="8">
        <f t="shared" si="233"/>
        <v>16.5</v>
      </c>
      <c r="Q1515" s="9">
        <f t="shared" si="234"/>
        <v>18.725000000000001</v>
      </c>
      <c r="R1515" s="9">
        <f t="shared" si="235"/>
        <v>26.625</v>
      </c>
      <c r="S1515" s="9">
        <f t="shared" si="236"/>
        <v>23.675000000000001</v>
      </c>
      <c r="T1515" s="9">
        <f t="shared" si="237"/>
        <v>22.875</v>
      </c>
      <c r="U1515" s="8">
        <f t="shared" si="238"/>
        <v>23.008333333333336</v>
      </c>
      <c r="V1515" s="8">
        <f t="shared" si="239"/>
        <v>22.975000000000001</v>
      </c>
    </row>
    <row r="1516" spans="1:22" ht="13.5" x14ac:dyDescent="0.25">
      <c r="A1516" s="3">
        <f>RSI!A1516</f>
        <v>44221</v>
      </c>
      <c r="B1516" s="2">
        <f>RSI!B1516</f>
        <v>1.63</v>
      </c>
      <c r="C1516" s="2">
        <f>RSI!I1516</f>
        <v>25.729144221236012</v>
      </c>
      <c r="D1516" s="2">
        <f>MACD!E1516</f>
        <v>8.0357047841990603E-2</v>
      </c>
      <c r="E1516" s="2">
        <f>MACD!F1516</f>
        <v>6.0432912538359307E-2</v>
      </c>
      <c r="F1516" s="2">
        <f>'Moving Avg'!D1516</f>
        <v>1.67</v>
      </c>
      <c r="G1516" s="2">
        <f>'Moving Avg'!F1516</f>
        <v>1.7805000000000004</v>
      </c>
      <c r="H1516" s="2">
        <f>'Moving Avg'!G1516</f>
        <v>1.8254000000000006</v>
      </c>
      <c r="I1516" s="2">
        <f>'Moving Avg'!H1516</f>
        <v>1.4689499999999982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0"/>
        <v>50</v>
      </c>
      <c r="N1516" s="8">
        <f t="shared" si="231"/>
        <v>0</v>
      </c>
      <c r="O1516" s="8">
        <f t="shared" si="232"/>
        <v>50</v>
      </c>
      <c r="P1516" s="8">
        <f t="shared" si="233"/>
        <v>16.5</v>
      </c>
      <c r="Q1516" s="9">
        <f t="shared" si="234"/>
        <v>27.475000000000001</v>
      </c>
      <c r="R1516" s="9">
        <f t="shared" si="235"/>
        <v>31.625</v>
      </c>
      <c r="S1516" s="9">
        <f t="shared" si="236"/>
        <v>27.425000000000001</v>
      </c>
      <c r="T1516" s="9">
        <f t="shared" si="237"/>
        <v>29.125</v>
      </c>
      <c r="U1516" s="8">
        <f t="shared" si="238"/>
        <v>28.841666666666669</v>
      </c>
      <c r="V1516" s="8">
        <f t="shared" si="239"/>
        <v>28.912500000000001</v>
      </c>
    </row>
    <row r="1517" spans="1:22" ht="13.5" x14ac:dyDescent="0.25">
      <c r="A1517" s="3">
        <f>RSI!A1517</f>
        <v>44222</v>
      </c>
      <c r="B1517" s="2">
        <f>RSI!B1517</f>
        <v>1.59</v>
      </c>
      <c r="C1517" s="2">
        <f>RSI!I1517</f>
        <v>22.563414435865283</v>
      </c>
      <c r="D1517" s="2">
        <f>MACD!E1517</f>
        <v>8.1564189954205446E-2</v>
      </c>
      <c r="E1517" s="2">
        <f>MACD!F1517</f>
        <v>6.4659168021528532E-2</v>
      </c>
      <c r="F1517" s="2">
        <f>'Moving Avg'!D1517</f>
        <v>1.6519999999999999</v>
      </c>
      <c r="G1517" s="2">
        <f>'Moving Avg'!F1517</f>
        <v>1.7685000000000002</v>
      </c>
      <c r="H1517" s="2">
        <f>'Moving Avg'!G1517</f>
        <v>1.8208000000000004</v>
      </c>
      <c r="I1517" s="2">
        <f>'Moving Avg'!H1517</f>
        <v>1.4703999999999982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  <c r="M1517" s="8">
        <f t="shared" si="230"/>
        <v>50</v>
      </c>
      <c r="N1517" s="8">
        <f t="shared" si="231"/>
        <v>0</v>
      </c>
      <c r="O1517" s="8">
        <f t="shared" si="232"/>
        <v>50</v>
      </c>
      <c r="P1517" s="8">
        <f t="shared" si="233"/>
        <v>16.5</v>
      </c>
      <c r="Q1517" s="9">
        <f t="shared" si="234"/>
        <v>27.475000000000001</v>
      </c>
      <c r="R1517" s="9">
        <f t="shared" si="235"/>
        <v>31.625</v>
      </c>
      <c r="S1517" s="9">
        <f t="shared" si="236"/>
        <v>27.425000000000001</v>
      </c>
      <c r="T1517" s="9">
        <f t="shared" si="237"/>
        <v>29.125</v>
      </c>
      <c r="U1517" s="8">
        <f t="shared" si="238"/>
        <v>28.841666666666669</v>
      </c>
      <c r="V1517" s="8">
        <f t="shared" si="239"/>
        <v>28.912500000000001</v>
      </c>
    </row>
    <row r="1518" spans="1:22" ht="13.5" x14ac:dyDescent="0.25">
      <c r="A1518" s="3">
        <f>RSI!A1518</f>
        <v>44223</v>
      </c>
      <c r="B1518" s="2">
        <f>RSI!B1518</f>
        <v>1.66</v>
      </c>
      <c r="C1518" s="2">
        <f>RSI!I1518</f>
        <v>37.139722190375458</v>
      </c>
      <c r="D1518" s="2">
        <f>MACD!E1518</f>
        <v>7.2292700840365764E-2</v>
      </c>
      <c r="E1518" s="2">
        <f>MACD!F1518</f>
        <v>6.6185874585295984E-2</v>
      </c>
      <c r="F1518" s="2">
        <f>'Moving Avg'!D1518</f>
        <v>1.6480000000000001</v>
      </c>
      <c r="G1518" s="2">
        <f>'Moving Avg'!F1518</f>
        <v>1.7589999999999999</v>
      </c>
      <c r="H1518" s="2">
        <f>'Moving Avg'!G1518</f>
        <v>1.8176000000000005</v>
      </c>
      <c r="I1518" s="2">
        <f>'Moving Avg'!H1518</f>
        <v>1.4720499999999987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0</v>
      </c>
      <c r="O1518" s="8">
        <f t="shared" si="232"/>
        <v>50</v>
      </c>
      <c r="P1518" s="8">
        <f t="shared" si="233"/>
        <v>16.5</v>
      </c>
      <c r="Q1518" s="9">
        <f t="shared" si="234"/>
        <v>18.725000000000001</v>
      </c>
      <c r="R1518" s="9">
        <f t="shared" si="235"/>
        <v>26.625</v>
      </c>
      <c r="S1518" s="9">
        <f t="shared" si="236"/>
        <v>23.675000000000001</v>
      </c>
      <c r="T1518" s="9">
        <f t="shared" si="237"/>
        <v>22.875</v>
      </c>
      <c r="U1518" s="8">
        <f t="shared" si="238"/>
        <v>23.008333333333336</v>
      </c>
      <c r="V1518" s="8">
        <f t="shared" si="239"/>
        <v>22.975000000000001</v>
      </c>
    </row>
    <row r="1519" spans="1:22" ht="13.5" x14ac:dyDescent="0.25">
      <c r="A1519" s="3">
        <f>RSI!A1519</f>
        <v>44224</v>
      </c>
      <c r="B1519" s="2">
        <f>RSI!B1519</f>
        <v>1.66</v>
      </c>
      <c r="C1519" s="2">
        <f>RSI!I1519</f>
        <v>37.139722190375458</v>
      </c>
      <c r="D1519" s="2">
        <f>MACD!E1519</f>
        <v>7.2694893690316453E-2</v>
      </c>
      <c r="E1519" s="2">
        <f>MACD!F1519</f>
        <v>6.7487678406300072E-2</v>
      </c>
      <c r="F1519" s="2">
        <f>'Moving Avg'!D1519</f>
        <v>1.6439999999999997</v>
      </c>
      <c r="G1519" s="2">
        <f>'Moving Avg'!F1519</f>
        <v>1.7499999999999996</v>
      </c>
      <c r="H1519" s="2">
        <f>'Moving Avg'!G1519</f>
        <v>1.8144000000000005</v>
      </c>
      <c r="I1519" s="2">
        <f>'Moving Avg'!H1519</f>
        <v>1.4735999999999989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  <c r="M1519" s="8">
        <f t="shared" si="230"/>
        <v>25</v>
      </c>
      <c r="N1519" s="8">
        <f t="shared" si="231"/>
        <v>0</v>
      </c>
      <c r="O1519" s="8">
        <f t="shared" si="232"/>
        <v>50</v>
      </c>
      <c r="P1519" s="8">
        <f t="shared" si="233"/>
        <v>16.5</v>
      </c>
      <c r="Q1519" s="9">
        <f t="shared" si="234"/>
        <v>18.725000000000001</v>
      </c>
      <c r="R1519" s="9">
        <f t="shared" si="235"/>
        <v>26.625</v>
      </c>
      <c r="S1519" s="9">
        <f t="shared" si="236"/>
        <v>23.675000000000001</v>
      </c>
      <c r="T1519" s="9">
        <f t="shared" si="237"/>
        <v>22.875</v>
      </c>
      <c r="U1519" s="8">
        <f t="shared" si="238"/>
        <v>23.008333333333336</v>
      </c>
      <c r="V1519" s="8">
        <f t="shared" si="239"/>
        <v>22.975000000000001</v>
      </c>
    </row>
    <row r="1520" spans="1:22" ht="13.5" x14ac:dyDescent="0.25">
      <c r="A1520" s="3">
        <f>RSI!A1520</f>
        <v>44225</v>
      </c>
      <c r="B1520" s="2">
        <f>RSI!B1520</f>
        <v>1.66</v>
      </c>
      <c r="C1520" s="2">
        <f>RSI!I1520</f>
        <v>37.139722190375458</v>
      </c>
      <c r="D1520" s="2">
        <f>MACD!E1520</f>
        <v>7.2010630040672874E-2</v>
      </c>
      <c r="E1520" s="2">
        <f>MACD!F1520</f>
        <v>6.8392268733174638E-2</v>
      </c>
      <c r="F1520" s="2">
        <f>'Moving Avg'!D1520</f>
        <v>1.64</v>
      </c>
      <c r="G1520" s="2">
        <f>'Moving Avg'!F1520</f>
        <v>1.7404999999999995</v>
      </c>
      <c r="H1520" s="2">
        <f>'Moving Avg'!G1520</f>
        <v>1.8112000000000006</v>
      </c>
      <c r="I1520" s="2">
        <f>'Moving Avg'!H1520</f>
        <v>1.4751499999999991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0</v>
      </c>
      <c r="O1520" s="8">
        <f t="shared" si="232"/>
        <v>50</v>
      </c>
      <c r="P1520" s="8">
        <f t="shared" si="233"/>
        <v>16.5</v>
      </c>
      <c r="Q1520" s="9">
        <f t="shared" si="234"/>
        <v>18.725000000000001</v>
      </c>
      <c r="R1520" s="9">
        <f t="shared" si="235"/>
        <v>26.625</v>
      </c>
      <c r="S1520" s="9">
        <f t="shared" si="236"/>
        <v>23.675000000000001</v>
      </c>
      <c r="T1520" s="9">
        <f t="shared" si="237"/>
        <v>22.875</v>
      </c>
      <c r="U1520" s="8">
        <f t="shared" si="238"/>
        <v>23.008333333333336</v>
      </c>
      <c r="V1520" s="8">
        <f t="shared" si="239"/>
        <v>22.975000000000001</v>
      </c>
    </row>
    <row r="1521" spans="1:22" ht="13.5" x14ac:dyDescent="0.25">
      <c r="A1521" s="3">
        <f>RSI!A1521</f>
        <v>44228</v>
      </c>
      <c r="B1521" s="2">
        <f>RSI!B1521</f>
        <v>1.66</v>
      </c>
      <c r="C1521" s="2">
        <f>RSI!I1521</f>
        <v>37.139722190375458</v>
      </c>
      <c r="D1521" s="2">
        <f>MACD!E1521</f>
        <v>6.1138222565417344E-2</v>
      </c>
      <c r="E1521" s="2">
        <f>MACD!F1521</f>
        <v>6.6941459499623185E-2</v>
      </c>
      <c r="F1521" s="2">
        <f>'Moving Avg'!D1521</f>
        <v>1.6460000000000001</v>
      </c>
      <c r="G1521" s="2">
        <f>'Moving Avg'!F1521</f>
        <v>1.7284999999999997</v>
      </c>
      <c r="H1521" s="2">
        <f>'Moving Avg'!G1521</f>
        <v>1.8080000000000007</v>
      </c>
      <c r="I1521" s="2">
        <f>'Moving Avg'!H1521</f>
        <v>1.4766999999999992</v>
      </c>
      <c r="J1521" s="6" t="str">
        <f>OBV!F1521</f>
        <v>BEARISH</v>
      </c>
      <c r="K1521" s="6" t="str">
        <f>OBV!G1521</f>
        <v>NEUTRAL</v>
      </c>
      <c r="L1521" s="6" t="str">
        <f>OBV!H1521</f>
        <v>BEARISH DIVERGENCE</v>
      </c>
      <c r="M1521" s="8">
        <f t="shared" si="230"/>
        <v>25</v>
      </c>
      <c r="N1521" s="8">
        <f t="shared" si="231"/>
        <v>45</v>
      </c>
      <c r="O1521" s="8">
        <f t="shared" si="232"/>
        <v>50</v>
      </c>
      <c r="P1521" s="8">
        <f t="shared" si="233"/>
        <v>16.5</v>
      </c>
      <c r="Q1521" s="9">
        <f t="shared" si="234"/>
        <v>34.475000000000001</v>
      </c>
      <c r="R1521" s="9">
        <f t="shared" si="235"/>
        <v>35.625</v>
      </c>
      <c r="S1521" s="9">
        <f t="shared" si="236"/>
        <v>30.425000000000001</v>
      </c>
      <c r="T1521" s="9">
        <f t="shared" si="237"/>
        <v>34.125</v>
      </c>
      <c r="U1521" s="8">
        <f t="shared" si="238"/>
        <v>33.508333333333333</v>
      </c>
      <c r="V1521" s="8">
        <f t="shared" si="239"/>
        <v>33.662499999999994</v>
      </c>
    </row>
    <row r="1522" spans="1:22" ht="13.5" x14ac:dyDescent="0.25">
      <c r="A1522" s="3">
        <f>RSI!A1522</f>
        <v>44229</v>
      </c>
      <c r="B1522" s="2">
        <f>RSI!B1522</f>
        <v>1.66</v>
      </c>
      <c r="C1522" s="2">
        <f>RSI!I1522</f>
        <v>37.139722190375458</v>
      </c>
      <c r="D1522" s="2">
        <f>MACD!E1522</f>
        <v>4.9302140098303804E-2</v>
      </c>
      <c r="E1522" s="2">
        <f>MACD!F1522</f>
        <v>6.3413595619359317E-2</v>
      </c>
      <c r="F1522" s="2">
        <f>'Moving Avg'!D1522</f>
        <v>1.6599999999999997</v>
      </c>
      <c r="G1522" s="2">
        <f>'Moving Avg'!F1522</f>
        <v>1.7174999999999998</v>
      </c>
      <c r="H1522" s="2">
        <f>'Moving Avg'!G1522</f>
        <v>1.8048000000000008</v>
      </c>
      <c r="I1522" s="2">
        <f>'Moving Avg'!H1522</f>
        <v>1.4782499999999994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  <c r="M1522" s="8">
        <f t="shared" si="230"/>
        <v>25</v>
      </c>
      <c r="N1522" s="8">
        <f t="shared" si="231"/>
        <v>45</v>
      </c>
      <c r="O1522" s="8">
        <f t="shared" si="232"/>
        <v>50</v>
      </c>
      <c r="P1522" s="8">
        <f t="shared" si="233"/>
        <v>83.5</v>
      </c>
      <c r="Q1522" s="9">
        <f t="shared" si="234"/>
        <v>44.524999999999999</v>
      </c>
      <c r="R1522" s="9">
        <f t="shared" si="235"/>
        <v>52.375</v>
      </c>
      <c r="S1522" s="9">
        <f t="shared" si="236"/>
        <v>60.575000000000003</v>
      </c>
      <c r="T1522" s="9">
        <f t="shared" si="237"/>
        <v>50.875</v>
      </c>
      <c r="U1522" s="8">
        <f t="shared" si="238"/>
        <v>52.491666666666674</v>
      </c>
      <c r="V1522" s="8">
        <f t="shared" si="239"/>
        <v>52.087500000000006</v>
      </c>
    </row>
    <row r="1523" spans="1:22" ht="13.5" x14ac:dyDescent="0.25">
      <c r="A1523" s="3">
        <f>RSI!A1523</f>
        <v>44230</v>
      </c>
      <c r="B1523" s="2">
        <f>RSI!B1523</f>
        <v>1.62</v>
      </c>
      <c r="C1523" s="2">
        <f>RSI!I1523</f>
        <v>32.133154780280663</v>
      </c>
      <c r="D1523" s="2">
        <f>MACD!E1523</f>
        <v>4.2657891554573224E-2</v>
      </c>
      <c r="E1523" s="2">
        <f>MACD!F1523</f>
        <v>5.9262454806402104E-2</v>
      </c>
      <c r="F1523" s="2">
        <f>'Moving Avg'!D1523</f>
        <v>1.6519999999999999</v>
      </c>
      <c r="G1523" s="2">
        <f>'Moving Avg'!F1523</f>
        <v>1.7044999999999999</v>
      </c>
      <c r="H1523" s="2">
        <f>'Moving Avg'!G1523</f>
        <v>1.8008000000000006</v>
      </c>
      <c r="I1523" s="2">
        <f>'Moving Avg'!H1523</f>
        <v>1.4795999999999991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45</v>
      </c>
      <c r="O1523" s="8">
        <f t="shared" si="232"/>
        <v>50</v>
      </c>
      <c r="P1523" s="8">
        <f t="shared" si="233"/>
        <v>16.5</v>
      </c>
      <c r="Q1523" s="9">
        <f t="shared" si="234"/>
        <v>34.475000000000001</v>
      </c>
      <c r="R1523" s="9">
        <f t="shared" si="235"/>
        <v>35.625</v>
      </c>
      <c r="S1523" s="9">
        <f t="shared" si="236"/>
        <v>30.425000000000001</v>
      </c>
      <c r="T1523" s="9">
        <f t="shared" si="237"/>
        <v>34.125</v>
      </c>
      <c r="U1523" s="8">
        <f t="shared" si="238"/>
        <v>33.508333333333333</v>
      </c>
      <c r="V1523" s="8">
        <f t="shared" si="239"/>
        <v>33.662499999999994</v>
      </c>
    </row>
    <row r="1524" spans="1:22" ht="13.5" x14ac:dyDescent="0.25">
      <c r="A1524" s="3">
        <f>RSI!A1524</f>
        <v>44231</v>
      </c>
      <c r="B1524" s="2">
        <f>RSI!B1524</f>
        <v>1.62</v>
      </c>
      <c r="C1524" s="2">
        <f>RSI!I1524</f>
        <v>32.133154780280663</v>
      </c>
      <c r="D1524" s="2">
        <f>MACD!E1524</f>
        <v>3.7649914586640687E-2</v>
      </c>
      <c r="E1524" s="2">
        <f>MACD!F1524</f>
        <v>5.4939946762449829E-2</v>
      </c>
      <c r="F1524" s="2">
        <f>'Moving Avg'!D1524</f>
        <v>1.6439999999999997</v>
      </c>
      <c r="G1524" s="2">
        <f>'Moving Avg'!F1524</f>
        <v>1.6914999999999996</v>
      </c>
      <c r="H1524" s="2">
        <f>'Moving Avg'!G1524</f>
        <v>1.7974000000000006</v>
      </c>
      <c r="I1524" s="2">
        <f>'Moving Avg'!H1524</f>
        <v>1.4809499999999993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25</v>
      </c>
      <c r="N1524" s="8">
        <f t="shared" si="231"/>
        <v>45</v>
      </c>
      <c r="O1524" s="8">
        <f t="shared" si="232"/>
        <v>50</v>
      </c>
      <c r="P1524" s="8">
        <f t="shared" si="233"/>
        <v>16.5</v>
      </c>
      <c r="Q1524" s="9">
        <f t="shared" si="234"/>
        <v>34.475000000000001</v>
      </c>
      <c r="R1524" s="9">
        <f t="shared" si="235"/>
        <v>35.625</v>
      </c>
      <c r="S1524" s="9">
        <f t="shared" si="236"/>
        <v>30.425000000000001</v>
      </c>
      <c r="T1524" s="9">
        <f t="shared" si="237"/>
        <v>34.125</v>
      </c>
      <c r="U1524" s="8">
        <f t="shared" si="238"/>
        <v>33.508333333333333</v>
      </c>
      <c r="V1524" s="8">
        <f t="shared" si="239"/>
        <v>33.662499999999994</v>
      </c>
    </row>
    <row r="1525" spans="1:22" ht="13.5" x14ac:dyDescent="0.25">
      <c r="A1525" s="3">
        <f>RSI!A1525</f>
        <v>44232</v>
      </c>
      <c r="B1525" s="2">
        <f>RSI!B1525</f>
        <v>1.62</v>
      </c>
      <c r="C1525" s="2">
        <f>RSI!I1525</f>
        <v>32.133154780280663</v>
      </c>
      <c r="D1525" s="2">
        <f>MACD!E1525</f>
        <v>3.3980987736133672E-2</v>
      </c>
      <c r="E1525" s="2">
        <f>MACD!F1525</f>
        <v>5.0748154957186598E-2</v>
      </c>
      <c r="F1525" s="2">
        <f>'Moving Avg'!D1525</f>
        <v>1.6359999999999999</v>
      </c>
      <c r="G1525" s="2">
        <f>'Moving Avg'!F1525</f>
        <v>1.6814999999999998</v>
      </c>
      <c r="H1525" s="2">
        <f>'Moving Avg'!G1525</f>
        <v>1.7938000000000007</v>
      </c>
      <c r="I1525" s="2">
        <f>'Moving Avg'!H1525</f>
        <v>1.4822999999999993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0"/>
        <v>25</v>
      </c>
      <c r="N1525" s="8">
        <f t="shared" si="231"/>
        <v>45</v>
      </c>
      <c r="O1525" s="8">
        <f t="shared" si="232"/>
        <v>50</v>
      </c>
      <c r="P1525" s="8">
        <f t="shared" si="233"/>
        <v>16.5</v>
      </c>
      <c r="Q1525" s="9">
        <f t="shared" si="234"/>
        <v>34.475000000000001</v>
      </c>
      <c r="R1525" s="9">
        <f t="shared" si="235"/>
        <v>35.625</v>
      </c>
      <c r="S1525" s="9">
        <f t="shared" si="236"/>
        <v>30.425000000000001</v>
      </c>
      <c r="T1525" s="9">
        <f t="shared" si="237"/>
        <v>34.125</v>
      </c>
      <c r="U1525" s="8">
        <f t="shared" si="238"/>
        <v>33.508333333333333</v>
      </c>
      <c r="V1525" s="8">
        <f t="shared" si="239"/>
        <v>33.662499999999994</v>
      </c>
    </row>
    <row r="1526" spans="1:22" ht="13.5" x14ac:dyDescent="0.25">
      <c r="A1526" s="3">
        <f>RSI!A1526</f>
        <v>44235</v>
      </c>
      <c r="B1526" s="2">
        <f>RSI!B1526</f>
        <v>1.61</v>
      </c>
      <c r="C1526" s="2">
        <f>RSI!I1526</f>
        <v>30.835249661992464</v>
      </c>
      <c r="D1526" s="2">
        <f>MACD!E1526</f>
        <v>2.4451418406122194E-2</v>
      </c>
      <c r="E1526" s="2">
        <f>MACD!F1526</f>
        <v>4.5488807646973724E-2</v>
      </c>
      <c r="F1526" s="2">
        <f>'Moving Avg'!D1526</f>
        <v>1.6260000000000001</v>
      </c>
      <c r="G1526" s="2">
        <f>'Moving Avg'!F1526</f>
        <v>1.673</v>
      </c>
      <c r="H1526" s="2">
        <f>'Moving Avg'!G1526</f>
        <v>1.7890000000000008</v>
      </c>
      <c r="I1526" s="2">
        <f>'Moving Avg'!H1526</f>
        <v>1.4833999999999994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25</v>
      </c>
      <c r="N1526" s="8">
        <f t="shared" si="231"/>
        <v>100</v>
      </c>
      <c r="O1526" s="8">
        <f t="shared" si="232"/>
        <v>50</v>
      </c>
      <c r="P1526" s="8">
        <f t="shared" si="233"/>
        <v>16.5</v>
      </c>
      <c r="Q1526" s="9">
        <f t="shared" si="234"/>
        <v>53.725000000000001</v>
      </c>
      <c r="R1526" s="9">
        <f t="shared" si="235"/>
        <v>46.625</v>
      </c>
      <c r="S1526" s="9">
        <f t="shared" si="236"/>
        <v>38.674999999999997</v>
      </c>
      <c r="T1526" s="9">
        <f t="shared" si="237"/>
        <v>47.875</v>
      </c>
      <c r="U1526" s="8">
        <f t="shared" si="238"/>
        <v>46.341666666666661</v>
      </c>
      <c r="V1526" s="8">
        <f t="shared" si="239"/>
        <v>46.724999999999994</v>
      </c>
    </row>
    <row r="1527" spans="1:22" ht="13.5" x14ac:dyDescent="0.25">
      <c r="A1527" s="3">
        <f>RSI!A1527</f>
        <v>44236</v>
      </c>
      <c r="B1527" s="2">
        <f>RSI!B1527</f>
        <v>1.61</v>
      </c>
      <c r="C1527" s="2">
        <f>RSI!I1527</f>
        <v>30.835249661992464</v>
      </c>
      <c r="D1527" s="2">
        <f>MACD!E1527</f>
        <v>1.078065704037412E-2</v>
      </c>
      <c r="E1527" s="2">
        <f>MACD!F1527</f>
        <v>3.85471775256538E-2</v>
      </c>
      <c r="F1527" s="2">
        <f>'Moving Avg'!D1527</f>
        <v>1.6160000000000001</v>
      </c>
      <c r="G1527" s="2">
        <f>'Moving Avg'!F1527</f>
        <v>1.6650000000000003</v>
      </c>
      <c r="H1527" s="2">
        <f>'Moving Avg'!G1527</f>
        <v>1.7844000000000009</v>
      </c>
      <c r="I1527" s="2">
        <f>'Moving Avg'!H1527</f>
        <v>1.4844999999999997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  <c r="M1527" s="8">
        <f t="shared" si="230"/>
        <v>25</v>
      </c>
      <c r="N1527" s="8">
        <f t="shared" si="231"/>
        <v>100</v>
      </c>
      <c r="O1527" s="8">
        <f t="shared" si="232"/>
        <v>50</v>
      </c>
      <c r="P1527" s="8">
        <f t="shared" si="233"/>
        <v>16.5</v>
      </c>
      <c r="Q1527" s="9">
        <f t="shared" si="234"/>
        <v>53.725000000000001</v>
      </c>
      <c r="R1527" s="9">
        <f t="shared" si="235"/>
        <v>46.625</v>
      </c>
      <c r="S1527" s="9">
        <f t="shared" si="236"/>
        <v>38.674999999999997</v>
      </c>
      <c r="T1527" s="9">
        <f t="shared" si="237"/>
        <v>47.875</v>
      </c>
      <c r="U1527" s="8">
        <f t="shared" si="238"/>
        <v>46.341666666666661</v>
      </c>
      <c r="V1527" s="8">
        <f t="shared" si="239"/>
        <v>46.724999999999994</v>
      </c>
    </row>
    <row r="1528" spans="1:22" ht="13.5" x14ac:dyDescent="0.25">
      <c r="A1528" s="3">
        <f>RSI!A1528</f>
        <v>44237</v>
      </c>
      <c r="B1528" s="2">
        <f>RSI!B1528</f>
        <v>1.62</v>
      </c>
      <c r="C1528" s="2">
        <f>RSI!I1528</f>
        <v>33.930256185147257</v>
      </c>
      <c r="D1528" s="2">
        <f>MACD!E1528</f>
        <v>9.7476598787151758E-3</v>
      </c>
      <c r="E1528" s="2">
        <f>MACD!F1528</f>
        <v>3.2787273996266075E-2</v>
      </c>
      <c r="F1528" s="2">
        <f>'Moving Avg'!D1528</f>
        <v>1.6160000000000003</v>
      </c>
      <c r="G1528" s="2">
        <f>'Moving Avg'!F1528</f>
        <v>1.6595</v>
      </c>
      <c r="H1528" s="2">
        <f>'Moving Avg'!G1528</f>
        <v>1.7800000000000009</v>
      </c>
      <c r="I1528" s="2">
        <f>'Moving Avg'!H1528</f>
        <v>1.4855999999999998</v>
      </c>
      <c r="J1528" s="6" t="str">
        <f>OBV!F1528</f>
        <v>BEARISH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100</v>
      </c>
      <c r="O1528" s="8">
        <f t="shared" si="232"/>
        <v>50</v>
      </c>
      <c r="P1528" s="8">
        <f t="shared" si="233"/>
        <v>16.5</v>
      </c>
      <c r="Q1528" s="9">
        <f t="shared" si="234"/>
        <v>53.725000000000001</v>
      </c>
      <c r="R1528" s="9">
        <f t="shared" si="235"/>
        <v>46.625</v>
      </c>
      <c r="S1528" s="9">
        <f t="shared" si="236"/>
        <v>38.674999999999997</v>
      </c>
      <c r="T1528" s="9">
        <f t="shared" si="237"/>
        <v>47.875</v>
      </c>
      <c r="U1528" s="8">
        <f t="shared" si="238"/>
        <v>46.341666666666661</v>
      </c>
      <c r="V1528" s="8">
        <f t="shared" si="239"/>
        <v>46.724999999999994</v>
      </c>
    </row>
    <row r="1529" spans="1:22" ht="13.5" x14ac:dyDescent="0.25">
      <c r="A1529" s="3">
        <f>RSI!A1529</f>
        <v>44238</v>
      </c>
      <c r="B1529" s="2">
        <f>RSI!B1529</f>
        <v>1.62</v>
      </c>
      <c r="C1529" s="2">
        <f>RSI!I1529</f>
        <v>33.930256185147257</v>
      </c>
      <c r="D1529" s="2">
        <f>MACD!E1529</f>
        <v>9.283087630934439E-3</v>
      </c>
      <c r="E1529" s="2">
        <f>MACD!F1529</f>
        <v>2.8086436723199749E-2</v>
      </c>
      <c r="F1529" s="2">
        <f>'Moving Avg'!D1529</f>
        <v>1.6160000000000003</v>
      </c>
      <c r="G1529" s="2">
        <f>'Moving Avg'!F1529</f>
        <v>1.6515</v>
      </c>
      <c r="H1529" s="2">
        <f>'Moving Avg'!G1529</f>
        <v>1.7744000000000006</v>
      </c>
      <c r="I1529" s="2">
        <f>'Moving Avg'!H1529</f>
        <v>1.4866999999999999</v>
      </c>
      <c r="J1529" s="6" t="str">
        <f>OBV!F1529</f>
        <v>BEARISH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45</v>
      </c>
      <c r="O1529" s="8">
        <f t="shared" si="232"/>
        <v>50</v>
      </c>
      <c r="P1529" s="8">
        <f t="shared" si="233"/>
        <v>16.5</v>
      </c>
      <c r="Q1529" s="9">
        <f t="shared" si="234"/>
        <v>34.475000000000001</v>
      </c>
      <c r="R1529" s="9">
        <f t="shared" si="235"/>
        <v>35.625</v>
      </c>
      <c r="S1529" s="9">
        <f t="shared" si="236"/>
        <v>30.425000000000001</v>
      </c>
      <c r="T1529" s="9">
        <f t="shared" si="237"/>
        <v>34.125</v>
      </c>
      <c r="U1529" s="8">
        <f t="shared" si="238"/>
        <v>33.508333333333333</v>
      </c>
      <c r="V1529" s="8">
        <f t="shared" si="239"/>
        <v>33.662499999999994</v>
      </c>
    </row>
    <row r="1530" spans="1:22" ht="13.5" x14ac:dyDescent="0.25">
      <c r="A1530" s="3">
        <f>RSI!A1530</f>
        <v>44239</v>
      </c>
      <c r="B1530" s="2">
        <f>RSI!B1530</f>
        <v>1.58</v>
      </c>
      <c r="C1530" s="2">
        <f>RSI!I1530</f>
        <v>28.097500331946861</v>
      </c>
      <c r="D1530" s="2">
        <f>MACD!E1530</f>
        <v>1.2232119771494521E-2</v>
      </c>
      <c r="E1530" s="2">
        <f>MACD!F1530</f>
        <v>2.4915573332858706E-2</v>
      </c>
      <c r="F1530" s="2">
        <f>'Moving Avg'!D1530</f>
        <v>1.6079999999999999</v>
      </c>
      <c r="G1530" s="2">
        <f>'Moving Avg'!F1530</f>
        <v>1.6420000000000001</v>
      </c>
      <c r="H1530" s="2">
        <f>'Moving Avg'!G1530</f>
        <v>1.7684000000000006</v>
      </c>
      <c r="I1530" s="2">
        <f>'Moving Avg'!H1530</f>
        <v>1.4875999999999996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50</v>
      </c>
      <c r="N1530" s="8">
        <f t="shared" si="231"/>
        <v>45</v>
      </c>
      <c r="O1530" s="8">
        <f t="shared" si="232"/>
        <v>50</v>
      </c>
      <c r="P1530" s="8">
        <f t="shared" si="233"/>
        <v>16.5</v>
      </c>
      <c r="Q1530" s="9">
        <f t="shared" si="234"/>
        <v>43.225000000000001</v>
      </c>
      <c r="R1530" s="9">
        <f t="shared" si="235"/>
        <v>40.625</v>
      </c>
      <c r="S1530" s="9">
        <f t="shared" si="236"/>
        <v>34.174999999999997</v>
      </c>
      <c r="T1530" s="9">
        <f t="shared" si="237"/>
        <v>40.375</v>
      </c>
      <c r="U1530" s="8">
        <f t="shared" si="238"/>
        <v>39.341666666666661</v>
      </c>
      <c r="V1530" s="8">
        <f t="shared" si="239"/>
        <v>39.599999999999994</v>
      </c>
    </row>
    <row r="1531" spans="1:22" ht="13.5" x14ac:dyDescent="0.25">
      <c r="A1531" s="3">
        <f>RSI!A1531</f>
        <v>44242</v>
      </c>
      <c r="B1531" s="2">
        <f>RSI!B1531</f>
        <v>1.54</v>
      </c>
      <c r="C1531" s="2">
        <f>RSI!I1531</f>
        <v>23.708416372447601</v>
      </c>
      <c r="D1531" s="2">
        <f>MACD!E1531</f>
        <v>1.8277861536645679E-2</v>
      </c>
      <c r="E1531" s="2">
        <f>MACD!F1531</f>
        <v>2.3588030973616104E-2</v>
      </c>
      <c r="F1531" s="2">
        <f>'Moving Avg'!D1531</f>
        <v>1.5940000000000001</v>
      </c>
      <c r="G1531" s="2">
        <f>'Moving Avg'!F1531</f>
        <v>1.6339999999999999</v>
      </c>
      <c r="H1531" s="2">
        <f>'Moving Avg'!G1531</f>
        <v>1.7616000000000005</v>
      </c>
      <c r="I1531" s="2">
        <f>'Moving Avg'!H1531</f>
        <v>1.4880999999999998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50</v>
      </c>
      <c r="N1531" s="8">
        <f t="shared" si="231"/>
        <v>45</v>
      </c>
      <c r="O1531" s="8">
        <f t="shared" si="232"/>
        <v>50</v>
      </c>
      <c r="P1531" s="8">
        <f t="shared" si="233"/>
        <v>16.5</v>
      </c>
      <c r="Q1531" s="9">
        <f t="shared" si="234"/>
        <v>43.225000000000001</v>
      </c>
      <c r="R1531" s="9">
        <f t="shared" si="235"/>
        <v>40.625</v>
      </c>
      <c r="S1531" s="9">
        <f t="shared" si="236"/>
        <v>34.174999999999997</v>
      </c>
      <c r="T1531" s="9">
        <f t="shared" si="237"/>
        <v>40.375</v>
      </c>
      <c r="U1531" s="8">
        <f t="shared" si="238"/>
        <v>39.341666666666661</v>
      </c>
      <c r="V1531" s="8">
        <f t="shared" si="239"/>
        <v>39.599999999999994</v>
      </c>
    </row>
    <row r="1532" spans="1:22" ht="13.5" x14ac:dyDescent="0.25">
      <c r="A1532" s="3">
        <f>RSI!A1532</f>
        <v>44243</v>
      </c>
      <c r="B1532" s="2">
        <f>RSI!B1532</f>
        <v>1.5</v>
      </c>
      <c r="C1532" s="2">
        <f>RSI!I1532</f>
        <v>20.29438988304851</v>
      </c>
      <c r="D1532" s="2">
        <f>MACD!E1532</f>
        <v>2.713674341490746E-2</v>
      </c>
      <c r="E1532" s="2">
        <f>MACD!F1532</f>
        <v>2.4297773461874377E-2</v>
      </c>
      <c r="F1532" s="2">
        <f>'Moving Avg'!D1532</f>
        <v>1.5720000000000001</v>
      </c>
      <c r="G1532" s="2">
        <f>'Moving Avg'!F1532</f>
        <v>1.625</v>
      </c>
      <c r="H1532" s="2">
        <f>'Moving Avg'!G1532</f>
        <v>1.7536000000000007</v>
      </c>
      <c r="I1532" s="2">
        <f>'Moving Avg'!H1532</f>
        <v>1.4883999999999999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50</v>
      </c>
      <c r="N1532" s="8">
        <f t="shared" si="231"/>
        <v>0</v>
      </c>
      <c r="O1532" s="8">
        <f t="shared" si="232"/>
        <v>50</v>
      </c>
      <c r="P1532" s="8">
        <f t="shared" si="233"/>
        <v>16.5</v>
      </c>
      <c r="Q1532" s="9">
        <f t="shared" si="234"/>
        <v>27.475000000000001</v>
      </c>
      <c r="R1532" s="9">
        <f t="shared" si="235"/>
        <v>31.625</v>
      </c>
      <c r="S1532" s="9">
        <f t="shared" si="236"/>
        <v>27.425000000000001</v>
      </c>
      <c r="T1532" s="9">
        <f t="shared" si="237"/>
        <v>29.125</v>
      </c>
      <c r="U1532" s="8">
        <f t="shared" si="238"/>
        <v>28.841666666666669</v>
      </c>
      <c r="V1532" s="8">
        <f t="shared" si="239"/>
        <v>28.912500000000001</v>
      </c>
    </row>
    <row r="1533" spans="1:22" ht="13.5" x14ac:dyDescent="0.25">
      <c r="A1533" s="3">
        <f>RSI!A1533</f>
        <v>44244</v>
      </c>
      <c r="B1533" s="2">
        <f>RSI!B1533</f>
        <v>1.5</v>
      </c>
      <c r="C1533" s="2">
        <f>RSI!I1533</f>
        <v>20.29438988304851</v>
      </c>
      <c r="D1533" s="2">
        <f>MACD!E1533</f>
        <v>2.9437727867507091E-2</v>
      </c>
      <c r="E1533" s="2">
        <f>MACD!F1533</f>
        <v>2.532576434300092E-2</v>
      </c>
      <c r="F1533" s="2">
        <f>'Moving Avg'!D1533</f>
        <v>1.548</v>
      </c>
      <c r="G1533" s="2">
        <f>'Moving Avg'!F1533</f>
        <v>1.6160000000000001</v>
      </c>
      <c r="H1533" s="2">
        <f>'Moving Avg'!G1533</f>
        <v>1.7452000000000008</v>
      </c>
      <c r="I1533" s="2">
        <f>'Moving Avg'!H1533</f>
        <v>1.4885000000000002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50</v>
      </c>
      <c r="N1533" s="8">
        <f t="shared" si="231"/>
        <v>0</v>
      </c>
      <c r="O1533" s="8">
        <f t="shared" si="232"/>
        <v>50</v>
      </c>
      <c r="P1533" s="8">
        <f t="shared" si="233"/>
        <v>16.5</v>
      </c>
      <c r="Q1533" s="9">
        <f t="shared" si="234"/>
        <v>27.475000000000001</v>
      </c>
      <c r="R1533" s="9">
        <f t="shared" si="235"/>
        <v>31.625</v>
      </c>
      <c r="S1533" s="9">
        <f t="shared" si="236"/>
        <v>27.425000000000001</v>
      </c>
      <c r="T1533" s="9">
        <f t="shared" si="237"/>
        <v>29.125</v>
      </c>
      <c r="U1533" s="8">
        <f t="shared" si="238"/>
        <v>28.841666666666669</v>
      </c>
      <c r="V1533" s="8">
        <f t="shared" si="239"/>
        <v>28.912500000000001</v>
      </c>
    </row>
    <row r="1534" spans="1:22" ht="13.5" x14ac:dyDescent="0.25">
      <c r="A1534" s="3">
        <f>RSI!A1534</f>
        <v>44245</v>
      </c>
      <c r="B1534" s="2">
        <f>RSI!B1534</f>
        <v>1.5</v>
      </c>
      <c r="C1534" s="2">
        <f>RSI!I1534</f>
        <v>20.29438988304851</v>
      </c>
      <c r="D1534" s="2">
        <f>MACD!E1534</f>
        <v>3.2272542149543781E-2</v>
      </c>
      <c r="E1534" s="2">
        <f>MACD!F1534</f>
        <v>2.6715119904309494E-2</v>
      </c>
      <c r="F1534" s="2">
        <f>'Moving Avg'!D1534</f>
        <v>1.524</v>
      </c>
      <c r="G1534" s="2">
        <f>'Moving Avg'!F1534</f>
        <v>1.607</v>
      </c>
      <c r="H1534" s="2">
        <f>'Moving Avg'!G1534</f>
        <v>1.7368000000000006</v>
      </c>
      <c r="I1534" s="2">
        <f>'Moving Avg'!H1534</f>
        <v>1.4884500000000003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50</v>
      </c>
      <c r="N1534" s="8">
        <f t="shared" si="231"/>
        <v>0</v>
      </c>
      <c r="O1534" s="8">
        <f t="shared" si="232"/>
        <v>50</v>
      </c>
      <c r="P1534" s="8">
        <f t="shared" si="233"/>
        <v>16.5</v>
      </c>
      <c r="Q1534" s="9">
        <f t="shared" si="234"/>
        <v>27.475000000000001</v>
      </c>
      <c r="R1534" s="9">
        <f t="shared" si="235"/>
        <v>31.625</v>
      </c>
      <c r="S1534" s="9">
        <f t="shared" si="236"/>
        <v>27.425000000000001</v>
      </c>
      <c r="T1534" s="9">
        <f t="shared" si="237"/>
        <v>29.125</v>
      </c>
      <c r="U1534" s="8">
        <f t="shared" si="238"/>
        <v>28.841666666666669</v>
      </c>
      <c r="V1534" s="8">
        <f t="shared" si="239"/>
        <v>28.912500000000001</v>
      </c>
    </row>
    <row r="1535" spans="1:22" ht="13.5" x14ac:dyDescent="0.25">
      <c r="A1535" s="3">
        <f>RSI!A1535</f>
        <v>44246</v>
      </c>
      <c r="B1535" s="2">
        <f>RSI!B1535</f>
        <v>1.5</v>
      </c>
      <c r="C1535" s="2">
        <f>RSI!I1535</f>
        <v>20.29438988304851</v>
      </c>
      <c r="D1535" s="2">
        <f>MACD!E1535</f>
        <v>3.5493293599577536E-2</v>
      </c>
      <c r="E1535" s="2">
        <f>MACD!F1535</f>
        <v>2.8470754643363103E-2</v>
      </c>
      <c r="F1535" s="2">
        <f>'Moving Avg'!D1535</f>
        <v>1.508</v>
      </c>
      <c r="G1535" s="2">
        <f>'Moving Avg'!F1535</f>
        <v>1.5980000000000001</v>
      </c>
      <c r="H1535" s="2">
        <f>'Moving Avg'!G1535</f>
        <v>1.7292000000000007</v>
      </c>
      <c r="I1535" s="2">
        <f>'Moving Avg'!H1535</f>
        <v>1.4884000000000004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50</v>
      </c>
      <c r="N1535" s="8">
        <f t="shared" si="231"/>
        <v>0</v>
      </c>
      <c r="O1535" s="8">
        <f t="shared" si="232"/>
        <v>50</v>
      </c>
      <c r="P1535" s="8">
        <f t="shared" si="233"/>
        <v>16.5</v>
      </c>
      <c r="Q1535" s="9">
        <f t="shared" si="234"/>
        <v>27.475000000000001</v>
      </c>
      <c r="R1535" s="9">
        <f t="shared" si="235"/>
        <v>31.625</v>
      </c>
      <c r="S1535" s="9">
        <f t="shared" si="236"/>
        <v>27.425000000000001</v>
      </c>
      <c r="T1535" s="9">
        <f t="shared" si="237"/>
        <v>29.125</v>
      </c>
      <c r="U1535" s="8">
        <f t="shared" si="238"/>
        <v>28.841666666666669</v>
      </c>
      <c r="V1535" s="8">
        <f t="shared" si="239"/>
        <v>28.912500000000001</v>
      </c>
    </row>
    <row r="1536" spans="1:22" ht="13.5" x14ac:dyDescent="0.25">
      <c r="A1536" s="3">
        <f>RSI!A1536</f>
        <v>44249</v>
      </c>
      <c r="B1536" s="2">
        <f>RSI!B1536</f>
        <v>1.46</v>
      </c>
      <c r="C1536" s="2">
        <f>RSI!I1536</f>
        <v>17.001416750076999</v>
      </c>
      <c r="D1536" s="2">
        <f>MACD!E1536</f>
        <v>4.0404215178953651E-2</v>
      </c>
      <c r="E1536" s="2">
        <f>MACD!F1536</f>
        <v>3.0857446750481216E-2</v>
      </c>
      <c r="F1536" s="2">
        <f>'Moving Avg'!D1536</f>
        <v>1.492</v>
      </c>
      <c r="G1536" s="2">
        <f>'Moving Avg'!F1536</f>
        <v>1.5895000000000004</v>
      </c>
      <c r="H1536" s="2">
        <f>'Moving Avg'!G1536</f>
        <v>1.7204000000000006</v>
      </c>
      <c r="I1536" s="2">
        <f>'Moving Avg'!H1536</f>
        <v>1.4881000000000002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50</v>
      </c>
      <c r="N1536" s="8">
        <f t="shared" si="231"/>
        <v>0</v>
      </c>
      <c r="O1536" s="8">
        <f t="shared" si="232"/>
        <v>50</v>
      </c>
      <c r="P1536" s="8">
        <f t="shared" si="233"/>
        <v>16.5</v>
      </c>
      <c r="Q1536" s="9">
        <f t="shared" si="234"/>
        <v>27.475000000000001</v>
      </c>
      <c r="R1536" s="9">
        <f t="shared" si="235"/>
        <v>31.625</v>
      </c>
      <c r="S1536" s="9">
        <f t="shared" si="236"/>
        <v>27.425000000000001</v>
      </c>
      <c r="T1536" s="9">
        <f t="shared" si="237"/>
        <v>29.125</v>
      </c>
      <c r="U1536" s="8">
        <f t="shared" si="238"/>
        <v>28.841666666666669</v>
      </c>
      <c r="V1536" s="8">
        <f t="shared" si="239"/>
        <v>28.912500000000001</v>
      </c>
    </row>
    <row r="1537" spans="1:22" ht="13.5" x14ac:dyDescent="0.25">
      <c r="A1537" s="3">
        <f>RSI!A1537</f>
        <v>44250</v>
      </c>
      <c r="B1537" s="2">
        <f>RSI!B1537</f>
        <v>1.43</v>
      </c>
      <c r="C1537" s="2">
        <f>RSI!I1537</f>
        <v>15.031449538139526</v>
      </c>
      <c r="D1537" s="2">
        <f>MACD!E1537</f>
        <v>4.7722980345940913E-2</v>
      </c>
      <c r="E1537" s="2">
        <f>MACD!F1537</f>
        <v>3.4230553469573155E-2</v>
      </c>
      <c r="F1537" s="2">
        <f>'Moving Avg'!D1537</f>
        <v>1.478</v>
      </c>
      <c r="G1537" s="2">
        <f>'Moving Avg'!F1537</f>
        <v>1.5815000000000001</v>
      </c>
      <c r="H1537" s="2">
        <f>'Moving Avg'!G1537</f>
        <v>1.7110000000000003</v>
      </c>
      <c r="I1537" s="2">
        <f>'Moving Avg'!H1537</f>
        <v>1.4875000000000003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50</v>
      </c>
      <c r="N1537" s="8">
        <f t="shared" si="231"/>
        <v>0</v>
      </c>
      <c r="O1537" s="8">
        <f t="shared" si="232"/>
        <v>0</v>
      </c>
      <c r="P1537" s="8">
        <f t="shared" si="233"/>
        <v>16.5</v>
      </c>
      <c r="Q1537" s="9">
        <f t="shared" si="234"/>
        <v>19.975000000000001</v>
      </c>
      <c r="R1537" s="9">
        <f t="shared" si="235"/>
        <v>14.125</v>
      </c>
      <c r="S1537" s="9">
        <f t="shared" si="236"/>
        <v>14.925000000000001</v>
      </c>
      <c r="T1537" s="9">
        <f t="shared" si="237"/>
        <v>16.625</v>
      </c>
      <c r="U1537" s="8">
        <f t="shared" si="238"/>
        <v>16.341666666666669</v>
      </c>
      <c r="V1537" s="8">
        <f t="shared" si="239"/>
        <v>16.412500000000001</v>
      </c>
    </row>
    <row r="1538" spans="1:22" ht="13.5" x14ac:dyDescent="0.25">
      <c r="A1538" s="3">
        <f>RSI!A1538</f>
        <v>44251</v>
      </c>
      <c r="B1538" s="2">
        <f>RSI!B1538</f>
        <v>1.43</v>
      </c>
      <c r="C1538" s="2">
        <f>RSI!I1538</f>
        <v>15.031449538139526</v>
      </c>
      <c r="D1538" s="2">
        <f>MACD!E1538</f>
        <v>5.6502947581091423E-2</v>
      </c>
      <c r="E1538" s="2">
        <f>MACD!F1538</f>
        <v>3.8685032291876809E-2</v>
      </c>
      <c r="F1538" s="2">
        <f>'Moving Avg'!D1538</f>
        <v>1.464</v>
      </c>
      <c r="G1538" s="2">
        <f>'Moving Avg'!F1538</f>
        <v>1.5699999999999998</v>
      </c>
      <c r="H1538" s="2">
        <f>'Moving Avg'!G1538</f>
        <v>1.7024000000000001</v>
      </c>
      <c r="I1538" s="2">
        <f>'Moving Avg'!H1538</f>
        <v>1.4869000000000006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19.975000000000001</v>
      </c>
      <c r="R1538" s="9">
        <f t="shared" si="235"/>
        <v>14.125</v>
      </c>
      <c r="S1538" s="9">
        <f t="shared" si="236"/>
        <v>14.925000000000001</v>
      </c>
      <c r="T1538" s="9">
        <f t="shared" si="237"/>
        <v>16.625</v>
      </c>
      <c r="U1538" s="8">
        <f t="shared" si="238"/>
        <v>16.341666666666669</v>
      </c>
      <c r="V1538" s="8">
        <f t="shared" si="239"/>
        <v>16.412500000000001</v>
      </c>
    </row>
    <row r="1539" spans="1:22" ht="13.5" x14ac:dyDescent="0.25">
      <c r="A1539" s="3">
        <f>RSI!A1539</f>
        <v>44252</v>
      </c>
      <c r="B1539" s="2">
        <f>RSI!B1539</f>
        <v>1.46</v>
      </c>
      <c r="C1539" s="2">
        <f>RSI!I1539</f>
        <v>25.097100792855159</v>
      </c>
      <c r="D1539" s="2">
        <f>MACD!E1539</f>
        <v>6.2680950998020402E-2</v>
      </c>
      <c r="E1539" s="2">
        <f>MACD!F1539</f>
        <v>4.3484216033105531E-2</v>
      </c>
      <c r="F1539" s="2">
        <f>'Moving Avg'!D1539</f>
        <v>1.456</v>
      </c>
      <c r="G1539" s="2">
        <f>'Moving Avg'!F1539</f>
        <v>1.56</v>
      </c>
      <c r="H1539" s="2">
        <f>'Moving Avg'!G1539</f>
        <v>1.6936000000000002</v>
      </c>
      <c r="I1539" s="2">
        <f>'Moving Avg'!H1539</f>
        <v>1.4863000000000006</v>
      </c>
      <c r="J1539" s="6" t="str">
        <f>OBV!F1539</f>
        <v>BULLISH</v>
      </c>
      <c r="K1539" s="6" t="str">
        <f>OBV!G1539</f>
        <v>NEUTRAL</v>
      </c>
      <c r="L1539" s="6" t="str">
        <f>OBV!H1539</f>
        <v>BULLISH DIVERGENCE</v>
      </c>
      <c r="M1539" s="8">
        <f t="shared" si="240"/>
        <v>50</v>
      </c>
      <c r="N1539" s="8">
        <f t="shared" si="241"/>
        <v>0</v>
      </c>
      <c r="O1539" s="8">
        <f t="shared" si="242"/>
        <v>0</v>
      </c>
      <c r="P1539" s="8">
        <f t="shared" si="243"/>
        <v>66.5</v>
      </c>
      <c r="Q1539" s="9">
        <f t="shared" ref="Q1539:Q1602" si="244">0.35*M1539+N1539*0.35+O1539*0.15+P1539*0.15</f>
        <v>27.475000000000001</v>
      </c>
      <c r="R1539" s="9">
        <f t="shared" ref="R1539:R1602" si="245">M1539*0.2+N1539*0.2+O1539*0.35+P1539*0.25</f>
        <v>26.625</v>
      </c>
      <c r="S1539" s="9">
        <f t="shared" ref="S1539:S1602" si="246">M1539*0.15+N1539*0.15+O1539*0.25+P1539*0.45</f>
        <v>37.424999999999997</v>
      </c>
      <c r="T1539" s="9">
        <f t="shared" ref="T1539:T1602" si="247">0.25*SUM(M1539:P1539)</f>
        <v>29.125</v>
      </c>
      <c r="U1539" s="8">
        <f t="shared" ref="U1539:U1602" si="248">SUM(Q1539:S1539)/3</f>
        <v>30.508333333333336</v>
      </c>
      <c r="V1539" s="8">
        <f t="shared" ref="V1539:V1602" si="249">SUM(Q1539:T1539)/4</f>
        <v>30.162500000000001</v>
      </c>
    </row>
    <row r="1540" spans="1:22" ht="13.5" x14ac:dyDescent="0.25">
      <c r="A1540" s="3">
        <f>RSI!A1540</f>
        <v>44253</v>
      </c>
      <c r="B1540" s="2">
        <f>RSI!B1540</f>
        <v>1.4</v>
      </c>
      <c r="C1540" s="2">
        <f>RSI!I1540</f>
        <v>19.995274014217443</v>
      </c>
      <c r="D1540" s="2">
        <f>MACD!E1540</f>
        <v>6.6920914347488702E-2</v>
      </c>
      <c r="E1540" s="2">
        <f>MACD!F1540</f>
        <v>4.8171555695982166E-2</v>
      </c>
      <c r="F1540" s="2">
        <f>'Moving Avg'!D1540</f>
        <v>1.4359999999999999</v>
      </c>
      <c r="G1540" s="2">
        <f>'Moving Avg'!F1540</f>
        <v>1.5469999999999999</v>
      </c>
      <c r="H1540" s="2">
        <f>'Moving Avg'!G1540</f>
        <v>1.6836000000000002</v>
      </c>
      <c r="I1540" s="2">
        <f>'Moving Avg'!H1540</f>
        <v>1.4852000000000003</v>
      </c>
      <c r="J1540" s="6" t="str">
        <f>OBV!F1540</f>
        <v>BULLISH</v>
      </c>
      <c r="K1540" s="6" t="str">
        <f>OBV!G1540</f>
        <v>NEUTRAL</v>
      </c>
      <c r="L1540" s="6" t="str">
        <f>OBV!H1540</f>
        <v>BULLISH DIVERGENCE</v>
      </c>
      <c r="M1540" s="8">
        <f t="shared" si="240"/>
        <v>50</v>
      </c>
      <c r="N1540" s="8">
        <f t="shared" si="241"/>
        <v>0</v>
      </c>
      <c r="O1540" s="8">
        <f t="shared" si="242"/>
        <v>0</v>
      </c>
      <c r="P1540" s="8">
        <f t="shared" si="243"/>
        <v>66.5</v>
      </c>
      <c r="Q1540" s="9">
        <f t="shared" si="244"/>
        <v>27.475000000000001</v>
      </c>
      <c r="R1540" s="9">
        <f t="shared" si="245"/>
        <v>26.625</v>
      </c>
      <c r="S1540" s="9">
        <f t="shared" si="246"/>
        <v>37.424999999999997</v>
      </c>
      <c r="T1540" s="9">
        <f t="shared" si="247"/>
        <v>29.125</v>
      </c>
      <c r="U1540" s="8">
        <f t="shared" si="248"/>
        <v>30.508333333333336</v>
      </c>
      <c r="V1540" s="8">
        <f t="shared" si="249"/>
        <v>30.162500000000001</v>
      </c>
    </row>
    <row r="1541" spans="1:22" ht="13.5" x14ac:dyDescent="0.25">
      <c r="A1541" s="3">
        <f>RSI!A1541</f>
        <v>44256</v>
      </c>
      <c r="B1541" s="2">
        <f>RSI!B1541</f>
        <v>1.4</v>
      </c>
      <c r="C1541" s="2">
        <f>RSI!I1541</f>
        <v>19.995274014217443</v>
      </c>
      <c r="D1541" s="2">
        <f>MACD!E1541</f>
        <v>6.5377627349522349E-2</v>
      </c>
      <c r="E1541" s="2">
        <f>MACD!F1541</f>
        <v>5.1612770026690208E-2</v>
      </c>
      <c r="F1541" s="2">
        <f>'Moving Avg'!D1541</f>
        <v>1.4240000000000002</v>
      </c>
      <c r="G1541" s="2">
        <f>'Moving Avg'!F1541</f>
        <v>1.534</v>
      </c>
      <c r="H1541" s="2">
        <f>'Moving Avg'!G1541</f>
        <v>1.6746000000000001</v>
      </c>
      <c r="I1541" s="2">
        <f>'Moving Avg'!H1541</f>
        <v>1.4839000000000004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  <c r="M1541" s="8">
        <f t="shared" si="240"/>
        <v>50</v>
      </c>
      <c r="N1541" s="8">
        <f t="shared" si="241"/>
        <v>0</v>
      </c>
      <c r="O1541" s="8">
        <f t="shared" si="242"/>
        <v>0</v>
      </c>
      <c r="P1541" s="8">
        <f t="shared" si="243"/>
        <v>66.5</v>
      </c>
      <c r="Q1541" s="9">
        <f t="shared" si="244"/>
        <v>27.475000000000001</v>
      </c>
      <c r="R1541" s="9">
        <f t="shared" si="245"/>
        <v>26.625</v>
      </c>
      <c r="S1541" s="9">
        <f t="shared" si="246"/>
        <v>37.424999999999997</v>
      </c>
      <c r="T1541" s="9">
        <f t="shared" si="247"/>
        <v>29.125</v>
      </c>
      <c r="U1541" s="8">
        <f t="shared" si="248"/>
        <v>30.508333333333336</v>
      </c>
      <c r="V1541" s="8">
        <f t="shared" si="249"/>
        <v>30.162500000000001</v>
      </c>
    </row>
    <row r="1542" spans="1:22" ht="13.5" x14ac:dyDescent="0.25">
      <c r="A1542" s="3">
        <f>RSI!A1542</f>
        <v>44257</v>
      </c>
      <c r="B1542" s="2">
        <f>RSI!B1542</f>
        <v>1.39</v>
      </c>
      <c r="C1542" s="2">
        <f>RSI!I1542</f>
        <v>19.239295528328313</v>
      </c>
      <c r="D1542" s="2">
        <f>MACD!E1542</f>
        <v>5.960579135567956E-2</v>
      </c>
      <c r="E1542" s="2">
        <f>MACD!F1542</f>
        <v>5.3211374292488081E-2</v>
      </c>
      <c r="F1542" s="2">
        <f>'Moving Avg'!D1542</f>
        <v>1.4159999999999999</v>
      </c>
      <c r="G1542" s="2">
        <f>'Moving Avg'!F1542</f>
        <v>1.5205</v>
      </c>
      <c r="H1542" s="2">
        <f>'Moving Avg'!G1542</f>
        <v>1.6654</v>
      </c>
      <c r="I1542" s="2">
        <f>'Moving Avg'!H1542</f>
        <v>1.4825500000000005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0"/>
        <v>50</v>
      </c>
      <c r="N1542" s="8">
        <f t="shared" si="241"/>
        <v>0</v>
      </c>
      <c r="O1542" s="8">
        <f t="shared" si="242"/>
        <v>0</v>
      </c>
      <c r="P1542" s="8">
        <f t="shared" si="243"/>
        <v>16.5</v>
      </c>
      <c r="Q1542" s="9">
        <f t="shared" si="244"/>
        <v>19.975000000000001</v>
      </c>
      <c r="R1542" s="9">
        <f t="shared" si="245"/>
        <v>14.125</v>
      </c>
      <c r="S1542" s="9">
        <f t="shared" si="246"/>
        <v>14.925000000000001</v>
      </c>
      <c r="T1542" s="9">
        <f t="shared" si="247"/>
        <v>16.625</v>
      </c>
      <c r="U1542" s="8">
        <f t="shared" si="248"/>
        <v>16.341666666666669</v>
      </c>
      <c r="V1542" s="8">
        <f t="shared" si="249"/>
        <v>16.412500000000001</v>
      </c>
    </row>
    <row r="1543" spans="1:22" ht="13.5" x14ac:dyDescent="0.25">
      <c r="A1543" s="3">
        <f>RSI!A1543</f>
        <v>44258</v>
      </c>
      <c r="B1543" s="2">
        <f>RSI!B1543</f>
        <v>1.39</v>
      </c>
      <c r="C1543" s="2">
        <f>RSI!I1543</f>
        <v>19.239295528328313</v>
      </c>
      <c r="D1543" s="2">
        <f>MACD!E1543</f>
        <v>5.5657990604313534E-2</v>
      </c>
      <c r="E1543" s="2">
        <f>MACD!F1543</f>
        <v>5.3700697554853176E-2</v>
      </c>
      <c r="F1543" s="2">
        <f>'Moving Avg'!D1543</f>
        <v>1.4079999999999999</v>
      </c>
      <c r="G1543" s="2">
        <f>'Moving Avg'!F1543</f>
        <v>1.5090000000000001</v>
      </c>
      <c r="H1543" s="2">
        <f>'Moving Avg'!G1543</f>
        <v>1.6563999999999999</v>
      </c>
      <c r="I1543" s="2">
        <f>'Moving Avg'!H1543</f>
        <v>1.4810000000000005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50</v>
      </c>
      <c r="N1543" s="8">
        <f t="shared" si="241"/>
        <v>0</v>
      </c>
      <c r="O1543" s="8">
        <f t="shared" si="242"/>
        <v>0</v>
      </c>
      <c r="P1543" s="8">
        <f t="shared" si="243"/>
        <v>16.5</v>
      </c>
      <c r="Q1543" s="9">
        <f t="shared" si="244"/>
        <v>19.975000000000001</v>
      </c>
      <c r="R1543" s="9">
        <f t="shared" si="245"/>
        <v>14.125</v>
      </c>
      <c r="S1543" s="9">
        <f t="shared" si="246"/>
        <v>14.925000000000001</v>
      </c>
      <c r="T1543" s="9">
        <f t="shared" si="247"/>
        <v>16.625</v>
      </c>
      <c r="U1543" s="8">
        <f t="shared" si="248"/>
        <v>16.341666666666669</v>
      </c>
      <c r="V1543" s="8">
        <f t="shared" si="249"/>
        <v>16.412500000000001</v>
      </c>
    </row>
    <row r="1544" spans="1:22" ht="13.5" x14ac:dyDescent="0.25">
      <c r="A1544" s="3">
        <f>RSI!A1544</f>
        <v>44259</v>
      </c>
      <c r="B1544" s="2">
        <f>RSI!B1544</f>
        <v>1.39</v>
      </c>
      <c r="C1544" s="2">
        <f>RSI!I1544</f>
        <v>19.239295528328313</v>
      </c>
      <c r="D1544" s="2">
        <f>MACD!E1544</f>
        <v>5.3184266475986064E-2</v>
      </c>
      <c r="E1544" s="2">
        <f>MACD!F1544</f>
        <v>5.3597411339079762E-2</v>
      </c>
      <c r="F1544" s="2">
        <f>'Moving Avg'!D1544</f>
        <v>1.3939999999999997</v>
      </c>
      <c r="G1544" s="2">
        <f>'Moving Avg'!F1544</f>
        <v>1.4975000000000001</v>
      </c>
      <c r="H1544" s="2">
        <f>'Moving Avg'!G1544</f>
        <v>1.6473999999999998</v>
      </c>
      <c r="I1544" s="2">
        <f>'Moving Avg'!H1544</f>
        <v>1.4796000000000005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50</v>
      </c>
      <c r="N1544" s="8">
        <f t="shared" si="241"/>
        <v>45</v>
      </c>
      <c r="O1544" s="8">
        <f t="shared" si="242"/>
        <v>0</v>
      </c>
      <c r="P1544" s="8">
        <f t="shared" si="243"/>
        <v>16.5</v>
      </c>
      <c r="Q1544" s="9">
        <f t="shared" si="244"/>
        <v>35.725000000000001</v>
      </c>
      <c r="R1544" s="9">
        <f t="shared" si="245"/>
        <v>23.125</v>
      </c>
      <c r="S1544" s="9">
        <f t="shared" si="246"/>
        <v>21.675000000000001</v>
      </c>
      <c r="T1544" s="9">
        <f t="shared" si="247"/>
        <v>27.875</v>
      </c>
      <c r="U1544" s="8">
        <f t="shared" si="248"/>
        <v>26.841666666666669</v>
      </c>
      <c r="V1544" s="8">
        <f t="shared" si="249"/>
        <v>27.1</v>
      </c>
    </row>
    <row r="1545" spans="1:22" ht="13.5" x14ac:dyDescent="0.25">
      <c r="A1545" s="3">
        <f>RSI!A1545</f>
        <v>44260</v>
      </c>
      <c r="B1545" s="2">
        <f>RSI!B1545</f>
        <v>1.39</v>
      </c>
      <c r="C1545" s="2">
        <f>RSI!I1545</f>
        <v>19.239295528328313</v>
      </c>
      <c r="D1545" s="2">
        <f>MACD!E1545</f>
        <v>5.1893636273154131E-2</v>
      </c>
      <c r="E1545" s="2">
        <f>MACD!F1545</f>
        <v>5.3256656325894637E-2</v>
      </c>
      <c r="F1545" s="2">
        <f>'Moving Avg'!D1545</f>
        <v>1.3919999999999999</v>
      </c>
      <c r="G1545" s="2">
        <f>'Moving Avg'!F1545</f>
        <v>1.486</v>
      </c>
      <c r="H1545" s="2">
        <f>'Moving Avg'!G1545</f>
        <v>1.6383999999999999</v>
      </c>
      <c r="I1545" s="2">
        <f>'Moving Avg'!H1545</f>
        <v>1.4781000000000004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50</v>
      </c>
      <c r="N1545" s="8">
        <f t="shared" si="241"/>
        <v>45</v>
      </c>
      <c r="O1545" s="8">
        <f t="shared" si="242"/>
        <v>0</v>
      </c>
      <c r="P1545" s="8">
        <f t="shared" si="243"/>
        <v>16.5</v>
      </c>
      <c r="Q1545" s="9">
        <f t="shared" si="244"/>
        <v>35.725000000000001</v>
      </c>
      <c r="R1545" s="9">
        <f t="shared" si="245"/>
        <v>23.125</v>
      </c>
      <c r="S1545" s="9">
        <f t="shared" si="246"/>
        <v>21.675000000000001</v>
      </c>
      <c r="T1545" s="9">
        <f t="shared" si="247"/>
        <v>27.875</v>
      </c>
      <c r="U1545" s="8">
        <f t="shared" si="248"/>
        <v>26.841666666666669</v>
      </c>
      <c r="V1545" s="8">
        <f t="shared" si="249"/>
        <v>27.1</v>
      </c>
    </row>
    <row r="1546" spans="1:22" ht="13.5" x14ac:dyDescent="0.25">
      <c r="A1546" s="3">
        <f>RSI!A1546</f>
        <v>44263</v>
      </c>
      <c r="B1546" s="2">
        <f>RSI!B1546</f>
        <v>1.35</v>
      </c>
      <c r="C1546" s="2">
        <f>RSI!I1546</f>
        <v>15.987262754400376</v>
      </c>
      <c r="D1546" s="2">
        <f>MACD!E1546</f>
        <v>4.8353756356141586E-2</v>
      </c>
      <c r="E1546" s="2">
        <f>MACD!F1546</f>
        <v>5.2276076331944026E-2</v>
      </c>
      <c r="F1546" s="2">
        <f>'Moving Avg'!D1546</f>
        <v>1.3820000000000001</v>
      </c>
      <c r="G1546" s="2">
        <f>'Moving Avg'!F1546</f>
        <v>1.4730000000000001</v>
      </c>
      <c r="H1546" s="2">
        <f>'Moving Avg'!G1546</f>
        <v>1.6285999999999996</v>
      </c>
      <c r="I1546" s="2">
        <f>'Moving Avg'!H1546</f>
        <v>1.4761500000000001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50</v>
      </c>
      <c r="N1546" s="8">
        <f t="shared" si="241"/>
        <v>45</v>
      </c>
      <c r="O1546" s="8">
        <f t="shared" si="242"/>
        <v>0</v>
      </c>
      <c r="P1546" s="8">
        <f t="shared" si="243"/>
        <v>16.5</v>
      </c>
      <c r="Q1546" s="9">
        <f t="shared" si="244"/>
        <v>35.725000000000001</v>
      </c>
      <c r="R1546" s="9">
        <f t="shared" si="245"/>
        <v>23.125</v>
      </c>
      <c r="S1546" s="9">
        <f t="shared" si="246"/>
        <v>21.675000000000001</v>
      </c>
      <c r="T1546" s="9">
        <f t="shared" si="247"/>
        <v>27.875</v>
      </c>
      <c r="U1546" s="8">
        <f t="shared" si="248"/>
        <v>26.841666666666669</v>
      </c>
      <c r="V1546" s="8">
        <f t="shared" si="249"/>
        <v>27.1</v>
      </c>
    </row>
    <row r="1547" spans="1:22" ht="13.5" x14ac:dyDescent="0.25">
      <c r="A1547" s="3">
        <f>RSI!A1547</f>
        <v>44264</v>
      </c>
      <c r="B1547" s="2">
        <f>RSI!B1547</f>
        <v>1.31</v>
      </c>
      <c r="C1547" s="2">
        <f>RSI!I1547</f>
        <v>13.525223937279463</v>
      </c>
      <c r="D1547" s="2">
        <f>MACD!E1547</f>
        <v>4.4630445807415153E-2</v>
      </c>
      <c r="E1547" s="2">
        <f>MACD!F1547</f>
        <v>5.0746950227038255E-2</v>
      </c>
      <c r="F1547" s="2">
        <f>'Moving Avg'!D1547</f>
        <v>1.3660000000000001</v>
      </c>
      <c r="G1547" s="2">
        <f>'Moving Avg'!F1547</f>
        <v>1.458</v>
      </c>
      <c r="H1547" s="2">
        <f>'Moving Avg'!G1547</f>
        <v>1.6181999999999996</v>
      </c>
      <c r="I1547" s="2">
        <f>'Moving Avg'!H1547</f>
        <v>1.4742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50</v>
      </c>
      <c r="N1547" s="8">
        <f t="shared" si="241"/>
        <v>45</v>
      </c>
      <c r="O1547" s="8">
        <f t="shared" si="242"/>
        <v>0</v>
      </c>
      <c r="P1547" s="8">
        <f t="shared" si="243"/>
        <v>16.5</v>
      </c>
      <c r="Q1547" s="9">
        <f t="shared" si="244"/>
        <v>35.725000000000001</v>
      </c>
      <c r="R1547" s="9">
        <f t="shared" si="245"/>
        <v>23.125</v>
      </c>
      <c r="S1547" s="9">
        <f t="shared" si="246"/>
        <v>21.675000000000001</v>
      </c>
      <c r="T1547" s="9">
        <f t="shared" si="247"/>
        <v>27.875</v>
      </c>
      <c r="U1547" s="8">
        <f t="shared" si="248"/>
        <v>26.841666666666669</v>
      </c>
      <c r="V1547" s="8">
        <f t="shared" si="249"/>
        <v>27.1</v>
      </c>
    </row>
    <row r="1548" spans="1:22" ht="13.5" x14ac:dyDescent="0.25">
      <c r="A1548" s="3">
        <f>RSI!A1548</f>
        <v>44265</v>
      </c>
      <c r="B1548" s="2">
        <f>RSI!B1548</f>
        <v>1.31</v>
      </c>
      <c r="C1548" s="2">
        <f>RSI!I1548</f>
        <v>13.525223937279463</v>
      </c>
      <c r="D1548" s="2">
        <f>MACD!E1548</f>
        <v>4.257223445661884E-2</v>
      </c>
      <c r="E1548" s="2">
        <f>MACD!F1548</f>
        <v>4.9112007072954371E-2</v>
      </c>
      <c r="F1548" s="2">
        <f>'Moving Avg'!D1548</f>
        <v>1.35</v>
      </c>
      <c r="G1548" s="2">
        <f>'Moving Avg'!F1548</f>
        <v>1.4424999999999999</v>
      </c>
      <c r="H1548" s="2">
        <f>'Moving Avg'!G1548</f>
        <v>1.6073999999999997</v>
      </c>
      <c r="I1548" s="2">
        <f>'Moving Avg'!H1548</f>
        <v>1.4723999999999997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  <c r="M1548" s="8">
        <f t="shared" si="240"/>
        <v>50</v>
      </c>
      <c r="N1548" s="8">
        <f t="shared" si="241"/>
        <v>45</v>
      </c>
      <c r="O1548" s="8">
        <f t="shared" si="242"/>
        <v>0</v>
      </c>
      <c r="P1548" s="8">
        <f t="shared" si="243"/>
        <v>16.5</v>
      </c>
      <c r="Q1548" s="9">
        <f t="shared" si="244"/>
        <v>35.725000000000001</v>
      </c>
      <c r="R1548" s="9">
        <f t="shared" si="245"/>
        <v>23.125</v>
      </c>
      <c r="S1548" s="9">
        <f t="shared" si="246"/>
        <v>21.675000000000001</v>
      </c>
      <c r="T1548" s="9">
        <f t="shared" si="247"/>
        <v>27.875</v>
      </c>
      <c r="U1548" s="8">
        <f t="shared" si="248"/>
        <v>26.841666666666669</v>
      </c>
      <c r="V1548" s="8">
        <f t="shared" si="249"/>
        <v>27.1</v>
      </c>
    </row>
    <row r="1549" spans="1:22" ht="13.5" x14ac:dyDescent="0.25">
      <c r="A1549" s="3">
        <f>RSI!A1549</f>
        <v>44266</v>
      </c>
      <c r="B1549" s="2">
        <f>RSI!B1549</f>
        <v>1.31</v>
      </c>
      <c r="C1549" s="2">
        <f>RSI!I1549</f>
        <v>13.525223937279435</v>
      </c>
      <c r="D1549" s="2">
        <f>MACD!E1549</f>
        <v>4.6457428019879732E-2</v>
      </c>
      <c r="E1549" s="2">
        <f>MACD!F1549</f>
        <v>4.8581091262339449E-2</v>
      </c>
      <c r="F1549" s="2">
        <f>'Moving Avg'!D1549</f>
        <v>1.3340000000000003</v>
      </c>
      <c r="G1549" s="2">
        <f>'Moving Avg'!F1549</f>
        <v>1.427</v>
      </c>
      <c r="H1549" s="2">
        <f>'Moving Avg'!G1549</f>
        <v>1.5967999999999996</v>
      </c>
      <c r="I1549" s="2">
        <f>'Moving Avg'!H1549</f>
        <v>1.4705999999999997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  <c r="M1549" s="8">
        <f t="shared" si="240"/>
        <v>50</v>
      </c>
      <c r="N1549" s="8">
        <f t="shared" si="241"/>
        <v>45</v>
      </c>
      <c r="O1549" s="8">
        <f t="shared" si="242"/>
        <v>0</v>
      </c>
      <c r="P1549" s="8">
        <f t="shared" si="243"/>
        <v>16.5</v>
      </c>
      <c r="Q1549" s="9">
        <f t="shared" si="244"/>
        <v>35.725000000000001</v>
      </c>
      <c r="R1549" s="9">
        <f t="shared" si="245"/>
        <v>23.125</v>
      </c>
      <c r="S1549" s="9">
        <f t="shared" si="246"/>
        <v>21.675000000000001</v>
      </c>
      <c r="T1549" s="9">
        <f t="shared" si="247"/>
        <v>27.875</v>
      </c>
      <c r="U1549" s="8">
        <f t="shared" si="248"/>
        <v>26.841666666666669</v>
      </c>
      <c r="V1549" s="8">
        <f t="shared" si="249"/>
        <v>27.1</v>
      </c>
    </row>
    <row r="1550" spans="1:22" ht="13.5" x14ac:dyDescent="0.25">
      <c r="A1550" s="3">
        <f>RSI!A1550</f>
        <v>44267</v>
      </c>
      <c r="B1550" s="2">
        <f>RSI!B1550</f>
        <v>1.31</v>
      </c>
      <c r="C1550" s="2">
        <f>RSI!I1550</f>
        <v>13.525223937279463</v>
      </c>
      <c r="D1550" s="2">
        <f>MACD!E1550</f>
        <v>4.1450586190299177E-2</v>
      </c>
      <c r="E1550" s="2">
        <f>MACD!F1550</f>
        <v>4.7154990247931398E-2</v>
      </c>
      <c r="F1550" s="2">
        <f>'Moving Avg'!D1550</f>
        <v>1.3180000000000001</v>
      </c>
      <c r="G1550" s="2">
        <f>'Moving Avg'!F1550</f>
        <v>1.4135</v>
      </c>
      <c r="H1550" s="2">
        <f>'Moving Avg'!G1550</f>
        <v>1.5859999999999996</v>
      </c>
      <c r="I1550" s="2">
        <f>'Moving Avg'!H1550</f>
        <v>1.4690499999999997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50</v>
      </c>
      <c r="N1550" s="8">
        <f t="shared" si="241"/>
        <v>45</v>
      </c>
      <c r="O1550" s="8">
        <f t="shared" si="242"/>
        <v>0</v>
      </c>
      <c r="P1550" s="8">
        <f t="shared" si="243"/>
        <v>16.5</v>
      </c>
      <c r="Q1550" s="9">
        <f t="shared" si="244"/>
        <v>35.725000000000001</v>
      </c>
      <c r="R1550" s="9">
        <f t="shared" si="245"/>
        <v>23.125</v>
      </c>
      <c r="S1550" s="9">
        <f t="shared" si="246"/>
        <v>21.675000000000001</v>
      </c>
      <c r="T1550" s="9">
        <f t="shared" si="247"/>
        <v>27.875</v>
      </c>
      <c r="U1550" s="8">
        <f t="shared" si="248"/>
        <v>26.841666666666669</v>
      </c>
      <c r="V1550" s="8">
        <f t="shared" si="249"/>
        <v>27.1</v>
      </c>
    </row>
    <row r="1551" spans="1:22" ht="13.5" x14ac:dyDescent="0.25">
      <c r="A1551" s="3">
        <f>RSI!A1551</f>
        <v>44270</v>
      </c>
      <c r="B1551" s="2">
        <f>RSI!B1551</f>
        <v>1.31</v>
      </c>
      <c r="C1551" s="2">
        <f>RSI!I1551</f>
        <v>13.525223937279463</v>
      </c>
      <c r="D1551" s="2">
        <f>MACD!E1551</f>
        <v>3.8081116538174031E-2</v>
      </c>
      <c r="E1551" s="2">
        <f>MACD!F1551</f>
        <v>4.5340215505979928E-2</v>
      </c>
      <c r="F1551" s="2">
        <f>'Moving Avg'!D1551</f>
        <v>1.31</v>
      </c>
      <c r="G1551" s="2">
        <f>'Moving Avg'!F1551</f>
        <v>1.4019999999999999</v>
      </c>
      <c r="H1551" s="2">
        <f>'Moving Avg'!G1551</f>
        <v>1.5741999999999996</v>
      </c>
      <c r="I1551" s="2">
        <f>'Moving Avg'!H1551</f>
        <v>1.4676999999999998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50</v>
      </c>
      <c r="N1551" s="8">
        <f t="shared" si="241"/>
        <v>45</v>
      </c>
      <c r="O1551" s="8">
        <f t="shared" si="242"/>
        <v>0</v>
      </c>
      <c r="P1551" s="8">
        <f t="shared" si="243"/>
        <v>16.5</v>
      </c>
      <c r="Q1551" s="9">
        <f t="shared" si="244"/>
        <v>35.725000000000001</v>
      </c>
      <c r="R1551" s="9">
        <f t="shared" si="245"/>
        <v>23.125</v>
      </c>
      <c r="S1551" s="9">
        <f t="shared" si="246"/>
        <v>21.675000000000001</v>
      </c>
      <c r="T1551" s="9">
        <f t="shared" si="247"/>
        <v>27.875</v>
      </c>
      <c r="U1551" s="8">
        <f t="shared" si="248"/>
        <v>26.841666666666669</v>
      </c>
      <c r="V1551" s="8">
        <f t="shared" si="249"/>
        <v>27.1</v>
      </c>
    </row>
    <row r="1552" spans="1:22" ht="13.5" x14ac:dyDescent="0.25">
      <c r="A1552" s="3">
        <f>RSI!A1552</f>
        <v>44271</v>
      </c>
      <c r="B1552" s="2">
        <f>RSI!B1552</f>
        <v>1.35</v>
      </c>
      <c r="C1552" s="2">
        <f>RSI!I1552</f>
        <v>29.297042745967431</v>
      </c>
      <c r="D1552" s="2">
        <f>MACD!E1552</f>
        <v>3.1531462348752148E-2</v>
      </c>
      <c r="E1552" s="2">
        <f>MACD!F1552</f>
        <v>4.2578464874534372E-2</v>
      </c>
      <c r="F1552" s="2">
        <f>'Moving Avg'!D1552</f>
        <v>1.3180000000000001</v>
      </c>
      <c r="G1552" s="2">
        <f>'Moving Avg'!F1552</f>
        <v>1.3945000000000001</v>
      </c>
      <c r="H1552" s="2">
        <f>'Moving Avg'!G1552</f>
        <v>1.5635999999999997</v>
      </c>
      <c r="I1552" s="2">
        <f>'Moving Avg'!H1552</f>
        <v>1.4665499999999998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  <c r="M1552" s="8">
        <f t="shared" si="240"/>
        <v>50</v>
      </c>
      <c r="N1552" s="8">
        <f t="shared" si="241"/>
        <v>45</v>
      </c>
      <c r="O1552" s="8">
        <f t="shared" si="242"/>
        <v>0</v>
      </c>
      <c r="P1552" s="8">
        <f t="shared" si="243"/>
        <v>83.5</v>
      </c>
      <c r="Q1552" s="9">
        <f t="shared" si="244"/>
        <v>45.774999999999999</v>
      </c>
      <c r="R1552" s="9">
        <f t="shared" si="245"/>
        <v>39.875</v>
      </c>
      <c r="S1552" s="9">
        <f t="shared" si="246"/>
        <v>51.825000000000003</v>
      </c>
      <c r="T1552" s="9">
        <f t="shared" si="247"/>
        <v>44.625</v>
      </c>
      <c r="U1552" s="8">
        <f t="shared" si="248"/>
        <v>45.82500000000001</v>
      </c>
      <c r="V1552" s="8">
        <f t="shared" si="249"/>
        <v>45.525000000000006</v>
      </c>
    </row>
    <row r="1553" spans="1:22" ht="13.5" x14ac:dyDescent="0.25">
      <c r="A1553" s="3">
        <f>RSI!A1553</f>
        <v>44272</v>
      </c>
      <c r="B1553" s="2">
        <f>RSI!B1553</f>
        <v>1.35</v>
      </c>
      <c r="C1553" s="2">
        <f>RSI!I1553</f>
        <v>29.297042745967431</v>
      </c>
      <c r="D1553" s="2">
        <f>MACD!E1553</f>
        <v>2.6496474452780472E-2</v>
      </c>
      <c r="E1553" s="2">
        <f>MACD!F1553</f>
        <v>3.9362066790183593E-2</v>
      </c>
      <c r="F1553" s="2">
        <f>'Moving Avg'!D1553</f>
        <v>1.3260000000000001</v>
      </c>
      <c r="G1553" s="2">
        <f>'Moving Avg'!F1553</f>
        <v>1.387</v>
      </c>
      <c r="H1553" s="2">
        <f>'Moving Avg'!G1553</f>
        <v>1.5529999999999995</v>
      </c>
      <c r="I1553" s="2">
        <f>'Moving Avg'!H1553</f>
        <v>1.4656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  <c r="M1553" s="8">
        <f t="shared" si="240"/>
        <v>50</v>
      </c>
      <c r="N1553" s="8">
        <f t="shared" si="241"/>
        <v>45</v>
      </c>
      <c r="O1553" s="8">
        <f t="shared" si="242"/>
        <v>0</v>
      </c>
      <c r="P1553" s="8">
        <f t="shared" si="243"/>
        <v>83.5</v>
      </c>
      <c r="Q1553" s="9">
        <f t="shared" si="244"/>
        <v>45.774999999999999</v>
      </c>
      <c r="R1553" s="9">
        <f t="shared" si="245"/>
        <v>39.875</v>
      </c>
      <c r="S1553" s="9">
        <f t="shared" si="246"/>
        <v>51.825000000000003</v>
      </c>
      <c r="T1553" s="9">
        <f t="shared" si="247"/>
        <v>44.625</v>
      </c>
      <c r="U1553" s="8">
        <f t="shared" si="248"/>
        <v>45.82500000000001</v>
      </c>
      <c r="V1553" s="8">
        <f t="shared" si="249"/>
        <v>45.525000000000006</v>
      </c>
    </row>
    <row r="1554" spans="1:22" ht="13.5" x14ac:dyDescent="0.25">
      <c r="A1554" s="3">
        <f>RSI!A1554</f>
        <v>44273</v>
      </c>
      <c r="B1554" s="2">
        <f>RSI!B1554</f>
        <v>1.35</v>
      </c>
      <c r="C1554" s="2">
        <f>RSI!I1554</f>
        <v>29.297042745967431</v>
      </c>
      <c r="D1554" s="2">
        <f>MACD!E1554</f>
        <v>2.2705569697215378E-2</v>
      </c>
      <c r="E1554" s="2">
        <f>MACD!F1554</f>
        <v>3.6030767371589952E-2</v>
      </c>
      <c r="F1554" s="2">
        <f>'Moving Avg'!D1554</f>
        <v>1.3340000000000001</v>
      </c>
      <c r="G1554" s="2">
        <f>'Moving Avg'!F1554</f>
        <v>1.3794999999999999</v>
      </c>
      <c r="H1554" s="2">
        <f>'Moving Avg'!G1554</f>
        <v>1.5423999999999993</v>
      </c>
      <c r="I1554" s="2">
        <f>'Moving Avg'!H1554</f>
        <v>1.46465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  <c r="M1554" s="8">
        <f t="shared" si="240"/>
        <v>50</v>
      </c>
      <c r="N1554" s="8">
        <f t="shared" si="241"/>
        <v>45</v>
      </c>
      <c r="O1554" s="8">
        <f t="shared" si="242"/>
        <v>0</v>
      </c>
      <c r="P1554" s="8">
        <f t="shared" si="243"/>
        <v>83.5</v>
      </c>
      <c r="Q1554" s="9">
        <f t="shared" si="244"/>
        <v>45.774999999999999</v>
      </c>
      <c r="R1554" s="9">
        <f t="shared" si="245"/>
        <v>39.875</v>
      </c>
      <c r="S1554" s="9">
        <f t="shared" si="246"/>
        <v>51.825000000000003</v>
      </c>
      <c r="T1554" s="9">
        <f t="shared" si="247"/>
        <v>44.625</v>
      </c>
      <c r="U1554" s="8">
        <f t="shared" si="248"/>
        <v>45.82500000000001</v>
      </c>
      <c r="V1554" s="8">
        <f t="shared" si="249"/>
        <v>45.525000000000006</v>
      </c>
    </row>
    <row r="1555" spans="1:22" ht="13.5" x14ac:dyDescent="0.25">
      <c r="A1555" s="3">
        <f>RSI!A1555</f>
        <v>44274</v>
      </c>
      <c r="B1555" s="2">
        <f>RSI!B1555</f>
        <v>1.33</v>
      </c>
      <c r="C1555" s="2">
        <f>RSI!I1555</f>
        <v>26.301367584424156</v>
      </c>
      <c r="D1555" s="2">
        <f>MACD!E1555</f>
        <v>2.141405663006668E-2</v>
      </c>
      <c r="E1555" s="2">
        <f>MACD!F1555</f>
        <v>3.3107425223285303E-2</v>
      </c>
      <c r="F1555" s="2">
        <f>'Moving Avg'!D1555</f>
        <v>1.3379999999999999</v>
      </c>
      <c r="G1555" s="2">
        <f>'Moving Avg'!F1555</f>
        <v>1.371</v>
      </c>
      <c r="H1555" s="2">
        <f>'Moving Avg'!G1555</f>
        <v>1.5325999999999995</v>
      </c>
      <c r="I1555" s="2">
        <f>'Moving Avg'!H1555</f>
        <v>1.4638</v>
      </c>
      <c r="J1555" s="6" t="str">
        <f>OBV!F1555</f>
        <v>BEARISH</v>
      </c>
      <c r="K1555" s="6" t="str">
        <f>OBV!G1555</f>
        <v>NEUTRAL</v>
      </c>
      <c r="L1555" s="6" t="str">
        <f>OBV!H1555</f>
        <v>BEARISH DIVERGENCE</v>
      </c>
      <c r="M1555" s="8">
        <f t="shared" si="240"/>
        <v>50</v>
      </c>
      <c r="N1555" s="8">
        <f t="shared" si="241"/>
        <v>45</v>
      </c>
      <c r="O1555" s="8">
        <f t="shared" si="242"/>
        <v>0</v>
      </c>
      <c r="P1555" s="8">
        <f t="shared" si="243"/>
        <v>16.5</v>
      </c>
      <c r="Q1555" s="9">
        <f t="shared" si="244"/>
        <v>35.725000000000001</v>
      </c>
      <c r="R1555" s="9">
        <f t="shared" si="245"/>
        <v>23.125</v>
      </c>
      <c r="S1555" s="9">
        <f t="shared" si="246"/>
        <v>21.675000000000001</v>
      </c>
      <c r="T1555" s="9">
        <f t="shared" si="247"/>
        <v>27.875</v>
      </c>
      <c r="U1555" s="8">
        <f t="shared" si="248"/>
        <v>26.841666666666669</v>
      </c>
      <c r="V1555" s="8">
        <f t="shared" si="249"/>
        <v>27.1</v>
      </c>
    </row>
    <row r="1556" spans="1:22" ht="13.5" x14ac:dyDescent="0.25">
      <c r="A1556" s="3">
        <f>RSI!A1556</f>
        <v>44277</v>
      </c>
      <c r="B1556" s="2">
        <f>RSI!B1556</f>
        <v>1.33</v>
      </c>
      <c r="C1556" s="2">
        <f>RSI!I1556</f>
        <v>26.301367584424142</v>
      </c>
      <c r="D1556" s="2">
        <f>MACD!E1556</f>
        <v>1.4688067114436487E-2</v>
      </c>
      <c r="E1556" s="2">
        <f>MACD!F1556</f>
        <v>2.942355360151554E-2</v>
      </c>
      <c r="F1556" s="2">
        <f>'Moving Avg'!D1556</f>
        <v>1.3420000000000001</v>
      </c>
      <c r="G1556" s="2">
        <f>'Moving Avg'!F1556</f>
        <v>1.3645</v>
      </c>
      <c r="H1556" s="2">
        <f>'Moving Avg'!G1556</f>
        <v>1.5235999999999996</v>
      </c>
      <c r="I1556" s="2">
        <f>'Moving Avg'!H1556</f>
        <v>1.46275</v>
      </c>
      <c r="J1556" s="6" t="str">
        <f>OBV!F1556</f>
        <v>BEARISH</v>
      </c>
      <c r="K1556" s="6" t="str">
        <f>OBV!G1556</f>
        <v>NEUTRAL</v>
      </c>
      <c r="L1556" s="6" t="str">
        <f>OBV!H1556</f>
        <v>BEARISH DIVERGENCE</v>
      </c>
      <c r="M1556" s="8">
        <f t="shared" si="240"/>
        <v>50</v>
      </c>
      <c r="N1556" s="8">
        <f t="shared" si="241"/>
        <v>45</v>
      </c>
      <c r="O1556" s="8">
        <f t="shared" si="242"/>
        <v>0</v>
      </c>
      <c r="P1556" s="8">
        <f t="shared" si="243"/>
        <v>16.5</v>
      </c>
      <c r="Q1556" s="9">
        <f t="shared" si="244"/>
        <v>35.725000000000001</v>
      </c>
      <c r="R1556" s="9">
        <f t="shared" si="245"/>
        <v>23.125</v>
      </c>
      <c r="S1556" s="9">
        <f t="shared" si="246"/>
        <v>21.675000000000001</v>
      </c>
      <c r="T1556" s="9">
        <f t="shared" si="247"/>
        <v>27.875</v>
      </c>
      <c r="U1556" s="8">
        <f t="shared" si="248"/>
        <v>26.841666666666669</v>
      </c>
      <c r="V1556" s="8">
        <f t="shared" si="249"/>
        <v>27.1</v>
      </c>
    </row>
    <row r="1557" spans="1:22" ht="13.5" x14ac:dyDescent="0.25">
      <c r="A1557" s="3">
        <f>RSI!A1557</f>
        <v>44278</v>
      </c>
      <c r="B1557" s="2">
        <f>RSI!B1557</f>
        <v>1.33</v>
      </c>
      <c r="C1557" s="2">
        <f>RSI!I1557</f>
        <v>26.301367584424142</v>
      </c>
      <c r="D1557" s="2">
        <f>MACD!E1557</f>
        <v>3.3251059028809316E-3</v>
      </c>
      <c r="E1557" s="2">
        <f>MACD!F1557</f>
        <v>2.4203864061788621E-2</v>
      </c>
      <c r="F1557" s="2">
        <f>'Moving Avg'!D1557</f>
        <v>1.3380000000000001</v>
      </c>
      <c r="G1557" s="2">
        <f>'Moving Avg'!F1557</f>
        <v>1.3594999999999999</v>
      </c>
      <c r="H1557" s="2">
        <f>'Moving Avg'!G1557</f>
        <v>1.5147999999999997</v>
      </c>
      <c r="I1557" s="2">
        <f>'Moving Avg'!H1557</f>
        <v>1.4619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50</v>
      </c>
      <c r="N1557" s="8">
        <f t="shared" si="241"/>
        <v>100</v>
      </c>
      <c r="O1557" s="8">
        <f t="shared" si="242"/>
        <v>0</v>
      </c>
      <c r="P1557" s="8">
        <f t="shared" si="243"/>
        <v>16.5</v>
      </c>
      <c r="Q1557" s="9">
        <f t="shared" si="244"/>
        <v>54.975000000000001</v>
      </c>
      <c r="R1557" s="9">
        <f t="shared" si="245"/>
        <v>34.125</v>
      </c>
      <c r="S1557" s="9">
        <f t="shared" si="246"/>
        <v>29.925000000000001</v>
      </c>
      <c r="T1557" s="9">
        <f t="shared" si="247"/>
        <v>41.625</v>
      </c>
      <c r="U1557" s="8">
        <f t="shared" si="248"/>
        <v>39.674999999999997</v>
      </c>
      <c r="V1557" s="8">
        <f t="shared" si="249"/>
        <v>40.162499999999994</v>
      </c>
    </row>
    <row r="1558" spans="1:22" ht="13.5" x14ac:dyDescent="0.25">
      <c r="A1558" s="3">
        <f>RSI!A1558</f>
        <v>44279</v>
      </c>
      <c r="B1558" s="2">
        <f>RSI!B1558</f>
        <v>1.3</v>
      </c>
      <c r="C1558" s="2">
        <f>RSI!I1558</f>
        <v>22.072960195425964</v>
      </c>
      <c r="D1558" s="2">
        <f>MACD!E1558</f>
        <v>-3.6210899854078882E-3</v>
      </c>
      <c r="E1558" s="2">
        <f>MACD!F1558</f>
        <v>1.8638873252349322E-2</v>
      </c>
      <c r="F1558" s="2">
        <f>'Moving Avg'!D1558</f>
        <v>1.3279999999999998</v>
      </c>
      <c r="G1558" s="2">
        <f>'Moving Avg'!F1558</f>
        <v>1.353</v>
      </c>
      <c r="H1558" s="2">
        <f>'Moving Avg'!G1558</f>
        <v>1.5061999999999995</v>
      </c>
      <c r="I1558" s="2">
        <f>'Moving Avg'!H1558</f>
        <v>1.4610999999999998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50</v>
      </c>
      <c r="N1558" s="8">
        <f t="shared" si="241"/>
        <v>100</v>
      </c>
      <c r="O1558" s="8">
        <f t="shared" si="242"/>
        <v>0</v>
      </c>
      <c r="P1558" s="8">
        <f t="shared" si="243"/>
        <v>16.5</v>
      </c>
      <c r="Q1558" s="9">
        <f t="shared" si="244"/>
        <v>54.975000000000001</v>
      </c>
      <c r="R1558" s="9">
        <f t="shared" si="245"/>
        <v>34.125</v>
      </c>
      <c r="S1558" s="9">
        <f t="shared" si="246"/>
        <v>29.925000000000001</v>
      </c>
      <c r="T1558" s="9">
        <f t="shared" si="247"/>
        <v>41.625</v>
      </c>
      <c r="U1558" s="8">
        <f t="shared" si="248"/>
        <v>39.674999999999997</v>
      </c>
      <c r="V1558" s="8">
        <f t="shared" si="249"/>
        <v>40.162499999999994</v>
      </c>
    </row>
    <row r="1559" spans="1:22" ht="13.5" x14ac:dyDescent="0.25">
      <c r="A1559" s="3">
        <f>RSI!A1559</f>
        <v>44280</v>
      </c>
      <c r="B1559" s="2">
        <f>RSI!B1559</f>
        <v>1.3</v>
      </c>
      <c r="C1559" s="2">
        <f>RSI!I1559</f>
        <v>22.072960195425964</v>
      </c>
      <c r="D1559" s="2">
        <f>MACD!E1559</f>
        <v>-8.9080401544612275E-3</v>
      </c>
      <c r="E1559" s="2">
        <f>MACD!F1559</f>
        <v>1.3129490570987213E-2</v>
      </c>
      <c r="F1559" s="2">
        <f>'Moving Avg'!D1559</f>
        <v>1.3180000000000001</v>
      </c>
      <c r="G1559" s="2">
        <f>'Moving Avg'!F1559</f>
        <v>1.3450000000000002</v>
      </c>
      <c r="H1559" s="2">
        <f>'Moving Avg'!G1559</f>
        <v>1.4965999999999997</v>
      </c>
      <c r="I1559" s="2">
        <f>'Moving Avg'!H1559</f>
        <v>1.4606000000000001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0"/>
        <v>50</v>
      </c>
      <c r="N1559" s="8">
        <f t="shared" si="241"/>
        <v>100</v>
      </c>
      <c r="O1559" s="8">
        <f t="shared" si="242"/>
        <v>0</v>
      </c>
      <c r="P1559" s="8">
        <f t="shared" si="243"/>
        <v>16.5</v>
      </c>
      <c r="Q1559" s="9">
        <f t="shared" si="244"/>
        <v>54.975000000000001</v>
      </c>
      <c r="R1559" s="9">
        <f t="shared" si="245"/>
        <v>34.125</v>
      </c>
      <c r="S1559" s="9">
        <f t="shared" si="246"/>
        <v>29.925000000000001</v>
      </c>
      <c r="T1559" s="9">
        <f t="shared" si="247"/>
        <v>41.625</v>
      </c>
      <c r="U1559" s="8">
        <f t="shared" si="248"/>
        <v>39.674999999999997</v>
      </c>
      <c r="V1559" s="8">
        <f t="shared" si="249"/>
        <v>40.162499999999994</v>
      </c>
    </row>
    <row r="1560" spans="1:22" ht="13.5" x14ac:dyDescent="0.25">
      <c r="A1560" s="3">
        <f>RSI!A1560</f>
        <v>44281</v>
      </c>
      <c r="B1560" s="2">
        <f>RSI!B1560</f>
        <v>1.28</v>
      </c>
      <c r="C1560" s="2">
        <f>RSI!I1560</f>
        <v>19.632597573963309</v>
      </c>
      <c r="D1560" s="2">
        <f>MACD!E1560</f>
        <v>-1.135327985779977E-2</v>
      </c>
      <c r="E1560" s="2">
        <f>MACD!F1560</f>
        <v>8.2329364852298179E-3</v>
      </c>
      <c r="F1560" s="2">
        <f>'Moving Avg'!D1560</f>
        <v>1.3080000000000001</v>
      </c>
      <c r="G1560" s="2">
        <f>'Moving Avg'!F1560</f>
        <v>1.339</v>
      </c>
      <c r="H1560" s="2">
        <f>'Moving Avg'!G1560</f>
        <v>1.4868000000000001</v>
      </c>
      <c r="I1560" s="2">
        <f>'Moving Avg'!H1560</f>
        <v>1.4603999999999997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0"/>
        <v>50</v>
      </c>
      <c r="N1560" s="8">
        <f t="shared" si="241"/>
        <v>45</v>
      </c>
      <c r="O1560" s="8">
        <f t="shared" si="242"/>
        <v>0</v>
      </c>
      <c r="P1560" s="8">
        <f t="shared" si="243"/>
        <v>16.5</v>
      </c>
      <c r="Q1560" s="9">
        <f t="shared" si="244"/>
        <v>35.725000000000001</v>
      </c>
      <c r="R1560" s="9">
        <f t="shared" si="245"/>
        <v>23.125</v>
      </c>
      <c r="S1560" s="9">
        <f t="shared" si="246"/>
        <v>21.675000000000001</v>
      </c>
      <c r="T1560" s="9">
        <f t="shared" si="247"/>
        <v>27.875</v>
      </c>
      <c r="U1560" s="8">
        <f t="shared" si="248"/>
        <v>26.841666666666669</v>
      </c>
      <c r="V1560" s="8">
        <f t="shared" si="249"/>
        <v>27.1</v>
      </c>
    </row>
    <row r="1561" spans="1:22" ht="13.5" x14ac:dyDescent="0.25">
      <c r="A1561" s="3">
        <f>RSI!A1561</f>
        <v>44284</v>
      </c>
      <c r="B1561" s="2">
        <f>RSI!B1561</f>
        <v>1.28</v>
      </c>
      <c r="C1561" s="2">
        <f>RSI!I1561</f>
        <v>19.632597573963309</v>
      </c>
      <c r="D1561" s="2">
        <f>MACD!E1561</f>
        <v>-1.2797803501637395E-2</v>
      </c>
      <c r="E1561" s="2">
        <f>MACD!F1561</f>
        <v>4.0267884878563759E-3</v>
      </c>
      <c r="F1561" s="2">
        <f>'Moving Avg'!D1561</f>
        <v>1.298</v>
      </c>
      <c r="G1561" s="2">
        <f>'Moving Avg'!F1561</f>
        <v>1.3330000000000002</v>
      </c>
      <c r="H1561" s="2">
        <f>'Moving Avg'!G1561</f>
        <v>1.4783999999999999</v>
      </c>
      <c r="I1561" s="2">
        <f>'Moving Avg'!H1561</f>
        <v>1.4600499999999994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  <c r="M1561" s="8">
        <f t="shared" si="240"/>
        <v>50</v>
      </c>
      <c r="N1561" s="8">
        <f t="shared" si="241"/>
        <v>45</v>
      </c>
      <c r="O1561" s="8">
        <f t="shared" si="242"/>
        <v>0</v>
      </c>
      <c r="P1561" s="8">
        <f t="shared" si="243"/>
        <v>16.5</v>
      </c>
      <c r="Q1561" s="9">
        <f t="shared" si="244"/>
        <v>35.725000000000001</v>
      </c>
      <c r="R1561" s="9">
        <f t="shared" si="245"/>
        <v>23.125</v>
      </c>
      <c r="S1561" s="9">
        <f t="shared" si="246"/>
        <v>21.675000000000001</v>
      </c>
      <c r="T1561" s="9">
        <f t="shared" si="247"/>
        <v>27.875</v>
      </c>
      <c r="U1561" s="8">
        <f t="shared" si="248"/>
        <v>26.841666666666669</v>
      </c>
      <c r="V1561" s="8">
        <f t="shared" si="249"/>
        <v>27.1</v>
      </c>
    </row>
    <row r="1562" spans="1:22" ht="13.5" x14ac:dyDescent="0.25">
      <c r="A1562" s="3">
        <f>RSI!A1562</f>
        <v>44285</v>
      </c>
      <c r="B1562" s="2">
        <f>RSI!B1562</f>
        <v>1.27</v>
      </c>
      <c r="C1562" s="2">
        <f>RSI!I1562</f>
        <v>18.449763162044633</v>
      </c>
      <c r="D1562" s="2">
        <f>MACD!E1562</f>
        <v>-6.5472416442262649E-3</v>
      </c>
      <c r="E1562" s="2">
        <f>MACD!F1562</f>
        <v>1.9119824614398477E-3</v>
      </c>
      <c r="F1562" s="2">
        <f>'Moving Avg'!D1562</f>
        <v>1.286</v>
      </c>
      <c r="G1562" s="2">
        <f>'Moving Avg'!F1562</f>
        <v>1.3270000000000002</v>
      </c>
      <c r="H1562" s="2">
        <f>'Moving Avg'!G1562</f>
        <v>1.4702000000000002</v>
      </c>
      <c r="I1562" s="2">
        <f>'Moving Avg'!H1562</f>
        <v>1.4596499999999994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50</v>
      </c>
      <c r="N1562" s="8">
        <f t="shared" si="241"/>
        <v>45</v>
      </c>
      <c r="O1562" s="8">
        <f t="shared" si="242"/>
        <v>0</v>
      </c>
      <c r="P1562" s="8">
        <f t="shared" si="243"/>
        <v>16.5</v>
      </c>
      <c r="Q1562" s="9">
        <f t="shared" si="244"/>
        <v>35.725000000000001</v>
      </c>
      <c r="R1562" s="9">
        <f t="shared" si="245"/>
        <v>23.125</v>
      </c>
      <c r="S1562" s="9">
        <f t="shared" si="246"/>
        <v>21.675000000000001</v>
      </c>
      <c r="T1562" s="9">
        <f t="shared" si="247"/>
        <v>27.875</v>
      </c>
      <c r="U1562" s="8">
        <f t="shared" si="248"/>
        <v>26.841666666666669</v>
      </c>
      <c r="V1562" s="8">
        <f t="shared" si="249"/>
        <v>27.1</v>
      </c>
    </row>
    <row r="1563" spans="1:22" ht="13.5" x14ac:dyDescent="0.25">
      <c r="A1563" s="3">
        <f>RSI!A1563</f>
        <v>44286</v>
      </c>
      <c r="B1563" s="2">
        <f>RSI!B1563</f>
        <v>1.27</v>
      </c>
      <c r="C1563" s="2">
        <f>RSI!I1563</f>
        <v>18.449763162044633</v>
      </c>
      <c r="D1563" s="2">
        <f>MACD!E1563</f>
        <v>-6.6378444375625456E-4</v>
      </c>
      <c r="E1563" s="2">
        <f>MACD!F1563</f>
        <v>1.3968290804006274E-3</v>
      </c>
      <c r="F1563" s="2">
        <f>'Moving Avg'!D1563</f>
        <v>1.28</v>
      </c>
      <c r="G1563" s="2">
        <f>'Moving Avg'!F1563</f>
        <v>1.3210000000000002</v>
      </c>
      <c r="H1563" s="2">
        <f>'Moving Avg'!G1563</f>
        <v>1.4620000000000002</v>
      </c>
      <c r="I1563" s="2">
        <f>'Moving Avg'!H1563</f>
        <v>1.4590499999999995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50</v>
      </c>
      <c r="N1563" s="8">
        <f t="shared" si="241"/>
        <v>45</v>
      </c>
      <c r="O1563" s="8">
        <f t="shared" si="242"/>
        <v>0</v>
      </c>
      <c r="P1563" s="8">
        <f t="shared" si="243"/>
        <v>16.5</v>
      </c>
      <c r="Q1563" s="9">
        <f t="shared" si="244"/>
        <v>35.725000000000001</v>
      </c>
      <c r="R1563" s="9">
        <f t="shared" si="245"/>
        <v>23.125</v>
      </c>
      <c r="S1563" s="9">
        <f t="shared" si="246"/>
        <v>21.675000000000001</v>
      </c>
      <c r="T1563" s="9">
        <f t="shared" si="247"/>
        <v>27.875</v>
      </c>
      <c r="U1563" s="8">
        <f t="shared" si="248"/>
        <v>26.841666666666669</v>
      </c>
      <c r="V1563" s="8">
        <f t="shared" si="249"/>
        <v>27.1</v>
      </c>
    </row>
    <row r="1564" spans="1:22" ht="13.5" x14ac:dyDescent="0.25">
      <c r="A1564" s="3">
        <f>RSI!A1564</f>
        <v>44287</v>
      </c>
      <c r="B1564" s="2">
        <f>RSI!B1564</f>
        <v>1.27</v>
      </c>
      <c r="C1564" s="2">
        <f>RSI!I1564</f>
        <v>18.449763162044633</v>
      </c>
      <c r="D1564" s="2">
        <f>MACD!E1564</f>
        <v>4.8650072026945601E-3</v>
      </c>
      <c r="E1564" s="2">
        <f>MACD!F1564</f>
        <v>2.0904647048594141E-3</v>
      </c>
      <c r="F1564" s="2">
        <f>'Moving Avg'!D1564</f>
        <v>1.2739999999999998</v>
      </c>
      <c r="G1564" s="2">
        <f>'Moving Avg'!F1564</f>
        <v>1.3149999999999999</v>
      </c>
      <c r="H1564" s="2">
        <f>'Moving Avg'!G1564</f>
        <v>1.4538</v>
      </c>
      <c r="I1564" s="2">
        <f>'Moving Avg'!H1564</f>
        <v>1.4587499999999991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16.5</v>
      </c>
      <c r="Q1564" s="9">
        <f t="shared" si="244"/>
        <v>19.975000000000001</v>
      </c>
      <c r="R1564" s="9">
        <f t="shared" si="245"/>
        <v>14.125</v>
      </c>
      <c r="S1564" s="9">
        <f t="shared" si="246"/>
        <v>14.925000000000001</v>
      </c>
      <c r="T1564" s="9">
        <f t="shared" si="247"/>
        <v>16.625</v>
      </c>
      <c r="U1564" s="8">
        <f t="shared" si="248"/>
        <v>16.341666666666669</v>
      </c>
      <c r="V1564" s="8">
        <f t="shared" si="249"/>
        <v>16.412500000000001</v>
      </c>
    </row>
    <row r="1565" spans="1:22" ht="13.5" x14ac:dyDescent="0.25">
      <c r="A1565" s="3">
        <f>RSI!A1565</f>
        <v>44288</v>
      </c>
      <c r="B1565" s="2">
        <f>RSI!B1565</f>
        <v>1.27</v>
      </c>
      <c r="C1565" s="2">
        <f>RSI!I1565</f>
        <v>18.449763162044633</v>
      </c>
      <c r="D1565" s="2">
        <f>MACD!E1565</f>
        <v>6.9759977268064599E-3</v>
      </c>
      <c r="E1565" s="2">
        <f>MACD!F1565</f>
        <v>3.0675713092488234E-3</v>
      </c>
      <c r="F1565" s="2">
        <f>'Moving Avg'!D1565</f>
        <v>1.2719999999999998</v>
      </c>
      <c r="G1565" s="2">
        <f>'Moving Avg'!F1565</f>
        <v>1.3089999999999999</v>
      </c>
      <c r="H1565" s="2">
        <f>'Moving Avg'!G1565</f>
        <v>1.4456</v>
      </c>
      <c r="I1565" s="2">
        <f>'Moving Avg'!H1565</f>
        <v>1.4586999999999992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16.5</v>
      </c>
      <c r="Q1565" s="9">
        <f t="shared" si="244"/>
        <v>19.975000000000001</v>
      </c>
      <c r="R1565" s="9">
        <f t="shared" si="245"/>
        <v>14.125</v>
      </c>
      <c r="S1565" s="9">
        <f t="shared" si="246"/>
        <v>14.925000000000001</v>
      </c>
      <c r="T1565" s="9">
        <f t="shared" si="247"/>
        <v>16.625</v>
      </c>
      <c r="U1565" s="8">
        <f t="shared" si="248"/>
        <v>16.341666666666669</v>
      </c>
      <c r="V1565" s="8">
        <f t="shared" si="249"/>
        <v>16.412500000000001</v>
      </c>
    </row>
    <row r="1566" spans="1:22" ht="13.5" x14ac:dyDescent="0.25">
      <c r="A1566" s="3">
        <f>RSI!A1566</f>
        <v>44291</v>
      </c>
      <c r="B1566" s="2">
        <f>RSI!B1566</f>
        <v>1.27</v>
      </c>
      <c r="C1566" s="2">
        <f>RSI!I1566</f>
        <v>18.449763162044633</v>
      </c>
      <c r="D1566" s="2">
        <f>MACD!E1566</f>
        <v>9.2341698157625274E-3</v>
      </c>
      <c r="E1566" s="2">
        <f>MACD!F1566</f>
        <v>4.3008910105515642E-3</v>
      </c>
      <c r="F1566" s="2">
        <f>'Moving Avg'!D1566</f>
        <v>1.27</v>
      </c>
      <c r="G1566" s="2">
        <f>'Moving Avg'!F1566</f>
        <v>1.3050000000000002</v>
      </c>
      <c r="H1566" s="2">
        <f>'Moving Avg'!G1566</f>
        <v>1.4383999999999997</v>
      </c>
      <c r="I1566" s="2">
        <f>'Moving Avg'!H1566</f>
        <v>1.4588999999999992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50</v>
      </c>
      <c r="N1566" s="8">
        <f t="shared" si="241"/>
        <v>0</v>
      </c>
      <c r="O1566" s="8">
        <f t="shared" si="242"/>
        <v>0</v>
      </c>
      <c r="P1566" s="8">
        <f t="shared" si="243"/>
        <v>16.5</v>
      </c>
      <c r="Q1566" s="9">
        <f t="shared" si="244"/>
        <v>19.975000000000001</v>
      </c>
      <c r="R1566" s="9">
        <f t="shared" si="245"/>
        <v>14.125</v>
      </c>
      <c r="S1566" s="9">
        <f t="shared" si="246"/>
        <v>14.925000000000001</v>
      </c>
      <c r="T1566" s="9">
        <f t="shared" si="247"/>
        <v>16.625</v>
      </c>
      <c r="U1566" s="8">
        <f t="shared" si="248"/>
        <v>16.341666666666669</v>
      </c>
      <c r="V1566" s="8">
        <f t="shared" si="249"/>
        <v>16.412500000000001</v>
      </c>
    </row>
    <row r="1567" spans="1:22" ht="13.5" x14ac:dyDescent="0.25">
      <c r="A1567" s="3">
        <f>RSI!A1567</f>
        <v>44292</v>
      </c>
      <c r="B1567" s="2">
        <f>RSI!B1567</f>
        <v>1.24</v>
      </c>
      <c r="C1567" s="2">
        <f>RSI!I1567</f>
        <v>14.62163271453457</v>
      </c>
      <c r="D1567" s="2">
        <f>MACD!E1567</f>
        <v>1.380414316391021E-2</v>
      </c>
      <c r="E1567" s="2">
        <f>MACD!F1567</f>
        <v>6.2015414412232937E-3</v>
      </c>
      <c r="F1567" s="2">
        <f>'Moving Avg'!D1567</f>
        <v>1.264</v>
      </c>
      <c r="G1567" s="2">
        <f>'Moving Avg'!F1567</f>
        <v>1.3014999999999999</v>
      </c>
      <c r="H1567" s="2">
        <f>'Moving Avg'!G1567</f>
        <v>1.4313999999999998</v>
      </c>
      <c r="I1567" s="2">
        <f>'Moving Avg'!H1567</f>
        <v>1.4589499999999995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50</v>
      </c>
      <c r="N1567" s="8">
        <f t="shared" si="241"/>
        <v>0</v>
      </c>
      <c r="O1567" s="8">
        <f t="shared" si="242"/>
        <v>0</v>
      </c>
      <c r="P1567" s="8">
        <f t="shared" si="243"/>
        <v>16.5</v>
      </c>
      <c r="Q1567" s="9">
        <f t="shared" si="244"/>
        <v>19.975000000000001</v>
      </c>
      <c r="R1567" s="9">
        <f t="shared" si="245"/>
        <v>14.125</v>
      </c>
      <c r="S1567" s="9">
        <f t="shared" si="246"/>
        <v>14.925000000000001</v>
      </c>
      <c r="T1567" s="9">
        <f t="shared" si="247"/>
        <v>16.625</v>
      </c>
      <c r="U1567" s="8">
        <f t="shared" si="248"/>
        <v>16.341666666666669</v>
      </c>
      <c r="V1567" s="8">
        <f t="shared" si="249"/>
        <v>16.412500000000001</v>
      </c>
    </row>
    <row r="1568" spans="1:22" ht="13.5" x14ac:dyDescent="0.25">
      <c r="A1568" s="3">
        <f>RSI!A1568</f>
        <v>44293</v>
      </c>
      <c r="B1568" s="2">
        <f>RSI!B1568</f>
        <v>1.19</v>
      </c>
      <c r="C1568" s="2">
        <f>RSI!I1568</f>
        <v>10.653929465865758</v>
      </c>
      <c r="D1568" s="2">
        <f>MACD!E1568</f>
        <v>1.7341254554465557E-2</v>
      </c>
      <c r="E1568" s="2">
        <f>MACD!F1568</f>
        <v>8.4294840638717474E-3</v>
      </c>
      <c r="F1568" s="2">
        <f>'Moving Avg'!D1568</f>
        <v>1.248</v>
      </c>
      <c r="G1568" s="2">
        <f>'Moving Avg'!F1568</f>
        <v>1.2955000000000001</v>
      </c>
      <c r="H1568" s="2">
        <f>'Moving Avg'!G1568</f>
        <v>1.4219999999999999</v>
      </c>
      <c r="I1568" s="2">
        <f>'Moving Avg'!H1568</f>
        <v>1.4587499999999993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16.5</v>
      </c>
      <c r="Q1568" s="9">
        <f t="shared" si="244"/>
        <v>19.975000000000001</v>
      </c>
      <c r="R1568" s="9">
        <f t="shared" si="245"/>
        <v>14.125</v>
      </c>
      <c r="S1568" s="9">
        <f t="shared" si="246"/>
        <v>14.925000000000001</v>
      </c>
      <c r="T1568" s="9">
        <f t="shared" si="247"/>
        <v>16.625</v>
      </c>
      <c r="U1568" s="8">
        <f t="shared" si="248"/>
        <v>16.341666666666669</v>
      </c>
      <c r="V1568" s="8">
        <f t="shared" si="249"/>
        <v>16.412500000000001</v>
      </c>
    </row>
    <row r="1569" spans="1:22" ht="13.5" x14ac:dyDescent="0.25">
      <c r="A1569" s="3">
        <f>RSI!A1569</f>
        <v>44294</v>
      </c>
      <c r="B1569" s="2">
        <f>RSI!B1569</f>
        <v>1.1399999999999999</v>
      </c>
      <c r="C1569" s="2">
        <f>RSI!I1569</f>
        <v>8.24459401593991</v>
      </c>
      <c r="D1569" s="2">
        <f>MACD!E1569</f>
        <v>2.4872139495162982E-2</v>
      </c>
      <c r="E1569" s="2">
        <f>MACD!F1569</f>
        <v>1.1718015150129995E-2</v>
      </c>
      <c r="F1569" s="2">
        <f>'Moving Avg'!D1569</f>
        <v>1.222</v>
      </c>
      <c r="G1569" s="2">
        <f>'Moving Avg'!F1569</f>
        <v>1.2869999999999999</v>
      </c>
      <c r="H1569" s="2">
        <f>'Moving Avg'!G1569</f>
        <v>1.4116</v>
      </c>
      <c r="I1569" s="2">
        <f>'Moving Avg'!H1569</f>
        <v>1.4582999999999995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16.5</v>
      </c>
      <c r="Q1569" s="9">
        <f t="shared" si="244"/>
        <v>19.975000000000001</v>
      </c>
      <c r="R1569" s="9">
        <f t="shared" si="245"/>
        <v>14.125</v>
      </c>
      <c r="S1569" s="9">
        <f t="shared" si="246"/>
        <v>14.925000000000001</v>
      </c>
      <c r="T1569" s="9">
        <f t="shared" si="247"/>
        <v>16.625</v>
      </c>
      <c r="U1569" s="8">
        <f t="shared" si="248"/>
        <v>16.341666666666669</v>
      </c>
      <c r="V1569" s="8">
        <f t="shared" si="249"/>
        <v>16.412500000000001</v>
      </c>
    </row>
    <row r="1570" spans="1:22" ht="13.5" x14ac:dyDescent="0.25">
      <c r="A1570" s="3">
        <f>RSI!A1570</f>
        <v>44298</v>
      </c>
      <c r="B1570" s="2">
        <f>RSI!B1570</f>
        <v>1.1399999999999999</v>
      </c>
      <c r="C1570" s="2">
        <f>RSI!I1570</f>
        <v>8.24459401593991</v>
      </c>
      <c r="D1570" s="2">
        <f>MACD!E1570</f>
        <v>2.9235401035650588E-2</v>
      </c>
      <c r="E1570" s="2">
        <f>MACD!F1570</f>
        <v>1.5221492327234114E-2</v>
      </c>
      <c r="F1570" s="2">
        <f>'Moving Avg'!D1570</f>
        <v>1.196</v>
      </c>
      <c r="G1570" s="2">
        <f>'Moving Avg'!F1570</f>
        <v>1.2785</v>
      </c>
      <c r="H1570" s="2">
        <f>'Moving Avg'!G1570</f>
        <v>1.4012</v>
      </c>
      <c r="I1570" s="2">
        <f>'Moving Avg'!H1570</f>
        <v>1.4579499999999996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50</v>
      </c>
      <c r="N1570" s="8">
        <f t="shared" si="241"/>
        <v>0</v>
      </c>
      <c r="O1570" s="8">
        <f t="shared" si="242"/>
        <v>0</v>
      </c>
      <c r="P1570" s="8">
        <f t="shared" si="243"/>
        <v>16.5</v>
      </c>
      <c r="Q1570" s="9">
        <f t="shared" si="244"/>
        <v>19.975000000000001</v>
      </c>
      <c r="R1570" s="9">
        <f t="shared" si="245"/>
        <v>14.125</v>
      </c>
      <c r="S1570" s="9">
        <f t="shared" si="246"/>
        <v>14.925000000000001</v>
      </c>
      <c r="T1570" s="9">
        <f t="shared" si="247"/>
        <v>16.625</v>
      </c>
      <c r="U1570" s="8">
        <f t="shared" si="248"/>
        <v>16.341666666666669</v>
      </c>
      <c r="V1570" s="8">
        <f t="shared" si="249"/>
        <v>16.412500000000001</v>
      </c>
    </row>
    <row r="1571" spans="1:22" ht="13.5" x14ac:dyDescent="0.25">
      <c r="A1571" s="3">
        <f>RSI!A1571</f>
        <v>44299</v>
      </c>
      <c r="B1571" s="2">
        <f>RSI!B1571</f>
        <v>1.1399999999999999</v>
      </c>
      <c r="C1571" s="2">
        <f>RSI!I1571</f>
        <v>8.24459401593991</v>
      </c>
      <c r="D1571" s="2">
        <f>MACD!E1571</f>
        <v>3.3916185421666523E-2</v>
      </c>
      <c r="E1571" s="2">
        <f>MACD!F1571</f>
        <v>1.8960430946120599E-2</v>
      </c>
      <c r="F1571" s="2">
        <f>'Moving Avg'!D1571</f>
        <v>1.1699999999999997</v>
      </c>
      <c r="G1571" s="2">
        <f>'Moving Avg'!F1571</f>
        <v>1.27</v>
      </c>
      <c r="H1571" s="2">
        <f>'Moving Avg'!G1571</f>
        <v>1.3908000000000005</v>
      </c>
      <c r="I1571" s="2">
        <f>'Moving Avg'!H1571</f>
        <v>1.4575999999999993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50</v>
      </c>
      <c r="N1571" s="8">
        <f t="shared" si="241"/>
        <v>0</v>
      </c>
      <c r="O1571" s="8">
        <f t="shared" si="242"/>
        <v>0</v>
      </c>
      <c r="P1571" s="8">
        <f t="shared" si="243"/>
        <v>16.5</v>
      </c>
      <c r="Q1571" s="9">
        <f t="shared" si="244"/>
        <v>19.975000000000001</v>
      </c>
      <c r="R1571" s="9">
        <f t="shared" si="245"/>
        <v>14.125</v>
      </c>
      <c r="S1571" s="9">
        <f t="shared" si="246"/>
        <v>14.925000000000001</v>
      </c>
      <c r="T1571" s="9">
        <f t="shared" si="247"/>
        <v>16.625</v>
      </c>
      <c r="U1571" s="8">
        <f t="shared" si="248"/>
        <v>16.341666666666669</v>
      </c>
      <c r="V1571" s="8">
        <f t="shared" si="249"/>
        <v>16.412500000000001</v>
      </c>
    </row>
    <row r="1572" spans="1:22" ht="13.5" x14ac:dyDescent="0.25">
      <c r="A1572" s="3">
        <f>RSI!A1572</f>
        <v>44300</v>
      </c>
      <c r="B1572" s="2">
        <f>RSI!B1572</f>
        <v>1.1399999999999999</v>
      </c>
      <c r="C1572" s="2">
        <f>RSI!I1572</f>
        <v>8.24459401593991</v>
      </c>
      <c r="D1572" s="2">
        <f>MACD!E1572</f>
        <v>3.7253937457186748E-2</v>
      </c>
      <c r="E1572" s="2">
        <f>MACD!F1572</f>
        <v>2.2619132248333829E-2</v>
      </c>
      <c r="F1572" s="2">
        <f>'Moving Avg'!D1572</f>
        <v>1.1499999999999999</v>
      </c>
      <c r="G1572" s="2">
        <f>'Moving Avg'!F1572</f>
        <v>1.2595000000000001</v>
      </c>
      <c r="H1572" s="2">
        <f>'Moving Avg'!G1572</f>
        <v>1.3804000000000005</v>
      </c>
      <c r="I1572" s="2">
        <f>'Moving Avg'!H1572</f>
        <v>1.4572499999999993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50</v>
      </c>
      <c r="N1572" s="8">
        <f t="shared" si="241"/>
        <v>0</v>
      </c>
      <c r="O1572" s="8">
        <f t="shared" si="242"/>
        <v>0</v>
      </c>
      <c r="P1572" s="8">
        <f t="shared" si="243"/>
        <v>33</v>
      </c>
      <c r="Q1572" s="9">
        <f t="shared" si="244"/>
        <v>22.45</v>
      </c>
      <c r="R1572" s="9">
        <f t="shared" si="245"/>
        <v>18.25</v>
      </c>
      <c r="S1572" s="9">
        <f t="shared" si="246"/>
        <v>22.35</v>
      </c>
      <c r="T1572" s="9">
        <f t="shared" si="247"/>
        <v>20.75</v>
      </c>
      <c r="U1572" s="8">
        <f t="shared" si="248"/>
        <v>21.016666666666669</v>
      </c>
      <c r="V1572" s="8">
        <f t="shared" si="249"/>
        <v>20.950000000000003</v>
      </c>
    </row>
    <row r="1573" spans="1:22" ht="13.5" x14ac:dyDescent="0.25">
      <c r="A1573" s="3">
        <f>RSI!A1573</f>
        <v>44301</v>
      </c>
      <c r="B1573" s="2">
        <f>RSI!B1573</f>
        <v>1.1599999999999999</v>
      </c>
      <c r="C1573" s="2">
        <f>RSI!I1573</f>
        <v>18.197558293452104</v>
      </c>
      <c r="D1573" s="2">
        <f>MACD!E1573</f>
        <v>3.9444439052455538E-2</v>
      </c>
      <c r="E1573" s="2">
        <f>MACD!F1573</f>
        <v>2.5984193609158171E-2</v>
      </c>
      <c r="F1573" s="2">
        <f>'Moving Avg'!D1573</f>
        <v>1.1439999999999999</v>
      </c>
      <c r="G1573" s="2">
        <f>'Moving Avg'!F1573</f>
        <v>1.25</v>
      </c>
      <c r="H1573" s="2">
        <f>'Moving Avg'!G1573</f>
        <v>1.3712000000000004</v>
      </c>
      <c r="I1573" s="2">
        <f>'Moving Avg'!H1573</f>
        <v>1.4569999999999994</v>
      </c>
      <c r="J1573" s="6" t="str">
        <f>OBV!F1573</f>
        <v>BULLISH</v>
      </c>
      <c r="K1573" s="6" t="str">
        <f>OBV!G1573</f>
        <v>NEUTRAL</v>
      </c>
      <c r="L1573" s="6" t="str">
        <f>OBV!H1573</f>
        <v>BULLISH DIVERGENCE</v>
      </c>
      <c r="M1573" s="8">
        <f t="shared" si="240"/>
        <v>50</v>
      </c>
      <c r="N1573" s="8">
        <f t="shared" si="241"/>
        <v>0</v>
      </c>
      <c r="O1573" s="8">
        <f t="shared" si="242"/>
        <v>0</v>
      </c>
      <c r="P1573" s="8">
        <f t="shared" si="243"/>
        <v>66.5</v>
      </c>
      <c r="Q1573" s="9">
        <f t="shared" si="244"/>
        <v>27.475000000000001</v>
      </c>
      <c r="R1573" s="9">
        <f t="shared" si="245"/>
        <v>26.625</v>
      </c>
      <c r="S1573" s="9">
        <f t="shared" si="246"/>
        <v>37.424999999999997</v>
      </c>
      <c r="T1573" s="9">
        <f t="shared" si="247"/>
        <v>29.125</v>
      </c>
      <c r="U1573" s="8">
        <f t="shared" si="248"/>
        <v>30.508333333333336</v>
      </c>
      <c r="V1573" s="8">
        <f t="shared" si="249"/>
        <v>30.162500000000001</v>
      </c>
    </row>
    <row r="1574" spans="1:22" ht="13.5" x14ac:dyDescent="0.25">
      <c r="A1574" s="3">
        <f>RSI!A1574</f>
        <v>44302</v>
      </c>
      <c r="B1574" s="2">
        <f>RSI!B1574</f>
        <v>1.1599999999999999</v>
      </c>
      <c r="C1574" s="2">
        <f>RSI!I1574</f>
        <v>18.197558293452104</v>
      </c>
      <c r="D1574" s="2">
        <f>MACD!E1574</f>
        <v>4.1964695982623867E-2</v>
      </c>
      <c r="E1574" s="2">
        <f>MACD!F1574</f>
        <v>2.9180294083851314E-2</v>
      </c>
      <c r="F1574" s="2">
        <f>'Moving Avg'!D1574</f>
        <v>1.1480000000000001</v>
      </c>
      <c r="G1574" s="2">
        <f>'Moving Avg'!F1574</f>
        <v>1.2405000000000002</v>
      </c>
      <c r="H1574" s="2">
        <f>'Moving Avg'!G1574</f>
        <v>1.3620000000000005</v>
      </c>
      <c r="I1574" s="2">
        <f>'Moving Avg'!H1574</f>
        <v>1.456599999999999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  <c r="M1574" s="8">
        <f t="shared" si="240"/>
        <v>50</v>
      </c>
      <c r="N1574" s="8">
        <f t="shared" si="241"/>
        <v>0</v>
      </c>
      <c r="O1574" s="8">
        <f t="shared" si="242"/>
        <v>0</v>
      </c>
      <c r="P1574" s="8">
        <f t="shared" si="243"/>
        <v>83.5</v>
      </c>
      <c r="Q1574" s="9">
        <f t="shared" si="244"/>
        <v>30.024999999999999</v>
      </c>
      <c r="R1574" s="9">
        <f t="shared" si="245"/>
        <v>30.875</v>
      </c>
      <c r="S1574" s="9">
        <f t="shared" si="246"/>
        <v>45.075000000000003</v>
      </c>
      <c r="T1574" s="9">
        <f t="shared" si="247"/>
        <v>33.375</v>
      </c>
      <c r="U1574" s="8">
        <f t="shared" si="248"/>
        <v>35.324999999999996</v>
      </c>
      <c r="V1574" s="8">
        <f t="shared" si="249"/>
        <v>34.837499999999999</v>
      </c>
    </row>
    <row r="1575" spans="1:22" ht="13.5" x14ac:dyDescent="0.25">
      <c r="A1575" s="3">
        <f>RSI!A1575</f>
        <v>44305</v>
      </c>
      <c r="B1575" s="2">
        <f>RSI!B1575</f>
        <v>1.18</v>
      </c>
      <c r="C1575" s="2">
        <f>RSI!I1575</f>
        <v>27.338566755514194</v>
      </c>
      <c r="D1575" s="2">
        <f>MACD!E1575</f>
        <v>4.3233105873979438E-2</v>
      </c>
      <c r="E1575" s="2">
        <f>MACD!F1575</f>
        <v>3.1990856441876943E-2</v>
      </c>
      <c r="F1575" s="2">
        <f>'Moving Avg'!D1575</f>
        <v>1.1559999999999999</v>
      </c>
      <c r="G1575" s="2">
        <f>'Moving Avg'!F1575</f>
        <v>1.2330000000000001</v>
      </c>
      <c r="H1575" s="2">
        <f>'Moving Avg'!G1575</f>
        <v>1.3532000000000004</v>
      </c>
      <c r="I1575" s="2">
        <f>'Moving Avg'!H1575</f>
        <v>1.4562999999999995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50</v>
      </c>
      <c r="N1575" s="8">
        <f t="shared" si="241"/>
        <v>0</v>
      </c>
      <c r="O1575" s="8">
        <f t="shared" si="242"/>
        <v>0</v>
      </c>
      <c r="P1575" s="8">
        <f t="shared" si="243"/>
        <v>83.5</v>
      </c>
      <c r="Q1575" s="9">
        <f t="shared" si="244"/>
        <v>30.024999999999999</v>
      </c>
      <c r="R1575" s="9">
        <f t="shared" si="245"/>
        <v>30.875</v>
      </c>
      <c r="S1575" s="9">
        <f t="shared" si="246"/>
        <v>45.075000000000003</v>
      </c>
      <c r="T1575" s="9">
        <f t="shared" si="247"/>
        <v>33.375</v>
      </c>
      <c r="U1575" s="8">
        <f t="shared" si="248"/>
        <v>35.324999999999996</v>
      </c>
      <c r="V1575" s="8">
        <f t="shared" si="249"/>
        <v>34.837499999999999</v>
      </c>
    </row>
    <row r="1576" spans="1:22" ht="13.5" x14ac:dyDescent="0.25">
      <c r="A1576" s="3">
        <f>RSI!A1576</f>
        <v>44306</v>
      </c>
      <c r="B1576" s="2">
        <f>RSI!B1576</f>
        <v>1.18</v>
      </c>
      <c r="C1576" s="2">
        <f>RSI!I1576</f>
        <v>27.338566755514194</v>
      </c>
      <c r="D1576" s="2">
        <f>MACD!E1576</f>
        <v>4.4759830365794118E-2</v>
      </c>
      <c r="E1576" s="2">
        <f>MACD!F1576</f>
        <v>3.4544651226660381E-2</v>
      </c>
      <c r="F1576" s="2">
        <f>'Moving Avg'!D1576</f>
        <v>1.1639999999999999</v>
      </c>
      <c r="G1576" s="2">
        <f>'Moving Avg'!F1576</f>
        <v>1.2254999999999998</v>
      </c>
      <c r="H1576" s="2">
        <f>'Moving Avg'!G1576</f>
        <v>1.3446000000000007</v>
      </c>
      <c r="I1576" s="2">
        <f>'Moving Avg'!H1576</f>
        <v>1.4561499999999992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50</v>
      </c>
      <c r="N1576" s="8">
        <f t="shared" si="241"/>
        <v>0</v>
      </c>
      <c r="O1576" s="8">
        <f t="shared" si="242"/>
        <v>0</v>
      </c>
      <c r="P1576" s="8">
        <f t="shared" si="243"/>
        <v>83.5</v>
      </c>
      <c r="Q1576" s="9">
        <f t="shared" si="244"/>
        <v>30.024999999999999</v>
      </c>
      <c r="R1576" s="9">
        <f t="shared" si="245"/>
        <v>30.875</v>
      </c>
      <c r="S1576" s="9">
        <f t="shared" si="246"/>
        <v>45.075000000000003</v>
      </c>
      <c r="T1576" s="9">
        <f t="shared" si="247"/>
        <v>33.375</v>
      </c>
      <c r="U1576" s="8">
        <f t="shared" si="248"/>
        <v>35.324999999999996</v>
      </c>
      <c r="V1576" s="8">
        <f t="shared" si="249"/>
        <v>34.837499999999999</v>
      </c>
    </row>
    <row r="1577" spans="1:22" ht="13.5" x14ac:dyDescent="0.25">
      <c r="A1577" s="3">
        <f>RSI!A1577</f>
        <v>44307</v>
      </c>
      <c r="B1577" s="2">
        <f>RSI!B1577</f>
        <v>1.22</v>
      </c>
      <c r="C1577" s="2">
        <f>RSI!I1577</f>
        <v>42.295345014176064</v>
      </c>
      <c r="D1577" s="2">
        <f>MACD!E1577</f>
        <v>3.8893191943531358E-2</v>
      </c>
      <c r="E1577" s="2">
        <f>MACD!F1577</f>
        <v>3.5414359370034579E-2</v>
      </c>
      <c r="F1577" s="2">
        <f>'Moving Avg'!D1577</f>
        <v>1.18</v>
      </c>
      <c r="G1577" s="2">
        <f>'Moving Avg'!F1577</f>
        <v>1.22</v>
      </c>
      <c r="H1577" s="2">
        <f>'Moving Avg'!G1577</f>
        <v>1.3368000000000004</v>
      </c>
      <c r="I1577" s="2">
        <f>'Moving Avg'!H1577</f>
        <v>1.4561999999999995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  <c r="M1577" s="8">
        <f t="shared" si="240"/>
        <v>25</v>
      </c>
      <c r="N1577" s="8">
        <f t="shared" si="241"/>
        <v>0</v>
      </c>
      <c r="O1577" s="8">
        <f t="shared" si="242"/>
        <v>0</v>
      </c>
      <c r="P1577" s="8">
        <f t="shared" si="243"/>
        <v>83.5</v>
      </c>
      <c r="Q1577" s="9">
        <f t="shared" si="244"/>
        <v>21.274999999999999</v>
      </c>
      <c r="R1577" s="9">
        <f t="shared" si="245"/>
        <v>25.875</v>
      </c>
      <c r="S1577" s="9">
        <f t="shared" si="246"/>
        <v>41.325000000000003</v>
      </c>
      <c r="T1577" s="9">
        <f t="shared" si="247"/>
        <v>27.125</v>
      </c>
      <c r="U1577" s="8">
        <f t="shared" si="248"/>
        <v>29.491666666666664</v>
      </c>
      <c r="V1577" s="8">
        <f t="shared" si="249"/>
        <v>28.9</v>
      </c>
    </row>
    <row r="1578" spans="1:22" ht="13.5" x14ac:dyDescent="0.25">
      <c r="A1578" s="3">
        <f>RSI!A1578</f>
        <v>44308</v>
      </c>
      <c r="B1578" s="2">
        <f>RSI!B1578</f>
        <v>1.24</v>
      </c>
      <c r="C1578" s="2">
        <f>RSI!I1578</f>
        <v>48.053043169183496</v>
      </c>
      <c r="D1578" s="2">
        <f>MACD!E1578</f>
        <v>2.4907726604795233E-2</v>
      </c>
      <c r="E1578" s="2">
        <f>MACD!F1578</f>
        <v>3.3313032816986714E-2</v>
      </c>
      <c r="F1578" s="2">
        <f>'Moving Avg'!D1578</f>
        <v>1.196</v>
      </c>
      <c r="G1578" s="2">
        <f>'Moving Avg'!F1578</f>
        <v>1.2169999999999999</v>
      </c>
      <c r="H1578" s="2">
        <f>'Moving Avg'!G1578</f>
        <v>1.3291999999999999</v>
      </c>
      <c r="I1578" s="2">
        <f>'Moving Avg'!H1578</f>
        <v>1.4563499999999996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25</v>
      </c>
      <c r="N1578" s="8">
        <f t="shared" si="241"/>
        <v>45</v>
      </c>
      <c r="O1578" s="8">
        <f t="shared" si="242"/>
        <v>0</v>
      </c>
      <c r="P1578" s="8">
        <f t="shared" si="243"/>
        <v>83.5</v>
      </c>
      <c r="Q1578" s="9">
        <f t="shared" si="244"/>
        <v>37.024999999999999</v>
      </c>
      <c r="R1578" s="9">
        <f t="shared" si="245"/>
        <v>34.875</v>
      </c>
      <c r="S1578" s="9">
        <f t="shared" si="246"/>
        <v>48.075000000000003</v>
      </c>
      <c r="T1578" s="9">
        <f t="shared" si="247"/>
        <v>38.375</v>
      </c>
      <c r="U1578" s="8">
        <f t="shared" si="248"/>
        <v>39.991666666666667</v>
      </c>
      <c r="V1578" s="8">
        <f t="shared" si="249"/>
        <v>39.587500000000006</v>
      </c>
    </row>
    <row r="1579" spans="1:22" ht="13.5" x14ac:dyDescent="0.25">
      <c r="A1579" s="3">
        <f>RSI!A1579</f>
        <v>44309</v>
      </c>
      <c r="B1579" s="2">
        <f>RSI!B1579</f>
        <v>1.25</v>
      </c>
      <c r="C1579" s="2">
        <f>RSI!I1579</f>
        <v>50.701694110942334</v>
      </c>
      <c r="D1579" s="2">
        <f>MACD!E1579</f>
        <v>4.6637554521695712E-3</v>
      </c>
      <c r="E1579" s="2">
        <f>MACD!F1579</f>
        <v>2.7583177344023286E-2</v>
      </c>
      <c r="F1579" s="2">
        <f>'Moving Avg'!D1579</f>
        <v>1.214</v>
      </c>
      <c r="G1579" s="2">
        <f>'Moving Avg'!F1579</f>
        <v>1.2144999999999997</v>
      </c>
      <c r="H1579" s="2">
        <f>'Moving Avg'!G1579</f>
        <v>1.3218000000000001</v>
      </c>
      <c r="I1579" s="2">
        <f>'Moving Avg'!H1579</f>
        <v>1.4563999999999995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25</v>
      </c>
      <c r="N1579" s="8">
        <f t="shared" si="241"/>
        <v>100</v>
      </c>
      <c r="O1579" s="8">
        <f t="shared" si="242"/>
        <v>0</v>
      </c>
      <c r="P1579" s="8">
        <f t="shared" si="243"/>
        <v>83.5</v>
      </c>
      <c r="Q1579" s="9">
        <f t="shared" si="244"/>
        <v>56.274999999999999</v>
      </c>
      <c r="R1579" s="9">
        <f t="shared" si="245"/>
        <v>45.875</v>
      </c>
      <c r="S1579" s="9">
        <f t="shared" si="246"/>
        <v>56.325000000000003</v>
      </c>
      <c r="T1579" s="9">
        <f t="shared" si="247"/>
        <v>52.125</v>
      </c>
      <c r="U1579" s="8">
        <f t="shared" si="248"/>
        <v>52.82500000000001</v>
      </c>
      <c r="V1579" s="8">
        <f t="shared" si="249"/>
        <v>52.650000000000006</v>
      </c>
    </row>
    <row r="1580" spans="1:22" ht="13.5" x14ac:dyDescent="0.25">
      <c r="A1580" s="3">
        <f>RSI!A1580</f>
        <v>44312</v>
      </c>
      <c r="B1580" s="2">
        <f>RSI!B1580</f>
        <v>1.25</v>
      </c>
      <c r="C1580" s="2">
        <f>RSI!I1580</f>
        <v>50.701694110942348</v>
      </c>
      <c r="D1580" s="2">
        <f>MACD!E1580</f>
        <v>-1.2503615171137294E-2</v>
      </c>
      <c r="E1580" s="2">
        <f>MACD!F1580</f>
        <v>1.9565818840991171E-2</v>
      </c>
      <c r="F1580" s="2">
        <f>'Moving Avg'!D1580</f>
        <v>1.228</v>
      </c>
      <c r="G1580" s="2">
        <f>'Moving Avg'!F1580</f>
        <v>1.2129999999999999</v>
      </c>
      <c r="H1580" s="2">
        <f>'Moving Avg'!G1580</f>
        <v>1.3152000000000001</v>
      </c>
      <c r="I1580" s="2">
        <f>'Moving Avg'!H1580</f>
        <v>1.4564499999999996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25</v>
      </c>
      <c r="N1580" s="8">
        <f t="shared" si="241"/>
        <v>100</v>
      </c>
      <c r="O1580" s="8">
        <f t="shared" si="242"/>
        <v>0</v>
      </c>
      <c r="P1580" s="8">
        <f t="shared" si="243"/>
        <v>83.5</v>
      </c>
      <c r="Q1580" s="9">
        <f t="shared" si="244"/>
        <v>56.274999999999999</v>
      </c>
      <c r="R1580" s="9">
        <f t="shared" si="245"/>
        <v>45.875</v>
      </c>
      <c r="S1580" s="9">
        <f t="shared" si="246"/>
        <v>56.325000000000003</v>
      </c>
      <c r="T1580" s="9">
        <f t="shared" si="247"/>
        <v>52.125</v>
      </c>
      <c r="U1580" s="8">
        <f t="shared" si="248"/>
        <v>52.82500000000001</v>
      </c>
      <c r="V1580" s="8">
        <f t="shared" si="249"/>
        <v>52.650000000000006</v>
      </c>
    </row>
    <row r="1581" spans="1:22" ht="13.5" x14ac:dyDescent="0.25">
      <c r="A1581" s="3">
        <f>RSI!A1581</f>
        <v>44313</v>
      </c>
      <c r="B1581" s="2">
        <f>RSI!B1581</f>
        <v>1.28</v>
      </c>
      <c r="C1581" s="2">
        <f>RSI!I1581</f>
        <v>58.129541249938541</v>
      </c>
      <c r="D1581" s="2">
        <f>MACD!E1581</f>
        <v>-2.9287126455253665E-2</v>
      </c>
      <c r="E1581" s="2">
        <f>MACD!F1581</f>
        <v>9.795229781742203E-3</v>
      </c>
      <c r="F1581" s="2">
        <f>'Moving Avg'!D1581</f>
        <v>1.248</v>
      </c>
      <c r="G1581" s="2">
        <f>'Moving Avg'!F1581</f>
        <v>1.2130000000000001</v>
      </c>
      <c r="H1581" s="2">
        <f>'Moving Avg'!G1581</f>
        <v>1.31</v>
      </c>
      <c r="I1581" s="2">
        <f>'Moving Avg'!H1581</f>
        <v>1.456599999999999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25</v>
      </c>
      <c r="N1581" s="8">
        <f t="shared" si="241"/>
        <v>100</v>
      </c>
      <c r="O1581" s="8">
        <f t="shared" si="242"/>
        <v>0</v>
      </c>
      <c r="P1581" s="8">
        <f t="shared" si="243"/>
        <v>83.5</v>
      </c>
      <c r="Q1581" s="9">
        <f t="shared" si="244"/>
        <v>56.274999999999999</v>
      </c>
      <c r="R1581" s="9">
        <f t="shared" si="245"/>
        <v>45.875</v>
      </c>
      <c r="S1581" s="9">
        <f t="shared" si="246"/>
        <v>56.325000000000003</v>
      </c>
      <c r="T1581" s="9">
        <f t="shared" si="247"/>
        <v>52.125</v>
      </c>
      <c r="U1581" s="8">
        <f t="shared" si="248"/>
        <v>52.82500000000001</v>
      </c>
      <c r="V1581" s="8">
        <f t="shared" si="249"/>
        <v>52.650000000000006</v>
      </c>
    </row>
    <row r="1582" spans="1:22" ht="13.5" x14ac:dyDescent="0.25">
      <c r="A1582" s="3">
        <f>RSI!A1582</f>
        <v>44314</v>
      </c>
      <c r="B1582" s="2">
        <f>RSI!B1582</f>
        <v>1.33</v>
      </c>
      <c r="C1582" s="2">
        <f>RSI!I1582</f>
        <v>67.042447653450665</v>
      </c>
      <c r="D1582" s="2">
        <f>MACD!E1582</f>
        <v>-4.7401989980356163E-2</v>
      </c>
      <c r="E1582" s="2">
        <f>MACD!F1582</f>
        <v>-1.6442141706774719E-3</v>
      </c>
      <c r="F1582" s="2">
        <f>'Moving Avg'!D1582</f>
        <v>1.27</v>
      </c>
      <c r="G1582" s="2">
        <f>'Moving Avg'!F1582</f>
        <v>1.216</v>
      </c>
      <c r="H1582" s="2">
        <f>'Moving Avg'!G1582</f>
        <v>1.3066</v>
      </c>
      <c r="I1582" s="2">
        <f>'Moving Avg'!H1582</f>
        <v>1.4569999999999987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25</v>
      </c>
      <c r="N1582" s="8">
        <f t="shared" si="241"/>
        <v>100</v>
      </c>
      <c r="O1582" s="8">
        <f t="shared" si="242"/>
        <v>0</v>
      </c>
      <c r="P1582" s="8">
        <f t="shared" si="243"/>
        <v>83.5</v>
      </c>
      <c r="Q1582" s="9">
        <f t="shared" si="244"/>
        <v>56.274999999999999</v>
      </c>
      <c r="R1582" s="9">
        <f t="shared" si="245"/>
        <v>45.875</v>
      </c>
      <c r="S1582" s="9">
        <f t="shared" si="246"/>
        <v>56.325000000000003</v>
      </c>
      <c r="T1582" s="9">
        <f t="shared" si="247"/>
        <v>52.125</v>
      </c>
      <c r="U1582" s="8">
        <f t="shared" si="248"/>
        <v>52.82500000000001</v>
      </c>
      <c r="V1582" s="8">
        <f t="shared" si="249"/>
        <v>52.650000000000006</v>
      </c>
    </row>
    <row r="1583" spans="1:22" ht="13.5" x14ac:dyDescent="0.25">
      <c r="A1583" s="3">
        <f>RSI!A1583</f>
        <v>44315</v>
      </c>
      <c r="B1583" s="2">
        <f>RSI!B1583</f>
        <v>1.38</v>
      </c>
      <c r="C1583" s="2">
        <f>RSI!I1583</f>
        <v>73.188743693124167</v>
      </c>
      <c r="D1583" s="2">
        <f>MACD!E1583</f>
        <v>-6.384637604725607E-2</v>
      </c>
      <c r="E1583" s="2">
        <f>MACD!F1583</f>
        <v>-1.4084646545993193E-2</v>
      </c>
      <c r="F1583" s="2">
        <f>'Moving Avg'!D1583</f>
        <v>1.298</v>
      </c>
      <c r="G1583" s="2">
        <f>'Moving Avg'!F1583</f>
        <v>1.2214999999999998</v>
      </c>
      <c r="H1583" s="2">
        <f>'Moving Avg'!G1583</f>
        <v>1.3042000000000002</v>
      </c>
      <c r="I1583" s="2">
        <f>'Moving Avg'!H1583</f>
        <v>1.4576499999999988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0"/>
        <v>0</v>
      </c>
      <c r="N1583" s="8">
        <f t="shared" si="241"/>
        <v>100</v>
      </c>
      <c r="O1583" s="8">
        <f t="shared" si="242"/>
        <v>0</v>
      </c>
      <c r="P1583" s="8">
        <f t="shared" si="243"/>
        <v>83.5</v>
      </c>
      <c r="Q1583" s="9">
        <f t="shared" si="244"/>
        <v>47.524999999999999</v>
      </c>
      <c r="R1583" s="9">
        <f t="shared" si="245"/>
        <v>40.875</v>
      </c>
      <c r="S1583" s="9">
        <f t="shared" si="246"/>
        <v>52.575000000000003</v>
      </c>
      <c r="T1583" s="9">
        <f t="shared" si="247"/>
        <v>45.875</v>
      </c>
      <c r="U1583" s="8">
        <f t="shared" si="248"/>
        <v>46.991666666666674</v>
      </c>
      <c r="V1583" s="8">
        <f t="shared" si="249"/>
        <v>46.712500000000006</v>
      </c>
    </row>
    <row r="1584" spans="1:22" ht="13.5" x14ac:dyDescent="0.25">
      <c r="A1584" s="3">
        <f>RSI!A1584</f>
        <v>44316</v>
      </c>
      <c r="B1584" s="2">
        <f>RSI!B1584</f>
        <v>1.44</v>
      </c>
      <c r="C1584" s="2">
        <f>RSI!I1584</f>
        <v>78.39551373097791</v>
      </c>
      <c r="D1584" s="2">
        <f>MACD!E1584</f>
        <v>-8.295412722733686E-2</v>
      </c>
      <c r="E1584" s="2">
        <f>MACD!F1584</f>
        <v>-2.7858542682261928E-2</v>
      </c>
      <c r="F1584" s="2">
        <f>'Moving Avg'!D1584</f>
        <v>1.3359999999999999</v>
      </c>
      <c r="G1584" s="2">
        <f>'Moving Avg'!F1584</f>
        <v>1.23</v>
      </c>
      <c r="H1584" s="2">
        <f>'Moving Avg'!G1584</f>
        <v>1.3030000000000002</v>
      </c>
      <c r="I1584" s="2">
        <f>'Moving Avg'!H1584</f>
        <v>1.458599999999999</v>
      </c>
      <c r="J1584" s="6" t="str">
        <f>OBV!F1584</f>
        <v>BULLISH</v>
      </c>
      <c r="K1584" s="6" t="str">
        <f>OBV!G1584</f>
        <v>NEUTRAL</v>
      </c>
      <c r="L1584" s="6" t="str">
        <f>OBV!H1584</f>
        <v>CONFIRMED BULLISH</v>
      </c>
      <c r="M1584" s="8">
        <f t="shared" si="240"/>
        <v>0</v>
      </c>
      <c r="N1584" s="8">
        <f t="shared" si="241"/>
        <v>100</v>
      </c>
      <c r="O1584" s="8">
        <f t="shared" si="242"/>
        <v>0</v>
      </c>
      <c r="P1584" s="8">
        <f t="shared" si="243"/>
        <v>83.5</v>
      </c>
      <c r="Q1584" s="9">
        <f t="shared" si="244"/>
        <v>47.524999999999999</v>
      </c>
      <c r="R1584" s="9">
        <f t="shared" si="245"/>
        <v>40.875</v>
      </c>
      <c r="S1584" s="9">
        <f t="shared" si="246"/>
        <v>52.575000000000003</v>
      </c>
      <c r="T1584" s="9">
        <f t="shared" si="247"/>
        <v>45.875</v>
      </c>
      <c r="U1584" s="8">
        <f t="shared" si="248"/>
        <v>46.991666666666674</v>
      </c>
      <c r="V1584" s="8">
        <f t="shared" si="249"/>
        <v>46.712500000000006</v>
      </c>
    </row>
    <row r="1585" spans="1:22" ht="13.5" x14ac:dyDescent="0.25">
      <c r="A1585" s="3">
        <f>RSI!A1585</f>
        <v>44319</v>
      </c>
      <c r="B1585" s="2">
        <f>RSI!B1585</f>
        <v>1.5</v>
      </c>
      <c r="C1585" s="2">
        <f>RSI!I1585</f>
        <v>82.132344899698964</v>
      </c>
      <c r="D1585" s="2">
        <f>MACD!E1585</f>
        <v>-0.10153764593278658</v>
      </c>
      <c r="E1585" s="2">
        <f>MACD!F1585</f>
        <v>-4.2594363332366859E-2</v>
      </c>
      <c r="F1585" s="2">
        <f>'Moving Avg'!D1585</f>
        <v>1.3859999999999999</v>
      </c>
      <c r="G1585" s="2">
        <f>'Moving Avg'!F1585</f>
        <v>1.2414999999999998</v>
      </c>
      <c r="H1585" s="2">
        <f>'Moving Avg'!G1585</f>
        <v>1.3030000000000002</v>
      </c>
      <c r="I1585" s="2">
        <f>'Moving Avg'!H1585</f>
        <v>1.459849999999999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  <c r="M1585" s="8">
        <f t="shared" si="240"/>
        <v>0</v>
      </c>
      <c r="N1585" s="8">
        <f t="shared" si="241"/>
        <v>100</v>
      </c>
      <c r="O1585" s="8">
        <f t="shared" si="242"/>
        <v>0</v>
      </c>
      <c r="P1585" s="8">
        <f t="shared" si="243"/>
        <v>83.5</v>
      </c>
      <c r="Q1585" s="9">
        <f t="shared" si="244"/>
        <v>47.524999999999999</v>
      </c>
      <c r="R1585" s="9">
        <f t="shared" si="245"/>
        <v>40.875</v>
      </c>
      <c r="S1585" s="9">
        <f t="shared" si="246"/>
        <v>52.575000000000003</v>
      </c>
      <c r="T1585" s="9">
        <f t="shared" si="247"/>
        <v>45.875</v>
      </c>
      <c r="U1585" s="8">
        <f t="shared" si="248"/>
        <v>46.991666666666674</v>
      </c>
      <c r="V1585" s="8">
        <f t="shared" si="249"/>
        <v>46.712500000000006</v>
      </c>
    </row>
    <row r="1586" spans="1:22" ht="13.5" x14ac:dyDescent="0.25">
      <c r="A1586" s="3">
        <f>RSI!A1586</f>
        <v>44320</v>
      </c>
      <c r="B1586" s="2">
        <f>RSI!B1586</f>
        <v>1.55</v>
      </c>
      <c r="C1586" s="2">
        <f>RSI!I1586</f>
        <v>84.533187990440908</v>
      </c>
      <c r="D1586" s="2">
        <f>MACD!E1586</f>
        <v>-0.12229068599052884</v>
      </c>
      <c r="E1586" s="2">
        <f>MACD!F1586</f>
        <v>-5.8533627863999252E-2</v>
      </c>
      <c r="F1586" s="2">
        <f>'Moving Avg'!D1586</f>
        <v>1.44</v>
      </c>
      <c r="G1586" s="2">
        <f>'Moving Avg'!F1586</f>
        <v>1.2555000000000001</v>
      </c>
      <c r="H1586" s="2">
        <f>'Moving Avg'!G1586</f>
        <v>1.3048000000000002</v>
      </c>
      <c r="I1586" s="2">
        <f>'Moving Avg'!H1586</f>
        <v>1.4613499999999993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  <c r="M1586" s="8">
        <f t="shared" si="240"/>
        <v>0</v>
      </c>
      <c r="N1586" s="8">
        <f t="shared" si="241"/>
        <v>100</v>
      </c>
      <c r="O1586" s="8">
        <f t="shared" si="242"/>
        <v>0</v>
      </c>
      <c r="P1586" s="8">
        <f t="shared" si="243"/>
        <v>83.5</v>
      </c>
      <c r="Q1586" s="9">
        <f t="shared" si="244"/>
        <v>47.524999999999999</v>
      </c>
      <c r="R1586" s="9">
        <f t="shared" si="245"/>
        <v>40.875</v>
      </c>
      <c r="S1586" s="9">
        <f t="shared" si="246"/>
        <v>52.575000000000003</v>
      </c>
      <c r="T1586" s="9">
        <f t="shared" si="247"/>
        <v>45.875</v>
      </c>
      <c r="U1586" s="8">
        <f t="shared" si="248"/>
        <v>46.991666666666674</v>
      </c>
      <c r="V1586" s="8">
        <f t="shared" si="249"/>
        <v>46.712500000000006</v>
      </c>
    </row>
    <row r="1587" spans="1:22" ht="13.5" x14ac:dyDescent="0.25">
      <c r="A1587" s="3">
        <f>RSI!A1587</f>
        <v>44321</v>
      </c>
      <c r="B1587" s="2">
        <f>RSI!B1587</f>
        <v>1.61</v>
      </c>
      <c r="C1587" s="2">
        <f>RSI!I1587</f>
        <v>86.821557856765381</v>
      </c>
      <c r="D1587" s="2">
        <f>MACD!E1587</f>
        <v>-0.13966368676522123</v>
      </c>
      <c r="E1587" s="2">
        <f>MACD!F1587</f>
        <v>-7.4759639644243647E-2</v>
      </c>
      <c r="F1587" s="2">
        <f>'Moving Avg'!D1587</f>
        <v>1.496</v>
      </c>
      <c r="G1587" s="2">
        <f>'Moving Avg'!F1587</f>
        <v>1.274</v>
      </c>
      <c r="H1587" s="2">
        <f>'Moving Avg'!G1587</f>
        <v>1.3084000000000002</v>
      </c>
      <c r="I1587" s="2">
        <f>'Moving Avg'!H1587</f>
        <v>1.4632999999999994</v>
      </c>
      <c r="J1587" s="6" t="str">
        <f>OBV!F1587</f>
        <v>BULLISH</v>
      </c>
      <c r="K1587" s="6" t="str">
        <f>OBV!G1587</f>
        <v>NEUTRAL</v>
      </c>
      <c r="L1587" s="6" t="str">
        <f>OBV!H1587</f>
        <v>CONFIRMED BULLISH</v>
      </c>
      <c r="M1587" s="8">
        <f t="shared" si="240"/>
        <v>0</v>
      </c>
      <c r="N1587" s="8">
        <f t="shared" si="241"/>
        <v>100</v>
      </c>
      <c r="O1587" s="8">
        <f t="shared" si="242"/>
        <v>50</v>
      </c>
      <c r="P1587" s="8">
        <f t="shared" si="243"/>
        <v>83.5</v>
      </c>
      <c r="Q1587" s="9">
        <f t="shared" si="244"/>
        <v>55.024999999999999</v>
      </c>
      <c r="R1587" s="9">
        <f t="shared" si="245"/>
        <v>58.375</v>
      </c>
      <c r="S1587" s="9">
        <f t="shared" si="246"/>
        <v>65.075000000000003</v>
      </c>
      <c r="T1587" s="9">
        <f t="shared" si="247"/>
        <v>58.375</v>
      </c>
      <c r="U1587" s="8">
        <f t="shared" si="248"/>
        <v>59.491666666666674</v>
      </c>
      <c r="V1587" s="8">
        <f t="shared" si="249"/>
        <v>59.212500000000006</v>
      </c>
    </row>
    <row r="1588" spans="1:22" ht="13.5" x14ac:dyDescent="0.25">
      <c r="A1588" s="3">
        <f>RSI!A1588</f>
        <v>44322</v>
      </c>
      <c r="B1588" s="2">
        <f>RSI!B1588</f>
        <v>1.61</v>
      </c>
      <c r="C1588" s="2">
        <f>RSI!I1588</f>
        <v>86.821557856765381</v>
      </c>
      <c r="D1588" s="2">
        <f>MACD!E1588</f>
        <v>-0.15305092456003466</v>
      </c>
      <c r="E1588" s="2">
        <f>MACD!F1588</f>
        <v>-9.041789662740185E-2</v>
      </c>
      <c r="F1588" s="2">
        <f>'Moving Avg'!D1588</f>
        <v>1.5420000000000003</v>
      </c>
      <c r="G1588" s="2">
        <f>'Moving Avg'!F1588</f>
        <v>1.2950000000000002</v>
      </c>
      <c r="H1588" s="2">
        <f>'Moving Avg'!G1588</f>
        <v>1.3120000000000003</v>
      </c>
      <c r="I1588" s="2">
        <f>'Moving Avg'!H1588</f>
        <v>1.4652499999999995</v>
      </c>
      <c r="J1588" s="6" t="str">
        <f>OBV!F1588</f>
        <v>BULLISH</v>
      </c>
      <c r="K1588" s="6" t="str">
        <f>OBV!G1588</f>
        <v>NEUTRAL</v>
      </c>
      <c r="L1588" s="6" t="str">
        <f>OBV!H1588</f>
        <v>CONFIRMED BULLISH</v>
      </c>
      <c r="M1588" s="8">
        <f t="shared" si="240"/>
        <v>0</v>
      </c>
      <c r="N1588" s="8">
        <f t="shared" si="241"/>
        <v>100</v>
      </c>
      <c r="O1588" s="8">
        <f t="shared" si="242"/>
        <v>50</v>
      </c>
      <c r="P1588" s="8">
        <f t="shared" si="243"/>
        <v>83.5</v>
      </c>
      <c r="Q1588" s="9">
        <f t="shared" si="244"/>
        <v>55.024999999999999</v>
      </c>
      <c r="R1588" s="9">
        <f t="shared" si="245"/>
        <v>58.375</v>
      </c>
      <c r="S1588" s="9">
        <f t="shared" si="246"/>
        <v>65.075000000000003</v>
      </c>
      <c r="T1588" s="9">
        <f t="shared" si="247"/>
        <v>58.375</v>
      </c>
      <c r="U1588" s="8">
        <f t="shared" si="248"/>
        <v>59.491666666666674</v>
      </c>
      <c r="V1588" s="8">
        <f t="shared" si="249"/>
        <v>59.212500000000006</v>
      </c>
    </row>
    <row r="1589" spans="1:22" ht="13.5" x14ac:dyDescent="0.25">
      <c r="A1589" s="3">
        <f>RSI!A1589</f>
        <v>44323</v>
      </c>
      <c r="B1589" s="2">
        <f>RSI!B1589</f>
        <v>1.61</v>
      </c>
      <c r="C1589" s="2">
        <f>RSI!I1589</f>
        <v>86.821557856765381</v>
      </c>
      <c r="D1589" s="2">
        <f>MACD!E1589</f>
        <v>-0.16447339377750914</v>
      </c>
      <c r="E1589" s="2">
        <f>MACD!F1589</f>
        <v>-0.10522899605742331</v>
      </c>
      <c r="F1589" s="2">
        <f>'Moving Avg'!D1589</f>
        <v>1.5760000000000001</v>
      </c>
      <c r="G1589" s="2">
        <f>'Moving Avg'!F1589</f>
        <v>1.3185</v>
      </c>
      <c r="H1589" s="2">
        <f>'Moving Avg'!G1589</f>
        <v>1.3150000000000004</v>
      </c>
      <c r="I1589" s="2">
        <f>'Moving Avg'!H1589</f>
        <v>1.4671999999999996</v>
      </c>
      <c r="J1589" s="6" t="str">
        <f>OBV!F1589</f>
        <v>BULLISH</v>
      </c>
      <c r="K1589" s="6" t="str">
        <f>OBV!G1589</f>
        <v>NEUTRAL</v>
      </c>
      <c r="L1589" s="6" t="str">
        <f>OBV!H1589</f>
        <v>CONFIRMED BULLISH</v>
      </c>
      <c r="M1589" s="8">
        <f t="shared" si="240"/>
        <v>0</v>
      </c>
      <c r="N1589" s="8">
        <f t="shared" si="241"/>
        <v>100</v>
      </c>
      <c r="O1589" s="8">
        <f t="shared" si="242"/>
        <v>50</v>
      </c>
      <c r="P1589" s="8">
        <f t="shared" si="243"/>
        <v>83.5</v>
      </c>
      <c r="Q1589" s="9">
        <f t="shared" si="244"/>
        <v>55.024999999999999</v>
      </c>
      <c r="R1589" s="9">
        <f t="shared" si="245"/>
        <v>58.375</v>
      </c>
      <c r="S1589" s="9">
        <f t="shared" si="246"/>
        <v>65.075000000000003</v>
      </c>
      <c r="T1589" s="9">
        <f t="shared" si="247"/>
        <v>58.375</v>
      </c>
      <c r="U1589" s="8">
        <f t="shared" si="248"/>
        <v>59.491666666666674</v>
      </c>
      <c r="V1589" s="8">
        <f t="shared" si="249"/>
        <v>59.212500000000006</v>
      </c>
    </row>
    <row r="1590" spans="1:22" ht="13.5" x14ac:dyDescent="0.25">
      <c r="A1590" s="3">
        <f>RSI!A1590</f>
        <v>44326</v>
      </c>
      <c r="B1590" s="2">
        <f>RSI!B1590</f>
        <v>1.61</v>
      </c>
      <c r="C1590" s="2">
        <f>RSI!I1590</f>
        <v>86.821557856765381</v>
      </c>
      <c r="D1590" s="2">
        <f>MACD!E1590</f>
        <v>-0.17565084522963281</v>
      </c>
      <c r="E1590" s="2">
        <f>MACD!F1590</f>
        <v>-0.11931336589186523</v>
      </c>
      <c r="F1590" s="2">
        <f>'Moving Avg'!D1590</f>
        <v>1.5980000000000003</v>
      </c>
      <c r="G1590" s="2">
        <f>'Moving Avg'!F1590</f>
        <v>1.3420000000000001</v>
      </c>
      <c r="H1590" s="2">
        <f>'Moving Avg'!G1590</f>
        <v>1.3191999999999999</v>
      </c>
      <c r="I1590" s="2">
        <f>'Moving Avg'!H1590</f>
        <v>1.4692499999999997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  <c r="M1590" s="8">
        <f t="shared" si="240"/>
        <v>0</v>
      </c>
      <c r="N1590" s="8">
        <f t="shared" si="241"/>
        <v>100</v>
      </c>
      <c r="O1590" s="8">
        <f t="shared" si="242"/>
        <v>50</v>
      </c>
      <c r="P1590" s="8">
        <f t="shared" si="243"/>
        <v>83.5</v>
      </c>
      <c r="Q1590" s="9">
        <f t="shared" si="244"/>
        <v>55.024999999999999</v>
      </c>
      <c r="R1590" s="9">
        <f t="shared" si="245"/>
        <v>58.375</v>
      </c>
      <c r="S1590" s="9">
        <f t="shared" si="246"/>
        <v>65.075000000000003</v>
      </c>
      <c r="T1590" s="9">
        <f t="shared" si="247"/>
        <v>58.375</v>
      </c>
      <c r="U1590" s="8">
        <f t="shared" si="248"/>
        <v>59.491666666666674</v>
      </c>
      <c r="V1590" s="8">
        <f t="shared" si="249"/>
        <v>59.212500000000006</v>
      </c>
    </row>
    <row r="1591" spans="1:22" ht="13.5" x14ac:dyDescent="0.25">
      <c r="A1591" s="3">
        <f>RSI!A1591</f>
        <v>44327</v>
      </c>
      <c r="B1591" s="2">
        <f>RSI!B1591</f>
        <v>1.61</v>
      </c>
      <c r="C1591" s="2">
        <f>RSI!I1591</f>
        <v>86.821557856765381</v>
      </c>
      <c r="D1591" s="2">
        <f>MACD!E1591</f>
        <v>-0.18189356821657143</v>
      </c>
      <c r="E1591" s="2">
        <f>MACD!F1591</f>
        <v>-0.13182940635680648</v>
      </c>
      <c r="F1591" s="2">
        <f>'Moving Avg'!D1591</f>
        <v>1.61</v>
      </c>
      <c r="G1591" s="2">
        <f>'Moving Avg'!F1591</f>
        <v>1.3654999999999999</v>
      </c>
      <c r="H1591" s="2">
        <f>'Moving Avg'!G1591</f>
        <v>1.3234000000000001</v>
      </c>
      <c r="I1591" s="2">
        <f>'Moving Avg'!H1591</f>
        <v>1.4713000000000001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0</v>
      </c>
      <c r="N1591" s="8">
        <f t="shared" si="241"/>
        <v>100</v>
      </c>
      <c r="O1591" s="8">
        <f t="shared" si="242"/>
        <v>50</v>
      </c>
      <c r="P1591" s="8">
        <f t="shared" si="243"/>
        <v>33</v>
      </c>
      <c r="Q1591" s="9">
        <f t="shared" si="244"/>
        <v>47.45</v>
      </c>
      <c r="R1591" s="9">
        <f t="shared" si="245"/>
        <v>45.75</v>
      </c>
      <c r="S1591" s="9">
        <f t="shared" si="246"/>
        <v>42.35</v>
      </c>
      <c r="T1591" s="9">
        <f t="shared" si="247"/>
        <v>45.75</v>
      </c>
      <c r="U1591" s="8">
        <f t="shared" si="248"/>
        <v>45.183333333333337</v>
      </c>
      <c r="V1591" s="8">
        <f t="shared" si="249"/>
        <v>45.325000000000003</v>
      </c>
    </row>
    <row r="1592" spans="1:22" ht="13.5" x14ac:dyDescent="0.25">
      <c r="A1592" s="3">
        <f>RSI!A1592</f>
        <v>44333</v>
      </c>
      <c r="B1592" s="2">
        <f>RSI!B1592</f>
        <v>1.61</v>
      </c>
      <c r="C1592" s="2">
        <f>RSI!I1592</f>
        <v>86.821557856765381</v>
      </c>
      <c r="D1592" s="2">
        <f>MACD!E1592</f>
        <v>-0.18078010539190448</v>
      </c>
      <c r="E1592" s="2">
        <f>MACD!F1592</f>
        <v>-0.1416195461638261</v>
      </c>
      <c r="F1592" s="2">
        <f>'Moving Avg'!D1592</f>
        <v>1.61</v>
      </c>
      <c r="G1592" s="2">
        <f>'Moving Avg'!F1592</f>
        <v>1.3889999999999998</v>
      </c>
      <c r="H1592" s="2">
        <f>'Moving Avg'!G1592</f>
        <v>1.3277999999999996</v>
      </c>
      <c r="I1592" s="2">
        <f>'Moving Avg'!H1592</f>
        <v>1.4733500000000004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0</v>
      </c>
      <c r="N1592" s="8">
        <f t="shared" si="241"/>
        <v>100</v>
      </c>
      <c r="O1592" s="8">
        <f t="shared" si="242"/>
        <v>50</v>
      </c>
      <c r="P1592" s="8">
        <f t="shared" si="243"/>
        <v>33</v>
      </c>
      <c r="Q1592" s="9">
        <f t="shared" si="244"/>
        <v>47.45</v>
      </c>
      <c r="R1592" s="9">
        <f t="shared" si="245"/>
        <v>45.75</v>
      </c>
      <c r="S1592" s="9">
        <f t="shared" si="246"/>
        <v>42.35</v>
      </c>
      <c r="T1592" s="9">
        <f t="shared" si="247"/>
        <v>45.75</v>
      </c>
      <c r="U1592" s="8">
        <f t="shared" si="248"/>
        <v>45.183333333333337</v>
      </c>
      <c r="V1592" s="8">
        <f t="shared" si="249"/>
        <v>45.325000000000003</v>
      </c>
    </row>
    <row r="1593" spans="1:22" ht="13.5" x14ac:dyDescent="0.25">
      <c r="A1593" s="3">
        <f>RSI!A1593</f>
        <v>44334</v>
      </c>
      <c r="B1593" s="2">
        <f>RSI!B1593</f>
        <v>1.61</v>
      </c>
      <c r="C1593" s="2">
        <f>RSI!I1593</f>
        <v>86.821557856765381</v>
      </c>
      <c r="D1593" s="2">
        <f>MACD!E1593</f>
        <v>-0.17334613759033446</v>
      </c>
      <c r="E1593" s="2">
        <f>MACD!F1593</f>
        <v>-0.14796486444912776</v>
      </c>
      <c r="F1593" s="2">
        <f>'Moving Avg'!D1593</f>
        <v>1.61</v>
      </c>
      <c r="G1593" s="2">
        <f>'Moving Avg'!F1593</f>
        <v>1.4114999999999998</v>
      </c>
      <c r="H1593" s="2">
        <f>'Moving Avg'!G1593</f>
        <v>1.3321999999999996</v>
      </c>
      <c r="I1593" s="2">
        <f>'Moving Avg'!H1593</f>
        <v>1.4754000000000005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0</v>
      </c>
      <c r="N1593" s="8">
        <f t="shared" si="241"/>
        <v>100</v>
      </c>
      <c r="O1593" s="8">
        <f t="shared" si="242"/>
        <v>50</v>
      </c>
      <c r="P1593" s="8">
        <f t="shared" si="243"/>
        <v>33</v>
      </c>
      <c r="Q1593" s="9">
        <f t="shared" si="244"/>
        <v>47.45</v>
      </c>
      <c r="R1593" s="9">
        <f t="shared" si="245"/>
        <v>45.75</v>
      </c>
      <c r="S1593" s="9">
        <f t="shared" si="246"/>
        <v>42.35</v>
      </c>
      <c r="T1593" s="9">
        <f t="shared" si="247"/>
        <v>45.75</v>
      </c>
      <c r="U1593" s="8">
        <f t="shared" si="248"/>
        <v>45.183333333333337</v>
      </c>
      <c r="V1593" s="8">
        <f t="shared" si="249"/>
        <v>45.325000000000003</v>
      </c>
    </row>
    <row r="1594" spans="1:22" ht="13.5" x14ac:dyDescent="0.25">
      <c r="A1594" s="3">
        <f>RSI!A1594</f>
        <v>44335</v>
      </c>
      <c r="B1594" s="2">
        <f>RSI!B1594</f>
        <v>1.61</v>
      </c>
      <c r="C1594" s="2">
        <f>RSI!I1594</f>
        <v>86.821557856765381</v>
      </c>
      <c r="D1594" s="2">
        <f>MACD!E1594</f>
        <v>-0.15893666267354511</v>
      </c>
      <c r="E1594" s="2">
        <f>MACD!F1594</f>
        <v>-0.15015922409401125</v>
      </c>
      <c r="F1594" s="2">
        <f>'Moving Avg'!D1594</f>
        <v>1.61</v>
      </c>
      <c r="G1594" s="2">
        <f>'Moving Avg'!F1594</f>
        <v>1.4339999999999997</v>
      </c>
      <c r="H1594" s="2">
        <f>'Moving Avg'!G1594</f>
        <v>1.3365999999999998</v>
      </c>
      <c r="I1594" s="2">
        <f>'Moving Avg'!H1594</f>
        <v>1.4774500000000008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0</v>
      </c>
      <c r="N1594" s="8">
        <f t="shared" si="241"/>
        <v>45</v>
      </c>
      <c r="O1594" s="8">
        <f t="shared" si="242"/>
        <v>50</v>
      </c>
      <c r="P1594" s="8">
        <f t="shared" si="243"/>
        <v>33</v>
      </c>
      <c r="Q1594" s="9">
        <f t="shared" si="244"/>
        <v>28.2</v>
      </c>
      <c r="R1594" s="9">
        <f t="shared" si="245"/>
        <v>34.75</v>
      </c>
      <c r="S1594" s="9">
        <f t="shared" si="246"/>
        <v>34.1</v>
      </c>
      <c r="T1594" s="9">
        <f t="shared" si="247"/>
        <v>32</v>
      </c>
      <c r="U1594" s="8">
        <f t="shared" si="248"/>
        <v>32.35</v>
      </c>
      <c r="V1594" s="8">
        <f t="shared" si="249"/>
        <v>32.262500000000003</v>
      </c>
    </row>
    <row r="1595" spans="1:22" ht="13.5" x14ac:dyDescent="0.25">
      <c r="A1595" s="3">
        <f>RSI!A1595</f>
        <v>44336</v>
      </c>
      <c r="B1595" s="2">
        <f>RSI!B1595</f>
        <v>1.65</v>
      </c>
      <c r="C1595" s="2">
        <f>RSI!I1595</f>
        <v>88.817120114225744</v>
      </c>
      <c r="D1595" s="2">
        <f>MACD!E1595</f>
        <v>-0.14150545967408279</v>
      </c>
      <c r="E1595" s="2">
        <f>MACD!F1595</f>
        <v>-0.14842847121002556</v>
      </c>
      <c r="F1595" s="2">
        <f>'Moving Avg'!D1595</f>
        <v>1.6179999999999999</v>
      </c>
      <c r="G1595" s="2">
        <f>'Moving Avg'!F1595</f>
        <v>1.4574999999999998</v>
      </c>
      <c r="H1595" s="2">
        <f>'Moving Avg'!G1595</f>
        <v>1.3417999999999999</v>
      </c>
      <c r="I1595" s="2">
        <f>'Moving Avg'!H1595</f>
        <v>1.4798000000000011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  <c r="M1595" s="8">
        <f t="shared" si="240"/>
        <v>0</v>
      </c>
      <c r="N1595" s="8">
        <f t="shared" si="241"/>
        <v>0</v>
      </c>
      <c r="O1595" s="8">
        <f t="shared" si="242"/>
        <v>50</v>
      </c>
      <c r="P1595" s="8">
        <f t="shared" si="243"/>
        <v>83.5</v>
      </c>
      <c r="Q1595" s="9">
        <f t="shared" si="244"/>
        <v>20.024999999999999</v>
      </c>
      <c r="R1595" s="9">
        <f t="shared" si="245"/>
        <v>38.375</v>
      </c>
      <c r="S1595" s="9">
        <f t="shared" si="246"/>
        <v>50.075000000000003</v>
      </c>
      <c r="T1595" s="9">
        <f t="shared" si="247"/>
        <v>33.375</v>
      </c>
      <c r="U1595" s="8">
        <f t="shared" si="248"/>
        <v>36.158333333333331</v>
      </c>
      <c r="V1595" s="8">
        <f t="shared" si="249"/>
        <v>35.462499999999999</v>
      </c>
    </row>
    <row r="1596" spans="1:22" ht="13.5" x14ac:dyDescent="0.25">
      <c r="A1596" s="3">
        <f>RSI!A1596</f>
        <v>44337</v>
      </c>
      <c r="B1596" s="2">
        <f>RSI!B1596</f>
        <v>1.64</v>
      </c>
      <c r="C1596" s="2">
        <f>RSI!I1596</f>
        <v>85.338008182677555</v>
      </c>
      <c r="D1596" s="2">
        <f>MACD!E1596</f>
        <v>-0.11951228969246341</v>
      </c>
      <c r="E1596" s="2">
        <f>MACD!F1596</f>
        <v>-0.14264523490651312</v>
      </c>
      <c r="F1596" s="2">
        <f>'Moving Avg'!D1596</f>
        <v>1.6240000000000001</v>
      </c>
      <c r="G1596" s="2">
        <f>'Moving Avg'!F1596</f>
        <v>1.4804999999999997</v>
      </c>
      <c r="H1596" s="2">
        <f>'Moving Avg'!G1596</f>
        <v>1.3475999999999999</v>
      </c>
      <c r="I1596" s="2">
        <f>'Moving Avg'!H1596</f>
        <v>1.4821000000000009</v>
      </c>
      <c r="J1596" s="6" t="str">
        <f>OBV!F1596</f>
        <v>BEARISH</v>
      </c>
      <c r="K1596" s="6" t="str">
        <f>OBV!G1596</f>
        <v>STRONG</v>
      </c>
      <c r="L1596" s="6" t="str">
        <f>OBV!H1596</f>
        <v>BEARISH DIVERGENCE</v>
      </c>
      <c r="M1596" s="8">
        <f t="shared" si="240"/>
        <v>0</v>
      </c>
      <c r="N1596" s="8">
        <f t="shared" si="241"/>
        <v>0</v>
      </c>
      <c r="O1596" s="8">
        <f t="shared" si="242"/>
        <v>50</v>
      </c>
      <c r="P1596" s="8">
        <f t="shared" si="243"/>
        <v>33</v>
      </c>
      <c r="Q1596" s="9">
        <f t="shared" si="244"/>
        <v>12.45</v>
      </c>
      <c r="R1596" s="9">
        <f t="shared" si="245"/>
        <v>25.75</v>
      </c>
      <c r="S1596" s="9">
        <f t="shared" si="246"/>
        <v>27.35</v>
      </c>
      <c r="T1596" s="9">
        <f t="shared" si="247"/>
        <v>20.75</v>
      </c>
      <c r="U1596" s="8">
        <f t="shared" si="248"/>
        <v>21.850000000000005</v>
      </c>
      <c r="V1596" s="8">
        <f t="shared" si="249"/>
        <v>21.575000000000003</v>
      </c>
    </row>
    <row r="1597" spans="1:22" ht="13.5" x14ac:dyDescent="0.25">
      <c r="A1597" s="3">
        <f>RSI!A1597</f>
        <v>44340</v>
      </c>
      <c r="B1597" s="2">
        <f>RSI!B1597</f>
        <v>1.64</v>
      </c>
      <c r="C1597" s="2">
        <f>RSI!I1597</f>
        <v>85.338008182677555</v>
      </c>
      <c r="D1597" s="2">
        <f>MACD!E1597</f>
        <v>-9.2714081989571095E-2</v>
      </c>
      <c r="E1597" s="2">
        <f>MACD!F1597</f>
        <v>-0.13265900432312472</v>
      </c>
      <c r="F1597" s="2">
        <f>'Moving Avg'!D1597</f>
        <v>1.6300000000000001</v>
      </c>
      <c r="G1597" s="2">
        <f>'Moving Avg'!F1597</f>
        <v>1.5014999999999998</v>
      </c>
      <c r="H1597" s="2">
        <f>'Moving Avg'!G1597</f>
        <v>1.3541999999999998</v>
      </c>
      <c r="I1597" s="2">
        <f>'Moving Avg'!H1597</f>
        <v>1.4844000000000008</v>
      </c>
      <c r="J1597" s="6" t="str">
        <f>OBV!F1597</f>
        <v>BEARISH</v>
      </c>
      <c r="K1597" s="6" t="str">
        <f>OBV!G1597</f>
        <v>STRONG</v>
      </c>
      <c r="L1597" s="6" t="str">
        <f>OBV!H1597</f>
        <v>BEARISH DIVERGENCE</v>
      </c>
      <c r="M1597" s="8">
        <f t="shared" si="240"/>
        <v>0</v>
      </c>
      <c r="N1597" s="8">
        <f t="shared" si="241"/>
        <v>0</v>
      </c>
      <c r="O1597" s="8">
        <f t="shared" si="242"/>
        <v>50</v>
      </c>
      <c r="P1597" s="8">
        <f t="shared" si="243"/>
        <v>33</v>
      </c>
      <c r="Q1597" s="9">
        <f t="shared" si="244"/>
        <v>12.45</v>
      </c>
      <c r="R1597" s="9">
        <f t="shared" si="245"/>
        <v>25.75</v>
      </c>
      <c r="S1597" s="9">
        <f t="shared" si="246"/>
        <v>27.35</v>
      </c>
      <c r="T1597" s="9">
        <f t="shared" si="247"/>
        <v>20.75</v>
      </c>
      <c r="U1597" s="8">
        <f t="shared" si="248"/>
        <v>21.850000000000005</v>
      </c>
      <c r="V1597" s="8">
        <f t="shared" si="249"/>
        <v>21.575000000000003</v>
      </c>
    </row>
    <row r="1598" spans="1:22" ht="13.5" x14ac:dyDescent="0.25">
      <c r="A1598" s="3">
        <f>RSI!A1598</f>
        <v>44341</v>
      </c>
      <c r="B1598" s="2">
        <f>RSI!B1598</f>
        <v>1.6</v>
      </c>
      <c r="C1598" s="2">
        <f>RSI!I1598</f>
        <v>72.215125595097874</v>
      </c>
      <c r="D1598" s="2">
        <f>MACD!E1598</f>
        <v>-6.8040681857794327E-2</v>
      </c>
      <c r="E1598" s="2">
        <f>MACD!F1598</f>
        <v>-0.11973533983005866</v>
      </c>
      <c r="F1598" s="2">
        <f>'Moving Avg'!D1598</f>
        <v>1.6279999999999997</v>
      </c>
      <c r="G1598" s="2">
        <f>'Moving Avg'!F1598</f>
        <v>1.5194999999999999</v>
      </c>
      <c r="H1598" s="2">
        <f>'Moving Avg'!G1598</f>
        <v>1.3599999999999997</v>
      </c>
      <c r="I1598" s="2">
        <f>'Moving Avg'!H1598</f>
        <v>1.486700000000001</v>
      </c>
      <c r="J1598" s="6" t="str">
        <f>OBV!F1598</f>
        <v>BEARISH</v>
      </c>
      <c r="K1598" s="6" t="str">
        <f>OBV!G1598</f>
        <v>STRONG</v>
      </c>
      <c r="L1598" s="6" t="str">
        <f>OBV!H1598</f>
        <v>CONFIRMED BEARISH</v>
      </c>
      <c r="M1598" s="8">
        <f t="shared" si="240"/>
        <v>0</v>
      </c>
      <c r="N1598" s="8">
        <f t="shared" si="241"/>
        <v>0</v>
      </c>
      <c r="O1598" s="8">
        <f t="shared" si="242"/>
        <v>50</v>
      </c>
      <c r="P1598" s="8">
        <f t="shared" si="243"/>
        <v>33</v>
      </c>
      <c r="Q1598" s="9">
        <f t="shared" si="244"/>
        <v>12.45</v>
      </c>
      <c r="R1598" s="9">
        <f t="shared" si="245"/>
        <v>25.75</v>
      </c>
      <c r="S1598" s="9">
        <f t="shared" si="246"/>
        <v>27.35</v>
      </c>
      <c r="T1598" s="9">
        <f t="shared" si="247"/>
        <v>20.75</v>
      </c>
      <c r="U1598" s="8">
        <f t="shared" si="248"/>
        <v>21.850000000000005</v>
      </c>
      <c r="V1598" s="8">
        <f t="shared" si="249"/>
        <v>21.575000000000003</v>
      </c>
    </row>
    <row r="1599" spans="1:22" ht="13.5" x14ac:dyDescent="0.25">
      <c r="A1599" s="3">
        <f>RSI!A1599</f>
        <v>44342</v>
      </c>
      <c r="B1599" s="2">
        <f>RSI!B1599</f>
        <v>1.6</v>
      </c>
      <c r="C1599" s="2">
        <f>RSI!I1599</f>
        <v>72.215125595097874</v>
      </c>
      <c r="D1599" s="2">
        <f>MACD!E1599</f>
        <v>-4.7820317858734862E-2</v>
      </c>
      <c r="E1599" s="2">
        <f>MACD!F1599</f>
        <v>-0.10535233543579389</v>
      </c>
      <c r="F1599" s="2">
        <f>'Moving Avg'!D1599</f>
        <v>1.6259999999999999</v>
      </c>
      <c r="G1599" s="2">
        <f>'Moving Avg'!F1599</f>
        <v>1.5369999999999999</v>
      </c>
      <c r="H1599" s="2">
        <f>'Moving Avg'!G1599</f>
        <v>1.3657999999999995</v>
      </c>
      <c r="I1599" s="2">
        <f>'Moving Avg'!H1599</f>
        <v>1.4890000000000012</v>
      </c>
      <c r="J1599" s="6" t="str">
        <f>OBV!F1599</f>
        <v>BEARISH</v>
      </c>
      <c r="K1599" s="6" t="str">
        <f>OBV!G1599</f>
        <v>STRONG</v>
      </c>
      <c r="L1599" s="6" t="str">
        <f>OBV!H1599</f>
        <v>CONFIRMED BEARISH</v>
      </c>
      <c r="M1599" s="8">
        <f t="shared" si="240"/>
        <v>0</v>
      </c>
      <c r="N1599" s="8">
        <f t="shared" si="241"/>
        <v>0</v>
      </c>
      <c r="O1599" s="8">
        <f t="shared" si="242"/>
        <v>50</v>
      </c>
      <c r="P1599" s="8">
        <f t="shared" si="243"/>
        <v>33</v>
      </c>
      <c r="Q1599" s="9">
        <f t="shared" si="244"/>
        <v>12.45</v>
      </c>
      <c r="R1599" s="9">
        <f t="shared" si="245"/>
        <v>25.75</v>
      </c>
      <c r="S1599" s="9">
        <f t="shared" si="246"/>
        <v>27.35</v>
      </c>
      <c r="T1599" s="9">
        <f t="shared" si="247"/>
        <v>20.75</v>
      </c>
      <c r="U1599" s="8">
        <f t="shared" si="248"/>
        <v>21.850000000000005</v>
      </c>
      <c r="V1599" s="8">
        <f t="shared" si="249"/>
        <v>21.575000000000003</v>
      </c>
    </row>
    <row r="1600" spans="1:22" ht="13.5" x14ac:dyDescent="0.25">
      <c r="A1600" s="3">
        <f>RSI!A1600</f>
        <v>44343</v>
      </c>
      <c r="B1600" s="2">
        <f>RSI!B1600</f>
        <v>1.61</v>
      </c>
      <c r="C1600" s="2">
        <f>RSI!I1600</f>
        <v>73.401059419231444</v>
      </c>
      <c r="D1600" s="2">
        <f>MACD!E1600</f>
        <v>-3.2059972071907916E-2</v>
      </c>
      <c r="E1600" s="2">
        <f>MACD!F1600</f>
        <v>-9.0693862763016705E-2</v>
      </c>
      <c r="F1600" s="2">
        <f>'Moving Avg'!D1600</f>
        <v>1.6179999999999999</v>
      </c>
      <c r="G1600" s="2">
        <f>'Moving Avg'!F1600</f>
        <v>1.5549999999999999</v>
      </c>
      <c r="H1600" s="2">
        <f>'Moving Avg'!G1600</f>
        <v>1.3717999999999997</v>
      </c>
      <c r="I1600" s="2">
        <f>'Moving Avg'!H1600</f>
        <v>1.4913500000000013</v>
      </c>
      <c r="J1600" s="6" t="str">
        <f>OBV!F1600</f>
        <v>BEARISH</v>
      </c>
      <c r="K1600" s="6" t="str">
        <f>OBV!G1600</f>
        <v>STRONG</v>
      </c>
      <c r="L1600" s="6" t="str">
        <f>OBV!H1600</f>
        <v>CONFIRMED BEARISH</v>
      </c>
      <c r="M1600" s="8">
        <f t="shared" si="240"/>
        <v>0</v>
      </c>
      <c r="N1600" s="8">
        <f t="shared" si="241"/>
        <v>0</v>
      </c>
      <c r="O1600" s="8">
        <f t="shared" si="242"/>
        <v>50</v>
      </c>
      <c r="P1600" s="8">
        <f t="shared" si="243"/>
        <v>33</v>
      </c>
      <c r="Q1600" s="9">
        <f t="shared" si="244"/>
        <v>12.45</v>
      </c>
      <c r="R1600" s="9">
        <f t="shared" si="245"/>
        <v>25.75</v>
      </c>
      <c r="S1600" s="9">
        <f t="shared" si="246"/>
        <v>27.35</v>
      </c>
      <c r="T1600" s="9">
        <f t="shared" si="247"/>
        <v>20.75</v>
      </c>
      <c r="U1600" s="8">
        <f t="shared" si="248"/>
        <v>21.850000000000005</v>
      </c>
      <c r="V1600" s="8">
        <f t="shared" si="249"/>
        <v>21.575000000000003</v>
      </c>
    </row>
    <row r="1601" spans="1:22" ht="13.5" x14ac:dyDescent="0.25">
      <c r="A1601" s="3">
        <f>RSI!A1601</f>
        <v>44344</v>
      </c>
      <c r="B1601" s="2">
        <f>RSI!B1601</f>
        <v>1.56</v>
      </c>
      <c r="C1601" s="2">
        <f>RSI!I1601</f>
        <v>59.68390735647791</v>
      </c>
      <c r="D1601" s="2">
        <f>MACD!E1601</f>
        <v>-1.5643063297933635E-2</v>
      </c>
      <c r="E1601" s="2">
        <f>MACD!F1601</f>
        <v>-7.5683702870000091E-2</v>
      </c>
      <c r="F1601" s="2">
        <f>'Moving Avg'!D1601</f>
        <v>1.6019999999999999</v>
      </c>
      <c r="G1601" s="2">
        <f>'Moving Avg'!F1601</f>
        <v>1.569</v>
      </c>
      <c r="H1601" s="2">
        <f>'Moving Avg'!G1601</f>
        <v>1.3767999999999998</v>
      </c>
      <c r="I1601" s="2">
        <f>'Moving Avg'!H1601</f>
        <v>1.4934500000000011</v>
      </c>
      <c r="J1601" s="6" t="str">
        <f>OBV!F1601</f>
        <v>BULLISH</v>
      </c>
      <c r="K1601" s="6" t="str">
        <f>OBV!G1601</f>
        <v>NEUTRAL</v>
      </c>
      <c r="L1601" s="6" t="str">
        <f>OBV!H1601</f>
        <v>BULLISH DIVERGENCE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66.5</v>
      </c>
      <c r="Q1601" s="9">
        <f t="shared" si="244"/>
        <v>26.225000000000001</v>
      </c>
      <c r="R1601" s="9">
        <f t="shared" si="245"/>
        <v>39.125</v>
      </c>
      <c r="S1601" s="9">
        <f t="shared" si="246"/>
        <v>46.174999999999997</v>
      </c>
      <c r="T1601" s="9">
        <f t="shared" si="247"/>
        <v>35.375</v>
      </c>
      <c r="U1601" s="8">
        <f t="shared" si="248"/>
        <v>37.174999999999997</v>
      </c>
      <c r="V1601" s="8">
        <f t="shared" si="249"/>
        <v>36.724999999999994</v>
      </c>
    </row>
    <row r="1602" spans="1:22" ht="13.5" x14ac:dyDescent="0.25">
      <c r="A1602" s="3">
        <f>RSI!A1602</f>
        <v>44347</v>
      </c>
      <c r="B1602" s="2">
        <f>RSI!B1602</f>
        <v>1.56</v>
      </c>
      <c r="C1602" s="2">
        <f>RSI!I1602</f>
        <v>59.683907356477903</v>
      </c>
      <c r="D1602" s="2">
        <f>MACD!E1602</f>
        <v>-2.032743736581466E-3</v>
      </c>
      <c r="E1602" s="2">
        <f>MACD!F1602</f>
        <v>-6.0953511043316366E-2</v>
      </c>
      <c r="F1602" s="2">
        <f>'Moving Avg'!D1602</f>
        <v>1.5860000000000003</v>
      </c>
      <c r="G1602" s="2">
        <f>'Moving Avg'!F1602</f>
        <v>1.5804999999999998</v>
      </c>
      <c r="H1602" s="2">
        <f>'Moving Avg'!G1602</f>
        <v>1.381</v>
      </c>
      <c r="I1602" s="2">
        <f>'Moving Avg'!H1602</f>
        <v>1.4955500000000008</v>
      </c>
      <c r="J1602" s="6" t="str">
        <f>OBV!F1602</f>
        <v>BULLISH</v>
      </c>
      <c r="K1602" s="6" t="str">
        <f>OBV!G1602</f>
        <v>NEUTRAL</v>
      </c>
      <c r="L1602" s="6" t="str">
        <f>OBV!H1602</f>
        <v>BULLISH DIVERGENCE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66.5</v>
      </c>
      <c r="Q1602" s="9">
        <f t="shared" si="244"/>
        <v>26.225000000000001</v>
      </c>
      <c r="R1602" s="9">
        <f t="shared" si="245"/>
        <v>39.125</v>
      </c>
      <c r="S1602" s="9">
        <f t="shared" si="246"/>
        <v>46.174999999999997</v>
      </c>
      <c r="T1602" s="9">
        <f t="shared" si="247"/>
        <v>35.375</v>
      </c>
      <c r="U1602" s="8">
        <f t="shared" si="248"/>
        <v>37.174999999999997</v>
      </c>
      <c r="V1602" s="8">
        <f t="shared" si="249"/>
        <v>36.724999999999994</v>
      </c>
    </row>
    <row r="1603" spans="1:22" ht="13.5" x14ac:dyDescent="0.25">
      <c r="A1603" s="3">
        <f>RSI!A1603</f>
        <v>44348</v>
      </c>
      <c r="B1603" s="2">
        <f>RSI!B1603</f>
        <v>1.56</v>
      </c>
      <c r="C1603" s="2">
        <f>RSI!I1603</f>
        <v>59.68390735647791</v>
      </c>
      <c r="D1603" s="2">
        <f>MACD!E1603</f>
        <v>9.2235777856926049E-3</v>
      </c>
      <c r="E1603" s="2">
        <f>MACD!F1603</f>
        <v>-4.6918093277514575E-2</v>
      </c>
      <c r="F1603" s="2">
        <f>'Moving Avg'!D1603</f>
        <v>1.5780000000000001</v>
      </c>
      <c r="G1603" s="2">
        <f>'Moving Avg'!F1603</f>
        <v>1.5894999999999997</v>
      </c>
      <c r="H1603" s="2">
        <f>'Moving Avg'!G1603</f>
        <v>1.3852000000000002</v>
      </c>
      <c r="I1603" s="2">
        <f>'Moving Avg'!H1603</f>
        <v>1.497650000000001</v>
      </c>
      <c r="J1603" s="6" t="str">
        <f>OBV!F1603</f>
        <v>BULLISH</v>
      </c>
      <c r="K1603" s="6" t="str">
        <f>OBV!G1603</f>
        <v>NEUTRAL</v>
      </c>
      <c r="L1603" s="6" t="str">
        <f>OBV!H1603</f>
        <v>BULLISH DIVERGENCE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66.5</v>
      </c>
      <c r="Q1603" s="9">
        <f t="shared" ref="Q1603:Q1666" si="254">0.35*M1603+N1603*0.35+O1603*0.15+P1603*0.15</f>
        <v>26.225000000000001</v>
      </c>
      <c r="R1603" s="9">
        <f t="shared" ref="R1603:R1666" si="255">M1603*0.2+N1603*0.2+O1603*0.35+P1603*0.25</f>
        <v>39.125</v>
      </c>
      <c r="S1603" s="9">
        <f t="shared" ref="S1603:S1666" si="256">M1603*0.15+N1603*0.15+O1603*0.25+P1603*0.45</f>
        <v>46.174999999999997</v>
      </c>
      <c r="T1603" s="9">
        <f t="shared" ref="T1603:T1666" si="257">0.25*SUM(M1603:P1603)</f>
        <v>35.375</v>
      </c>
      <c r="U1603" s="8">
        <f t="shared" ref="U1603:U1666" si="258">SUM(Q1603:S1603)/3</f>
        <v>37.174999999999997</v>
      </c>
      <c r="V1603" s="8">
        <f t="shared" ref="V1603:V1666" si="259">SUM(Q1603:T1603)/4</f>
        <v>36.724999999999994</v>
      </c>
    </row>
    <row r="1604" spans="1:22" ht="13.5" x14ac:dyDescent="0.25">
      <c r="A1604" s="3">
        <f>RSI!A1604</f>
        <v>44349</v>
      </c>
      <c r="B1604" s="2">
        <f>RSI!B1604</f>
        <v>1.56</v>
      </c>
      <c r="C1604" s="2">
        <f>RSI!I1604</f>
        <v>59.68390735647791</v>
      </c>
      <c r="D1604" s="2">
        <f>MACD!E1604</f>
        <v>1.8507321681654476E-2</v>
      </c>
      <c r="E1604" s="2">
        <f>MACD!F1604</f>
        <v>-3.3833010285680767E-2</v>
      </c>
      <c r="F1604" s="2">
        <f>'Moving Avg'!D1604</f>
        <v>1.5700000000000003</v>
      </c>
      <c r="G1604" s="2">
        <f>'Moving Avg'!F1604</f>
        <v>1.5954999999999999</v>
      </c>
      <c r="H1604" s="2">
        <f>'Moving Avg'!G1604</f>
        <v>1.3894</v>
      </c>
      <c r="I1604" s="2">
        <f>'Moving Avg'!H1604</f>
        <v>1.4997500000000008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66.5</v>
      </c>
      <c r="Q1604" s="9">
        <f t="shared" si="254"/>
        <v>26.225000000000001</v>
      </c>
      <c r="R1604" s="9">
        <f t="shared" si="255"/>
        <v>39.125</v>
      </c>
      <c r="S1604" s="9">
        <f t="shared" si="256"/>
        <v>46.174999999999997</v>
      </c>
      <c r="T1604" s="9">
        <f t="shared" si="257"/>
        <v>35.375</v>
      </c>
      <c r="U1604" s="8">
        <f t="shared" si="258"/>
        <v>37.174999999999997</v>
      </c>
      <c r="V1604" s="8">
        <f t="shared" si="259"/>
        <v>36.724999999999994</v>
      </c>
    </row>
    <row r="1605" spans="1:22" ht="13.5" x14ac:dyDescent="0.25">
      <c r="A1605" s="3">
        <f>RSI!A1605</f>
        <v>44350</v>
      </c>
      <c r="B1605" s="2">
        <f>RSI!B1605</f>
        <v>1.55</v>
      </c>
      <c r="C1605" s="2">
        <f>RSI!I1605</f>
        <v>56.827069359514553</v>
      </c>
      <c r="D1605" s="2">
        <f>MACD!E1605</f>
        <v>3.3034388019725469E-2</v>
      </c>
      <c r="E1605" s="2">
        <f>MACD!F1605</f>
        <v>-2.0459530624599521E-2</v>
      </c>
      <c r="F1605" s="2">
        <f>'Moving Avg'!D1605</f>
        <v>1.5580000000000001</v>
      </c>
      <c r="G1605" s="2">
        <f>'Moving Avg'!F1605</f>
        <v>1.5979999999999999</v>
      </c>
      <c r="H1605" s="2">
        <f>'Moving Avg'!G1605</f>
        <v>1.3937999999999999</v>
      </c>
      <c r="I1605" s="2">
        <f>'Moving Avg'!H1605</f>
        <v>1.5018000000000009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16.5</v>
      </c>
      <c r="Q1605" s="9">
        <f t="shared" si="254"/>
        <v>18.725000000000001</v>
      </c>
      <c r="R1605" s="9">
        <f t="shared" si="255"/>
        <v>26.625</v>
      </c>
      <c r="S1605" s="9">
        <f t="shared" si="256"/>
        <v>23.675000000000001</v>
      </c>
      <c r="T1605" s="9">
        <f t="shared" si="257"/>
        <v>22.875</v>
      </c>
      <c r="U1605" s="8">
        <f t="shared" si="258"/>
        <v>23.008333333333336</v>
      </c>
      <c r="V1605" s="8">
        <f t="shared" si="259"/>
        <v>22.975000000000001</v>
      </c>
    </row>
    <row r="1606" spans="1:22" ht="13.5" x14ac:dyDescent="0.25">
      <c r="A1606" s="3">
        <f>RSI!A1606</f>
        <v>44351</v>
      </c>
      <c r="B1606" s="2">
        <f>RSI!B1606</f>
        <v>1.55</v>
      </c>
      <c r="C1606" s="2">
        <f>RSI!I1606</f>
        <v>56.827069359514553</v>
      </c>
      <c r="D1606" s="2">
        <f>MACD!E1606</f>
        <v>4.3640672039356954E-2</v>
      </c>
      <c r="E1606" s="2">
        <f>MACD!F1606</f>
        <v>-7.6394900918082265E-3</v>
      </c>
      <c r="F1606" s="2">
        <f>'Moving Avg'!D1606</f>
        <v>1.5559999999999998</v>
      </c>
      <c r="G1606" s="2">
        <f>'Moving Avg'!F1606</f>
        <v>1.5979999999999999</v>
      </c>
      <c r="H1606" s="2">
        <f>'Moving Avg'!G1606</f>
        <v>1.3981999999999999</v>
      </c>
      <c r="I1606" s="2">
        <f>'Moving Avg'!H1606</f>
        <v>1.503850000000001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16.5</v>
      </c>
      <c r="Q1606" s="9">
        <f t="shared" si="254"/>
        <v>18.725000000000001</v>
      </c>
      <c r="R1606" s="9">
        <f t="shared" si="255"/>
        <v>26.625</v>
      </c>
      <c r="S1606" s="9">
        <f t="shared" si="256"/>
        <v>23.675000000000001</v>
      </c>
      <c r="T1606" s="9">
        <f t="shared" si="257"/>
        <v>22.875</v>
      </c>
      <c r="U1606" s="8">
        <f t="shared" si="258"/>
        <v>23.008333333333336</v>
      </c>
      <c r="V1606" s="8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1.55</v>
      </c>
      <c r="C1607" s="2">
        <f>RSI!I1607</f>
        <v>56.827069359514546</v>
      </c>
      <c r="D1607" s="2">
        <f>MACD!E1607</f>
        <v>5.2478750151155218E-2</v>
      </c>
      <c r="E1607" s="2">
        <f>MACD!F1607</f>
        <v>4.3841579567844638E-3</v>
      </c>
      <c r="F1607" s="2">
        <f>'Moving Avg'!D1607</f>
        <v>1.5539999999999998</v>
      </c>
      <c r="G1607" s="2">
        <f>'Moving Avg'!F1607</f>
        <v>1.595</v>
      </c>
      <c r="H1607" s="2">
        <f>'Moving Avg'!G1607</f>
        <v>1.4025999999999998</v>
      </c>
      <c r="I1607" s="2">
        <f>'Moving Avg'!H1607</f>
        <v>1.5059000000000009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16.5</v>
      </c>
      <c r="Q1607" s="9">
        <f t="shared" si="254"/>
        <v>18.725000000000001</v>
      </c>
      <c r="R1607" s="9">
        <f t="shared" si="255"/>
        <v>26.625</v>
      </c>
      <c r="S1607" s="9">
        <f t="shared" si="256"/>
        <v>23.675000000000001</v>
      </c>
      <c r="T1607" s="9">
        <f t="shared" si="257"/>
        <v>22.875</v>
      </c>
      <c r="U1607" s="8">
        <f t="shared" si="258"/>
        <v>23.008333333333336</v>
      </c>
      <c r="V1607" s="8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1.55</v>
      </c>
      <c r="C1608" s="2">
        <f>RSI!I1608</f>
        <v>56.827069359514553</v>
      </c>
      <c r="D1608" s="2">
        <f>MACD!E1608</f>
        <v>5.3676916761240312E-2</v>
      </c>
      <c r="E1608" s="2">
        <f>MACD!F1608</f>
        <v>1.4242709717675635E-2</v>
      </c>
      <c r="F1608" s="2">
        <f>'Moving Avg'!D1608</f>
        <v>1.552</v>
      </c>
      <c r="G1608" s="2">
        <f>'Moving Avg'!F1608</f>
        <v>1.5920000000000001</v>
      </c>
      <c r="H1608" s="2">
        <f>'Moving Avg'!G1608</f>
        <v>1.4075999999999995</v>
      </c>
      <c r="I1608" s="2">
        <f>'Moving Avg'!H1608</f>
        <v>1.507950000000001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16.5</v>
      </c>
      <c r="Q1608" s="9">
        <f t="shared" si="254"/>
        <v>18.725000000000001</v>
      </c>
      <c r="R1608" s="9">
        <f t="shared" si="255"/>
        <v>26.625</v>
      </c>
      <c r="S1608" s="9">
        <f t="shared" si="256"/>
        <v>23.675000000000001</v>
      </c>
      <c r="T1608" s="9">
        <f t="shared" si="257"/>
        <v>22.875</v>
      </c>
      <c r="U1608" s="8">
        <f t="shared" si="258"/>
        <v>23.008333333333336</v>
      </c>
      <c r="V1608" s="8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1.52</v>
      </c>
      <c r="C1609" s="2">
        <f>RSI!I1609</f>
        <v>47.627879179148117</v>
      </c>
      <c r="D1609" s="2">
        <f>MACD!E1609</f>
        <v>5.6795971321720318E-2</v>
      </c>
      <c r="E1609" s="2">
        <f>MACD!F1609</f>
        <v>2.2753362038484572E-2</v>
      </c>
      <c r="F1609" s="2">
        <f>'Moving Avg'!D1609</f>
        <v>1.544</v>
      </c>
      <c r="G1609" s="2">
        <f>'Moving Avg'!F1609</f>
        <v>1.5874999999999999</v>
      </c>
      <c r="H1609" s="2">
        <f>'Moving Avg'!G1609</f>
        <v>1.4119999999999999</v>
      </c>
      <c r="I1609" s="2">
        <f>'Moving Avg'!H1609</f>
        <v>1.509850000000001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16.5</v>
      </c>
      <c r="Q1609" s="9">
        <f t="shared" si="254"/>
        <v>18.725000000000001</v>
      </c>
      <c r="R1609" s="9">
        <f t="shared" si="255"/>
        <v>26.625</v>
      </c>
      <c r="S1609" s="9">
        <f t="shared" si="256"/>
        <v>23.675000000000001</v>
      </c>
      <c r="T1609" s="9">
        <f t="shared" si="257"/>
        <v>22.875</v>
      </c>
      <c r="U1609" s="8">
        <f t="shared" si="258"/>
        <v>23.008333333333336</v>
      </c>
      <c r="V1609" s="8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1.52</v>
      </c>
      <c r="C1610" s="2">
        <f>RSI!I1610</f>
        <v>47.627879179148117</v>
      </c>
      <c r="D1610" s="2">
        <f>MACD!E1610</f>
        <v>6.1042569950908732E-2</v>
      </c>
      <c r="E1610" s="2">
        <f>MACD!F1610</f>
        <v>3.0411203620969406E-2</v>
      </c>
      <c r="F1610" s="2">
        <f>'Moving Avg'!D1610</f>
        <v>1.5379999999999998</v>
      </c>
      <c r="G1610" s="2">
        <f>'Moving Avg'!F1610</f>
        <v>1.5829999999999997</v>
      </c>
      <c r="H1610" s="2">
        <f>'Moving Avg'!G1610</f>
        <v>1.4167999999999998</v>
      </c>
      <c r="I1610" s="2">
        <f>'Moving Avg'!H1610</f>
        <v>1.511750000000001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1.52</v>
      </c>
      <c r="C1611" s="2">
        <f>RSI!I1611</f>
        <v>47.627879179148117</v>
      </c>
      <c r="D1611" s="2">
        <f>MACD!E1611</f>
        <v>5.700736864955025E-2</v>
      </c>
      <c r="E1611" s="2">
        <f>MACD!F1611</f>
        <v>3.5730436626685576E-2</v>
      </c>
      <c r="F1611" s="2">
        <f>'Moving Avg'!D1611</f>
        <v>1.532</v>
      </c>
      <c r="G1611" s="2">
        <f>'Moving Avg'!F1611</f>
        <v>1.5784999999999998</v>
      </c>
      <c r="H1611" s="2">
        <f>'Moving Avg'!G1611</f>
        <v>1.4216</v>
      </c>
      <c r="I1611" s="2">
        <f>'Moving Avg'!H1611</f>
        <v>1.5136500000000011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16.5</v>
      </c>
      <c r="Q1611" s="9">
        <f t="shared" si="254"/>
        <v>18.725000000000001</v>
      </c>
      <c r="R1611" s="9">
        <f t="shared" si="255"/>
        <v>26.625</v>
      </c>
      <c r="S1611" s="9">
        <f t="shared" si="256"/>
        <v>23.675000000000001</v>
      </c>
      <c r="T1611" s="9">
        <f t="shared" si="257"/>
        <v>22.875</v>
      </c>
      <c r="U1611" s="8">
        <f t="shared" si="258"/>
        <v>23.008333333333336</v>
      </c>
      <c r="V1611" s="8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1.52</v>
      </c>
      <c r="C1612" s="2">
        <f>RSI!I1612</f>
        <v>47.627879179148117</v>
      </c>
      <c r="D1612" s="2">
        <f>MACD!E1612</f>
        <v>5.3652069981539485E-2</v>
      </c>
      <c r="E1612" s="2">
        <f>MACD!F1612</f>
        <v>3.931476329765636E-2</v>
      </c>
      <c r="F1612" s="2">
        <f>'Moving Avg'!D1612</f>
        <v>1.5259999999999998</v>
      </c>
      <c r="G1612" s="2">
        <f>'Moving Avg'!F1612</f>
        <v>1.5739999999999998</v>
      </c>
      <c r="H1612" s="2">
        <f>'Moving Avg'!G1612</f>
        <v>1.4265999999999996</v>
      </c>
      <c r="I1612" s="2">
        <f>'Moving Avg'!H1612</f>
        <v>1.5155500000000008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16.5</v>
      </c>
      <c r="Q1612" s="9">
        <f t="shared" si="254"/>
        <v>18.725000000000001</v>
      </c>
      <c r="R1612" s="9">
        <f t="shared" si="255"/>
        <v>26.625</v>
      </c>
      <c r="S1612" s="9">
        <f t="shared" si="256"/>
        <v>23.675000000000001</v>
      </c>
      <c r="T1612" s="9">
        <f t="shared" si="257"/>
        <v>22.875</v>
      </c>
      <c r="U1612" s="8">
        <f t="shared" si="258"/>
        <v>23.008333333333336</v>
      </c>
      <c r="V1612" s="8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1.48</v>
      </c>
      <c r="C1613" s="2">
        <f>RSI!I1613</f>
        <v>36.911778618425977</v>
      </c>
      <c r="D1613" s="2">
        <f>MACD!E1613</f>
        <v>5.3830658546698773E-2</v>
      </c>
      <c r="E1613" s="2">
        <f>MACD!F1613</f>
        <v>4.2217942347464843E-2</v>
      </c>
      <c r="F1613" s="2">
        <f>'Moving Avg'!D1613</f>
        <v>1.512</v>
      </c>
      <c r="G1613" s="2">
        <f>'Moving Avg'!F1613</f>
        <v>1.5674999999999999</v>
      </c>
      <c r="H1613" s="2">
        <f>'Moving Avg'!G1613</f>
        <v>1.4307999999999998</v>
      </c>
      <c r="I1613" s="2">
        <f>'Moving Avg'!H1613</f>
        <v>1.5172500000000011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0</v>
      </c>
      <c r="O1613" s="8">
        <f t="shared" si="252"/>
        <v>0</v>
      </c>
      <c r="P1613" s="8">
        <f t="shared" si="253"/>
        <v>16.5</v>
      </c>
      <c r="Q1613" s="9">
        <f t="shared" si="254"/>
        <v>11.225</v>
      </c>
      <c r="R1613" s="9">
        <f t="shared" si="255"/>
        <v>9.125</v>
      </c>
      <c r="S1613" s="9">
        <f t="shared" si="256"/>
        <v>11.175000000000001</v>
      </c>
      <c r="T1613" s="9">
        <f t="shared" si="257"/>
        <v>10.375</v>
      </c>
      <c r="U1613" s="8">
        <f t="shared" si="258"/>
        <v>10.508333333333335</v>
      </c>
      <c r="V1613" s="8">
        <f t="shared" si="259"/>
        <v>10.475000000000001</v>
      </c>
    </row>
    <row r="1614" spans="1:22" ht="13.5" x14ac:dyDescent="0.25">
      <c r="A1614" s="3">
        <f>RSI!A1614</f>
        <v>44363</v>
      </c>
      <c r="B1614" s="2">
        <f>RSI!B1614</f>
        <v>1.48</v>
      </c>
      <c r="C1614" s="2">
        <f>RSI!I1614</f>
        <v>36.911778618425977</v>
      </c>
      <c r="D1614" s="2">
        <f>MACD!E1614</f>
        <v>5.426880447613458E-2</v>
      </c>
      <c r="E1614" s="2">
        <f>MACD!F1614</f>
        <v>4.4628114773198793E-2</v>
      </c>
      <c r="F1614" s="2">
        <f>'Moving Avg'!D1614</f>
        <v>1.5040000000000002</v>
      </c>
      <c r="G1614" s="2">
        <f>'Moving Avg'!F1614</f>
        <v>1.5610000000000002</v>
      </c>
      <c r="H1614" s="2">
        <f>'Moving Avg'!G1614</f>
        <v>1.4350000000000001</v>
      </c>
      <c r="I1614" s="2">
        <f>'Moving Avg'!H1614</f>
        <v>1.5189500000000011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11.225</v>
      </c>
      <c r="R1614" s="9">
        <f t="shared" si="255"/>
        <v>9.125</v>
      </c>
      <c r="S1614" s="9">
        <f t="shared" si="256"/>
        <v>11.175000000000001</v>
      </c>
      <c r="T1614" s="9">
        <f t="shared" si="257"/>
        <v>10.375</v>
      </c>
      <c r="U1614" s="8">
        <f t="shared" si="258"/>
        <v>10.508333333333335</v>
      </c>
      <c r="V1614" s="8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1.44</v>
      </c>
      <c r="C1615" s="2">
        <f>RSI!I1615</f>
        <v>29.273164417341377</v>
      </c>
      <c r="D1615" s="2">
        <f>MACD!E1615</f>
        <v>5.6329815623400448E-2</v>
      </c>
      <c r="E1615" s="2">
        <f>MACD!F1615</f>
        <v>4.6968454943239125E-2</v>
      </c>
      <c r="F1615" s="2">
        <f>'Moving Avg'!D1615</f>
        <v>1.488</v>
      </c>
      <c r="G1615" s="2">
        <f>'Moving Avg'!F1615</f>
        <v>1.5505000000000002</v>
      </c>
      <c r="H1615" s="2">
        <f>'Moving Avg'!G1615</f>
        <v>1.4384000000000001</v>
      </c>
      <c r="I1615" s="2">
        <f>'Moving Avg'!H1615</f>
        <v>1.5204500000000012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50</v>
      </c>
      <c r="N1615" s="8">
        <f t="shared" si="251"/>
        <v>0</v>
      </c>
      <c r="O1615" s="8">
        <f t="shared" si="252"/>
        <v>0</v>
      </c>
      <c r="P1615" s="8">
        <f t="shared" si="253"/>
        <v>16.5</v>
      </c>
      <c r="Q1615" s="9">
        <f t="shared" si="254"/>
        <v>19.975000000000001</v>
      </c>
      <c r="R1615" s="9">
        <f t="shared" si="255"/>
        <v>14.125</v>
      </c>
      <c r="S1615" s="9">
        <f t="shared" si="256"/>
        <v>14.925000000000001</v>
      </c>
      <c r="T1615" s="9">
        <f t="shared" si="257"/>
        <v>16.625</v>
      </c>
      <c r="U1615" s="8">
        <f t="shared" si="258"/>
        <v>16.341666666666669</v>
      </c>
      <c r="V1615" s="8">
        <f t="shared" si="259"/>
        <v>16.412500000000001</v>
      </c>
    </row>
    <row r="1616" spans="1:22" ht="13.5" x14ac:dyDescent="0.25">
      <c r="A1616" s="3">
        <f>RSI!A1616</f>
        <v>44365</v>
      </c>
      <c r="B1616" s="2">
        <f>RSI!B1616</f>
        <v>1.48</v>
      </c>
      <c r="C1616" s="2">
        <f>RSI!I1616</f>
        <v>42.162822027336802</v>
      </c>
      <c r="D1616" s="2">
        <f>MACD!E1616</f>
        <v>5.5593231016575873E-2</v>
      </c>
      <c r="E1616" s="2">
        <f>MACD!F1616</f>
        <v>4.8693410157906479E-2</v>
      </c>
      <c r="F1616" s="2">
        <f>'Moving Avg'!D1616</f>
        <v>1.48</v>
      </c>
      <c r="G1616" s="2">
        <f>'Moving Avg'!F1616</f>
        <v>1.5425000000000002</v>
      </c>
      <c r="H1616" s="2">
        <f>'Moving Avg'!G1616</f>
        <v>1.4426000000000001</v>
      </c>
      <c r="I1616" s="2">
        <f>'Moving Avg'!H1616</f>
        <v>1.522250000000001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16.5</v>
      </c>
      <c r="Q1616" s="9">
        <f t="shared" si="254"/>
        <v>11.225</v>
      </c>
      <c r="R1616" s="9">
        <f t="shared" si="255"/>
        <v>9.125</v>
      </c>
      <c r="S1616" s="9">
        <f t="shared" si="256"/>
        <v>11.175000000000001</v>
      </c>
      <c r="T1616" s="9">
        <f t="shared" si="257"/>
        <v>10.375</v>
      </c>
      <c r="U1616" s="8">
        <f t="shared" si="258"/>
        <v>10.508333333333335</v>
      </c>
      <c r="V1616" s="8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1.56</v>
      </c>
      <c r="C1617" s="2">
        <f>RSI!I1617</f>
        <v>58.466089547946218</v>
      </c>
      <c r="D1617" s="2">
        <f>MACD!E1617</f>
        <v>4.925438859223652E-2</v>
      </c>
      <c r="E1617" s="2">
        <f>MACD!F1617</f>
        <v>4.880560584477249E-2</v>
      </c>
      <c r="F1617" s="2">
        <f>'Moving Avg'!D1617</f>
        <v>1.4880000000000002</v>
      </c>
      <c r="G1617" s="2">
        <f>'Moving Avg'!F1617</f>
        <v>1.5385000000000002</v>
      </c>
      <c r="H1617" s="2">
        <f>'Moving Avg'!G1617</f>
        <v>1.4490000000000003</v>
      </c>
      <c r="I1617" s="2">
        <f>'Moving Avg'!H1617</f>
        <v>1.524450000000001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83.5</v>
      </c>
      <c r="Q1617" s="9">
        <f t="shared" si="254"/>
        <v>21.274999999999999</v>
      </c>
      <c r="R1617" s="9">
        <f t="shared" si="255"/>
        <v>25.875</v>
      </c>
      <c r="S1617" s="9">
        <f t="shared" si="256"/>
        <v>41.325000000000003</v>
      </c>
      <c r="T1617" s="9">
        <f t="shared" si="257"/>
        <v>27.125</v>
      </c>
      <c r="U1617" s="8">
        <f t="shared" si="258"/>
        <v>29.491666666666664</v>
      </c>
      <c r="V1617" s="8">
        <f t="shared" si="259"/>
        <v>28.9</v>
      </c>
    </row>
    <row r="1618" spans="1:22" ht="13.5" x14ac:dyDescent="0.25">
      <c r="A1618" s="3">
        <f>RSI!A1618</f>
        <v>44369</v>
      </c>
      <c r="B1618" s="2">
        <f>RSI!B1618</f>
        <v>1.63</v>
      </c>
      <c r="C1618" s="2">
        <f>RSI!I1618</f>
        <v>67.182945911852272</v>
      </c>
      <c r="D1618" s="2">
        <f>MACD!E1618</f>
        <v>3.8427610184651684E-2</v>
      </c>
      <c r="E1618" s="2">
        <f>MACD!F1618</f>
        <v>4.6730006712748337E-2</v>
      </c>
      <c r="F1618" s="2">
        <f>'Moving Avg'!D1618</f>
        <v>1.5180000000000002</v>
      </c>
      <c r="G1618" s="2">
        <f>'Moving Avg'!F1618</f>
        <v>1.5400000000000003</v>
      </c>
      <c r="H1618" s="2">
        <f>'Moving Avg'!G1618</f>
        <v>1.4578000000000002</v>
      </c>
      <c r="I1618" s="2">
        <f>'Moving Avg'!H1618</f>
        <v>1.5272000000000012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  <c r="M1618" s="8">
        <f t="shared" si="250"/>
        <v>25</v>
      </c>
      <c r="N1618" s="8">
        <f t="shared" si="251"/>
        <v>45</v>
      </c>
      <c r="O1618" s="8">
        <f t="shared" si="252"/>
        <v>0</v>
      </c>
      <c r="P1618" s="8">
        <f t="shared" si="253"/>
        <v>83.5</v>
      </c>
      <c r="Q1618" s="9">
        <f t="shared" si="254"/>
        <v>37.024999999999999</v>
      </c>
      <c r="R1618" s="9">
        <f t="shared" si="255"/>
        <v>34.875</v>
      </c>
      <c r="S1618" s="9">
        <f t="shared" si="256"/>
        <v>48.075000000000003</v>
      </c>
      <c r="T1618" s="9">
        <f t="shared" si="257"/>
        <v>38.375</v>
      </c>
      <c r="U1618" s="8">
        <f t="shared" si="258"/>
        <v>39.991666666666667</v>
      </c>
      <c r="V1618" s="8">
        <f t="shared" si="259"/>
        <v>39.587500000000006</v>
      </c>
    </row>
    <row r="1619" spans="1:22" ht="13.5" x14ac:dyDescent="0.25">
      <c r="A1619" s="3">
        <f>RSI!A1619</f>
        <v>44370</v>
      </c>
      <c r="B1619" s="2">
        <f>RSI!B1619</f>
        <v>1.68</v>
      </c>
      <c r="C1619" s="2">
        <f>RSI!I1619</f>
        <v>71.744535117719877</v>
      </c>
      <c r="D1619" s="2">
        <f>MACD!E1619</f>
        <v>2.0276400774895675E-2</v>
      </c>
      <c r="E1619" s="2">
        <f>MACD!F1619</f>
        <v>4.1439285525177803E-2</v>
      </c>
      <c r="F1619" s="2">
        <f>'Moving Avg'!D1619</f>
        <v>1.5580000000000001</v>
      </c>
      <c r="G1619" s="2">
        <f>'Moving Avg'!F1619</f>
        <v>1.544</v>
      </c>
      <c r="H1619" s="2">
        <f>'Moving Avg'!G1619</f>
        <v>1.4686000000000003</v>
      </c>
      <c r="I1619" s="2">
        <f>'Moving Avg'!H1619</f>
        <v>1.5301000000000013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  <c r="M1619" s="8">
        <f t="shared" si="250"/>
        <v>0</v>
      </c>
      <c r="N1619" s="8">
        <f t="shared" si="251"/>
        <v>100</v>
      </c>
      <c r="O1619" s="8">
        <f t="shared" si="252"/>
        <v>50</v>
      </c>
      <c r="P1619" s="8">
        <f t="shared" si="253"/>
        <v>83.5</v>
      </c>
      <c r="Q1619" s="9">
        <f t="shared" si="254"/>
        <v>55.024999999999999</v>
      </c>
      <c r="R1619" s="9">
        <f t="shared" si="255"/>
        <v>58.375</v>
      </c>
      <c r="S1619" s="9">
        <f t="shared" si="256"/>
        <v>65.075000000000003</v>
      </c>
      <c r="T1619" s="9">
        <f t="shared" si="257"/>
        <v>58.375</v>
      </c>
      <c r="U1619" s="8">
        <f t="shared" si="258"/>
        <v>59.491666666666674</v>
      </c>
      <c r="V1619" s="8">
        <f t="shared" si="259"/>
        <v>59.212500000000006</v>
      </c>
    </row>
    <row r="1620" spans="1:22" ht="13.5" x14ac:dyDescent="0.25">
      <c r="A1620" s="3">
        <f>RSI!A1620</f>
        <v>44371</v>
      </c>
      <c r="B1620" s="2">
        <f>RSI!B1620</f>
        <v>1.68</v>
      </c>
      <c r="C1620" s="2">
        <f>RSI!I1620</f>
        <v>71.744535117719892</v>
      </c>
      <c r="D1620" s="2">
        <f>MACD!E1620</f>
        <v>4.0009358438912734E-3</v>
      </c>
      <c r="E1620" s="2">
        <f>MACD!F1620</f>
        <v>3.39516155889205E-2</v>
      </c>
      <c r="F1620" s="2">
        <f>'Moving Avg'!D1620</f>
        <v>1.6059999999999999</v>
      </c>
      <c r="G1620" s="2">
        <f>'Moving Avg'!F1620</f>
        <v>1.5474999999999999</v>
      </c>
      <c r="H1620" s="2">
        <f>'Moving Avg'!G1620</f>
        <v>1.4794000000000005</v>
      </c>
      <c r="I1620" s="2">
        <f>'Moving Avg'!H1620</f>
        <v>1.5330000000000013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0</v>
      </c>
      <c r="N1620" s="8">
        <f t="shared" si="251"/>
        <v>100</v>
      </c>
      <c r="O1620" s="8">
        <f t="shared" si="252"/>
        <v>50</v>
      </c>
      <c r="P1620" s="8">
        <f t="shared" si="253"/>
        <v>83.5</v>
      </c>
      <c r="Q1620" s="9">
        <f t="shared" si="254"/>
        <v>55.024999999999999</v>
      </c>
      <c r="R1620" s="9">
        <f t="shared" si="255"/>
        <v>58.375</v>
      </c>
      <c r="S1620" s="9">
        <f t="shared" si="256"/>
        <v>65.075000000000003</v>
      </c>
      <c r="T1620" s="9">
        <f t="shared" si="257"/>
        <v>58.375</v>
      </c>
      <c r="U1620" s="8">
        <f t="shared" si="258"/>
        <v>59.491666666666674</v>
      </c>
      <c r="V1620" s="8">
        <f t="shared" si="259"/>
        <v>59.212500000000006</v>
      </c>
    </row>
    <row r="1621" spans="1:22" ht="13.5" x14ac:dyDescent="0.25">
      <c r="A1621" s="3">
        <f>RSI!A1621</f>
        <v>44372</v>
      </c>
      <c r="B1621" s="2">
        <f>RSI!B1621</f>
        <v>1.68</v>
      </c>
      <c r="C1621" s="2">
        <f>RSI!I1621</f>
        <v>71.744535117719877</v>
      </c>
      <c r="D1621" s="2">
        <f>MACD!E1621</f>
        <v>-1.0619453328193584E-2</v>
      </c>
      <c r="E1621" s="2">
        <f>MACD!F1621</f>
        <v>2.5037401805497683E-2</v>
      </c>
      <c r="F1621" s="2">
        <f>'Moving Avg'!D1621</f>
        <v>1.6460000000000001</v>
      </c>
      <c r="G1621" s="2">
        <f>'Moving Avg'!F1621</f>
        <v>1.5535000000000001</v>
      </c>
      <c r="H1621" s="2">
        <f>'Moving Avg'!G1621</f>
        <v>1.4902000000000006</v>
      </c>
      <c r="I1621" s="2">
        <f>'Moving Avg'!H1621</f>
        <v>1.5357500000000013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0"/>
        <v>0</v>
      </c>
      <c r="N1621" s="8">
        <f t="shared" si="251"/>
        <v>100</v>
      </c>
      <c r="O1621" s="8">
        <f t="shared" si="252"/>
        <v>50</v>
      </c>
      <c r="P1621" s="8">
        <f t="shared" si="253"/>
        <v>83.5</v>
      </c>
      <c r="Q1621" s="9">
        <f t="shared" si="254"/>
        <v>55.024999999999999</v>
      </c>
      <c r="R1621" s="9">
        <f t="shared" si="255"/>
        <v>58.375</v>
      </c>
      <c r="S1621" s="9">
        <f t="shared" si="256"/>
        <v>65.075000000000003</v>
      </c>
      <c r="T1621" s="9">
        <f t="shared" si="257"/>
        <v>58.375</v>
      </c>
      <c r="U1621" s="8">
        <f t="shared" si="258"/>
        <v>59.491666666666674</v>
      </c>
      <c r="V1621" s="8">
        <f t="shared" si="259"/>
        <v>59.212500000000006</v>
      </c>
    </row>
    <row r="1622" spans="1:22" ht="13.5" x14ac:dyDescent="0.25">
      <c r="A1622" s="3">
        <f>RSI!A1622</f>
        <v>44375</v>
      </c>
      <c r="B1622" s="2">
        <f>RSI!B1622</f>
        <v>1.7</v>
      </c>
      <c r="C1622" s="2">
        <f>RSI!I1622</f>
        <v>73.579278358457984</v>
      </c>
      <c r="D1622" s="2">
        <f>MACD!E1622</f>
        <v>-2.5257998083209499E-2</v>
      </c>
      <c r="E1622" s="2">
        <f>MACD!F1622</f>
        <v>1.4978321827756248E-2</v>
      </c>
      <c r="F1622" s="2">
        <f>'Moving Avg'!D1622</f>
        <v>1.6739999999999999</v>
      </c>
      <c r="G1622" s="2">
        <f>'Moving Avg'!F1622</f>
        <v>1.5604999999999998</v>
      </c>
      <c r="H1622" s="2">
        <f>'Moving Avg'!G1622</f>
        <v>1.5014000000000005</v>
      </c>
      <c r="I1622" s="2">
        <f>'Moving Avg'!H1622</f>
        <v>1.5384500000000012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0</v>
      </c>
      <c r="N1622" s="8">
        <f t="shared" si="251"/>
        <v>100</v>
      </c>
      <c r="O1622" s="8">
        <f t="shared" si="252"/>
        <v>50</v>
      </c>
      <c r="P1622" s="8">
        <f t="shared" si="253"/>
        <v>83.5</v>
      </c>
      <c r="Q1622" s="9">
        <f t="shared" si="254"/>
        <v>55.024999999999999</v>
      </c>
      <c r="R1622" s="9">
        <f t="shared" si="255"/>
        <v>58.375</v>
      </c>
      <c r="S1622" s="9">
        <f t="shared" si="256"/>
        <v>65.075000000000003</v>
      </c>
      <c r="T1622" s="9">
        <f t="shared" si="257"/>
        <v>58.375</v>
      </c>
      <c r="U1622" s="8">
        <f t="shared" si="258"/>
        <v>59.491666666666674</v>
      </c>
      <c r="V1622" s="8">
        <f t="shared" si="259"/>
        <v>59.212500000000006</v>
      </c>
    </row>
    <row r="1623" spans="1:22" ht="13.5" x14ac:dyDescent="0.25">
      <c r="A1623" s="3">
        <f>RSI!A1623</f>
        <v>44376</v>
      </c>
      <c r="B1623" s="2">
        <f>RSI!B1623</f>
        <v>1.71</v>
      </c>
      <c r="C1623" s="2">
        <f>RSI!I1623</f>
        <v>74.471857517499984</v>
      </c>
      <c r="D1623" s="2">
        <f>MACD!E1623</f>
        <v>-4.5384971915963357E-2</v>
      </c>
      <c r="E1623" s="2">
        <f>MACD!F1623</f>
        <v>2.9056630790123272E-3</v>
      </c>
      <c r="F1623" s="2">
        <f>'Moving Avg'!D1623</f>
        <v>1.69</v>
      </c>
      <c r="G1623" s="2">
        <f>'Moving Avg'!F1623</f>
        <v>1.5679999999999998</v>
      </c>
      <c r="H1623" s="2">
        <f>'Moving Avg'!G1623</f>
        <v>1.5124000000000002</v>
      </c>
      <c r="I1623" s="2">
        <f>'Moving Avg'!H1623</f>
        <v>1.5409000000000013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0"/>
        <v>0</v>
      </c>
      <c r="N1623" s="8">
        <f t="shared" si="251"/>
        <v>100</v>
      </c>
      <c r="O1623" s="8">
        <f t="shared" si="252"/>
        <v>50</v>
      </c>
      <c r="P1623" s="8">
        <f t="shared" si="253"/>
        <v>83.5</v>
      </c>
      <c r="Q1623" s="9">
        <f t="shared" si="254"/>
        <v>55.024999999999999</v>
      </c>
      <c r="R1623" s="9">
        <f t="shared" si="255"/>
        <v>58.375</v>
      </c>
      <c r="S1623" s="9">
        <f t="shared" si="256"/>
        <v>65.075000000000003</v>
      </c>
      <c r="T1623" s="9">
        <f t="shared" si="257"/>
        <v>58.375</v>
      </c>
      <c r="U1623" s="8">
        <f t="shared" si="258"/>
        <v>59.491666666666674</v>
      </c>
      <c r="V1623" s="8">
        <f t="shared" si="259"/>
        <v>59.212500000000006</v>
      </c>
    </row>
    <row r="1624" spans="1:22" ht="13.5" x14ac:dyDescent="0.25">
      <c r="A1624" s="3">
        <f>RSI!A1624</f>
        <v>44377</v>
      </c>
      <c r="B1624" s="2">
        <f>RSI!B1624</f>
        <v>1.71</v>
      </c>
      <c r="C1624" s="2">
        <f>RSI!I1624</f>
        <v>74.471857517499984</v>
      </c>
      <c r="D1624" s="2">
        <f>MACD!E1624</f>
        <v>-6.3257843472497299E-2</v>
      </c>
      <c r="E1624" s="2">
        <f>MACD!F1624</f>
        <v>-1.0327038231289599E-2</v>
      </c>
      <c r="F1624" s="2">
        <f>'Moving Avg'!D1624</f>
        <v>1.6960000000000002</v>
      </c>
      <c r="G1624" s="2">
        <f>'Moving Avg'!F1624</f>
        <v>1.5754999999999999</v>
      </c>
      <c r="H1624" s="2">
        <f>'Moving Avg'!G1624</f>
        <v>1.5234000000000001</v>
      </c>
      <c r="I1624" s="2">
        <f>'Moving Avg'!H1624</f>
        <v>1.5431500000000011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  <c r="M1624" s="8">
        <f t="shared" si="250"/>
        <v>0</v>
      </c>
      <c r="N1624" s="8">
        <f t="shared" si="251"/>
        <v>100</v>
      </c>
      <c r="O1624" s="8">
        <f t="shared" si="252"/>
        <v>50</v>
      </c>
      <c r="P1624" s="8">
        <f t="shared" si="253"/>
        <v>83.5</v>
      </c>
      <c r="Q1624" s="9">
        <f t="shared" si="254"/>
        <v>55.024999999999999</v>
      </c>
      <c r="R1624" s="9">
        <f t="shared" si="255"/>
        <v>58.375</v>
      </c>
      <c r="S1624" s="9">
        <f t="shared" si="256"/>
        <v>65.075000000000003</v>
      </c>
      <c r="T1624" s="9">
        <f t="shared" si="257"/>
        <v>58.375</v>
      </c>
      <c r="U1624" s="8">
        <f t="shared" si="258"/>
        <v>59.491666666666674</v>
      </c>
      <c r="V1624" s="8">
        <f t="shared" si="259"/>
        <v>59.212500000000006</v>
      </c>
    </row>
    <row r="1625" spans="1:22" ht="13.5" x14ac:dyDescent="0.25">
      <c r="A1625" s="3">
        <f>RSI!A1625</f>
        <v>44378</v>
      </c>
      <c r="B1625" s="2">
        <f>RSI!B1625</f>
        <v>1.71</v>
      </c>
      <c r="C1625" s="2">
        <f>RSI!I1625</f>
        <v>74.471857517499984</v>
      </c>
      <c r="D1625" s="2">
        <f>MACD!E1625</f>
        <v>-8.531484718804383E-2</v>
      </c>
      <c r="E1625" s="2">
        <f>MACD!F1625</f>
        <v>-2.5324600022640448E-2</v>
      </c>
      <c r="F1625" s="2">
        <f>'Moving Avg'!D1625</f>
        <v>1.702</v>
      </c>
      <c r="G1625" s="2">
        <f>'Moving Avg'!F1625</f>
        <v>1.5834999999999999</v>
      </c>
      <c r="H1625" s="2">
        <f>'Moving Avg'!G1625</f>
        <v>1.534</v>
      </c>
      <c r="I1625" s="2">
        <f>'Moving Avg'!H1625</f>
        <v>1.545400000000001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0</v>
      </c>
      <c r="N1625" s="8">
        <f t="shared" si="251"/>
        <v>100</v>
      </c>
      <c r="O1625" s="8">
        <f t="shared" si="252"/>
        <v>50</v>
      </c>
      <c r="P1625" s="8">
        <f t="shared" si="253"/>
        <v>83.5</v>
      </c>
      <c r="Q1625" s="9">
        <f t="shared" si="254"/>
        <v>55.024999999999999</v>
      </c>
      <c r="R1625" s="9">
        <f t="shared" si="255"/>
        <v>58.375</v>
      </c>
      <c r="S1625" s="9">
        <f t="shared" si="256"/>
        <v>65.075000000000003</v>
      </c>
      <c r="T1625" s="9">
        <f t="shared" si="257"/>
        <v>58.375</v>
      </c>
      <c r="U1625" s="8">
        <f t="shared" si="258"/>
        <v>59.491666666666674</v>
      </c>
      <c r="V1625" s="8">
        <f t="shared" si="259"/>
        <v>59.212500000000006</v>
      </c>
    </row>
    <row r="1626" spans="1:22" ht="13.5" x14ac:dyDescent="0.25">
      <c r="A1626" s="3">
        <f>RSI!A1626</f>
        <v>44379</v>
      </c>
      <c r="B1626" s="2">
        <f>RSI!B1626</f>
        <v>1.71</v>
      </c>
      <c r="C1626" s="2">
        <f>RSI!I1626</f>
        <v>74.47185751749997</v>
      </c>
      <c r="D1626" s="2">
        <f>MACD!E1626</f>
        <v>-9.8546803407482786E-2</v>
      </c>
      <c r="E1626" s="2">
        <f>MACD!F1626</f>
        <v>-3.9969040699608924E-2</v>
      </c>
      <c r="F1626" s="2">
        <f>'Moving Avg'!D1626</f>
        <v>1.7079999999999997</v>
      </c>
      <c r="G1626" s="2">
        <f>'Moving Avg'!F1626</f>
        <v>1.5915000000000001</v>
      </c>
      <c r="H1626" s="2">
        <f>'Moving Avg'!G1626</f>
        <v>1.5445999999999998</v>
      </c>
      <c r="I1626" s="2">
        <f>'Moving Avg'!H1626</f>
        <v>1.5476500000000011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0</v>
      </c>
      <c r="N1626" s="8">
        <f t="shared" si="251"/>
        <v>100</v>
      </c>
      <c r="O1626" s="8">
        <f t="shared" si="252"/>
        <v>50</v>
      </c>
      <c r="P1626" s="8">
        <f t="shared" si="253"/>
        <v>83.5</v>
      </c>
      <c r="Q1626" s="9">
        <f t="shared" si="254"/>
        <v>55.024999999999999</v>
      </c>
      <c r="R1626" s="9">
        <f t="shared" si="255"/>
        <v>58.375</v>
      </c>
      <c r="S1626" s="9">
        <f t="shared" si="256"/>
        <v>65.075000000000003</v>
      </c>
      <c r="T1626" s="9">
        <f t="shared" si="257"/>
        <v>58.375</v>
      </c>
      <c r="U1626" s="8">
        <f t="shared" si="258"/>
        <v>59.491666666666674</v>
      </c>
      <c r="V1626" s="8">
        <f t="shared" si="259"/>
        <v>59.212500000000006</v>
      </c>
    </row>
    <row r="1627" spans="1:22" ht="13.5" x14ac:dyDescent="0.25">
      <c r="A1627" s="3">
        <f>RSI!A1627</f>
        <v>44382</v>
      </c>
      <c r="B1627" s="2">
        <f>RSI!B1627</f>
        <v>1.71</v>
      </c>
      <c r="C1627" s="2">
        <f>RSI!I1627</f>
        <v>74.47185751749997</v>
      </c>
      <c r="D1627" s="2">
        <f>MACD!E1627</f>
        <v>-9.8104070492143425E-2</v>
      </c>
      <c r="E1627" s="2">
        <f>MACD!F1627</f>
        <v>-5.1596046658115832E-2</v>
      </c>
      <c r="F1627" s="2">
        <f>'Moving Avg'!D1627</f>
        <v>1.7100000000000002</v>
      </c>
      <c r="G1627" s="2">
        <f>'Moving Avg'!F1627</f>
        <v>1.5995000000000001</v>
      </c>
      <c r="H1627" s="2">
        <f>'Moving Avg'!G1627</f>
        <v>1.5543999999999998</v>
      </c>
      <c r="I1627" s="2">
        <f>'Moving Avg'!H1627</f>
        <v>1.550150000000001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0</v>
      </c>
      <c r="N1627" s="8">
        <f t="shared" si="251"/>
        <v>100</v>
      </c>
      <c r="O1627" s="8">
        <f t="shared" si="252"/>
        <v>50</v>
      </c>
      <c r="P1627" s="8">
        <f t="shared" si="253"/>
        <v>83.5</v>
      </c>
      <c r="Q1627" s="9">
        <f t="shared" si="254"/>
        <v>55.024999999999999</v>
      </c>
      <c r="R1627" s="9">
        <f t="shared" si="255"/>
        <v>58.375</v>
      </c>
      <c r="S1627" s="9">
        <f t="shared" si="256"/>
        <v>65.075000000000003</v>
      </c>
      <c r="T1627" s="9">
        <f t="shared" si="257"/>
        <v>58.375</v>
      </c>
      <c r="U1627" s="8">
        <f t="shared" si="258"/>
        <v>59.491666666666674</v>
      </c>
      <c r="V1627" s="8">
        <f t="shared" si="259"/>
        <v>59.212500000000006</v>
      </c>
    </row>
    <row r="1628" spans="1:22" ht="13.5" x14ac:dyDescent="0.25">
      <c r="A1628" s="3">
        <f>RSI!A1628</f>
        <v>44383</v>
      </c>
      <c r="B1628" s="2">
        <f>RSI!B1628</f>
        <v>1.71</v>
      </c>
      <c r="C1628" s="2">
        <f>RSI!I1628</f>
        <v>74.47185751749997</v>
      </c>
      <c r="D1628" s="2">
        <f>MACD!E1628</f>
        <v>-8.7579375809274662E-2</v>
      </c>
      <c r="E1628" s="2">
        <f>MACD!F1628</f>
        <v>-5.8792712488347602E-2</v>
      </c>
      <c r="F1628" s="2">
        <f>'Moving Avg'!D1628</f>
        <v>1.7100000000000002</v>
      </c>
      <c r="G1628" s="2">
        <f>'Moving Avg'!F1628</f>
        <v>1.6075000000000004</v>
      </c>
      <c r="H1628" s="2">
        <f>'Moving Avg'!G1628</f>
        <v>1.5637999999999996</v>
      </c>
      <c r="I1628" s="2">
        <f>'Moving Avg'!H1628</f>
        <v>1.5529500000000007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0</v>
      </c>
      <c r="N1628" s="8">
        <f t="shared" si="251"/>
        <v>100</v>
      </c>
      <c r="O1628" s="8">
        <f t="shared" si="252"/>
        <v>50</v>
      </c>
      <c r="P1628" s="8">
        <f t="shared" si="253"/>
        <v>33</v>
      </c>
      <c r="Q1628" s="9">
        <f t="shared" si="254"/>
        <v>47.45</v>
      </c>
      <c r="R1628" s="9">
        <f t="shared" si="255"/>
        <v>45.75</v>
      </c>
      <c r="S1628" s="9">
        <f t="shared" si="256"/>
        <v>42.35</v>
      </c>
      <c r="T1628" s="9">
        <f t="shared" si="257"/>
        <v>45.75</v>
      </c>
      <c r="U1628" s="8">
        <f t="shared" si="258"/>
        <v>45.183333333333337</v>
      </c>
      <c r="V1628" s="8">
        <f t="shared" si="259"/>
        <v>45.325000000000003</v>
      </c>
    </row>
    <row r="1629" spans="1:22" ht="13.5" x14ac:dyDescent="0.25">
      <c r="A1629" s="3">
        <f>RSI!A1629</f>
        <v>44384</v>
      </c>
      <c r="B1629" s="2">
        <f>RSI!B1629</f>
        <v>1.71</v>
      </c>
      <c r="C1629" s="2">
        <f>RSI!I1629</f>
        <v>74.47185751749997</v>
      </c>
      <c r="D1629" s="2">
        <f>MACD!E1629</f>
        <v>-7.1554850051365859E-2</v>
      </c>
      <c r="E1629" s="2">
        <f>MACD!F1629</f>
        <v>-6.1345140000951252E-2</v>
      </c>
      <c r="F1629" s="2">
        <f>'Moving Avg'!D1629</f>
        <v>1.7100000000000002</v>
      </c>
      <c r="G1629" s="2">
        <f>'Moving Avg'!F1629</f>
        <v>1.6170000000000002</v>
      </c>
      <c r="H1629" s="2">
        <f>'Moving Avg'!G1629</f>
        <v>1.5729999999999993</v>
      </c>
      <c r="I1629" s="2">
        <f>'Moving Avg'!H1629</f>
        <v>1.5557500000000006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0</v>
      </c>
      <c r="N1629" s="8">
        <f t="shared" si="251"/>
        <v>45</v>
      </c>
      <c r="O1629" s="8">
        <f t="shared" si="252"/>
        <v>50</v>
      </c>
      <c r="P1629" s="8">
        <f t="shared" si="253"/>
        <v>33</v>
      </c>
      <c r="Q1629" s="9">
        <f t="shared" si="254"/>
        <v>28.2</v>
      </c>
      <c r="R1629" s="9">
        <f t="shared" si="255"/>
        <v>34.75</v>
      </c>
      <c r="S1629" s="9">
        <f t="shared" si="256"/>
        <v>34.1</v>
      </c>
      <c r="T1629" s="9">
        <f t="shared" si="257"/>
        <v>32</v>
      </c>
      <c r="U1629" s="8">
        <f t="shared" si="258"/>
        <v>32.35</v>
      </c>
      <c r="V1629" s="8">
        <f t="shared" si="259"/>
        <v>32.262500000000003</v>
      </c>
    </row>
    <row r="1630" spans="1:22" ht="13.5" x14ac:dyDescent="0.25">
      <c r="A1630" s="3">
        <f>RSI!A1630</f>
        <v>44385</v>
      </c>
      <c r="B1630" s="2">
        <f>RSI!B1630</f>
        <v>1.71</v>
      </c>
      <c r="C1630" s="2">
        <f>RSI!I1630</f>
        <v>74.47185751749997</v>
      </c>
      <c r="D1630" s="2">
        <f>MACD!E1630</f>
        <v>-5.8526462633615273E-2</v>
      </c>
      <c r="E1630" s="2">
        <f>MACD!F1630</f>
        <v>-6.0781404527484061E-2</v>
      </c>
      <c r="F1630" s="2">
        <f>'Moving Avg'!D1630</f>
        <v>1.7100000000000002</v>
      </c>
      <c r="G1630" s="2">
        <f>'Moving Avg'!F1630</f>
        <v>1.6265000000000001</v>
      </c>
      <c r="H1630" s="2">
        <f>'Moving Avg'!G1630</f>
        <v>1.5821999999999989</v>
      </c>
      <c r="I1630" s="2">
        <f>'Moving Avg'!H1630</f>
        <v>1.5585500000000008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0</v>
      </c>
      <c r="N1630" s="8">
        <f t="shared" si="251"/>
        <v>0</v>
      </c>
      <c r="O1630" s="8">
        <f t="shared" si="252"/>
        <v>50</v>
      </c>
      <c r="P1630" s="8">
        <f t="shared" si="253"/>
        <v>33</v>
      </c>
      <c r="Q1630" s="9">
        <f t="shared" si="254"/>
        <v>12.45</v>
      </c>
      <c r="R1630" s="9">
        <f t="shared" si="255"/>
        <v>25.75</v>
      </c>
      <c r="S1630" s="9">
        <f t="shared" si="256"/>
        <v>27.35</v>
      </c>
      <c r="T1630" s="9">
        <f t="shared" si="257"/>
        <v>20.75</v>
      </c>
      <c r="U1630" s="8">
        <f t="shared" si="258"/>
        <v>21.850000000000005</v>
      </c>
      <c r="V1630" s="8">
        <f t="shared" si="259"/>
        <v>21.575000000000003</v>
      </c>
    </row>
    <row r="1631" spans="1:22" ht="13.5" x14ac:dyDescent="0.25">
      <c r="A1631" s="3">
        <f>RSI!A1631</f>
        <v>44386</v>
      </c>
      <c r="B1631" s="2">
        <f>RSI!B1631</f>
        <v>1.66</v>
      </c>
      <c r="C1631" s="2">
        <f>RSI!I1631</f>
        <v>57.040449232386038</v>
      </c>
      <c r="D1631" s="2">
        <f>MACD!E1631</f>
        <v>-4.4290244997102768E-2</v>
      </c>
      <c r="E1631" s="2">
        <f>MACD!F1631</f>
        <v>-5.7483172621407806E-2</v>
      </c>
      <c r="F1631" s="2">
        <f>'Moving Avg'!D1631</f>
        <v>1.7</v>
      </c>
      <c r="G1631" s="2">
        <f>'Moving Avg'!F1631</f>
        <v>1.6335000000000002</v>
      </c>
      <c r="H1631" s="2">
        <f>'Moving Avg'!G1631</f>
        <v>1.5897999999999988</v>
      </c>
      <c r="I1631" s="2">
        <f>'Moving Avg'!H1631</f>
        <v>1.5612500000000009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0</v>
      </c>
      <c r="O1631" s="8">
        <f t="shared" si="252"/>
        <v>50</v>
      </c>
      <c r="P1631" s="8">
        <f t="shared" si="253"/>
        <v>16.5</v>
      </c>
      <c r="Q1631" s="9">
        <f t="shared" si="254"/>
        <v>18.725000000000001</v>
      </c>
      <c r="R1631" s="9">
        <f t="shared" si="255"/>
        <v>26.625</v>
      </c>
      <c r="S1631" s="9">
        <f t="shared" si="256"/>
        <v>23.675000000000001</v>
      </c>
      <c r="T1631" s="9">
        <f t="shared" si="257"/>
        <v>22.875</v>
      </c>
      <c r="U1631" s="8">
        <f t="shared" si="258"/>
        <v>23.008333333333336</v>
      </c>
      <c r="V1631" s="8">
        <f t="shared" si="259"/>
        <v>22.975000000000001</v>
      </c>
    </row>
    <row r="1632" spans="1:22" ht="13.5" x14ac:dyDescent="0.25">
      <c r="A1632" s="3">
        <f>RSI!A1632</f>
        <v>44389</v>
      </c>
      <c r="B1632" s="2">
        <f>RSI!B1632</f>
        <v>1.66</v>
      </c>
      <c r="C1632" s="2">
        <f>RSI!I1632</f>
        <v>57.040449232386038</v>
      </c>
      <c r="D1632" s="2">
        <f>MACD!E1632</f>
        <v>-2.9326937789042162E-2</v>
      </c>
      <c r="E1632" s="2">
        <f>MACD!F1632</f>
        <v>-5.1851925654934676E-2</v>
      </c>
      <c r="F1632" s="2">
        <f>'Moving Avg'!D1632</f>
        <v>1.69</v>
      </c>
      <c r="G1632" s="2">
        <f>'Moving Avg'!F1632</f>
        <v>1.6405000000000001</v>
      </c>
      <c r="H1632" s="2">
        <f>'Moving Avg'!G1632</f>
        <v>1.5963999999999987</v>
      </c>
      <c r="I1632" s="2">
        <f>'Moving Avg'!H1632</f>
        <v>1.5640500000000011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25</v>
      </c>
      <c r="N1632" s="8">
        <f t="shared" si="251"/>
        <v>0</v>
      </c>
      <c r="O1632" s="8">
        <f t="shared" si="252"/>
        <v>50</v>
      </c>
      <c r="P1632" s="8">
        <f t="shared" si="253"/>
        <v>16.5</v>
      </c>
      <c r="Q1632" s="9">
        <f t="shared" si="254"/>
        <v>18.725000000000001</v>
      </c>
      <c r="R1632" s="9">
        <f t="shared" si="255"/>
        <v>26.625</v>
      </c>
      <c r="S1632" s="9">
        <f t="shared" si="256"/>
        <v>23.675000000000001</v>
      </c>
      <c r="T1632" s="9">
        <f t="shared" si="257"/>
        <v>22.875</v>
      </c>
      <c r="U1632" s="8">
        <f t="shared" si="258"/>
        <v>23.008333333333336</v>
      </c>
      <c r="V1632" s="8">
        <f t="shared" si="259"/>
        <v>22.975000000000001</v>
      </c>
    </row>
    <row r="1633" spans="1:22" ht="13.5" x14ac:dyDescent="0.25">
      <c r="A1633" s="3">
        <f>RSI!A1633</f>
        <v>44390</v>
      </c>
      <c r="B1633" s="2">
        <f>RSI!B1633</f>
        <v>1.66</v>
      </c>
      <c r="C1633" s="2">
        <f>RSI!I1633</f>
        <v>57.040449232386038</v>
      </c>
      <c r="D1633" s="2">
        <f>MACD!E1633</f>
        <v>-1.5275036839261791E-2</v>
      </c>
      <c r="E1633" s="2">
        <f>MACD!F1633</f>
        <v>-4.4536547891800102E-2</v>
      </c>
      <c r="F1633" s="2">
        <f>'Moving Avg'!D1633</f>
        <v>1.6800000000000002</v>
      </c>
      <c r="G1633" s="2">
        <f>'Moving Avg'!F1633</f>
        <v>1.6495000000000002</v>
      </c>
      <c r="H1633" s="2">
        <f>'Moving Avg'!G1633</f>
        <v>1.6019999999999988</v>
      </c>
      <c r="I1633" s="2">
        <f>'Moving Avg'!H1633</f>
        <v>1.5668500000000012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25</v>
      </c>
      <c r="N1633" s="8">
        <f t="shared" si="251"/>
        <v>0</v>
      </c>
      <c r="O1633" s="8">
        <f t="shared" si="252"/>
        <v>50</v>
      </c>
      <c r="P1633" s="8">
        <f t="shared" si="253"/>
        <v>16.5</v>
      </c>
      <c r="Q1633" s="9">
        <f t="shared" si="254"/>
        <v>18.725000000000001</v>
      </c>
      <c r="R1633" s="9">
        <f t="shared" si="255"/>
        <v>26.625</v>
      </c>
      <c r="S1633" s="9">
        <f t="shared" si="256"/>
        <v>23.675000000000001</v>
      </c>
      <c r="T1633" s="9">
        <f t="shared" si="257"/>
        <v>22.875</v>
      </c>
      <c r="U1633" s="8">
        <f t="shared" si="258"/>
        <v>23.008333333333336</v>
      </c>
      <c r="V1633" s="8">
        <f t="shared" si="259"/>
        <v>22.975000000000001</v>
      </c>
    </row>
    <row r="1634" spans="1:22" ht="13.5" x14ac:dyDescent="0.25">
      <c r="A1634" s="3">
        <f>RSI!A1634</f>
        <v>44391</v>
      </c>
      <c r="B1634" s="2">
        <f>RSI!B1634</f>
        <v>1.7</v>
      </c>
      <c r="C1634" s="2">
        <f>RSI!I1634</f>
        <v>65.183230946334007</v>
      </c>
      <c r="D1634" s="2">
        <f>MACD!E1634</f>
        <v>-6.484800632576615E-3</v>
      </c>
      <c r="E1634" s="2">
        <f>MACD!F1634</f>
        <v>-3.6926198439955406E-2</v>
      </c>
      <c r="F1634" s="2">
        <f>'Moving Avg'!D1634</f>
        <v>1.6780000000000002</v>
      </c>
      <c r="G1634" s="2">
        <f>'Moving Avg'!F1634</f>
        <v>1.6605000000000003</v>
      </c>
      <c r="H1634" s="2">
        <f>'Moving Avg'!G1634</f>
        <v>1.6071999999999991</v>
      </c>
      <c r="I1634" s="2">
        <f>'Moving Avg'!H1634</f>
        <v>1.5698500000000011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0</v>
      </c>
      <c r="O1634" s="8">
        <f t="shared" si="252"/>
        <v>50</v>
      </c>
      <c r="P1634" s="8">
        <f t="shared" si="253"/>
        <v>16.5</v>
      </c>
      <c r="Q1634" s="9">
        <f t="shared" si="254"/>
        <v>18.725000000000001</v>
      </c>
      <c r="R1634" s="9">
        <f t="shared" si="255"/>
        <v>26.625</v>
      </c>
      <c r="S1634" s="9">
        <f t="shared" si="256"/>
        <v>23.675000000000001</v>
      </c>
      <c r="T1634" s="9">
        <f t="shared" si="257"/>
        <v>22.875</v>
      </c>
      <c r="U1634" s="8">
        <f t="shared" si="258"/>
        <v>23.008333333333336</v>
      </c>
      <c r="V1634" s="8">
        <f t="shared" si="259"/>
        <v>22.975000000000001</v>
      </c>
    </row>
    <row r="1635" spans="1:22" ht="13.5" x14ac:dyDescent="0.25">
      <c r="A1635" s="3">
        <f>RSI!A1635</f>
        <v>44392</v>
      </c>
      <c r="B1635" s="2">
        <f>RSI!B1635</f>
        <v>1.7</v>
      </c>
      <c r="C1635" s="2">
        <f>RSI!I1635</f>
        <v>65.183230946334007</v>
      </c>
      <c r="D1635" s="2">
        <f>MACD!E1635</f>
        <v>5.8999754226318757E-4</v>
      </c>
      <c r="E1635" s="2">
        <f>MACD!F1635</f>
        <v>-2.9422959243511689E-2</v>
      </c>
      <c r="F1635" s="2">
        <f>'Moving Avg'!D1635</f>
        <v>1.6759999999999997</v>
      </c>
      <c r="G1635" s="2">
        <f>'Moving Avg'!F1635</f>
        <v>1.6735000000000002</v>
      </c>
      <c r="H1635" s="2">
        <f>'Moving Avg'!G1635</f>
        <v>1.6111999999999995</v>
      </c>
      <c r="I1635" s="2">
        <f>'Moving Avg'!H1635</f>
        <v>1.572750000000001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50</v>
      </c>
      <c r="P1635" s="8">
        <f t="shared" si="253"/>
        <v>16.5</v>
      </c>
      <c r="Q1635" s="9">
        <f t="shared" si="254"/>
        <v>18.725000000000001</v>
      </c>
      <c r="R1635" s="9">
        <f t="shared" si="255"/>
        <v>26.625</v>
      </c>
      <c r="S1635" s="9">
        <f t="shared" si="256"/>
        <v>23.675000000000001</v>
      </c>
      <c r="T1635" s="9">
        <f t="shared" si="257"/>
        <v>22.875</v>
      </c>
      <c r="U1635" s="8">
        <f t="shared" si="258"/>
        <v>23.008333333333336</v>
      </c>
      <c r="V1635" s="8">
        <f t="shared" si="259"/>
        <v>22.975000000000001</v>
      </c>
    </row>
    <row r="1636" spans="1:22" ht="13.5" x14ac:dyDescent="0.25">
      <c r="A1636" s="3">
        <f>RSI!A1636</f>
        <v>44393</v>
      </c>
      <c r="B1636" s="2">
        <f>RSI!B1636</f>
        <v>1.7</v>
      </c>
      <c r="C1636" s="2">
        <f>RSI!I1636</f>
        <v>65.183230946334007</v>
      </c>
      <c r="D1636" s="2">
        <f>MACD!E1636</f>
        <v>6.240167080473924E-3</v>
      </c>
      <c r="E1636" s="2">
        <f>MACD!F1636</f>
        <v>-2.2290333978714567E-2</v>
      </c>
      <c r="F1636" s="2">
        <f>'Moving Avg'!D1636</f>
        <v>1.6839999999999999</v>
      </c>
      <c r="G1636" s="2">
        <f>'Moving Avg'!F1636</f>
        <v>1.6845000000000003</v>
      </c>
      <c r="H1636" s="2">
        <f>'Moving Avg'!G1636</f>
        <v>1.6141999999999996</v>
      </c>
      <c r="I1636" s="2">
        <f>'Moving Avg'!H1636</f>
        <v>1.5755000000000008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  <c r="M1636" s="8">
        <f t="shared" si="250"/>
        <v>25</v>
      </c>
      <c r="N1636" s="8">
        <f t="shared" si="251"/>
        <v>0</v>
      </c>
      <c r="O1636" s="8">
        <f t="shared" si="252"/>
        <v>50</v>
      </c>
      <c r="P1636" s="8">
        <f t="shared" si="253"/>
        <v>83.5</v>
      </c>
      <c r="Q1636" s="9">
        <f t="shared" si="254"/>
        <v>28.774999999999999</v>
      </c>
      <c r="R1636" s="9">
        <f t="shared" si="255"/>
        <v>43.375</v>
      </c>
      <c r="S1636" s="9">
        <f t="shared" si="256"/>
        <v>53.825000000000003</v>
      </c>
      <c r="T1636" s="9">
        <f t="shared" si="257"/>
        <v>39.625</v>
      </c>
      <c r="U1636" s="8">
        <f t="shared" si="258"/>
        <v>41.991666666666667</v>
      </c>
      <c r="V1636" s="8">
        <f t="shared" si="259"/>
        <v>41.400000000000006</v>
      </c>
    </row>
    <row r="1637" spans="1:22" ht="13.5" x14ac:dyDescent="0.25">
      <c r="A1637" s="3">
        <f>RSI!A1637</f>
        <v>44396</v>
      </c>
      <c r="B1637" s="2">
        <f>RSI!B1637</f>
        <v>1.74</v>
      </c>
      <c r="C1637" s="2">
        <f>RSI!I1637</f>
        <v>71.847891555413838</v>
      </c>
      <c r="D1637" s="2">
        <f>MACD!E1637</f>
        <v>7.7468222220293814E-3</v>
      </c>
      <c r="E1637" s="2">
        <f>MACD!F1637</f>
        <v>-1.6282902738565776E-2</v>
      </c>
      <c r="F1637" s="2">
        <f>'Moving Avg'!D1637</f>
        <v>1.7</v>
      </c>
      <c r="G1637" s="2">
        <f>'Moving Avg'!F1637</f>
        <v>1.6935000000000002</v>
      </c>
      <c r="H1637" s="2">
        <f>'Moving Avg'!G1637</f>
        <v>1.6167999999999998</v>
      </c>
      <c r="I1637" s="2">
        <f>'Moving Avg'!H1637</f>
        <v>1.5782000000000007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  <c r="M1637" s="8">
        <f t="shared" si="250"/>
        <v>0</v>
      </c>
      <c r="N1637" s="8">
        <f t="shared" si="251"/>
        <v>0</v>
      </c>
      <c r="O1637" s="8">
        <f t="shared" si="252"/>
        <v>50</v>
      </c>
      <c r="P1637" s="8">
        <f t="shared" si="253"/>
        <v>83.5</v>
      </c>
      <c r="Q1637" s="9">
        <f t="shared" si="254"/>
        <v>20.024999999999999</v>
      </c>
      <c r="R1637" s="9">
        <f t="shared" si="255"/>
        <v>38.375</v>
      </c>
      <c r="S1637" s="9">
        <f t="shared" si="256"/>
        <v>50.075000000000003</v>
      </c>
      <c r="T1637" s="9">
        <f t="shared" si="257"/>
        <v>33.375</v>
      </c>
      <c r="U1637" s="8">
        <f t="shared" si="258"/>
        <v>36.158333333333331</v>
      </c>
      <c r="V1637" s="8">
        <f t="shared" si="259"/>
        <v>35.462499999999999</v>
      </c>
    </row>
    <row r="1638" spans="1:22" ht="13.5" x14ac:dyDescent="0.25">
      <c r="A1638" s="3">
        <f>RSI!A1638</f>
        <v>44399</v>
      </c>
      <c r="B1638" s="2">
        <f>RSI!B1638</f>
        <v>1.7</v>
      </c>
      <c r="C1638" s="2">
        <f>RSI!I1638</f>
        <v>59.568170140203947</v>
      </c>
      <c r="D1638" s="2">
        <f>MACD!E1638</f>
        <v>1.146004978624493E-2</v>
      </c>
      <c r="E1638" s="2">
        <f>MACD!F1638</f>
        <v>-1.0734312233603636E-2</v>
      </c>
      <c r="F1638" s="2">
        <f>'Moving Avg'!D1638</f>
        <v>1.7079999999999997</v>
      </c>
      <c r="G1638" s="2">
        <f>'Moving Avg'!F1638</f>
        <v>1.6970000000000003</v>
      </c>
      <c r="H1638" s="2">
        <f>'Moving Avg'!G1638</f>
        <v>1.6185999999999998</v>
      </c>
      <c r="I1638" s="2">
        <f>'Moving Avg'!H1638</f>
        <v>1.5807000000000004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25</v>
      </c>
      <c r="N1638" s="8">
        <f t="shared" si="251"/>
        <v>0</v>
      </c>
      <c r="O1638" s="8">
        <f t="shared" si="252"/>
        <v>50</v>
      </c>
      <c r="P1638" s="8">
        <f t="shared" si="253"/>
        <v>83.5</v>
      </c>
      <c r="Q1638" s="9">
        <f t="shared" si="254"/>
        <v>28.774999999999999</v>
      </c>
      <c r="R1638" s="9">
        <f t="shared" si="255"/>
        <v>43.375</v>
      </c>
      <c r="S1638" s="9">
        <f t="shared" si="256"/>
        <v>53.825000000000003</v>
      </c>
      <c r="T1638" s="9">
        <f t="shared" si="257"/>
        <v>39.625</v>
      </c>
      <c r="U1638" s="8">
        <f t="shared" si="258"/>
        <v>41.991666666666667</v>
      </c>
      <c r="V1638" s="8">
        <f t="shared" si="259"/>
        <v>41.400000000000006</v>
      </c>
    </row>
    <row r="1639" spans="1:22" ht="13.5" x14ac:dyDescent="0.25">
      <c r="A1639" s="3">
        <f>RSI!A1639</f>
        <v>44400</v>
      </c>
      <c r="B1639" s="2">
        <f>RSI!B1639</f>
        <v>1.7</v>
      </c>
      <c r="C1639" s="2">
        <f>RSI!I1639</f>
        <v>59.568170140203947</v>
      </c>
      <c r="D1639" s="2">
        <f>MACD!E1639</f>
        <v>1.4352634917339735E-2</v>
      </c>
      <c r="E1639" s="2">
        <f>MACD!F1639</f>
        <v>-5.7169228034149606E-3</v>
      </c>
      <c r="F1639" s="2">
        <f>'Moving Avg'!D1639</f>
        <v>1.7079999999999997</v>
      </c>
      <c r="G1639" s="2">
        <f>'Moving Avg'!F1639</f>
        <v>1.6980000000000004</v>
      </c>
      <c r="H1639" s="2">
        <f>'Moving Avg'!G1639</f>
        <v>1.6203999999999998</v>
      </c>
      <c r="I1639" s="2">
        <f>'Moving Avg'!H1639</f>
        <v>1.5832000000000006</v>
      </c>
      <c r="J1639" s="6" t="str">
        <f>OBV!F1639</f>
        <v>BULLISH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0</v>
      </c>
      <c r="O1639" s="8">
        <f t="shared" si="252"/>
        <v>50</v>
      </c>
      <c r="P1639" s="8">
        <f t="shared" si="253"/>
        <v>49.5</v>
      </c>
      <c r="Q1639" s="9">
        <f t="shared" si="254"/>
        <v>23.675000000000001</v>
      </c>
      <c r="R1639" s="9">
        <f t="shared" si="255"/>
        <v>34.875</v>
      </c>
      <c r="S1639" s="9">
        <f t="shared" si="256"/>
        <v>38.525000000000006</v>
      </c>
      <c r="T1639" s="9">
        <f t="shared" si="257"/>
        <v>31.125</v>
      </c>
      <c r="U1639" s="8">
        <f t="shared" si="258"/>
        <v>32.358333333333334</v>
      </c>
      <c r="V1639" s="8">
        <f t="shared" si="259"/>
        <v>32.049999999999997</v>
      </c>
    </row>
    <row r="1640" spans="1:22" ht="13.5" x14ac:dyDescent="0.25">
      <c r="A1640" s="3">
        <f>RSI!A1640</f>
        <v>44403</v>
      </c>
      <c r="B1640" s="2">
        <f>RSI!B1640</f>
        <v>1.7</v>
      </c>
      <c r="C1640" s="2">
        <f>RSI!I1640</f>
        <v>59.568170140203947</v>
      </c>
      <c r="D1640" s="2">
        <f>MACD!E1640</f>
        <v>1.6569302642073902E-2</v>
      </c>
      <c r="E1640" s="2">
        <f>MACD!F1640</f>
        <v>-1.2596777143171877E-3</v>
      </c>
      <c r="F1640" s="2">
        <f>'Moving Avg'!D1640</f>
        <v>1.7079999999999997</v>
      </c>
      <c r="G1640" s="2">
        <f>'Moving Avg'!F1640</f>
        <v>1.6990000000000003</v>
      </c>
      <c r="H1640" s="2">
        <f>'Moving Avg'!G1640</f>
        <v>1.6222000000000001</v>
      </c>
      <c r="I1640" s="2">
        <f>'Moving Avg'!H1640</f>
        <v>1.5857000000000006</v>
      </c>
      <c r="J1640" s="6" t="str">
        <f>OBV!F1640</f>
        <v>BULLISH</v>
      </c>
      <c r="K1640" s="6" t="str">
        <f>OBV!G1640</f>
        <v>NEUTRAL</v>
      </c>
      <c r="L1640" s="6" t="str">
        <f>OBV!H1640</f>
        <v>NEUTRAL</v>
      </c>
      <c r="M1640" s="8">
        <f t="shared" si="250"/>
        <v>25</v>
      </c>
      <c r="N1640" s="8">
        <f t="shared" si="251"/>
        <v>0</v>
      </c>
      <c r="O1640" s="8">
        <f t="shared" si="252"/>
        <v>50</v>
      </c>
      <c r="P1640" s="8">
        <f t="shared" si="253"/>
        <v>49.5</v>
      </c>
      <c r="Q1640" s="9">
        <f t="shared" si="254"/>
        <v>23.675000000000001</v>
      </c>
      <c r="R1640" s="9">
        <f t="shared" si="255"/>
        <v>34.875</v>
      </c>
      <c r="S1640" s="9">
        <f t="shared" si="256"/>
        <v>38.525000000000006</v>
      </c>
      <c r="T1640" s="9">
        <f t="shared" si="257"/>
        <v>31.125</v>
      </c>
      <c r="U1640" s="8">
        <f t="shared" si="258"/>
        <v>32.358333333333334</v>
      </c>
      <c r="V1640" s="8">
        <f t="shared" si="259"/>
        <v>32.049999999999997</v>
      </c>
    </row>
    <row r="1641" spans="1:22" ht="13.5" x14ac:dyDescent="0.25">
      <c r="A1641" s="3">
        <f>RSI!A1641</f>
        <v>44404</v>
      </c>
      <c r="B1641" s="2">
        <f>RSI!B1641</f>
        <v>1.7</v>
      </c>
      <c r="C1641" s="2">
        <f>RSI!I1641</f>
        <v>59.568170140203947</v>
      </c>
      <c r="D1641" s="2">
        <f>MACD!E1641</f>
        <v>1.0538836584335076E-2</v>
      </c>
      <c r="E1641" s="2">
        <f>MACD!F1641</f>
        <v>1.1000251454132651E-3</v>
      </c>
      <c r="F1641" s="2">
        <f>'Moving Avg'!D1641</f>
        <v>1.7079999999999997</v>
      </c>
      <c r="G1641" s="2">
        <f>'Moving Avg'!F1641</f>
        <v>1.7</v>
      </c>
      <c r="H1641" s="2">
        <f>'Moving Avg'!G1641</f>
        <v>1.6240000000000001</v>
      </c>
      <c r="I1641" s="2">
        <f>'Moving Avg'!H1641</f>
        <v>1.5882000000000005</v>
      </c>
      <c r="J1641" s="6" t="str">
        <f>OBV!F1641</f>
        <v>BULLISH</v>
      </c>
      <c r="K1641" s="6" t="str">
        <f>OBV!G1641</f>
        <v>NEUTRAL</v>
      </c>
      <c r="L1641" s="6" t="str">
        <f>OBV!H1641</f>
        <v>NEUTRAL</v>
      </c>
      <c r="M1641" s="8">
        <f t="shared" si="250"/>
        <v>25</v>
      </c>
      <c r="N1641" s="8">
        <f t="shared" si="251"/>
        <v>0</v>
      </c>
      <c r="O1641" s="8">
        <f t="shared" si="252"/>
        <v>50</v>
      </c>
      <c r="P1641" s="8">
        <f t="shared" si="253"/>
        <v>49.5</v>
      </c>
      <c r="Q1641" s="9">
        <f t="shared" si="254"/>
        <v>23.675000000000001</v>
      </c>
      <c r="R1641" s="9">
        <f t="shared" si="255"/>
        <v>34.875</v>
      </c>
      <c r="S1641" s="9">
        <f t="shared" si="256"/>
        <v>38.525000000000006</v>
      </c>
      <c r="T1641" s="9">
        <f t="shared" si="257"/>
        <v>31.125</v>
      </c>
      <c r="U1641" s="8">
        <f t="shared" si="258"/>
        <v>32.358333333333334</v>
      </c>
      <c r="V1641" s="8">
        <f t="shared" si="259"/>
        <v>32.049999999999997</v>
      </c>
    </row>
    <row r="1642" spans="1:22" ht="13.5" x14ac:dyDescent="0.25">
      <c r="A1642" s="3">
        <f>RSI!A1642</f>
        <v>44405</v>
      </c>
      <c r="B1642" s="2">
        <f>RSI!B1642</f>
        <v>1.7</v>
      </c>
      <c r="C1642" s="2">
        <f>RSI!I1642</f>
        <v>59.568170140203947</v>
      </c>
      <c r="D1642" s="2">
        <f>MACD!E1642</f>
        <v>5.2381713073677005E-3</v>
      </c>
      <c r="E1642" s="2">
        <f>MACD!F1642</f>
        <v>1.9276543778041521E-3</v>
      </c>
      <c r="F1642" s="2">
        <f>'Moving Avg'!D1642</f>
        <v>1.7</v>
      </c>
      <c r="G1642" s="2">
        <f>'Moving Avg'!F1642</f>
        <v>1.7</v>
      </c>
      <c r="H1642" s="2">
        <f>'Moving Avg'!G1642</f>
        <v>1.6258000000000001</v>
      </c>
      <c r="I1642" s="2">
        <f>'Moving Avg'!H1642</f>
        <v>1.5904000000000005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0</v>
      </c>
      <c r="O1642" s="8">
        <f t="shared" si="252"/>
        <v>50</v>
      </c>
      <c r="P1642" s="8">
        <f t="shared" si="253"/>
        <v>16.5</v>
      </c>
      <c r="Q1642" s="9">
        <f t="shared" si="254"/>
        <v>18.725000000000001</v>
      </c>
      <c r="R1642" s="9">
        <f t="shared" si="255"/>
        <v>26.625</v>
      </c>
      <c r="S1642" s="9">
        <f t="shared" si="256"/>
        <v>23.675000000000001</v>
      </c>
      <c r="T1642" s="9">
        <f t="shared" si="257"/>
        <v>22.875</v>
      </c>
      <c r="U1642" s="8">
        <f t="shared" si="258"/>
        <v>23.008333333333336</v>
      </c>
      <c r="V1642" s="8">
        <f t="shared" si="259"/>
        <v>22.975000000000001</v>
      </c>
    </row>
    <row r="1643" spans="1:22" ht="13.5" x14ac:dyDescent="0.25">
      <c r="A1643" s="3">
        <f>RSI!A1643</f>
        <v>44406</v>
      </c>
      <c r="B1643" s="2">
        <f>RSI!B1643</f>
        <v>1.7</v>
      </c>
      <c r="C1643" s="2">
        <f>RSI!I1643</f>
        <v>59.568170140203947</v>
      </c>
      <c r="D1643" s="2">
        <f>MACD!E1643</f>
        <v>5.6969371079929054E-4</v>
      </c>
      <c r="E1643" s="2">
        <f>MACD!F1643</f>
        <v>1.65606224440318E-3</v>
      </c>
      <c r="F1643" s="2">
        <f>'Moving Avg'!D1643</f>
        <v>1.7</v>
      </c>
      <c r="G1643" s="2">
        <f>'Moving Avg'!F1643</f>
        <v>1.6995</v>
      </c>
      <c r="H1643" s="2">
        <f>'Moving Avg'!G1643</f>
        <v>1.6276000000000004</v>
      </c>
      <c r="I1643" s="2">
        <f>'Moving Avg'!H1643</f>
        <v>1.5923000000000005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25</v>
      </c>
      <c r="N1643" s="8">
        <f t="shared" si="251"/>
        <v>45</v>
      </c>
      <c r="O1643" s="8">
        <f t="shared" si="252"/>
        <v>50</v>
      </c>
      <c r="P1643" s="8">
        <f t="shared" si="253"/>
        <v>33</v>
      </c>
      <c r="Q1643" s="9">
        <f t="shared" si="254"/>
        <v>36.950000000000003</v>
      </c>
      <c r="R1643" s="9">
        <f t="shared" si="255"/>
        <v>39.75</v>
      </c>
      <c r="S1643" s="9">
        <f t="shared" si="256"/>
        <v>37.85</v>
      </c>
      <c r="T1643" s="9">
        <f t="shared" si="257"/>
        <v>38.25</v>
      </c>
      <c r="U1643" s="8">
        <f t="shared" si="258"/>
        <v>38.183333333333337</v>
      </c>
      <c r="V1643" s="8">
        <f t="shared" si="259"/>
        <v>38.200000000000003</v>
      </c>
    </row>
    <row r="1644" spans="1:22" ht="13.5" x14ac:dyDescent="0.25">
      <c r="A1644" s="3">
        <f>RSI!A1644</f>
        <v>44407</v>
      </c>
      <c r="B1644" s="2">
        <f>RSI!B1644</f>
        <v>1.7</v>
      </c>
      <c r="C1644" s="2">
        <f>RSI!I1644</f>
        <v>59.568170140203947</v>
      </c>
      <c r="D1644" s="2">
        <f>MACD!E1644</f>
        <v>2.6035680301739195E-3</v>
      </c>
      <c r="E1644" s="2">
        <f>MACD!F1644</f>
        <v>1.8455634015573279E-3</v>
      </c>
      <c r="F1644" s="2">
        <f>'Moving Avg'!D1644</f>
        <v>1.7</v>
      </c>
      <c r="G1644" s="2">
        <f>'Moving Avg'!F1644</f>
        <v>1.6989999999999998</v>
      </c>
      <c r="H1644" s="2">
        <f>'Moving Avg'!G1644</f>
        <v>1.6294000000000006</v>
      </c>
      <c r="I1644" s="2">
        <f>'Moving Avg'!H1644</f>
        <v>1.5939500000000004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25</v>
      </c>
      <c r="N1644" s="8">
        <f t="shared" si="251"/>
        <v>0</v>
      </c>
      <c r="O1644" s="8">
        <f t="shared" si="252"/>
        <v>50</v>
      </c>
      <c r="P1644" s="8">
        <f t="shared" si="253"/>
        <v>33</v>
      </c>
      <c r="Q1644" s="9">
        <f t="shared" si="254"/>
        <v>21.2</v>
      </c>
      <c r="R1644" s="9">
        <f t="shared" si="255"/>
        <v>30.75</v>
      </c>
      <c r="S1644" s="9">
        <f t="shared" si="256"/>
        <v>31.1</v>
      </c>
      <c r="T1644" s="9">
        <f t="shared" si="257"/>
        <v>27</v>
      </c>
      <c r="U1644" s="8">
        <f t="shared" si="258"/>
        <v>27.683333333333337</v>
      </c>
      <c r="V1644" s="8">
        <f t="shared" si="259"/>
        <v>27.512500000000003</v>
      </c>
    </row>
    <row r="1645" spans="1:22" ht="13.5" x14ac:dyDescent="0.25">
      <c r="A1645" s="3">
        <f>RSI!A1645</f>
        <v>44410</v>
      </c>
      <c r="B1645" s="2">
        <f>RSI!B1645</f>
        <v>1.65</v>
      </c>
      <c r="C1645" s="2">
        <f>RSI!I1645</f>
        <v>43.835478393577766</v>
      </c>
      <c r="D1645" s="2">
        <f>MACD!E1645</f>
        <v>7.8710927187988222E-3</v>
      </c>
      <c r="E1645" s="2">
        <f>MACD!F1645</f>
        <v>3.0506692650056266E-3</v>
      </c>
      <c r="F1645" s="2">
        <f>'Moving Avg'!D1645</f>
        <v>1.69</v>
      </c>
      <c r="G1645" s="2">
        <f>'Moving Avg'!F1645</f>
        <v>1.6959999999999997</v>
      </c>
      <c r="H1645" s="2">
        <f>'Moving Avg'!G1645</f>
        <v>1.6294000000000006</v>
      </c>
      <c r="I1645" s="2">
        <f>'Moving Avg'!H1645</f>
        <v>1.5952500000000003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25</v>
      </c>
      <c r="N1645" s="8">
        <f t="shared" si="251"/>
        <v>0</v>
      </c>
      <c r="O1645" s="8">
        <f t="shared" si="252"/>
        <v>50</v>
      </c>
      <c r="P1645" s="8">
        <f t="shared" si="253"/>
        <v>16.5</v>
      </c>
      <c r="Q1645" s="9">
        <f t="shared" si="254"/>
        <v>18.725000000000001</v>
      </c>
      <c r="R1645" s="9">
        <f t="shared" si="255"/>
        <v>26.625</v>
      </c>
      <c r="S1645" s="9">
        <f t="shared" si="256"/>
        <v>23.675000000000001</v>
      </c>
      <c r="T1645" s="9">
        <f t="shared" si="257"/>
        <v>22.875</v>
      </c>
      <c r="U1645" s="8">
        <f t="shared" si="258"/>
        <v>23.008333333333336</v>
      </c>
      <c r="V1645" s="8">
        <f t="shared" si="259"/>
        <v>22.975000000000001</v>
      </c>
    </row>
    <row r="1646" spans="1:22" ht="13.5" x14ac:dyDescent="0.25">
      <c r="A1646" s="3">
        <f>RSI!A1646</f>
        <v>44411</v>
      </c>
      <c r="B1646" s="2">
        <f>RSI!B1646</f>
        <v>1.65</v>
      </c>
      <c r="C1646" s="2">
        <f>RSI!I1646</f>
        <v>43.835478393577766</v>
      </c>
      <c r="D1646" s="2">
        <f>MACD!E1646</f>
        <v>1.2478172258675313E-2</v>
      </c>
      <c r="E1646" s="2">
        <f>MACD!F1646</f>
        <v>4.936169863739564E-3</v>
      </c>
      <c r="F1646" s="2">
        <f>'Moving Avg'!D1646</f>
        <v>1.6800000000000002</v>
      </c>
      <c r="G1646" s="2">
        <f>'Moving Avg'!F1646</f>
        <v>1.6929999999999996</v>
      </c>
      <c r="H1646" s="2">
        <f>'Moving Avg'!G1646</f>
        <v>1.6296000000000006</v>
      </c>
      <c r="I1646" s="2">
        <f>'Moving Avg'!H1646</f>
        <v>1.5966000000000002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0"/>
        <v>25</v>
      </c>
      <c r="N1646" s="8">
        <f t="shared" si="251"/>
        <v>0</v>
      </c>
      <c r="O1646" s="8">
        <f t="shared" si="252"/>
        <v>50</v>
      </c>
      <c r="P1646" s="8">
        <f t="shared" si="253"/>
        <v>16.5</v>
      </c>
      <c r="Q1646" s="9">
        <f t="shared" si="254"/>
        <v>18.725000000000001</v>
      </c>
      <c r="R1646" s="9">
        <f t="shared" si="255"/>
        <v>26.625</v>
      </c>
      <c r="S1646" s="9">
        <f t="shared" si="256"/>
        <v>23.675000000000001</v>
      </c>
      <c r="T1646" s="9">
        <f t="shared" si="257"/>
        <v>22.875</v>
      </c>
      <c r="U1646" s="8">
        <f t="shared" si="258"/>
        <v>23.008333333333336</v>
      </c>
      <c r="V1646" s="8">
        <f t="shared" si="259"/>
        <v>22.975000000000001</v>
      </c>
    </row>
    <row r="1647" spans="1:22" ht="13.5" x14ac:dyDescent="0.25">
      <c r="A1647" s="3">
        <f>RSI!A1647</f>
        <v>44412</v>
      </c>
      <c r="B1647" s="2">
        <f>RSI!B1647</f>
        <v>1.65</v>
      </c>
      <c r="C1647" s="2">
        <f>RSI!I1647</f>
        <v>43.835478393577766</v>
      </c>
      <c r="D1647" s="2">
        <f>MACD!E1647</f>
        <v>2.2669152841100715E-2</v>
      </c>
      <c r="E1647" s="2">
        <f>MACD!F1647</f>
        <v>8.4827664592117945E-3</v>
      </c>
      <c r="F1647" s="2">
        <f>'Moving Avg'!D1647</f>
        <v>1.67</v>
      </c>
      <c r="G1647" s="2">
        <f>'Moving Avg'!F1647</f>
        <v>1.6899999999999995</v>
      </c>
      <c r="H1647" s="2">
        <f>'Moving Avg'!G1647</f>
        <v>1.629800000000001</v>
      </c>
      <c r="I1647" s="2">
        <f>'Moving Avg'!H1647</f>
        <v>1.5979500000000002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  <c r="M1647" s="8">
        <f t="shared" si="250"/>
        <v>25</v>
      </c>
      <c r="N1647" s="8">
        <f t="shared" si="251"/>
        <v>0</v>
      </c>
      <c r="O1647" s="8">
        <f t="shared" si="252"/>
        <v>50</v>
      </c>
      <c r="P1647" s="8">
        <f t="shared" si="253"/>
        <v>16.5</v>
      </c>
      <c r="Q1647" s="9">
        <f t="shared" si="254"/>
        <v>18.725000000000001</v>
      </c>
      <c r="R1647" s="9">
        <f t="shared" si="255"/>
        <v>26.625</v>
      </c>
      <c r="S1647" s="9">
        <f t="shared" si="256"/>
        <v>23.675000000000001</v>
      </c>
      <c r="T1647" s="9">
        <f t="shared" si="257"/>
        <v>22.875</v>
      </c>
      <c r="U1647" s="8">
        <f t="shared" si="258"/>
        <v>23.008333333333336</v>
      </c>
      <c r="V1647" s="8">
        <f t="shared" si="259"/>
        <v>22.975000000000001</v>
      </c>
    </row>
    <row r="1648" spans="1:22" ht="13.5" x14ac:dyDescent="0.25">
      <c r="A1648" s="3">
        <f>RSI!A1648</f>
        <v>44413</v>
      </c>
      <c r="B1648" s="2">
        <f>RSI!B1648</f>
        <v>1.65</v>
      </c>
      <c r="C1648" s="2">
        <f>RSI!I1648</f>
        <v>43.835478393577766</v>
      </c>
      <c r="D1648" s="2">
        <f>MACD!E1648</f>
        <v>2.5266996284982746E-2</v>
      </c>
      <c r="E1648" s="2">
        <f>MACD!F1648</f>
        <v>1.1839612424365986E-2</v>
      </c>
      <c r="F1648" s="2">
        <f>'Moving Avg'!D1648</f>
        <v>1.6600000000000001</v>
      </c>
      <c r="G1648" s="2">
        <f>'Moving Avg'!F1648</f>
        <v>1.6869999999999994</v>
      </c>
      <c r="H1648" s="2">
        <f>'Moving Avg'!G1648</f>
        <v>1.6308000000000009</v>
      </c>
      <c r="I1648" s="2">
        <f>'Moving Avg'!H1648</f>
        <v>1.5993000000000004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16.5</v>
      </c>
      <c r="Q1648" s="9">
        <f t="shared" si="254"/>
        <v>18.725000000000001</v>
      </c>
      <c r="R1648" s="9">
        <f t="shared" si="255"/>
        <v>26.625</v>
      </c>
      <c r="S1648" s="9">
        <f t="shared" si="256"/>
        <v>23.675000000000001</v>
      </c>
      <c r="T1648" s="9">
        <f t="shared" si="257"/>
        <v>22.875</v>
      </c>
      <c r="U1648" s="8">
        <f t="shared" si="258"/>
        <v>23.008333333333336</v>
      </c>
      <c r="V1648" s="8">
        <f t="shared" si="259"/>
        <v>22.975000000000001</v>
      </c>
    </row>
    <row r="1649" spans="1:22" ht="13.5" x14ac:dyDescent="0.25">
      <c r="A1649" s="3">
        <f>RSI!A1649</f>
        <v>44414</v>
      </c>
      <c r="B1649" s="2">
        <f>RSI!B1649</f>
        <v>1.65</v>
      </c>
      <c r="C1649" s="2">
        <f>RSI!I1649</f>
        <v>43.835478393577766</v>
      </c>
      <c r="D1649" s="2">
        <f>MACD!E1649</f>
        <v>2.7584201304719613E-2</v>
      </c>
      <c r="E1649" s="2">
        <f>MACD!F1649</f>
        <v>1.4988530200436712E-2</v>
      </c>
      <c r="F1649" s="2">
        <f>'Moving Avg'!D1649</f>
        <v>1.65</v>
      </c>
      <c r="G1649" s="2">
        <f>'Moving Avg'!F1649</f>
        <v>1.6839999999999997</v>
      </c>
      <c r="H1649" s="2">
        <f>'Moving Avg'!G1649</f>
        <v>1.6318000000000012</v>
      </c>
      <c r="I1649" s="2">
        <f>'Moving Avg'!H1649</f>
        <v>1.6006500000000004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0</v>
      </c>
      <c r="O1649" s="8">
        <f t="shared" si="252"/>
        <v>50</v>
      </c>
      <c r="P1649" s="8">
        <f t="shared" si="253"/>
        <v>16.5</v>
      </c>
      <c r="Q1649" s="9">
        <f t="shared" si="254"/>
        <v>18.725000000000001</v>
      </c>
      <c r="R1649" s="9">
        <f t="shared" si="255"/>
        <v>26.625</v>
      </c>
      <c r="S1649" s="9">
        <f t="shared" si="256"/>
        <v>23.675000000000001</v>
      </c>
      <c r="T1649" s="9">
        <f t="shared" si="257"/>
        <v>22.875</v>
      </c>
      <c r="U1649" s="8">
        <f t="shared" si="258"/>
        <v>23.008333333333336</v>
      </c>
      <c r="V1649" s="8">
        <f t="shared" si="259"/>
        <v>22.975000000000001</v>
      </c>
    </row>
    <row r="1650" spans="1:22" ht="13.5" x14ac:dyDescent="0.25">
      <c r="A1650" s="3">
        <f>RSI!A1650</f>
        <v>44417</v>
      </c>
      <c r="B1650" s="2">
        <f>RSI!B1650</f>
        <v>1.65</v>
      </c>
      <c r="C1650" s="2">
        <f>RSI!I1650</f>
        <v>43.835478393577766</v>
      </c>
      <c r="D1650" s="2">
        <f>MACD!E1650</f>
        <v>2.9655126020413869E-2</v>
      </c>
      <c r="E1650" s="2">
        <f>MACD!F1650</f>
        <v>1.7921849364432144E-2</v>
      </c>
      <c r="F1650" s="2">
        <f>'Moving Avg'!D1650</f>
        <v>1.65</v>
      </c>
      <c r="G1650" s="2">
        <f>'Moving Avg'!F1650</f>
        <v>1.6809999999999996</v>
      </c>
      <c r="H1650" s="2">
        <f>'Moving Avg'!G1650</f>
        <v>1.6326000000000014</v>
      </c>
      <c r="I1650" s="2">
        <f>'Moving Avg'!H1650</f>
        <v>1.6019000000000003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0</v>
      </c>
      <c r="O1650" s="8">
        <f t="shared" si="252"/>
        <v>50</v>
      </c>
      <c r="P1650" s="8">
        <f t="shared" si="253"/>
        <v>33</v>
      </c>
      <c r="Q1650" s="9">
        <f t="shared" si="254"/>
        <v>21.2</v>
      </c>
      <c r="R1650" s="9">
        <f t="shared" si="255"/>
        <v>30.75</v>
      </c>
      <c r="S1650" s="9">
        <f t="shared" si="256"/>
        <v>31.1</v>
      </c>
      <c r="T1650" s="9">
        <f t="shared" si="257"/>
        <v>27</v>
      </c>
      <c r="U1650" s="8">
        <f t="shared" si="258"/>
        <v>27.683333333333337</v>
      </c>
      <c r="V1650" s="8">
        <f t="shared" si="259"/>
        <v>27.512500000000003</v>
      </c>
    </row>
    <row r="1651" spans="1:22" ht="13.5" x14ac:dyDescent="0.25">
      <c r="A1651" s="3">
        <f>RSI!A1651</f>
        <v>44419</v>
      </c>
      <c r="B1651" s="2">
        <f>RSI!B1651</f>
        <v>1.65</v>
      </c>
      <c r="C1651" s="2">
        <f>RSI!I1651</f>
        <v>43.835478393577766</v>
      </c>
      <c r="D1651" s="2">
        <f>MACD!E1651</f>
        <v>3.1509495800283727E-2</v>
      </c>
      <c r="E1651" s="2">
        <f>MACD!F1651</f>
        <v>2.0639378651602459E-2</v>
      </c>
      <c r="F1651" s="2">
        <f>'Moving Avg'!D1651</f>
        <v>1.65</v>
      </c>
      <c r="G1651" s="2">
        <f>'Moving Avg'!F1651</f>
        <v>1.6804999999999992</v>
      </c>
      <c r="H1651" s="2">
        <f>'Moving Avg'!G1651</f>
        <v>1.6344000000000014</v>
      </c>
      <c r="I1651" s="2">
        <f>'Moving Avg'!H1651</f>
        <v>1.6029500000000001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0</v>
      </c>
      <c r="O1651" s="8">
        <f t="shared" si="252"/>
        <v>50</v>
      </c>
      <c r="P1651" s="8">
        <f t="shared" si="253"/>
        <v>33</v>
      </c>
      <c r="Q1651" s="9">
        <f t="shared" si="254"/>
        <v>21.2</v>
      </c>
      <c r="R1651" s="9">
        <f t="shared" si="255"/>
        <v>30.75</v>
      </c>
      <c r="S1651" s="9">
        <f t="shared" si="256"/>
        <v>31.1</v>
      </c>
      <c r="T1651" s="9">
        <f t="shared" si="257"/>
        <v>27</v>
      </c>
      <c r="U1651" s="8">
        <f t="shared" si="258"/>
        <v>27.683333333333337</v>
      </c>
      <c r="V1651" s="8">
        <f t="shared" si="259"/>
        <v>27.512500000000003</v>
      </c>
    </row>
    <row r="1652" spans="1:22" ht="13.5" x14ac:dyDescent="0.25">
      <c r="A1652" s="3">
        <f>RSI!A1652</f>
        <v>44420</v>
      </c>
      <c r="B1652" s="2">
        <f>RSI!B1652</f>
        <v>1.65</v>
      </c>
      <c r="C1652" s="2">
        <f>RSI!I1652</f>
        <v>43.835478393577766</v>
      </c>
      <c r="D1652" s="2">
        <f>MACD!E1652</f>
        <v>3.3173067612999096E-2</v>
      </c>
      <c r="E1652" s="2">
        <f>MACD!F1652</f>
        <v>2.3146116443881787E-2</v>
      </c>
      <c r="F1652" s="2">
        <f>'Moving Avg'!D1652</f>
        <v>1.65</v>
      </c>
      <c r="G1652" s="2">
        <f>'Moving Avg'!F1652</f>
        <v>1.6799999999999993</v>
      </c>
      <c r="H1652" s="2">
        <f>'Moving Avg'!G1652</f>
        <v>1.6362000000000012</v>
      </c>
      <c r="I1652" s="2">
        <f>'Moving Avg'!H1652</f>
        <v>1.6036999999999997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0</v>
      </c>
      <c r="O1652" s="8">
        <f t="shared" si="252"/>
        <v>50</v>
      </c>
      <c r="P1652" s="8">
        <f t="shared" si="253"/>
        <v>33</v>
      </c>
      <c r="Q1652" s="9">
        <f t="shared" si="254"/>
        <v>21.2</v>
      </c>
      <c r="R1652" s="9">
        <f t="shared" si="255"/>
        <v>30.75</v>
      </c>
      <c r="S1652" s="9">
        <f t="shared" si="256"/>
        <v>31.1</v>
      </c>
      <c r="T1652" s="9">
        <f t="shared" si="257"/>
        <v>27</v>
      </c>
      <c r="U1652" s="8">
        <f t="shared" si="258"/>
        <v>27.683333333333337</v>
      </c>
      <c r="V1652" s="8">
        <f t="shared" si="259"/>
        <v>27.512500000000003</v>
      </c>
    </row>
    <row r="1653" spans="1:22" ht="13.5" x14ac:dyDescent="0.25">
      <c r="A1653" s="3">
        <f>RSI!A1653</f>
        <v>44424</v>
      </c>
      <c r="B1653" s="2">
        <f>RSI!B1653</f>
        <v>1.66</v>
      </c>
      <c r="C1653" s="2">
        <f>RSI!I1653</f>
        <v>48.734624377273775</v>
      </c>
      <c r="D1653" s="2">
        <f>MACD!E1653</f>
        <v>3.392745501483585E-2</v>
      </c>
      <c r="E1653" s="2">
        <f>MACD!F1653</f>
        <v>2.5302384158072601E-2</v>
      </c>
      <c r="F1653" s="2">
        <f>'Moving Avg'!D1653</f>
        <v>1.6519999999999999</v>
      </c>
      <c r="G1653" s="2">
        <f>'Moving Avg'!F1653</f>
        <v>1.679999999999999</v>
      </c>
      <c r="H1653" s="2">
        <f>'Moving Avg'!G1653</f>
        <v>1.638200000000001</v>
      </c>
      <c r="I1653" s="2">
        <f>'Moving Avg'!H1653</f>
        <v>1.6041999999999998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25</v>
      </c>
      <c r="N1653" s="8">
        <f t="shared" si="251"/>
        <v>0</v>
      </c>
      <c r="O1653" s="8">
        <f t="shared" si="252"/>
        <v>50</v>
      </c>
      <c r="P1653" s="8">
        <f t="shared" si="253"/>
        <v>83.5</v>
      </c>
      <c r="Q1653" s="9">
        <f t="shared" si="254"/>
        <v>28.774999999999999</v>
      </c>
      <c r="R1653" s="9">
        <f t="shared" si="255"/>
        <v>43.375</v>
      </c>
      <c r="S1653" s="9">
        <f t="shared" si="256"/>
        <v>53.825000000000003</v>
      </c>
      <c r="T1653" s="9">
        <f t="shared" si="257"/>
        <v>39.625</v>
      </c>
      <c r="U1653" s="8">
        <f t="shared" si="258"/>
        <v>41.991666666666667</v>
      </c>
      <c r="V1653" s="8">
        <f t="shared" si="259"/>
        <v>41.400000000000006</v>
      </c>
    </row>
    <row r="1654" spans="1:22" ht="13.5" x14ac:dyDescent="0.25">
      <c r="A1654" s="3">
        <f>RSI!A1654</f>
        <v>44425</v>
      </c>
      <c r="B1654" s="2">
        <f>RSI!B1654</f>
        <v>1.66</v>
      </c>
      <c r="C1654" s="2">
        <f>RSI!I1654</f>
        <v>48.734624377273775</v>
      </c>
      <c r="D1654" s="2">
        <f>MACD!E1654</f>
        <v>3.4587702067387927E-2</v>
      </c>
      <c r="E1654" s="2">
        <f>MACD!F1654</f>
        <v>2.7159447739935668E-2</v>
      </c>
      <c r="F1654" s="2">
        <f>'Moving Avg'!D1654</f>
        <v>1.6539999999999999</v>
      </c>
      <c r="G1654" s="2">
        <f>'Moving Avg'!F1654</f>
        <v>1.677999999999999</v>
      </c>
      <c r="H1654" s="2">
        <f>'Moving Avg'!G1654</f>
        <v>1.6402000000000012</v>
      </c>
      <c r="I1654" s="2">
        <f>'Moving Avg'!H1654</f>
        <v>1.6043499999999997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0</v>
      </c>
      <c r="O1654" s="8">
        <f t="shared" si="252"/>
        <v>50</v>
      </c>
      <c r="P1654" s="8">
        <f t="shared" si="253"/>
        <v>83.5</v>
      </c>
      <c r="Q1654" s="9">
        <f t="shared" si="254"/>
        <v>28.774999999999999</v>
      </c>
      <c r="R1654" s="9">
        <f t="shared" si="255"/>
        <v>43.375</v>
      </c>
      <c r="S1654" s="9">
        <f t="shared" si="256"/>
        <v>53.825000000000003</v>
      </c>
      <c r="T1654" s="9">
        <f t="shared" si="257"/>
        <v>39.625</v>
      </c>
      <c r="U1654" s="8">
        <f t="shared" si="258"/>
        <v>41.991666666666667</v>
      </c>
      <c r="V1654" s="8">
        <f t="shared" si="259"/>
        <v>41.400000000000006</v>
      </c>
    </row>
    <row r="1655" spans="1:22" ht="13.5" x14ac:dyDescent="0.25">
      <c r="A1655" s="3">
        <f>RSI!A1655</f>
        <v>44426</v>
      </c>
      <c r="B1655" s="2">
        <f>RSI!B1655</f>
        <v>1.66</v>
      </c>
      <c r="C1655" s="2">
        <f>RSI!I1655</f>
        <v>48.734624377273775</v>
      </c>
      <c r="D1655" s="2">
        <f>MACD!E1655</f>
        <v>2.7474360560784783E-2</v>
      </c>
      <c r="E1655" s="2">
        <f>MACD!F1655</f>
        <v>2.722243030410549E-2</v>
      </c>
      <c r="F1655" s="2">
        <f>'Moving Avg'!D1655</f>
        <v>1.6559999999999999</v>
      </c>
      <c r="G1655" s="2">
        <f>'Moving Avg'!F1655</f>
        <v>1.675999999999999</v>
      </c>
      <c r="H1655" s="2">
        <f>'Moving Avg'!G1655</f>
        <v>1.642400000000001</v>
      </c>
      <c r="I1655" s="2">
        <f>'Moving Avg'!H1655</f>
        <v>1.6041499999999997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  <c r="M1655" s="8">
        <f t="shared" si="250"/>
        <v>25</v>
      </c>
      <c r="N1655" s="8">
        <f t="shared" si="251"/>
        <v>0</v>
      </c>
      <c r="O1655" s="8">
        <f t="shared" si="252"/>
        <v>50</v>
      </c>
      <c r="P1655" s="8">
        <f t="shared" si="253"/>
        <v>83.5</v>
      </c>
      <c r="Q1655" s="9">
        <f t="shared" si="254"/>
        <v>28.774999999999999</v>
      </c>
      <c r="R1655" s="9">
        <f t="shared" si="255"/>
        <v>43.375</v>
      </c>
      <c r="S1655" s="9">
        <f t="shared" si="256"/>
        <v>53.825000000000003</v>
      </c>
      <c r="T1655" s="9">
        <f t="shared" si="257"/>
        <v>39.625</v>
      </c>
      <c r="U1655" s="8">
        <f t="shared" si="258"/>
        <v>41.991666666666667</v>
      </c>
      <c r="V1655" s="8">
        <f t="shared" si="259"/>
        <v>41.400000000000006</v>
      </c>
    </row>
    <row r="1656" spans="1:22" ht="13.5" x14ac:dyDescent="0.25">
      <c r="A1656" s="3">
        <f>RSI!A1656</f>
        <v>44427</v>
      </c>
      <c r="B1656" s="2">
        <f>RSI!B1656</f>
        <v>1.66</v>
      </c>
      <c r="C1656" s="2">
        <f>RSI!I1656</f>
        <v>48.734624377273782</v>
      </c>
      <c r="D1656" s="2">
        <f>MACD!E1656</f>
        <v>2.1474171510759144E-2</v>
      </c>
      <c r="E1656" s="2">
        <f>MACD!F1656</f>
        <v>2.6072778545436222E-2</v>
      </c>
      <c r="F1656" s="2">
        <f>'Moving Avg'!D1656</f>
        <v>1.6579999999999999</v>
      </c>
      <c r="G1656" s="2">
        <f>'Moving Avg'!F1656</f>
        <v>1.6739999999999995</v>
      </c>
      <c r="H1656" s="2">
        <f>'Moving Avg'!G1656</f>
        <v>1.6446000000000009</v>
      </c>
      <c r="I1656" s="2">
        <f>'Moving Avg'!H1656</f>
        <v>1.6035999999999999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  <c r="M1656" s="8">
        <f t="shared" si="250"/>
        <v>25</v>
      </c>
      <c r="N1656" s="8">
        <f t="shared" si="251"/>
        <v>45</v>
      </c>
      <c r="O1656" s="8">
        <f t="shared" si="252"/>
        <v>50</v>
      </c>
      <c r="P1656" s="8">
        <f t="shared" si="253"/>
        <v>83.5</v>
      </c>
      <c r="Q1656" s="9">
        <f t="shared" si="254"/>
        <v>44.524999999999999</v>
      </c>
      <c r="R1656" s="9">
        <f t="shared" si="255"/>
        <v>52.375</v>
      </c>
      <c r="S1656" s="9">
        <f t="shared" si="256"/>
        <v>60.575000000000003</v>
      </c>
      <c r="T1656" s="9">
        <f t="shared" si="257"/>
        <v>50.875</v>
      </c>
      <c r="U1656" s="8">
        <f t="shared" si="258"/>
        <v>52.491666666666674</v>
      </c>
      <c r="V1656" s="8">
        <f t="shared" si="259"/>
        <v>52.087500000000006</v>
      </c>
    </row>
    <row r="1657" spans="1:22" ht="13.5" x14ac:dyDescent="0.25">
      <c r="A1657" s="3">
        <f>RSI!A1657</f>
        <v>44428</v>
      </c>
      <c r="B1657" s="2">
        <f>RSI!B1657</f>
        <v>1.66</v>
      </c>
      <c r="C1657" s="2">
        <f>RSI!I1657</f>
        <v>48.734624377273789</v>
      </c>
      <c r="D1657" s="2">
        <f>MACD!E1657</f>
        <v>1.6414488676570915E-2</v>
      </c>
      <c r="E1657" s="2">
        <f>MACD!F1657</f>
        <v>2.4141120571663163E-2</v>
      </c>
      <c r="F1657" s="2">
        <f>'Moving Avg'!D1657</f>
        <v>1.6599999999999997</v>
      </c>
      <c r="G1657" s="2">
        <f>'Moving Avg'!F1657</f>
        <v>1.6699999999999995</v>
      </c>
      <c r="H1657" s="2">
        <f>'Moving Avg'!G1657</f>
        <v>1.6468000000000009</v>
      </c>
      <c r="I1657" s="2">
        <f>'Moving Avg'!H1657</f>
        <v>1.6029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0"/>
        <v>25</v>
      </c>
      <c r="N1657" s="8">
        <f t="shared" si="251"/>
        <v>45</v>
      </c>
      <c r="O1657" s="8">
        <f t="shared" si="252"/>
        <v>50</v>
      </c>
      <c r="P1657" s="8">
        <f t="shared" si="253"/>
        <v>83.5</v>
      </c>
      <c r="Q1657" s="9">
        <f t="shared" si="254"/>
        <v>44.524999999999999</v>
      </c>
      <c r="R1657" s="9">
        <f t="shared" si="255"/>
        <v>52.375</v>
      </c>
      <c r="S1657" s="9">
        <f t="shared" si="256"/>
        <v>60.575000000000003</v>
      </c>
      <c r="T1657" s="9">
        <f t="shared" si="257"/>
        <v>50.875</v>
      </c>
      <c r="U1657" s="8">
        <f t="shared" si="258"/>
        <v>52.491666666666674</v>
      </c>
      <c r="V1657" s="8">
        <f t="shared" si="259"/>
        <v>52.087500000000006</v>
      </c>
    </row>
    <row r="1658" spans="1:22" ht="13.5" x14ac:dyDescent="0.25">
      <c r="A1658" s="3">
        <f>RSI!A1658</f>
        <v>44431</v>
      </c>
      <c r="B1658" s="2">
        <f>RSI!B1658</f>
        <v>1.66</v>
      </c>
      <c r="C1658" s="2">
        <f>RSI!I1658</f>
        <v>48.734624377273789</v>
      </c>
      <c r="D1658" s="2">
        <f>MACD!E1658</f>
        <v>1.2149329889938221E-2</v>
      </c>
      <c r="E1658" s="2">
        <f>MACD!F1658</f>
        <v>2.1742762435318176E-2</v>
      </c>
      <c r="F1658" s="2">
        <f>'Moving Avg'!D1658</f>
        <v>1.6599999999999997</v>
      </c>
      <c r="G1658" s="2">
        <f>'Moving Avg'!F1658</f>
        <v>1.6679999999999997</v>
      </c>
      <c r="H1658" s="2">
        <f>'Moving Avg'!G1658</f>
        <v>1.6490000000000007</v>
      </c>
      <c r="I1658" s="2">
        <f>'Moving Avg'!H1658</f>
        <v>1.6019500000000002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45</v>
      </c>
      <c r="O1658" s="8">
        <f t="shared" si="252"/>
        <v>50</v>
      </c>
      <c r="P1658" s="8">
        <f t="shared" si="253"/>
        <v>33</v>
      </c>
      <c r="Q1658" s="9">
        <f t="shared" si="254"/>
        <v>36.950000000000003</v>
      </c>
      <c r="R1658" s="9">
        <f t="shared" si="255"/>
        <v>39.75</v>
      </c>
      <c r="S1658" s="9">
        <f t="shared" si="256"/>
        <v>37.85</v>
      </c>
      <c r="T1658" s="9">
        <f t="shared" si="257"/>
        <v>38.25</v>
      </c>
      <c r="U1658" s="8">
        <f t="shared" si="258"/>
        <v>38.183333333333337</v>
      </c>
      <c r="V1658" s="8">
        <f t="shared" si="259"/>
        <v>38.200000000000003</v>
      </c>
    </row>
    <row r="1659" spans="1:22" ht="13.5" x14ac:dyDescent="0.25">
      <c r="A1659" s="3">
        <f>RSI!A1659</f>
        <v>44432</v>
      </c>
      <c r="B1659" s="2">
        <f>RSI!B1659</f>
        <v>1.66</v>
      </c>
      <c r="C1659" s="2">
        <f>RSI!I1659</f>
        <v>48.734624377273789</v>
      </c>
      <c r="D1659" s="2">
        <f>MACD!E1659</f>
        <v>8.5552672520927686E-3</v>
      </c>
      <c r="E1659" s="2">
        <f>MACD!F1659</f>
        <v>1.9105263398673095E-2</v>
      </c>
      <c r="F1659" s="2">
        <f>'Moving Avg'!D1659</f>
        <v>1.6599999999999997</v>
      </c>
      <c r="G1659" s="2">
        <f>'Moving Avg'!F1659</f>
        <v>1.6659999999999997</v>
      </c>
      <c r="H1659" s="2">
        <f>'Moving Avg'!G1659</f>
        <v>1.6518000000000004</v>
      </c>
      <c r="I1659" s="2">
        <f>'Moving Avg'!H1659</f>
        <v>1.6010000000000002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45</v>
      </c>
      <c r="O1659" s="8">
        <f t="shared" si="252"/>
        <v>50</v>
      </c>
      <c r="P1659" s="8">
        <f t="shared" si="253"/>
        <v>33</v>
      </c>
      <c r="Q1659" s="9">
        <f t="shared" si="254"/>
        <v>36.950000000000003</v>
      </c>
      <c r="R1659" s="9">
        <f t="shared" si="255"/>
        <v>39.75</v>
      </c>
      <c r="S1659" s="9">
        <f t="shared" si="256"/>
        <v>37.85</v>
      </c>
      <c r="T1659" s="9">
        <f t="shared" si="257"/>
        <v>38.25</v>
      </c>
      <c r="U1659" s="8">
        <f t="shared" si="258"/>
        <v>38.183333333333337</v>
      </c>
      <c r="V1659" s="8">
        <f t="shared" si="259"/>
        <v>38.200000000000003</v>
      </c>
    </row>
    <row r="1660" spans="1:22" ht="13.5" x14ac:dyDescent="0.25">
      <c r="A1660" s="3">
        <f>RSI!A1660</f>
        <v>44433</v>
      </c>
      <c r="B1660" s="2">
        <f>RSI!B1660</f>
        <v>1.68</v>
      </c>
      <c r="C1660" s="2">
        <f>RSI!I1660</f>
        <v>60.353952019183453</v>
      </c>
      <c r="D1660" s="2">
        <f>MACD!E1660</f>
        <v>4.0464686925034687E-3</v>
      </c>
      <c r="E1660" s="2">
        <f>MACD!F1660</f>
        <v>1.6093504457439171E-2</v>
      </c>
      <c r="F1660" s="2">
        <f>'Moving Avg'!D1660</f>
        <v>1.6640000000000001</v>
      </c>
      <c r="G1660" s="2">
        <f>'Moving Avg'!F1660</f>
        <v>1.6649999999999998</v>
      </c>
      <c r="H1660" s="2">
        <f>'Moving Avg'!G1660</f>
        <v>1.6550000000000002</v>
      </c>
      <c r="I1660" s="2">
        <f>'Moving Avg'!H1660</f>
        <v>1.6001500000000004</v>
      </c>
      <c r="J1660" s="6" t="str">
        <f>OBV!F1660</f>
        <v>BULLISH</v>
      </c>
      <c r="K1660" s="6" t="str">
        <f>OBV!G1660</f>
        <v>NEUTRAL</v>
      </c>
      <c r="L1660" s="6" t="str">
        <f>OBV!H1660</f>
        <v>CONFIRMED BULLISH</v>
      </c>
      <c r="M1660" s="8">
        <f t="shared" si="250"/>
        <v>25</v>
      </c>
      <c r="N1660" s="8">
        <f t="shared" si="251"/>
        <v>45</v>
      </c>
      <c r="O1660" s="8">
        <f t="shared" si="252"/>
        <v>50</v>
      </c>
      <c r="P1660" s="8">
        <f t="shared" si="253"/>
        <v>83.5</v>
      </c>
      <c r="Q1660" s="9">
        <f t="shared" si="254"/>
        <v>44.524999999999999</v>
      </c>
      <c r="R1660" s="9">
        <f t="shared" si="255"/>
        <v>52.375</v>
      </c>
      <c r="S1660" s="9">
        <f t="shared" si="256"/>
        <v>60.575000000000003</v>
      </c>
      <c r="T1660" s="9">
        <f t="shared" si="257"/>
        <v>50.875</v>
      </c>
      <c r="U1660" s="8">
        <f t="shared" si="258"/>
        <v>52.491666666666674</v>
      </c>
      <c r="V1660" s="8">
        <f t="shared" si="259"/>
        <v>52.087500000000006</v>
      </c>
    </row>
    <row r="1661" spans="1:22" ht="13.5" x14ac:dyDescent="0.25">
      <c r="A1661" s="3">
        <f>RSI!A1661</f>
        <v>44434</v>
      </c>
      <c r="B1661" s="2">
        <f>RSI!B1661</f>
        <v>1.7</v>
      </c>
      <c r="C1661" s="2">
        <f>RSI!I1661</f>
        <v>68.132370390767633</v>
      </c>
      <c r="D1661" s="2">
        <f>MACD!E1661</f>
        <v>-1.3555412182004734E-3</v>
      </c>
      <c r="E1661" s="2">
        <f>MACD!F1661</f>
        <v>1.2603695322311243E-2</v>
      </c>
      <c r="F1661" s="2">
        <f>'Moving Avg'!D1661</f>
        <v>1.6719999999999999</v>
      </c>
      <c r="G1661" s="2">
        <f>'Moving Avg'!F1661</f>
        <v>1.6650000000000003</v>
      </c>
      <c r="H1661" s="2">
        <f>'Moving Avg'!G1661</f>
        <v>1.6586000000000005</v>
      </c>
      <c r="I1661" s="2">
        <f>'Moving Avg'!H1661</f>
        <v>1.5996500000000002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  <c r="M1661" s="8">
        <f t="shared" si="250"/>
        <v>25</v>
      </c>
      <c r="N1661" s="8">
        <f t="shared" si="251"/>
        <v>45</v>
      </c>
      <c r="O1661" s="8">
        <f t="shared" si="252"/>
        <v>50</v>
      </c>
      <c r="P1661" s="8">
        <f t="shared" si="253"/>
        <v>83.5</v>
      </c>
      <c r="Q1661" s="9">
        <f t="shared" si="254"/>
        <v>44.524999999999999</v>
      </c>
      <c r="R1661" s="9">
        <f t="shared" si="255"/>
        <v>52.375</v>
      </c>
      <c r="S1661" s="9">
        <f t="shared" si="256"/>
        <v>60.575000000000003</v>
      </c>
      <c r="T1661" s="9">
        <f t="shared" si="257"/>
        <v>50.875</v>
      </c>
      <c r="U1661" s="8">
        <f t="shared" si="258"/>
        <v>52.491666666666674</v>
      </c>
      <c r="V1661" s="8">
        <f t="shared" si="259"/>
        <v>52.087500000000006</v>
      </c>
    </row>
    <row r="1662" spans="1:22" ht="13.5" x14ac:dyDescent="0.25">
      <c r="A1662" s="3">
        <f>RSI!A1662</f>
        <v>44435</v>
      </c>
      <c r="B1662" s="2">
        <f>RSI!B1662</f>
        <v>1.7</v>
      </c>
      <c r="C1662" s="2">
        <f>RSI!I1662</f>
        <v>68.132370390767633</v>
      </c>
      <c r="D1662" s="2">
        <f>MACD!E1662</f>
        <v>-6.14223797196356E-3</v>
      </c>
      <c r="E1662" s="2">
        <f>MACD!F1662</f>
        <v>8.8545086634562835E-3</v>
      </c>
      <c r="F1662" s="2">
        <f>'Moving Avg'!D1662</f>
        <v>1.6800000000000002</v>
      </c>
      <c r="G1662" s="2">
        <f>'Moving Avg'!F1662</f>
        <v>1.6650000000000003</v>
      </c>
      <c r="H1662" s="2">
        <f>'Moving Avg'!G1662</f>
        <v>1.6622000000000003</v>
      </c>
      <c r="I1662" s="2">
        <f>'Moving Avg'!H1662</f>
        <v>1.5991500000000007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25</v>
      </c>
      <c r="N1662" s="8">
        <f t="shared" si="251"/>
        <v>45</v>
      </c>
      <c r="O1662" s="8">
        <f t="shared" si="252"/>
        <v>50</v>
      </c>
      <c r="P1662" s="8">
        <f t="shared" si="253"/>
        <v>83.5</v>
      </c>
      <c r="Q1662" s="9">
        <f t="shared" si="254"/>
        <v>44.524999999999999</v>
      </c>
      <c r="R1662" s="9">
        <f t="shared" si="255"/>
        <v>52.375</v>
      </c>
      <c r="S1662" s="9">
        <f t="shared" si="256"/>
        <v>60.575000000000003</v>
      </c>
      <c r="T1662" s="9">
        <f t="shared" si="257"/>
        <v>50.875</v>
      </c>
      <c r="U1662" s="8">
        <f t="shared" si="258"/>
        <v>52.491666666666674</v>
      </c>
      <c r="V1662" s="8">
        <f t="shared" si="259"/>
        <v>52.087500000000006</v>
      </c>
    </row>
    <row r="1663" spans="1:22" ht="13.5" x14ac:dyDescent="0.25">
      <c r="A1663" s="3">
        <f>RSI!A1663</f>
        <v>44438</v>
      </c>
      <c r="B1663" s="2">
        <f>RSI!B1663</f>
        <v>1.7</v>
      </c>
      <c r="C1663" s="2">
        <f>RSI!I1663</f>
        <v>68.132370390767619</v>
      </c>
      <c r="D1663" s="2">
        <f>MACD!E1663</f>
        <v>-8.8538409787926042E-3</v>
      </c>
      <c r="E1663" s="2">
        <f>MACD!F1663</f>
        <v>5.3128387350065056E-3</v>
      </c>
      <c r="F1663" s="2">
        <f>'Moving Avg'!D1663</f>
        <v>1.6879999999999999</v>
      </c>
      <c r="G1663" s="2">
        <f>'Moving Avg'!F1663</f>
        <v>1.6650000000000003</v>
      </c>
      <c r="H1663" s="2">
        <f>'Moving Avg'!G1663</f>
        <v>1.6666000000000003</v>
      </c>
      <c r="I1663" s="2">
        <f>'Moving Avg'!H1663</f>
        <v>1.5985500000000008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25</v>
      </c>
      <c r="N1663" s="8">
        <f t="shared" si="251"/>
        <v>45</v>
      </c>
      <c r="O1663" s="8">
        <f t="shared" si="252"/>
        <v>50</v>
      </c>
      <c r="P1663" s="8">
        <f t="shared" si="253"/>
        <v>83.5</v>
      </c>
      <c r="Q1663" s="9">
        <f t="shared" si="254"/>
        <v>44.524999999999999</v>
      </c>
      <c r="R1663" s="9">
        <f t="shared" si="255"/>
        <v>52.375</v>
      </c>
      <c r="S1663" s="9">
        <f t="shared" si="256"/>
        <v>60.575000000000003</v>
      </c>
      <c r="T1663" s="9">
        <f t="shared" si="257"/>
        <v>50.875</v>
      </c>
      <c r="U1663" s="8">
        <f t="shared" si="258"/>
        <v>52.491666666666674</v>
      </c>
      <c r="V1663" s="8">
        <f t="shared" si="259"/>
        <v>52.087500000000006</v>
      </c>
    </row>
    <row r="1664" spans="1:22" ht="13.5" x14ac:dyDescent="0.25">
      <c r="A1664" s="3">
        <f>RSI!A1664</f>
        <v>44439</v>
      </c>
      <c r="B1664" s="2">
        <f>RSI!B1664</f>
        <v>1.7</v>
      </c>
      <c r="C1664" s="2">
        <f>RSI!I1664</f>
        <v>68.132370390767633</v>
      </c>
      <c r="D1664" s="2">
        <f>MACD!E1664</f>
        <v>-1.1333258252191003E-2</v>
      </c>
      <c r="E1664" s="2">
        <f>MACD!F1664</f>
        <v>1.9836193375670041E-3</v>
      </c>
      <c r="F1664" s="2">
        <f>'Moving Avg'!D1664</f>
        <v>1.6960000000000002</v>
      </c>
      <c r="G1664" s="2">
        <f>'Moving Avg'!F1664</f>
        <v>1.6649999999999998</v>
      </c>
      <c r="H1664" s="2">
        <f>'Moving Avg'!G1664</f>
        <v>1.6710000000000005</v>
      </c>
      <c r="I1664" s="2">
        <f>'Moving Avg'!H1664</f>
        <v>1.5979500000000006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0"/>
        <v>25</v>
      </c>
      <c r="N1664" s="8">
        <f t="shared" si="251"/>
        <v>45</v>
      </c>
      <c r="O1664" s="8">
        <f t="shared" si="252"/>
        <v>50</v>
      </c>
      <c r="P1664" s="8">
        <f t="shared" si="253"/>
        <v>83.5</v>
      </c>
      <c r="Q1664" s="9">
        <f t="shared" si="254"/>
        <v>44.524999999999999</v>
      </c>
      <c r="R1664" s="9">
        <f t="shared" si="255"/>
        <v>52.375</v>
      </c>
      <c r="S1664" s="9">
        <f t="shared" si="256"/>
        <v>60.575000000000003</v>
      </c>
      <c r="T1664" s="9">
        <f t="shared" si="257"/>
        <v>50.875</v>
      </c>
      <c r="U1664" s="8">
        <f t="shared" si="258"/>
        <v>52.491666666666674</v>
      </c>
      <c r="V1664" s="8">
        <f t="shared" si="259"/>
        <v>52.087500000000006</v>
      </c>
    </row>
    <row r="1665" spans="1:22" ht="13.5" x14ac:dyDescent="0.25">
      <c r="A1665" s="3">
        <f>RSI!A1665</f>
        <v>44440</v>
      </c>
      <c r="B1665" s="2">
        <f>RSI!B1665</f>
        <v>1.7</v>
      </c>
      <c r="C1665" s="2">
        <f>RSI!I1665</f>
        <v>68.132370390767633</v>
      </c>
      <c r="D1665" s="2">
        <f>MACD!E1665</f>
        <v>-1.3602508158674809E-2</v>
      </c>
      <c r="E1665" s="2">
        <f>MACD!F1665</f>
        <v>-1.1336061616813585E-3</v>
      </c>
      <c r="F1665" s="2">
        <f>'Moving Avg'!D1665</f>
        <v>1.7</v>
      </c>
      <c r="G1665" s="2">
        <f>'Moving Avg'!F1665</f>
        <v>1.6675</v>
      </c>
      <c r="H1665" s="2">
        <f>'Moving Avg'!G1665</f>
        <v>1.6762000000000004</v>
      </c>
      <c r="I1665" s="2">
        <f>'Moving Avg'!H1665</f>
        <v>1.5973500000000007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25</v>
      </c>
      <c r="N1665" s="8">
        <f t="shared" si="251"/>
        <v>45</v>
      </c>
      <c r="O1665" s="8">
        <f t="shared" si="252"/>
        <v>50</v>
      </c>
      <c r="P1665" s="8">
        <f t="shared" si="253"/>
        <v>83.5</v>
      </c>
      <c r="Q1665" s="9">
        <f t="shared" si="254"/>
        <v>44.524999999999999</v>
      </c>
      <c r="R1665" s="9">
        <f t="shared" si="255"/>
        <v>52.375</v>
      </c>
      <c r="S1665" s="9">
        <f t="shared" si="256"/>
        <v>60.575000000000003</v>
      </c>
      <c r="T1665" s="9">
        <f t="shared" si="257"/>
        <v>50.875</v>
      </c>
      <c r="U1665" s="8">
        <f t="shared" si="258"/>
        <v>52.491666666666674</v>
      </c>
      <c r="V1665" s="8">
        <f t="shared" si="259"/>
        <v>52.087500000000006</v>
      </c>
    </row>
    <row r="1666" spans="1:22" ht="13.5" x14ac:dyDescent="0.25">
      <c r="A1666" s="3">
        <f>RSI!A1666</f>
        <v>44441</v>
      </c>
      <c r="B1666" s="2">
        <f>RSI!B1666</f>
        <v>1.7</v>
      </c>
      <c r="C1666" s="2">
        <f>RSI!I1666</f>
        <v>68.132370390767619</v>
      </c>
      <c r="D1666" s="2">
        <f>MACD!E1666</f>
        <v>-1.5681236624909278E-2</v>
      </c>
      <c r="E1666" s="2">
        <f>MACD!F1666</f>
        <v>-4.0431322543269428E-3</v>
      </c>
      <c r="F1666" s="2">
        <f>'Moving Avg'!D1666</f>
        <v>1.7</v>
      </c>
      <c r="G1666" s="2">
        <f>'Moving Avg'!F1666</f>
        <v>1.67</v>
      </c>
      <c r="H1666" s="2">
        <f>'Moving Avg'!G1666</f>
        <v>1.6806000000000003</v>
      </c>
      <c r="I1666" s="2">
        <f>'Moving Avg'!H1666</f>
        <v>1.5967500000000008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36.950000000000003</v>
      </c>
      <c r="R1666" s="9">
        <f t="shared" si="255"/>
        <v>39.75</v>
      </c>
      <c r="S1666" s="9">
        <f t="shared" si="256"/>
        <v>37.85</v>
      </c>
      <c r="T1666" s="9">
        <f t="shared" si="257"/>
        <v>38.25</v>
      </c>
      <c r="U1666" s="8">
        <f t="shared" si="258"/>
        <v>38.183333333333337</v>
      </c>
      <c r="V1666" s="8">
        <f t="shared" si="259"/>
        <v>38.200000000000003</v>
      </c>
    </row>
    <row r="1667" spans="1:22" ht="13.5" x14ac:dyDescent="0.25">
      <c r="A1667" s="3">
        <f>RSI!A1667</f>
        <v>44442</v>
      </c>
      <c r="B1667" s="2">
        <f>RSI!B1667</f>
        <v>1.7</v>
      </c>
      <c r="C1667" s="2">
        <f>RSI!I1667</f>
        <v>68.132370390767619</v>
      </c>
      <c r="D1667" s="2">
        <f>MACD!E1667</f>
        <v>-1.7587006943185379E-2</v>
      </c>
      <c r="E1667" s="2">
        <f>MACD!F1667</f>
        <v>-6.7519071920986301E-3</v>
      </c>
      <c r="F1667" s="2">
        <f>'Moving Avg'!D1667</f>
        <v>1.7</v>
      </c>
      <c r="G1667" s="2">
        <f>'Moving Avg'!F1667</f>
        <v>1.6724999999999999</v>
      </c>
      <c r="H1667" s="2">
        <f>'Moving Avg'!G1667</f>
        <v>1.6834000000000002</v>
      </c>
      <c r="I1667" s="2">
        <f>'Moving Avg'!H1667</f>
        <v>1.5961500000000008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45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36.950000000000003</v>
      </c>
      <c r="R1667" s="9">
        <f t="shared" ref="R1667:R1730" si="265">M1667*0.2+N1667*0.2+O1667*0.35+P1667*0.25</f>
        <v>39.75</v>
      </c>
      <c r="S1667" s="9">
        <f t="shared" ref="S1667:S1730" si="266">M1667*0.15+N1667*0.15+O1667*0.25+P1667*0.45</f>
        <v>37.85</v>
      </c>
      <c r="T1667" s="9">
        <f t="shared" ref="T1667:T1730" si="267">0.25*SUM(M1667:P1667)</f>
        <v>38.25</v>
      </c>
      <c r="U1667" s="8">
        <f t="shared" ref="U1667:U1730" si="268">SUM(Q1667:S1667)/3</f>
        <v>38.183333333333337</v>
      </c>
      <c r="V1667" s="8">
        <f t="shared" ref="V1667:V1730" si="269">SUM(Q1667:T1667)/4</f>
        <v>38.200000000000003</v>
      </c>
    </row>
    <row r="1668" spans="1:22" ht="13.5" x14ac:dyDescent="0.25">
      <c r="A1668" s="3">
        <f>RSI!A1668</f>
        <v>44445</v>
      </c>
      <c r="B1668" s="2">
        <f>RSI!B1668</f>
        <v>1.7</v>
      </c>
      <c r="C1668" s="2">
        <f>RSI!I1668</f>
        <v>68.132370390767619</v>
      </c>
      <c r="D1668" s="2">
        <f>MACD!E1668</f>
        <v>-1.9335550560715564E-2</v>
      </c>
      <c r="E1668" s="2">
        <f>MACD!F1668</f>
        <v>-9.2686358658220173E-3</v>
      </c>
      <c r="F1668" s="2">
        <f>'Moving Avg'!D1668</f>
        <v>1.7</v>
      </c>
      <c r="G1668" s="2">
        <f>'Moving Avg'!F1668</f>
        <v>1.6749999999999996</v>
      </c>
      <c r="H1668" s="2">
        <f>'Moving Avg'!G1668</f>
        <v>1.6848000000000005</v>
      </c>
      <c r="I1668" s="2">
        <f>'Moving Avg'!H1668</f>
        <v>1.5955500000000009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45</v>
      </c>
      <c r="O1668" s="8">
        <f t="shared" si="262"/>
        <v>50</v>
      </c>
      <c r="P1668" s="8">
        <f t="shared" si="263"/>
        <v>33</v>
      </c>
      <c r="Q1668" s="9">
        <f t="shared" si="264"/>
        <v>36.950000000000003</v>
      </c>
      <c r="R1668" s="9">
        <f t="shared" si="265"/>
        <v>39.75</v>
      </c>
      <c r="S1668" s="9">
        <f t="shared" si="266"/>
        <v>37.85</v>
      </c>
      <c r="T1668" s="9">
        <f t="shared" si="267"/>
        <v>38.25</v>
      </c>
      <c r="U1668" s="8">
        <f t="shared" si="268"/>
        <v>38.183333333333337</v>
      </c>
      <c r="V1668" s="8">
        <f t="shared" si="269"/>
        <v>38.200000000000003</v>
      </c>
    </row>
    <row r="1669" spans="1:22" ht="13.5" x14ac:dyDescent="0.25">
      <c r="A1669" s="3">
        <f>RSI!A1669</f>
        <v>44446</v>
      </c>
      <c r="B1669" s="2">
        <f>RSI!B1669</f>
        <v>1.7</v>
      </c>
      <c r="C1669" s="2">
        <f>RSI!I1669</f>
        <v>68.132370390767619</v>
      </c>
      <c r="D1669" s="2">
        <f>MACD!E1669</f>
        <v>-2.0940984442704202E-2</v>
      </c>
      <c r="E1669" s="2">
        <f>MACD!F1669</f>
        <v>-1.1603105581198455E-2</v>
      </c>
      <c r="F1669" s="2">
        <f>'Moving Avg'!D1669</f>
        <v>1.7</v>
      </c>
      <c r="G1669" s="2">
        <f>'Moving Avg'!F1669</f>
        <v>1.6774999999999998</v>
      </c>
      <c r="H1669" s="2">
        <f>'Moving Avg'!G1669</f>
        <v>1.6852000000000005</v>
      </c>
      <c r="I1669" s="2">
        <f>'Moving Avg'!H1669</f>
        <v>1.594950000000001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45</v>
      </c>
      <c r="O1669" s="8">
        <f t="shared" si="262"/>
        <v>50</v>
      </c>
      <c r="P1669" s="8">
        <f t="shared" si="263"/>
        <v>33</v>
      </c>
      <c r="Q1669" s="9">
        <f t="shared" si="264"/>
        <v>36.950000000000003</v>
      </c>
      <c r="R1669" s="9">
        <f t="shared" si="265"/>
        <v>39.75</v>
      </c>
      <c r="S1669" s="9">
        <f t="shared" si="266"/>
        <v>37.85</v>
      </c>
      <c r="T1669" s="9">
        <f t="shared" si="267"/>
        <v>38.25</v>
      </c>
      <c r="U1669" s="8">
        <f t="shared" si="268"/>
        <v>38.183333333333337</v>
      </c>
      <c r="V1669" s="8">
        <f t="shared" si="269"/>
        <v>38.200000000000003</v>
      </c>
    </row>
    <row r="1670" spans="1:22" ht="13.5" x14ac:dyDescent="0.25">
      <c r="A1670" s="3">
        <f>RSI!A1670</f>
        <v>44447</v>
      </c>
      <c r="B1670" s="2">
        <f>RSI!B1670</f>
        <v>1.75</v>
      </c>
      <c r="C1670" s="2">
        <f>RSI!I1670</f>
        <v>83.704742684664495</v>
      </c>
      <c r="D1670" s="2">
        <f>MACD!E1670</f>
        <v>-2.3042780396481888E-2</v>
      </c>
      <c r="E1670" s="2">
        <f>MACD!F1670</f>
        <v>-1.3891040544255141E-2</v>
      </c>
      <c r="F1670" s="2">
        <f>'Moving Avg'!D1670</f>
        <v>1.7100000000000002</v>
      </c>
      <c r="G1670" s="2">
        <f>'Moving Avg'!F1670</f>
        <v>1.6824999999999997</v>
      </c>
      <c r="H1670" s="2">
        <f>'Moving Avg'!G1670</f>
        <v>1.6866000000000003</v>
      </c>
      <c r="I1670" s="2">
        <f>'Moving Avg'!H1670</f>
        <v>1.5946000000000009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0</v>
      </c>
      <c r="N1670" s="8">
        <f t="shared" si="261"/>
        <v>45</v>
      </c>
      <c r="O1670" s="8">
        <f t="shared" si="262"/>
        <v>50</v>
      </c>
      <c r="P1670" s="8">
        <f t="shared" si="263"/>
        <v>83.5</v>
      </c>
      <c r="Q1670" s="9">
        <f t="shared" si="264"/>
        <v>35.774999999999999</v>
      </c>
      <c r="R1670" s="9">
        <f t="shared" si="265"/>
        <v>47.375</v>
      </c>
      <c r="S1670" s="9">
        <f t="shared" si="266"/>
        <v>56.825000000000003</v>
      </c>
      <c r="T1670" s="9">
        <f t="shared" si="267"/>
        <v>44.625</v>
      </c>
      <c r="U1670" s="8">
        <f t="shared" si="268"/>
        <v>46.658333333333339</v>
      </c>
      <c r="V1670" s="8">
        <f t="shared" si="269"/>
        <v>46.150000000000006</v>
      </c>
    </row>
    <row r="1671" spans="1:22" ht="13.5" x14ac:dyDescent="0.25">
      <c r="A1671" s="3">
        <f>RSI!A1671</f>
        <v>44448</v>
      </c>
      <c r="B1671" s="2">
        <f>RSI!B1671</f>
        <v>1.75</v>
      </c>
      <c r="C1671" s="2">
        <f>RSI!I1671</f>
        <v>83.704742684664495</v>
      </c>
      <c r="D1671" s="2">
        <f>MACD!E1671</f>
        <v>-2.2147688560877787E-2</v>
      </c>
      <c r="E1671" s="2">
        <f>MACD!F1671</f>
        <v>-1.5542370147579671E-2</v>
      </c>
      <c r="F1671" s="2">
        <f>'Moving Avg'!D1671</f>
        <v>1.72</v>
      </c>
      <c r="G1671" s="2">
        <f>'Moving Avg'!F1671</f>
        <v>1.6874999999999996</v>
      </c>
      <c r="H1671" s="2">
        <f>'Moving Avg'!G1671</f>
        <v>1.6880000000000002</v>
      </c>
      <c r="I1671" s="2">
        <f>'Moving Avg'!H1671</f>
        <v>1.5942500000000011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  <c r="M1671" s="8">
        <f t="shared" si="260"/>
        <v>0</v>
      </c>
      <c r="N1671" s="8">
        <f t="shared" si="261"/>
        <v>45</v>
      </c>
      <c r="O1671" s="8">
        <f t="shared" si="262"/>
        <v>50</v>
      </c>
      <c r="P1671" s="8">
        <f t="shared" si="263"/>
        <v>83.5</v>
      </c>
      <c r="Q1671" s="9">
        <f t="shared" si="264"/>
        <v>35.774999999999999</v>
      </c>
      <c r="R1671" s="9">
        <f t="shared" si="265"/>
        <v>47.375</v>
      </c>
      <c r="S1671" s="9">
        <f t="shared" si="266"/>
        <v>56.825000000000003</v>
      </c>
      <c r="T1671" s="9">
        <f t="shared" si="267"/>
        <v>44.625</v>
      </c>
      <c r="U1671" s="8">
        <f t="shared" si="268"/>
        <v>46.658333333333339</v>
      </c>
      <c r="V1671" s="8">
        <f t="shared" si="269"/>
        <v>46.150000000000006</v>
      </c>
    </row>
    <row r="1672" spans="1:22" ht="13.5" x14ac:dyDescent="0.25">
      <c r="A1672" s="3">
        <f>RSI!A1672</f>
        <v>44449</v>
      </c>
      <c r="B1672" s="2">
        <f>RSI!B1672</f>
        <v>1.75</v>
      </c>
      <c r="C1672" s="2">
        <f>RSI!I1672</f>
        <v>83.704742684664495</v>
      </c>
      <c r="D1672" s="2">
        <f>MACD!E1672</f>
        <v>-2.1763811042260661E-2</v>
      </c>
      <c r="E1672" s="2">
        <f>MACD!F1672</f>
        <v>-1.6786658326515869E-2</v>
      </c>
      <c r="F1672" s="2">
        <f>'Moving Avg'!D1672</f>
        <v>1.73</v>
      </c>
      <c r="G1672" s="2">
        <f>'Moving Avg'!F1672</f>
        <v>1.6924999999999997</v>
      </c>
      <c r="H1672" s="2">
        <f>'Moving Avg'!G1672</f>
        <v>1.6889999999999998</v>
      </c>
      <c r="I1672" s="2">
        <f>'Moving Avg'!H1672</f>
        <v>1.593900000000001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  <c r="M1672" s="8">
        <f t="shared" si="260"/>
        <v>0</v>
      </c>
      <c r="N1672" s="8">
        <f t="shared" si="261"/>
        <v>45</v>
      </c>
      <c r="O1672" s="8">
        <f t="shared" si="262"/>
        <v>50</v>
      </c>
      <c r="P1672" s="8">
        <f t="shared" si="263"/>
        <v>83.5</v>
      </c>
      <c r="Q1672" s="9">
        <f t="shared" si="264"/>
        <v>35.774999999999999</v>
      </c>
      <c r="R1672" s="9">
        <f t="shared" si="265"/>
        <v>47.375</v>
      </c>
      <c r="S1672" s="9">
        <f t="shared" si="266"/>
        <v>56.825000000000003</v>
      </c>
      <c r="T1672" s="9">
        <f t="shared" si="267"/>
        <v>44.625</v>
      </c>
      <c r="U1672" s="8">
        <f t="shared" si="268"/>
        <v>46.658333333333339</v>
      </c>
      <c r="V1672" s="8">
        <f t="shared" si="269"/>
        <v>46.150000000000006</v>
      </c>
    </row>
    <row r="1673" spans="1:22" ht="13.5" x14ac:dyDescent="0.25">
      <c r="A1673" s="3">
        <f>RSI!A1673</f>
        <v>44452</v>
      </c>
      <c r="B1673" s="2">
        <f>RSI!B1673</f>
        <v>1.75</v>
      </c>
      <c r="C1673" s="2">
        <f>RSI!I1673</f>
        <v>83.704742684664495</v>
      </c>
      <c r="D1673" s="2">
        <f>MACD!E1673</f>
        <v>-2.1784832233745499E-2</v>
      </c>
      <c r="E1673" s="2">
        <f>MACD!F1673</f>
        <v>-1.7786293107961794E-2</v>
      </c>
      <c r="F1673" s="2">
        <f>'Moving Avg'!D1673</f>
        <v>1.7399999999999998</v>
      </c>
      <c r="G1673" s="2">
        <f>'Moving Avg'!F1673</f>
        <v>1.6969999999999998</v>
      </c>
      <c r="H1673" s="2">
        <f>'Moving Avg'!G1673</f>
        <v>1.6898</v>
      </c>
      <c r="I1673" s="2">
        <f>'Moving Avg'!H1673</f>
        <v>1.5935500000000007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  <c r="M1673" s="8">
        <f t="shared" si="260"/>
        <v>0</v>
      </c>
      <c r="N1673" s="8">
        <f t="shared" si="261"/>
        <v>45</v>
      </c>
      <c r="O1673" s="8">
        <f t="shared" si="262"/>
        <v>50</v>
      </c>
      <c r="P1673" s="8">
        <f t="shared" si="263"/>
        <v>83.5</v>
      </c>
      <c r="Q1673" s="9">
        <f t="shared" si="264"/>
        <v>35.774999999999999</v>
      </c>
      <c r="R1673" s="9">
        <f t="shared" si="265"/>
        <v>47.375</v>
      </c>
      <c r="S1673" s="9">
        <f t="shared" si="266"/>
        <v>56.825000000000003</v>
      </c>
      <c r="T1673" s="9">
        <f t="shared" si="267"/>
        <v>44.625</v>
      </c>
      <c r="U1673" s="8">
        <f t="shared" si="268"/>
        <v>46.658333333333339</v>
      </c>
      <c r="V1673" s="8">
        <f t="shared" si="269"/>
        <v>46.150000000000006</v>
      </c>
    </row>
    <row r="1674" spans="1:22" ht="13.5" x14ac:dyDescent="0.25">
      <c r="A1674" s="3">
        <f>RSI!A1674</f>
        <v>44453</v>
      </c>
      <c r="B1674" s="2">
        <f>RSI!B1674</f>
        <v>1.75</v>
      </c>
      <c r="C1674" s="2">
        <f>RSI!I1674</f>
        <v>83.704742684664495</v>
      </c>
      <c r="D1674" s="2">
        <f>MACD!E1674</f>
        <v>-2.212284220161842E-2</v>
      </c>
      <c r="E1674" s="2">
        <f>MACD!F1674</f>
        <v>-1.865360292669312E-2</v>
      </c>
      <c r="F1674" s="2">
        <f>'Moving Avg'!D1674</f>
        <v>1.75</v>
      </c>
      <c r="G1674" s="2">
        <f>'Moving Avg'!F1674</f>
        <v>1.7014999999999998</v>
      </c>
      <c r="H1674" s="2">
        <f>'Moving Avg'!G1674</f>
        <v>1.6905999999999997</v>
      </c>
      <c r="I1674" s="2">
        <f>'Moving Avg'!H1674</f>
        <v>1.5933500000000007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  <c r="M1674" s="8">
        <f t="shared" si="260"/>
        <v>0</v>
      </c>
      <c r="N1674" s="8">
        <f t="shared" si="261"/>
        <v>45</v>
      </c>
      <c r="O1674" s="8">
        <f t="shared" si="262"/>
        <v>50</v>
      </c>
      <c r="P1674" s="8">
        <f t="shared" si="263"/>
        <v>83.5</v>
      </c>
      <c r="Q1674" s="9">
        <f t="shared" si="264"/>
        <v>35.774999999999999</v>
      </c>
      <c r="R1674" s="9">
        <f t="shared" si="265"/>
        <v>47.375</v>
      </c>
      <c r="S1674" s="9">
        <f t="shared" si="266"/>
        <v>56.825000000000003</v>
      </c>
      <c r="T1674" s="9">
        <f t="shared" si="267"/>
        <v>44.625</v>
      </c>
      <c r="U1674" s="8">
        <f t="shared" si="268"/>
        <v>46.658333333333339</v>
      </c>
      <c r="V1674" s="8">
        <f t="shared" si="269"/>
        <v>46.150000000000006</v>
      </c>
    </row>
    <row r="1675" spans="1:22" ht="13.5" x14ac:dyDescent="0.25">
      <c r="A1675" s="3">
        <f>RSI!A1675</f>
        <v>44454</v>
      </c>
      <c r="B1675" s="2">
        <f>RSI!B1675</f>
        <v>1.75</v>
      </c>
      <c r="C1675" s="2">
        <f>RSI!I1675</f>
        <v>83.704742684664495</v>
      </c>
      <c r="D1675" s="2">
        <f>MACD!E1675</f>
        <v>-2.2705353233978931E-2</v>
      </c>
      <c r="E1675" s="2">
        <f>MACD!F1675</f>
        <v>-1.9463952988150283E-2</v>
      </c>
      <c r="F1675" s="2">
        <f>'Moving Avg'!D1675</f>
        <v>1.75</v>
      </c>
      <c r="G1675" s="2">
        <f>'Moving Avg'!F1675</f>
        <v>1.7059999999999995</v>
      </c>
      <c r="H1675" s="2">
        <f>'Moving Avg'!G1675</f>
        <v>1.6913999999999996</v>
      </c>
      <c r="I1675" s="2">
        <f>'Moving Avg'!H1675</f>
        <v>1.5931000000000008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0</v>
      </c>
      <c r="N1675" s="8">
        <f t="shared" si="261"/>
        <v>45</v>
      </c>
      <c r="O1675" s="8">
        <f t="shared" si="262"/>
        <v>50</v>
      </c>
      <c r="P1675" s="8">
        <f t="shared" si="263"/>
        <v>33</v>
      </c>
      <c r="Q1675" s="9">
        <f t="shared" si="264"/>
        <v>28.2</v>
      </c>
      <c r="R1675" s="9">
        <f t="shared" si="265"/>
        <v>34.75</v>
      </c>
      <c r="S1675" s="9">
        <f t="shared" si="266"/>
        <v>34.1</v>
      </c>
      <c r="T1675" s="9">
        <f t="shared" si="267"/>
        <v>32</v>
      </c>
      <c r="U1675" s="8">
        <f t="shared" si="268"/>
        <v>32.35</v>
      </c>
      <c r="V1675" s="8">
        <f t="shared" si="269"/>
        <v>32.262500000000003</v>
      </c>
    </row>
    <row r="1676" spans="1:22" ht="13.5" x14ac:dyDescent="0.25">
      <c r="A1676" s="3">
        <f>RSI!A1676</f>
        <v>44455</v>
      </c>
      <c r="B1676" s="2">
        <f>RSI!B1676</f>
        <v>1.75</v>
      </c>
      <c r="C1676" s="2">
        <f>RSI!I1676</f>
        <v>83.704742684664495</v>
      </c>
      <c r="D1676" s="2">
        <f>MACD!E1676</f>
        <v>-2.3472786627036557E-2</v>
      </c>
      <c r="E1676" s="2">
        <f>MACD!F1676</f>
        <v>-2.0265719715927537E-2</v>
      </c>
      <c r="F1676" s="2">
        <f>'Moving Avg'!D1676</f>
        <v>1.75</v>
      </c>
      <c r="G1676" s="2">
        <f>'Moving Avg'!F1676</f>
        <v>1.7104999999999997</v>
      </c>
      <c r="H1676" s="2">
        <f>'Moving Avg'!G1676</f>
        <v>1.6921999999999997</v>
      </c>
      <c r="I1676" s="2">
        <f>'Moving Avg'!H1676</f>
        <v>1.5926000000000011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0</v>
      </c>
      <c r="N1676" s="8">
        <f t="shared" si="261"/>
        <v>45</v>
      </c>
      <c r="O1676" s="8">
        <f t="shared" si="262"/>
        <v>50</v>
      </c>
      <c r="P1676" s="8">
        <f t="shared" si="263"/>
        <v>33</v>
      </c>
      <c r="Q1676" s="9">
        <f t="shared" si="264"/>
        <v>28.2</v>
      </c>
      <c r="R1676" s="9">
        <f t="shared" si="265"/>
        <v>34.75</v>
      </c>
      <c r="S1676" s="9">
        <f t="shared" si="266"/>
        <v>34.1</v>
      </c>
      <c r="T1676" s="9">
        <f t="shared" si="267"/>
        <v>32</v>
      </c>
      <c r="U1676" s="8">
        <f t="shared" si="268"/>
        <v>32.35</v>
      </c>
      <c r="V1676" s="8">
        <f t="shared" si="269"/>
        <v>32.262500000000003</v>
      </c>
    </row>
    <row r="1677" spans="1:22" ht="13.5" x14ac:dyDescent="0.25">
      <c r="A1677" s="3">
        <f>RSI!A1677</f>
        <v>44456</v>
      </c>
      <c r="B1677" s="2">
        <f>RSI!B1677</f>
        <v>1.75</v>
      </c>
      <c r="C1677" s="2">
        <f>RSI!I1677</f>
        <v>83.704742684664495</v>
      </c>
      <c r="D1677" s="2">
        <f>MACD!E1677</f>
        <v>-2.4376356531830679E-2</v>
      </c>
      <c r="E1677" s="2">
        <f>MACD!F1677</f>
        <v>-2.1087847079108164E-2</v>
      </c>
      <c r="F1677" s="2">
        <f>'Moving Avg'!D1677</f>
        <v>1.75</v>
      </c>
      <c r="G1677" s="2">
        <f>'Moving Avg'!F1677</f>
        <v>1.7149999999999999</v>
      </c>
      <c r="H1677" s="2">
        <f>'Moving Avg'!G1677</f>
        <v>1.6929999999999996</v>
      </c>
      <c r="I1677" s="2">
        <f>'Moving Avg'!H1677</f>
        <v>1.5921500000000008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0</v>
      </c>
      <c r="N1677" s="8">
        <f t="shared" si="261"/>
        <v>45</v>
      </c>
      <c r="O1677" s="8">
        <f t="shared" si="262"/>
        <v>50</v>
      </c>
      <c r="P1677" s="8">
        <f t="shared" si="263"/>
        <v>33</v>
      </c>
      <c r="Q1677" s="9">
        <f t="shared" si="264"/>
        <v>28.2</v>
      </c>
      <c r="R1677" s="9">
        <f t="shared" si="265"/>
        <v>34.75</v>
      </c>
      <c r="S1677" s="9">
        <f t="shared" si="266"/>
        <v>34.1</v>
      </c>
      <c r="T1677" s="9">
        <f t="shared" si="267"/>
        <v>32</v>
      </c>
      <c r="U1677" s="8">
        <f t="shared" si="268"/>
        <v>32.35</v>
      </c>
      <c r="V1677" s="8">
        <f t="shared" si="269"/>
        <v>32.262500000000003</v>
      </c>
    </row>
    <row r="1678" spans="1:22" ht="13.5" x14ac:dyDescent="0.25">
      <c r="A1678" s="3">
        <f>RSI!A1678</f>
        <v>44459</v>
      </c>
      <c r="B1678" s="2">
        <f>RSI!B1678</f>
        <v>1.75</v>
      </c>
      <c r="C1678" s="2">
        <f>RSI!I1678</f>
        <v>83.704742684664495</v>
      </c>
      <c r="D1678" s="2">
        <f>MACD!E1678</f>
        <v>-2.5376289003884889E-2</v>
      </c>
      <c r="E1678" s="2">
        <f>MACD!F1678</f>
        <v>-2.1945535464063512E-2</v>
      </c>
      <c r="F1678" s="2">
        <f>'Moving Avg'!D1678</f>
        <v>1.75</v>
      </c>
      <c r="G1678" s="2">
        <f>'Moving Avg'!F1678</f>
        <v>1.7195</v>
      </c>
      <c r="H1678" s="2">
        <f>'Moving Avg'!G1678</f>
        <v>1.6937999999999998</v>
      </c>
      <c r="I1678" s="2">
        <f>'Moving Avg'!H1678</f>
        <v>1.5917000000000008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0</v>
      </c>
      <c r="N1678" s="8">
        <f t="shared" si="261"/>
        <v>45</v>
      </c>
      <c r="O1678" s="8">
        <f t="shared" si="262"/>
        <v>50</v>
      </c>
      <c r="P1678" s="8">
        <f t="shared" si="263"/>
        <v>33</v>
      </c>
      <c r="Q1678" s="9">
        <f t="shared" si="264"/>
        <v>28.2</v>
      </c>
      <c r="R1678" s="9">
        <f t="shared" si="265"/>
        <v>34.75</v>
      </c>
      <c r="S1678" s="9">
        <f t="shared" si="266"/>
        <v>34.1</v>
      </c>
      <c r="T1678" s="9">
        <f t="shared" si="267"/>
        <v>32</v>
      </c>
      <c r="U1678" s="8">
        <f t="shared" si="268"/>
        <v>32.35</v>
      </c>
      <c r="V1678" s="8">
        <f t="shared" si="269"/>
        <v>32.262500000000003</v>
      </c>
    </row>
    <row r="1679" spans="1:22" ht="13.5" x14ac:dyDescent="0.25">
      <c r="A1679" s="3">
        <f>RSI!A1679</f>
        <v>44460</v>
      </c>
      <c r="B1679" s="2">
        <f>RSI!B1679</f>
        <v>1.75</v>
      </c>
      <c r="C1679" s="2">
        <f>RSI!I1679</f>
        <v>83.704742684664495</v>
      </c>
      <c r="D1679" s="2">
        <f>MACD!E1679</f>
        <v>-2.6440323971974378E-2</v>
      </c>
      <c r="E1679" s="2">
        <f>MACD!F1679</f>
        <v>-2.2844493165645685E-2</v>
      </c>
      <c r="F1679" s="2">
        <f>'Moving Avg'!D1679</f>
        <v>1.75</v>
      </c>
      <c r="G1679" s="2">
        <f>'Moving Avg'!F1679</f>
        <v>1.7239999999999998</v>
      </c>
      <c r="H1679" s="2">
        <f>'Moving Avg'!G1679</f>
        <v>1.6945999999999999</v>
      </c>
      <c r="I1679" s="2">
        <f>'Moving Avg'!H1679</f>
        <v>1.5909500000000005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0</v>
      </c>
      <c r="N1679" s="8">
        <f t="shared" si="261"/>
        <v>45</v>
      </c>
      <c r="O1679" s="8">
        <f t="shared" si="262"/>
        <v>50</v>
      </c>
      <c r="P1679" s="8">
        <f t="shared" si="263"/>
        <v>33</v>
      </c>
      <c r="Q1679" s="9">
        <f t="shared" si="264"/>
        <v>28.2</v>
      </c>
      <c r="R1679" s="9">
        <f t="shared" si="265"/>
        <v>34.75</v>
      </c>
      <c r="S1679" s="9">
        <f t="shared" si="266"/>
        <v>34.1</v>
      </c>
      <c r="T1679" s="9">
        <f t="shared" si="267"/>
        <v>32</v>
      </c>
      <c r="U1679" s="8">
        <f t="shared" si="268"/>
        <v>32.35</v>
      </c>
      <c r="V1679" s="8">
        <f t="shared" si="269"/>
        <v>32.262500000000003</v>
      </c>
    </row>
    <row r="1680" spans="1:22" ht="13.5" x14ac:dyDescent="0.25">
      <c r="A1680" s="3">
        <f>RSI!A1680</f>
        <v>44461</v>
      </c>
      <c r="B1680" s="2">
        <f>RSI!B1680</f>
        <v>1.75</v>
      </c>
      <c r="C1680" s="2">
        <f>RSI!I1680</f>
        <v>83.704742684664495</v>
      </c>
      <c r="D1680" s="2">
        <f>MACD!E1680</f>
        <v>-1.9850148246437938E-2</v>
      </c>
      <c r="E1680" s="2">
        <f>MACD!F1680</f>
        <v>-2.2245624181804136E-2</v>
      </c>
      <c r="F1680" s="2">
        <f>'Moving Avg'!D1680</f>
        <v>1.75</v>
      </c>
      <c r="G1680" s="2">
        <f>'Moving Avg'!F1680</f>
        <v>1.7274999999999998</v>
      </c>
      <c r="H1680" s="2">
        <f>'Moving Avg'!G1680</f>
        <v>1.6953999999999996</v>
      </c>
      <c r="I1680" s="2">
        <f>'Moving Avg'!H1680</f>
        <v>1.5903000000000005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0</v>
      </c>
      <c r="N1680" s="8">
        <f t="shared" si="261"/>
        <v>0</v>
      </c>
      <c r="O1680" s="8">
        <f t="shared" si="262"/>
        <v>50</v>
      </c>
      <c r="P1680" s="8">
        <f t="shared" si="263"/>
        <v>33</v>
      </c>
      <c r="Q1680" s="9">
        <f t="shared" si="264"/>
        <v>12.45</v>
      </c>
      <c r="R1680" s="9">
        <f t="shared" si="265"/>
        <v>25.75</v>
      </c>
      <c r="S1680" s="9">
        <f t="shared" si="266"/>
        <v>27.35</v>
      </c>
      <c r="T1680" s="9">
        <f t="shared" si="267"/>
        <v>20.75</v>
      </c>
      <c r="U1680" s="8">
        <f t="shared" si="268"/>
        <v>21.850000000000005</v>
      </c>
      <c r="V1680" s="8">
        <f t="shared" si="269"/>
        <v>21.575000000000003</v>
      </c>
    </row>
    <row r="1681" spans="1:22" ht="13.5" x14ac:dyDescent="0.25">
      <c r="A1681" s="3">
        <f>RSI!A1681</f>
        <v>44462</v>
      </c>
      <c r="B1681" s="2">
        <f>RSI!B1681</f>
        <v>1.75</v>
      </c>
      <c r="C1681" s="2">
        <f>RSI!I1681</f>
        <v>83.704742684664495</v>
      </c>
      <c r="D1681" s="2">
        <f>MACD!E1681</f>
        <v>-1.4460692641001138E-2</v>
      </c>
      <c r="E1681" s="2">
        <f>MACD!F1681</f>
        <v>-2.0688637873643539E-2</v>
      </c>
      <c r="F1681" s="2">
        <f>'Moving Avg'!D1681</f>
        <v>1.75</v>
      </c>
      <c r="G1681" s="2">
        <f>'Moving Avg'!F1681</f>
        <v>1.7299999999999998</v>
      </c>
      <c r="H1681" s="2">
        <f>'Moving Avg'!G1681</f>
        <v>1.6971999999999996</v>
      </c>
      <c r="I1681" s="2">
        <f>'Moving Avg'!H1681</f>
        <v>1.5896500000000002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0</v>
      </c>
      <c r="N1681" s="8">
        <f t="shared" si="261"/>
        <v>0</v>
      </c>
      <c r="O1681" s="8">
        <f t="shared" si="262"/>
        <v>50</v>
      </c>
      <c r="P1681" s="8">
        <f t="shared" si="263"/>
        <v>33</v>
      </c>
      <c r="Q1681" s="9">
        <f t="shared" si="264"/>
        <v>12.45</v>
      </c>
      <c r="R1681" s="9">
        <f t="shared" si="265"/>
        <v>25.75</v>
      </c>
      <c r="S1681" s="9">
        <f t="shared" si="266"/>
        <v>27.35</v>
      </c>
      <c r="T1681" s="9">
        <f t="shared" si="267"/>
        <v>20.75</v>
      </c>
      <c r="U1681" s="8">
        <f t="shared" si="268"/>
        <v>21.850000000000005</v>
      </c>
      <c r="V1681" s="8">
        <f t="shared" si="269"/>
        <v>21.575000000000003</v>
      </c>
    </row>
    <row r="1682" spans="1:22" ht="13.5" x14ac:dyDescent="0.25">
      <c r="A1682" s="3">
        <f>RSI!A1682</f>
        <v>44463</v>
      </c>
      <c r="B1682" s="2">
        <f>RSI!B1682</f>
        <v>1.75</v>
      </c>
      <c r="C1682" s="2">
        <f>RSI!I1682</f>
        <v>83.704742684664495</v>
      </c>
      <c r="D1682" s="2">
        <f>MACD!E1682</f>
        <v>-1.007339046989264E-2</v>
      </c>
      <c r="E1682" s="2">
        <f>MACD!F1682</f>
        <v>-1.8565588392893361E-2</v>
      </c>
      <c r="F1682" s="2">
        <f>'Moving Avg'!D1682</f>
        <v>1.75</v>
      </c>
      <c r="G1682" s="2">
        <f>'Moving Avg'!F1682</f>
        <v>1.7324999999999999</v>
      </c>
      <c r="H1682" s="2">
        <f>'Moving Avg'!G1682</f>
        <v>1.6989999999999998</v>
      </c>
      <c r="I1682" s="2">
        <f>'Moving Avg'!H1682</f>
        <v>1.5889000000000004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0</v>
      </c>
      <c r="N1682" s="8">
        <f t="shared" si="261"/>
        <v>0</v>
      </c>
      <c r="O1682" s="8">
        <f t="shared" si="262"/>
        <v>50</v>
      </c>
      <c r="P1682" s="8">
        <f t="shared" si="263"/>
        <v>33</v>
      </c>
      <c r="Q1682" s="9">
        <f t="shared" si="264"/>
        <v>12.45</v>
      </c>
      <c r="R1682" s="9">
        <f t="shared" si="265"/>
        <v>25.75</v>
      </c>
      <c r="S1682" s="9">
        <f t="shared" si="266"/>
        <v>27.35</v>
      </c>
      <c r="T1682" s="9">
        <f t="shared" si="267"/>
        <v>20.75</v>
      </c>
      <c r="U1682" s="8">
        <f t="shared" si="268"/>
        <v>21.850000000000005</v>
      </c>
      <c r="V1682" s="8">
        <f t="shared" si="269"/>
        <v>21.575000000000003</v>
      </c>
    </row>
    <row r="1683" spans="1:22" ht="13.5" x14ac:dyDescent="0.25">
      <c r="A1683" s="3">
        <f>RSI!A1683</f>
        <v>44466</v>
      </c>
      <c r="B1683" s="2">
        <f>RSI!B1683</f>
        <v>1.75</v>
      </c>
      <c r="C1683" s="2">
        <f>RSI!I1683</f>
        <v>83.704742684664495</v>
      </c>
      <c r="D1683" s="2">
        <f>MACD!E1683</f>
        <v>-6.521248991446793E-3</v>
      </c>
      <c r="E1683" s="2">
        <f>MACD!F1683</f>
        <v>-1.6156720512604049E-2</v>
      </c>
      <c r="F1683" s="2">
        <f>'Moving Avg'!D1683</f>
        <v>1.75</v>
      </c>
      <c r="G1683" s="2">
        <f>'Moving Avg'!F1683</f>
        <v>1.7350000000000001</v>
      </c>
      <c r="H1683" s="2">
        <f>'Moving Avg'!G1683</f>
        <v>1.7007999999999999</v>
      </c>
      <c r="I1683" s="2">
        <f>'Moving Avg'!H1683</f>
        <v>1.5880500000000006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0</v>
      </c>
      <c r="N1683" s="8">
        <f t="shared" si="261"/>
        <v>0</v>
      </c>
      <c r="O1683" s="8">
        <f t="shared" si="262"/>
        <v>50</v>
      </c>
      <c r="P1683" s="8">
        <f t="shared" si="263"/>
        <v>33</v>
      </c>
      <c r="Q1683" s="9">
        <f t="shared" si="264"/>
        <v>12.45</v>
      </c>
      <c r="R1683" s="9">
        <f t="shared" si="265"/>
        <v>25.75</v>
      </c>
      <c r="S1683" s="9">
        <f t="shared" si="266"/>
        <v>27.35</v>
      </c>
      <c r="T1683" s="9">
        <f t="shared" si="267"/>
        <v>20.75</v>
      </c>
      <c r="U1683" s="8">
        <f t="shared" si="268"/>
        <v>21.850000000000005</v>
      </c>
      <c r="V1683" s="8">
        <f t="shared" si="269"/>
        <v>21.575000000000003</v>
      </c>
    </row>
    <row r="1684" spans="1:22" ht="13.5" x14ac:dyDescent="0.25">
      <c r="A1684" s="3">
        <f>RSI!A1684</f>
        <v>44467</v>
      </c>
      <c r="B1684" s="2">
        <f>RSI!B1684</f>
        <v>1.75</v>
      </c>
      <c r="C1684" s="2">
        <f>RSI!I1684</f>
        <v>83.704742684664495</v>
      </c>
      <c r="D1684" s="2">
        <f>MACD!E1684</f>
        <v>-3.6639159357818585E-3</v>
      </c>
      <c r="E1684" s="2">
        <f>MACD!F1684</f>
        <v>-1.3658159597239612E-2</v>
      </c>
      <c r="F1684" s="2">
        <f>'Moving Avg'!D1684</f>
        <v>1.75</v>
      </c>
      <c r="G1684" s="2">
        <f>'Moving Avg'!F1684</f>
        <v>1.7375</v>
      </c>
      <c r="H1684" s="2">
        <f>'Moving Avg'!G1684</f>
        <v>1.7017999999999998</v>
      </c>
      <c r="I1684" s="2">
        <f>'Moving Avg'!H1684</f>
        <v>1.5872000000000008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0</v>
      </c>
      <c r="N1684" s="8">
        <f t="shared" si="261"/>
        <v>0</v>
      </c>
      <c r="O1684" s="8">
        <f t="shared" si="262"/>
        <v>50</v>
      </c>
      <c r="P1684" s="8">
        <f t="shared" si="263"/>
        <v>33</v>
      </c>
      <c r="Q1684" s="9">
        <f t="shared" si="264"/>
        <v>12.45</v>
      </c>
      <c r="R1684" s="9">
        <f t="shared" si="265"/>
        <v>25.75</v>
      </c>
      <c r="S1684" s="9">
        <f t="shared" si="266"/>
        <v>27.35</v>
      </c>
      <c r="T1684" s="9">
        <f t="shared" si="267"/>
        <v>20.75</v>
      </c>
      <c r="U1684" s="8">
        <f t="shared" si="268"/>
        <v>21.850000000000005</v>
      </c>
      <c r="V1684" s="8">
        <f t="shared" si="269"/>
        <v>21.575000000000003</v>
      </c>
    </row>
    <row r="1685" spans="1:22" ht="13.5" x14ac:dyDescent="0.25">
      <c r="A1685" s="3">
        <f>RSI!A1685</f>
        <v>44468</v>
      </c>
      <c r="B1685" s="2">
        <f>RSI!B1685</f>
        <v>1.75</v>
      </c>
      <c r="C1685" s="2">
        <f>RSI!I1685</f>
        <v>83.704742684664495</v>
      </c>
      <c r="D1685" s="2">
        <f>MACD!E1685</f>
        <v>-1.3835106535853292E-3</v>
      </c>
      <c r="E1685" s="2">
        <f>MACD!F1685</f>
        <v>-1.1203229808508755E-2</v>
      </c>
      <c r="F1685" s="2">
        <f>'Moving Avg'!D1685</f>
        <v>1.75</v>
      </c>
      <c r="G1685" s="2">
        <f>'Moving Avg'!F1685</f>
        <v>1.7399999999999998</v>
      </c>
      <c r="H1685" s="2">
        <f>'Moving Avg'!G1685</f>
        <v>1.7027999999999996</v>
      </c>
      <c r="I1685" s="2">
        <f>'Moving Avg'!H1685</f>
        <v>1.5865500000000008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0</v>
      </c>
      <c r="N1685" s="8">
        <f t="shared" si="261"/>
        <v>0</v>
      </c>
      <c r="O1685" s="8">
        <f t="shared" si="262"/>
        <v>50</v>
      </c>
      <c r="P1685" s="8">
        <f t="shared" si="263"/>
        <v>33</v>
      </c>
      <c r="Q1685" s="9">
        <f t="shared" si="264"/>
        <v>12.45</v>
      </c>
      <c r="R1685" s="9">
        <f t="shared" si="265"/>
        <v>25.75</v>
      </c>
      <c r="S1685" s="9">
        <f t="shared" si="266"/>
        <v>27.35</v>
      </c>
      <c r="T1685" s="9">
        <f t="shared" si="267"/>
        <v>20.75</v>
      </c>
      <c r="U1685" s="8">
        <f t="shared" si="268"/>
        <v>21.850000000000005</v>
      </c>
      <c r="V1685" s="8">
        <f t="shared" si="269"/>
        <v>21.575000000000003</v>
      </c>
    </row>
    <row r="1686" spans="1:22" ht="13.5" x14ac:dyDescent="0.25">
      <c r="A1686" s="3">
        <f>RSI!A1686</f>
        <v>44469</v>
      </c>
      <c r="B1686" s="2">
        <f>RSI!B1686</f>
        <v>1.75</v>
      </c>
      <c r="C1686" s="2">
        <f>RSI!I1686</f>
        <v>83.704742684664495</v>
      </c>
      <c r="D1686" s="2">
        <f>MACD!E1686</f>
        <v>4.1889816470086494E-4</v>
      </c>
      <c r="E1686" s="2">
        <f>MACD!F1686</f>
        <v>-8.8788042138668311E-3</v>
      </c>
      <c r="F1686" s="2">
        <f>'Moving Avg'!D1686</f>
        <v>1.75</v>
      </c>
      <c r="G1686" s="2">
        <f>'Moving Avg'!F1686</f>
        <v>1.7425000000000002</v>
      </c>
      <c r="H1686" s="2">
        <f>'Moving Avg'!G1686</f>
        <v>1.7038</v>
      </c>
      <c r="I1686" s="2">
        <f>'Moving Avg'!H1686</f>
        <v>1.585800000000001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0</v>
      </c>
      <c r="N1686" s="8">
        <f t="shared" si="261"/>
        <v>0</v>
      </c>
      <c r="O1686" s="8">
        <f t="shared" si="262"/>
        <v>50</v>
      </c>
      <c r="P1686" s="8">
        <f t="shared" si="263"/>
        <v>33</v>
      </c>
      <c r="Q1686" s="9">
        <f t="shared" si="264"/>
        <v>12.45</v>
      </c>
      <c r="R1686" s="9">
        <f t="shared" si="265"/>
        <v>25.75</v>
      </c>
      <c r="S1686" s="9">
        <f t="shared" si="266"/>
        <v>27.35</v>
      </c>
      <c r="T1686" s="9">
        <f t="shared" si="267"/>
        <v>20.75</v>
      </c>
      <c r="U1686" s="8">
        <f t="shared" si="268"/>
        <v>21.850000000000005</v>
      </c>
      <c r="V1686" s="8">
        <f t="shared" si="269"/>
        <v>21.575000000000003</v>
      </c>
    </row>
    <row r="1687" spans="1:22" ht="13.5" x14ac:dyDescent="0.25">
      <c r="A1687" s="3">
        <f>RSI!A1687</f>
        <v>44470</v>
      </c>
      <c r="B1687" s="2">
        <f>RSI!B1687</f>
        <v>1.75</v>
      </c>
      <c r="C1687" s="2">
        <f>RSI!I1687</f>
        <v>83.704742684664495</v>
      </c>
      <c r="D1687" s="2">
        <f>MACD!E1687</f>
        <v>1.8262680574925305E-3</v>
      </c>
      <c r="E1687" s="2">
        <f>MACD!F1687</f>
        <v>-6.7377897595949591E-3</v>
      </c>
      <c r="F1687" s="2">
        <f>'Moving Avg'!D1687</f>
        <v>1.75</v>
      </c>
      <c r="G1687" s="2">
        <f>'Moving Avg'!F1687</f>
        <v>1.7449999999999999</v>
      </c>
      <c r="H1687" s="2">
        <f>'Moving Avg'!G1687</f>
        <v>1.7040000000000004</v>
      </c>
      <c r="I1687" s="2">
        <f>'Moving Avg'!H1687</f>
        <v>1.5850500000000012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0</v>
      </c>
      <c r="N1687" s="8">
        <f t="shared" si="261"/>
        <v>0</v>
      </c>
      <c r="O1687" s="8">
        <f t="shared" si="262"/>
        <v>50</v>
      </c>
      <c r="P1687" s="8">
        <f t="shared" si="263"/>
        <v>33</v>
      </c>
      <c r="Q1687" s="9">
        <f t="shared" si="264"/>
        <v>12.45</v>
      </c>
      <c r="R1687" s="9">
        <f t="shared" si="265"/>
        <v>25.75</v>
      </c>
      <c r="S1687" s="9">
        <f t="shared" si="266"/>
        <v>27.35</v>
      </c>
      <c r="T1687" s="9">
        <f t="shared" si="267"/>
        <v>20.75</v>
      </c>
      <c r="U1687" s="8">
        <f t="shared" si="268"/>
        <v>21.850000000000005</v>
      </c>
      <c r="V1687" s="8">
        <f t="shared" si="269"/>
        <v>21.575000000000003</v>
      </c>
    </row>
    <row r="1688" spans="1:22" ht="13.5" x14ac:dyDescent="0.25">
      <c r="A1688" s="3">
        <f>RSI!A1688</f>
        <v>44473</v>
      </c>
      <c r="B1688" s="2">
        <f>RSI!B1688</f>
        <v>1.75</v>
      </c>
      <c r="C1688" s="2">
        <f>RSI!I1688</f>
        <v>83.704742684664495</v>
      </c>
      <c r="D1688" s="2">
        <f>MACD!E1688</f>
        <v>2.9080961152923024E-3</v>
      </c>
      <c r="E1688" s="2">
        <f>MACD!F1688</f>
        <v>-4.8086125846175066E-3</v>
      </c>
      <c r="F1688" s="2">
        <f>'Moving Avg'!D1688</f>
        <v>1.75</v>
      </c>
      <c r="G1688" s="2">
        <f>'Moving Avg'!F1688</f>
        <v>1.7475000000000001</v>
      </c>
      <c r="H1688" s="2">
        <f>'Moving Avg'!G1688</f>
        <v>1.7050000000000003</v>
      </c>
      <c r="I1688" s="2">
        <f>'Moving Avg'!H1688</f>
        <v>1.5845000000000011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0</v>
      </c>
      <c r="N1688" s="8">
        <f t="shared" si="261"/>
        <v>0</v>
      </c>
      <c r="O1688" s="8">
        <f t="shared" si="262"/>
        <v>50</v>
      </c>
      <c r="P1688" s="8">
        <f t="shared" si="263"/>
        <v>33</v>
      </c>
      <c r="Q1688" s="9">
        <f t="shared" si="264"/>
        <v>12.45</v>
      </c>
      <c r="R1688" s="9">
        <f t="shared" si="265"/>
        <v>25.75</v>
      </c>
      <c r="S1688" s="9">
        <f t="shared" si="266"/>
        <v>27.35</v>
      </c>
      <c r="T1688" s="9">
        <f t="shared" si="267"/>
        <v>20.75</v>
      </c>
      <c r="U1688" s="8">
        <f t="shared" si="268"/>
        <v>21.850000000000005</v>
      </c>
      <c r="V1688" s="8">
        <f t="shared" si="269"/>
        <v>21.575000000000003</v>
      </c>
    </row>
    <row r="1689" spans="1:22" ht="13.5" x14ac:dyDescent="0.25">
      <c r="A1689" s="3">
        <f>RSI!A1689</f>
        <v>44474</v>
      </c>
      <c r="B1689" s="2">
        <f>RSI!B1689</f>
        <v>1.75</v>
      </c>
      <c r="C1689" s="2">
        <f>RSI!I1689</f>
        <v>83.704742684664495</v>
      </c>
      <c r="D1689" s="2">
        <f>MACD!E1689</f>
        <v>3.722541503992538E-3</v>
      </c>
      <c r="E1689" s="2">
        <f>MACD!F1689</f>
        <v>-3.1023817668954976E-3</v>
      </c>
      <c r="F1689" s="2">
        <f>'Moving Avg'!D1689</f>
        <v>1.75</v>
      </c>
      <c r="G1689" s="2">
        <f>'Moving Avg'!F1689</f>
        <v>1.75</v>
      </c>
      <c r="H1689" s="2">
        <f>'Moving Avg'!G1689</f>
        <v>1.7060000000000002</v>
      </c>
      <c r="I1689" s="2">
        <f>'Moving Avg'!H1689</f>
        <v>1.5837500000000011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0</v>
      </c>
      <c r="N1689" s="8">
        <f t="shared" si="261"/>
        <v>0</v>
      </c>
      <c r="O1689" s="8">
        <f t="shared" si="262"/>
        <v>50</v>
      </c>
      <c r="P1689" s="8">
        <f t="shared" si="263"/>
        <v>33</v>
      </c>
      <c r="Q1689" s="9">
        <f t="shared" si="264"/>
        <v>12.45</v>
      </c>
      <c r="R1689" s="9">
        <f t="shared" si="265"/>
        <v>25.75</v>
      </c>
      <c r="S1689" s="9">
        <f t="shared" si="266"/>
        <v>27.35</v>
      </c>
      <c r="T1689" s="9">
        <f t="shared" si="267"/>
        <v>20.75</v>
      </c>
      <c r="U1689" s="8">
        <f t="shared" si="268"/>
        <v>21.850000000000005</v>
      </c>
      <c r="V1689" s="8">
        <f t="shared" si="269"/>
        <v>21.575000000000003</v>
      </c>
    </row>
    <row r="1690" spans="1:22" ht="13.5" x14ac:dyDescent="0.25">
      <c r="A1690" s="3">
        <f>RSI!A1690</f>
        <v>44475</v>
      </c>
      <c r="B1690" s="2">
        <f>RSI!B1690</f>
        <v>1.75</v>
      </c>
      <c r="C1690" s="2">
        <f>RSI!I1690</f>
        <v>83.704742684664495</v>
      </c>
      <c r="D1690" s="2">
        <f>MACD!E1690</f>
        <v>4.3182176176010945E-3</v>
      </c>
      <c r="E1690" s="2">
        <f>MACD!F1690</f>
        <v>-1.6182618899961794E-3</v>
      </c>
      <c r="F1690" s="2">
        <f>'Moving Avg'!D1690</f>
        <v>1.75</v>
      </c>
      <c r="G1690" s="2">
        <f>'Moving Avg'!F1690</f>
        <v>1.75</v>
      </c>
      <c r="H1690" s="2">
        <f>'Moving Avg'!G1690</f>
        <v>1.7070000000000005</v>
      </c>
      <c r="I1690" s="2">
        <f>'Moving Avg'!H1690</f>
        <v>1.5830000000000006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0</v>
      </c>
      <c r="N1690" s="8">
        <f t="shared" si="261"/>
        <v>0</v>
      </c>
      <c r="O1690" s="8">
        <f t="shared" si="262"/>
        <v>50</v>
      </c>
      <c r="P1690" s="8">
        <f t="shared" si="263"/>
        <v>33</v>
      </c>
      <c r="Q1690" s="9">
        <f t="shared" si="264"/>
        <v>12.45</v>
      </c>
      <c r="R1690" s="9">
        <f t="shared" si="265"/>
        <v>25.75</v>
      </c>
      <c r="S1690" s="9">
        <f t="shared" si="266"/>
        <v>27.35</v>
      </c>
      <c r="T1690" s="9">
        <f t="shared" si="267"/>
        <v>20.75</v>
      </c>
      <c r="U1690" s="8">
        <f t="shared" si="268"/>
        <v>21.850000000000005</v>
      </c>
      <c r="V1690" s="8">
        <f t="shared" si="269"/>
        <v>21.575000000000003</v>
      </c>
    </row>
    <row r="1691" spans="1:22" ht="13.5" x14ac:dyDescent="0.25">
      <c r="A1691" s="3">
        <f>RSI!A1691</f>
        <v>44476</v>
      </c>
      <c r="B1691" s="2">
        <f>RSI!B1691</f>
        <v>1.75</v>
      </c>
      <c r="C1691" s="2">
        <f>RSI!I1691</f>
        <v>83.704742684664495</v>
      </c>
      <c r="D1691" s="2">
        <f>MACD!E1691</f>
        <v>4.7357049702276832E-3</v>
      </c>
      <c r="E1691" s="2">
        <f>MACD!F1691</f>
        <v>-3.4746851795140678E-4</v>
      </c>
      <c r="F1691" s="2">
        <f>'Moving Avg'!D1691</f>
        <v>1.75</v>
      </c>
      <c r="G1691" s="2">
        <f>'Moving Avg'!F1691</f>
        <v>1.75</v>
      </c>
      <c r="H1691" s="2">
        <f>'Moving Avg'!G1691</f>
        <v>1.7080000000000006</v>
      </c>
      <c r="I1691" s="2">
        <f>'Moving Avg'!H1691</f>
        <v>1.5825000000000005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0</v>
      </c>
      <c r="N1691" s="8">
        <f t="shared" si="261"/>
        <v>0</v>
      </c>
      <c r="O1691" s="8">
        <f t="shared" si="262"/>
        <v>50</v>
      </c>
      <c r="P1691" s="8">
        <f t="shared" si="263"/>
        <v>33</v>
      </c>
      <c r="Q1691" s="9">
        <f t="shared" si="264"/>
        <v>12.45</v>
      </c>
      <c r="R1691" s="9">
        <f t="shared" si="265"/>
        <v>25.75</v>
      </c>
      <c r="S1691" s="9">
        <f t="shared" si="266"/>
        <v>27.35</v>
      </c>
      <c r="T1691" s="9">
        <f t="shared" si="267"/>
        <v>20.75</v>
      </c>
      <c r="U1691" s="8">
        <f t="shared" si="268"/>
        <v>21.850000000000005</v>
      </c>
      <c r="V1691" s="8">
        <f t="shared" si="269"/>
        <v>21.575000000000003</v>
      </c>
    </row>
    <row r="1692" spans="1:22" ht="13.5" x14ac:dyDescent="0.25">
      <c r="A1692" s="3">
        <f>RSI!A1692</f>
        <v>44477</v>
      </c>
      <c r="B1692" s="2">
        <f>RSI!B1692</f>
        <v>1.75</v>
      </c>
      <c r="C1692" s="2">
        <f>RSI!I1692</f>
        <v>83.704742684664495</v>
      </c>
      <c r="D1692" s="2">
        <f>MACD!E1692</f>
        <v>5.0088280531090934E-3</v>
      </c>
      <c r="E1692" s="2">
        <f>MACD!F1692</f>
        <v>7.2379079626069321E-4</v>
      </c>
      <c r="F1692" s="2">
        <f>'Moving Avg'!D1692</f>
        <v>1.75</v>
      </c>
      <c r="G1692" s="2">
        <f>'Moving Avg'!F1692</f>
        <v>1.75</v>
      </c>
      <c r="H1692" s="2">
        <f>'Moving Avg'!G1692</f>
        <v>1.7090000000000003</v>
      </c>
      <c r="I1692" s="2">
        <f>'Moving Avg'!H1692</f>
        <v>1.5820000000000001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0</v>
      </c>
      <c r="N1692" s="8">
        <f t="shared" si="261"/>
        <v>0</v>
      </c>
      <c r="O1692" s="8">
        <f t="shared" si="262"/>
        <v>50</v>
      </c>
      <c r="P1692" s="8">
        <f t="shared" si="263"/>
        <v>33</v>
      </c>
      <c r="Q1692" s="9">
        <f t="shared" si="264"/>
        <v>12.45</v>
      </c>
      <c r="R1692" s="9">
        <f t="shared" si="265"/>
        <v>25.75</v>
      </c>
      <c r="S1692" s="9">
        <f t="shared" si="266"/>
        <v>27.35</v>
      </c>
      <c r="T1692" s="9">
        <f t="shared" si="267"/>
        <v>20.75</v>
      </c>
      <c r="U1692" s="8">
        <f t="shared" si="268"/>
        <v>21.850000000000005</v>
      </c>
      <c r="V1692" s="8">
        <f t="shared" si="269"/>
        <v>21.575000000000003</v>
      </c>
    </row>
    <row r="1693" spans="1:22" ht="13.5" x14ac:dyDescent="0.25">
      <c r="A1693" s="3">
        <f>RSI!A1693</f>
        <v>44480</v>
      </c>
      <c r="B1693" s="2">
        <f>RSI!B1693</f>
        <v>1.75</v>
      </c>
      <c r="C1693" s="2">
        <f>RSI!I1693</f>
        <v>83.704742684664495</v>
      </c>
      <c r="D1693" s="2">
        <f>MACD!E1693</f>
        <v>5.1657327128811215E-3</v>
      </c>
      <c r="E1693" s="2">
        <f>MACD!F1693</f>
        <v>1.6121791795847789E-3</v>
      </c>
      <c r="F1693" s="2">
        <f>'Moving Avg'!D1693</f>
        <v>1.75</v>
      </c>
      <c r="G1693" s="2">
        <f>'Moving Avg'!F1693</f>
        <v>1.75</v>
      </c>
      <c r="H1693" s="2">
        <f>'Moving Avg'!G1693</f>
        <v>1.7100000000000006</v>
      </c>
      <c r="I1693" s="2">
        <f>'Moving Avg'!H1693</f>
        <v>1.58155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0</v>
      </c>
      <c r="N1693" s="8">
        <f t="shared" si="261"/>
        <v>0</v>
      </c>
      <c r="O1693" s="8">
        <f t="shared" si="262"/>
        <v>50</v>
      </c>
      <c r="P1693" s="8">
        <f t="shared" si="263"/>
        <v>33</v>
      </c>
      <c r="Q1693" s="9">
        <f t="shared" si="264"/>
        <v>12.45</v>
      </c>
      <c r="R1693" s="9">
        <f t="shared" si="265"/>
        <v>25.75</v>
      </c>
      <c r="S1693" s="9">
        <f t="shared" si="266"/>
        <v>27.35</v>
      </c>
      <c r="T1693" s="9">
        <f t="shared" si="267"/>
        <v>20.75</v>
      </c>
      <c r="U1693" s="8">
        <f t="shared" si="268"/>
        <v>21.850000000000005</v>
      </c>
      <c r="V1693" s="8">
        <f t="shared" si="269"/>
        <v>21.575000000000003</v>
      </c>
    </row>
    <row r="1694" spans="1:22" ht="13.5" x14ac:dyDescent="0.25">
      <c r="A1694" s="3">
        <f>RSI!A1694</f>
        <v>44481</v>
      </c>
      <c r="B1694" s="2">
        <f>RSI!B1694</f>
        <v>1.75</v>
      </c>
      <c r="C1694" s="2">
        <f>RSI!I1694</f>
        <v>83.704742684664495</v>
      </c>
      <c r="D1694" s="2">
        <f>MACD!E1694</f>
        <v>5.2297949652624354E-3</v>
      </c>
      <c r="E1694" s="2">
        <f>MACD!F1694</f>
        <v>2.3357023367203103E-3</v>
      </c>
      <c r="F1694" s="2">
        <f>'Moving Avg'!D1694</f>
        <v>1.75</v>
      </c>
      <c r="G1694" s="2">
        <f>'Moving Avg'!F1694</f>
        <v>1.75</v>
      </c>
      <c r="H1694" s="2">
        <f>'Moving Avg'!G1694</f>
        <v>1.7110000000000003</v>
      </c>
      <c r="I1694" s="2">
        <f>'Moving Avg'!H1694</f>
        <v>1.5810999999999999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0</v>
      </c>
      <c r="N1694" s="8">
        <f t="shared" si="261"/>
        <v>0</v>
      </c>
      <c r="O1694" s="8">
        <f t="shared" si="262"/>
        <v>50</v>
      </c>
      <c r="P1694" s="8">
        <f t="shared" si="263"/>
        <v>33</v>
      </c>
      <c r="Q1694" s="9">
        <f t="shared" si="264"/>
        <v>12.45</v>
      </c>
      <c r="R1694" s="9">
        <f t="shared" si="265"/>
        <v>25.75</v>
      </c>
      <c r="S1694" s="9">
        <f t="shared" si="266"/>
        <v>27.35</v>
      </c>
      <c r="T1694" s="9">
        <f t="shared" si="267"/>
        <v>20.75</v>
      </c>
      <c r="U1694" s="8">
        <f t="shared" si="268"/>
        <v>21.850000000000005</v>
      </c>
      <c r="V1694" s="8">
        <f t="shared" si="269"/>
        <v>21.575000000000003</v>
      </c>
    </row>
    <row r="1695" spans="1:22" ht="13.5" x14ac:dyDescent="0.25">
      <c r="A1695" s="3">
        <f>RSI!A1695</f>
        <v>44482</v>
      </c>
      <c r="B1695" s="2">
        <f>RSI!B1695</f>
        <v>1.75</v>
      </c>
      <c r="C1695" s="2">
        <f>RSI!I1695</f>
        <v>83.704742684664495</v>
      </c>
      <c r="D1695" s="2">
        <f>MACD!E1695</f>
        <v>5.2203873856149219E-3</v>
      </c>
      <c r="E1695" s="2">
        <f>MACD!F1695</f>
        <v>2.9126393464992328E-3</v>
      </c>
      <c r="F1695" s="2">
        <f>'Moving Avg'!D1695</f>
        <v>1.75</v>
      </c>
      <c r="G1695" s="2">
        <f>'Moving Avg'!F1695</f>
        <v>1.75</v>
      </c>
      <c r="H1695" s="2">
        <f>'Moving Avg'!G1695</f>
        <v>1.7130000000000001</v>
      </c>
      <c r="I1695" s="2">
        <f>'Moving Avg'!H1695</f>
        <v>1.5806499999999999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0</v>
      </c>
      <c r="N1695" s="8">
        <f t="shared" si="261"/>
        <v>0</v>
      </c>
      <c r="O1695" s="8">
        <f t="shared" si="262"/>
        <v>50</v>
      </c>
      <c r="P1695" s="8">
        <f t="shared" si="263"/>
        <v>33</v>
      </c>
      <c r="Q1695" s="9">
        <f t="shared" si="264"/>
        <v>12.45</v>
      </c>
      <c r="R1695" s="9">
        <f t="shared" si="265"/>
        <v>25.75</v>
      </c>
      <c r="S1695" s="9">
        <f t="shared" si="266"/>
        <v>27.35</v>
      </c>
      <c r="T1695" s="9">
        <f t="shared" si="267"/>
        <v>20.75</v>
      </c>
      <c r="U1695" s="8">
        <f t="shared" si="268"/>
        <v>21.850000000000005</v>
      </c>
      <c r="V1695" s="8">
        <f t="shared" si="269"/>
        <v>21.575000000000003</v>
      </c>
    </row>
    <row r="1696" spans="1:22" ht="13.5" x14ac:dyDescent="0.25">
      <c r="A1696" s="3">
        <f>RSI!A1696</f>
        <v>44483</v>
      </c>
      <c r="B1696" s="2">
        <f>RSI!B1696</f>
        <v>1.7</v>
      </c>
      <c r="C1696" s="2">
        <f>RSI!I1696</f>
        <v>19.216481844435563</v>
      </c>
      <c r="D1696" s="2">
        <f>MACD!E1696</f>
        <v>8.8572288843453695E-3</v>
      </c>
      <c r="E1696" s="2">
        <f>MACD!F1696</f>
        <v>4.1015572540684603E-3</v>
      </c>
      <c r="F1696" s="2">
        <f>'Moving Avg'!D1696</f>
        <v>1.7399999999999998</v>
      </c>
      <c r="G1696" s="2">
        <f>'Moving Avg'!F1696</f>
        <v>1.7475000000000001</v>
      </c>
      <c r="H1696" s="2">
        <f>'Moving Avg'!G1696</f>
        <v>1.714</v>
      </c>
      <c r="I1696" s="2">
        <f>'Moving Avg'!H1696</f>
        <v>1.57995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50</v>
      </c>
      <c r="N1696" s="8">
        <f t="shared" si="261"/>
        <v>0</v>
      </c>
      <c r="O1696" s="8">
        <f t="shared" si="262"/>
        <v>50</v>
      </c>
      <c r="P1696" s="8">
        <f t="shared" si="263"/>
        <v>16.5</v>
      </c>
      <c r="Q1696" s="9">
        <f t="shared" si="264"/>
        <v>27.475000000000001</v>
      </c>
      <c r="R1696" s="9">
        <f t="shared" si="265"/>
        <v>31.625</v>
      </c>
      <c r="S1696" s="9">
        <f t="shared" si="266"/>
        <v>27.425000000000001</v>
      </c>
      <c r="T1696" s="9">
        <f t="shared" si="267"/>
        <v>29.125</v>
      </c>
      <c r="U1696" s="8">
        <f t="shared" si="268"/>
        <v>28.841666666666669</v>
      </c>
      <c r="V1696" s="8">
        <f t="shared" si="269"/>
        <v>28.912500000000001</v>
      </c>
    </row>
    <row r="1697" spans="1:22" ht="13.5" x14ac:dyDescent="0.25">
      <c r="A1697" s="3">
        <f>RSI!A1697</f>
        <v>44488</v>
      </c>
      <c r="B1697" s="2">
        <f>RSI!B1697</f>
        <v>1.7</v>
      </c>
      <c r="C1697" s="2">
        <f>RSI!I1697</f>
        <v>19.216481844435563</v>
      </c>
      <c r="D1697" s="2">
        <f>MACD!E1697</f>
        <v>1.2175469615437917E-2</v>
      </c>
      <c r="E1697" s="2">
        <f>MACD!F1697</f>
        <v>5.7163397263423517E-3</v>
      </c>
      <c r="F1697" s="2">
        <f>'Moving Avg'!D1697</f>
        <v>1.73</v>
      </c>
      <c r="G1697" s="2">
        <f>'Moving Avg'!F1697</f>
        <v>1.7450000000000003</v>
      </c>
      <c r="H1697" s="2">
        <f>'Moving Avg'!G1697</f>
        <v>1.7150000000000001</v>
      </c>
      <c r="I1697" s="2">
        <f>'Moving Avg'!H1697</f>
        <v>1.5792999999999997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50</v>
      </c>
      <c r="N1697" s="8">
        <f t="shared" si="261"/>
        <v>0</v>
      </c>
      <c r="O1697" s="8">
        <f t="shared" si="262"/>
        <v>50</v>
      </c>
      <c r="P1697" s="8">
        <f t="shared" si="263"/>
        <v>16.5</v>
      </c>
      <c r="Q1697" s="9">
        <f t="shared" si="264"/>
        <v>27.475000000000001</v>
      </c>
      <c r="R1697" s="9">
        <f t="shared" si="265"/>
        <v>31.625</v>
      </c>
      <c r="S1697" s="9">
        <f t="shared" si="266"/>
        <v>27.425000000000001</v>
      </c>
      <c r="T1697" s="9">
        <f t="shared" si="267"/>
        <v>29.125</v>
      </c>
      <c r="U1697" s="8">
        <f t="shared" si="268"/>
        <v>28.841666666666669</v>
      </c>
      <c r="V1697" s="8">
        <f t="shared" si="269"/>
        <v>28.912500000000001</v>
      </c>
    </row>
    <row r="1698" spans="1:22" ht="13.5" x14ac:dyDescent="0.25">
      <c r="A1698" s="3">
        <f>RSI!A1698</f>
        <v>44489</v>
      </c>
      <c r="B1698" s="2">
        <f>RSI!B1698</f>
        <v>1.7</v>
      </c>
      <c r="C1698" s="2">
        <f>RSI!I1698</f>
        <v>19.216481844435563</v>
      </c>
      <c r="D1698" s="2">
        <f>MACD!E1698</f>
        <v>1.5206279651303278E-2</v>
      </c>
      <c r="E1698" s="2">
        <f>MACD!F1698</f>
        <v>7.614327711334537E-3</v>
      </c>
      <c r="F1698" s="2">
        <f>'Moving Avg'!D1698</f>
        <v>1.72</v>
      </c>
      <c r="G1698" s="2">
        <f>'Moving Avg'!F1698</f>
        <v>1.7425000000000002</v>
      </c>
      <c r="H1698" s="2">
        <f>'Moving Avg'!G1698</f>
        <v>1.716</v>
      </c>
      <c r="I1698" s="2">
        <f>'Moving Avg'!H1698</f>
        <v>1.5785499999999999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50</v>
      </c>
      <c r="N1698" s="8">
        <f t="shared" si="261"/>
        <v>0</v>
      </c>
      <c r="O1698" s="8">
        <f t="shared" si="262"/>
        <v>50</v>
      </c>
      <c r="P1698" s="8">
        <f t="shared" si="263"/>
        <v>16.5</v>
      </c>
      <c r="Q1698" s="9">
        <f t="shared" si="264"/>
        <v>27.475000000000001</v>
      </c>
      <c r="R1698" s="9">
        <f t="shared" si="265"/>
        <v>31.625</v>
      </c>
      <c r="S1698" s="9">
        <f t="shared" si="266"/>
        <v>27.425000000000001</v>
      </c>
      <c r="T1698" s="9">
        <f t="shared" si="267"/>
        <v>29.125</v>
      </c>
      <c r="U1698" s="8">
        <f t="shared" si="268"/>
        <v>28.841666666666669</v>
      </c>
      <c r="V1698" s="8">
        <f t="shared" si="269"/>
        <v>28.912500000000001</v>
      </c>
    </row>
    <row r="1699" spans="1:22" ht="13.5" x14ac:dyDescent="0.25">
      <c r="A1699" s="3">
        <f>RSI!A1699</f>
        <v>44490</v>
      </c>
      <c r="B1699" s="2">
        <f>RSI!B1699</f>
        <v>1.7</v>
      </c>
      <c r="C1699" s="2">
        <f>RSI!I1699</f>
        <v>19.216481844435549</v>
      </c>
      <c r="D1699" s="2">
        <f>MACD!E1699</f>
        <v>1.7977355552322605E-2</v>
      </c>
      <c r="E1699" s="2">
        <f>MACD!F1699</f>
        <v>9.6869332795321509E-3</v>
      </c>
      <c r="F1699" s="2">
        <f>'Moving Avg'!D1699</f>
        <v>1.7100000000000002</v>
      </c>
      <c r="G1699" s="2">
        <f>'Moving Avg'!F1699</f>
        <v>1.7400000000000002</v>
      </c>
      <c r="H1699" s="2">
        <f>'Moving Avg'!G1699</f>
        <v>1.7170000000000001</v>
      </c>
      <c r="I1699" s="2">
        <f>'Moving Avg'!H1699</f>
        <v>1.5778499999999998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50</v>
      </c>
      <c r="N1699" s="8">
        <f t="shared" si="261"/>
        <v>0</v>
      </c>
      <c r="O1699" s="8">
        <f t="shared" si="262"/>
        <v>50</v>
      </c>
      <c r="P1699" s="8">
        <f t="shared" si="263"/>
        <v>16.5</v>
      </c>
      <c r="Q1699" s="9">
        <f t="shared" si="264"/>
        <v>27.475000000000001</v>
      </c>
      <c r="R1699" s="9">
        <f t="shared" si="265"/>
        <v>31.625</v>
      </c>
      <c r="S1699" s="9">
        <f t="shared" si="266"/>
        <v>27.425000000000001</v>
      </c>
      <c r="T1699" s="9">
        <f t="shared" si="267"/>
        <v>29.125</v>
      </c>
      <c r="U1699" s="8">
        <f t="shared" si="268"/>
        <v>28.841666666666669</v>
      </c>
      <c r="V1699" s="8">
        <f t="shared" si="269"/>
        <v>28.912500000000001</v>
      </c>
    </row>
    <row r="1700" spans="1:22" ht="13.5" x14ac:dyDescent="0.25">
      <c r="A1700" s="3">
        <f>RSI!A1700</f>
        <v>44491</v>
      </c>
      <c r="B1700" s="2">
        <f>RSI!B1700</f>
        <v>1.7</v>
      </c>
      <c r="C1700" s="2">
        <f>RSI!I1700</f>
        <v>19.216481844435549</v>
      </c>
      <c r="D1700" s="2">
        <f>MACD!E1700</f>
        <v>2.0513356836000751E-2</v>
      </c>
      <c r="E1700" s="2">
        <f>MACD!F1700</f>
        <v>1.1852217990825871E-2</v>
      </c>
      <c r="F1700" s="2">
        <f>'Moving Avg'!D1700</f>
        <v>1.7</v>
      </c>
      <c r="G1700" s="2">
        <f>'Moving Avg'!F1700</f>
        <v>1.7375</v>
      </c>
      <c r="H1700" s="2">
        <f>'Moving Avg'!G1700</f>
        <v>1.7180000000000002</v>
      </c>
      <c r="I1700" s="2">
        <f>'Moving Avg'!H1700</f>
        <v>1.5770999999999995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50</v>
      </c>
      <c r="N1700" s="8">
        <f t="shared" si="261"/>
        <v>0</v>
      </c>
      <c r="O1700" s="8">
        <f t="shared" si="262"/>
        <v>50</v>
      </c>
      <c r="P1700" s="8">
        <f t="shared" si="263"/>
        <v>16.5</v>
      </c>
      <c r="Q1700" s="9">
        <f t="shared" si="264"/>
        <v>27.475000000000001</v>
      </c>
      <c r="R1700" s="9">
        <f t="shared" si="265"/>
        <v>31.625</v>
      </c>
      <c r="S1700" s="9">
        <f t="shared" si="266"/>
        <v>27.425000000000001</v>
      </c>
      <c r="T1700" s="9">
        <f t="shared" si="267"/>
        <v>29.125</v>
      </c>
      <c r="U1700" s="8">
        <f t="shared" si="268"/>
        <v>28.841666666666669</v>
      </c>
      <c r="V1700" s="8">
        <f t="shared" si="269"/>
        <v>28.912500000000001</v>
      </c>
    </row>
    <row r="1701" spans="1:22" ht="13.5" x14ac:dyDescent="0.25">
      <c r="A1701" s="3">
        <f>RSI!A1701</f>
        <v>44494</v>
      </c>
      <c r="B1701" s="2">
        <f>RSI!B1701</f>
        <v>1.7</v>
      </c>
      <c r="C1701" s="2">
        <f>RSI!I1701</f>
        <v>19.216481844435549</v>
      </c>
      <c r="D1701" s="2">
        <f>MACD!E1701</f>
        <v>2.2836282550152909E-2</v>
      </c>
      <c r="E1701" s="2">
        <f>MACD!F1701</f>
        <v>1.404903090269128E-2</v>
      </c>
      <c r="F1701" s="2">
        <f>'Moving Avg'!D1701</f>
        <v>1.7</v>
      </c>
      <c r="G1701" s="2">
        <f>'Moving Avg'!F1701</f>
        <v>1.7350000000000001</v>
      </c>
      <c r="H1701" s="2">
        <f>'Moving Avg'!G1701</f>
        <v>1.7190000000000003</v>
      </c>
      <c r="I1701" s="2">
        <f>'Moving Avg'!H1701</f>
        <v>1.5760999999999994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50</v>
      </c>
      <c r="N1701" s="8">
        <f t="shared" si="261"/>
        <v>0</v>
      </c>
      <c r="O1701" s="8">
        <f t="shared" si="262"/>
        <v>50</v>
      </c>
      <c r="P1701" s="8">
        <f t="shared" si="263"/>
        <v>33</v>
      </c>
      <c r="Q1701" s="9">
        <f t="shared" si="264"/>
        <v>29.95</v>
      </c>
      <c r="R1701" s="9">
        <f t="shared" si="265"/>
        <v>35.75</v>
      </c>
      <c r="S1701" s="9">
        <f t="shared" si="266"/>
        <v>34.85</v>
      </c>
      <c r="T1701" s="9">
        <f t="shared" si="267"/>
        <v>33.25</v>
      </c>
      <c r="U1701" s="8">
        <f t="shared" si="268"/>
        <v>33.516666666666673</v>
      </c>
      <c r="V1701" s="8">
        <f t="shared" si="269"/>
        <v>33.450000000000003</v>
      </c>
    </row>
    <row r="1702" spans="1:22" ht="13.5" x14ac:dyDescent="0.25">
      <c r="A1702" s="3">
        <f>RSI!A1702</f>
        <v>44495</v>
      </c>
      <c r="B1702" s="2">
        <f>RSI!B1702</f>
        <v>1.7</v>
      </c>
      <c r="C1702" s="2">
        <f>RSI!I1702</f>
        <v>19.216481844435549</v>
      </c>
      <c r="D1702" s="2">
        <f>MACD!E1702</f>
        <v>2.4965796627621106E-2</v>
      </c>
      <c r="E1702" s="2">
        <f>MACD!F1702</f>
        <v>1.6232384047677247E-2</v>
      </c>
      <c r="F1702" s="2">
        <f>'Moving Avg'!D1702</f>
        <v>1.7</v>
      </c>
      <c r="G1702" s="2">
        <f>'Moving Avg'!F1702</f>
        <v>1.7324999999999999</v>
      </c>
      <c r="H1702" s="2">
        <f>'Moving Avg'!G1702</f>
        <v>1.7200000000000002</v>
      </c>
      <c r="I1702" s="2">
        <f>'Moving Avg'!H1702</f>
        <v>1.5751999999999993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50</v>
      </c>
      <c r="N1702" s="8">
        <f t="shared" si="261"/>
        <v>0</v>
      </c>
      <c r="O1702" s="8">
        <f t="shared" si="262"/>
        <v>50</v>
      </c>
      <c r="P1702" s="8">
        <f t="shared" si="263"/>
        <v>33</v>
      </c>
      <c r="Q1702" s="9">
        <f t="shared" si="264"/>
        <v>29.95</v>
      </c>
      <c r="R1702" s="9">
        <f t="shared" si="265"/>
        <v>35.75</v>
      </c>
      <c r="S1702" s="9">
        <f t="shared" si="266"/>
        <v>34.85</v>
      </c>
      <c r="T1702" s="9">
        <f t="shared" si="267"/>
        <v>33.25</v>
      </c>
      <c r="U1702" s="8">
        <f t="shared" si="268"/>
        <v>33.516666666666673</v>
      </c>
      <c r="V1702" s="8">
        <f t="shared" si="269"/>
        <v>33.450000000000003</v>
      </c>
    </row>
    <row r="1703" spans="1:22" ht="13.5" x14ac:dyDescent="0.25">
      <c r="A1703" s="3">
        <f>RSI!A1703</f>
        <v>44496</v>
      </c>
      <c r="B1703" s="2">
        <f>RSI!B1703</f>
        <v>1.7</v>
      </c>
      <c r="C1703" s="2">
        <f>RSI!I1703</f>
        <v>19.216481844435549</v>
      </c>
      <c r="D1703" s="2">
        <f>MACD!E1703</f>
        <v>2.6919509404810027E-2</v>
      </c>
      <c r="E1703" s="2">
        <f>MACD!F1703</f>
        <v>1.8369809119103804E-2</v>
      </c>
      <c r="F1703" s="2">
        <f>'Moving Avg'!D1703</f>
        <v>1.7</v>
      </c>
      <c r="G1703" s="2">
        <f>'Moving Avg'!F1703</f>
        <v>1.73</v>
      </c>
      <c r="H1703" s="2">
        <f>'Moving Avg'!G1703</f>
        <v>1.7208000000000003</v>
      </c>
      <c r="I1703" s="2">
        <f>'Moving Avg'!H1703</f>
        <v>1.5742999999999989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50</v>
      </c>
      <c r="N1703" s="8">
        <f t="shared" si="261"/>
        <v>0</v>
      </c>
      <c r="O1703" s="8">
        <f t="shared" si="262"/>
        <v>50</v>
      </c>
      <c r="P1703" s="8">
        <f t="shared" si="263"/>
        <v>33</v>
      </c>
      <c r="Q1703" s="9">
        <f t="shared" si="264"/>
        <v>29.95</v>
      </c>
      <c r="R1703" s="9">
        <f t="shared" si="265"/>
        <v>35.75</v>
      </c>
      <c r="S1703" s="9">
        <f t="shared" si="266"/>
        <v>34.85</v>
      </c>
      <c r="T1703" s="9">
        <f t="shared" si="267"/>
        <v>33.25</v>
      </c>
      <c r="U1703" s="8">
        <f t="shared" si="268"/>
        <v>33.516666666666673</v>
      </c>
      <c r="V1703" s="8">
        <f t="shared" si="269"/>
        <v>33.450000000000003</v>
      </c>
    </row>
    <row r="1704" spans="1:22" ht="13.5" x14ac:dyDescent="0.25">
      <c r="A1704" s="3">
        <f>RSI!A1704</f>
        <v>44497</v>
      </c>
      <c r="B1704" s="2">
        <f>RSI!B1704</f>
        <v>1.7</v>
      </c>
      <c r="C1704" s="2">
        <f>RSI!I1704</f>
        <v>19.216481844435549</v>
      </c>
      <c r="D1704" s="2">
        <f>MACD!E1704</f>
        <v>2.871322158745282E-2</v>
      </c>
      <c r="E1704" s="2">
        <f>MACD!F1704</f>
        <v>2.0438491612773609E-2</v>
      </c>
      <c r="F1704" s="2">
        <f>'Moving Avg'!D1704</f>
        <v>1.7</v>
      </c>
      <c r="G1704" s="2">
        <f>'Moving Avg'!F1704</f>
        <v>1.7274999999999998</v>
      </c>
      <c r="H1704" s="2">
        <f>'Moving Avg'!G1704</f>
        <v>1.7216000000000005</v>
      </c>
      <c r="I1704" s="2">
        <f>'Moving Avg'!H1704</f>
        <v>1.5733999999999988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0</v>
      </c>
      <c r="O1704" s="8">
        <f t="shared" si="262"/>
        <v>50</v>
      </c>
      <c r="P1704" s="8">
        <f t="shared" si="263"/>
        <v>33</v>
      </c>
      <c r="Q1704" s="9">
        <f t="shared" si="264"/>
        <v>29.95</v>
      </c>
      <c r="R1704" s="9">
        <f t="shared" si="265"/>
        <v>35.75</v>
      </c>
      <c r="S1704" s="9">
        <f t="shared" si="266"/>
        <v>34.85</v>
      </c>
      <c r="T1704" s="9">
        <f t="shared" si="267"/>
        <v>33.25</v>
      </c>
      <c r="U1704" s="8">
        <f t="shared" si="268"/>
        <v>33.516666666666673</v>
      </c>
      <c r="V1704" s="8">
        <f t="shared" si="269"/>
        <v>33.450000000000003</v>
      </c>
    </row>
    <row r="1705" spans="1:22" ht="13.5" x14ac:dyDescent="0.25">
      <c r="A1705" s="3">
        <f>RSI!A1705</f>
        <v>44498</v>
      </c>
      <c r="B1705" s="2">
        <f>RSI!B1705</f>
        <v>1.7</v>
      </c>
      <c r="C1705" s="2">
        <f>RSI!I1705</f>
        <v>19.216481844435549</v>
      </c>
      <c r="D1705" s="2">
        <f>MACD!E1705</f>
        <v>3.0361136014452672E-2</v>
      </c>
      <c r="E1705" s="2">
        <f>MACD!F1705</f>
        <v>2.2423020493109423E-2</v>
      </c>
      <c r="F1705" s="2">
        <f>'Moving Avg'!D1705</f>
        <v>1.7</v>
      </c>
      <c r="G1705" s="2">
        <f>'Moving Avg'!F1705</f>
        <v>1.7250000000000001</v>
      </c>
      <c r="H1705" s="2">
        <f>'Moving Avg'!G1705</f>
        <v>1.7224000000000004</v>
      </c>
      <c r="I1705" s="2">
        <f>'Moving Avg'!H1705</f>
        <v>1.5727999999999986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0</v>
      </c>
      <c r="O1705" s="8">
        <f t="shared" si="262"/>
        <v>50</v>
      </c>
      <c r="P1705" s="8">
        <f t="shared" si="263"/>
        <v>33</v>
      </c>
      <c r="Q1705" s="9">
        <f t="shared" si="264"/>
        <v>29.95</v>
      </c>
      <c r="R1705" s="9">
        <f t="shared" si="265"/>
        <v>35.75</v>
      </c>
      <c r="S1705" s="9">
        <f t="shared" si="266"/>
        <v>34.85</v>
      </c>
      <c r="T1705" s="9">
        <f t="shared" si="267"/>
        <v>33.25</v>
      </c>
      <c r="U1705" s="8">
        <f t="shared" si="268"/>
        <v>33.516666666666673</v>
      </c>
      <c r="V1705" s="8">
        <f t="shared" si="269"/>
        <v>33.450000000000003</v>
      </c>
    </row>
    <row r="1706" spans="1:22" ht="13.5" x14ac:dyDescent="0.25">
      <c r="A1706" s="3">
        <f>RSI!A1706</f>
        <v>44501</v>
      </c>
      <c r="B1706" s="2">
        <f>RSI!B1706</f>
        <v>1.7</v>
      </c>
      <c r="C1706" s="2">
        <f>RSI!I1706</f>
        <v>19.216481844435549</v>
      </c>
      <c r="D1706" s="2">
        <f>MACD!E1706</f>
        <v>2.4183734086723696E-2</v>
      </c>
      <c r="E1706" s="2">
        <f>MACD!F1706</f>
        <v>2.2775163211832278E-2</v>
      </c>
      <c r="F1706" s="2">
        <f>'Moving Avg'!D1706</f>
        <v>1.7</v>
      </c>
      <c r="G1706" s="2">
        <f>'Moving Avg'!F1706</f>
        <v>1.7224999999999997</v>
      </c>
      <c r="H1706" s="2">
        <f>'Moving Avg'!G1706</f>
        <v>1.7232000000000005</v>
      </c>
      <c r="I1706" s="2">
        <f>'Moving Avg'!H1706</f>
        <v>1.5723999999999987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0</v>
      </c>
      <c r="O1706" s="8">
        <f t="shared" si="262"/>
        <v>50</v>
      </c>
      <c r="P1706" s="8">
        <f t="shared" si="263"/>
        <v>33</v>
      </c>
      <c r="Q1706" s="9">
        <f t="shared" si="264"/>
        <v>29.95</v>
      </c>
      <c r="R1706" s="9">
        <f t="shared" si="265"/>
        <v>35.75</v>
      </c>
      <c r="S1706" s="9">
        <f t="shared" si="266"/>
        <v>34.85</v>
      </c>
      <c r="T1706" s="9">
        <f t="shared" si="267"/>
        <v>33.25</v>
      </c>
      <c r="U1706" s="8">
        <f t="shared" si="268"/>
        <v>33.516666666666673</v>
      </c>
      <c r="V1706" s="8">
        <f t="shared" si="269"/>
        <v>33.450000000000003</v>
      </c>
    </row>
    <row r="1707" spans="1:22" ht="13.5" x14ac:dyDescent="0.25">
      <c r="A1707" s="3">
        <f>RSI!A1707</f>
        <v>44502</v>
      </c>
      <c r="B1707" s="2">
        <f>RSI!B1707</f>
        <v>1.7</v>
      </c>
      <c r="C1707" s="2">
        <f>RSI!I1707</f>
        <v>19.216481844435549</v>
      </c>
      <c r="D1707" s="2">
        <f>MACD!E1707</f>
        <v>1.9068291162301021E-2</v>
      </c>
      <c r="E1707" s="2">
        <f>MACD!F1707</f>
        <v>2.2033788801926028E-2</v>
      </c>
      <c r="F1707" s="2">
        <f>'Moving Avg'!D1707</f>
        <v>1.7</v>
      </c>
      <c r="G1707" s="2">
        <f>'Moving Avg'!F1707</f>
        <v>1.72</v>
      </c>
      <c r="H1707" s="2">
        <f>'Moving Avg'!G1707</f>
        <v>1.7240000000000006</v>
      </c>
      <c r="I1707" s="2">
        <f>'Moving Avg'!H1707</f>
        <v>1.5720499999999986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45</v>
      </c>
      <c r="O1707" s="8">
        <f t="shared" si="262"/>
        <v>50</v>
      </c>
      <c r="P1707" s="8">
        <f t="shared" si="263"/>
        <v>33</v>
      </c>
      <c r="Q1707" s="9">
        <f t="shared" si="264"/>
        <v>45.7</v>
      </c>
      <c r="R1707" s="9">
        <f t="shared" si="265"/>
        <v>44.75</v>
      </c>
      <c r="S1707" s="9">
        <f t="shared" si="266"/>
        <v>41.6</v>
      </c>
      <c r="T1707" s="9">
        <f t="shared" si="267"/>
        <v>44.5</v>
      </c>
      <c r="U1707" s="8">
        <f t="shared" si="268"/>
        <v>44.016666666666673</v>
      </c>
      <c r="V1707" s="8">
        <f t="shared" si="269"/>
        <v>44.137500000000003</v>
      </c>
    </row>
    <row r="1708" spans="1:22" ht="13.5" x14ac:dyDescent="0.25">
      <c r="A1708" s="3">
        <f>RSI!A1708</f>
        <v>44503</v>
      </c>
      <c r="B1708" s="2">
        <f>RSI!B1708</f>
        <v>1.7</v>
      </c>
      <c r="C1708" s="2">
        <f>RSI!I1708</f>
        <v>19.216481844435549</v>
      </c>
      <c r="D1708" s="2">
        <f>MACD!E1708</f>
        <v>1.4843163045875185E-2</v>
      </c>
      <c r="E1708" s="2">
        <f>MACD!F1708</f>
        <v>2.0595663650715863E-2</v>
      </c>
      <c r="F1708" s="2">
        <f>'Moving Avg'!D1708</f>
        <v>1.7</v>
      </c>
      <c r="G1708" s="2">
        <f>'Moving Avg'!F1708</f>
        <v>1.7174999999999998</v>
      </c>
      <c r="H1708" s="2">
        <f>'Moving Avg'!G1708</f>
        <v>1.7248000000000008</v>
      </c>
      <c r="I1708" s="2">
        <f>'Moving Avg'!H1708</f>
        <v>1.5718999999999985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45</v>
      </c>
      <c r="O1708" s="8">
        <f t="shared" si="262"/>
        <v>50</v>
      </c>
      <c r="P1708" s="8">
        <f t="shared" si="263"/>
        <v>33</v>
      </c>
      <c r="Q1708" s="9">
        <f t="shared" si="264"/>
        <v>45.7</v>
      </c>
      <c r="R1708" s="9">
        <f t="shared" si="265"/>
        <v>44.75</v>
      </c>
      <c r="S1708" s="9">
        <f t="shared" si="266"/>
        <v>41.6</v>
      </c>
      <c r="T1708" s="9">
        <f t="shared" si="267"/>
        <v>44.5</v>
      </c>
      <c r="U1708" s="8">
        <f t="shared" si="268"/>
        <v>44.016666666666673</v>
      </c>
      <c r="V1708" s="8">
        <f t="shared" si="269"/>
        <v>44.137500000000003</v>
      </c>
    </row>
    <row r="1709" spans="1:22" ht="13.5" x14ac:dyDescent="0.25">
      <c r="A1709" s="3">
        <f>RSI!A1709</f>
        <v>44504</v>
      </c>
      <c r="B1709" s="2">
        <f>RSI!B1709</f>
        <v>1.7</v>
      </c>
      <c r="C1709" s="2">
        <f>RSI!I1709</f>
        <v>19.216481844435549</v>
      </c>
      <c r="D1709" s="2">
        <f>MACD!E1709</f>
        <v>1.1363724629349203E-2</v>
      </c>
      <c r="E1709" s="2">
        <f>MACD!F1709</f>
        <v>1.874927584644253E-2</v>
      </c>
      <c r="F1709" s="2">
        <f>'Moving Avg'!D1709</f>
        <v>1.7</v>
      </c>
      <c r="G1709" s="2">
        <f>'Moving Avg'!F1709</f>
        <v>1.7149999999999999</v>
      </c>
      <c r="H1709" s="2">
        <f>'Moving Avg'!G1709</f>
        <v>1.7256000000000007</v>
      </c>
      <c r="I1709" s="2">
        <f>'Moving Avg'!H1709</f>
        <v>1.5714999999999986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50</v>
      </c>
      <c r="N1709" s="8">
        <f t="shared" si="261"/>
        <v>45</v>
      </c>
      <c r="O1709" s="8">
        <f t="shared" si="262"/>
        <v>50</v>
      </c>
      <c r="P1709" s="8">
        <f t="shared" si="263"/>
        <v>33</v>
      </c>
      <c r="Q1709" s="9">
        <f t="shared" si="264"/>
        <v>45.7</v>
      </c>
      <c r="R1709" s="9">
        <f t="shared" si="265"/>
        <v>44.75</v>
      </c>
      <c r="S1709" s="9">
        <f t="shared" si="266"/>
        <v>41.6</v>
      </c>
      <c r="T1709" s="9">
        <f t="shared" si="267"/>
        <v>44.5</v>
      </c>
      <c r="U1709" s="8">
        <f t="shared" si="268"/>
        <v>44.016666666666673</v>
      </c>
      <c r="V1709" s="8">
        <f t="shared" si="269"/>
        <v>44.137500000000003</v>
      </c>
    </row>
    <row r="1710" spans="1:22" ht="13.5" x14ac:dyDescent="0.25">
      <c r="A1710" s="3">
        <f>RSI!A1710</f>
        <v>44505</v>
      </c>
      <c r="B1710" s="2">
        <f>RSI!B1710</f>
        <v>1.7</v>
      </c>
      <c r="C1710" s="2">
        <f>RSI!I1710</f>
        <v>19.216481844435549</v>
      </c>
      <c r="D1710" s="2">
        <f>MACD!E1710</f>
        <v>8.5081677545286727E-3</v>
      </c>
      <c r="E1710" s="2">
        <f>MACD!F1710</f>
        <v>1.6701054228059758E-2</v>
      </c>
      <c r="F1710" s="2">
        <f>'Moving Avg'!D1710</f>
        <v>1.7</v>
      </c>
      <c r="G1710" s="2">
        <f>'Moving Avg'!F1710</f>
        <v>1.7124999999999997</v>
      </c>
      <c r="H1710" s="2">
        <f>'Moving Avg'!G1710</f>
        <v>1.7260000000000009</v>
      </c>
      <c r="I1710" s="2">
        <f>'Moving Avg'!H1710</f>
        <v>1.5711499999999987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50</v>
      </c>
      <c r="N1710" s="8">
        <f t="shared" si="261"/>
        <v>45</v>
      </c>
      <c r="O1710" s="8">
        <f t="shared" si="262"/>
        <v>50</v>
      </c>
      <c r="P1710" s="8">
        <f t="shared" si="263"/>
        <v>33</v>
      </c>
      <c r="Q1710" s="9">
        <f t="shared" si="264"/>
        <v>45.7</v>
      </c>
      <c r="R1710" s="9">
        <f t="shared" si="265"/>
        <v>44.75</v>
      </c>
      <c r="S1710" s="9">
        <f t="shared" si="266"/>
        <v>41.6</v>
      </c>
      <c r="T1710" s="9">
        <f t="shared" si="267"/>
        <v>44.5</v>
      </c>
      <c r="U1710" s="8">
        <f t="shared" si="268"/>
        <v>44.016666666666673</v>
      </c>
      <c r="V1710" s="8">
        <f t="shared" si="269"/>
        <v>44.137500000000003</v>
      </c>
    </row>
    <row r="1711" spans="1:22" ht="13.5" x14ac:dyDescent="0.25">
      <c r="A1711" s="3">
        <f>RSI!A1711</f>
        <v>44508</v>
      </c>
      <c r="B1711" s="2">
        <f>RSI!B1711</f>
        <v>1.7</v>
      </c>
      <c r="C1711" s="2">
        <f>RSI!I1711</f>
        <v>19.216481844435549</v>
      </c>
      <c r="D1711" s="2">
        <f>MACD!E1711</f>
        <v>6.1739489180789864E-3</v>
      </c>
      <c r="E1711" s="2">
        <f>MACD!F1711</f>
        <v>1.4595633166063604E-2</v>
      </c>
      <c r="F1711" s="2">
        <f>'Moving Avg'!D1711</f>
        <v>1.7</v>
      </c>
      <c r="G1711" s="2">
        <f>'Moving Avg'!F1711</f>
        <v>1.7099999999999997</v>
      </c>
      <c r="H1711" s="2">
        <f>'Moving Avg'!G1711</f>
        <v>1.7260000000000009</v>
      </c>
      <c r="I1711" s="2">
        <f>'Moving Avg'!H1711</f>
        <v>1.5711499999999985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45</v>
      </c>
      <c r="O1711" s="8">
        <f t="shared" si="262"/>
        <v>50</v>
      </c>
      <c r="P1711" s="8">
        <f t="shared" si="263"/>
        <v>33</v>
      </c>
      <c r="Q1711" s="9">
        <f t="shared" si="264"/>
        <v>45.7</v>
      </c>
      <c r="R1711" s="9">
        <f t="shared" si="265"/>
        <v>44.75</v>
      </c>
      <c r="S1711" s="9">
        <f t="shared" si="266"/>
        <v>41.6</v>
      </c>
      <c r="T1711" s="9">
        <f t="shared" si="267"/>
        <v>44.5</v>
      </c>
      <c r="U1711" s="8">
        <f t="shared" si="268"/>
        <v>44.016666666666673</v>
      </c>
      <c r="V1711" s="8">
        <f t="shared" si="269"/>
        <v>44.137500000000003</v>
      </c>
    </row>
    <row r="1712" spans="1:22" ht="13.5" x14ac:dyDescent="0.25">
      <c r="A1712" s="3">
        <f>RSI!A1712</f>
        <v>44509</v>
      </c>
      <c r="B1712" s="2">
        <f>RSI!B1712</f>
        <v>1.7</v>
      </c>
      <c r="C1712" s="2">
        <f>RSI!I1712</f>
        <v>19.216481844435549</v>
      </c>
      <c r="D1712" s="2">
        <f>MACD!E1712</f>
        <v>4.2747865941590302E-3</v>
      </c>
      <c r="E1712" s="2">
        <f>MACD!F1712</f>
        <v>1.2531463851682691E-2</v>
      </c>
      <c r="F1712" s="2">
        <f>'Moving Avg'!D1712</f>
        <v>1.7</v>
      </c>
      <c r="G1712" s="2">
        <f>'Moving Avg'!F1712</f>
        <v>1.7075</v>
      </c>
      <c r="H1712" s="2">
        <f>'Moving Avg'!G1712</f>
        <v>1.7260000000000009</v>
      </c>
      <c r="I1712" s="2">
        <f>'Moving Avg'!H1712</f>
        <v>1.5712499999999985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50</v>
      </c>
      <c r="N1712" s="8">
        <f t="shared" si="261"/>
        <v>45</v>
      </c>
      <c r="O1712" s="8">
        <f t="shared" si="262"/>
        <v>50</v>
      </c>
      <c r="P1712" s="8">
        <f t="shared" si="263"/>
        <v>33</v>
      </c>
      <c r="Q1712" s="9">
        <f t="shared" si="264"/>
        <v>45.7</v>
      </c>
      <c r="R1712" s="9">
        <f t="shared" si="265"/>
        <v>44.75</v>
      </c>
      <c r="S1712" s="9">
        <f t="shared" si="266"/>
        <v>41.6</v>
      </c>
      <c r="T1712" s="9">
        <f t="shared" si="267"/>
        <v>44.5</v>
      </c>
      <c r="U1712" s="8">
        <f t="shared" si="268"/>
        <v>44.016666666666673</v>
      </c>
      <c r="V1712" s="8">
        <f t="shared" si="269"/>
        <v>44.137500000000003</v>
      </c>
    </row>
    <row r="1713" spans="1:22" ht="13.5" x14ac:dyDescent="0.25">
      <c r="A1713" s="3">
        <f>RSI!A1713</f>
        <v>44510</v>
      </c>
      <c r="B1713" s="2">
        <f>RSI!B1713</f>
        <v>1.7</v>
      </c>
      <c r="C1713" s="2">
        <f>RSI!I1713</f>
        <v>19.216481844435549</v>
      </c>
      <c r="D1713" s="2">
        <f>MACD!E1713</f>
        <v>2.7381233877354916E-3</v>
      </c>
      <c r="E1713" s="2">
        <f>MACD!F1713</f>
        <v>1.0572795758893251E-2</v>
      </c>
      <c r="F1713" s="2">
        <f>'Moving Avg'!D1713</f>
        <v>1.7</v>
      </c>
      <c r="G1713" s="2">
        <f>'Moving Avg'!F1713</f>
        <v>1.7049999999999996</v>
      </c>
      <c r="H1713" s="2">
        <f>'Moving Avg'!G1713</f>
        <v>1.7260000000000011</v>
      </c>
      <c r="I1713" s="2">
        <f>'Moving Avg'!H1713</f>
        <v>1.5713499999999985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50</v>
      </c>
      <c r="N1713" s="8">
        <f t="shared" si="261"/>
        <v>45</v>
      </c>
      <c r="O1713" s="8">
        <f t="shared" si="262"/>
        <v>50</v>
      </c>
      <c r="P1713" s="8">
        <f t="shared" si="263"/>
        <v>33</v>
      </c>
      <c r="Q1713" s="9">
        <f t="shared" si="264"/>
        <v>45.7</v>
      </c>
      <c r="R1713" s="9">
        <f t="shared" si="265"/>
        <v>44.75</v>
      </c>
      <c r="S1713" s="9">
        <f t="shared" si="266"/>
        <v>41.6</v>
      </c>
      <c r="T1713" s="9">
        <f t="shared" si="267"/>
        <v>44.5</v>
      </c>
      <c r="U1713" s="8">
        <f t="shared" si="268"/>
        <v>44.016666666666673</v>
      </c>
      <c r="V1713" s="8">
        <f t="shared" si="269"/>
        <v>44.137500000000003</v>
      </c>
    </row>
    <row r="1714" spans="1:22" ht="13.5" x14ac:dyDescent="0.25">
      <c r="A1714" s="3">
        <f>RSI!A1714</f>
        <v>44511</v>
      </c>
      <c r="B1714" s="2">
        <f>RSI!B1714</f>
        <v>1.74</v>
      </c>
      <c r="C1714" s="2">
        <f>RSI!I1714</f>
        <v>75.810548717291255</v>
      </c>
      <c r="D1714" s="2">
        <f>MACD!E1714</f>
        <v>-1.4599816701488244E-3</v>
      </c>
      <c r="E1714" s="2">
        <f>MACD!F1714</f>
        <v>8.166240273084836E-3</v>
      </c>
      <c r="F1714" s="2">
        <f>'Moving Avg'!D1714</f>
        <v>1.7079999999999997</v>
      </c>
      <c r="G1714" s="2">
        <f>'Moving Avg'!F1714</f>
        <v>1.7044999999999999</v>
      </c>
      <c r="H1714" s="2">
        <f>'Moving Avg'!G1714</f>
        <v>1.726800000000001</v>
      </c>
      <c r="I1714" s="2">
        <f>'Moving Avg'!H1714</f>
        <v>1.5716499999999984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45</v>
      </c>
      <c r="O1714" s="8">
        <f t="shared" si="262"/>
        <v>50</v>
      </c>
      <c r="P1714" s="8">
        <f t="shared" si="263"/>
        <v>83.5</v>
      </c>
      <c r="Q1714" s="9">
        <f t="shared" si="264"/>
        <v>35.774999999999999</v>
      </c>
      <c r="R1714" s="9">
        <f t="shared" si="265"/>
        <v>47.375</v>
      </c>
      <c r="S1714" s="9">
        <f t="shared" si="266"/>
        <v>56.825000000000003</v>
      </c>
      <c r="T1714" s="9">
        <f t="shared" si="267"/>
        <v>44.625</v>
      </c>
      <c r="U1714" s="8">
        <f t="shared" si="268"/>
        <v>46.658333333333339</v>
      </c>
      <c r="V1714" s="8">
        <f t="shared" si="269"/>
        <v>46.150000000000006</v>
      </c>
    </row>
    <row r="1715" spans="1:22" ht="13.5" x14ac:dyDescent="0.25">
      <c r="A1715" s="3">
        <f>RSI!A1715</f>
        <v>44512</v>
      </c>
      <c r="B1715" s="2">
        <f>RSI!B1715</f>
        <v>1.74</v>
      </c>
      <c r="C1715" s="2">
        <f>RSI!I1715</f>
        <v>75.810548717291255</v>
      </c>
      <c r="D1715" s="2">
        <f>MACD!E1715</f>
        <v>-5.1882978075776798E-3</v>
      </c>
      <c r="E1715" s="2">
        <f>MACD!F1715</f>
        <v>5.4953326569523332E-3</v>
      </c>
      <c r="F1715" s="2">
        <f>'Moving Avg'!D1715</f>
        <v>1.716</v>
      </c>
      <c r="G1715" s="2">
        <f>'Moving Avg'!F1715</f>
        <v>1.7039999999999995</v>
      </c>
      <c r="H1715" s="2">
        <f>'Moving Avg'!G1715</f>
        <v>1.7276000000000007</v>
      </c>
      <c r="I1715" s="2">
        <f>'Moving Avg'!H1715</f>
        <v>1.5719499999999988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0</v>
      </c>
      <c r="N1715" s="8">
        <f t="shared" si="261"/>
        <v>45</v>
      </c>
      <c r="O1715" s="8">
        <f t="shared" si="262"/>
        <v>50</v>
      </c>
      <c r="P1715" s="8">
        <f t="shared" si="263"/>
        <v>83.5</v>
      </c>
      <c r="Q1715" s="9">
        <f t="shared" si="264"/>
        <v>35.774999999999999</v>
      </c>
      <c r="R1715" s="9">
        <f t="shared" si="265"/>
        <v>47.375</v>
      </c>
      <c r="S1715" s="9">
        <f t="shared" si="266"/>
        <v>56.825000000000003</v>
      </c>
      <c r="T1715" s="9">
        <f t="shared" si="267"/>
        <v>44.625</v>
      </c>
      <c r="U1715" s="8">
        <f t="shared" si="268"/>
        <v>46.658333333333339</v>
      </c>
      <c r="V1715" s="8">
        <f t="shared" si="269"/>
        <v>46.150000000000006</v>
      </c>
    </row>
    <row r="1716" spans="1:22" ht="13.5" x14ac:dyDescent="0.25">
      <c r="A1716" s="3">
        <f>RSI!A1716</f>
        <v>44515</v>
      </c>
      <c r="B1716" s="2">
        <f>RSI!B1716</f>
        <v>1.74</v>
      </c>
      <c r="C1716" s="2">
        <f>RSI!I1716</f>
        <v>75.810548717291255</v>
      </c>
      <c r="D1716" s="2">
        <f>MACD!E1716</f>
        <v>-8.5060577692945838E-3</v>
      </c>
      <c r="E1716" s="2">
        <f>MACD!F1716</f>
        <v>2.6950545717029499E-3</v>
      </c>
      <c r="F1716" s="2">
        <f>'Moving Avg'!D1716</f>
        <v>1.7239999999999998</v>
      </c>
      <c r="G1716" s="2">
        <f>'Moving Avg'!F1716</f>
        <v>1.7059999999999995</v>
      </c>
      <c r="H1716" s="2">
        <f>'Moving Avg'!G1716</f>
        <v>1.7284000000000006</v>
      </c>
      <c r="I1716" s="2">
        <f>'Moving Avg'!H1716</f>
        <v>1.5724999999999987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  <c r="M1716" s="8">
        <f t="shared" si="260"/>
        <v>0</v>
      </c>
      <c r="N1716" s="8">
        <f t="shared" si="261"/>
        <v>45</v>
      </c>
      <c r="O1716" s="8">
        <f t="shared" si="262"/>
        <v>50</v>
      </c>
      <c r="P1716" s="8">
        <f t="shared" si="263"/>
        <v>83.5</v>
      </c>
      <c r="Q1716" s="9">
        <f t="shared" si="264"/>
        <v>35.774999999999999</v>
      </c>
      <c r="R1716" s="9">
        <f t="shared" si="265"/>
        <v>47.375</v>
      </c>
      <c r="S1716" s="9">
        <f t="shared" si="266"/>
        <v>56.825000000000003</v>
      </c>
      <c r="T1716" s="9">
        <f t="shared" si="267"/>
        <v>44.625</v>
      </c>
      <c r="U1716" s="8">
        <f t="shared" si="268"/>
        <v>46.658333333333339</v>
      </c>
      <c r="V1716" s="8">
        <f t="shared" si="269"/>
        <v>46.150000000000006</v>
      </c>
    </row>
    <row r="1717" spans="1:22" ht="13.5" x14ac:dyDescent="0.25">
      <c r="A1717" s="3">
        <f>RSI!A1717</f>
        <v>44516</v>
      </c>
      <c r="B1717" s="2">
        <f>RSI!B1717</f>
        <v>1.75</v>
      </c>
      <c r="C1717" s="2">
        <f>RSI!I1717</f>
        <v>80.152197015122312</v>
      </c>
      <c r="D1717" s="2">
        <f>MACD!E1717</f>
        <v>-1.2205088419992682E-2</v>
      </c>
      <c r="E1717" s="2">
        <f>MACD!F1717</f>
        <v>-2.8497402663617668E-4</v>
      </c>
      <c r="F1717" s="2">
        <f>'Moving Avg'!D1717</f>
        <v>1.734</v>
      </c>
      <c r="G1717" s="2">
        <f>'Moving Avg'!F1717</f>
        <v>1.7084999999999995</v>
      </c>
      <c r="H1717" s="2">
        <f>'Moving Avg'!G1717</f>
        <v>1.7294000000000005</v>
      </c>
      <c r="I1717" s="2">
        <f>'Moving Avg'!H1717</f>
        <v>1.5732999999999988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0</v>
      </c>
      <c r="N1717" s="8">
        <f t="shared" si="261"/>
        <v>45</v>
      </c>
      <c r="O1717" s="8">
        <f t="shared" si="262"/>
        <v>50</v>
      </c>
      <c r="P1717" s="8">
        <f t="shared" si="263"/>
        <v>83.5</v>
      </c>
      <c r="Q1717" s="9">
        <f t="shared" si="264"/>
        <v>35.774999999999999</v>
      </c>
      <c r="R1717" s="9">
        <f t="shared" si="265"/>
        <v>47.375</v>
      </c>
      <c r="S1717" s="9">
        <f t="shared" si="266"/>
        <v>56.825000000000003</v>
      </c>
      <c r="T1717" s="9">
        <f t="shared" si="267"/>
        <v>44.625</v>
      </c>
      <c r="U1717" s="8">
        <f t="shared" si="268"/>
        <v>46.658333333333339</v>
      </c>
      <c r="V1717" s="8">
        <f t="shared" si="269"/>
        <v>46.150000000000006</v>
      </c>
    </row>
    <row r="1718" spans="1:22" ht="13.5" x14ac:dyDescent="0.25">
      <c r="A1718" s="3">
        <f>RSI!A1718</f>
        <v>44517</v>
      </c>
      <c r="B1718" s="2">
        <f>RSI!B1718</f>
        <v>1.73</v>
      </c>
      <c r="C1718" s="2">
        <f>RSI!I1718</f>
        <v>57.805532532353411</v>
      </c>
      <c r="D1718" s="2">
        <f>MACD!E1718</f>
        <v>-1.4052419118744774E-2</v>
      </c>
      <c r="E1718" s="2">
        <f>MACD!F1718</f>
        <v>-3.0384630450578966E-3</v>
      </c>
      <c r="F1718" s="2">
        <f>'Moving Avg'!D1718</f>
        <v>1.7399999999999998</v>
      </c>
      <c r="G1718" s="2">
        <f>'Moving Avg'!F1718</f>
        <v>1.7099999999999991</v>
      </c>
      <c r="H1718" s="2">
        <f>'Moving Avg'!G1718</f>
        <v>1.7300000000000009</v>
      </c>
      <c r="I1718" s="2">
        <f>'Moving Avg'!H1718</f>
        <v>1.5736499999999984</v>
      </c>
      <c r="J1718" s="6" t="str">
        <f>OBV!F1718</f>
        <v>BEARISH</v>
      </c>
      <c r="K1718" s="6" t="str">
        <f>OBV!G1718</f>
        <v>NEUTRAL</v>
      </c>
      <c r="L1718" s="6" t="str">
        <f>OBV!H1718</f>
        <v>BEARISH DIVERGENCE</v>
      </c>
      <c r="M1718" s="8">
        <f t="shared" si="260"/>
        <v>25</v>
      </c>
      <c r="N1718" s="8">
        <f t="shared" si="261"/>
        <v>45</v>
      </c>
      <c r="O1718" s="8">
        <f t="shared" si="262"/>
        <v>50</v>
      </c>
      <c r="P1718" s="8">
        <f t="shared" si="263"/>
        <v>16.5</v>
      </c>
      <c r="Q1718" s="9">
        <f t="shared" si="264"/>
        <v>34.475000000000001</v>
      </c>
      <c r="R1718" s="9">
        <f t="shared" si="265"/>
        <v>35.625</v>
      </c>
      <c r="S1718" s="9">
        <f t="shared" si="266"/>
        <v>30.425000000000001</v>
      </c>
      <c r="T1718" s="9">
        <f t="shared" si="267"/>
        <v>34.125</v>
      </c>
      <c r="U1718" s="8">
        <f t="shared" si="268"/>
        <v>33.508333333333333</v>
      </c>
      <c r="V1718" s="8">
        <f t="shared" si="269"/>
        <v>33.662499999999994</v>
      </c>
    </row>
    <row r="1719" spans="1:22" ht="13.5" x14ac:dyDescent="0.25">
      <c r="A1719" s="3">
        <f>RSI!A1719</f>
        <v>44518</v>
      </c>
      <c r="B1719" s="2">
        <f>RSI!B1719</f>
        <v>1.73</v>
      </c>
      <c r="C1719" s="2">
        <f>RSI!I1719</f>
        <v>57.805532532353411</v>
      </c>
      <c r="D1719" s="2">
        <f>MACD!E1719</f>
        <v>-1.5681496798749972E-2</v>
      </c>
      <c r="E1719" s="2">
        <f>MACD!F1719</f>
        <v>-5.5670697957963117E-3</v>
      </c>
      <c r="F1719" s="2">
        <f>'Moving Avg'!D1719</f>
        <v>1.7380000000000002</v>
      </c>
      <c r="G1719" s="2">
        <f>'Moving Avg'!F1719</f>
        <v>1.7114999999999991</v>
      </c>
      <c r="H1719" s="2">
        <f>'Moving Avg'!G1719</f>
        <v>1.7306000000000008</v>
      </c>
      <c r="I1719" s="2">
        <f>'Moving Avg'!H1719</f>
        <v>1.5739999999999987</v>
      </c>
      <c r="J1719" s="6" t="str">
        <f>OBV!F1719</f>
        <v>BEARISH</v>
      </c>
      <c r="K1719" s="6" t="str">
        <f>OBV!G1719</f>
        <v>STRONG</v>
      </c>
      <c r="L1719" s="6" t="str">
        <f>OBV!H1719</f>
        <v>CONFIRMED BEARISH</v>
      </c>
      <c r="M1719" s="8">
        <f t="shared" si="260"/>
        <v>25</v>
      </c>
      <c r="N1719" s="8">
        <f t="shared" si="261"/>
        <v>45</v>
      </c>
      <c r="O1719" s="8">
        <f t="shared" si="262"/>
        <v>50</v>
      </c>
      <c r="P1719" s="8">
        <f t="shared" si="263"/>
        <v>33</v>
      </c>
      <c r="Q1719" s="9">
        <f t="shared" si="264"/>
        <v>36.950000000000003</v>
      </c>
      <c r="R1719" s="9">
        <f t="shared" si="265"/>
        <v>39.75</v>
      </c>
      <c r="S1719" s="9">
        <f t="shared" si="266"/>
        <v>37.85</v>
      </c>
      <c r="T1719" s="9">
        <f t="shared" si="267"/>
        <v>38.25</v>
      </c>
      <c r="U1719" s="8">
        <f t="shared" si="268"/>
        <v>38.183333333333337</v>
      </c>
      <c r="V1719" s="8">
        <f t="shared" si="269"/>
        <v>38.200000000000003</v>
      </c>
    </row>
    <row r="1720" spans="1:22" ht="13.5" x14ac:dyDescent="0.25">
      <c r="A1720" s="3">
        <f>RSI!A1720</f>
        <v>44519</v>
      </c>
      <c r="B1720" s="2">
        <f>RSI!B1720</f>
        <v>1.73</v>
      </c>
      <c r="C1720" s="2">
        <f>RSI!I1720</f>
        <v>57.805532532353411</v>
      </c>
      <c r="D1720" s="2">
        <f>MACD!E1720</f>
        <v>-1.712101353609019E-2</v>
      </c>
      <c r="E1720" s="2">
        <f>MACD!F1720</f>
        <v>-7.8778585438550874E-3</v>
      </c>
      <c r="F1720" s="2">
        <f>'Moving Avg'!D1720</f>
        <v>1.7360000000000002</v>
      </c>
      <c r="G1720" s="2">
        <f>'Moving Avg'!F1720</f>
        <v>1.7129999999999992</v>
      </c>
      <c r="H1720" s="2">
        <f>'Moving Avg'!G1720</f>
        <v>1.7302000000000008</v>
      </c>
      <c r="I1720" s="2">
        <f>'Moving Avg'!H1720</f>
        <v>1.5743499999999986</v>
      </c>
      <c r="J1720" s="6" t="str">
        <f>OBV!F1720</f>
        <v>BEARISH</v>
      </c>
      <c r="K1720" s="6" t="str">
        <f>OBV!G1720</f>
        <v>STRONG</v>
      </c>
      <c r="L1720" s="6" t="str">
        <f>OBV!H1720</f>
        <v>CONFIRMED BEARISH</v>
      </c>
      <c r="M1720" s="8">
        <f t="shared" si="260"/>
        <v>25</v>
      </c>
      <c r="N1720" s="8">
        <f t="shared" si="261"/>
        <v>45</v>
      </c>
      <c r="O1720" s="8">
        <f t="shared" si="262"/>
        <v>50</v>
      </c>
      <c r="P1720" s="8">
        <f t="shared" si="263"/>
        <v>33</v>
      </c>
      <c r="Q1720" s="9">
        <f t="shared" si="264"/>
        <v>36.950000000000003</v>
      </c>
      <c r="R1720" s="9">
        <f t="shared" si="265"/>
        <v>39.75</v>
      </c>
      <c r="S1720" s="9">
        <f t="shared" si="266"/>
        <v>37.85</v>
      </c>
      <c r="T1720" s="9">
        <f t="shared" si="267"/>
        <v>38.25</v>
      </c>
      <c r="U1720" s="8">
        <f t="shared" si="268"/>
        <v>38.183333333333337</v>
      </c>
      <c r="V1720" s="8">
        <f t="shared" si="269"/>
        <v>38.200000000000003</v>
      </c>
    </row>
    <row r="1721" spans="1:22" ht="13.5" x14ac:dyDescent="0.25">
      <c r="A1721" s="3">
        <f>RSI!A1721</f>
        <v>44522</v>
      </c>
      <c r="B1721" s="2">
        <f>RSI!B1721</f>
        <v>1.73</v>
      </c>
      <c r="C1721" s="2">
        <f>RSI!I1721</f>
        <v>57.805532532353411</v>
      </c>
      <c r="D1721" s="2">
        <f>MACD!E1721</f>
        <v>-1.8395609116216294E-2</v>
      </c>
      <c r="E1721" s="2">
        <f>MACD!F1721</f>
        <v>-9.9814086583273291E-3</v>
      </c>
      <c r="F1721" s="2">
        <f>'Moving Avg'!D1721</f>
        <v>1.734</v>
      </c>
      <c r="G1721" s="2">
        <f>'Moving Avg'!F1721</f>
        <v>1.7144999999999992</v>
      </c>
      <c r="H1721" s="2">
        <f>'Moving Avg'!G1721</f>
        <v>1.7298000000000011</v>
      </c>
      <c r="I1721" s="2">
        <f>'Moving Avg'!H1721</f>
        <v>1.5746999999999987</v>
      </c>
      <c r="J1721" s="6" t="str">
        <f>OBV!F1721</f>
        <v>BEARISH</v>
      </c>
      <c r="K1721" s="6" t="str">
        <f>OBV!G1721</f>
        <v>STRONG</v>
      </c>
      <c r="L1721" s="6" t="str">
        <f>OBV!H1721</f>
        <v>CONFIRMED BEARISH</v>
      </c>
      <c r="M1721" s="8">
        <f t="shared" si="260"/>
        <v>25</v>
      </c>
      <c r="N1721" s="8">
        <f t="shared" si="261"/>
        <v>45</v>
      </c>
      <c r="O1721" s="8">
        <f t="shared" si="262"/>
        <v>50</v>
      </c>
      <c r="P1721" s="8">
        <f t="shared" si="263"/>
        <v>33</v>
      </c>
      <c r="Q1721" s="9">
        <f t="shared" si="264"/>
        <v>36.950000000000003</v>
      </c>
      <c r="R1721" s="9">
        <f t="shared" si="265"/>
        <v>39.75</v>
      </c>
      <c r="S1721" s="9">
        <f t="shared" si="266"/>
        <v>37.85</v>
      </c>
      <c r="T1721" s="9">
        <f t="shared" si="267"/>
        <v>38.25</v>
      </c>
      <c r="U1721" s="8">
        <f t="shared" si="268"/>
        <v>38.183333333333337</v>
      </c>
      <c r="V1721" s="8">
        <f t="shared" si="269"/>
        <v>38.200000000000003</v>
      </c>
    </row>
    <row r="1722" spans="1:22" ht="13.5" x14ac:dyDescent="0.25">
      <c r="A1722" s="3">
        <f>RSI!A1722</f>
        <v>44523</v>
      </c>
      <c r="B1722" s="2">
        <f>RSI!B1722</f>
        <v>1.72</v>
      </c>
      <c r="C1722" s="2">
        <f>RSI!I1722</f>
        <v>48.678259242111992</v>
      </c>
      <c r="D1722" s="2">
        <f>MACD!E1722</f>
        <v>-1.878572691698488E-2</v>
      </c>
      <c r="E1722" s="2">
        <f>MACD!F1722</f>
        <v>-1.1742272310058839E-2</v>
      </c>
      <c r="F1722" s="2">
        <f>'Moving Avg'!D1722</f>
        <v>1.7280000000000002</v>
      </c>
      <c r="G1722" s="2">
        <f>'Moving Avg'!F1722</f>
        <v>1.7154999999999994</v>
      </c>
      <c r="H1722" s="2">
        <f>'Moving Avg'!G1722</f>
        <v>1.729200000000001</v>
      </c>
      <c r="I1722" s="2">
        <f>'Moving Avg'!H1722</f>
        <v>1.5749999999999988</v>
      </c>
      <c r="J1722" s="6" t="str">
        <f>OBV!F1722</f>
        <v>BEARISH</v>
      </c>
      <c r="K1722" s="6" t="str">
        <f>OBV!G1722</f>
        <v>STRONG</v>
      </c>
      <c r="L1722" s="6" t="str">
        <f>OBV!H1722</f>
        <v>CONFIRMED BEARISH</v>
      </c>
      <c r="M1722" s="8">
        <f t="shared" si="260"/>
        <v>25</v>
      </c>
      <c r="N1722" s="8">
        <f t="shared" si="261"/>
        <v>45</v>
      </c>
      <c r="O1722" s="8">
        <f t="shared" si="262"/>
        <v>50</v>
      </c>
      <c r="P1722" s="8">
        <f t="shared" si="263"/>
        <v>33</v>
      </c>
      <c r="Q1722" s="9">
        <f t="shared" si="264"/>
        <v>36.950000000000003</v>
      </c>
      <c r="R1722" s="9">
        <f t="shared" si="265"/>
        <v>39.75</v>
      </c>
      <c r="S1722" s="9">
        <f t="shared" si="266"/>
        <v>37.85</v>
      </c>
      <c r="T1722" s="9">
        <f t="shared" si="267"/>
        <v>38.25</v>
      </c>
      <c r="U1722" s="8">
        <f t="shared" si="268"/>
        <v>38.183333333333337</v>
      </c>
      <c r="V1722" s="8">
        <f t="shared" si="269"/>
        <v>38.200000000000003</v>
      </c>
    </row>
    <row r="1723" spans="1:22" ht="13.5" x14ac:dyDescent="0.25">
      <c r="A1723" s="3">
        <f>RSI!A1723</f>
        <v>44524</v>
      </c>
      <c r="B1723" s="2">
        <f>RSI!B1723</f>
        <v>1.7</v>
      </c>
      <c r="C1723" s="2">
        <f>RSI!I1723</f>
        <v>36.324779365790498</v>
      </c>
      <c r="D1723" s="2">
        <f>MACD!E1723</f>
        <v>-1.7623731155000488E-2</v>
      </c>
      <c r="E1723" s="2">
        <f>MACD!F1723</f>
        <v>-1.291856407904717E-2</v>
      </c>
      <c r="F1723" s="2">
        <f>'Moving Avg'!D1723</f>
        <v>1.722</v>
      </c>
      <c r="G1723" s="2">
        <f>'Moving Avg'!F1723</f>
        <v>1.7154999999999998</v>
      </c>
      <c r="H1723" s="2">
        <f>'Moving Avg'!G1723</f>
        <v>1.7282000000000011</v>
      </c>
      <c r="I1723" s="2">
        <f>'Moving Avg'!H1723</f>
        <v>1.5753999999999988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45</v>
      </c>
      <c r="O1723" s="8">
        <f t="shared" si="262"/>
        <v>50</v>
      </c>
      <c r="P1723" s="8">
        <f t="shared" si="263"/>
        <v>16.5</v>
      </c>
      <c r="Q1723" s="9">
        <f t="shared" si="264"/>
        <v>34.475000000000001</v>
      </c>
      <c r="R1723" s="9">
        <f t="shared" si="265"/>
        <v>35.625</v>
      </c>
      <c r="S1723" s="9">
        <f t="shared" si="266"/>
        <v>30.425000000000001</v>
      </c>
      <c r="T1723" s="9">
        <f t="shared" si="267"/>
        <v>34.125</v>
      </c>
      <c r="U1723" s="8">
        <f t="shared" si="268"/>
        <v>33.508333333333333</v>
      </c>
      <c r="V1723" s="8">
        <f t="shared" si="269"/>
        <v>33.662499999999994</v>
      </c>
    </row>
    <row r="1724" spans="1:22" ht="13.5" x14ac:dyDescent="0.25">
      <c r="A1724" s="3">
        <f>RSI!A1724</f>
        <v>44525</v>
      </c>
      <c r="B1724" s="2">
        <f>RSI!B1724</f>
        <v>1.7</v>
      </c>
      <c r="C1724" s="2">
        <f>RSI!I1724</f>
        <v>36.324779365790498</v>
      </c>
      <c r="D1724" s="2">
        <f>MACD!E1724</f>
        <v>-1.035864922005536E-2</v>
      </c>
      <c r="E1724" s="2">
        <f>MACD!F1724</f>
        <v>-1.2406581107248809E-2</v>
      </c>
      <c r="F1724" s="2">
        <f>'Moving Avg'!D1724</f>
        <v>1.716</v>
      </c>
      <c r="G1724" s="2">
        <f>'Moving Avg'!F1724</f>
        <v>1.7154999999999998</v>
      </c>
      <c r="H1724" s="2">
        <f>'Moving Avg'!G1724</f>
        <v>1.7272000000000012</v>
      </c>
      <c r="I1724" s="2">
        <f>'Moving Avg'!H1724</f>
        <v>1.5757999999999988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16.5</v>
      </c>
      <c r="Q1724" s="9">
        <f t="shared" si="264"/>
        <v>18.725000000000001</v>
      </c>
      <c r="R1724" s="9">
        <f t="shared" si="265"/>
        <v>26.625</v>
      </c>
      <c r="S1724" s="9">
        <f t="shared" si="266"/>
        <v>23.675000000000001</v>
      </c>
      <c r="T1724" s="9">
        <f t="shared" si="267"/>
        <v>22.875</v>
      </c>
      <c r="U1724" s="8">
        <f t="shared" si="268"/>
        <v>23.008333333333336</v>
      </c>
      <c r="V1724" s="8">
        <f t="shared" si="269"/>
        <v>22.975000000000001</v>
      </c>
    </row>
    <row r="1725" spans="1:22" ht="13.5" x14ac:dyDescent="0.25">
      <c r="A1725" s="3">
        <f>RSI!A1725</f>
        <v>44526</v>
      </c>
      <c r="B1725" s="2">
        <f>RSI!B1725</f>
        <v>1.7</v>
      </c>
      <c r="C1725" s="2">
        <f>RSI!I1725</f>
        <v>36.324779365790498</v>
      </c>
      <c r="D1725" s="2">
        <f>MACD!E1725</f>
        <v>-4.0927457186590299E-3</v>
      </c>
      <c r="E1725" s="2">
        <f>MACD!F1725</f>
        <v>-1.0743814029530854E-2</v>
      </c>
      <c r="F1725" s="2">
        <f>'Moving Avg'!D1725</f>
        <v>1.7100000000000002</v>
      </c>
      <c r="G1725" s="2">
        <f>'Moving Avg'!F1725</f>
        <v>1.7155</v>
      </c>
      <c r="H1725" s="2">
        <f>'Moving Avg'!G1725</f>
        <v>1.7262000000000013</v>
      </c>
      <c r="I1725" s="2">
        <f>'Moving Avg'!H1725</f>
        <v>1.5761999999999987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16.5</v>
      </c>
      <c r="Q1725" s="9">
        <f t="shared" si="264"/>
        <v>18.725000000000001</v>
      </c>
      <c r="R1725" s="9">
        <f t="shared" si="265"/>
        <v>26.625</v>
      </c>
      <c r="S1725" s="9">
        <f t="shared" si="266"/>
        <v>23.675000000000001</v>
      </c>
      <c r="T1725" s="9">
        <f t="shared" si="267"/>
        <v>22.875</v>
      </c>
      <c r="U1725" s="8">
        <f t="shared" si="268"/>
        <v>23.008333333333336</v>
      </c>
      <c r="V1725" s="8">
        <f t="shared" si="269"/>
        <v>22.975000000000001</v>
      </c>
    </row>
    <row r="1726" spans="1:22" ht="13.5" x14ac:dyDescent="0.25">
      <c r="A1726" s="3">
        <f>RSI!A1726</f>
        <v>44529</v>
      </c>
      <c r="B1726" s="2">
        <f>RSI!B1726</f>
        <v>1.75</v>
      </c>
      <c r="C1726" s="2">
        <f>RSI!I1726</f>
        <v>64.475022245343382</v>
      </c>
      <c r="D1726" s="2">
        <f>MACD!E1726</f>
        <v>-2.3847843347311048E-3</v>
      </c>
      <c r="E1726" s="2">
        <f>MACD!F1726</f>
        <v>-9.0720080905709044E-3</v>
      </c>
      <c r="F1726" s="2">
        <f>'Moving Avg'!D1726</f>
        <v>1.714</v>
      </c>
      <c r="G1726" s="2">
        <f>'Moving Avg'!F1726</f>
        <v>1.718</v>
      </c>
      <c r="H1726" s="2">
        <f>'Moving Avg'!G1726</f>
        <v>1.7262000000000013</v>
      </c>
      <c r="I1726" s="2">
        <f>'Moving Avg'!H1726</f>
        <v>1.5768999999999989</v>
      </c>
      <c r="J1726" s="6" t="str">
        <f>OBV!F1726</f>
        <v>BEARISH</v>
      </c>
      <c r="K1726" s="6" t="str">
        <f>OBV!G1726</f>
        <v>NEUTRAL</v>
      </c>
      <c r="L1726" s="6" t="str">
        <f>OBV!H1726</f>
        <v>BEARISH DIVERGENCE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16.5</v>
      </c>
      <c r="Q1726" s="9">
        <f t="shared" si="264"/>
        <v>18.725000000000001</v>
      </c>
      <c r="R1726" s="9">
        <f t="shared" si="265"/>
        <v>26.625</v>
      </c>
      <c r="S1726" s="9">
        <f t="shared" si="266"/>
        <v>23.675000000000001</v>
      </c>
      <c r="T1726" s="9">
        <f t="shared" si="267"/>
        <v>22.875</v>
      </c>
      <c r="U1726" s="8">
        <f t="shared" si="268"/>
        <v>23.008333333333336</v>
      </c>
      <c r="V1726" s="8">
        <f t="shared" si="269"/>
        <v>22.975000000000001</v>
      </c>
    </row>
    <row r="1727" spans="1:22" ht="13.5" x14ac:dyDescent="0.25">
      <c r="A1727" s="3">
        <f>RSI!A1727</f>
        <v>44530</v>
      </c>
      <c r="B1727" s="2">
        <f>RSI!B1727</f>
        <v>1.82</v>
      </c>
      <c r="C1727" s="2">
        <f>RSI!I1727</f>
        <v>78.683357747277825</v>
      </c>
      <c r="D1727" s="2">
        <f>MACD!E1727</f>
        <v>-4.7801446825397331E-3</v>
      </c>
      <c r="E1727" s="2">
        <f>MACD!F1727</f>
        <v>-8.2136354089646698E-3</v>
      </c>
      <c r="F1727" s="2">
        <f>'Moving Avg'!D1727</f>
        <v>1.734</v>
      </c>
      <c r="G1727" s="2">
        <f>'Moving Avg'!F1727</f>
        <v>1.7239999999999998</v>
      </c>
      <c r="H1727" s="2">
        <f>'Moving Avg'!G1727</f>
        <v>1.7276000000000014</v>
      </c>
      <c r="I1727" s="2">
        <f>'Moving Avg'!H1727</f>
        <v>1.5779499999999986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  <c r="M1727" s="8">
        <f t="shared" si="260"/>
        <v>0</v>
      </c>
      <c r="N1727" s="8">
        <f t="shared" si="261"/>
        <v>0</v>
      </c>
      <c r="O1727" s="8">
        <f t="shared" si="262"/>
        <v>50</v>
      </c>
      <c r="P1727" s="8">
        <f t="shared" si="263"/>
        <v>83.5</v>
      </c>
      <c r="Q1727" s="9">
        <f t="shared" si="264"/>
        <v>20.024999999999999</v>
      </c>
      <c r="R1727" s="9">
        <f t="shared" si="265"/>
        <v>38.375</v>
      </c>
      <c r="S1727" s="9">
        <f t="shared" si="266"/>
        <v>50.075000000000003</v>
      </c>
      <c r="T1727" s="9">
        <f t="shared" si="267"/>
        <v>33.375</v>
      </c>
      <c r="U1727" s="8">
        <f t="shared" si="268"/>
        <v>36.158333333333331</v>
      </c>
      <c r="V1727" s="8">
        <f t="shared" si="269"/>
        <v>35.462499999999999</v>
      </c>
    </row>
    <row r="1728" spans="1:22" ht="13.5" x14ac:dyDescent="0.25">
      <c r="A1728" s="3">
        <f>RSI!A1728</f>
        <v>44531</v>
      </c>
      <c r="B1728" s="2">
        <f>RSI!B1728</f>
        <v>1.9</v>
      </c>
      <c r="C1728" s="2">
        <f>RSI!I1728</f>
        <v>85.715103042302985</v>
      </c>
      <c r="D1728" s="2">
        <f>MACD!E1728</f>
        <v>-1.640294672503928E-2</v>
      </c>
      <c r="E1728" s="2">
        <f>MACD!F1728</f>
        <v>-9.8514976721795922E-3</v>
      </c>
      <c r="F1728" s="2">
        <f>'Moving Avg'!D1728</f>
        <v>1.7740000000000002</v>
      </c>
      <c r="G1728" s="2">
        <f>'Moving Avg'!F1728</f>
        <v>1.7339999999999995</v>
      </c>
      <c r="H1728" s="2">
        <f>'Moving Avg'!G1728</f>
        <v>1.7306000000000015</v>
      </c>
      <c r="I1728" s="2">
        <f>'Moving Avg'!H1728</f>
        <v>1.5793499999999983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0</v>
      </c>
      <c r="N1728" s="8">
        <f t="shared" si="261"/>
        <v>45</v>
      </c>
      <c r="O1728" s="8">
        <f t="shared" si="262"/>
        <v>50</v>
      </c>
      <c r="P1728" s="8">
        <f t="shared" si="263"/>
        <v>83.5</v>
      </c>
      <c r="Q1728" s="9">
        <f t="shared" si="264"/>
        <v>35.774999999999999</v>
      </c>
      <c r="R1728" s="9">
        <f t="shared" si="265"/>
        <v>47.375</v>
      </c>
      <c r="S1728" s="9">
        <f t="shared" si="266"/>
        <v>56.825000000000003</v>
      </c>
      <c r="T1728" s="9">
        <f t="shared" si="267"/>
        <v>44.625</v>
      </c>
      <c r="U1728" s="8">
        <f t="shared" si="268"/>
        <v>46.658333333333339</v>
      </c>
      <c r="V1728" s="8">
        <f t="shared" si="269"/>
        <v>46.150000000000006</v>
      </c>
    </row>
    <row r="1729" spans="1:22" ht="13.5" x14ac:dyDescent="0.25">
      <c r="A1729" s="3">
        <f>RSI!A1729</f>
        <v>44532</v>
      </c>
      <c r="B1729" s="2">
        <f>RSI!B1729</f>
        <v>1.98</v>
      </c>
      <c r="C1729" s="2">
        <f>RSI!I1729</f>
        <v>89.459553101280932</v>
      </c>
      <c r="D1729" s="2">
        <f>MACD!E1729</f>
        <v>-3.3185450356911561E-2</v>
      </c>
      <c r="E1729" s="2">
        <f>MACD!F1729</f>
        <v>-1.4518288209125988E-2</v>
      </c>
      <c r="F1729" s="2">
        <f>'Moving Avg'!D1729</f>
        <v>1.83</v>
      </c>
      <c r="G1729" s="2">
        <f>'Moving Avg'!F1729</f>
        <v>1.7479999999999998</v>
      </c>
      <c r="H1729" s="2">
        <f>'Moving Avg'!G1729</f>
        <v>1.7352000000000016</v>
      </c>
      <c r="I1729" s="2">
        <f>'Moving Avg'!H1729</f>
        <v>1.5811499999999987</v>
      </c>
      <c r="J1729" s="6" t="str">
        <f>OBV!F1729</f>
        <v>BULLISH</v>
      </c>
      <c r="K1729" s="6" t="str">
        <f>OBV!G1729</f>
        <v>WEAK</v>
      </c>
      <c r="L1729" s="6" t="str">
        <f>OBV!H1729</f>
        <v>CONFIRMED BULLISH</v>
      </c>
      <c r="M1729" s="8">
        <f t="shared" si="260"/>
        <v>0</v>
      </c>
      <c r="N1729" s="8">
        <f t="shared" si="261"/>
        <v>45</v>
      </c>
      <c r="O1729" s="8">
        <f t="shared" si="262"/>
        <v>50</v>
      </c>
      <c r="P1729" s="8">
        <f t="shared" si="263"/>
        <v>67</v>
      </c>
      <c r="Q1729" s="9">
        <f t="shared" si="264"/>
        <v>33.299999999999997</v>
      </c>
      <c r="R1729" s="9">
        <f t="shared" si="265"/>
        <v>43.25</v>
      </c>
      <c r="S1729" s="9">
        <f t="shared" si="266"/>
        <v>49.400000000000006</v>
      </c>
      <c r="T1729" s="9">
        <f t="shared" si="267"/>
        <v>40.5</v>
      </c>
      <c r="U1729" s="8">
        <f t="shared" si="268"/>
        <v>41.983333333333334</v>
      </c>
      <c r="V1729" s="8">
        <f t="shared" si="269"/>
        <v>41.612499999999997</v>
      </c>
    </row>
    <row r="1730" spans="1:22" ht="13.5" x14ac:dyDescent="0.25">
      <c r="A1730" s="3">
        <f>RSI!A1730</f>
        <v>44533</v>
      </c>
      <c r="B1730" s="2">
        <f>RSI!B1730</f>
        <v>2.06</v>
      </c>
      <c r="C1730" s="2">
        <f>RSI!I1730</f>
        <v>91.779982487483025</v>
      </c>
      <c r="D1730" s="2">
        <f>MACD!E1730</f>
        <v>-5.4730882543057469E-2</v>
      </c>
      <c r="E1730" s="2">
        <f>MACD!F1730</f>
        <v>-2.2560807075912286E-2</v>
      </c>
      <c r="F1730" s="2">
        <f>'Moving Avg'!D1730</f>
        <v>1.9020000000000004</v>
      </c>
      <c r="G1730" s="2">
        <f>'Moving Avg'!F1730</f>
        <v>1.766</v>
      </c>
      <c r="H1730" s="2">
        <f>'Moving Avg'!G1730</f>
        <v>1.7414000000000014</v>
      </c>
      <c r="I1730" s="2">
        <f>'Moving Avg'!H1730</f>
        <v>1.5835499999999987</v>
      </c>
      <c r="J1730" s="6" t="str">
        <f>OBV!F1730</f>
        <v>BULLISH</v>
      </c>
      <c r="K1730" s="6" t="str">
        <f>OBV!G1730</f>
        <v>WEAK</v>
      </c>
      <c r="L1730" s="6" t="str">
        <f>OBV!H1730</f>
        <v>CONFIRMED BULLISH</v>
      </c>
      <c r="M1730" s="8">
        <f t="shared" ref="M1730:M1793" si="270">IF(C1730&lt;30,50, IF(C1730&gt;70, 0, 25))</f>
        <v>0</v>
      </c>
      <c r="N1730" s="8">
        <f t="shared" ref="N1730:N1793" si="271">IF(E1730-D1730&gt;0.02, 100, IF(E1730-D1730&lt;0,0,45))</f>
        <v>100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67</v>
      </c>
      <c r="Q1730" s="9">
        <f t="shared" si="264"/>
        <v>52.55</v>
      </c>
      <c r="R1730" s="9">
        <f t="shared" si="265"/>
        <v>54.25</v>
      </c>
      <c r="S1730" s="9">
        <f t="shared" si="266"/>
        <v>57.650000000000006</v>
      </c>
      <c r="T1730" s="9">
        <f t="shared" si="267"/>
        <v>54.25</v>
      </c>
      <c r="U1730" s="8">
        <f t="shared" si="268"/>
        <v>54.816666666666663</v>
      </c>
      <c r="V1730" s="8">
        <f t="shared" si="269"/>
        <v>54.674999999999997</v>
      </c>
    </row>
    <row r="1731" spans="1:22" ht="13.5" x14ac:dyDescent="0.25">
      <c r="A1731" s="3">
        <f>RSI!A1731</f>
        <v>44536</v>
      </c>
      <c r="B1731" s="2">
        <f>RSI!B1731</f>
        <v>2.09</v>
      </c>
      <c r="C1731" s="2">
        <f>RSI!I1731</f>
        <v>92.451114736271663</v>
      </c>
      <c r="D1731" s="2">
        <f>MACD!E1731</f>
        <v>-7.6970399127153977E-2</v>
      </c>
      <c r="E1731" s="2">
        <f>MACD!F1731</f>
        <v>-3.3442725486160625E-2</v>
      </c>
      <c r="F1731" s="2">
        <f>'Moving Avg'!D1731</f>
        <v>1.97</v>
      </c>
      <c r="G1731" s="2">
        <f>'Moving Avg'!F1731</f>
        <v>1.7854999999999996</v>
      </c>
      <c r="H1731" s="2">
        <f>'Moving Avg'!G1731</f>
        <v>1.7482000000000013</v>
      </c>
      <c r="I1731" s="2">
        <f>'Moving Avg'!H1731</f>
        <v>1.5862999999999985</v>
      </c>
      <c r="J1731" s="6" t="str">
        <f>OBV!F1731</f>
        <v>BULLISH</v>
      </c>
      <c r="K1731" s="6" t="str">
        <f>OBV!G1731</f>
        <v>WEAK</v>
      </c>
      <c r="L1731" s="6" t="str">
        <f>OBV!H1731</f>
        <v>CONFIRMED BULLISH</v>
      </c>
      <c r="M1731" s="8">
        <f t="shared" si="270"/>
        <v>0</v>
      </c>
      <c r="N1731" s="8">
        <f t="shared" si="271"/>
        <v>100</v>
      </c>
      <c r="O1731" s="8">
        <f t="shared" si="272"/>
        <v>50</v>
      </c>
      <c r="P1731" s="8">
        <f t="shared" si="273"/>
        <v>67</v>
      </c>
      <c r="Q1731" s="9">
        <f t="shared" ref="Q1731:Q1794" si="274">0.35*M1731+N1731*0.35+O1731*0.15+P1731*0.15</f>
        <v>52.55</v>
      </c>
      <c r="R1731" s="9">
        <f t="shared" ref="R1731:R1794" si="275">M1731*0.2+N1731*0.2+O1731*0.35+P1731*0.25</f>
        <v>54.25</v>
      </c>
      <c r="S1731" s="9">
        <f t="shared" ref="S1731:S1794" si="276">M1731*0.15+N1731*0.15+O1731*0.25+P1731*0.45</f>
        <v>57.650000000000006</v>
      </c>
      <c r="T1731" s="9">
        <f t="shared" ref="T1731:T1794" si="277">0.25*SUM(M1731:P1731)</f>
        <v>54.25</v>
      </c>
      <c r="U1731" s="8">
        <f t="shared" ref="U1731:U1794" si="278">SUM(Q1731:S1731)/3</f>
        <v>54.816666666666663</v>
      </c>
      <c r="V1731" s="8">
        <f t="shared" ref="V1731:V1794" si="279">SUM(Q1731:T1731)/4</f>
        <v>54.674999999999997</v>
      </c>
    </row>
    <row r="1732" spans="1:22" ht="13.5" x14ac:dyDescent="0.25">
      <c r="A1732" s="3">
        <f>RSI!A1732</f>
        <v>44537</v>
      </c>
      <c r="B1732" s="2">
        <f>RSI!B1732</f>
        <v>2</v>
      </c>
      <c r="C1732" s="2">
        <f>RSI!I1732</f>
        <v>73.154456992180826</v>
      </c>
      <c r="D1732" s="2">
        <f>MACD!E1732</f>
        <v>-9.249172523575222E-2</v>
      </c>
      <c r="E1732" s="2">
        <f>MACD!F1732</f>
        <v>-4.5252525436078953E-2</v>
      </c>
      <c r="F1732" s="2">
        <f>'Moving Avg'!D1732</f>
        <v>2.0059999999999998</v>
      </c>
      <c r="G1732" s="2">
        <f>'Moving Avg'!F1732</f>
        <v>1.8005</v>
      </c>
      <c r="H1732" s="2">
        <f>'Moving Avg'!G1732</f>
        <v>1.753200000000001</v>
      </c>
      <c r="I1732" s="2">
        <f>'Moving Avg'!H1732</f>
        <v>1.5887999999999984</v>
      </c>
      <c r="J1732" s="6" t="str">
        <f>OBV!F1732</f>
        <v>BULLISH</v>
      </c>
      <c r="K1732" s="6" t="str">
        <f>OBV!G1732</f>
        <v>WEAK</v>
      </c>
      <c r="L1732" s="6" t="str">
        <f>OBV!H1732</f>
        <v>CONFIRMED BULLISH</v>
      </c>
      <c r="M1732" s="8">
        <f t="shared" si="270"/>
        <v>0</v>
      </c>
      <c r="N1732" s="8">
        <f t="shared" si="271"/>
        <v>100</v>
      </c>
      <c r="O1732" s="8">
        <f t="shared" si="272"/>
        <v>50</v>
      </c>
      <c r="P1732" s="8">
        <f t="shared" si="273"/>
        <v>67</v>
      </c>
      <c r="Q1732" s="9">
        <f t="shared" si="274"/>
        <v>52.55</v>
      </c>
      <c r="R1732" s="9">
        <f t="shared" si="275"/>
        <v>54.25</v>
      </c>
      <c r="S1732" s="9">
        <f t="shared" si="276"/>
        <v>57.650000000000006</v>
      </c>
      <c r="T1732" s="9">
        <f t="shared" si="277"/>
        <v>54.25</v>
      </c>
      <c r="U1732" s="8">
        <f t="shared" si="278"/>
        <v>54.816666666666663</v>
      </c>
      <c r="V1732" s="8">
        <f t="shared" si="279"/>
        <v>54.674999999999997</v>
      </c>
    </row>
    <row r="1733" spans="1:22" ht="13.5" x14ac:dyDescent="0.25">
      <c r="A1733" s="3">
        <f>RSI!A1733</f>
        <v>44538</v>
      </c>
      <c r="B1733" s="2">
        <f>RSI!B1733</f>
        <v>2.09</v>
      </c>
      <c r="C1733" s="2">
        <f>RSI!I1733</f>
        <v>78.081306428380799</v>
      </c>
      <c r="D1733" s="2">
        <f>MACD!E1733</f>
        <v>-0.11653274454891904</v>
      </c>
      <c r="E1733" s="2">
        <f>MACD!F1733</f>
        <v>-5.9508569258646976E-2</v>
      </c>
      <c r="F1733" s="2">
        <f>'Moving Avg'!D1733</f>
        <v>2.0439999999999996</v>
      </c>
      <c r="G1733" s="2">
        <f>'Moving Avg'!F1733</f>
        <v>1.8200000000000003</v>
      </c>
      <c r="H1733" s="2">
        <f>'Moving Avg'!G1733</f>
        <v>1.7600000000000009</v>
      </c>
      <c r="I1733" s="2">
        <f>'Moving Avg'!H1733</f>
        <v>1.5917499999999987</v>
      </c>
      <c r="J1733" s="6" t="str">
        <f>OBV!F1733</f>
        <v>BULLISH</v>
      </c>
      <c r="K1733" s="6" t="str">
        <f>OBV!G1733</f>
        <v>WEAK</v>
      </c>
      <c r="L1733" s="6" t="str">
        <f>OBV!H1733</f>
        <v>CONFIRMED BULLISH</v>
      </c>
      <c r="M1733" s="8">
        <f t="shared" si="270"/>
        <v>0</v>
      </c>
      <c r="N1733" s="8">
        <f t="shared" si="271"/>
        <v>100</v>
      </c>
      <c r="O1733" s="8">
        <f t="shared" si="272"/>
        <v>50</v>
      </c>
      <c r="P1733" s="8">
        <f t="shared" si="273"/>
        <v>67</v>
      </c>
      <c r="Q1733" s="9">
        <f t="shared" si="274"/>
        <v>52.55</v>
      </c>
      <c r="R1733" s="9">
        <f t="shared" si="275"/>
        <v>54.25</v>
      </c>
      <c r="S1733" s="9">
        <f t="shared" si="276"/>
        <v>57.650000000000006</v>
      </c>
      <c r="T1733" s="9">
        <f t="shared" si="277"/>
        <v>54.25</v>
      </c>
      <c r="U1733" s="8">
        <f t="shared" si="278"/>
        <v>54.816666666666663</v>
      </c>
      <c r="V1733" s="8">
        <f t="shared" si="279"/>
        <v>54.674999999999997</v>
      </c>
    </row>
    <row r="1734" spans="1:22" ht="13.5" x14ac:dyDescent="0.25">
      <c r="A1734" s="3">
        <f>RSI!A1734</f>
        <v>44539</v>
      </c>
      <c r="B1734" s="2">
        <f>RSI!B1734</f>
        <v>2.09</v>
      </c>
      <c r="C1734" s="2">
        <f>RSI!I1734</f>
        <v>78.081306428380799</v>
      </c>
      <c r="D1734" s="2">
        <f>MACD!E1734</f>
        <v>-0.13848473695041497</v>
      </c>
      <c r="E1734" s="2">
        <f>MACD!F1734</f>
        <v>-7.530380279700058E-2</v>
      </c>
      <c r="F1734" s="2">
        <f>'Moving Avg'!D1734</f>
        <v>2.0659999999999998</v>
      </c>
      <c r="G1734" s="2">
        <f>'Moving Avg'!F1734</f>
        <v>1.8374999999999999</v>
      </c>
      <c r="H1734" s="2">
        <f>'Moving Avg'!G1734</f>
        <v>1.7668000000000008</v>
      </c>
      <c r="I1734" s="2">
        <f>'Moving Avg'!H1734</f>
        <v>1.5946999999999982</v>
      </c>
      <c r="J1734" s="6" t="str">
        <f>OBV!F1734</f>
        <v>BULLISH</v>
      </c>
      <c r="K1734" s="6" t="str">
        <f>OBV!G1734</f>
        <v>NEUTRAL</v>
      </c>
      <c r="L1734" s="6" t="str">
        <f>OBV!H1734</f>
        <v>CONFIRMED BULLISH</v>
      </c>
      <c r="M1734" s="8">
        <f t="shared" si="270"/>
        <v>0</v>
      </c>
      <c r="N1734" s="8">
        <f t="shared" si="271"/>
        <v>100</v>
      </c>
      <c r="O1734" s="8">
        <f t="shared" si="272"/>
        <v>50</v>
      </c>
      <c r="P1734" s="8">
        <f t="shared" si="273"/>
        <v>83.5</v>
      </c>
      <c r="Q1734" s="9">
        <f t="shared" si="274"/>
        <v>55.024999999999999</v>
      </c>
      <c r="R1734" s="9">
        <f t="shared" si="275"/>
        <v>58.375</v>
      </c>
      <c r="S1734" s="9">
        <f t="shared" si="276"/>
        <v>65.075000000000003</v>
      </c>
      <c r="T1734" s="9">
        <f t="shared" si="277"/>
        <v>58.375</v>
      </c>
      <c r="U1734" s="8">
        <f t="shared" si="278"/>
        <v>59.491666666666674</v>
      </c>
      <c r="V1734" s="8">
        <f t="shared" si="279"/>
        <v>59.212500000000006</v>
      </c>
    </row>
    <row r="1735" spans="1:22" ht="13.5" x14ac:dyDescent="0.25">
      <c r="A1735" s="3">
        <f>RSI!A1735</f>
        <v>44540</v>
      </c>
      <c r="B1735" s="2">
        <f>RSI!B1735</f>
        <v>2.09</v>
      </c>
      <c r="C1735" s="2">
        <f>RSI!I1735</f>
        <v>78.081306428380799</v>
      </c>
      <c r="D1735" s="2">
        <f>MACD!E1735</f>
        <v>-0.15854986220001543</v>
      </c>
      <c r="E1735" s="2">
        <f>MACD!F1735</f>
        <v>-9.1953014677603556E-2</v>
      </c>
      <c r="F1735" s="2">
        <f>'Moving Avg'!D1735</f>
        <v>2.0720000000000001</v>
      </c>
      <c r="G1735" s="2">
        <f>'Moving Avg'!F1735</f>
        <v>1.8550000000000004</v>
      </c>
      <c r="H1735" s="2">
        <f>'Moving Avg'!G1735</f>
        <v>1.7736000000000007</v>
      </c>
      <c r="I1735" s="2">
        <f>'Moving Avg'!H1735</f>
        <v>1.5976499999999982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  <c r="M1735" s="8">
        <f t="shared" si="270"/>
        <v>0</v>
      </c>
      <c r="N1735" s="8">
        <f t="shared" si="271"/>
        <v>100</v>
      </c>
      <c r="O1735" s="8">
        <f t="shared" si="272"/>
        <v>50</v>
      </c>
      <c r="P1735" s="8">
        <f t="shared" si="273"/>
        <v>83.5</v>
      </c>
      <c r="Q1735" s="9">
        <f t="shared" si="274"/>
        <v>55.024999999999999</v>
      </c>
      <c r="R1735" s="9">
        <f t="shared" si="275"/>
        <v>58.375</v>
      </c>
      <c r="S1735" s="9">
        <f t="shared" si="276"/>
        <v>65.075000000000003</v>
      </c>
      <c r="T1735" s="9">
        <f t="shared" si="277"/>
        <v>58.375</v>
      </c>
      <c r="U1735" s="8">
        <f t="shared" si="278"/>
        <v>59.491666666666674</v>
      </c>
      <c r="V1735" s="8">
        <f t="shared" si="279"/>
        <v>59.212500000000006</v>
      </c>
    </row>
    <row r="1736" spans="1:22" ht="13.5" x14ac:dyDescent="0.25">
      <c r="A1736" s="3">
        <f>RSI!A1736</f>
        <v>44543</v>
      </c>
      <c r="B1736" s="2">
        <f>RSI!B1736</f>
        <v>2.08</v>
      </c>
      <c r="C1736" s="2">
        <f>RSI!I1736</f>
        <v>76.142058866321563</v>
      </c>
      <c r="D1736" s="2">
        <f>MACD!E1736</f>
        <v>-0.16847496190041444</v>
      </c>
      <c r="E1736" s="2">
        <f>MACD!F1736</f>
        <v>-0.10725740412216574</v>
      </c>
      <c r="F1736" s="2">
        <f>'Moving Avg'!D1736</f>
        <v>2.0699999999999998</v>
      </c>
      <c r="G1736" s="2">
        <f>'Moving Avg'!F1736</f>
        <v>1.8719999999999999</v>
      </c>
      <c r="H1736" s="2">
        <f>'Moving Avg'!G1736</f>
        <v>1.7802000000000007</v>
      </c>
      <c r="I1736" s="2">
        <f>'Moving Avg'!H1736</f>
        <v>1.6007499999999981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0</v>
      </c>
      <c r="N1736" s="8">
        <f t="shared" si="271"/>
        <v>100</v>
      </c>
      <c r="O1736" s="8">
        <f t="shared" si="272"/>
        <v>50</v>
      </c>
      <c r="P1736" s="8">
        <f t="shared" si="273"/>
        <v>16.5</v>
      </c>
      <c r="Q1736" s="9">
        <f t="shared" si="274"/>
        <v>44.975000000000001</v>
      </c>
      <c r="R1736" s="9">
        <f t="shared" si="275"/>
        <v>41.625</v>
      </c>
      <c r="S1736" s="9">
        <f t="shared" si="276"/>
        <v>34.924999999999997</v>
      </c>
      <c r="T1736" s="9">
        <f t="shared" si="277"/>
        <v>41.625</v>
      </c>
      <c r="U1736" s="8">
        <f t="shared" si="278"/>
        <v>40.508333333333333</v>
      </c>
      <c r="V1736" s="8">
        <f t="shared" si="279"/>
        <v>40.787499999999994</v>
      </c>
    </row>
    <row r="1737" spans="1:22" ht="13.5" x14ac:dyDescent="0.25">
      <c r="A1737" s="3">
        <f>RSI!A1737</f>
        <v>44544</v>
      </c>
      <c r="B1737" s="2">
        <f>RSI!B1737</f>
        <v>2.08</v>
      </c>
      <c r="C1737" s="2">
        <f>RSI!I1737</f>
        <v>76.142058866321563</v>
      </c>
      <c r="D1737" s="2">
        <f>MACD!E1737</f>
        <v>-0.16732254756995313</v>
      </c>
      <c r="E1737" s="2">
        <f>MACD!F1737</f>
        <v>-0.11927043281172323</v>
      </c>
      <c r="F1737" s="2">
        <f>'Moving Avg'!D1737</f>
        <v>2.0859999999999999</v>
      </c>
      <c r="G1737" s="2">
        <f>'Moving Avg'!F1737</f>
        <v>1.8884999999999998</v>
      </c>
      <c r="H1737" s="2">
        <f>'Moving Avg'!G1737</f>
        <v>1.7868000000000006</v>
      </c>
      <c r="I1737" s="2">
        <f>'Moving Avg'!H1737</f>
        <v>1.6039999999999981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0"/>
        <v>0</v>
      </c>
      <c r="N1737" s="8">
        <f t="shared" si="271"/>
        <v>100</v>
      </c>
      <c r="O1737" s="8">
        <f t="shared" si="272"/>
        <v>50</v>
      </c>
      <c r="P1737" s="8">
        <f t="shared" si="273"/>
        <v>83.5</v>
      </c>
      <c r="Q1737" s="9">
        <f t="shared" si="274"/>
        <v>55.024999999999999</v>
      </c>
      <c r="R1737" s="9">
        <f t="shared" si="275"/>
        <v>58.375</v>
      </c>
      <c r="S1737" s="9">
        <f t="shared" si="276"/>
        <v>65.075000000000003</v>
      </c>
      <c r="T1737" s="9">
        <f t="shared" si="277"/>
        <v>58.375</v>
      </c>
      <c r="U1737" s="8">
        <f t="shared" si="278"/>
        <v>59.491666666666674</v>
      </c>
      <c r="V1737" s="8">
        <f t="shared" si="279"/>
        <v>59.212500000000006</v>
      </c>
    </row>
    <row r="1738" spans="1:22" ht="13.5" x14ac:dyDescent="0.25">
      <c r="A1738" s="3">
        <f>RSI!A1738</f>
        <v>44545</v>
      </c>
      <c r="B1738" s="2">
        <f>RSI!B1738</f>
        <v>2.08</v>
      </c>
      <c r="C1738" s="2">
        <f>RSI!I1738</f>
        <v>76.142058866321563</v>
      </c>
      <c r="D1738" s="2">
        <f>MACD!E1738</f>
        <v>-0.15516811984585988</v>
      </c>
      <c r="E1738" s="2">
        <f>MACD!F1738</f>
        <v>-0.12644997021855056</v>
      </c>
      <c r="F1738" s="2">
        <f>'Moving Avg'!D1738</f>
        <v>2.0840000000000001</v>
      </c>
      <c r="G1738" s="2">
        <f>'Moving Avg'!F1738</f>
        <v>1.9059999999999995</v>
      </c>
      <c r="H1738" s="2">
        <f>'Moving Avg'!G1738</f>
        <v>1.7934000000000003</v>
      </c>
      <c r="I1738" s="2">
        <f>'Moving Avg'!H1738</f>
        <v>1.6072499999999976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0</v>
      </c>
      <c r="N1738" s="8">
        <f t="shared" si="271"/>
        <v>100</v>
      </c>
      <c r="O1738" s="8">
        <f t="shared" si="272"/>
        <v>50</v>
      </c>
      <c r="P1738" s="8">
        <f t="shared" si="273"/>
        <v>16.5</v>
      </c>
      <c r="Q1738" s="9">
        <f t="shared" si="274"/>
        <v>44.975000000000001</v>
      </c>
      <c r="R1738" s="9">
        <f t="shared" si="275"/>
        <v>41.625</v>
      </c>
      <c r="S1738" s="9">
        <f t="shared" si="276"/>
        <v>34.924999999999997</v>
      </c>
      <c r="T1738" s="9">
        <f t="shared" si="277"/>
        <v>41.625</v>
      </c>
      <c r="U1738" s="8">
        <f t="shared" si="278"/>
        <v>40.508333333333333</v>
      </c>
      <c r="V1738" s="8">
        <f t="shared" si="279"/>
        <v>40.787499999999994</v>
      </c>
    </row>
    <row r="1739" spans="1:22" ht="13.5" x14ac:dyDescent="0.25">
      <c r="A1739" s="3">
        <f>RSI!A1739</f>
        <v>44546</v>
      </c>
      <c r="B1739" s="2">
        <f>RSI!B1739</f>
        <v>2.08</v>
      </c>
      <c r="C1739" s="2">
        <f>RSI!I1739</f>
        <v>76.142058866321577</v>
      </c>
      <c r="D1739" s="2">
        <f>MACD!E1739</f>
        <v>-0.13362071214355509</v>
      </c>
      <c r="E1739" s="2">
        <f>MACD!F1739</f>
        <v>-0.12788411860355148</v>
      </c>
      <c r="F1739" s="2">
        <f>'Moving Avg'!D1739</f>
        <v>2.0819999999999999</v>
      </c>
      <c r="G1739" s="2">
        <f>'Moving Avg'!F1739</f>
        <v>1.9234999999999995</v>
      </c>
      <c r="H1739" s="2">
        <f>'Moving Avg'!G1739</f>
        <v>1.8000000000000005</v>
      </c>
      <c r="I1739" s="2">
        <f>'Moving Avg'!H1739</f>
        <v>1.6103499999999977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0</v>
      </c>
      <c r="N1739" s="8">
        <f t="shared" si="271"/>
        <v>45</v>
      </c>
      <c r="O1739" s="8">
        <f t="shared" si="272"/>
        <v>50</v>
      </c>
      <c r="P1739" s="8">
        <f t="shared" si="273"/>
        <v>16.5</v>
      </c>
      <c r="Q1739" s="9">
        <f t="shared" si="274"/>
        <v>25.725000000000001</v>
      </c>
      <c r="R1739" s="9">
        <f t="shared" si="275"/>
        <v>30.625</v>
      </c>
      <c r="S1739" s="9">
        <f t="shared" si="276"/>
        <v>26.675000000000001</v>
      </c>
      <c r="T1739" s="9">
        <f t="shared" si="277"/>
        <v>27.875</v>
      </c>
      <c r="U1739" s="8">
        <f t="shared" si="278"/>
        <v>27.675000000000001</v>
      </c>
      <c r="V1739" s="8">
        <f t="shared" si="279"/>
        <v>27.725000000000001</v>
      </c>
    </row>
    <row r="1740" spans="1:22" ht="13.5" x14ac:dyDescent="0.25">
      <c r="A1740" s="3">
        <f>RSI!A1740</f>
        <v>44550</v>
      </c>
      <c r="B1740" s="2">
        <f>RSI!B1740</f>
        <v>2.08</v>
      </c>
      <c r="C1740" s="2">
        <f>RSI!I1740</f>
        <v>76.142058866321577</v>
      </c>
      <c r="D1740" s="2">
        <f>MACD!E1740</f>
        <v>-0.10404800568569739</v>
      </c>
      <c r="E1740" s="2">
        <f>MACD!F1740</f>
        <v>-0.12311689601998066</v>
      </c>
      <c r="F1740" s="2">
        <f>'Moving Avg'!D1740</f>
        <v>2.08</v>
      </c>
      <c r="G1740" s="2">
        <f>'Moving Avg'!F1740</f>
        <v>1.9409999999999996</v>
      </c>
      <c r="H1740" s="2">
        <f>'Moving Avg'!G1740</f>
        <v>1.8066000000000002</v>
      </c>
      <c r="I1740" s="2">
        <f>'Moving Avg'!H1740</f>
        <v>1.6137499999999974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0</v>
      </c>
      <c r="N1740" s="8">
        <f t="shared" si="271"/>
        <v>0</v>
      </c>
      <c r="O1740" s="8">
        <f t="shared" si="272"/>
        <v>50</v>
      </c>
      <c r="P1740" s="8">
        <f t="shared" si="273"/>
        <v>16.5</v>
      </c>
      <c r="Q1740" s="9">
        <f t="shared" si="274"/>
        <v>9.9749999999999996</v>
      </c>
      <c r="R1740" s="9">
        <f t="shared" si="275"/>
        <v>21.625</v>
      </c>
      <c r="S1740" s="9">
        <f t="shared" si="276"/>
        <v>19.925000000000001</v>
      </c>
      <c r="T1740" s="9">
        <f t="shared" si="277"/>
        <v>16.625</v>
      </c>
      <c r="U1740" s="8">
        <f t="shared" si="278"/>
        <v>17.175000000000001</v>
      </c>
      <c r="V1740" s="8">
        <f t="shared" si="279"/>
        <v>17.037500000000001</v>
      </c>
    </row>
    <row r="1741" spans="1:22" ht="13.5" x14ac:dyDescent="0.25">
      <c r="A1741" s="3">
        <f>RSI!A1741</f>
        <v>44551</v>
      </c>
      <c r="B1741" s="2">
        <f>RSI!B1741</f>
        <v>2.08</v>
      </c>
      <c r="C1741" s="2">
        <f>RSI!I1741</f>
        <v>76.142058866321563</v>
      </c>
      <c r="D1741" s="2">
        <f>MACD!E1741</f>
        <v>-7.5305309678136867E-2</v>
      </c>
      <c r="E1741" s="2">
        <f>MACD!F1741</f>
        <v>-0.1135545787516119</v>
      </c>
      <c r="F1741" s="2">
        <f>'Moving Avg'!D1741</f>
        <v>2.08</v>
      </c>
      <c r="G1741" s="2">
        <f>'Moving Avg'!F1741</f>
        <v>1.9584999999999997</v>
      </c>
      <c r="H1741" s="2">
        <f>'Moving Avg'!G1741</f>
        <v>1.8132000000000001</v>
      </c>
      <c r="I1741" s="2">
        <f>'Moving Avg'!H1741</f>
        <v>1.6171499999999974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0</v>
      </c>
      <c r="N1741" s="8">
        <f t="shared" si="271"/>
        <v>0</v>
      </c>
      <c r="O1741" s="8">
        <f t="shared" si="272"/>
        <v>50</v>
      </c>
      <c r="P1741" s="8">
        <f t="shared" si="273"/>
        <v>33</v>
      </c>
      <c r="Q1741" s="9">
        <f t="shared" si="274"/>
        <v>12.45</v>
      </c>
      <c r="R1741" s="9">
        <f t="shared" si="275"/>
        <v>25.75</v>
      </c>
      <c r="S1741" s="9">
        <f t="shared" si="276"/>
        <v>27.35</v>
      </c>
      <c r="T1741" s="9">
        <f t="shared" si="277"/>
        <v>20.75</v>
      </c>
      <c r="U1741" s="8">
        <f t="shared" si="278"/>
        <v>21.850000000000005</v>
      </c>
      <c r="V1741" s="8">
        <f t="shared" si="279"/>
        <v>21.575000000000003</v>
      </c>
    </row>
    <row r="1742" spans="1:22" ht="13.5" x14ac:dyDescent="0.25">
      <c r="A1742" s="3">
        <f>RSI!A1742</f>
        <v>44552</v>
      </c>
      <c r="B1742" s="2">
        <f>RSI!B1742</f>
        <v>2.1</v>
      </c>
      <c r="C1742" s="2">
        <f>RSI!I1742</f>
        <v>77.857775378624709</v>
      </c>
      <c r="D1742" s="2">
        <f>MACD!E1742</f>
        <v>-6.7141598450810358E-2</v>
      </c>
      <c r="E1742" s="2">
        <f>MACD!F1742</f>
        <v>-0.1042719826914516</v>
      </c>
      <c r="F1742" s="2">
        <f>'Moving Avg'!D1742</f>
        <v>2.0840000000000001</v>
      </c>
      <c r="G1742" s="2">
        <f>'Moving Avg'!F1742</f>
        <v>1.9774999999999998</v>
      </c>
      <c r="H1742" s="2">
        <f>'Moving Avg'!G1742</f>
        <v>1.8202</v>
      </c>
      <c r="I1742" s="2">
        <f>'Moving Avg'!H1742</f>
        <v>1.6206999999999974</v>
      </c>
      <c r="J1742" s="6" t="str">
        <f>OBV!F1742</f>
        <v>BULLISH</v>
      </c>
      <c r="K1742" s="6" t="str">
        <f>OBV!G1742</f>
        <v>WEAK</v>
      </c>
      <c r="L1742" s="6" t="str">
        <f>OBV!H1742</f>
        <v>CONFIRMED BULLISH</v>
      </c>
      <c r="M1742" s="8">
        <f t="shared" si="270"/>
        <v>0</v>
      </c>
      <c r="N1742" s="8">
        <f t="shared" si="271"/>
        <v>0</v>
      </c>
      <c r="O1742" s="8">
        <f t="shared" si="272"/>
        <v>50</v>
      </c>
      <c r="P1742" s="8">
        <f t="shared" si="273"/>
        <v>67</v>
      </c>
      <c r="Q1742" s="9">
        <f t="shared" si="274"/>
        <v>17.549999999999997</v>
      </c>
      <c r="R1742" s="9">
        <f t="shared" si="275"/>
        <v>34.25</v>
      </c>
      <c r="S1742" s="9">
        <f t="shared" si="276"/>
        <v>42.650000000000006</v>
      </c>
      <c r="T1742" s="9">
        <f t="shared" si="277"/>
        <v>29.25</v>
      </c>
      <c r="U1742" s="8">
        <f t="shared" si="278"/>
        <v>31.483333333333334</v>
      </c>
      <c r="V1742" s="8">
        <f t="shared" si="279"/>
        <v>30.925000000000001</v>
      </c>
    </row>
    <row r="1743" spans="1:22" ht="13.5" x14ac:dyDescent="0.25">
      <c r="A1743" s="3">
        <f>RSI!A1743</f>
        <v>44553</v>
      </c>
      <c r="B1743" s="2">
        <f>RSI!B1743</f>
        <v>2.15</v>
      </c>
      <c r="C1743" s="2">
        <f>RSI!I1743</f>
        <v>81.449429663094989</v>
      </c>
      <c r="D1743" s="2">
        <f>MACD!E1743</f>
        <v>-5.0977532976969719E-2</v>
      </c>
      <c r="E1743" s="2">
        <f>MACD!F1743</f>
        <v>-9.3613092748555241E-2</v>
      </c>
      <c r="F1743" s="2">
        <f>'Moving Avg'!D1743</f>
        <v>2.0979999999999999</v>
      </c>
      <c r="G1743" s="2">
        <f>'Moving Avg'!F1743</f>
        <v>1.9999999999999996</v>
      </c>
      <c r="H1743" s="2">
        <f>'Moving Avg'!G1743</f>
        <v>1.8281999999999998</v>
      </c>
      <c r="I1743" s="2">
        <f>'Moving Avg'!H1743</f>
        <v>1.6244999999999974</v>
      </c>
      <c r="J1743" s="6" t="str">
        <f>OBV!F1743</f>
        <v>BULLISH</v>
      </c>
      <c r="K1743" s="6" t="str">
        <f>OBV!G1743</f>
        <v>WEAK</v>
      </c>
      <c r="L1743" s="6" t="str">
        <f>OBV!H1743</f>
        <v>CONFIRMED BULLISH</v>
      </c>
      <c r="M1743" s="8">
        <f t="shared" si="270"/>
        <v>0</v>
      </c>
      <c r="N1743" s="8">
        <f t="shared" si="271"/>
        <v>0</v>
      </c>
      <c r="O1743" s="8">
        <f t="shared" si="272"/>
        <v>50</v>
      </c>
      <c r="P1743" s="8">
        <f t="shared" si="273"/>
        <v>67</v>
      </c>
      <c r="Q1743" s="9">
        <f t="shared" si="274"/>
        <v>17.549999999999997</v>
      </c>
      <c r="R1743" s="9">
        <f t="shared" si="275"/>
        <v>34.25</v>
      </c>
      <c r="S1743" s="9">
        <f t="shared" si="276"/>
        <v>42.650000000000006</v>
      </c>
      <c r="T1743" s="9">
        <f t="shared" si="277"/>
        <v>29.25</v>
      </c>
      <c r="U1743" s="8">
        <f t="shared" si="278"/>
        <v>31.483333333333334</v>
      </c>
      <c r="V1743" s="8">
        <f t="shared" si="279"/>
        <v>30.925000000000001</v>
      </c>
    </row>
    <row r="1744" spans="1:22" ht="13.5" x14ac:dyDescent="0.25">
      <c r="A1744" s="3">
        <f>RSI!A1744</f>
        <v>44554</v>
      </c>
      <c r="B1744" s="2">
        <f>RSI!B1744</f>
        <v>2.19</v>
      </c>
      <c r="C1744" s="2">
        <f>RSI!I1744</f>
        <v>83.723982791708181</v>
      </c>
      <c r="D1744" s="2">
        <f>MACD!E1744</f>
        <v>-4.1379162215676057E-2</v>
      </c>
      <c r="E1744" s="2">
        <f>MACD!F1744</f>
        <v>-8.3166306641979396E-2</v>
      </c>
      <c r="F1744" s="2">
        <f>'Moving Avg'!D1744</f>
        <v>2.12</v>
      </c>
      <c r="G1744" s="2">
        <f>'Moving Avg'!F1744</f>
        <v>2.0244999999999993</v>
      </c>
      <c r="H1744" s="2">
        <f>'Moving Avg'!G1744</f>
        <v>1.837</v>
      </c>
      <c r="I1744" s="2">
        <f>'Moving Avg'!H1744</f>
        <v>1.6284999999999974</v>
      </c>
      <c r="J1744" s="6" t="str">
        <f>OBV!F1744</f>
        <v>BULLISH</v>
      </c>
      <c r="K1744" s="6" t="str">
        <f>OBV!G1744</f>
        <v>WEAK</v>
      </c>
      <c r="L1744" s="6" t="str">
        <f>OBV!H1744</f>
        <v>CONFIRMED BULLISH</v>
      </c>
      <c r="M1744" s="8">
        <f t="shared" si="270"/>
        <v>0</v>
      </c>
      <c r="N1744" s="8">
        <f t="shared" si="271"/>
        <v>0</v>
      </c>
      <c r="O1744" s="8">
        <f t="shared" si="272"/>
        <v>50</v>
      </c>
      <c r="P1744" s="8">
        <f t="shared" si="273"/>
        <v>67</v>
      </c>
      <c r="Q1744" s="9">
        <f t="shared" si="274"/>
        <v>17.549999999999997</v>
      </c>
      <c r="R1744" s="9">
        <f t="shared" si="275"/>
        <v>34.25</v>
      </c>
      <c r="S1744" s="9">
        <f t="shared" si="276"/>
        <v>42.650000000000006</v>
      </c>
      <c r="T1744" s="9">
        <f t="shared" si="277"/>
        <v>29.25</v>
      </c>
      <c r="U1744" s="8">
        <f t="shared" si="278"/>
        <v>31.483333333333334</v>
      </c>
      <c r="V1744" s="8">
        <f t="shared" si="279"/>
        <v>30.925000000000001</v>
      </c>
    </row>
    <row r="1745" spans="1:22" ht="13.5" x14ac:dyDescent="0.25">
      <c r="A1745" s="3">
        <f>RSI!A1745</f>
        <v>44557</v>
      </c>
      <c r="B1745" s="2">
        <f>RSI!B1745</f>
        <v>2.19</v>
      </c>
      <c r="C1745" s="2">
        <f>RSI!I1745</f>
        <v>83.723982791708181</v>
      </c>
      <c r="D1745" s="2">
        <f>MACD!E1745</f>
        <v>-3.4527114898814437E-2</v>
      </c>
      <c r="E1745" s="2">
        <f>MACD!F1745</f>
        <v>-7.3438468293346409E-2</v>
      </c>
      <c r="F1745" s="2">
        <f>'Moving Avg'!D1745</f>
        <v>2.1419999999999999</v>
      </c>
      <c r="G1745" s="2">
        <f>'Moving Avg'!F1745</f>
        <v>2.0489999999999995</v>
      </c>
      <c r="H1745" s="2">
        <f>'Moving Avg'!G1745</f>
        <v>1.8457999999999997</v>
      </c>
      <c r="I1745" s="2">
        <f>'Moving Avg'!H1745</f>
        <v>1.6324999999999972</v>
      </c>
      <c r="J1745" s="6" t="str">
        <f>OBV!F1745</f>
        <v>BULLISH</v>
      </c>
      <c r="K1745" s="6" t="str">
        <f>OBV!G1745</f>
        <v>WEAK</v>
      </c>
      <c r="L1745" s="6" t="str">
        <f>OBV!H1745</f>
        <v>CONFIRMED BULLISH</v>
      </c>
      <c r="M1745" s="8">
        <f t="shared" si="270"/>
        <v>0</v>
      </c>
      <c r="N1745" s="8">
        <f t="shared" si="271"/>
        <v>0</v>
      </c>
      <c r="O1745" s="8">
        <f t="shared" si="272"/>
        <v>50</v>
      </c>
      <c r="P1745" s="8">
        <f t="shared" si="273"/>
        <v>67</v>
      </c>
      <c r="Q1745" s="9">
        <f t="shared" si="274"/>
        <v>17.549999999999997</v>
      </c>
      <c r="R1745" s="9">
        <f t="shared" si="275"/>
        <v>34.25</v>
      </c>
      <c r="S1745" s="9">
        <f t="shared" si="276"/>
        <v>42.650000000000006</v>
      </c>
      <c r="T1745" s="9">
        <f t="shared" si="277"/>
        <v>29.25</v>
      </c>
      <c r="U1745" s="8">
        <f t="shared" si="278"/>
        <v>31.483333333333334</v>
      </c>
      <c r="V1745" s="8">
        <f t="shared" si="279"/>
        <v>30.925000000000001</v>
      </c>
    </row>
    <row r="1746" spans="1:22" ht="13.5" x14ac:dyDescent="0.25">
      <c r="A1746" s="3">
        <f>RSI!A1746</f>
        <v>44558</v>
      </c>
      <c r="B1746" s="2">
        <f>RSI!B1746</f>
        <v>2.1800000000000002</v>
      </c>
      <c r="C1746" s="2">
        <f>RSI!I1746</f>
        <v>80.849718455305691</v>
      </c>
      <c r="D1746" s="2">
        <f>MACD!E1746</f>
        <v>-3.0702552301286934E-2</v>
      </c>
      <c r="E1746" s="2">
        <f>MACD!F1746</f>
        <v>-6.4891285094934512E-2</v>
      </c>
      <c r="F1746" s="2">
        <f>'Moving Avg'!D1746</f>
        <v>2.1619999999999999</v>
      </c>
      <c r="G1746" s="2">
        <f>'Moving Avg'!F1746</f>
        <v>2.0704999999999996</v>
      </c>
      <c r="H1746" s="2">
        <f>'Moving Avg'!G1746</f>
        <v>1.8553999999999997</v>
      </c>
      <c r="I1746" s="2">
        <f>'Moving Avg'!H1746</f>
        <v>1.6366499999999973</v>
      </c>
      <c r="J1746" s="6" t="str">
        <f>OBV!F1746</f>
        <v>BULLISH</v>
      </c>
      <c r="K1746" s="6" t="str">
        <f>OBV!G1746</f>
        <v>WEAK</v>
      </c>
      <c r="L1746" s="6" t="str">
        <f>OBV!H1746</f>
        <v>CONFIRMED BULLISH</v>
      </c>
      <c r="M1746" s="8">
        <f t="shared" si="270"/>
        <v>0</v>
      </c>
      <c r="N1746" s="8">
        <f t="shared" si="271"/>
        <v>0</v>
      </c>
      <c r="O1746" s="8">
        <f t="shared" si="272"/>
        <v>50</v>
      </c>
      <c r="P1746" s="8">
        <f t="shared" si="273"/>
        <v>67</v>
      </c>
      <c r="Q1746" s="9">
        <f t="shared" si="274"/>
        <v>17.549999999999997</v>
      </c>
      <c r="R1746" s="9">
        <f t="shared" si="275"/>
        <v>34.25</v>
      </c>
      <c r="S1746" s="9">
        <f t="shared" si="276"/>
        <v>42.650000000000006</v>
      </c>
      <c r="T1746" s="9">
        <f t="shared" si="277"/>
        <v>29.25</v>
      </c>
      <c r="U1746" s="8">
        <f t="shared" si="278"/>
        <v>31.483333333333334</v>
      </c>
      <c r="V1746" s="8">
        <f t="shared" si="279"/>
        <v>30.925000000000001</v>
      </c>
    </row>
    <row r="1747" spans="1:22" ht="13.5" x14ac:dyDescent="0.25">
      <c r="A1747" s="3">
        <f>RSI!A1747</f>
        <v>44559</v>
      </c>
      <c r="B1747" s="2">
        <f>RSI!B1747</f>
        <v>2.1800000000000002</v>
      </c>
      <c r="C1747" s="2">
        <f>RSI!I1747</f>
        <v>80.849718455305691</v>
      </c>
      <c r="D1747" s="2">
        <f>MACD!E1747</f>
        <v>-2.8495814627425897E-2</v>
      </c>
      <c r="E1747" s="2">
        <f>MACD!F1747</f>
        <v>-5.7612191001432791E-2</v>
      </c>
      <c r="F1747" s="2">
        <f>'Moving Avg'!D1747</f>
        <v>2.1779999999999999</v>
      </c>
      <c r="G1747" s="2">
        <f>'Moving Avg'!F1747</f>
        <v>2.0884999999999989</v>
      </c>
      <c r="H1747" s="2">
        <f>'Moving Avg'!G1747</f>
        <v>1.8649999999999998</v>
      </c>
      <c r="I1747" s="2">
        <f>'Moving Avg'!H1747</f>
        <v>1.6409999999999973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  <c r="M1747" s="8">
        <f t="shared" si="270"/>
        <v>0</v>
      </c>
      <c r="N1747" s="8">
        <f t="shared" si="271"/>
        <v>0</v>
      </c>
      <c r="O1747" s="8">
        <f t="shared" si="272"/>
        <v>50</v>
      </c>
      <c r="P1747" s="8">
        <f t="shared" si="273"/>
        <v>83.5</v>
      </c>
      <c r="Q1747" s="9">
        <f t="shared" si="274"/>
        <v>20.024999999999999</v>
      </c>
      <c r="R1747" s="9">
        <f t="shared" si="275"/>
        <v>38.375</v>
      </c>
      <c r="S1747" s="9">
        <f t="shared" si="276"/>
        <v>50.075000000000003</v>
      </c>
      <c r="T1747" s="9">
        <f t="shared" si="277"/>
        <v>33.375</v>
      </c>
      <c r="U1747" s="8">
        <f t="shared" si="278"/>
        <v>36.158333333333331</v>
      </c>
      <c r="V1747" s="8">
        <f t="shared" si="279"/>
        <v>35.462499999999999</v>
      </c>
    </row>
    <row r="1748" spans="1:22" ht="13.5" x14ac:dyDescent="0.25">
      <c r="A1748" s="3">
        <f>RSI!A1748</f>
        <v>44560</v>
      </c>
      <c r="B1748" s="2">
        <f>RSI!B1748</f>
        <v>2.1800000000000002</v>
      </c>
      <c r="C1748" s="2">
        <f>RSI!I1748</f>
        <v>80.849718455305691</v>
      </c>
      <c r="D1748" s="2">
        <f>MACD!E1748</f>
        <v>-2.758175161084031E-2</v>
      </c>
      <c r="E1748" s="2">
        <f>MACD!F1748</f>
        <v>-5.1606103123314304E-2</v>
      </c>
      <c r="F1748" s="2">
        <f>'Moving Avg'!D1748</f>
        <v>2.1840000000000002</v>
      </c>
      <c r="G1748" s="2">
        <f>'Moving Avg'!F1748</f>
        <v>2.1024999999999991</v>
      </c>
      <c r="H1748" s="2">
        <f>'Moving Avg'!G1748</f>
        <v>1.8745999999999998</v>
      </c>
      <c r="I1748" s="2">
        <f>'Moving Avg'!H1748</f>
        <v>1.6453499999999974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0</v>
      </c>
      <c r="N1748" s="8">
        <f t="shared" si="271"/>
        <v>0</v>
      </c>
      <c r="O1748" s="8">
        <f t="shared" si="272"/>
        <v>50</v>
      </c>
      <c r="P1748" s="8">
        <f t="shared" si="273"/>
        <v>33</v>
      </c>
      <c r="Q1748" s="9">
        <f t="shared" si="274"/>
        <v>12.45</v>
      </c>
      <c r="R1748" s="9">
        <f t="shared" si="275"/>
        <v>25.75</v>
      </c>
      <c r="S1748" s="9">
        <f t="shared" si="276"/>
        <v>27.35</v>
      </c>
      <c r="T1748" s="9">
        <f t="shared" si="277"/>
        <v>20.75</v>
      </c>
      <c r="U1748" s="8">
        <f t="shared" si="278"/>
        <v>21.850000000000005</v>
      </c>
      <c r="V1748" s="8">
        <f t="shared" si="279"/>
        <v>21.575000000000003</v>
      </c>
    </row>
    <row r="1749" spans="1:22" ht="13.5" x14ac:dyDescent="0.25">
      <c r="A1749" s="3">
        <f>RSI!A1749</f>
        <v>44561</v>
      </c>
      <c r="B1749" s="2">
        <f>RSI!B1749</f>
        <v>2.1800000000000002</v>
      </c>
      <c r="C1749" s="2">
        <f>RSI!I1749</f>
        <v>80.849718455305691</v>
      </c>
      <c r="D1749" s="2">
        <f>MACD!E1749</f>
        <v>-2.7690884556696993E-2</v>
      </c>
      <c r="E1749" s="2">
        <f>MACD!F1749</f>
        <v>-4.6823059409990847E-2</v>
      </c>
      <c r="F1749" s="2">
        <f>'Moving Avg'!D1749</f>
        <v>2.1819999999999999</v>
      </c>
      <c r="G1749" s="2">
        <f>'Moving Avg'!F1749</f>
        <v>2.1124999999999998</v>
      </c>
      <c r="H1749" s="2">
        <f>'Moving Avg'!G1749</f>
        <v>1.8842000000000001</v>
      </c>
      <c r="I1749" s="2">
        <f>'Moving Avg'!H1749</f>
        <v>1.6496999999999975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0"/>
        <v>0</v>
      </c>
      <c r="N1749" s="8">
        <f t="shared" si="271"/>
        <v>0</v>
      </c>
      <c r="O1749" s="8">
        <f t="shared" si="272"/>
        <v>50</v>
      </c>
      <c r="P1749" s="8">
        <f t="shared" si="273"/>
        <v>16.5</v>
      </c>
      <c r="Q1749" s="9">
        <f t="shared" si="274"/>
        <v>9.9749999999999996</v>
      </c>
      <c r="R1749" s="9">
        <f t="shared" si="275"/>
        <v>21.625</v>
      </c>
      <c r="S1749" s="9">
        <f t="shared" si="276"/>
        <v>19.925000000000001</v>
      </c>
      <c r="T1749" s="9">
        <f t="shared" si="277"/>
        <v>16.625</v>
      </c>
      <c r="U1749" s="8">
        <f t="shared" si="278"/>
        <v>17.175000000000001</v>
      </c>
      <c r="V1749" s="8">
        <f t="shared" si="279"/>
        <v>17.037500000000001</v>
      </c>
    </row>
    <row r="1750" spans="1:22" ht="13.5" x14ac:dyDescent="0.25">
      <c r="A1750" s="3">
        <f>RSI!A1750</f>
        <v>44564</v>
      </c>
      <c r="B1750" s="2">
        <f>RSI!B1750</f>
        <v>2.1800000000000002</v>
      </c>
      <c r="C1750" s="2">
        <f>RSI!I1750</f>
        <v>80.849718455305705</v>
      </c>
      <c r="D1750" s="2">
        <f>MACD!E1750</f>
        <v>-2.8600423080582527E-2</v>
      </c>
      <c r="E1750" s="2">
        <f>MACD!F1750</f>
        <v>-4.3178532144109182E-2</v>
      </c>
      <c r="F1750" s="2">
        <f>'Moving Avg'!D1750</f>
        <v>2.1800000000000002</v>
      </c>
      <c r="G1750" s="2">
        <f>'Moving Avg'!F1750</f>
        <v>2.1185</v>
      </c>
      <c r="H1750" s="2">
        <f>'Moving Avg'!G1750</f>
        <v>1.8938000000000001</v>
      </c>
      <c r="I1750" s="2">
        <f>'Moving Avg'!H1750</f>
        <v>1.6540499999999978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0"/>
        <v>0</v>
      </c>
      <c r="N1750" s="8">
        <f t="shared" si="271"/>
        <v>0</v>
      </c>
      <c r="O1750" s="8">
        <f t="shared" si="272"/>
        <v>50</v>
      </c>
      <c r="P1750" s="8">
        <f t="shared" si="273"/>
        <v>16.5</v>
      </c>
      <c r="Q1750" s="9">
        <f t="shared" si="274"/>
        <v>9.9749999999999996</v>
      </c>
      <c r="R1750" s="9">
        <f t="shared" si="275"/>
        <v>21.625</v>
      </c>
      <c r="S1750" s="9">
        <f t="shared" si="276"/>
        <v>19.925000000000001</v>
      </c>
      <c r="T1750" s="9">
        <f t="shared" si="277"/>
        <v>16.625</v>
      </c>
      <c r="U1750" s="8">
        <f t="shared" si="278"/>
        <v>17.175000000000001</v>
      </c>
      <c r="V1750" s="8">
        <f t="shared" si="279"/>
        <v>17.037500000000001</v>
      </c>
    </row>
    <row r="1751" spans="1:22" ht="13.5" x14ac:dyDescent="0.25">
      <c r="A1751" s="3">
        <f>RSI!A1751</f>
        <v>44565</v>
      </c>
      <c r="B1751" s="2">
        <f>RSI!B1751</f>
        <v>2.09</v>
      </c>
      <c r="C1751" s="2">
        <f>RSI!I1751</f>
        <v>55.852751122113183</v>
      </c>
      <c r="D1751" s="2">
        <f>MACD!E1751</f>
        <v>-2.346002821376203E-2</v>
      </c>
      <c r="E1751" s="2">
        <f>MACD!F1751</f>
        <v>-3.9234831358039755E-2</v>
      </c>
      <c r="F1751" s="2">
        <f>'Moving Avg'!D1751</f>
        <v>2.1619999999999999</v>
      </c>
      <c r="G1751" s="2">
        <f>'Moving Avg'!F1751</f>
        <v>2.1185</v>
      </c>
      <c r="H1751" s="2">
        <f>'Moving Avg'!G1751</f>
        <v>1.9016000000000006</v>
      </c>
      <c r="I1751" s="2">
        <f>'Moving Avg'!H1751</f>
        <v>1.6579499999999976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25</v>
      </c>
      <c r="N1751" s="8">
        <f t="shared" si="271"/>
        <v>0</v>
      </c>
      <c r="O1751" s="8">
        <f t="shared" si="272"/>
        <v>50</v>
      </c>
      <c r="P1751" s="8">
        <f t="shared" si="273"/>
        <v>33</v>
      </c>
      <c r="Q1751" s="9">
        <f t="shared" si="274"/>
        <v>21.2</v>
      </c>
      <c r="R1751" s="9">
        <f t="shared" si="275"/>
        <v>30.75</v>
      </c>
      <c r="S1751" s="9">
        <f t="shared" si="276"/>
        <v>31.1</v>
      </c>
      <c r="T1751" s="9">
        <f t="shared" si="277"/>
        <v>27</v>
      </c>
      <c r="U1751" s="8">
        <f t="shared" si="278"/>
        <v>27.683333333333337</v>
      </c>
      <c r="V1751" s="8">
        <f t="shared" si="279"/>
        <v>27.512500000000003</v>
      </c>
    </row>
    <row r="1752" spans="1:22" ht="13.5" x14ac:dyDescent="0.25">
      <c r="A1752" s="3">
        <f>RSI!A1752</f>
        <v>44566</v>
      </c>
      <c r="B1752" s="2">
        <f>RSI!B1752</f>
        <v>2.15</v>
      </c>
      <c r="C1752" s="2">
        <f>RSI!I1752</f>
        <v>63.872188332879205</v>
      </c>
      <c r="D1752" s="2">
        <f>MACD!E1752</f>
        <v>-2.0646784050712075E-2</v>
      </c>
      <c r="E1752" s="2">
        <f>MACD!F1752</f>
        <v>-3.5517221896574219E-2</v>
      </c>
      <c r="F1752" s="2">
        <f>'Moving Avg'!D1752</f>
        <v>2.1560000000000001</v>
      </c>
      <c r="G1752" s="2">
        <f>'Moving Avg'!F1752</f>
        <v>2.1260000000000003</v>
      </c>
      <c r="H1752" s="2">
        <f>'Moving Avg'!G1752</f>
        <v>1.9106000000000005</v>
      </c>
      <c r="I1752" s="2">
        <f>'Moving Avg'!H1752</f>
        <v>1.6619499999999974</v>
      </c>
      <c r="J1752" s="6" t="str">
        <f>OBV!F1752</f>
        <v>BULLISH</v>
      </c>
      <c r="K1752" s="6" t="str">
        <f>OBV!G1752</f>
        <v>WEAK</v>
      </c>
      <c r="L1752" s="6" t="str">
        <f>OBV!H1752</f>
        <v>BULLISH DIVERGENCE</v>
      </c>
      <c r="M1752" s="8">
        <f t="shared" si="270"/>
        <v>25</v>
      </c>
      <c r="N1752" s="8">
        <f t="shared" si="271"/>
        <v>0</v>
      </c>
      <c r="O1752" s="8">
        <f t="shared" si="272"/>
        <v>50</v>
      </c>
      <c r="P1752" s="8">
        <f t="shared" si="273"/>
        <v>50</v>
      </c>
      <c r="Q1752" s="9">
        <f t="shared" si="274"/>
        <v>23.75</v>
      </c>
      <c r="R1752" s="9">
        <f t="shared" si="275"/>
        <v>35</v>
      </c>
      <c r="S1752" s="9">
        <f t="shared" si="276"/>
        <v>38.75</v>
      </c>
      <c r="T1752" s="9">
        <f t="shared" si="277"/>
        <v>31.25</v>
      </c>
      <c r="U1752" s="8">
        <f t="shared" si="278"/>
        <v>32.5</v>
      </c>
      <c r="V1752" s="8">
        <f t="shared" si="279"/>
        <v>32.1875</v>
      </c>
    </row>
    <row r="1753" spans="1:22" ht="13.5" x14ac:dyDescent="0.25">
      <c r="A1753" s="3">
        <f>RSI!A1753</f>
        <v>44567</v>
      </c>
      <c r="B1753" s="2">
        <f>RSI!B1753</f>
        <v>2.14</v>
      </c>
      <c r="C1753" s="2">
        <f>RSI!I1753</f>
        <v>61.855440569151021</v>
      </c>
      <c r="D1753" s="2">
        <f>MACD!E1753</f>
        <v>-1.0344136526376779E-2</v>
      </c>
      <c r="E1753" s="2">
        <f>MACD!F1753</f>
        <v>-3.0482604822534731E-2</v>
      </c>
      <c r="F1753" s="2">
        <f>'Moving Avg'!D1753</f>
        <v>2.1480000000000001</v>
      </c>
      <c r="G1753" s="2">
        <f>'Moving Avg'!F1753</f>
        <v>2.1284999999999998</v>
      </c>
      <c r="H1753" s="2">
        <f>'Moving Avg'!G1753</f>
        <v>1.9194000000000009</v>
      </c>
      <c r="I1753" s="2">
        <f>'Moving Avg'!H1753</f>
        <v>1.6658999999999975</v>
      </c>
      <c r="J1753" s="6" t="str">
        <f>OBV!F1753</f>
        <v>BULLISH</v>
      </c>
      <c r="K1753" s="6" t="str">
        <f>OBV!G1753</f>
        <v>WEAK</v>
      </c>
      <c r="L1753" s="6" t="str">
        <f>OBV!H1753</f>
        <v>BULLISH DIVERGENCE</v>
      </c>
      <c r="M1753" s="8">
        <f t="shared" si="270"/>
        <v>25</v>
      </c>
      <c r="N1753" s="8">
        <f t="shared" si="271"/>
        <v>0</v>
      </c>
      <c r="O1753" s="8">
        <f t="shared" si="272"/>
        <v>50</v>
      </c>
      <c r="P1753" s="8">
        <f t="shared" si="273"/>
        <v>50</v>
      </c>
      <c r="Q1753" s="9">
        <f t="shared" si="274"/>
        <v>23.75</v>
      </c>
      <c r="R1753" s="9">
        <f t="shared" si="275"/>
        <v>35</v>
      </c>
      <c r="S1753" s="9">
        <f t="shared" si="276"/>
        <v>38.75</v>
      </c>
      <c r="T1753" s="9">
        <f t="shared" si="277"/>
        <v>31.25</v>
      </c>
      <c r="U1753" s="8">
        <f t="shared" si="278"/>
        <v>32.5</v>
      </c>
      <c r="V1753" s="8">
        <f t="shared" si="279"/>
        <v>32.1875</v>
      </c>
    </row>
    <row r="1754" spans="1:22" ht="13.5" x14ac:dyDescent="0.25">
      <c r="A1754" s="3">
        <f>RSI!A1754</f>
        <v>44568</v>
      </c>
      <c r="B1754" s="2">
        <f>RSI!B1754</f>
        <v>2.14</v>
      </c>
      <c r="C1754" s="2">
        <f>RSI!I1754</f>
        <v>61.855440569151021</v>
      </c>
      <c r="D1754" s="2">
        <f>MACD!E1754</f>
        <v>4.1134264801692133E-3</v>
      </c>
      <c r="E1754" s="2">
        <f>MACD!F1754</f>
        <v>-2.3563398561993944E-2</v>
      </c>
      <c r="F1754" s="2">
        <f>'Moving Avg'!D1754</f>
        <v>2.14</v>
      </c>
      <c r="G1754" s="2">
        <f>'Moving Avg'!F1754</f>
        <v>2.1309999999999998</v>
      </c>
      <c r="H1754" s="2">
        <f>'Moving Avg'!G1754</f>
        <v>1.9282000000000008</v>
      </c>
      <c r="I1754" s="2">
        <f>'Moving Avg'!H1754</f>
        <v>1.6698499999999974</v>
      </c>
      <c r="J1754" s="6" t="str">
        <f>OBV!F1754</f>
        <v>BULLISH</v>
      </c>
      <c r="K1754" s="6" t="str">
        <f>OBV!G1754</f>
        <v>WEAK</v>
      </c>
      <c r="L1754" s="6" t="str">
        <f>OBV!H1754</f>
        <v>BULLISH DIVERGENCE</v>
      </c>
      <c r="M1754" s="8">
        <f t="shared" si="270"/>
        <v>25</v>
      </c>
      <c r="N1754" s="8">
        <f t="shared" si="271"/>
        <v>0</v>
      </c>
      <c r="O1754" s="8">
        <f t="shared" si="272"/>
        <v>50</v>
      </c>
      <c r="P1754" s="8">
        <f t="shared" si="273"/>
        <v>50</v>
      </c>
      <c r="Q1754" s="9">
        <f t="shared" si="274"/>
        <v>23.75</v>
      </c>
      <c r="R1754" s="9">
        <f t="shared" si="275"/>
        <v>35</v>
      </c>
      <c r="S1754" s="9">
        <f t="shared" si="276"/>
        <v>38.75</v>
      </c>
      <c r="T1754" s="9">
        <f t="shared" si="277"/>
        <v>31.25</v>
      </c>
      <c r="U1754" s="8">
        <f t="shared" si="278"/>
        <v>32.5</v>
      </c>
      <c r="V1754" s="8">
        <f t="shared" si="279"/>
        <v>32.1875</v>
      </c>
    </row>
    <row r="1755" spans="1:22" ht="13.5" x14ac:dyDescent="0.25">
      <c r="A1755" s="3">
        <f>RSI!A1755</f>
        <v>44571</v>
      </c>
      <c r="B1755" s="2">
        <f>RSI!B1755</f>
        <v>2.1</v>
      </c>
      <c r="C1755" s="2">
        <f>RSI!I1755</f>
        <v>53.952626918514163</v>
      </c>
      <c r="D1755" s="2">
        <f>MACD!E1755</f>
        <v>1.8926463861592246E-2</v>
      </c>
      <c r="E1755" s="2">
        <f>MACD!F1755</f>
        <v>-1.5065426077276707E-2</v>
      </c>
      <c r="F1755" s="2">
        <f>'Moving Avg'!D1755</f>
        <v>2.1240000000000001</v>
      </c>
      <c r="G1755" s="2">
        <f>'Moving Avg'!F1755</f>
        <v>2.1315000000000004</v>
      </c>
      <c r="H1755" s="2">
        <f>'Moving Avg'!G1755</f>
        <v>1.9362000000000006</v>
      </c>
      <c r="I1755" s="2">
        <f>'Moving Avg'!H1755</f>
        <v>1.6736999999999975</v>
      </c>
      <c r="J1755" s="6" t="str">
        <f>OBV!F1755</f>
        <v>BULLISH</v>
      </c>
      <c r="K1755" s="6" t="str">
        <f>OBV!G1755</f>
        <v>WEAK</v>
      </c>
      <c r="L1755" s="6" t="str">
        <f>OBV!H1755</f>
        <v>BULLISH DIVERGENCE</v>
      </c>
      <c r="M1755" s="8">
        <f t="shared" si="270"/>
        <v>25</v>
      </c>
      <c r="N1755" s="8">
        <f t="shared" si="271"/>
        <v>0</v>
      </c>
      <c r="O1755" s="8">
        <f t="shared" si="272"/>
        <v>50</v>
      </c>
      <c r="P1755" s="8">
        <f t="shared" si="273"/>
        <v>50</v>
      </c>
      <c r="Q1755" s="9">
        <f t="shared" si="274"/>
        <v>23.75</v>
      </c>
      <c r="R1755" s="9">
        <f t="shared" si="275"/>
        <v>35</v>
      </c>
      <c r="S1755" s="9">
        <f t="shared" si="276"/>
        <v>38.75</v>
      </c>
      <c r="T1755" s="9">
        <f t="shared" si="277"/>
        <v>31.25</v>
      </c>
      <c r="U1755" s="8">
        <f t="shared" si="278"/>
        <v>32.5</v>
      </c>
      <c r="V1755" s="8">
        <f t="shared" si="279"/>
        <v>32.1875</v>
      </c>
    </row>
    <row r="1756" spans="1:22" ht="13.5" x14ac:dyDescent="0.25">
      <c r="A1756" s="3">
        <f>RSI!A1756</f>
        <v>44572</v>
      </c>
      <c r="B1756" s="2">
        <f>RSI!B1756</f>
        <v>2.1</v>
      </c>
      <c r="C1756" s="2">
        <f>RSI!I1756</f>
        <v>53.952626918514163</v>
      </c>
      <c r="D1756" s="2">
        <f>MACD!E1756</f>
        <v>2.9803613218985614E-2</v>
      </c>
      <c r="E1756" s="2">
        <f>MACD!F1756</f>
        <v>-6.0916182180242428E-3</v>
      </c>
      <c r="F1756" s="2">
        <f>'Moving Avg'!D1756</f>
        <v>2.1259999999999999</v>
      </c>
      <c r="G1756" s="2">
        <f>'Moving Avg'!F1756</f>
        <v>2.1324999999999998</v>
      </c>
      <c r="H1756" s="2">
        <f>'Moving Avg'!G1756</f>
        <v>1.9442000000000004</v>
      </c>
      <c r="I1756" s="2">
        <f>'Moving Avg'!H1756</f>
        <v>1.6775499999999977</v>
      </c>
      <c r="J1756" s="6" t="str">
        <f>OBV!F1756</f>
        <v>BULLISH</v>
      </c>
      <c r="K1756" s="6" t="str">
        <f>OBV!G1756</f>
        <v>WEAK</v>
      </c>
      <c r="L1756" s="6" t="str">
        <f>OBV!H1756</f>
        <v>CONFIRMED BULLISH</v>
      </c>
      <c r="M1756" s="8">
        <f t="shared" si="270"/>
        <v>25</v>
      </c>
      <c r="N1756" s="8">
        <f t="shared" si="271"/>
        <v>0</v>
      </c>
      <c r="O1756" s="8">
        <f t="shared" si="272"/>
        <v>50</v>
      </c>
      <c r="P1756" s="8">
        <f t="shared" si="273"/>
        <v>67</v>
      </c>
      <c r="Q1756" s="9">
        <f t="shared" si="274"/>
        <v>26.299999999999997</v>
      </c>
      <c r="R1756" s="9">
        <f t="shared" si="275"/>
        <v>39.25</v>
      </c>
      <c r="S1756" s="9">
        <f t="shared" si="276"/>
        <v>46.400000000000006</v>
      </c>
      <c r="T1756" s="9">
        <f t="shared" si="277"/>
        <v>35.5</v>
      </c>
      <c r="U1756" s="8">
        <f t="shared" si="278"/>
        <v>37.31666666666667</v>
      </c>
      <c r="V1756" s="8">
        <f t="shared" si="279"/>
        <v>36.862499999999997</v>
      </c>
    </row>
    <row r="1757" spans="1:22" ht="13.5" x14ac:dyDescent="0.25">
      <c r="A1757" s="3">
        <f>RSI!A1757</f>
        <v>44573</v>
      </c>
      <c r="B1757" s="2">
        <f>RSI!B1757</f>
        <v>2.1</v>
      </c>
      <c r="C1757" s="2">
        <f>RSI!I1757</f>
        <v>53.952626918514163</v>
      </c>
      <c r="D1757" s="2">
        <f>MACD!E1757</f>
        <v>3.889763492954712E-2</v>
      </c>
      <c r="E1757" s="2">
        <f>MACD!F1757</f>
        <v>2.9062324114900303E-3</v>
      </c>
      <c r="F1757" s="2">
        <f>'Moving Avg'!D1757</f>
        <v>2.1160000000000001</v>
      </c>
      <c r="G1757" s="2">
        <f>'Moving Avg'!F1757</f>
        <v>2.1335000000000002</v>
      </c>
      <c r="H1757" s="2">
        <f>'Moving Avg'!G1757</f>
        <v>1.9522000000000004</v>
      </c>
      <c r="I1757" s="2">
        <f>'Moving Avg'!H1757</f>
        <v>1.6813999999999978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  <c r="M1757" s="8">
        <f t="shared" si="270"/>
        <v>25</v>
      </c>
      <c r="N1757" s="8">
        <f t="shared" si="271"/>
        <v>0</v>
      </c>
      <c r="O1757" s="8">
        <f t="shared" si="272"/>
        <v>50</v>
      </c>
      <c r="P1757" s="8">
        <f t="shared" si="273"/>
        <v>33</v>
      </c>
      <c r="Q1757" s="9">
        <f t="shared" si="274"/>
        <v>21.2</v>
      </c>
      <c r="R1757" s="9">
        <f t="shared" si="275"/>
        <v>30.75</v>
      </c>
      <c r="S1757" s="9">
        <f t="shared" si="276"/>
        <v>31.1</v>
      </c>
      <c r="T1757" s="9">
        <f t="shared" si="277"/>
        <v>27</v>
      </c>
      <c r="U1757" s="8">
        <f t="shared" si="278"/>
        <v>27.683333333333337</v>
      </c>
      <c r="V1757" s="8">
        <f t="shared" si="279"/>
        <v>27.512500000000003</v>
      </c>
    </row>
    <row r="1758" spans="1:22" ht="13.5" x14ac:dyDescent="0.25">
      <c r="A1758" s="3">
        <f>RSI!A1758</f>
        <v>44574</v>
      </c>
      <c r="B1758" s="2">
        <f>RSI!B1758</f>
        <v>2.1</v>
      </c>
      <c r="C1758" s="2">
        <f>RSI!I1758</f>
        <v>53.952626918514163</v>
      </c>
      <c r="D1758" s="2">
        <f>MACD!E1758</f>
        <v>4.6490983734921443E-2</v>
      </c>
      <c r="E1758" s="2">
        <f>MACD!F1758</f>
        <v>1.1623182676176312E-2</v>
      </c>
      <c r="F1758" s="2">
        <f>'Moving Avg'!D1758</f>
        <v>2.1079999999999997</v>
      </c>
      <c r="G1758" s="2">
        <f>'Moving Avg'!F1758</f>
        <v>2.1345000000000001</v>
      </c>
      <c r="H1758" s="2">
        <f>'Moving Avg'!G1758</f>
        <v>1.9602000000000002</v>
      </c>
      <c r="I1758" s="2">
        <f>'Moving Avg'!H1758</f>
        <v>1.685399999999998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0"/>
        <v>25</v>
      </c>
      <c r="N1758" s="8">
        <f t="shared" si="271"/>
        <v>0</v>
      </c>
      <c r="O1758" s="8">
        <f t="shared" si="272"/>
        <v>50</v>
      </c>
      <c r="P1758" s="8">
        <f t="shared" si="273"/>
        <v>16.5</v>
      </c>
      <c r="Q1758" s="9">
        <f t="shared" si="274"/>
        <v>18.725000000000001</v>
      </c>
      <c r="R1758" s="9">
        <f t="shared" si="275"/>
        <v>26.625</v>
      </c>
      <c r="S1758" s="9">
        <f t="shared" si="276"/>
        <v>23.675000000000001</v>
      </c>
      <c r="T1758" s="9">
        <f t="shared" si="277"/>
        <v>22.875</v>
      </c>
      <c r="U1758" s="8">
        <f t="shared" si="278"/>
        <v>23.008333333333336</v>
      </c>
      <c r="V1758" s="8">
        <f t="shared" si="279"/>
        <v>22.975000000000001</v>
      </c>
    </row>
    <row r="1759" spans="1:22" ht="13.5" x14ac:dyDescent="0.25">
      <c r="A1759" s="3">
        <f>RSI!A1759</f>
        <v>44575</v>
      </c>
      <c r="B1759" s="2">
        <f>RSI!B1759</f>
        <v>2.1</v>
      </c>
      <c r="C1759" s="2">
        <f>RSI!I1759</f>
        <v>53.952626918514163</v>
      </c>
      <c r="D1759" s="2">
        <f>MACD!E1759</f>
        <v>5.2822057770642861E-2</v>
      </c>
      <c r="E1759" s="2">
        <f>MACD!F1759</f>
        <v>1.986295769506962E-2</v>
      </c>
      <c r="F1759" s="2">
        <f>'Moving Avg'!D1759</f>
        <v>2.1</v>
      </c>
      <c r="G1759" s="2">
        <f>'Moving Avg'!F1759</f>
        <v>2.1355</v>
      </c>
      <c r="H1759" s="2">
        <f>'Moving Avg'!G1759</f>
        <v>1.9682000000000002</v>
      </c>
      <c r="I1759" s="2">
        <f>'Moving Avg'!H1759</f>
        <v>1.689399999999998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0"/>
        <v>25</v>
      </c>
      <c r="N1759" s="8">
        <f t="shared" si="271"/>
        <v>0</v>
      </c>
      <c r="O1759" s="8">
        <f t="shared" si="272"/>
        <v>50</v>
      </c>
      <c r="P1759" s="8">
        <f t="shared" si="273"/>
        <v>16.5</v>
      </c>
      <c r="Q1759" s="9">
        <f t="shared" si="274"/>
        <v>18.725000000000001</v>
      </c>
      <c r="R1759" s="9">
        <f t="shared" si="275"/>
        <v>26.625</v>
      </c>
      <c r="S1759" s="9">
        <f t="shared" si="276"/>
        <v>23.675000000000001</v>
      </c>
      <c r="T1759" s="9">
        <f t="shared" si="277"/>
        <v>22.875</v>
      </c>
      <c r="U1759" s="8">
        <f t="shared" si="278"/>
        <v>23.008333333333336</v>
      </c>
      <c r="V1759" s="8">
        <f t="shared" si="279"/>
        <v>22.975000000000001</v>
      </c>
    </row>
    <row r="1760" spans="1:22" ht="13.5" x14ac:dyDescent="0.25">
      <c r="A1760" s="3">
        <f>RSI!A1760</f>
        <v>44578</v>
      </c>
      <c r="B1760" s="2">
        <f>RSI!B1760</f>
        <v>2.1</v>
      </c>
      <c r="C1760" s="2">
        <f>RSI!I1760</f>
        <v>53.952626918514163</v>
      </c>
      <c r="D1760" s="2">
        <f>MACD!E1760</f>
        <v>5.8092021100388802E-2</v>
      </c>
      <c r="E1760" s="2">
        <f>MACD!F1760</f>
        <v>2.7508770376133456E-2</v>
      </c>
      <c r="F1760" s="2">
        <f>'Moving Avg'!D1760</f>
        <v>2.1</v>
      </c>
      <c r="G1760" s="2">
        <f>'Moving Avg'!F1760</f>
        <v>2.1365000000000003</v>
      </c>
      <c r="H1760" s="2">
        <f>'Moving Avg'!G1760</f>
        <v>1.9762</v>
      </c>
      <c r="I1760" s="2">
        <f>'Moving Avg'!H1760</f>
        <v>1.693499999999998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25</v>
      </c>
      <c r="N1760" s="8">
        <f t="shared" si="271"/>
        <v>0</v>
      </c>
      <c r="O1760" s="8">
        <f t="shared" si="272"/>
        <v>50</v>
      </c>
      <c r="P1760" s="8">
        <f t="shared" si="273"/>
        <v>33</v>
      </c>
      <c r="Q1760" s="9">
        <f t="shared" si="274"/>
        <v>21.2</v>
      </c>
      <c r="R1760" s="9">
        <f t="shared" si="275"/>
        <v>30.75</v>
      </c>
      <c r="S1760" s="9">
        <f t="shared" si="276"/>
        <v>31.1</v>
      </c>
      <c r="T1760" s="9">
        <f t="shared" si="277"/>
        <v>27</v>
      </c>
      <c r="U1760" s="8">
        <f t="shared" si="278"/>
        <v>27.683333333333337</v>
      </c>
      <c r="V1760" s="8">
        <f t="shared" si="279"/>
        <v>27.512500000000003</v>
      </c>
    </row>
    <row r="1761" spans="1:22" ht="13.5" x14ac:dyDescent="0.25">
      <c r="A1761" s="3">
        <f>RSI!A1761</f>
        <v>44579</v>
      </c>
      <c r="B1761" s="2">
        <f>RSI!B1761</f>
        <v>2.1</v>
      </c>
      <c r="C1761" s="2">
        <f>RSI!I1761</f>
        <v>53.952626918514163</v>
      </c>
      <c r="D1761" s="2">
        <f>MACD!E1761</f>
        <v>4.8624419480099768E-2</v>
      </c>
      <c r="E1761" s="2">
        <f>MACD!F1761</f>
        <v>3.1731900196926718E-2</v>
      </c>
      <c r="F1761" s="2">
        <f>'Moving Avg'!D1761</f>
        <v>2.1</v>
      </c>
      <c r="G1761" s="2">
        <f>'Moving Avg'!F1761</f>
        <v>2.1375000000000002</v>
      </c>
      <c r="H1761" s="2">
        <f>'Moving Avg'!G1761</f>
        <v>1.9842</v>
      </c>
      <c r="I1761" s="2">
        <f>'Moving Avg'!H1761</f>
        <v>1.697599999999998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33</v>
      </c>
      <c r="Q1761" s="9">
        <f t="shared" si="274"/>
        <v>21.2</v>
      </c>
      <c r="R1761" s="9">
        <f t="shared" si="275"/>
        <v>30.75</v>
      </c>
      <c r="S1761" s="9">
        <f t="shared" si="276"/>
        <v>31.1</v>
      </c>
      <c r="T1761" s="9">
        <f t="shared" si="277"/>
        <v>27</v>
      </c>
      <c r="U1761" s="8">
        <f t="shared" si="278"/>
        <v>27.683333333333337</v>
      </c>
      <c r="V1761" s="8">
        <f t="shared" si="279"/>
        <v>27.512500000000003</v>
      </c>
    </row>
    <row r="1762" spans="1:22" ht="13.5" x14ac:dyDescent="0.25">
      <c r="A1762" s="3">
        <f>RSI!A1762</f>
        <v>44580</v>
      </c>
      <c r="B1762" s="2">
        <f>RSI!B1762</f>
        <v>2.1</v>
      </c>
      <c r="C1762" s="2">
        <f>RSI!I1762</f>
        <v>53.952626918514163</v>
      </c>
      <c r="D1762" s="2">
        <f>MACD!E1762</f>
        <v>4.9769467561296743E-2</v>
      </c>
      <c r="E1762" s="2">
        <f>MACD!F1762</f>
        <v>3.5339413669800729E-2</v>
      </c>
      <c r="F1762" s="2">
        <f>'Moving Avg'!D1762</f>
        <v>2.1</v>
      </c>
      <c r="G1762" s="2">
        <f>'Moving Avg'!F1762</f>
        <v>2.1375000000000002</v>
      </c>
      <c r="H1762" s="2">
        <f>'Moving Avg'!G1762</f>
        <v>1.9921999999999997</v>
      </c>
      <c r="I1762" s="2">
        <f>'Moving Avg'!H1762</f>
        <v>1.7017499999999981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33</v>
      </c>
      <c r="Q1762" s="9">
        <f t="shared" si="274"/>
        <v>21.2</v>
      </c>
      <c r="R1762" s="9">
        <f t="shared" si="275"/>
        <v>30.75</v>
      </c>
      <c r="S1762" s="9">
        <f t="shared" si="276"/>
        <v>31.1</v>
      </c>
      <c r="T1762" s="9">
        <f t="shared" si="277"/>
        <v>27</v>
      </c>
      <c r="U1762" s="8">
        <f t="shared" si="278"/>
        <v>27.683333333333337</v>
      </c>
      <c r="V1762" s="8">
        <f t="shared" si="279"/>
        <v>27.512500000000003</v>
      </c>
    </row>
    <row r="1763" spans="1:22" ht="13.5" x14ac:dyDescent="0.25">
      <c r="A1763" s="3">
        <f>RSI!A1763</f>
        <v>44581</v>
      </c>
      <c r="B1763" s="2">
        <f>RSI!B1763</f>
        <v>2.08</v>
      </c>
      <c r="C1763" s="2">
        <f>RSI!I1763</f>
        <v>48.363210906438127</v>
      </c>
      <c r="D1763" s="2">
        <f>MACD!E1763</f>
        <v>5.0612232097148269E-2</v>
      </c>
      <c r="E1763" s="2">
        <f>MACD!F1763</f>
        <v>3.839397735527024E-2</v>
      </c>
      <c r="F1763" s="2">
        <f>'Moving Avg'!D1763</f>
        <v>2.0960000000000001</v>
      </c>
      <c r="G1763" s="2">
        <f>'Moving Avg'!F1763</f>
        <v>2.1340000000000003</v>
      </c>
      <c r="H1763" s="2">
        <f>'Moving Avg'!G1763</f>
        <v>1.9997999999999996</v>
      </c>
      <c r="I1763" s="2">
        <f>'Moving Avg'!H1763</f>
        <v>1.7057999999999978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16.5</v>
      </c>
      <c r="Q1763" s="9">
        <f t="shared" si="274"/>
        <v>18.725000000000001</v>
      </c>
      <c r="R1763" s="9">
        <f t="shared" si="275"/>
        <v>26.625</v>
      </c>
      <c r="S1763" s="9">
        <f t="shared" si="276"/>
        <v>23.675000000000001</v>
      </c>
      <c r="T1763" s="9">
        <f t="shared" si="277"/>
        <v>22.875</v>
      </c>
      <c r="U1763" s="8">
        <f t="shared" si="278"/>
        <v>23.008333333333336</v>
      </c>
      <c r="V1763" s="8">
        <f t="shared" si="279"/>
        <v>22.975000000000001</v>
      </c>
    </row>
    <row r="1764" spans="1:22" ht="13.5" x14ac:dyDescent="0.25">
      <c r="A1764" s="3">
        <f>RSI!A1764</f>
        <v>44582</v>
      </c>
      <c r="B1764" s="2">
        <f>RSI!B1764</f>
        <v>2.08</v>
      </c>
      <c r="C1764" s="2">
        <f>RSI!I1764</f>
        <v>48.363210906438127</v>
      </c>
      <c r="D1764" s="2">
        <f>MACD!E1764</f>
        <v>5.1379500812164469E-2</v>
      </c>
      <c r="E1764" s="2">
        <f>MACD!F1764</f>
        <v>4.0991082046649086E-2</v>
      </c>
      <c r="F1764" s="2">
        <f>'Moving Avg'!D1764</f>
        <v>2.0920000000000001</v>
      </c>
      <c r="G1764" s="2">
        <f>'Moving Avg'!F1764</f>
        <v>2.1285000000000003</v>
      </c>
      <c r="H1764" s="2">
        <f>'Moving Avg'!G1764</f>
        <v>2.0065999999999993</v>
      </c>
      <c r="I1764" s="2">
        <f>'Moving Avg'!H1764</f>
        <v>1.7098499999999979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0</v>
      </c>
      <c r="O1764" s="8">
        <f t="shared" si="272"/>
        <v>50</v>
      </c>
      <c r="P1764" s="8">
        <f t="shared" si="273"/>
        <v>16.5</v>
      </c>
      <c r="Q1764" s="9">
        <f t="shared" si="274"/>
        <v>18.725000000000001</v>
      </c>
      <c r="R1764" s="9">
        <f t="shared" si="275"/>
        <v>26.625</v>
      </c>
      <c r="S1764" s="9">
        <f t="shared" si="276"/>
        <v>23.675000000000001</v>
      </c>
      <c r="T1764" s="9">
        <f t="shared" si="277"/>
        <v>22.875</v>
      </c>
      <c r="U1764" s="8">
        <f t="shared" si="278"/>
        <v>23.008333333333336</v>
      </c>
      <c r="V1764" s="8">
        <f t="shared" si="279"/>
        <v>22.975000000000001</v>
      </c>
    </row>
    <row r="1765" spans="1:22" ht="13.5" x14ac:dyDescent="0.25">
      <c r="A1765" s="3">
        <f>RSI!A1765</f>
        <v>44585</v>
      </c>
      <c r="B1765" s="2">
        <f>RSI!B1765</f>
        <v>2.08</v>
      </c>
      <c r="C1765" s="2">
        <f>RSI!I1765</f>
        <v>48.363210906438127</v>
      </c>
      <c r="D1765" s="2">
        <f>MACD!E1765</f>
        <v>4.592503042293572E-2</v>
      </c>
      <c r="E1765" s="2">
        <f>MACD!F1765</f>
        <v>4.1977871721906417E-2</v>
      </c>
      <c r="F1765" s="2">
        <f>'Moving Avg'!D1765</f>
        <v>2.0880000000000001</v>
      </c>
      <c r="G1765" s="2">
        <f>'Moving Avg'!F1765</f>
        <v>2.1230000000000002</v>
      </c>
      <c r="H1765" s="2">
        <f>'Moving Avg'!G1765</f>
        <v>2.0133999999999994</v>
      </c>
      <c r="I1765" s="2">
        <f>'Moving Avg'!H1765</f>
        <v>1.713899999999998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0</v>
      </c>
      <c r="O1765" s="8">
        <f t="shared" si="272"/>
        <v>50</v>
      </c>
      <c r="P1765" s="8">
        <f t="shared" si="273"/>
        <v>16.5</v>
      </c>
      <c r="Q1765" s="9">
        <f t="shared" si="274"/>
        <v>18.725000000000001</v>
      </c>
      <c r="R1765" s="9">
        <f t="shared" si="275"/>
        <v>26.625</v>
      </c>
      <c r="S1765" s="9">
        <f t="shared" si="276"/>
        <v>23.675000000000001</v>
      </c>
      <c r="T1765" s="9">
        <f t="shared" si="277"/>
        <v>22.875</v>
      </c>
      <c r="U1765" s="8">
        <f t="shared" si="278"/>
        <v>23.008333333333336</v>
      </c>
      <c r="V1765" s="8">
        <f t="shared" si="279"/>
        <v>22.975000000000001</v>
      </c>
    </row>
    <row r="1766" spans="1:22" ht="13.5" x14ac:dyDescent="0.25">
      <c r="A1766" s="3">
        <f>RSI!A1766</f>
        <v>44586</v>
      </c>
      <c r="B1766" s="2">
        <f>RSI!B1766</f>
        <v>2.04</v>
      </c>
      <c r="C1766" s="2">
        <f>RSI!I1766</f>
        <v>38.420571188766239</v>
      </c>
      <c r="D1766" s="2">
        <f>MACD!E1766</f>
        <v>4.4319105982110862E-2</v>
      </c>
      <c r="E1766" s="2">
        <f>MACD!F1766</f>
        <v>4.2446118573947304E-2</v>
      </c>
      <c r="F1766" s="2">
        <f>'Moving Avg'!D1766</f>
        <v>2.0759999999999996</v>
      </c>
      <c r="G1766" s="2">
        <f>'Moving Avg'!F1766</f>
        <v>2.1160000000000005</v>
      </c>
      <c r="H1766" s="2">
        <f>'Moving Avg'!G1766</f>
        <v>2.0193999999999992</v>
      </c>
      <c r="I1766" s="2">
        <f>'Moving Avg'!H1766</f>
        <v>1.7177499999999979</v>
      </c>
      <c r="J1766" s="6" t="str">
        <f>OBV!F1766</f>
        <v>BEARISH</v>
      </c>
      <c r="K1766" s="6" t="str">
        <f>OBV!G1766</f>
        <v>NEUTRAL</v>
      </c>
      <c r="L1766" s="6" t="str">
        <f>OBV!H1766</f>
        <v>CONFIRMED BEARISH</v>
      </c>
      <c r="M1766" s="8">
        <f t="shared" si="270"/>
        <v>25</v>
      </c>
      <c r="N1766" s="8">
        <f t="shared" si="271"/>
        <v>0</v>
      </c>
      <c r="O1766" s="8">
        <f t="shared" si="272"/>
        <v>50</v>
      </c>
      <c r="P1766" s="8">
        <f t="shared" si="273"/>
        <v>16.5</v>
      </c>
      <c r="Q1766" s="9">
        <f t="shared" si="274"/>
        <v>18.725000000000001</v>
      </c>
      <c r="R1766" s="9">
        <f t="shared" si="275"/>
        <v>26.625</v>
      </c>
      <c r="S1766" s="9">
        <f t="shared" si="276"/>
        <v>23.675000000000001</v>
      </c>
      <c r="T1766" s="9">
        <f t="shared" si="277"/>
        <v>22.875</v>
      </c>
      <c r="U1766" s="8">
        <f t="shared" si="278"/>
        <v>23.008333333333336</v>
      </c>
      <c r="V1766" s="8">
        <f t="shared" si="279"/>
        <v>22.975000000000001</v>
      </c>
    </row>
    <row r="1767" spans="1:22" ht="13.5" x14ac:dyDescent="0.25">
      <c r="A1767" s="3">
        <f>RSI!A1767</f>
        <v>44587</v>
      </c>
      <c r="B1767" s="2">
        <f>RSI!B1767</f>
        <v>1.99</v>
      </c>
      <c r="C1767" s="2">
        <f>RSI!I1767</f>
        <v>30.092573405210345</v>
      </c>
      <c r="D1767" s="2">
        <f>MACD!E1767</f>
        <v>4.6943306423263831E-2</v>
      </c>
      <c r="E1767" s="2">
        <f>MACD!F1767</f>
        <v>4.334555614381061E-2</v>
      </c>
      <c r="F1767" s="2">
        <f>'Moving Avg'!D1767</f>
        <v>2.0540000000000003</v>
      </c>
      <c r="G1767" s="2">
        <f>'Moving Avg'!F1767</f>
        <v>2.1065000000000005</v>
      </c>
      <c r="H1767" s="2">
        <f>'Moving Avg'!G1767</f>
        <v>2.0241999999999991</v>
      </c>
      <c r="I1767" s="2">
        <f>'Moving Avg'!H1767</f>
        <v>1.721499999999998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25</v>
      </c>
      <c r="N1767" s="8">
        <f t="shared" si="271"/>
        <v>0</v>
      </c>
      <c r="O1767" s="8">
        <f t="shared" si="272"/>
        <v>50</v>
      </c>
      <c r="P1767" s="8">
        <f t="shared" si="273"/>
        <v>16.5</v>
      </c>
      <c r="Q1767" s="9">
        <f t="shared" si="274"/>
        <v>18.725000000000001</v>
      </c>
      <c r="R1767" s="9">
        <f t="shared" si="275"/>
        <v>26.625</v>
      </c>
      <c r="S1767" s="9">
        <f t="shared" si="276"/>
        <v>23.675000000000001</v>
      </c>
      <c r="T1767" s="9">
        <f t="shared" si="277"/>
        <v>22.875</v>
      </c>
      <c r="U1767" s="8">
        <f t="shared" si="278"/>
        <v>23.008333333333336</v>
      </c>
      <c r="V1767" s="8">
        <f t="shared" si="279"/>
        <v>22.975000000000001</v>
      </c>
    </row>
    <row r="1768" spans="1:22" ht="13.5" x14ac:dyDescent="0.25">
      <c r="A1768" s="3">
        <f>RSI!A1768</f>
        <v>44588</v>
      </c>
      <c r="B1768" s="2">
        <f>RSI!B1768</f>
        <v>1.99</v>
      </c>
      <c r="C1768" s="2">
        <f>RSI!I1768</f>
        <v>30.092573405210345</v>
      </c>
      <c r="D1768" s="2">
        <f>MACD!E1768</f>
        <v>4.9717898718488751E-2</v>
      </c>
      <c r="E1768" s="2">
        <f>MACD!F1768</f>
        <v>4.4620024658746239E-2</v>
      </c>
      <c r="F1768" s="2">
        <f>'Moving Avg'!D1768</f>
        <v>2.036</v>
      </c>
      <c r="G1768" s="2">
        <f>'Moving Avg'!F1768</f>
        <v>2.0970000000000004</v>
      </c>
      <c r="H1768" s="2">
        <f>'Moving Avg'!G1768</f>
        <v>2.0293999999999985</v>
      </c>
      <c r="I1768" s="2">
        <f>'Moving Avg'!H1768</f>
        <v>1.7254999999999978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25</v>
      </c>
      <c r="N1768" s="8">
        <f t="shared" si="271"/>
        <v>0</v>
      </c>
      <c r="O1768" s="8">
        <f t="shared" si="272"/>
        <v>50</v>
      </c>
      <c r="P1768" s="8">
        <f t="shared" si="273"/>
        <v>16.5</v>
      </c>
      <c r="Q1768" s="9">
        <f t="shared" si="274"/>
        <v>18.725000000000001</v>
      </c>
      <c r="R1768" s="9">
        <f t="shared" si="275"/>
        <v>26.625</v>
      </c>
      <c r="S1768" s="9">
        <f t="shared" si="276"/>
        <v>23.675000000000001</v>
      </c>
      <c r="T1768" s="9">
        <f t="shared" si="277"/>
        <v>22.875</v>
      </c>
      <c r="U1768" s="8">
        <f t="shared" si="278"/>
        <v>23.008333333333336</v>
      </c>
      <c r="V1768" s="8">
        <f t="shared" si="279"/>
        <v>22.975000000000001</v>
      </c>
    </row>
    <row r="1769" spans="1:22" ht="13.5" x14ac:dyDescent="0.25">
      <c r="A1769" s="3">
        <f>RSI!A1769</f>
        <v>44589</v>
      </c>
      <c r="B1769" s="2">
        <f>RSI!B1769</f>
        <v>1.99</v>
      </c>
      <c r="C1769" s="2">
        <f>RSI!I1769</f>
        <v>30.092573405210359</v>
      </c>
      <c r="D1769" s="2">
        <f>MACD!E1769</f>
        <v>5.2578700103995679E-2</v>
      </c>
      <c r="E1769" s="2">
        <f>MACD!F1769</f>
        <v>4.6211759747796129E-2</v>
      </c>
      <c r="F1769" s="2">
        <f>'Moving Avg'!D1769</f>
        <v>2.0179999999999998</v>
      </c>
      <c r="G1769" s="2">
        <f>'Moving Avg'!F1769</f>
        <v>2.0875000000000004</v>
      </c>
      <c r="H1769" s="2">
        <f>'Moving Avg'!G1769</f>
        <v>2.0345999999999989</v>
      </c>
      <c r="I1769" s="2">
        <f>'Moving Avg'!H1769</f>
        <v>1.7297499999999979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  <c r="M1769" s="8">
        <f t="shared" si="270"/>
        <v>25</v>
      </c>
      <c r="N1769" s="8">
        <f t="shared" si="271"/>
        <v>0</v>
      </c>
      <c r="O1769" s="8">
        <f t="shared" si="272"/>
        <v>50</v>
      </c>
      <c r="P1769" s="8">
        <f t="shared" si="273"/>
        <v>16.5</v>
      </c>
      <c r="Q1769" s="9">
        <f t="shared" si="274"/>
        <v>18.725000000000001</v>
      </c>
      <c r="R1769" s="9">
        <f t="shared" si="275"/>
        <v>26.625</v>
      </c>
      <c r="S1769" s="9">
        <f t="shared" si="276"/>
        <v>23.675000000000001</v>
      </c>
      <c r="T1769" s="9">
        <f t="shared" si="277"/>
        <v>22.875</v>
      </c>
      <c r="U1769" s="8">
        <f t="shared" si="278"/>
        <v>23.008333333333336</v>
      </c>
      <c r="V1769" s="8">
        <f t="shared" si="279"/>
        <v>22.975000000000001</v>
      </c>
    </row>
    <row r="1770" spans="1:22" ht="13.5" x14ac:dyDescent="0.25">
      <c r="A1770" s="3">
        <f>RSI!A1770</f>
        <v>44592</v>
      </c>
      <c r="B1770" s="2">
        <f>RSI!B1770</f>
        <v>1.97</v>
      </c>
      <c r="C1770" s="2">
        <f>RSI!I1770</f>
        <v>27.152240543636353</v>
      </c>
      <c r="D1770" s="2">
        <f>MACD!E1770</f>
        <v>5.6955923980344547E-2</v>
      </c>
      <c r="E1770" s="2">
        <f>MACD!F1770</f>
        <v>4.8360592594305814E-2</v>
      </c>
      <c r="F1770" s="2">
        <f>'Moving Avg'!D1770</f>
        <v>1.996</v>
      </c>
      <c r="G1770" s="2">
        <f>'Moving Avg'!F1770</f>
        <v>2.0770000000000004</v>
      </c>
      <c r="H1770" s="2">
        <f>'Moving Avg'!G1770</f>
        <v>2.0393999999999988</v>
      </c>
      <c r="I1770" s="2">
        <f>'Moving Avg'!H1770</f>
        <v>1.7338999999999982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  <c r="M1770" s="8">
        <f t="shared" si="270"/>
        <v>50</v>
      </c>
      <c r="N1770" s="8">
        <f t="shared" si="271"/>
        <v>0</v>
      </c>
      <c r="O1770" s="8">
        <f t="shared" si="272"/>
        <v>50</v>
      </c>
      <c r="P1770" s="8">
        <f t="shared" si="273"/>
        <v>16.5</v>
      </c>
      <c r="Q1770" s="9">
        <f t="shared" si="274"/>
        <v>27.475000000000001</v>
      </c>
      <c r="R1770" s="9">
        <f t="shared" si="275"/>
        <v>31.625</v>
      </c>
      <c r="S1770" s="9">
        <f t="shared" si="276"/>
        <v>27.425000000000001</v>
      </c>
      <c r="T1770" s="9">
        <f t="shared" si="277"/>
        <v>29.125</v>
      </c>
      <c r="U1770" s="8">
        <f t="shared" si="278"/>
        <v>28.841666666666669</v>
      </c>
      <c r="V1770" s="8">
        <f t="shared" si="279"/>
        <v>28.912500000000001</v>
      </c>
    </row>
    <row r="1771" spans="1:22" ht="13.5" x14ac:dyDescent="0.25">
      <c r="A1771" s="3">
        <f>RSI!A1771</f>
        <v>44593</v>
      </c>
      <c r="B1771" s="2">
        <f>RSI!B1771</f>
        <v>1.97</v>
      </c>
      <c r="C1771" s="2">
        <f>RSI!I1771</f>
        <v>27.152240543636353</v>
      </c>
      <c r="D1771" s="2">
        <f>MACD!E1771</f>
        <v>6.121778400904665E-2</v>
      </c>
      <c r="E1771" s="2">
        <f>MACD!F1771</f>
        <v>5.0932030877253981E-2</v>
      </c>
      <c r="F1771" s="2">
        <f>'Moving Avg'!D1771</f>
        <v>1.982</v>
      </c>
      <c r="G1771" s="2">
        <f>'Moving Avg'!F1771</f>
        <v>2.0710000000000002</v>
      </c>
      <c r="H1771" s="2">
        <f>'Moving Avg'!G1771</f>
        <v>2.0441999999999982</v>
      </c>
      <c r="I1771" s="2">
        <f>'Moving Avg'!H1771</f>
        <v>1.7380499999999983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  <c r="M1771" s="8">
        <f t="shared" si="270"/>
        <v>50</v>
      </c>
      <c r="N1771" s="8">
        <f t="shared" si="271"/>
        <v>0</v>
      </c>
      <c r="O1771" s="8">
        <f t="shared" si="272"/>
        <v>50</v>
      </c>
      <c r="P1771" s="8">
        <f t="shared" si="273"/>
        <v>16.5</v>
      </c>
      <c r="Q1771" s="9">
        <f t="shared" si="274"/>
        <v>27.475000000000001</v>
      </c>
      <c r="R1771" s="9">
        <f t="shared" si="275"/>
        <v>31.625</v>
      </c>
      <c r="S1771" s="9">
        <f t="shared" si="276"/>
        <v>27.425000000000001</v>
      </c>
      <c r="T1771" s="9">
        <f t="shared" si="277"/>
        <v>29.125</v>
      </c>
      <c r="U1771" s="8">
        <f t="shared" si="278"/>
        <v>28.841666666666669</v>
      </c>
      <c r="V1771" s="8">
        <f t="shared" si="279"/>
        <v>28.912500000000001</v>
      </c>
    </row>
    <row r="1772" spans="1:22" ht="13.5" x14ac:dyDescent="0.25">
      <c r="A1772" s="3">
        <f>RSI!A1772</f>
        <v>44594</v>
      </c>
      <c r="B1772" s="2">
        <f>RSI!B1772</f>
        <v>1.89</v>
      </c>
      <c r="C1772" s="2">
        <f>RSI!I1772</f>
        <v>18.683420351756283</v>
      </c>
      <c r="D1772" s="2">
        <f>MACD!E1772</f>
        <v>7.1266616977299968E-2</v>
      </c>
      <c r="E1772" s="2">
        <f>MACD!F1772</f>
        <v>5.4998948097263183E-2</v>
      </c>
      <c r="F1772" s="2">
        <f>'Moving Avg'!D1772</f>
        <v>1.9620000000000002</v>
      </c>
      <c r="G1772" s="2">
        <f>'Moving Avg'!F1772</f>
        <v>2.0579999999999998</v>
      </c>
      <c r="H1772" s="2">
        <f>'Moving Avg'!G1772</f>
        <v>2.0475999999999983</v>
      </c>
      <c r="I1772" s="2">
        <f>'Moving Avg'!H1772</f>
        <v>1.7417999999999985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0"/>
        <v>50</v>
      </c>
      <c r="N1772" s="8">
        <f t="shared" si="271"/>
        <v>0</v>
      </c>
      <c r="O1772" s="8">
        <f t="shared" si="272"/>
        <v>50</v>
      </c>
      <c r="P1772" s="8">
        <f t="shared" si="273"/>
        <v>16.5</v>
      </c>
      <c r="Q1772" s="9">
        <f t="shared" si="274"/>
        <v>27.475000000000001</v>
      </c>
      <c r="R1772" s="9">
        <f t="shared" si="275"/>
        <v>31.625</v>
      </c>
      <c r="S1772" s="9">
        <f t="shared" si="276"/>
        <v>27.425000000000001</v>
      </c>
      <c r="T1772" s="9">
        <f t="shared" si="277"/>
        <v>29.125</v>
      </c>
      <c r="U1772" s="8">
        <f t="shared" si="278"/>
        <v>28.841666666666669</v>
      </c>
      <c r="V1772" s="8">
        <f t="shared" si="279"/>
        <v>28.912500000000001</v>
      </c>
    </row>
    <row r="1773" spans="1:22" ht="13.5" x14ac:dyDescent="0.25">
      <c r="A1773" s="3">
        <f>RSI!A1773</f>
        <v>44595</v>
      </c>
      <c r="B1773" s="2">
        <f>RSI!B1773</f>
        <v>1.89</v>
      </c>
      <c r="C1773" s="2">
        <f>RSI!I1773</f>
        <v>18.683420351756283</v>
      </c>
      <c r="D1773" s="2">
        <f>MACD!E1773</f>
        <v>7.7643718397130357E-2</v>
      </c>
      <c r="E1773" s="2">
        <f>MACD!F1773</f>
        <v>5.952790215723662E-2</v>
      </c>
      <c r="F1773" s="2">
        <f>'Moving Avg'!D1773</f>
        <v>1.9419999999999997</v>
      </c>
      <c r="G1773" s="2">
        <f>'Moving Avg'!F1773</f>
        <v>2.0454999999999997</v>
      </c>
      <c r="H1773" s="2">
        <f>'Moving Avg'!G1773</f>
        <v>2.0513999999999988</v>
      </c>
      <c r="I1773" s="2">
        <f>'Moving Avg'!H1773</f>
        <v>1.7454499999999982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50</v>
      </c>
      <c r="N1773" s="8">
        <f t="shared" si="271"/>
        <v>0</v>
      </c>
      <c r="O1773" s="8">
        <f t="shared" si="272"/>
        <v>50</v>
      </c>
      <c r="P1773" s="8">
        <f t="shared" si="273"/>
        <v>16.5</v>
      </c>
      <c r="Q1773" s="9">
        <f t="shared" si="274"/>
        <v>27.475000000000001</v>
      </c>
      <c r="R1773" s="9">
        <f t="shared" si="275"/>
        <v>31.625</v>
      </c>
      <c r="S1773" s="9">
        <f t="shared" si="276"/>
        <v>27.425000000000001</v>
      </c>
      <c r="T1773" s="9">
        <f t="shared" si="277"/>
        <v>29.125</v>
      </c>
      <c r="U1773" s="8">
        <f t="shared" si="278"/>
        <v>28.841666666666669</v>
      </c>
      <c r="V1773" s="8">
        <f t="shared" si="279"/>
        <v>28.912500000000001</v>
      </c>
    </row>
    <row r="1774" spans="1:22" ht="13.5" x14ac:dyDescent="0.25">
      <c r="A1774" s="3">
        <f>RSI!A1774</f>
        <v>44596</v>
      </c>
      <c r="B1774" s="2">
        <f>RSI!B1774</f>
        <v>1.81</v>
      </c>
      <c r="C1774" s="2">
        <f>RSI!I1774</f>
        <v>13.720338542892648</v>
      </c>
      <c r="D1774" s="2">
        <f>MACD!E1774</f>
        <v>8.9846362319822237E-2</v>
      </c>
      <c r="E1774" s="2">
        <f>MACD!F1774</f>
        <v>6.5591594189753744E-2</v>
      </c>
      <c r="F1774" s="2">
        <f>'Moving Avg'!D1774</f>
        <v>1.9059999999999999</v>
      </c>
      <c r="G1774" s="2">
        <f>'Moving Avg'!F1774</f>
        <v>2.0289999999999999</v>
      </c>
      <c r="H1774" s="2">
        <f>'Moving Avg'!G1774</f>
        <v>2.0535999999999985</v>
      </c>
      <c r="I1774" s="2">
        <f>'Moving Avg'!H1774</f>
        <v>1.7486999999999981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50</v>
      </c>
      <c r="N1774" s="8">
        <f t="shared" si="271"/>
        <v>0</v>
      </c>
      <c r="O1774" s="8">
        <f t="shared" si="272"/>
        <v>50</v>
      </c>
      <c r="P1774" s="8">
        <f t="shared" si="273"/>
        <v>16.5</v>
      </c>
      <c r="Q1774" s="9">
        <f t="shared" si="274"/>
        <v>27.475000000000001</v>
      </c>
      <c r="R1774" s="9">
        <f t="shared" si="275"/>
        <v>31.625</v>
      </c>
      <c r="S1774" s="9">
        <f t="shared" si="276"/>
        <v>27.425000000000001</v>
      </c>
      <c r="T1774" s="9">
        <f t="shared" si="277"/>
        <v>29.125</v>
      </c>
      <c r="U1774" s="8">
        <f t="shared" si="278"/>
        <v>28.841666666666669</v>
      </c>
      <c r="V1774" s="8">
        <f t="shared" si="279"/>
        <v>28.912500000000001</v>
      </c>
    </row>
    <row r="1775" spans="1:22" ht="13.5" x14ac:dyDescent="0.25">
      <c r="A1775" s="3">
        <f>RSI!A1775</f>
        <v>44599</v>
      </c>
      <c r="B1775" s="2">
        <f>RSI!B1775</f>
        <v>1.73</v>
      </c>
      <c r="C1775" s="2">
        <f>RSI!I1775</f>
        <v>10.668382300738955</v>
      </c>
      <c r="D1775" s="2">
        <f>MACD!E1775</f>
        <v>0.10738579716159125</v>
      </c>
      <c r="E1775" s="2">
        <f>MACD!F1775</f>
        <v>7.3950434784121249E-2</v>
      </c>
      <c r="F1775" s="2">
        <f>'Moving Avg'!D1775</f>
        <v>1.8580000000000001</v>
      </c>
      <c r="G1775" s="2">
        <f>'Moving Avg'!F1775</f>
        <v>2.0104999999999995</v>
      </c>
      <c r="H1775" s="2">
        <f>'Moving Avg'!G1775</f>
        <v>2.0541999999999989</v>
      </c>
      <c r="I1775" s="2">
        <f>'Moving Avg'!H1775</f>
        <v>1.7514499999999982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50</v>
      </c>
      <c r="N1775" s="8">
        <f t="shared" si="271"/>
        <v>0</v>
      </c>
      <c r="O1775" s="8">
        <f t="shared" si="272"/>
        <v>50</v>
      </c>
      <c r="P1775" s="8">
        <f t="shared" si="273"/>
        <v>16.5</v>
      </c>
      <c r="Q1775" s="9">
        <f t="shared" si="274"/>
        <v>27.475000000000001</v>
      </c>
      <c r="R1775" s="9">
        <f t="shared" si="275"/>
        <v>31.625</v>
      </c>
      <c r="S1775" s="9">
        <f t="shared" si="276"/>
        <v>27.425000000000001</v>
      </c>
      <c r="T1775" s="9">
        <f t="shared" si="277"/>
        <v>29.125</v>
      </c>
      <c r="U1775" s="8">
        <f t="shared" si="278"/>
        <v>28.841666666666669</v>
      </c>
      <c r="V1775" s="8">
        <f t="shared" si="279"/>
        <v>28.912500000000001</v>
      </c>
    </row>
    <row r="1776" spans="1:22" ht="13.5" x14ac:dyDescent="0.25">
      <c r="A1776" s="3">
        <f>RSI!A1776</f>
        <v>44600</v>
      </c>
      <c r="B1776" s="2">
        <f>RSI!B1776</f>
        <v>1.73</v>
      </c>
      <c r="C1776" s="2">
        <f>RSI!I1776</f>
        <v>10.668382300738955</v>
      </c>
      <c r="D1776" s="2">
        <f>MACD!E1776</f>
        <v>0.11773850768250327</v>
      </c>
      <c r="E1776" s="2">
        <f>MACD!F1776</f>
        <v>8.2708049363797664E-2</v>
      </c>
      <c r="F1776" s="2">
        <f>'Moving Avg'!D1776</f>
        <v>1.81</v>
      </c>
      <c r="G1776" s="2">
        <f>'Moving Avg'!F1776</f>
        <v>1.9919999999999991</v>
      </c>
      <c r="H1776" s="2">
        <f>'Moving Avg'!G1776</f>
        <v>2.053799999999999</v>
      </c>
      <c r="I1776" s="2">
        <f>'Moving Avg'!H1776</f>
        <v>1.7541999999999984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0"/>
        <v>50</v>
      </c>
      <c r="N1776" s="8">
        <f t="shared" si="271"/>
        <v>0</v>
      </c>
      <c r="O1776" s="8">
        <f t="shared" si="272"/>
        <v>50</v>
      </c>
      <c r="P1776" s="8">
        <f t="shared" si="273"/>
        <v>16.5</v>
      </c>
      <c r="Q1776" s="9">
        <f t="shared" si="274"/>
        <v>27.475000000000001</v>
      </c>
      <c r="R1776" s="9">
        <f t="shared" si="275"/>
        <v>31.625</v>
      </c>
      <c r="S1776" s="9">
        <f t="shared" si="276"/>
        <v>27.425000000000001</v>
      </c>
      <c r="T1776" s="9">
        <f t="shared" si="277"/>
        <v>29.125</v>
      </c>
      <c r="U1776" s="8">
        <f t="shared" si="278"/>
        <v>28.841666666666669</v>
      </c>
      <c r="V1776" s="8">
        <f t="shared" si="279"/>
        <v>28.912500000000001</v>
      </c>
    </row>
    <row r="1777" spans="1:22" ht="13.5" x14ac:dyDescent="0.25">
      <c r="A1777" s="3">
        <f>RSI!A1777</f>
        <v>44601</v>
      </c>
      <c r="B1777" s="2">
        <f>RSI!B1777</f>
        <v>1.66</v>
      </c>
      <c r="C1777" s="2">
        <f>RSI!I1777</f>
        <v>8.7036908639436064</v>
      </c>
      <c r="D1777" s="2">
        <f>MACD!E1777</f>
        <v>0.12553349731931451</v>
      </c>
      <c r="E1777" s="2">
        <f>MACD!F1777</f>
        <v>9.1273138954901037E-2</v>
      </c>
      <c r="F1777" s="2">
        <f>'Moving Avg'!D1777</f>
        <v>1.764</v>
      </c>
      <c r="G1777" s="2">
        <f>'Moving Avg'!F1777</f>
        <v>1.9699999999999993</v>
      </c>
      <c r="H1777" s="2">
        <f>'Moving Avg'!G1777</f>
        <v>2.0505999999999989</v>
      </c>
      <c r="I1777" s="2">
        <f>'Moving Avg'!H1777</f>
        <v>1.7563999999999984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0"/>
        <v>50</v>
      </c>
      <c r="N1777" s="8">
        <f t="shared" si="271"/>
        <v>0</v>
      </c>
      <c r="O1777" s="8">
        <f t="shared" si="272"/>
        <v>50</v>
      </c>
      <c r="P1777" s="8">
        <f t="shared" si="273"/>
        <v>16.5</v>
      </c>
      <c r="Q1777" s="9">
        <f t="shared" si="274"/>
        <v>27.475000000000001</v>
      </c>
      <c r="R1777" s="9">
        <f t="shared" si="275"/>
        <v>31.625</v>
      </c>
      <c r="S1777" s="9">
        <f t="shared" si="276"/>
        <v>27.425000000000001</v>
      </c>
      <c r="T1777" s="9">
        <f t="shared" si="277"/>
        <v>29.125</v>
      </c>
      <c r="U1777" s="8">
        <f t="shared" si="278"/>
        <v>28.841666666666669</v>
      </c>
      <c r="V1777" s="8">
        <f t="shared" si="279"/>
        <v>28.912500000000001</v>
      </c>
    </row>
    <row r="1778" spans="1:22" ht="13.5" x14ac:dyDescent="0.25">
      <c r="A1778" s="3">
        <f>RSI!A1778</f>
        <v>44602</v>
      </c>
      <c r="B1778" s="2">
        <f>RSI!B1778</f>
        <v>1.66</v>
      </c>
      <c r="C1778" s="2">
        <f>RSI!I1778</f>
        <v>8.7036908639436064</v>
      </c>
      <c r="D1778" s="2">
        <f>MACD!E1778</f>
        <v>0.1339707855268526</v>
      </c>
      <c r="E1778" s="2">
        <f>MACD!F1778</f>
        <v>9.9812668269291346E-2</v>
      </c>
      <c r="F1778" s="2">
        <f>'Moving Avg'!D1778</f>
        <v>1.718</v>
      </c>
      <c r="G1778" s="2">
        <f>'Moving Avg'!F1778</f>
        <v>1.9479999999999991</v>
      </c>
      <c r="H1778" s="2">
        <f>'Moving Avg'!G1778</f>
        <v>2.0457999999999994</v>
      </c>
      <c r="I1778" s="2">
        <f>'Moving Avg'!H1778</f>
        <v>1.7584999999999986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0"/>
        <v>50</v>
      </c>
      <c r="N1778" s="8">
        <f t="shared" si="271"/>
        <v>0</v>
      </c>
      <c r="O1778" s="8">
        <f t="shared" si="272"/>
        <v>0</v>
      </c>
      <c r="P1778" s="8">
        <f t="shared" si="273"/>
        <v>16.5</v>
      </c>
      <c r="Q1778" s="9">
        <f t="shared" si="274"/>
        <v>19.975000000000001</v>
      </c>
      <c r="R1778" s="9">
        <f t="shared" si="275"/>
        <v>14.125</v>
      </c>
      <c r="S1778" s="9">
        <f t="shared" si="276"/>
        <v>14.925000000000001</v>
      </c>
      <c r="T1778" s="9">
        <f t="shared" si="277"/>
        <v>16.625</v>
      </c>
      <c r="U1778" s="8">
        <f t="shared" si="278"/>
        <v>16.341666666666669</v>
      </c>
      <c r="V1778" s="8">
        <f t="shared" si="279"/>
        <v>16.412500000000001</v>
      </c>
    </row>
    <row r="1779" spans="1:22" ht="13.5" x14ac:dyDescent="0.25">
      <c r="A1779" s="3">
        <f>RSI!A1779</f>
        <v>44603</v>
      </c>
      <c r="B1779" s="2">
        <f>RSI!B1779</f>
        <v>1.6</v>
      </c>
      <c r="C1779" s="2">
        <f>RSI!I1779</f>
        <v>7.3568657914819795</v>
      </c>
      <c r="D1779" s="2">
        <f>MACD!E1779</f>
        <v>0.14725959212219641</v>
      </c>
      <c r="E1779" s="2">
        <f>MACD!F1779</f>
        <v>0.10930205303987237</v>
      </c>
      <c r="F1779" s="2">
        <f>'Moving Avg'!D1779</f>
        <v>1.6760000000000002</v>
      </c>
      <c r="G1779" s="2">
        <f>'Moving Avg'!F1779</f>
        <v>1.9229999999999994</v>
      </c>
      <c r="H1779" s="2">
        <f>'Moving Avg'!G1779</f>
        <v>2.0381999999999993</v>
      </c>
      <c r="I1779" s="2">
        <f>'Moving Avg'!H1779</f>
        <v>1.7602499999999985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0"/>
        <v>50</v>
      </c>
      <c r="N1779" s="8">
        <f t="shared" si="271"/>
        <v>0</v>
      </c>
      <c r="O1779" s="8">
        <f t="shared" si="272"/>
        <v>0</v>
      </c>
      <c r="P1779" s="8">
        <f t="shared" si="273"/>
        <v>16.5</v>
      </c>
      <c r="Q1779" s="9">
        <f t="shared" si="274"/>
        <v>19.975000000000001</v>
      </c>
      <c r="R1779" s="9">
        <f t="shared" si="275"/>
        <v>14.125</v>
      </c>
      <c r="S1779" s="9">
        <f t="shared" si="276"/>
        <v>14.925000000000001</v>
      </c>
      <c r="T1779" s="9">
        <f t="shared" si="277"/>
        <v>16.625</v>
      </c>
      <c r="U1779" s="8">
        <f t="shared" si="278"/>
        <v>16.341666666666669</v>
      </c>
      <c r="V1779" s="8">
        <f t="shared" si="279"/>
        <v>16.412500000000001</v>
      </c>
    </row>
    <row r="1780" spans="1:22" ht="13.5" x14ac:dyDescent="0.25">
      <c r="A1780" s="3">
        <f>RSI!A1780</f>
        <v>44606</v>
      </c>
      <c r="B1780" s="2">
        <f>RSI!B1780</f>
        <v>1.6</v>
      </c>
      <c r="C1780" s="2">
        <f>RSI!I1780</f>
        <v>7.3568657914819795</v>
      </c>
      <c r="D1780" s="2">
        <f>MACD!E1780</f>
        <v>0.15736039965846604</v>
      </c>
      <c r="E1780" s="2">
        <f>MACD!F1780</f>
        <v>0.1189137223635911</v>
      </c>
      <c r="F1780" s="2">
        <f>'Moving Avg'!D1780</f>
        <v>1.65</v>
      </c>
      <c r="G1780" s="2">
        <f>'Moving Avg'!F1780</f>
        <v>1.8979999999999997</v>
      </c>
      <c r="H1780" s="2">
        <f>'Moving Avg'!G1780</f>
        <v>2.0289999999999995</v>
      </c>
      <c r="I1780" s="2">
        <f>'Moving Avg'!H1780</f>
        <v>1.7619999999999987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0"/>
        <v>50</v>
      </c>
      <c r="N1780" s="8">
        <f t="shared" si="271"/>
        <v>0</v>
      </c>
      <c r="O1780" s="8">
        <f t="shared" si="272"/>
        <v>0</v>
      </c>
      <c r="P1780" s="8">
        <f t="shared" si="273"/>
        <v>16.5</v>
      </c>
      <c r="Q1780" s="9">
        <f t="shared" si="274"/>
        <v>19.975000000000001</v>
      </c>
      <c r="R1780" s="9">
        <f t="shared" si="275"/>
        <v>14.125</v>
      </c>
      <c r="S1780" s="9">
        <f t="shared" si="276"/>
        <v>14.925000000000001</v>
      </c>
      <c r="T1780" s="9">
        <f t="shared" si="277"/>
        <v>16.625</v>
      </c>
      <c r="U1780" s="8">
        <f t="shared" si="278"/>
        <v>16.341666666666669</v>
      </c>
      <c r="V1780" s="8">
        <f t="shared" si="279"/>
        <v>16.412500000000001</v>
      </c>
    </row>
    <row r="1781" spans="1:22" ht="13.5" x14ac:dyDescent="0.25">
      <c r="A1781" s="3">
        <f>RSI!A1781</f>
        <v>44607</v>
      </c>
      <c r="B1781" s="2">
        <f>RSI!B1781</f>
        <v>1.67</v>
      </c>
      <c r="C1781" s="2">
        <f>RSI!I1781</f>
        <v>23.395829532347832</v>
      </c>
      <c r="D1781" s="2">
        <f>MACD!E1781</f>
        <v>0.16251219588023336</v>
      </c>
      <c r="E1781" s="2">
        <f>MACD!F1781</f>
        <v>0.12763341706691955</v>
      </c>
      <c r="F1781" s="2">
        <f>'Moving Avg'!D1781</f>
        <v>1.6379999999999999</v>
      </c>
      <c r="G1781" s="2">
        <f>'Moving Avg'!F1781</f>
        <v>1.8765000000000001</v>
      </c>
      <c r="H1781" s="2">
        <f>'Moving Avg'!G1781</f>
        <v>2.0206</v>
      </c>
      <c r="I1781" s="2">
        <f>'Moving Avg'!H1781</f>
        <v>1.763949999999999</v>
      </c>
      <c r="J1781" s="6" t="str">
        <f>OBV!F1781</f>
        <v>BULLISH</v>
      </c>
      <c r="K1781" s="6" t="str">
        <f>OBV!G1781</f>
        <v>NEUTRAL</v>
      </c>
      <c r="L1781" s="6" t="str">
        <f>OBV!H1781</f>
        <v>BULLISH DIVERGENCE</v>
      </c>
      <c r="M1781" s="8">
        <f t="shared" si="270"/>
        <v>50</v>
      </c>
      <c r="N1781" s="8">
        <f t="shared" si="271"/>
        <v>0</v>
      </c>
      <c r="O1781" s="8">
        <f t="shared" si="272"/>
        <v>0</v>
      </c>
      <c r="P1781" s="8">
        <f t="shared" si="273"/>
        <v>66.5</v>
      </c>
      <c r="Q1781" s="9">
        <f t="shared" si="274"/>
        <v>27.475000000000001</v>
      </c>
      <c r="R1781" s="9">
        <f t="shared" si="275"/>
        <v>26.625</v>
      </c>
      <c r="S1781" s="9">
        <f t="shared" si="276"/>
        <v>37.424999999999997</v>
      </c>
      <c r="T1781" s="9">
        <f t="shared" si="277"/>
        <v>29.125</v>
      </c>
      <c r="U1781" s="8">
        <f t="shared" si="278"/>
        <v>30.508333333333336</v>
      </c>
      <c r="V1781" s="8">
        <f t="shared" si="279"/>
        <v>30.162500000000001</v>
      </c>
    </row>
    <row r="1782" spans="1:22" ht="13.5" x14ac:dyDescent="0.25">
      <c r="A1782" s="3">
        <f>RSI!A1782</f>
        <v>44608</v>
      </c>
      <c r="B1782" s="2">
        <f>RSI!B1782</f>
        <v>1.67</v>
      </c>
      <c r="C1782" s="2">
        <f>RSI!I1782</f>
        <v>23.395829532347832</v>
      </c>
      <c r="D1782" s="2">
        <f>MACD!E1782</f>
        <v>0.15580762373625934</v>
      </c>
      <c r="E1782" s="2">
        <f>MACD!F1782</f>
        <v>0.13326825840078751</v>
      </c>
      <c r="F1782" s="2">
        <f>'Moving Avg'!D1782</f>
        <v>1.64</v>
      </c>
      <c r="G1782" s="2">
        <f>'Moving Avg'!F1782</f>
        <v>1.8550000000000004</v>
      </c>
      <c r="H1782" s="2">
        <f>'Moving Avg'!G1782</f>
        <v>2.0140000000000002</v>
      </c>
      <c r="I1782" s="2">
        <f>'Moving Avg'!H1782</f>
        <v>1.7656499999999991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  <c r="M1782" s="8">
        <f t="shared" si="270"/>
        <v>50</v>
      </c>
      <c r="N1782" s="8">
        <f t="shared" si="271"/>
        <v>0</v>
      </c>
      <c r="O1782" s="8">
        <f t="shared" si="272"/>
        <v>0</v>
      </c>
      <c r="P1782" s="8">
        <f t="shared" si="273"/>
        <v>83.5</v>
      </c>
      <c r="Q1782" s="9">
        <f t="shared" si="274"/>
        <v>30.024999999999999</v>
      </c>
      <c r="R1782" s="9">
        <f t="shared" si="275"/>
        <v>30.875</v>
      </c>
      <c r="S1782" s="9">
        <f t="shared" si="276"/>
        <v>45.075000000000003</v>
      </c>
      <c r="T1782" s="9">
        <f t="shared" si="277"/>
        <v>33.375</v>
      </c>
      <c r="U1782" s="8">
        <f t="shared" si="278"/>
        <v>35.324999999999996</v>
      </c>
      <c r="V1782" s="8">
        <f t="shared" si="279"/>
        <v>34.837499999999999</v>
      </c>
    </row>
    <row r="1783" spans="1:22" ht="13.5" x14ac:dyDescent="0.25">
      <c r="A1783" s="3">
        <f>RSI!A1783</f>
        <v>44609</v>
      </c>
      <c r="B1783" s="2">
        <f>RSI!B1783</f>
        <v>1.74</v>
      </c>
      <c r="C1783" s="2">
        <f>RSI!I1783</f>
        <v>36.204952581471908</v>
      </c>
      <c r="D1783" s="2">
        <f>MACD!E1783</f>
        <v>0.14610110568914303</v>
      </c>
      <c r="E1783" s="2">
        <f>MACD!F1783</f>
        <v>0.13583482785845863</v>
      </c>
      <c r="F1783" s="2">
        <f>'Moving Avg'!D1783</f>
        <v>1.6559999999999999</v>
      </c>
      <c r="G1783" s="2">
        <f>'Moving Avg'!F1783</f>
        <v>1.8380000000000003</v>
      </c>
      <c r="H1783" s="2">
        <f>'Moving Avg'!G1783</f>
        <v>2.0069999999999997</v>
      </c>
      <c r="I1783" s="2">
        <f>'Moving Avg'!H1783</f>
        <v>1.7674499999999995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  <c r="M1783" s="8">
        <f t="shared" si="270"/>
        <v>25</v>
      </c>
      <c r="N1783" s="8">
        <f t="shared" si="271"/>
        <v>0</v>
      </c>
      <c r="O1783" s="8">
        <f t="shared" si="272"/>
        <v>0</v>
      </c>
      <c r="P1783" s="8">
        <f t="shared" si="273"/>
        <v>83.5</v>
      </c>
      <c r="Q1783" s="9">
        <f t="shared" si="274"/>
        <v>21.274999999999999</v>
      </c>
      <c r="R1783" s="9">
        <f t="shared" si="275"/>
        <v>25.875</v>
      </c>
      <c r="S1783" s="9">
        <f t="shared" si="276"/>
        <v>41.325000000000003</v>
      </c>
      <c r="T1783" s="9">
        <f t="shared" si="277"/>
        <v>27.125</v>
      </c>
      <c r="U1783" s="8">
        <f t="shared" si="278"/>
        <v>29.491666666666664</v>
      </c>
      <c r="V1783" s="8">
        <f t="shared" si="279"/>
        <v>28.9</v>
      </c>
    </row>
    <row r="1784" spans="1:22" ht="13.5" x14ac:dyDescent="0.25">
      <c r="A1784" s="3">
        <f>RSI!A1784</f>
        <v>44610</v>
      </c>
      <c r="B1784" s="2">
        <f>RSI!B1784</f>
        <v>1.81</v>
      </c>
      <c r="C1784" s="2">
        <f>RSI!I1784</f>
        <v>45.9398031564576</v>
      </c>
      <c r="D1784" s="2">
        <f>MACD!E1784</f>
        <v>0.12104783820847764</v>
      </c>
      <c r="E1784" s="2">
        <f>MACD!F1784</f>
        <v>0.13287742992846244</v>
      </c>
      <c r="F1784" s="2">
        <f>'Moving Avg'!D1784</f>
        <v>1.698</v>
      </c>
      <c r="G1784" s="2">
        <f>'Moving Avg'!F1784</f>
        <v>1.8245000000000005</v>
      </c>
      <c r="H1784" s="2">
        <f>'Moving Avg'!G1784</f>
        <v>2.0013999999999998</v>
      </c>
      <c r="I1784" s="2">
        <f>'Moving Avg'!H1784</f>
        <v>1.7692999999999999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0"/>
        <v>25</v>
      </c>
      <c r="N1784" s="8">
        <f t="shared" si="271"/>
        <v>45</v>
      </c>
      <c r="O1784" s="8">
        <f t="shared" si="272"/>
        <v>0</v>
      </c>
      <c r="P1784" s="8">
        <f t="shared" si="273"/>
        <v>83.5</v>
      </c>
      <c r="Q1784" s="9">
        <f t="shared" si="274"/>
        <v>37.024999999999999</v>
      </c>
      <c r="R1784" s="9">
        <f t="shared" si="275"/>
        <v>34.875</v>
      </c>
      <c r="S1784" s="9">
        <f t="shared" si="276"/>
        <v>48.075000000000003</v>
      </c>
      <c r="T1784" s="9">
        <f t="shared" si="277"/>
        <v>38.375</v>
      </c>
      <c r="U1784" s="8">
        <f t="shared" si="278"/>
        <v>39.991666666666667</v>
      </c>
      <c r="V1784" s="8">
        <f t="shared" si="279"/>
        <v>39.587500000000006</v>
      </c>
    </row>
    <row r="1785" spans="1:22" ht="13.5" x14ac:dyDescent="0.25">
      <c r="A1785" s="3">
        <f>RSI!A1785</f>
        <v>44613</v>
      </c>
      <c r="B1785" s="2">
        <f>RSI!B1785</f>
        <v>1.81</v>
      </c>
      <c r="C1785" s="2">
        <f>RSI!I1785</f>
        <v>45.9398031564576</v>
      </c>
      <c r="D1785" s="2">
        <f>MACD!E1785</f>
        <v>8.7732054989056119E-2</v>
      </c>
      <c r="E1785" s="2">
        <f>MACD!F1785</f>
        <v>0.12384835494058118</v>
      </c>
      <c r="F1785" s="2">
        <f>'Moving Avg'!D1785</f>
        <v>1.7400000000000002</v>
      </c>
      <c r="G1785" s="2">
        <f>'Moving Avg'!F1785</f>
        <v>1.8110000000000006</v>
      </c>
      <c r="H1785" s="2">
        <f>'Moving Avg'!G1785</f>
        <v>1.9957999999999998</v>
      </c>
      <c r="I1785" s="2">
        <f>'Moving Avg'!H1785</f>
        <v>1.7708499999999998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  <c r="M1785" s="8">
        <f t="shared" si="270"/>
        <v>25</v>
      </c>
      <c r="N1785" s="8">
        <f t="shared" si="271"/>
        <v>100</v>
      </c>
      <c r="O1785" s="8">
        <f t="shared" si="272"/>
        <v>0</v>
      </c>
      <c r="P1785" s="8">
        <f t="shared" si="273"/>
        <v>83.5</v>
      </c>
      <c r="Q1785" s="9">
        <f t="shared" si="274"/>
        <v>56.274999999999999</v>
      </c>
      <c r="R1785" s="9">
        <f t="shared" si="275"/>
        <v>45.875</v>
      </c>
      <c r="S1785" s="9">
        <f t="shared" si="276"/>
        <v>56.325000000000003</v>
      </c>
      <c r="T1785" s="9">
        <f t="shared" si="277"/>
        <v>52.125</v>
      </c>
      <c r="U1785" s="8">
        <f t="shared" si="278"/>
        <v>52.82500000000001</v>
      </c>
      <c r="V1785" s="8">
        <f t="shared" si="279"/>
        <v>52.650000000000006</v>
      </c>
    </row>
    <row r="1786" spans="1:22" ht="13.5" x14ac:dyDescent="0.25">
      <c r="A1786" s="3">
        <f>RSI!A1786</f>
        <v>44614</v>
      </c>
      <c r="B1786" s="2">
        <f>RSI!B1786</f>
        <v>1.81</v>
      </c>
      <c r="C1786" s="2">
        <f>RSI!I1786</f>
        <v>45.9398031564576</v>
      </c>
      <c r="D1786" s="2">
        <f>MACD!E1786</f>
        <v>5.971846921897872E-2</v>
      </c>
      <c r="E1786" s="2">
        <f>MACD!F1786</f>
        <v>0.11102237779626069</v>
      </c>
      <c r="F1786" s="2">
        <f>'Moving Avg'!D1786</f>
        <v>1.7680000000000002</v>
      </c>
      <c r="G1786" s="2">
        <f>'Moving Avg'!F1786</f>
        <v>1.7995000000000005</v>
      </c>
      <c r="H1786" s="2">
        <f>'Moving Avg'!G1786</f>
        <v>1.9903999999999997</v>
      </c>
      <c r="I1786" s="2">
        <f>'Moving Avg'!H1786</f>
        <v>1.7721500000000001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25</v>
      </c>
      <c r="N1786" s="8">
        <f t="shared" si="271"/>
        <v>100</v>
      </c>
      <c r="O1786" s="8">
        <f t="shared" si="272"/>
        <v>0</v>
      </c>
      <c r="P1786" s="8">
        <f t="shared" si="273"/>
        <v>83.5</v>
      </c>
      <c r="Q1786" s="9">
        <f t="shared" si="274"/>
        <v>56.274999999999999</v>
      </c>
      <c r="R1786" s="9">
        <f t="shared" si="275"/>
        <v>45.875</v>
      </c>
      <c r="S1786" s="9">
        <f t="shared" si="276"/>
        <v>56.325000000000003</v>
      </c>
      <c r="T1786" s="9">
        <f t="shared" si="277"/>
        <v>52.125</v>
      </c>
      <c r="U1786" s="8">
        <f t="shared" si="278"/>
        <v>52.82500000000001</v>
      </c>
      <c r="V1786" s="8">
        <f t="shared" si="279"/>
        <v>52.650000000000006</v>
      </c>
    </row>
    <row r="1787" spans="1:22" ht="13.5" x14ac:dyDescent="0.25">
      <c r="A1787" s="3">
        <f>RSI!A1787</f>
        <v>44615</v>
      </c>
      <c r="B1787" s="2">
        <f>RSI!B1787</f>
        <v>1.8</v>
      </c>
      <c r="C1787" s="2">
        <f>RSI!I1787</f>
        <v>44.722157068536369</v>
      </c>
      <c r="D1787" s="2">
        <f>MACD!E1787</f>
        <v>2.6149779863858358E-2</v>
      </c>
      <c r="E1787" s="2">
        <f>MACD!F1787</f>
        <v>9.4047858209780233E-2</v>
      </c>
      <c r="F1787" s="2">
        <f>'Moving Avg'!D1787</f>
        <v>1.794</v>
      </c>
      <c r="G1787" s="2">
        <f>'Moving Avg'!F1787</f>
        <v>1.7900000000000003</v>
      </c>
      <c r="H1787" s="2">
        <f>'Moving Avg'!G1787</f>
        <v>1.9847999999999999</v>
      </c>
      <c r="I1787" s="2">
        <f>'Moving Avg'!H1787</f>
        <v>1.7731000000000006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25</v>
      </c>
      <c r="N1787" s="8">
        <f t="shared" si="271"/>
        <v>100</v>
      </c>
      <c r="O1787" s="8">
        <f t="shared" si="272"/>
        <v>50</v>
      </c>
      <c r="P1787" s="8">
        <f t="shared" si="273"/>
        <v>83.5</v>
      </c>
      <c r="Q1787" s="9">
        <f t="shared" si="274"/>
        <v>63.774999999999999</v>
      </c>
      <c r="R1787" s="9">
        <f t="shared" si="275"/>
        <v>63.375</v>
      </c>
      <c r="S1787" s="9">
        <f t="shared" si="276"/>
        <v>68.825000000000003</v>
      </c>
      <c r="T1787" s="9">
        <f t="shared" si="277"/>
        <v>64.625</v>
      </c>
      <c r="U1787" s="8">
        <f t="shared" si="278"/>
        <v>65.325000000000003</v>
      </c>
      <c r="V1787" s="8">
        <f t="shared" si="279"/>
        <v>65.150000000000006</v>
      </c>
    </row>
    <row r="1788" spans="1:22" ht="13.5" x14ac:dyDescent="0.25">
      <c r="A1788" s="3">
        <f>RSI!A1788</f>
        <v>44616</v>
      </c>
      <c r="B1788" s="2">
        <f>RSI!B1788</f>
        <v>1.8</v>
      </c>
      <c r="C1788" s="2">
        <f>RSI!I1788</f>
        <v>44.722157068536369</v>
      </c>
      <c r="D1788" s="2">
        <f>MACD!E1788</f>
        <v>-2.0439201136728258E-3</v>
      </c>
      <c r="E1788" s="2">
        <f>MACD!F1788</f>
        <v>7.4829502545089632E-2</v>
      </c>
      <c r="F1788" s="2">
        <f>'Moving Avg'!D1788</f>
        <v>1.8059999999999998</v>
      </c>
      <c r="G1788" s="2">
        <f>'Moving Avg'!F1788</f>
        <v>1.7804999999999995</v>
      </c>
      <c r="H1788" s="2">
        <f>'Moving Avg'!G1788</f>
        <v>1.9791999999999998</v>
      </c>
      <c r="I1788" s="2">
        <f>'Moving Avg'!H1788</f>
        <v>1.7740500000000008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25</v>
      </c>
      <c r="N1788" s="8">
        <f t="shared" si="271"/>
        <v>100</v>
      </c>
      <c r="O1788" s="8">
        <f t="shared" si="272"/>
        <v>50</v>
      </c>
      <c r="P1788" s="8">
        <f t="shared" si="273"/>
        <v>83.5</v>
      </c>
      <c r="Q1788" s="9">
        <f t="shared" si="274"/>
        <v>63.774999999999999</v>
      </c>
      <c r="R1788" s="9">
        <f t="shared" si="275"/>
        <v>63.375</v>
      </c>
      <c r="S1788" s="9">
        <f t="shared" si="276"/>
        <v>68.825000000000003</v>
      </c>
      <c r="T1788" s="9">
        <f t="shared" si="277"/>
        <v>64.625</v>
      </c>
      <c r="U1788" s="8">
        <f t="shared" si="278"/>
        <v>65.325000000000003</v>
      </c>
      <c r="V1788" s="8">
        <f t="shared" si="279"/>
        <v>65.150000000000006</v>
      </c>
    </row>
    <row r="1789" spans="1:22" ht="13.5" x14ac:dyDescent="0.25">
      <c r="A1789" s="3">
        <f>RSI!A1789</f>
        <v>44617</v>
      </c>
      <c r="B1789" s="2">
        <f>RSI!B1789</f>
        <v>1.8</v>
      </c>
      <c r="C1789" s="2">
        <f>RSI!I1789</f>
        <v>44.722157068536369</v>
      </c>
      <c r="D1789" s="2">
        <f>MACD!E1789</f>
        <v>-3.493591958195319E-2</v>
      </c>
      <c r="E1789" s="2">
        <f>MACD!F1789</f>
        <v>5.2876418119681072E-2</v>
      </c>
      <c r="F1789" s="2">
        <f>'Moving Avg'!D1789</f>
        <v>1.8039999999999998</v>
      </c>
      <c r="G1789" s="2">
        <f>'Moving Avg'!F1789</f>
        <v>1.7709999999999997</v>
      </c>
      <c r="H1789" s="2">
        <f>'Moving Avg'!G1789</f>
        <v>1.9735999999999998</v>
      </c>
      <c r="I1789" s="2">
        <f>'Moving Avg'!H1789</f>
        <v>1.7750000000000008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25</v>
      </c>
      <c r="N1789" s="8">
        <f t="shared" si="271"/>
        <v>100</v>
      </c>
      <c r="O1789" s="8">
        <f t="shared" si="272"/>
        <v>50</v>
      </c>
      <c r="P1789" s="8">
        <f t="shared" si="273"/>
        <v>16.5</v>
      </c>
      <c r="Q1789" s="9">
        <f t="shared" si="274"/>
        <v>53.725000000000001</v>
      </c>
      <c r="R1789" s="9">
        <f t="shared" si="275"/>
        <v>46.625</v>
      </c>
      <c r="S1789" s="9">
        <f t="shared" si="276"/>
        <v>38.674999999999997</v>
      </c>
      <c r="T1789" s="9">
        <f t="shared" si="277"/>
        <v>47.875</v>
      </c>
      <c r="U1789" s="8">
        <f t="shared" si="278"/>
        <v>46.341666666666661</v>
      </c>
      <c r="V1789" s="8">
        <f t="shared" si="279"/>
        <v>46.724999999999994</v>
      </c>
    </row>
    <row r="1790" spans="1:22" ht="13.5" x14ac:dyDescent="0.25">
      <c r="A1790" s="3">
        <f>RSI!A1790</f>
        <v>44620</v>
      </c>
      <c r="B1790" s="2">
        <f>RSI!B1790</f>
        <v>1.8</v>
      </c>
      <c r="C1790" s="2">
        <f>RSI!I1790</f>
        <v>44.722157068536369</v>
      </c>
      <c r="D1790" s="2">
        <f>MACD!E1790</f>
        <v>-6.25870767769654E-2</v>
      </c>
      <c r="E1790" s="2">
        <f>MACD!F1790</f>
        <v>2.9783719140351779E-2</v>
      </c>
      <c r="F1790" s="2">
        <f>'Moving Avg'!D1790</f>
        <v>1.802</v>
      </c>
      <c r="G1790" s="2">
        <f>'Moving Avg'!F1790</f>
        <v>1.7624999999999997</v>
      </c>
      <c r="H1790" s="2">
        <f>'Moving Avg'!G1790</f>
        <v>1.9679999999999997</v>
      </c>
      <c r="I1790" s="2">
        <f>'Moving Avg'!H1790</f>
        <v>1.775950000000001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25</v>
      </c>
      <c r="N1790" s="8">
        <f t="shared" si="271"/>
        <v>100</v>
      </c>
      <c r="O1790" s="8">
        <f t="shared" si="272"/>
        <v>50</v>
      </c>
      <c r="P1790" s="8">
        <f t="shared" si="273"/>
        <v>16.5</v>
      </c>
      <c r="Q1790" s="9">
        <f t="shared" si="274"/>
        <v>53.725000000000001</v>
      </c>
      <c r="R1790" s="9">
        <f t="shared" si="275"/>
        <v>46.625</v>
      </c>
      <c r="S1790" s="9">
        <f t="shared" si="276"/>
        <v>38.674999999999997</v>
      </c>
      <c r="T1790" s="9">
        <f t="shared" si="277"/>
        <v>47.875</v>
      </c>
      <c r="U1790" s="8">
        <f t="shared" si="278"/>
        <v>46.341666666666661</v>
      </c>
      <c r="V1790" s="8">
        <f t="shared" si="279"/>
        <v>46.724999999999994</v>
      </c>
    </row>
    <row r="1791" spans="1:22" ht="13.5" x14ac:dyDescent="0.25">
      <c r="A1791" s="3">
        <f>RSI!A1791</f>
        <v>44621</v>
      </c>
      <c r="B1791" s="2">
        <f>RSI!B1791</f>
        <v>1.83</v>
      </c>
      <c r="C1791" s="2">
        <f>RSI!I1791</f>
        <v>50.063050862485248</v>
      </c>
      <c r="D1791" s="2">
        <f>MACD!E1791</f>
        <v>-7.7270039516339928E-2</v>
      </c>
      <c r="E1791" s="2">
        <f>MACD!F1791</f>
        <v>8.3729674090134362E-3</v>
      </c>
      <c r="F1791" s="2">
        <f>'Moving Avg'!D1791</f>
        <v>1.8060000000000003</v>
      </c>
      <c r="G1791" s="2">
        <f>'Moving Avg'!F1791</f>
        <v>1.7555000000000001</v>
      </c>
      <c r="H1791" s="2">
        <f>'Moving Avg'!G1791</f>
        <v>1.9629999999999999</v>
      </c>
      <c r="I1791" s="2">
        <f>'Moving Avg'!H1791</f>
        <v>1.7770500000000014</v>
      </c>
      <c r="J1791" s="6" t="str">
        <f>OBV!F1791</f>
        <v>BEARISH</v>
      </c>
      <c r="K1791" s="6" t="str">
        <f>OBV!G1791</f>
        <v>NEUTRAL</v>
      </c>
      <c r="L1791" s="6" t="str">
        <f>OBV!H1791</f>
        <v>BEARISH DIVERGENCE</v>
      </c>
      <c r="M1791" s="8">
        <f t="shared" si="270"/>
        <v>25</v>
      </c>
      <c r="N1791" s="8">
        <f t="shared" si="271"/>
        <v>100</v>
      </c>
      <c r="O1791" s="8">
        <f t="shared" si="272"/>
        <v>50</v>
      </c>
      <c r="P1791" s="8">
        <f t="shared" si="273"/>
        <v>16.5</v>
      </c>
      <c r="Q1791" s="9">
        <f t="shared" si="274"/>
        <v>53.725000000000001</v>
      </c>
      <c r="R1791" s="9">
        <f t="shared" si="275"/>
        <v>46.625</v>
      </c>
      <c r="S1791" s="9">
        <f t="shared" si="276"/>
        <v>38.674999999999997</v>
      </c>
      <c r="T1791" s="9">
        <f t="shared" si="277"/>
        <v>47.875</v>
      </c>
      <c r="U1791" s="8">
        <f t="shared" si="278"/>
        <v>46.341666666666661</v>
      </c>
      <c r="V1791" s="8">
        <f t="shared" si="279"/>
        <v>46.724999999999994</v>
      </c>
    </row>
    <row r="1792" spans="1:22" ht="13.5" x14ac:dyDescent="0.25">
      <c r="A1792" s="3">
        <f>RSI!A1792</f>
        <v>44622</v>
      </c>
      <c r="B1792" s="2">
        <f>RSI!B1792</f>
        <v>1.84</v>
      </c>
      <c r="C1792" s="2">
        <f>RSI!I1792</f>
        <v>51.736993812463759</v>
      </c>
      <c r="D1792" s="2">
        <f>MACD!E1792</f>
        <v>-9.0457317565521667E-2</v>
      </c>
      <c r="E1792" s="2">
        <f>MACD!F1792</f>
        <v>-1.1393089585893586E-2</v>
      </c>
      <c r="F1792" s="2">
        <f>'Moving Avg'!D1792</f>
        <v>1.8140000000000001</v>
      </c>
      <c r="G1792" s="2">
        <f>'Moving Avg'!F1792</f>
        <v>1.7530000000000001</v>
      </c>
      <c r="H1792" s="2">
        <f>'Moving Avg'!G1792</f>
        <v>1.9577999999999998</v>
      </c>
      <c r="I1792" s="2">
        <f>'Moving Avg'!H1792</f>
        <v>1.7782000000000011</v>
      </c>
      <c r="J1792" s="6" t="str">
        <f>OBV!F1792</f>
        <v>BULLISH</v>
      </c>
      <c r="K1792" s="6" t="str">
        <f>OBV!G1792</f>
        <v>NEUTRAL</v>
      </c>
      <c r="L1792" s="6" t="str">
        <f>OBV!H1792</f>
        <v>CONFIRMED BULLISH</v>
      </c>
      <c r="M1792" s="8">
        <f t="shared" si="270"/>
        <v>25</v>
      </c>
      <c r="N1792" s="8">
        <f t="shared" si="271"/>
        <v>100</v>
      </c>
      <c r="O1792" s="8">
        <f t="shared" si="272"/>
        <v>50</v>
      </c>
      <c r="P1792" s="8">
        <f t="shared" si="273"/>
        <v>83.5</v>
      </c>
      <c r="Q1792" s="9">
        <f t="shared" si="274"/>
        <v>63.774999999999999</v>
      </c>
      <c r="R1792" s="9">
        <f t="shared" si="275"/>
        <v>63.375</v>
      </c>
      <c r="S1792" s="9">
        <f t="shared" si="276"/>
        <v>68.825000000000003</v>
      </c>
      <c r="T1792" s="9">
        <f t="shared" si="277"/>
        <v>64.625</v>
      </c>
      <c r="U1792" s="8">
        <f t="shared" si="278"/>
        <v>65.325000000000003</v>
      </c>
      <c r="V1792" s="8">
        <f t="shared" si="279"/>
        <v>65.150000000000006</v>
      </c>
    </row>
    <row r="1793" spans="1:22" ht="13.5" x14ac:dyDescent="0.25">
      <c r="A1793" s="3">
        <f>RSI!A1793</f>
        <v>44623</v>
      </c>
      <c r="B1793" s="2">
        <f>RSI!B1793</f>
        <v>1.85</v>
      </c>
      <c r="C1793" s="2">
        <f>RSI!I1793</f>
        <v>53.41856849803613</v>
      </c>
      <c r="D1793" s="2">
        <f>MACD!E1793</f>
        <v>-9.166720985401966E-2</v>
      </c>
      <c r="E1793" s="2">
        <f>MACD!F1793</f>
        <v>-2.7447913639518803E-2</v>
      </c>
      <c r="F1793" s="2">
        <f>'Moving Avg'!D1793</f>
        <v>1.8239999999999998</v>
      </c>
      <c r="G1793" s="2">
        <f>'Moving Avg'!F1793</f>
        <v>1.7510000000000001</v>
      </c>
      <c r="H1793" s="2">
        <f>'Moving Avg'!G1793</f>
        <v>1.9517999999999998</v>
      </c>
      <c r="I1793" s="2">
        <f>'Moving Avg'!H1793</f>
        <v>1.7794000000000014</v>
      </c>
      <c r="J1793" s="6" t="str">
        <f>OBV!F1793</f>
        <v>BULLISH</v>
      </c>
      <c r="K1793" s="6" t="str">
        <f>OBV!G1793</f>
        <v>NEUTRAL</v>
      </c>
      <c r="L1793" s="6" t="str">
        <f>OBV!H1793</f>
        <v>CONFIRMED BULLISH</v>
      </c>
      <c r="M1793" s="8">
        <f t="shared" si="270"/>
        <v>25</v>
      </c>
      <c r="N1793" s="8">
        <f t="shared" si="271"/>
        <v>100</v>
      </c>
      <c r="O1793" s="8">
        <f t="shared" si="272"/>
        <v>50</v>
      </c>
      <c r="P1793" s="8">
        <f t="shared" si="273"/>
        <v>83.5</v>
      </c>
      <c r="Q1793" s="9">
        <f t="shared" si="274"/>
        <v>63.774999999999999</v>
      </c>
      <c r="R1793" s="9">
        <f t="shared" si="275"/>
        <v>63.375</v>
      </c>
      <c r="S1793" s="9">
        <f t="shared" si="276"/>
        <v>68.825000000000003</v>
      </c>
      <c r="T1793" s="9">
        <f t="shared" si="277"/>
        <v>64.625</v>
      </c>
      <c r="U1793" s="8">
        <f t="shared" si="278"/>
        <v>65.325000000000003</v>
      </c>
      <c r="V1793" s="8">
        <f t="shared" si="279"/>
        <v>65.150000000000006</v>
      </c>
    </row>
    <row r="1794" spans="1:22" ht="13.5" x14ac:dyDescent="0.25">
      <c r="A1794" s="3">
        <f>RSI!A1794</f>
        <v>44624</v>
      </c>
      <c r="B1794" s="2">
        <f>RSI!B1794</f>
        <v>1.85</v>
      </c>
      <c r="C1794" s="2">
        <f>RSI!I1794</f>
        <v>53.41856849803613</v>
      </c>
      <c r="D1794" s="2">
        <f>MACD!E1794</f>
        <v>-8.2054821078865414E-2</v>
      </c>
      <c r="E1794" s="2">
        <f>MACD!F1794</f>
        <v>-3.8369295127388126E-2</v>
      </c>
      <c r="F1794" s="2">
        <f>'Moving Avg'!D1794</f>
        <v>1.8340000000000001</v>
      </c>
      <c r="G1794" s="2">
        <f>'Moving Avg'!F1794</f>
        <v>1.7530000000000001</v>
      </c>
      <c r="H1794" s="2">
        <f>'Moving Avg'!G1794</f>
        <v>1.9449999999999994</v>
      </c>
      <c r="I1794" s="2">
        <f>'Moving Avg'!H1794</f>
        <v>1.7806000000000015</v>
      </c>
      <c r="J1794" s="6" t="str">
        <f>OBV!F1794</f>
        <v>BULLISH</v>
      </c>
      <c r="K1794" s="6" t="str">
        <f>OBV!G1794</f>
        <v>NEUTRAL</v>
      </c>
      <c r="L1794" s="6" t="str">
        <f>OBV!H1794</f>
        <v>CONFIRMED BULLISH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100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83.5</v>
      </c>
      <c r="Q1794" s="9">
        <f t="shared" si="274"/>
        <v>63.774999999999999</v>
      </c>
      <c r="R1794" s="9">
        <f t="shared" si="275"/>
        <v>63.375</v>
      </c>
      <c r="S1794" s="9">
        <f t="shared" si="276"/>
        <v>68.825000000000003</v>
      </c>
      <c r="T1794" s="9">
        <f t="shared" si="277"/>
        <v>64.625</v>
      </c>
      <c r="U1794" s="8">
        <f t="shared" si="278"/>
        <v>65.325000000000003</v>
      </c>
      <c r="V1794" s="8">
        <f t="shared" si="279"/>
        <v>65.150000000000006</v>
      </c>
    </row>
    <row r="1795" spans="1:22" ht="13.5" x14ac:dyDescent="0.25">
      <c r="A1795" s="3">
        <f>RSI!A1795</f>
        <v>44627</v>
      </c>
      <c r="B1795" s="2">
        <f>RSI!B1795</f>
        <v>1.85</v>
      </c>
      <c r="C1795" s="2">
        <f>RSI!I1795</f>
        <v>53.41856849803613</v>
      </c>
      <c r="D1795" s="2">
        <f>MACD!E1795</f>
        <v>-7.4044490031905497E-2</v>
      </c>
      <c r="E1795" s="2">
        <f>MACD!F1795</f>
        <v>-4.5504334108291598E-2</v>
      </c>
      <c r="F1795" s="2">
        <f>'Moving Avg'!D1795</f>
        <v>1.8439999999999999</v>
      </c>
      <c r="G1795" s="2">
        <f>'Moving Avg'!F1795</f>
        <v>1.7589999999999999</v>
      </c>
      <c r="H1795" s="2">
        <f>'Moving Avg'!G1795</f>
        <v>1.9381999999999993</v>
      </c>
      <c r="I1795" s="2">
        <f>'Moving Avg'!H1795</f>
        <v>1.7816000000000016</v>
      </c>
      <c r="J1795" s="6" t="str">
        <f>OBV!F1795</f>
        <v>BULLISH</v>
      </c>
      <c r="K1795" s="6" t="str">
        <f>OBV!G1795</f>
        <v>NEUTRAL</v>
      </c>
      <c r="L1795" s="6" t="str">
        <f>OBV!H1795</f>
        <v>CONFIRMED BULLISH</v>
      </c>
      <c r="M1795" s="8">
        <f t="shared" si="280"/>
        <v>25</v>
      </c>
      <c r="N1795" s="8">
        <f t="shared" si="281"/>
        <v>100</v>
      </c>
      <c r="O1795" s="8">
        <f t="shared" si="282"/>
        <v>50</v>
      </c>
      <c r="P1795" s="8">
        <f t="shared" si="283"/>
        <v>83.5</v>
      </c>
      <c r="Q1795" s="9">
        <f t="shared" ref="Q1795:Q1858" si="284">0.35*M1795+N1795*0.35+O1795*0.15+P1795*0.15</f>
        <v>63.774999999999999</v>
      </c>
      <c r="R1795" s="9">
        <f t="shared" ref="R1795:R1858" si="285">M1795*0.2+N1795*0.2+O1795*0.35+P1795*0.25</f>
        <v>63.375</v>
      </c>
      <c r="S1795" s="9">
        <f t="shared" ref="S1795:S1858" si="286">M1795*0.15+N1795*0.15+O1795*0.25+P1795*0.45</f>
        <v>68.825000000000003</v>
      </c>
      <c r="T1795" s="9">
        <f t="shared" ref="T1795:T1858" si="287">0.25*SUM(M1795:P1795)</f>
        <v>64.625</v>
      </c>
      <c r="U1795" s="8">
        <f t="shared" ref="U1795:U1858" si="288">SUM(Q1795:S1795)/3</f>
        <v>65.325000000000003</v>
      </c>
      <c r="V1795" s="8">
        <f t="shared" ref="V1795:V1858" si="289">SUM(Q1795:T1795)/4</f>
        <v>65.150000000000006</v>
      </c>
    </row>
    <row r="1796" spans="1:22" ht="13.5" x14ac:dyDescent="0.25">
      <c r="A1796" s="3">
        <f>RSI!A1796</f>
        <v>44628</v>
      </c>
      <c r="B1796" s="2">
        <f>RSI!B1796</f>
        <v>1.85</v>
      </c>
      <c r="C1796" s="2">
        <f>RSI!I1796</f>
        <v>53.418568498036137</v>
      </c>
      <c r="D1796" s="2">
        <f>MACD!E1796</f>
        <v>-6.7380618242613322E-2</v>
      </c>
      <c r="E1796" s="2">
        <f>MACD!F1796</f>
        <v>-4.9879590935155947E-2</v>
      </c>
      <c r="F1796" s="2">
        <f>'Moving Avg'!D1796</f>
        <v>1.8480000000000001</v>
      </c>
      <c r="G1796" s="2">
        <f>'Moving Avg'!F1796</f>
        <v>1.7650000000000001</v>
      </c>
      <c r="H1796" s="2">
        <f>'Moving Avg'!G1796</f>
        <v>1.9315999999999993</v>
      </c>
      <c r="I1796" s="2">
        <f>'Moving Avg'!H1796</f>
        <v>1.7826500000000018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  <c r="M1796" s="8">
        <f t="shared" si="280"/>
        <v>25</v>
      </c>
      <c r="N1796" s="8">
        <f t="shared" si="281"/>
        <v>45</v>
      </c>
      <c r="O1796" s="8">
        <f t="shared" si="282"/>
        <v>50</v>
      </c>
      <c r="P1796" s="8">
        <f t="shared" si="283"/>
        <v>83.5</v>
      </c>
      <c r="Q1796" s="9">
        <f t="shared" si="284"/>
        <v>44.524999999999999</v>
      </c>
      <c r="R1796" s="9">
        <f t="shared" si="285"/>
        <v>52.375</v>
      </c>
      <c r="S1796" s="9">
        <f t="shared" si="286"/>
        <v>60.575000000000003</v>
      </c>
      <c r="T1796" s="9">
        <f t="shared" si="287"/>
        <v>50.875</v>
      </c>
      <c r="U1796" s="8">
        <f t="shared" si="288"/>
        <v>52.491666666666674</v>
      </c>
      <c r="V1796" s="8">
        <f t="shared" si="289"/>
        <v>52.087500000000006</v>
      </c>
    </row>
    <row r="1797" spans="1:22" ht="13.5" x14ac:dyDescent="0.25">
      <c r="A1797" s="3">
        <f>RSI!A1797</f>
        <v>44629</v>
      </c>
      <c r="B1797" s="2">
        <f>RSI!B1797</f>
        <v>1.85</v>
      </c>
      <c r="C1797" s="2">
        <f>RSI!I1797</f>
        <v>53.418568498036137</v>
      </c>
      <c r="D1797" s="2">
        <f>MACD!E1797</f>
        <v>-6.338606777245448E-2</v>
      </c>
      <c r="E1797" s="2">
        <f>MACD!F1797</f>
        <v>-5.2580886302615655E-2</v>
      </c>
      <c r="F1797" s="2">
        <f>'Moving Avg'!D1797</f>
        <v>1.85</v>
      </c>
      <c r="G1797" s="2">
        <f>'Moving Avg'!F1797</f>
        <v>1.7745000000000004</v>
      </c>
      <c r="H1797" s="2">
        <f>'Moving Avg'!G1797</f>
        <v>1.9249999999999992</v>
      </c>
      <c r="I1797" s="2">
        <f>'Moving Avg'!H1797</f>
        <v>1.7837000000000021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  <c r="M1797" s="8">
        <f t="shared" si="280"/>
        <v>25</v>
      </c>
      <c r="N1797" s="8">
        <f t="shared" si="281"/>
        <v>45</v>
      </c>
      <c r="O1797" s="8">
        <f t="shared" si="282"/>
        <v>50</v>
      </c>
      <c r="P1797" s="8">
        <f t="shared" si="283"/>
        <v>83.5</v>
      </c>
      <c r="Q1797" s="9">
        <f t="shared" si="284"/>
        <v>44.524999999999999</v>
      </c>
      <c r="R1797" s="9">
        <f t="shared" si="285"/>
        <v>52.375</v>
      </c>
      <c r="S1797" s="9">
        <f t="shared" si="286"/>
        <v>60.575000000000003</v>
      </c>
      <c r="T1797" s="9">
        <f t="shared" si="287"/>
        <v>50.875</v>
      </c>
      <c r="U1797" s="8">
        <f t="shared" si="288"/>
        <v>52.491666666666674</v>
      </c>
      <c r="V1797" s="8">
        <f t="shared" si="289"/>
        <v>52.087500000000006</v>
      </c>
    </row>
    <row r="1798" spans="1:22" ht="13.5" x14ac:dyDescent="0.25">
      <c r="A1798" s="3">
        <f>RSI!A1798</f>
        <v>44630</v>
      </c>
      <c r="B1798" s="2">
        <f>RSI!B1798</f>
        <v>1.85</v>
      </c>
      <c r="C1798" s="2">
        <f>RSI!I1798</f>
        <v>53.418568498036137</v>
      </c>
      <c r="D1798" s="2">
        <f>MACD!E1798</f>
        <v>-6.0103886432330667E-2</v>
      </c>
      <c r="E1798" s="2">
        <f>MACD!F1798</f>
        <v>-5.4085486328558662E-2</v>
      </c>
      <c r="F1798" s="2">
        <f>'Moving Avg'!D1798</f>
        <v>1.85</v>
      </c>
      <c r="G1798" s="2">
        <f>'Moving Avg'!F1798</f>
        <v>1.7840000000000003</v>
      </c>
      <c r="H1798" s="2">
        <f>'Moving Avg'!G1798</f>
        <v>1.9183999999999992</v>
      </c>
      <c r="I1798" s="2">
        <f>'Moving Avg'!H1798</f>
        <v>1.7849500000000018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25</v>
      </c>
      <c r="N1798" s="8">
        <f t="shared" si="281"/>
        <v>45</v>
      </c>
      <c r="O1798" s="8">
        <f t="shared" si="282"/>
        <v>50</v>
      </c>
      <c r="P1798" s="8">
        <f t="shared" si="283"/>
        <v>33</v>
      </c>
      <c r="Q1798" s="9">
        <f t="shared" si="284"/>
        <v>36.950000000000003</v>
      </c>
      <c r="R1798" s="9">
        <f t="shared" si="285"/>
        <v>39.75</v>
      </c>
      <c r="S1798" s="9">
        <f t="shared" si="286"/>
        <v>37.85</v>
      </c>
      <c r="T1798" s="9">
        <f t="shared" si="287"/>
        <v>38.25</v>
      </c>
      <c r="U1798" s="8">
        <f t="shared" si="288"/>
        <v>38.183333333333337</v>
      </c>
      <c r="V1798" s="8">
        <f t="shared" si="289"/>
        <v>38.200000000000003</v>
      </c>
    </row>
    <row r="1799" spans="1:22" ht="13.5" x14ac:dyDescent="0.25">
      <c r="A1799" s="3">
        <f>RSI!A1799</f>
        <v>44631</v>
      </c>
      <c r="B1799" s="2">
        <f>RSI!B1799</f>
        <v>1.85</v>
      </c>
      <c r="C1799" s="2">
        <f>RSI!I1799</f>
        <v>53.418568498036144</v>
      </c>
      <c r="D1799" s="2">
        <f>MACD!E1799</f>
        <v>-5.7417232830440756E-2</v>
      </c>
      <c r="E1799" s="2">
        <f>MACD!F1799</f>
        <v>-5.4751835628935083E-2</v>
      </c>
      <c r="F1799" s="2">
        <f>'Moving Avg'!D1799</f>
        <v>1.85</v>
      </c>
      <c r="G1799" s="2">
        <f>'Moving Avg'!F1799</f>
        <v>1.7965000000000004</v>
      </c>
      <c r="H1799" s="2">
        <f>'Moving Avg'!G1799</f>
        <v>1.9117999999999988</v>
      </c>
      <c r="I1799" s="2">
        <f>'Moving Avg'!H1799</f>
        <v>1.786200000000002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45</v>
      </c>
      <c r="O1799" s="8">
        <f t="shared" si="282"/>
        <v>50</v>
      </c>
      <c r="P1799" s="8">
        <f t="shared" si="283"/>
        <v>33</v>
      </c>
      <c r="Q1799" s="9">
        <f t="shared" si="284"/>
        <v>36.950000000000003</v>
      </c>
      <c r="R1799" s="9">
        <f t="shared" si="285"/>
        <v>39.75</v>
      </c>
      <c r="S1799" s="9">
        <f t="shared" si="286"/>
        <v>37.85</v>
      </c>
      <c r="T1799" s="9">
        <f t="shared" si="287"/>
        <v>38.25</v>
      </c>
      <c r="U1799" s="8">
        <f t="shared" si="288"/>
        <v>38.183333333333337</v>
      </c>
      <c r="V1799" s="8">
        <f t="shared" si="289"/>
        <v>38.200000000000003</v>
      </c>
    </row>
    <row r="1800" spans="1:22" ht="13.5" x14ac:dyDescent="0.25">
      <c r="A1800" s="3">
        <f>RSI!A1800</f>
        <v>44634</v>
      </c>
      <c r="B1800" s="2">
        <f>RSI!B1800</f>
        <v>1.85</v>
      </c>
      <c r="C1800" s="2">
        <f>RSI!I1800</f>
        <v>53.418568498036137</v>
      </c>
      <c r="D1800" s="2">
        <f>MACD!E1800</f>
        <v>-5.5227777924909294E-2</v>
      </c>
      <c r="E1800" s="2">
        <f>MACD!F1800</f>
        <v>-5.4847024088129928E-2</v>
      </c>
      <c r="F1800" s="2">
        <f>'Moving Avg'!D1800</f>
        <v>1.85</v>
      </c>
      <c r="G1800" s="2">
        <f>'Moving Avg'!F1800</f>
        <v>1.8090000000000006</v>
      </c>
      <c r="H1800" s="2">
        <f>'Moving Avg'!G1800</f>
        <v>1.9051999999999989</v>
      </c>
      <c r="I1800" s="2">
        <f>'Moving Avg'!H1800</f>
        <v>1.7874000000000021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25</v>
      </c>
      <c r="N1800" s="8">
        <f t="shared" si="281"/>
        <v>45</v>
      </c>
      <c r="O1800" s="8">
        <f t="shared" si="282"/>
        <v>50</v>
      </c>
      <c r="P1800" s="8">
        <f t="shared" si="283"/>
        <v>33</v>
      </c>
      <c r="Q1800" s="9">
        <f t="shared" si="284"/>
        <v>36.950000000000003</v>
      </c>
      <c r="R1800" s="9">
        <f t="shared" si="285"/>
        <v>39.75</v>
      </c>
      <c r="S1800" s="9">
        <f t="shared" si="286"/>
        <v>37.85</v>
      </c>
      <c r="T1800" s="9">
        <f t="shared" si="287"/>
        <v>38.25</v>
      </c>
      <c r="U1800" s="8">
        <f t="shared" si="288"/>
        <v>38.183333333333337</v>
      </c>
      <c r="V1800" s="8">
        <f t="shared" si="289"/>
        <v>38.200000000000003</v>
      </c>
    </row>
    <row r="1801" spans="1:22" ht="13.5" x14ac:dyDescent="0.25">
      <c r="A1801" s="3">
        <f>RSI!A1801</f>
        <v>44635</v>
      </c>
      <c r="B1801" s="2">
        <f>RSI!B1801</f>
        <v>1.84</v>
      </c>
      <c r="C1801" s="2">
        <f>RSI!I1801</f>
        <v>50.251014053256171</v>
      </c>
      <c r="D1801" s="2">
        <f>MACD!E1801</f>
        <v>-4.8096691854479623E-2</v>
      </c>
      <c r="E1801" s="2">
        <f>MACD!F1801</f>
        <v>-5.3496957641399868E-2</v>
      </c>
      <c r="F1801" s="2">
        <f>'Moving Avg'!D1801</f>
        <v>1.8480000000000001</v>
      </c>
      <c r="G1801" s="2">
        <f>'Moving Avg'!F1801</f>
        <v>1.8175000000000008</v>
      </c>
      <c r="H1801" s="2">
        <f>'Moving Avg'!G1801</f>
        <v>1.900199999999999</v>
      </c>
      <c r="I1801" s="2">
        <f>'Moving Avg'!H1801</f>
        <v>1.7888000000000019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33</v>
      </c>
      <c r="Q1801" s="9">
        <f t="shared" si="284"/>
        <v>21.2</v>
      </c>
      <c r="R1801" s="9">
        <f t="shared" si="285"/>
        <v>30.75</v>
      </c>
      <c r="S1801" s="9">
        <f t="shared" si="286"/>
        <v>31.1</v>
      </c>
      <c r="T1801" s="9">
        <f t="shared" si="287"/>
        <v>27</v>
      </c>
      <c r="U1801" s="8">
        <f t="shared" si="288"/>
        <v>27.683333333333337</v>
      </c>
      <c r="V1801" s="8">
        <f t="shared" si="289"/>
        <v>27.512500000000003</v>
      </c>
    </row>
    <row r="1802" spans="1:22" ht="13.5" x14ac:dyDescent="0.25">
      <c r="A1802" s="3">
        <f>RSI!A1802</f>
        <v>44636</v>
      </c>
      <c r="B1802" s="2">
        <f>RSI!B1802</f>
        <v>1.84</v>
      </c>
      <c r="C1802" s="2">
        <f>RSI!I1802</f>
        <v>50.251014053256171</v>
      </c>
      <c r="D1802" s="2">
        <f>MACD!E1802</f>
        <v>-4.0537046735430904E-2</v>
      </c>
      <c r="E1802" s="2">
        <f>MACD!F1802</f>
        <v>-5.090497546020608E-2</v>
      </c>
      <c r="F1802" s="2">
        <f>'Moving Avg'!D1802</f>
        <v>1.8460000000000001</v>
      </c>
      <c r="G1802" s="2">
        <f>'Moving Avg'!F1802</f>
        <v>1.826000000000001</v>
      </c>
      <c r="H1802" s="2">
        <f>'Moving Avg'!G1802</f>
        <v>1.893999999999999</v>
      </c>
      <c r="I1802" s="2">
        <f>'Moving Avg'!H1802</f>
        <v>1.7902000000000018</v>
      </c>
      <c r="J1802" s="6" t="str">
        <f>OBV!F1802</f>
        <v>BEARISH</v>
      </c>
      <c r="K1802" s="6" t="str">
        <f>OBV!G1802</f>
        <v>STRONG</v>
      </c>
      <c r="L1802" s="6" t="str">
        <f>OBV!H1802</f>
        <v>CONFIRMED BEARISH</v>
      </c>
      <c r="M1802" s="8">
        <f t="shared" si="280"/>
        <v>25</v>
      </c>
      <c r="N1802" s="8">
        <f t="shared" si="281"/>
        <v>0</v>
      </c>
      <c r="O1802" s="8">
        <f t="shared" si="282"/>
        <v>50</v>
      </c>
      <c r="P1802" s="8">
        <f t="shared" si="283"/>
        <v>33</v>
      </c>
      <c r="Q1802" s="9">
        <f t="shared" si="284"/>
        <v>21.2</v>
      </c>
      <c r="R1802" s="9">
        <f t="shared" si="285"/>
        <v>30.75</v>
      </c>
      <c r="S1802" s="9">
        <f t="shared" si="286"/>
        <v>31.1</v>
      </c>
      <c r="T1802" s="9">
        <f t="shared" si="287"/>
        <v>27</v>
      </c>
      <c r="U1802" s="8">
        <f t="shared" si="288"/>
        <v>27.683333333333337</v>
      </c>
      <c r="V1802" s="8">
        <f t="shared" si="289"/>
        <v>27.512500000000003</v>
      </c>
    </row>
    <row r="1803" spans="1:22" ht="13.5" x14ac:dyDescent="0.25">
      <c r="A1803" s="3">
        <f>RSI!A1803</f>
        <v>44637</v>
      </c>
      <c r="B1803" s="2">
        <f>RSI!B1803</f>
        <v>1.85</v>
      </c>
      <c r="C1803" s="2">
        <f>RSI!I1803</f>
        <v>53.452127360648127</v>
      </c>
      <c r="D1803" s="2">
        <f>MACD!E1803</f>
        <v>-3.3354566408706932E-2</v>
      </c>
      <c r="E1803" s="2">
        <f>MACD!F1803</f>
        <v>-4.7394893649906254E-2</v>
      </c>
      <c r="F1803" s="2">
        <f>'Moving Avg'!D1803</f>
        <v>1.8460000000000001</v>
      </c>
      <c r="G1803" s="2">
        <f>'Moving Avg'!F1803</f>
        <v>1.8315000000000008</v>
      </c>
      <c r="H1803" s="2">
        <f>'Moving Avg'!G1803</f>
        <v>1.888199999999999</v>
      </c>
      <c r="I1803" s="2">
        <f>'Moving Avg'!H1803</f>
        <v>1.791650000000002</v>
      </c>
      <c r="J1803" s="6" t="str">
        <f>OBV!F1803</f>
        <v>BEARISH</v>
      </c>
      <c r="K1803" s="6" t="str">
        <f>OBV!G1803</f>
        <v>STRONG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33</v>
      </c>
      <c r="Q1803" s="9">
        <f t="shared" si="284"/>
        <v>21.2</v>
      </c>
      <c r="R1803" s="9">
        <f t="shared" si="285"/>
        <v>30.75</v>
      </c>
      <c r="S1803" s="9">
        <f t="shared" si="286"/>
        <v>31.1</v>
      </c>
      <c r="T1803" s="9">
        <f t="shared" si="287"/>
        <v>27</v>
      </c>
      <c r="U1803" s="8">
        <f t="shared" si="288"/>
        <v>27.683333333333337</v>
      </c>
      <c r="V1803" s="8">
        <f t="shared" si="289"/>
        <v>27.512500000000003</v>
      </c>
    </row>
    <row r="1804" spans="1:22" ht="13.5" x14ac:dyDescent="0.25">
      <c r="A1804" s="3">
        <f>RSI!A1804</f>
        <v>44638</v>
      </c>
      <c r="B1804" s="2">
        <f>RSI!B1804</f>
        <v>1.85</v>
      </c>
      <c r="C1804" s="2">
        <f>RSI!I1804</f>
        <v>53.452127360648127</v>
      </c>
      <c r="D1804" s="2">
        <f>MACD!E1804</f>
        <v>-2.7347157988524939E-2</v>
      </c>
      <c r="E1804" s="2">
        <f>MACD!F1804</f>
        <v>-4.3385346517629993E-2</v>
      </c>
      <c r="F1804" s="2">
        <f>'Moving Avg'!D1804</f>
        <v>1.8460000000000001</v>
      </c>
      <c r="G1804" s="2">
        <f>'Moving Avg'!F1804</f>
        <v>1.8335000000000008</v>
      </c>
      <c r="H1804" s="2">
        <f>'Moving Avg'!G1804</f>
        <v>1.882399999999999</v>
      </c>
      <c r="I1804" s="2">
        <f>'Moving Avg'!H1804</f>
        <v>1.7931000000000024</v>
      </c>
      <c r="J1804" s="6" t="str">
        <f>OBV!F1804</f>
        <v>BEARISH</v>
      </c>
      <c r="K1804" s="6" t="str">
        <f>OBV!G1804</f>
        <v>STRONG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50</v>
      </c>
      <c r="P1804" s="8">
        <f t="shared" si="283"/>
        <v>33</v>
      </c>
      <c r="Q1804" s="9">
        <f t="shared" si="284"/>
        <v>21.2</v>
      </c>
      <c r="R1804" s="9">
        <f t="shared" si="285"/>
        <v>30.75</v>
      </c>
      <c r="S1804" s="9">
        <f t="shared" si="286"/>
        <v>31.1</v>
      </c>
      <c r="T1804" s="9">
        <f t="shared" si="287"/>
        <v>27</v>
      </c>
      <c r="U1804" s="8">
        <f t="shared" si="288"/>
        <v>27.683333333333337</v>
      </c>
      <c r="V1804" s="8">
        <f t="shared" si="289"/>
        <v>27.512500000000003</v>
      </c>
    </row>
    <row r="1805" spans="1:22" ht="13.5" x14ac:dyDescent="0.25">
      <c r="A1805" s="3">
        <f>RSI!A1805</f>
        <v>44641</v>
      </c>
      <c r="B1805" s="2">
        <f>RSI!B1805</f>
        <v>1.85</v>
      </c>
      <c r="C1805" s="2">
        <f>RSI!I1805</f>
        <v>53.452127360648127</v>
      </c>
      <c r="D1805" s="2">
        <f>MACD!E1805</f>
        <v>-2.2328850445778148E-2</v>
      </c>
      <c r="E1805" s="2">
        <f>MACD!F1805</f>
        <v>-3.9174047303259622E-2</v>
      </c>
      <c r="F1805" s="2">
        <f>'Moving Avg'!D1805</f>
        <v>1.8460000000000001</v>
      </c>
      <c r="G1805" s="2">
        <f>'Moving Avg'!F1805</f>
        <v>1.8355000000000004</v>
      </c>
      <c r="H1805" s="2">
        <f>'Moving Avg'!G1805</f>
        <v>1.8773999999999986</v>
      </c>
      <c r="I1805" s="2">
        <f>'Moving Avg'!H1805</f>
        <v>1.7946000000000024</v>
      </c>
      <c r="J1805" s="6" t="str">
        <f>OBV!F1805</f>
        <v>BEARISH</v>
      </c>
      <c r="K1805" s="6" t="str">
        <f>OBV!G1805</f>
        <v>STRONG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50</v>
      </c>
      <c r="P1805" s="8">
        <f t="shared" si="283"/>
        <v>33</v>
      </c>
      <c r="Q1805" s="9">
        <f t="shared" si="284"/>
        <v>21.2</v>
      </c>
      <c r="R1805" s="9">
        <f t="shared" si="285"/>
        <v>30.75</v>
      </c>
      <c r="S1805" s="9">
        <f t="shared" si="286"/>
        <v>31.1</v>
      </c>
      <c r="T1805" s="9">
        <f t="shared" si="287"/>
        <v>27</v>
      </c>
      <c r="U1805" s="8">
        <f t="shared" si="288"/>
        <v>27.683333333333337</v>
      </c>
      <c r="V1805" s="8">
        <f t="shared" si="289"/>
        <v>27.512500000000003</v>
      </c>
    </row>
    <row r="1806" spans="1:22" ht="13.5" x14ac:dyDescent="0.25">
      <c r="A1806" s="3">
        <f>RSI!A1806</f>
        <v>44642</v>
      </c>
      <c r="B1806" s="2">
        <f>RSI!B1806</f>
        <v>1.85</v>
      </c>
      <c r="C1806" s="2">
        <f>RSI!I1806</f>
        <v>53.452127360648127</v>
      </c>
      <c r="D1806" s="2">
        <f>MACD!E1806</f>
        <v>-1.8142668177862253E-2</v>
      </c>
      <c r="E1806" s="2">
        <f>MACD!F1806</f>
        <v>-3.496777147818015E-2</v>
      </c>
      <c r="F1806" s="2">
        <f>'Moving Avg'!D1806</f>
        <v>1.8480000000000001</v>
      </c>
      <c r="G1806" s="2">
        <f>'Moving Avg'!F1806</f>
        <v>1.8375000000000008</v>
      </c>
      <c r="H1806" s="2">
        <f>'Moving Avg'!G1806</f>
        <v>1.8723999999999983</v>
      </c>
      <c r="I1806" s="2">
        <f>'Moving Avg'!H1806</f>
        <v>1.7961000000000025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0</v>
      </c>
      <c r="O1806" s="8">
        <f t="shared" si="282"/>
        <v>50</v>
      </c>
      <c r="P1806" s="8">
        <f t="shared" si="283"/>
        <v>83.5</v>
      </c>
      <c r="Q1806" s="9">
        <f t="shared" si="284"/>
        <v>28.774999999999999</v>
      </c>
      <c r="R1806" s="9">
        <f t="shared" si="285"/>
        <v>43.375</v>
      </c>
      <c r="S1806" s="9">
        <f t="shared" si="286"/>
        <v>53.825000000000003</v>
      </c>
      <c r="T1806" s="9">
        <f t="shared" si="287"/>
        <v>39.625</v>
      </c>
      <c r="U1806" s="8">
        <f t="shared" si="288"/>
        <v>41.991666666666667</v>
      </c>
      <c r="V1806" s="8">
        <f t="shared" si="289"/>
        <v>41.400000000000006</v>
      </c>
    </row>
    <row r="1807" spans="1:22" ht="13.5" x14ac:dyDescent="0.25">
      <c r="A1807" s="3">
        <f>RSI!A1807</f>
        <v>44643</v>
      </c>
      <c r="B1807" s="2">
        <f>RSI!B1807</f>
        <v>1.85</v>
      </c>
      <c r="C1807" s="2">
        <f>RSI!I1807</f>
        <v>53.452127360648127</v>
      </c>
      <c r="D1807" s="2">
        <f>MACD!E1807</f>
        <v>-1.4656141692425351E-2</v>
      </c>
      <c r="E1807" s="2">
        <f>MACD!F1807</f>
        <v>-3.0905445521029192E-2</v>
      </c>
      <c r="F1807" s="2">
        <f>'Moving Avg'!D1807</f>
        <v>1.85</v>
      </c>
      <c r="G1807" s="2">
        <f>'Moving Avg'!F1807</f>
        <v>1.8400000000000005</v>
      </c>
      <c r="H1807" s="2">
        <f>'Moving Avg'!G1807</f>
        <v>1.8673999999999984</v>
      </c>
      <c r="I1807" s="2">
        <f>'Moving Avg'!H1807</f>
        <v>1.7976000000000028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0"/>
        <v>25</v>
      </c>
      <c r="N1807" s="8">
        <f t="shared" si="281"/>
        <v>0</v>
      </c>
      <c r="O1807" s="8">
        <f t="shared" si="282"/>
        <v>50</v>
      </c>
      <c r="P1807" s="8">
        <f t="shared" si="283"/>
        <v>83.5</v>
      </c>
      <c r="Q1807" s="9">
        <f t="shared" si="284"/>
        <v>28.774999999999999</v>
      </c>
      <c r="R1807" s="9">
        <f t="shared" si="285"/>
        <v>43.375</v>
      </c>
      <c r="S1807" s="9">
        <f t="shared" si="286"/>
        <v>53.825000000000003</v>
      </c>
      <c r="T1807" s="9">
        <f t="shared" si="287"/>
        <v>39.625</v>
      </c>
      <c r="U1807" s="8">
        <f t="shared" si="288"/>
        <v>41.991666666666667</v>
      </c>
      <c r="V1807" s="8">
        <f t="shared" si="289"/>
        <v>41.400000000000006</v>
      </c>
    </row>
    <row r="1808" spans="1:22" ht="13.5" x14ac:dyDescent="0.25">
      <c r="A1808" s="3">
        <f>RSI!A1808</f>
        <v>44644</v>
      </c>
      <c r="B1808" s="2">
        <f>RSI!B1808</f>
        <v>1.85</v>
      </c>
      <c r="C1808" s="2">
        <f>RSI!I1808</f>
        <v>53.452127360648127</v>
      </c>
      <c r="D1808" s="2">
        <f>MACD!E1808</f>
        <v>-1.1757511064890203E-2</v>
      </c>
      <c r="E1808" s="2">
        <f>MACD!F1808</f>
        <v>-2.7075858629801396E-2</v>
      </c>
      <c r="F1808" s="2">
        <f>'Moving Avg'!D1808</f>
        <v>1.85</v>
      </c>
      <c r="G1808" s="2">
        <f>'Moving Avg'!F1808</f>
        <v>1.8425000000000005</v>
      </c>
      <c r="H1808" s="2">
        <f>'Moving Avg'!G1808</f>
        <v>1.8623999999999983</v>
      </c>
      <c r="I1808" s="2">
        <f>'Moving Avg'!H1808</f>
        <v>1.7991000000000028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0</v>
      </c>
      <c r="O1808" s="8">
        <f t="shared" si="282"/>
        <v>50</v>
      </c>
      <c r="P1808" s="8">
        <f t="shared" si="283"/>
        <v>33</v>
      </c>
      <c r="Q1808" s="9">
        <f t="shared" si="284"/>
        <v>21.2</v>
      </c>
      <c r="R1808" s="9">
        <f t="shared" si="285"/>
        <v>30.75</v>
      </c>
      <c r="S1808" s="9">
        <f t="shared" si="286"/>
        <v>31.1</v>
      </c>
      <c r="T1808" s="9">
        <f t="shared" si="287"/>
        <v>27</v>
      </c>
      <c r="U1808" s="8">
        <f t="shared" si="288"/>
        <v>27.683333333333337</v>
      </c>
      <c r="V1808" s="8">
        <f t="shared" si="289"/>
        <v>27.512500000000003</v>
      </c>
    </row>
    <row r="1809" spans="1:22" ht="13.5" x14ac:dyDescent="0.25">
      <c r="A1809" s="3">
        <f>RSI!A1809</f>
        <v>44645</v>
      </c>
      <c r="B1809" s="2">
        <f>RSI!B1809</f>
        <v>1.85</v>
      </c>
      <c r="C1809" s="2">
        <f>RSI!I1809</f>
        <v>53.452127360648127</v>
      </c>
      <c r="D1809" s="2">
        <f>MACD!E1809</f>
        <v>-9.352515432891062E-3</v>
      </c>
      <c r="E1809" s="2">
        <f>MACD!F1809</f>
        <v>-2.3531189990419331E-2</v>
      </c>
      <c r="F1809" s="2">
        <f>'Moving Avg'!D1809</f>
        <v>1.85</v>
      </c>
      <c r="G1809" s="2">
        <f>'Moving Avg'!F1809</f>
        <v>1.8450000000000006</v>
      </c>
      <c r="H1809" s="2">
        <f>'Moving Avg'!G1809</f>
        <v>1.8573999999999984</v>
      </c>
      <c r="I1809" s="2">
        <f>'Moving Avg'!H1809</f>
        <v>1.800750000000003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0</v>
      </c>
      <c r="O1809" s="8">
        <f t="shared" si="282"/>
        <v>50</v>
      </c>
      <c r="P1809" s="8">
        <f t="shared" si="283"/>
        <v>33</v>
      </c>
      <c r="Q1809" s="9">
        <f t="shared" si="284"/>
        <v>21.2</v>
      </c>
      <c r="R1809" s="9">
        <f t="shared" si="285"/>
        <v>30.75</v>
      </c>
      <c r="S1809" s="9">
        <f t="shared" si="286"/>
        <v>31.1</v>
      </c>
      <c r="T1809" s="9">
        <f t="shared" si="287"/>
        <v>27</v>
      </c>
      <c r="U1809" s="8">
        <f t="shared" si="288"/>
        <v>27.683333333333337</v>
      </c>
      <c r="V1809" s="8">
        <f t="shared" si="289"/>
        <v>27.512500000000003</v>
      </c>
    </row>
    <row r="1810" spans="1:22" ht="13.5" x14ac:dyDescent="0.25">
      <c r="A1810" s="3">
        <f>RSI!A1810</f>
        <v>44648</v>
      </c>
      <c r="B1810" s="2">
        <f>RSI!B1810</f>
        <v>1.85</v>
      </c>
      <c r="C1810" s="2">
        <f>RSI!I1810</f>
        <v>53.452127360648127</v>
      </c>
      <c r="D1810" s="2">
        <f>MACD!E1810</f>
        <v>-7.3616782234000588E-3</v>
      </c>
      <c r="E1810" s="2">
        <f>MACD!F1810</f>
        <v>-2.0297287637015479E-2</v>
      </c>
      <c r="F1810" s="2">
        <f>'Moving Avg'!D1810</f>
        <v>1.85</v>
      </c>
      <c r="G1810" s="2">
        <f>'Moving Avg'!F1810</f>
        <v>1.8475000000000006</v>
      </c>
      <c r="H1810" s="2">
        <f>'Moving Avg'!G1810</f>
        <v>1.8523999999999987</v>
      </c>
      <c r="I1810" s="2">
        <f>'Moving Avg'!H1810</f>
        <v>1.8024000000000029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0</v>
      </c>
      <c r="O1810" s="8">
        <f t="shared" si="282"/>
        <v>50</v>
      </c>
      <c r="P1810" s="8">
        <f t="shared" si="283"/>
        <v>33</v>
      </c>
      <c r="Q1810" s="9">
        <f t="shared" si="284"/>
        <v>21.2</v>
      </c>
      <c r="R1810" s="9">
        <f t="shared" si="285"/>
        <v>30.75</v>
      </c>
      <c r="S1810" s="9">
        <f t="shared" si="286"/>
        <v>31.1</v>
      </c>
      <c r="T1810" s="9">
        <f t="shared" si="287"/>
        <v>27</v>
      </c>
      <c r="U1810" s="8">
        <f t="shared" si="288"/>
        <v>27.683333333333337</v>
      </c>
      <c r="V1810" s="8">
        <f t="shared" si="289"/>
        <v>27.512500000000003</v>
      </c>
    </row>
    <row r="1811" spans="1:22" ht="13.5" x14ac:dyDescent="0.25">
      <c r="A1811" s="3">
        <f>RSI!A1811</f>
        <v>44649</v>
      </c>
      <c r="B1811" s="2">
        <f>RSI!B1811</f>
        <v>1.85</v>
      </c>
      <c r="C1811" s="2">
        <f>RSI!I1811</f>
        <v>53.452127360648127</v>
      </c>
      <c r="D1811" s="2">
        <f>MACD!E1811</f>
        <v>-7.2564732504554197E-3</v>
      </c>
      <c r="E1811" s="2">
        <f>MACD!F1811</f>
        <v>-1.7689124759703467E-2</v>
      </c>
      <c r="F1811" s="2">
        <f>'Moving Avg'!D1811</f>
        <v>1.85</v>
      </c>
      <c r="G1811" s="2">
        <f>'Moving Avg'!F1811</f>
        <v>1.8485000000000007</v>
      </c>
      <c r="H1811" s="2">
        <f>'Moving Avg'!G1811</f>
        <v>1.8473999999999986</v>
      </c>
      <c r="I1811" s="2">
        <f>'Moving Avg'!H1811</f>
        <v>1.8040500000000028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0</v>
      </c>
      <c r="O1811" s="8">
        <f t="shared" si="282"/>
        <v>50</v>
      </c>
      <c r="P1811" s="8">
        <f t="shared" si="283"/>
        <v>33</v>
      </c>
      <c r="Q1811" s="9">
        <f t="shared" si="284"/>
        <v>21.2</v>
      </c>
      <c r="R1811" s="9">
        <f t="shared" si="285"/>
        <v>30.75</v>
      </c>
      <c r="S1811" s="9">
        <f t="shared" si="286"/>
        <v>31.1</v>
      </c>
      <c r="T1811" s="9">
        <f t="shared" si="287"/>
        <v>27</v>
      </c>
      <c r="U1811" s="8">
        <f t="shared" si="288"/>
        <v>27.683333333333337</v>
      </c>
      <c r="V1811" s="8">
        <f t="shared" si="289"/>
        <v>27.512500000000003</v>
      </c>
    </row>
    <row r="1812" spans="1:22" ht="13.5" x14ac:dyDescent="0.25">
      <c r="A1812" s="3">
        <f>RSI!A1812</f>
        <v>44650</v>
      </c>
      <c r="B1812" s="2">
        <f>RSI!B1812</f>
        <v>1.84</v>
      </c>
      <c r="C1812" s="2">
        <f>RSI!I1812</f>
        <v>47.497559368212627</v>
      </c>
      <c r="D1812" s="2">
        <f>MACD!E1812</f>
        <v>-6.4645722232141711E-3</v>
      </c>
      <c r="E1812" s="2">
        <f>MACD!F1812</f>
        <v>-1.5444214252405608E-2</v>
      </c>
      <c r="F1812" s="2">
        <f>'Moving Avg'!D1812</f>
        <v>1.8480000000000001</v>
      </c>
      <c r="G1812" s="2">
        <f>'Moving Avg'!F1812</f>
        <v>1.8485000000000007</v>
      </c>
      <c r="H1812" s="2">
        <f>'Moving Avg'!G1812</f>
        <v>1.8421999999999992</v>
      </c>
      <c r="I1812" s="2">
        <f>'Moving Avg'!H1812</f>
        <v>1.8056500000000029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0</v>
      </c>
      <c r="O1812" s="8">
        <f t="shared" si="282"/>
        <v>50</v>
      </c>
      <c r="P1812" s="8">
        <f t="shared" si="283"/>
        <v>16.5</v>
      </c>
      <c r="Q1812" s="9">
        <f t="shared" si="284"/>
        <v>18.725000000000001</v>
      </c>
      <c r="R1812" s="9">
        <f t="shared" si="285"/>
        <v>26.625</v>
      </c>
      <c r="S1812" s="9">
        <f t="shared" si="286"/>
        <v>23.675000000000001</v>
      </c>
      <c r="T1812" s="9">
        <f t="shared" si="287"/>
        <v>22.875</v>
      </c>
      <c r="U1812" s="8">
        <f t="shared" si="288"/>
        <v>23.008333333333336</v>
      </c>
      <c r="V1812" s="8">
        <f t="shared" si="289"/>
        <v>22.975000000000001</v>
      </c>
    </row>
    <row r="1813" spans="1:22" ht="13.5" x14ac:dyDescent="0.25">
      <c r="A1813" s="3">
        <f>RSI!A1813</f>
        <v>44651</v>
      </c>
      <c r="B1813" s="2">
        <f>RSI!B1813</f>
        <v>1.84</v>
      </c>
      <c r="C1813" s="2">
        <f>RSI!I1813</f>
        <v>47.497559368212627</v>
      </c>
      <c r="D1813" s="2">
        <f>MACD!E1813</f>
        <v>-4.2320050682733701E-3</v>
      </c>
      <c r="E1813" s="2">
        <f>MACD!F1813</f>
        <v>-1.3201772415579162E-2</v>
      </c>
      <c r="F1813" s="2">
        <f>'Moving Avg'!D1813</f>
        <v>1.8460000000000001</v>
      </c>
      <c r="G1813" s="2">
        <f>'Moving Avg'!F1813</f>
        <v>1.8480000000000008</v>
      </c>
      <c r="H1813" s="2">
        <f>'Moving Avg'!G1813</f>
        <v>1.8373999999999993</v>
      </c>
      <c r="I1813" s="2">
        <f>'Moving Avg'!H1813</f>
        <v>1.8074500000000022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0</v>
      </c>
      <c r="O1813" s="8">
        <f t="shared" si="282"/>
        <v>50</v>
      </c>
      <c r="P1813" s="8">
        <f t="shared" si="283"/>
        <v>16.5</v>
      </c>
      <c r="Q1813" s="9">
        <f t="shared" si="284"/>
        <v>18.725000000000001</v>
      </c>
      <c r="R1813" s="9">
        <f t="shared" si="285"/>
        <v>26.625</v>
      </c>
      <c r="S1813" s="9">
        <f t="shared" si="286"/>
        <v>23.675000000000001</v>
      </c>
      <c r="T1813" s="9">
        <f t="shared" si="287"/>
        <v>22.875</v>
      </c>
      <c r="U1813" s="8">
        <f t="shared" si="288"/>
        <v>23.008333333333336</v>
      </c>
      <c r="V1813" s="8">
        <f t="shared" si="289"/>
        <v>22.975000000000001</v>
      </c>
    </row>
    <row r="1814" spans="1:22" ht="13.5" x14ac:dyDescent="0.25">
      <c r="A1814" s="3">
        <f>RSI!A1814</f>
        <v>44652</v>
      </c>
      <c r="B1814" s="2">
        <f>RSI!B1814</f>
        <v>1.76</v>
      </c>
      <c r="C1814" s="2">
        <f>RSI!I1814</f>
        <v>23.356607765164469</v>
      </c>
      <c r="D1814" s="2">
        <f>MACD!E1814</f>
        <v>3.6052712504783813E-3</v>
      </c>
      <c r="E1814" s="2">
        <f>MACD!F1814</f>
        <v>-9.840363682367655E-3</v>
      </c>
      <c r="F1814" s="2">
        <f>'Moving Avg'!D1814</f>
        <v>1.8280000000000001</v>
      </c>
      <c r="G1814" s="2">
        <f>'Moving Avg'!F1814</f>
        <v>1.8435000000000006</v>
      </c>
      <c r="H1814" s="2">
        <f>'Moving Avg'!G1814</f>
        <v>1.8309999999999997</v>
      </c>
      <c r="I1814" s="2">
        <f>'Moving Avg'!H1814</f>
        <v>1.8088500000000023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50</v>
      </c>
      <c r="N1814" s="8">
        <f t="shared" si="281"/>
        <v>0</v>
      </c>
      <c r="O1814" s="8">
        <f t="shared" si="282"/>
        <v>50</v>
      </c>
      <c r="P1814" s="8">
        <f t="shared" si="283"/>
        <v>16.5</v>
      </c>
      <c r="Q1814" s="9">
        <f t="shared" si="284"/>
        <v>27.475000000000001</v>
      </c>
      <c r="R1814" s="9">
        <f t="shared" si="285"/>
        <v>31.625</v>
      </c>
      <c r="S1814" s="9">
        <f t="shared" si="286"/>
        <v>27.425000000000001</v>
      </c>
      <c r="T1814" s="9">
        <f t="shared" si="287"/>
        <v>29.125</v>
      </c>
      <c r="U1814" s="8">
        <f t="shared" si="288"/>
        <v>28.841666666666669</v>
      </c>
      <c r="V1814" s="8">
        <f t="shared" si="289"/>
        <v>28.912500000000001</v>
      </c>
    </row>
    <row r="1815" spans="1:22" ht="13.5" x14ac:dyDescent="0.25">
      <c r="A1815" s="3">
        <f>RSI!A1815</f>
        <v>44655</v>
      </c>
      <c r="B1815" s="2">
        <f>RSI!B1815</f>
        <v>1.69</v>
      </c>
      <c r="C1815" s="2">
        <f>RSI!I1815</f>
        <v>15.792865000410046</v>
      </c>
      <c r="D1815" s="2">
        <f>MACD!E1815</f>
        <v>1.5915327953198277E-2</v>
      </c>
      <c r="E1815" s="2">
        <f>MACD!F1815</f>
        <v>-4.6892253552544682E-3</v>
      </c>
      <c r="F1815" s="2">
        <f>'Moving Avg'!D1815</f>
        <v>1.796</v>
      </c>
      <c r="G1815" s="2">
        <f>'Moving Avg'!F1815</f>
        <v>1.8355000000000004</v>
      </c>
      <c r="H1815" s="2">
        <f>'Moving Avg'!G1815</f>
        <v>1.8231999999999997</v>
      </c>
      <c r="I1815" s="2">
        <f>'Moving Avg'!H1815</f>
        <v>1.8101000000000023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50</v>
      </c>
      <c r="N1815" s="8">
        <f t="shared" si="281"/>
        <v>0</v>
      </c>
      <c r="O1815" s="8">
        <f t="shared" si="282"/>
        <v>0</v>
      </c>
      <c r="P1815" s="8">
        <f t="shared" si="283"/>
        <v>16.5</v>
      </c>
      <c r="Q1815" s="9">
        <f t="shared" si="284"/>
        <v>19.975000000000001</v>
      </c>
      <c r="R1815" s="9">
        <f t="shared" si="285"/>
        <v>14.125</v>
      </c>
      <c r="S1815" s="9">
        <f t="shared" si="286"/>
        <v>14.925000000000001</v>
      </c>
      <c r="T1815" s="9">
        <f t="shared" si="287"/>
        <v>16.625</v>
      </c>
      <c r="U1815" s="8">
        <f t="shared" si="288"/>
        <v>16.341666666666669</v>
      </c>
      <c r="V1815" s="8">
        <f t="shared" si="289"/>
        <v>16.412500000000001</v>
      </c>
    </row>
    <row r="1816" spans="1:22" ht="13.5" x14ac:dyDescent="0.25">
      <c r="A1816" s="3">
        <f>RSI!A1816</f>
        <v>44656</v>
      </c>
      <c r="B1816" s="2">
        <f>RSI!B1816</f>
        <v>1.63</v>
      </c>
      <c r="C1816" s="2">
        <f>RSI!I1816</f>
        <v>12.158394762912579</v>
      </c>
      <c r="D1816" s="2">
        <f>MACD!E1816</f>
        <v>3.1646394282073498E-2</v>
      </c>
      <c r="E1816" s="2">
        <f>MACD!F1816</f>
        <v>2.5778985722111256E-3</v>
      </c>
      <c r="F1816" s="2">
        <f>'Moving Avg'!D1816</f>
        <v>1.7520000000000002</v>
      </c>
      <c r="G1816" s="2">
        <f>'Moving Avg'!F1816</f>
        <v>1.8245000000000005</v>
      </c>
      <c r="H1816" s="2">
        <f>'Moving Avg'!G1816</f>
        <v>1.8149999999999995</v>
      </c>
      <c r="I1816" s="2">
        <f>'Moving Avg'!H1816</f>
        <v>1.8108500000000021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50</v>
      </c>
      <c r="N1816" s="8">
        <f t="shared" si="281"/>
        <v>0</v>
      </c>
      <c r="O1816" s="8">
        <f t="shared" si="282"/>
        <v>0</v>
      </c>
      <c r="P1816" s="8">
        <f t="shared" si="283"/>
        <v>16.5</v>
      </c>
      <c r="Q1816" s="9">
        <f t="shared" si="284"/>
        <v>19.975000000000001</v>
      </c>
      <c r="R1816" s="9">
        <f t="shared" si="285"/>
        <v>14.125</v>
      </c>
      <c r="S1816" s="9">
        <f t="shared" si="286"/>
        <v>14.925000000000001</v>
      </c>
      <c r="T1816" s="9">
        <f t="shared" si="287"/>
        <v>16.625</v>
      </c>
      <c r="U1816" s="8">
        <f t="shared" si="288"/>
        <v>16.341666666666669</v>
      </c>
      <c r="V1816" s="8">
        <f t="shared" si="289"/>
        <v>16.412500000000001</v>
      </c>
    </row>
    <row r="1817" spans="1:22" ht="13.5" x14ac:dyDescent="0.25">
      <c r="A1817" s="3">
        <f>RSI!A1817</f>
        <v>44657</v>
      </c>
      <c r="B1817" s="2">
        <f>RSI!B1817</f>
        <v>1.56</v>
      </c>
      <c r="C1817" s="2">
        <f>RSI!I1817</f>
        <v>9.4313828194446501</v>
      </c>
      <c r="D1817" s="2">
        <f>MACD!E1817</f>
        <v>5.1302968821425265E-2</v>
      </c>
      <c r="E1817" s="2">
        <f>MACD!F1817</f>
        <v>1.2322912622053955E-2</v>
      </c>
      <c r="F1817" s="2">
        <f>'Moving Avg'!D1817</f>
        <v>1.6960000000000002</v>
      </c>
      <c r="G1817" s="2">
        <f>'Moving Avg'!F1817</f>
        <v>1.8100000000000005</v>
      </c>
      <c r="H1817" s="2">
        <f>'Moving Avg'!G1817</f>
        <v>1.8063999999999996</v>
      </c>
      <c r="I1817" s="2">
        <f>'Moving Avg'!H1817</f>
        <v>1.8108500000000018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50</v>
      </c>
      <c r="N1817" s="8">
        <f t="shared" si="281"/>
        <v>0</v>
      </c>
      <c r="O1817" s="8">
        <f t="shared" si="282"/>
        <v>0</v>
      </c>
      <c r="P1817" s="8">
        <f t="shared" si="283"/>
        <v>16.5</v>
      </c>
      <c r="Q1817" s="9">
        <f t="shared" si="284"/>
        <v>19.975000000000001</v>
      </c>
      <c r="R1817" s="9">
        <f t="shared" si="285"/>
        <v>14.125</v>
      </c>
      <c r="S1817" s="9">
        <f t="shared" si="286"/>
        <v>14.925000000000001</v>
      </c>
      <c r="T1817" s="9">
        <f t="shared" si="287"/>
        <v>16.625</v>
      </c>
      <c r="U1817" s="8">
        <f t="shared" si="288"/>
        <v>16.341666666666669</v>
      </c>
      <c r="V1817" s="8">
        <f t="shared" si="289"/>
        <v>16.412500000000001</v>
      </c>
    </row>
    <row r="1818" spans="1:22" ht="13.5" x14ac:dyDescent="0.25">
      <c r="A1818" s="3">
        <f>RSI!A1818</f>
        <v>44658</v>
      </c>
      <c r="B1818" s="2">
        <f>RSI!B1818</f>
        <v>1.56</v>
      </c>
      <c r="C1818" s="2">
        <f>RSI!I1818</f>
        <v>9.4313828194446643</v>
      </c>
      <c r="D1818" s="2">
        <f>MACD!E1818</f>
        <v>6.9423613046598831E-2</v>
      </c>
      <c r="E1818" s="2">
        <f>MACD!F1818</f>
        <v>2.3743052706962933E-2</v>
      </c>
      <c r="F1818" s="2">
        <f>'Moving Avg'!D1818</f>
        <v>1.6400000000000001</v>
      </c>
      <c r="G1818" s="2">
        <f>'Moving Avg'!F1818</f>
        <v>1.7955000000000005</v>
      </c>
      <c r="H1818" s="2">
        <f>'Moving Avg'!G1818</f>
        <v>1.7977999999999994</v>
      </c>
      <c r="I1818" s="2">
        <f>'Moving Avg'!H1818</f>
        <v>1.8105000000000018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50</v>
      </c>
      <c r="N1818" s="8">
        <f t="shared" si="281"/>
        <v>0</v>
      </c>
      <c r="O1818" s="8">
        <f t="shared" si="282"/>
        <v>0</v>
      </c>
      <c r="P1818" s="8">
        <f t="shared" si="283"/>
        <v>16.5</v>
      </c>
      <c r="Q1818" s="9">
        <f t="shared" si="284"/>
        <v>19.975000000000001</v>
      </c>
      <c r="R1818" s="9">
        <f t="shared" si="285"/>
        <v>14.125</v>
      </c>
      <c r="S1818" s="9">
        <f t="shared" si="286"/>
        <v>14.925000000000001</v>
      </c>
      <c r="T1818" s="9">
        <f t="shared" si="287"/>
        <v>16.625</v>
      </c>
      <c r="U1818" s="8">
        <f t="shared" si="288"/>
        <v>16.341666666666669</v>
      </c>
      <c r="V1818" s="8">
        <f t="shared" si="289"/>
        <v>16.412500000000001</v>
      </c>
    </row>
    <row r="1819" spans="1:22" ht="13.5" x14ac:dyDescent="0.25">
      <c r="A1819" s="3">
        <f>RSI!A1819</f>
        <v>44659</v>
      </c>
      <c r="B1819" s="2">
        <f>RSI!B1819</f>
        <v>1.63</v>
      </c>
      <c r="C1819" s="2">
        <f>RSI!I1819</f>
        <v>28.127209509793488</v>
      </c>
      <c r="D1819" s="2">
        <f>MACD!E1819</f>
        <v>8.0949204812229558E-2</v>
      </c>
      <c r="E1819" s="2">
        <f>MACD!F1819</f>
        <v>3.5184283128016261E-2</v>
      </c>
      <c r="F1819" s="2">
        <f>'Moving Avg'!D1819</f>
        <v>1.6140000000000001</v>
      </c>
      <c r="G1819" s="2">
        <f>'Moving Avg'!F1819</f>
        <v>1.7845000000000006</v>
      </c>
      <c r="H1819" s="2">
        <f>'Moving Avg'!G1819</f>
        <v>1.7905999999999997</v>
      </c>
      <c r="I1819" s="2">
        <f>'Moving Avg'!H1819</f>
        <v>1.8102500000000017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50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19.975000000000001</v>
      </c>
      <c r="R1819" s="9">
        <f t="shared" si="285"/>
        <v>14.125</v>
      </c>
      <c r="S1819" s="9">
        <f t="shared" si="286"/>
        <v>14.925000000000001</v>
      </c>
      <c r="T1819" s="9">
        <f t="shared" si="287"/>
        <v>16.625</v>
      </c>
      <c r="U1819" s="8">
        <f t="shared" si="288"/>
        <v>16.341666666666669</v>
      </c>
      <c r="V1819" s="8">
        <f t="shared" si="289"/>
        <v>16.412500000000001</v>
      </c>
    </row>
    <row r="1820" spans="1:22" ht="13.5" x14ac:dyDescent="0.25">
      <c r="A1820" s="3">
        <f>RSI!A1820</f>
        <v>44662</v>
      </c>
      <c r="B1820" s="2">
        <f>RSI!B1820</f>
        <v>1.7</v>
      </c>
      <c r="C1820" s="2">
        <f>RSI!I1820</f>
        <v>41.199030865121735</v>
      </c>
      <c r="D1820" s="2">
        <f>MACD!E1820</f>
        <v>8.6378666112228331E-2</v>
      </c>
      <c r="E1820" s="2">
        <f>MACD!F1820</f>
        <v>4.5423159724858678E-2</v>
      </c>
      <c r="F1820" s="2">
        <f>'Moving Avg'!D1820</f>
        <v>1.6160000000000001</v>
      </c>
      <c r="G1820" s="2">
        <f>'Moving Avg'!F1820</f>
        <v>1.7770000000000004</v>
      </c>
      <c r="H1820" s="2">
        <f>'Moving Avg'!G1820</f>
        <v>1.7851999999999999</v>
      </c>
      <c r="I1820" s="2">
        <f>'Moving Avg'!H1820</f>
        <v>1.8103500000000015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16.5</v>
      </c>
      <c r="Q1820" s="9">
        <f t="shared" si="284"/>
        <v>11.225</v>
      </c>
      <c r="R1820" s="9">
        <f t="shared" si="285"/>
        <v>9.125</v>
      </c>
      <c r="S1820" s="9">
        <f t="shared" si="286"/>
        <v>11.175000000000001</v>
      </c>
      <c r="T1820" s="9">
        <f t="shared" si="287"/>
        <v>10.375</v>
      </c>
      <c r="U1820" s="8">
        <f t="shared" si="288"/>
        <v>10.508333333333335</v>
      </c>
      <c r="V1820" s="8">
        <f t="shared" si="289"/>
        <v>10.475000000000001</v>
      </c>
    </row>
    <row r="1821" spans="1:22" ht="13.5" x14ac:dyDescent="0.25">
      <c r="A1821" s="3">
        <f>RSI!A1821</f>
        <v>44663</v>
      </c>
      <c r="B1821" s="2">
        <f>RSI!B1821</f>
        <v>1.7</v>
      </c>
      <c r="C1821" s="2">
        <f>RSI!I1821</f>
        <v>41.199030865121735</v>
      </c>
      <c r="D1821" s="2">
        <f>MACD!E1821</f>
        <v>9.1357547004110806E-2</v>
      </c>
      <c r="E1821" s="2">
        <f>MACD!F1821</f>
        <v>5.4610037180709101E-2</v>
      </c>
      <c r="F1821" s="2">
        <f>'Moving Avg'!D1821</f>
        <v>1.6300000000000001</v>
      </c>
      <c r="G1821" s="2">
        <f>'Moving Avg'!F1821</f>
        <v>1.7700000000000002</v>
      </c>
      <c r="H1821" s="2">
        <f>'Moving Avg'!G1821</f>
        <v>1.7798000000000003</v>
      </c>
      <c r="I1821" s="2">
        <f>'Moving Avg'!H1821</f>
        <v>1.8104500000000012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16.5</v>
      </c>
      <c r="Q1821" s="9">
        <f t="shared" si="284"/>
        <v>11.225</v>
      </c>
      <c r="R1821" s="9">
        <f t="shared" si="285"/>
        <v>9.125</v>
      </c>
      <c r="S1821" s="9">
        <f t="shared" si="286"/>
        <v>11.175000000000001</v>
      </c>
      <c r="T1821" s="9">
        <f t="shared" si="287"/>
        <v>10.375</v>
      </c>
      <c r="U1821" s="8">
        <f t="shared" si="288"/>
        <v>10.508333333333335</v>
      </c>
      <c r="V1821" s="8">
        <f t="shared" si="289"/>
        <v>10.475000000000001</v>
      </c>
    </row>
    <row r="1822" spans="1:22" ht="13.5" x14ac:dyDescent="0.25">
      <c r="A1822" s="3">
        <f>RSI!A1822</f>
        <v>44664</v>
      </c>
      <c r="B1822" s="2">
        <f>RSI!B1822</f>
        <v>1.63</v>
      </c>
      <c r="C1822" s="2">
        <f>RSI!I1822</f>
        <v>34.022600576694714</v>
      </c>
      <c r="D1822" s="2">
        <f>MACD!E1822</f>
        <v>9.9573393321065851E-2</v>
      </c>
      <c r="E1822" s="2">
        <f>MACD!F1822</f>
        <v>6.3602708408780462E-2</v>
      </c>
      <c r="F1822" s="2">
        <f>'Moving Avg'!D1822</f>
        <v>1.6439999999999997</v>
      </c>
      <c r="G1822" s="2">
        <f>'Moving Avg'!F1822</f>
        <v>1.7594999999999998</v>
      </c>
      <c r="H1822" s="2">
        <f>'Moving Avg'!G1822</f>
        <v>1.7746000000000004</v>
      </c>
      <c r="I1822" s="2">
        <f>'Moving Avg'!H1822</f>
        <v>1.8101000000000016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33</v>
      </c>
      <c r="Q1822" s="9">
        <f t="shared" si="284"/>
        <v>13.7</v>
      </c>
      <c r="R1822" s="9">
        <f t="shared" si="285"/>
        <v>13.25</v>
      </c>
      <c r="S1822" s="9">
        <f t="shared" si="286"/>
        <v>18.600000000000001</v>
      </c>
      <c r="T1822" s="9">
        <f t="shared" si="287"/>
        <v>14.5</v>
      </c>
      <c r="U1822" s="8">
        <f t="shared" si="288"/>
        <v>15.183333333333332</v>
      </c>
      <c r="V1822" s="8">
        <f t="shared" si="289"/>
        <v>15.012499999999999</v>
      </c>
    </row>
    <row r="1823" spans="1:22" ht="13.5" x14ac:dyDescent="0.25">
      <c r="A1823" s="3">
        <f>RSI!A1823</f>
        <v>44665</v>
      </c>
      <c r="B1823" s="2">
        <f>RSI!B1823</f>
        <v>1.56</v>
      </c>
      <c r="C1823" s="2">
        <f>RSI!I1823</f>
        <v>28.648476540259196</v>
      </c>
      <c r="D1823" s="2">
        <f>MACD!E1823</f>
        <v>0.11245391800447968</v>
      </c>
      <c r="E1823" s="2">
        <f>MACD!F1823</f>
        <v>7.3372950327920308E-2</v>
      </c>
      <c r="F1823" s="2">
        <f>'Moving Avg'!D1823</f>
        <v>1.6440000000000001</v>
      </c>
      <c r="G1823" s="2">
        <f>'Moving Avg'!F1823</f>
        <v>1.7449999999999999</v>
      </c>
      <c r="H1823" s="2">
        <f>'Moving Avg'!G1823</f>
        <v>1.7680000000000005</v>
      </c>
      <c r="I1823" s="2">
        <f>'Moving Avg'!H1823</f>
        <v>1.8093500000000018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50</v>
      </c>
      <c r="N1823" s="8">
        <f t="shared" si="281"/>
        <v>0</v>
      </c>
      <c r="O1823" s="8">
        <f t="shared" si="282"/>
        <v>0</v>
      </c>
      <c r="P1823" s="8">
        <f t="shared" si="283"/>
        <v>33</v>
      </c>
      <c r="Q1823" s="9">
        <f t="shared" si="284"/>
        <v>22.45</v>
      </c>
      <c r="R1823" s="9">
        <f t="shared" si="285"/>
        <v>18.25</v>
      </c>
      <c r="S1823" s="9">
        <f t="shared" si="286"/>
        <v>22.35</v>
      </c>
      <c r="T1823" s="9">
        <f t="shared" si="287"/>
        <v>20.75</v>
      </c>
      <c r="U1823" s="8">
        <f t="shared" si="288"/>
        <v>21.016666666666669</v>
      </c>
      <c r="V1823" s="8">
        <f t="shared" si="289"/>
        <v>20.950000000000003</v>
      </c>
    </row>
    <row r="1824" spans="1:22" ht="13.5" x14ac:dyDescent="0.25">
      <c r="A1824" s="3">
        <f>RSI!A1824</f>
        <v>44666</v>
      </c>
      <c r="B1824" s="2">
        <f>RSI!B1824</f>
        <v>1.63</v>
      </c>
      <c r="C1824" s="2">
        <f>RSI!I1824</f>
        <v>39.021423240458887</v>
      </c>
      <c r="D1824" s="2">
        <f>MACD!E1824</f>
        <v>0.10696197673929708</v>
      </c>
      <c r="E1824" s="2">
        <f>MACD!F1824</f>
        <v>8.0090755610195657E-2</v>
      </c>
      <c r="F1824" s="2">
        <f>'Moving Avg'!D1824</f>
        <v>1.6439999999999997</v>
      </c>
      <c r="G1824" s="2">
        <f>'Moving Avg'!F1824</f>
        <v>1.734</v>
      </c>
      <c r="H1824" s="2">
        <f>'Moving Avg'!G1824</f>
        <v>1.7644000000000006</v>
      </c>
      <c r="I1824" s="2">
        <f>'Moving Avg'!H1824</f>
        <v>1.8089500000000018</v>
      </c>
      <c r="J1824" s="6" t="str">
        <f>OBV!F1824</f>
        <v>BULLISH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49.5</v>
      </c>
      <c r="Q1824" s="9">
        <f t="shared" si="284"/>
        <v>16.175000000000001</v>
      </c>
      <c r="R1824" s="9">
        <f t="shared" si="285"/>
        <v>17.375</v>
      </c>
      <c r="S1824" s="9">
        <f t="shared" si="286"/>
        <v>26.025000000000002</v>
      </c>
      <c r="T1824" s="9">
        <f t="shared" si="287"/>
        <v>18.625</v>
      </c>
      <c r="U1824" s="8">
        <f t="shared" si="288"/>
        <v>19.858333333333334</v>
      </c>
      <c r="V1824" s="8">
        <f t="shared" si="289"/>
        <v>19.55</v>
      </c>
    </row>
    <row r="1825" spans="1:22" ht="13.5" x14ac:dyDescent="0.25">
      <c r="A1825" s="3">
        <f>RSI!A1825</f>
        <v>44669</v>
      </c>
      <c r="B1825" s="2">
        <f>RSI!B1825</f>
        <v>1.7</v>
      </c>
      <c r="C1825" s="2">
        <f>RSI!I1825</f>
        <v>47.275952675301383</v>
      </c>
      <c r="D1825" s="2">
        <f>MACD!E1825</f>
        <v>8.696729937495995E-2</v>
      </c>
      <c r="E1825" s="2">
        <f>MACD!F1825</f>
        <v>8.146606436314853E-2</v>
      </c>
      <c r="F1825" s="2">
        <f>'Moving Avg'!D1825</f>
        <v>1.6440000000000001</v>
      </c>
      <c r="G1825" s="2">
        <f>'Moving Avg'!F1825</f>
        <v>1.7264999999999997</v>
      </c>
      <c r="H1825" s="2">
        <f>'Moving Avg'!G1825</f>
        <v>1.7638000000000005</v>
      </c>
      <c r="I1825" s="2">
        <f>'Moving Avg'!H1825</f>
        <v>1.808900000000002</v>
      </c>
      <c r="J1825" s="6" t="str">
        <f>OBV!F1825</f>
        <v>BULLISH</v>
      </c>
      <c r="K1825" s="6" t="str">
        <f>OBV!G1825</f>
        <v>WEAK</v>
      </c>
      <c r="L1825" s="6" t="str">
        <f>OBV!H1825</f>
        <v>NEUTRAL</v>
      </c>
      <c r="M1825" s="8">
        <f t="shared" si="280"/>
        <v>25</v>
      </c>
      <c r="N1825" s="8">
        <f t="shared" si="281"/>
        <v>0</v>
      </c>
      <c r="O1825" s="8">
        <f t="shared" si="282"/>
        <v>0</v>
      </c>
      <c r="P1825" s="8">
        <f t="shared" si="283"/>
        <v>33</v>
      </c>
      <c r="Q1825" s="9">
        <f t="shared" si="284"/>
        <v>13.7</v>
      </c>
      <c r="R1825" s="9">
        <f t="shared" si="285"/>
        <v>13.25</v>
      </c>
      <c r="S1825" s="9">
        <f t="shared" si="286"/>
        <v>18.600000000000001</v>
      </c>
      <c r="T1825" s="9">
        <f t="shared" si="287"/>
        <v>14.5</v>
      </c>
      <c r="U1825" s="8">
        <f t="shared" si="288"/>
        <v>15.183333333333332</v>
      </c>
      <c r="V1825" s="8">
        <f t="shared" si="289"/>
        <v>15.012499999999999</v>
      </c>
    </row>
    <row r="1826" spans="1:22" ht="13.5" x14ac:dyDescent="0.25">
      <c r="A1826" s="3">
        <f>RSI!A1826</f>
        <v>44670</v>
      </c>
      <c r="B1826" s="2">
        <f>RSI!B1826</f>
        <v>1.63</v>
      </c>
      <c r="C1826" s="2">
        <f>RSI!I1826</f>
        <v>41.260912305327011</v>
      </c>
      <c r="D1826" s="2">
        <f>MACD!E1826</f>
        <v>6.6151329367288847E-2</v>
      </c>
      <c r="E1826" s="2">
        <f>MACD!F1826</f>
        <v>7.8403117363976593E-2</v>
      </c>
      <c r="F1826" s="2">
        <f>'Moving Avg'!D1826</f>
        <v>1.6300000000000001</v>
      </c>
      <c r="G1826" s="2">
        <f>'Moving Avg'!F1826</f>
        <v>1.7154999999999998</v>
      </c>
      <c r="H1826" s="2">
        <f>'Moving Avg'!G1826</f>
        <v>1.7618000000000007</v>
      </c>
      <c r="I1826" s="2">
        <f>'Moving Avg'!H1826</f>
        <v>1.8085000000000016</v>
      </c>
      <c r="J1826" s="6" t="str">
        <f>OBV!F1826</f>
        <v>BULLISH</v>
      </c>
      <c r="K1826" s="6" t="str">
        <f>OBV!G1826</f>
        <v>WEAK</v>
      </c>
      <c r="L1826" s="6" t="str">
        <f>OBV!H1826</f>
        <v>BULLISH DIVERGENCE</v>
      </c>
      <c r="M1826" s="8">
        <f t="shared" si="280"/>
        <v>25</v>
      </c>
      <c r="N1826" s="8">
        <f t="shared" si="281"/>
        <v>45</v>
      </c>
      <c r="O1826" s="8">
        <f t="shared" si="282"/>
        <v>0</v>
      </c>
      <c r="P1826" s="8">
        <f t="shared" si="283"/>
        <v>50</v>
      </c>
      <c r="Q1826" s="9">
        <f t="shared" si="284"/>
        <v>32</v>
      </c>
      <c r="R1826" s="9">
        <f t="shared" si="285"/>
        <v>26.5</v>
      </c>
      <c r="S1826" s="9">
        <f t="shared" si="286"/>
        <v>33</v>
      </c>
      <c r="T1826" s="9">
        <f t="shared" si="287"/>
        <v>30</v>
      </c>
      <c r="U1826" s="8">
        <f t="shared" si="288"/>
        <v>30.5</v>
      </c>
      <c r="V1826" s="8">
        <f t="shared" si="289"/>
        <v>30.375</v>
      </c>
    </row>
    <row r="1827" spans="1:22" ht="13.5" x14ac:dyDescent="0.25">
      <c r="A1827" s="3">
        <f>RSI!A1827</f>
        <v>44671</v>
      </c>
      <c r="B1827" s="2">
        <f>RSI!B1827</f>
        <v>1.7</v>
      </c>
      <c r="C1827" s="2">
        <f>RSI!I1827</f>
        <v>48.339427308409462</v>
      </c>
      <c r="D1827" s="2">
        <f>MACD!E1827</f>
        <v>3.3134243698973442E-2</v>
      </c>
      <c r="E1827" s="2">
        <f>MACD!F1827</f>
        <v>6.934934263097596E-2</v>
      </c>
      <c r="F1827" s="2">
        <f>'Moving Avg'!D1827</f>
        <v>1.6439999999999997</v>
      </c>
      <c r="G1827" s="2">
        <f>'Moving Avg'!F1827</f>
        <v>1.7079999999999997</v>
      </c>
      <c r="H1827" s="2">
        <f>'Moving Avg'!G1827</f>
        <v>1.7626000000000008</v>
      </c>
      <c r="I1827" s="2">
        <f>'Moving Avg'!H1827</f>
        <v>1.8084500000000017</v>
      </c>
      <c r="J1827" s="6" t="str">
        <f>OBV!F1827</f>
        <v>BULLISH</v>
      </c>
      <c r="K1827" s="6" t="str">
        <f>OBV!G1827</f>
        <v>WEAK</v>
      </c>
      <c r="L1827" s="6" t="str">
        <f>OBV!H1827</f>
        <v>CONFIRMED BULLISH</v>
      </c>
      <c r="M1827" s="8">
        <f t="shared" si="280"/>
        <v>25</v>
      </c>
      <c r="N1827" s="8">
        <f t="shared" si="281"/>
        <v>100</v>
      </c>
      <c r="O1827" s="8">
        <f t="shared" si="282"/>
        <v>0</v>
      </c>
      <c r="P1827" s="8">
        <f t="shared" si="283"/>
        <v>67</v>
      </c>
      <c r="Q1827" s="9">
        <f t="shared" si="284"/>
        <v>53.8</v>
      </c>
      <c r="R1827" s="9">
        <f t="shared" si="285"/>
        <v>41.75</v>
      </c>
      <c r="S1827" s="9">
        <f t="shared" si="286"/>
        <v>48.900000000000006</v>
      </c>
      <c r="T1827" s="9">
        <f t="shared" si="287"/>
        <v>48</v>
      </c>
      <c r="U1827" s="8">
        <f t="shared" si="288"/>
        <v>48.15</v>
      </c>
      <c r="V1827" s="8">
        <f t="shared" si="289"/>
        <v>48.112499999999997</v>
      </c>
    </row>
    <row r="1828" spans="1:22" ht="13.5" x14ac:dyDescent="0.25">
      <c r="A1828" s="3">
        <f>RSI!A1828</f>
        <v>44672</v>
      </c>
      <c r="B1828" s="2">
        <f>RSI!B1828</f>
        <v>1.63</v>
      </c>
      <c r="C1828" s="2">
        <f>RSI!I1828</f>
        <v>42.786676355503481</v>
      </c>
      <c r="D1828" s="2">
        <f>MACD!E1828</f>
        <v>1.0478302007854712E-2</v>
      </c>
      <c r="E1828" s="2">
        <f>MACD!F1828</f>
        <v>5.7575134506351711E-2</v>
      </c>
      <c r="F1828" s="2">
        <f>'Moving Avg'!D1828</f>
        <v>1.6579999999999999</v>
      </c>
      <c r="G1828" s="2">
        <f>'Moving Avg'!F1828</f>
        <v>1.6969999999999998</v>
      </c>
      <c r="H1828" s="2">
        <f>'Moving Avg'!G1828</f>
        <v>1.7620000000000005</v>
      </c>
      <c r="I1828" s="2">
        <f>'Moving Avg'!H1828</f>
        <v>1.8080500000000017</v>
      </c>
      <c r="J1828" s="6" t="str">
        <f>OBV!F1828</f>
        <v>BULLISH</v>
      </c>
      <c r="K1828" s="6" t="str">
        <f>OBV!G1828</f>
        <v>WEAK</v>
      </c>
      <c r="L1828" s="6" t="str">
        <f>OBV!H1828</f>
        <v>CONFIRMED BULLISH</v>
      </c>
      <c r="M1828" s="8">
        <f t="shared" si="280"/>
        <v>25</v>
      </c>
      <c r="N1828" s="8">
        <f t="shared" si="281"/>
        <v>100</v>
      </c>
      <c r="O1828" s="8">
        <f t="shared" si="282"/>
        <v>0</v>
      </c>
      <c r="P1828" s="8">
        <f t="shared" si="283"/>
        <v>67</v>
      </c>
      <c r="Q1828" s="9">
        <f t="shared" si="284"/>
        <v>53.8</v>
      </c>
      <c r="R1828" s="9">
        <f t="shared" si="285"/>
        <v>41.75</v>
      </c>
      <c r="S1828" s="9">
        <f t="shared" si="286"/>
        <v>48.900000000000006</v>
      </c>
      <c r="T1828" s="9">
        <f t="shared" si="287"/>
        <v>48</v>
      </c>
      <c r="U1828" s="8">
        <f t="shared" si="288"/>
        <v>48.15</v>
      </c>
      <c r="V1828" s="8">
        <f t="shared" si="289"/>
        <v>48.112499999999997</v>
      </c>
    </row>
    <row r="1829" spans="1:22" ht="13.5" x14ac:dyDescent="0.25">
      <c r="A1829" s="3">
        <f>RSI!A1829</f>
        <v>44673</v>
      </c>
      <c r="B1829" s="2">
        <f>RSI!B1829</f>
        <v>1.56</v>
      </c>
      <c r="C1829" s="2">
        <f>RSI!I1829</f>
        <v>38.076391602358875</v>
      </c>
      <c r="D1829" s="2">
        <f>MACD!E1829</f>
        <v>7.7652046486267334E-3</v>
      </c>
      <c r="E1829" s="2">
        <f>MACD!F1829</f>
        <v>4.7613148534806714E-2</v>
      </c>
      <c r="F1829" s="2">
        <f>'Moving Avg'!D1829</f>
        <v>1.6440000000000001</v>
      </c>
      <c r="G1829" s="2">
        <f>'Moving Avg'!F1829</f>
        <v>1.6824999999999999</v>
      </c>
      <c r="H1829" s="2">
        <f>'Moving Avg'!G1829</f>
        <v>1.7612000000000005</v>
      </c>
      <c r="I1829" s="2">
        <f>'Moving Avg'!H1829</f>
        <v>1.8073000000000019</v>
      </c>
      <c r="J1829" s="6" t="str">
        <f>OBV!F1829</f>
        <v>BULLISH</v>
      </c>
      <c r="K1829" s="6" t="str">
        <f>OBV!G1829</f>
        <v>NEUTRAL</v>
      </c>
      <c r="L1829" s="6" t="str">
        <f>OBV!H1829</f>
        <v>BULLISH DIVERGENCE</v>
      </c>
      <c r="M1829" s="8">
        <f t="shared" si="280"/>
        <v>25</v>
      </c>
      <c r="N1829" s="8">
        <f t="shared" si="281"/>
        <v>100</v>
      </c>
      <c r="O1829" s="8">
        <f t="shared" si="282"/>
        <v>0</v>
      </c>
      <c r="P1829" s="8">
        <f t="shared" si="283"/>
        <v>66.5</v>
      </c>
      <c r="Q1829" s="9">
        <f t="shared" si="284"/>
        <v>53.725000000000001</v>
      </c>
      <c r="R1829" s="9">
        <f t="shared" si="285"/>
        <v>41.625</v>
      </c>
      <c r="S1829" s="9">
        <f t="shared" si="286"/>
        <v>48.674999999999997</v>
      </c>
      <c r="T1829" s="9">
        <f t="shared" si="287"/>
        <v>47.875</v>
      </c>
      <c r="U1829" s="8">
        <f t="shared" si="288"/>
        <v>48.008333333333326</v>
      </c>
      <c r="V1829" s="8">
        <f t="shared" si="289"/>
        <v>47.974999999999994</v>
      </c>
    </row>
    <row r="1830" spans="1:22" ht="13.5" x14ac:dyDescent="0.25">
      <c r="A1830" s="3">
        <f>RSI!A1830</f>
        <v>44676</v>
      </c>
      <c r="B1830" s="2">
        <f>RSI!B1830</f>
        <v>1.53</v>
      </c>
      <c r="C1830" s="2">
        <f>RSI!I1830</f>
        <v>36.235288006964758</v>
      </c>
      <c r="D1830" s="2">
        <f>MACD!E1830</f>
        <v>1.9340239997965192E-2</v>
      </c>
      <c r="E1830" s="2">
        <f>MACD!F1830</f>
        <v>4.1958566827438412E-2</v>
      </c>
      <c r="F1830" s="2">
        <f>'Moving Avg'!D1830</f>
        <v>1.6099999999999999</v>
      </c>
      <c r="G1830" s="2">
        <f>'Moving Avg'!F1830</f>
        <v>1.6664999999999996</v>
      </c>
      <c r="H1830" s="2">
        <f>'Moving Avg'!G1830</f>
        <v>1.7598000000000007</v>
      </c>
      <c r="I1830" s="2">
        <f>'Moving Avg'!H1830</f>
        <v>1.8064000000000016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  <c r="M1830" s="8">
        <f t="shared" si="280"/>
        <v>25</v>
      </c>
      <c r="N1830" s="8">
        <f t="shared" si="281"/>
        <v>100</v>
      </c>
      <c r="O1830" s="8">
        <f t="shared" si="282"/>
        <v>0</v>
      </c>
      <c r="P1830" s="8">
        <f t="shared" si="283"/>
        <v>16.5</v>
      </c>
      <c r="Q1830" s="9">
        <f t="shared" si="284"/>
        <v>46.225000000000001</v>
      </c>
      <c r="R1830" s="9">
        <f t="shared" si="285"/>
        <v>29.125</v>
      </c>
      <c r="S1830" s="9">
        <f t="shared" si="286"/>
        <v>26.175000000000001</v>
      </c>
      <c r="T1830" s="9">
        <f t="shared" si="287"/>
        <v>35.375</v>
      </c>
      <c r="U1830" s="8">
        <f t="shared" si="288"/>
        <v>33.841666666666661</v>
      </c>
      <c r="V1830" s="8">
        <f t="shared" si="289"/>
        <v>34.224999999999994</v>
      </c>
    </row>
    <row r="1831" spans="1:22" ht="13.5" x14ac:dyDescent="0.25">
      <c r="A1831" s="3">
        <f>RSI!A1831</f>
        <v>44677</v>
      </c>
      <c r="B1831" s="2">
        <f>RSI!B1831</f>
        <v>1.56</v>
      </c>
      <c r="C1831" s="2">
        <f>RSI!I1831</f>
        <v>39.391323821752167</v>
      </c>
      <c r="D1831" s="2">
        <f>MACD!E1831</f>
        <v>2.7903698006729094E-2</v>
      </c>
      <c r="E1831" s="2">
        <f>MACD!F1831</f>
        <v>3.914759306329655E-2</v>
      </c>
      <c r="F1831" s="2">
        <f>'Moving Avg'!D1831</f>
        <v>1.5960000000000001</v>
      </c>
      <c r="G1831" s="2">
        <f>'Moving Avg'!F1831</f>
        <v>1.6519999999999997</v>
      </c>
      <c r="H1831" s="2">
        <f>'Moving Avg'!G1831</f>
        <v>1.7576000000000007</v>
      </c>
      <c r="I1831" s="2">
        <f>'Moving Avg'!H1831</f>
        <v>1.8059000000000018</v>
      </c>
      <c r="J1831" s="6" t="str">
        <f>OBV!F1831</f>
        <v>BULLISH</v>
      </c>
      <c r="K1831" s="6" t="str">
        <f>OBV!G1831</f>
        <v>NEUTRAL</v>
      </c>
      <c r="L1831" s="6" t="str">
        <f>OBV!H1831</f>
        <v>BULLISH DIVERGENCE</v>
      </c>
      <c r="M1831" s="8">
        <f t="shared" si="280"/>
        <v>25</v>
      </c>
      <c r="N1831" s="8">
        <f t="shared" si="281"/>
        <v>45</v>
      </c>
      <c r="O1831" s="8">
        <f t="shared" si="282"/>
        <v>0</v>
      </c>
      <c r="P1831" s="8">
        <f t="shared" si="283"/>
        <v>66.5</v>
      </c>
      <c r="Q1831" s="9">
        <f t="shared" si="284"/>
        <v>34.475000000000001</v>
      </c>
      <c r="R1831" s="9">
        <f t="shared" si="285"/>
        <v>30.625</v>
      </c>
      <c r="S1831" s="9">
        <f t="shared" si="286"/>
        <v>40.424999999999997</v>
      </c>
      <c r="T1831" s="9">
        <f t="shared" si="287"/>
        <v>34.125</v>
      </c>
      <c r="U1831" s="8">
        <f t="shared" si="288"/>
        <v>35.174999999999997</v>
      </c>
      <c r="V1831" s="8">
        <f t="shared" si="289"/>
        <v>34.912499999999994</v>
      </c>
    </row>
    <row r="1832" spans="1:22" ht="13.5" x14ac:dyDescent="0.25">
      <c r="A1832" s="3">
        <f>RSI!A1832</f>
        <v>44678</v>
      </c>
      <c r="B1832" s="2">
        <f>RSI!B1832</f>
        <v>1.63</v>
      </c>
      <c r="C1832" s="2">
        <f>RSI!I1832</f>
        <v>46.0955355956566</v>
      </c>
      <c r="D1832" s="2">
        <f>MACD!E1832</f>
        <v>1.9935994759957332E-2</v>
      </c>
      <c r="E1832" s="2">
        <f>MACD!F1832</f>
        <v>3.5305273402628713E-2</v>
      </c>
      <c r="F1832" s="2">
        <f>'Moving Avg'!D1832</f>
        <v>1.5819999999999999</v>
      </c>
      <c r="G1832" s="2">
        <f>'Moving Avg'!F1832</f>
        <v>1.6414999999999995</v>
      </c>
      <c r="H1832" s="2">
        <f>'Moving Avg'!G1832</f>
        <v>1.7568000000000006</v>
      </c>
      <c r="I1832" s="2">
        <f>'Moving Avg'!H1832</f>
        <v>1.805750000000002</v>
      </c>
      <c r="J1832" s="6" t="str">
        <f>OBV!F1832</f>
        <v>BULLISH</v>
      </c>
      <c r="K1832" s="6" t="str">
        <f>OBV!G1832</f>
        <v>NEUTRAL</v>
      </c>
      <c r="L1832" s="6" t="str">
        <f>OBV!H1832</f>
        <v>BULLISH DIVERGENCE</v>
      </c>
      <c r="M1832" s="8">
        <f t="shared" si="280"/>
        <v>25</v>
      </c>
      <c r="N1832" s="8">
        <f t="shared" si="281"/>
        <v>45</v>
      </c>
      <c r="O1832" s="8">
        <f t="shared" si="282"/>
        <v>0</v>
      </c>
      <c r="P1832" s="8">
        <f t="shared" si="283"/>
        <v>66.5</v>
      </c>
      <c r="Q1832" s="9">
        <f t="shared" si="284"/>
        <v>34.475000000000001</v>
      </c>
      <c r="R1832" s="9">
        <f t="shared" si="285"/>
        <v>30.625</v>
      </c>
      <c r="S1832" s="9">
        <f t="shared" si="286"/>
        <v>40.424999999999997</v>
      </c>
      <c r="T1832" s="9">
        <f t="shared" si="287"/>
        <v>34.125</v>
      </c>
      <c r="U1832" s="8">
        <f t="shared" si="288"/>
        <v>35.174999999999997</v>
      </c>
      <c r="V1832" s="8">
        <f t="shared" si="289"/>
        <v>34.912499999999994</v>
      </c>
    </row>
    <row r="1833" spans="1:22" ht="13.5" x14ac:dyDescent="0.25">
      <c r="A1833" s="3">
        <f>RSI!A1833</f>
        <v>44679</v>
      </c>
      <c r="B1833" s="2">
        <f>RSI!B1833</f>
        <v>1.7</v>
      </c>
      <c r="C1833" s="2">
        <f>RSI!I1833</f>
        <v>51.833321138681939</v>
      </c>
      <c r="D1833" s="2">
        <f>MACD!E1833</f>
        <v>-2.4881145617008382E-3</v>
      </c>
      <c r="E1833" s="2">
        <f>MACD!F1833</f>
        <v>2.7746595809762804E-2</v>
      </c>
      <c r="F1833" s="2">
        <f>'Moving Avg'!D1833</f>
        <v>1.5960000000000001</v>
      </c>
      <c r="G1833" s="2">
        <f>'Moving Avg'!F1833</f>
        <v>1.6344999999999996</v>
      </c>
      <c r="H1833" s="2">
        <f>'Moving Avg'!G1833</f>
        <v>1.7560000000000009</v>
      </c>
      <c r="I1833" s="2">
        <f>'Moving Avg'!H1833</f>
        <v>1.8059500000000017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  <c r="M1833" s="8">
        <f t="shared" si="280"/>
        <v>25</v>
      </c>
      <c r="N1833" s="8">
        <f t="shared" si="281"/>
        <v>100</v>
      </c>
      <c r="O1833" s="8">
        <f t="shared" si="282"/>
        <v>0</v>
      </c>
      <c r="P1833" s="8">
        <f t="shared" si="283"/>
        <v>83.5</v>
      </c>
      <c r="Q1833" s="9">
        <f t="shared" si="284"/>
        <v>56.274999999999999</v>
      </c>
      <c r="R1833" s="9">
        <f t="shared" si="285"/>
        <v>45.875</v>
      </c>
      <c r="S1833" s="9">
        <f t="shared" si="286"/>
        <v>56.325000000000003</v>
      </c>
      <c r="T1833" s="9">
        <f t="shared" si="287"/>
        <v>52.125</v>
      </c>
      <c r="U1833" s="8">
        <f t="shared" si="288"/>
        <v>52.82500000000001</v>
      </c>
      <c r="V1833" s="8">
        <f t="shared" si="289"/>
        <v>52.650000000000006</v>
      </c>
    </row>
    <row r="1834" spans="1:22" ht="13.5" x14ac:dyDescent="0.25">
      <c r="A1834" s="3">
        <f>RSI!A1834</f>
        <v>44680</v>
      </c>
      <c r="B1834" s="2">
        <f>RSI!B1834</f>
        <v>1.76</v>
      </c>
      <c r="C1834" s="2">
        <f>RSI!I1834</f>
        <v>56.142561631611215</v>
      </c>
      <c r="D1834" s="2">
        <f>MACD!E1834</f>
        <v>-1.5299161869989142E-2</v>
      </c>
      <c r="E1834" s="2">
        <f>MACD!F1834</f>
        <v>1.9137444273812417E-2</v>
      </c>
      <c r="F1834" s="2">
        <f>'Moving Avg'!D1834</f>
        <v>1.6359999999999999</v>
      </c>
      <c r="G1834" s="2">
        <f>'Moving Avg'!F1834</f>
        <v>1.6344999999999996</v>
      </c>
      <c r="H1834" s="2">
        <f>'Moving Avg'!G1834</f>
        <v>1.7550000000000008</v>
      </c>
      <c r="I1834" s="2">
        <f>'Moving Avg'!H1834</f>
        <v>1.8062500000000017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  <c r="M1834" s="8">
        <f t="shared" si="280"/>
        <v>25</v>
      </c>
      <c r="N1834" s="8">
        <f t="shared" si="281"/>
        <v>100</v>
      </c>
      <c r="O1834" s="8">
        <f t="shared" si="282"/>
        <v>0</v>
      </c>
      <c r="P1834" s="8">
        <f t="shared" si="283"/>
        <v>83.5</v>
      </c>
      <c r="Q1834" s="9">
        <f t="shared" si="284"/>
        <v>56.274999999999999</v>
      </c>
      <c r="R1834" s="9">
        <f t="shared" si="285"/>
        <v>45.875</v>
      </c>
      <c r="S1834" s="9">
        <f t="shared" si="286"/>
        <v>56.325000000000003</v>
      </c>
      <c r="T1834" s="9">
        <f t="shared" si="287"/>
        <v>52.125</v>
      </c>
      <c r="U1834" s="8">
        <f t="shared" si="288"/>
        <v>52.82500000000001</v>
      </c>
      <c r="V1834" s="8">
        <f t="shared" si="289"/>
        <v>52.650000000000006</v>
      </c>
    </row>
    <row r="1835" spans="1:22" ht="13.5" x14ac:dyDescent="0.25">
      <c r="A1835" s="3">
        <f>RSI!A1835</f>
        <v>44685</v>
      </c>
      <c r="B1835" s="2">
        <f>RSI!B1835</f>
        <v>1.8</v>
      </c>
      <c r="C1835" s="2">
        <f>RSI!I1835</f>
        <v>58.789565910442775</v>
      </c>
      <c r="D1835" s="2">
        <f>MACD!E1835</f>
        <v>-1.8837171449189505E-2</v>
      </c>
      <c r="E1835" s="2">
        <f>MACD!F1835</f>
        <v>1.1542521129212033E-2</v>
      </c>
      <c r="F1835" s="2">
        <f>'Moving Avg'!D1835</f>
        <v>1.69</v>
      </c>
      <c r="G1835" s="2">
        <f>'Moving Avg'!F1835</f>
        <v>1.64</v>
      </c>
      <c r="H1835" s="2">
        <f>'Moving Avg'!G1835</f>
        <v>1.7548000000000004</v>
      </c>
      <c r="I1835" s="2">
        <f>'Moving Avg'!H1835</f>
        <v>1.8067500000000019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0"/>
        <v>25</v>
      </c>
      <c r="N1835" s="8">
        <f t="shared" si="281"/>
        <v>100</v>
      </c>
      <c r="O1835" s="8">
        <f t="shared" si="282"/>
        <v>0</v>
      </c>
      <c r="P1835" s="8">
        <f t="shared" si="283"/>
        <v>83.5</v>
      </c>
      <c r="Q1835" s="9">
        <f t="shared" si="284"/>
        <v>56.274999999999999</v>
      </c>
      <c r="R1835" s="9">
        <f t="shared" si="285"/>
        <v>45.875</v>
      </c>
      <c r="S1835" s="9">
        <f t="shared" si="286"/>
        <v>56.325000000000003</v>
      </c>
      <c r="T1835" s="9">
        <f t="shared" si="287"/>
        <v>52.125</v>
      </c>
      <c r="U1835" s="8">
        <f t="shared" si="288"/>
        <v>52.82500000000001</v>
      </c>
      <c r="V1835" s="8">
        <f t="shared" si="289"/>
        <v>52.650000000000006</v>
      </c>
    </row>
    <row r="1836" spans="1:22" ht="13.5" x14ac:dyDescent="0.25">
      <c r="A1836" s="3">
        <f>RSI!A1836</f>
        <v>44686</v>
      </c>
      <c r="B1836" s="2">
        <f>RSI!B1836</f>
        <v>1.8</v>
      </c>
      <c r="C1836" s="2">
        <f>RSI!I1836</f>
        <v>58.789565910442768</v>
      </c>
      <c r="D1836" s="2">
        <f>MACD!E1836</f>
        <v>-3.33032795645265E-2</v>
      </c>
      <c r="E1836" s="2">
        <f>MACD!F1836</f>
        <v>2.5733609904643262E-3</v>
      </c>
      <c r="F1836" s="2">
        <f>'Moving Avg'!D1836</f>
        <v>1.738</v>
      </c>
      <c r="G1836" s="2">
        <f>'Moving Avg'!F1836</f>
        <v>1.6484999999999999</v>
      </c>
      <c r="H1836" s="2">
        <f>'Moving Avg'!G1836</f>
        <v>1.7546000000000006</v>
      </c>
      <c r="I1836" s="2">
        <f>'Moving Avg'!H1836</f>
        <v>1.807250000000002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25</v>
      </c>
      <c r="N1836" s="8">
        <f t="shared" si="281"/>
        <v>100</v>
      </c>
      <c r="O1836" s="8">
        <f t="shared" si="282"/>
        <v>0</v>
      </c>
      <c r="P1836" s="8">
        <f t="shared" si="283"/>
        <v>83.5</v>
      </c>
      <c r="Q1836" s="9">
        <f t="shared" si="284"/>
        <v>56.274999999999999</v>
      </c>
      <c r="R1836" s="9">
        <f t="shared" si="285"/>
        <v>45.875</v>
      </c>
      <c r="S1836" s="9">
        <f t="shared" si="286"/>
        <v>56.325000000000003</v>
      </c>
      <c r="T1836" s="9">
        <f t="shared" si="287"/>
        <v>52.125</v>
      </c>
      <c r="U1836" s="8">
        <f t="shared" si="288"/>
        <v>52.82500000000001</v>
      </c>
      <c r="V1836" s="8">
        <f t="shared" si="289"/>
        <v>52.650000000000006</v>
      </c>
    </row>
    <row r="1837" spans="1:22" ht="13.5" x14ac:dyDescent="0.25">
      <c r="A1837" s="3">
        <f>RSI!A1837</f>
        <v>44687</v>
      </c>
      <c r="B1837" s="2">
        <f>RSI!B1837</f>
        <v>1.72</v>
      </c>
      <c r="C1837" s="2">
        <f>RSI!I1837</f>
        <v>51.570046811868153</v>
      </c>
      <c r="D1837" s="2">
        <f>MACD!E1837</f>
        <v>-2.9499765642758913E-2</v>
      </c>
      <c r="E1837" s="2">
        <f>MACD!F1837</f>
        <v>-3.8412643361803223E-3</v>
      </c>
      <c r="F1837" s="2">
        <f>'Moving Avg'!D1837</f>
        <v>1.7559999999999998</v>
      </c>
      <c r="G1837" s="2">
        <f>'Moving Avg'!F1837</f>
        <v>1.6564999999999999</v>
      </c>
      <c r="H1837" s="2">
        <f>'Moving Avg'!G1837</f>
        <v>1.7530000000000008</v>
      </c>
      <c r="I1837" s="2">
        <f>'Moving Avg'!H1837</f>
        <v>1.807150000000002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0"/>
        <v>25</v>
      </c>
      <c r="N1837" s="8">
        <f t="shared" si="281"/>
        <v>100</v>
      </c>
      <c r="O1837" s="8">
        <f t="shared" si="282"/>
        <v>0</v>
      </c>
      <c r="P1837" s="8">
        <f t="shared" si="283"/>
        <v>83.5</v>
      </c>
      <c r="Q1837" s="9">
        <f t="shared" si="284"/>
        <v>56.274999999999999</v>
      </c>
      <c r="R1837" s="9">
        <f t="shared" si="285"/>
        <v>45.875</v>
      </c>
      <c r="S1837" s="9">
        <f t="shared" si="286"/>
        <v>56.325000000000003</v>
      </c>
      <c r="T1837" s="9">
        <f t="shared" si="287"/>
        <v>52.125</v>
      </c>
      <c r="U1837" s="8">
        <f t="shared" si="288"/>
        <v>52.82500000000001</v>
      </c>
      <c r="V1837" s="8">
        <f t="shared" si="289"/>
        <v>52.650000000000006</v>
      </c>
    </row>
    <row r="1838" spans="1:22" ht="13.5" x14ac:dyDescent="0.25">
      <c r="A1838" s="3">
        <f>RSI!A1838</f>
        <v>44690</v>
      </c>
      <c r="B1838" s="2">
        <f>RSI!B1838</f>
        <v>1.65</v>
      </c>
      <c r="C1838" s="2">
        <f>RSI!I1838</f>
        <v>46.221400803144427</v>
      </c>
      <c r="D1838" s="2">
        <f>MACD!E1838</f>
        <v>-3.1995590739462454E-2</v>
      </c>
      <c r="E1838" s="2">
        <f>MACD!F1838</f>
        <v>-9.4721296168367494E-3</v>
      </c>
      <c r="F1838" s="2">
        <f>'Moving Avg'!D1838</f>
        <v>1.746</v>
      </c>
      <c r="G1838" s="2">
        <f>'Moving Avg'!F1838</f>
        <v>1.661</v>
      </c>
      <c r="H1838" s="2">
        <f>'Moving Avg'!G1838</f>
        <v>1.7500000000000009</v>
      </c>
      <c r="I1838" s="2">
        <f>'Moving Avg'!H1838</f>
        <v>1.8069000000000017</v>
      </c>
      <c r="J1838" s="6" t="str">
        <f>OBV!F1838</f>
        <v>BEARISH</v>
      </c>
      <c r="K1838" s="6" t="str">
        <f>OBV!G1838</f>
        <v>NEUTRAL</v>
      </c>
      <c r="L1838" s="6" t="str">
        <f>OBV!H1838</f>
        <v>CONFIRMED BEARISH</v>
      </c>
      <c r="M1838" s="8">
        <f t="shared" si="280"/>
        <v>25</v>
      </c>
      <c r="N1838" s="8">
        <f t="shared" si="281"/>
        <v>100</v>
      </c>
      <c r="O1838" s="8">
        <f t="shared" si="282"/>
        <v>0</v>
      </c>
      <c r="P1838" s="8">
        <f t="shared" si="283"/>
        <v>16.5</v>
      </c>
      <c r="Q1838" s="9">
        <f t="shared" si="284"/>
        <v>46.225000000000001</v>
      </c>
      <c r="R1838" s="9">
        <f t="shared" si="285"/>
        <v>29.125</v>
      </c>
      <c r="S1838" s="9">
        <f t="shared" si="286"/>
        <v>26.175000000000001</v>
      </c>
      <c r="T1838" s="9">
        <f t="shared" si="287"/>
        <v>35.375</v>
      </c>
      <c r="U1838" s="8">
        <f t="shared" si="288"/>
        <v>33.841666666666661</v>
      </c>
      <c r="V1838" s="8">
        <f t="shared" si="289"/>
        <v>34.224999999999994</v>
      </c>
    </row>
    <row r="1839" spans="1:22" ht="13.5" x14ac:dyDescent="0.25">
      <c r="A1839" s="3">
        <f>RSI!A1839</f>
        <v>44691</v>
      </c>
      <c r="B1839" s="2">
        <f>RSI!B1839</f>
        <v>1.58</v>
      </c>
      <c r="C1839" s="2">
        <f>RSI!I1839</f>
        <v>41.577437945788084</v>
      </c>
      <c r="D1839" s="2">
        <f>MACD!E1839</f>
        <v>-3.9398352957797478E-2</v>
      </c>
      <c r="E1839" s="2">
        <f>MACD!F1839</f>
        <v>-1.5457374285028896E-2</v>
      </c>
      <c r="F1839" s="2">
        <f>'Moving Avg'!D1839</f>
        <v>1.7100000000000002</v>
      </c>
      <c r="G1839" s="2">
        <f>'Moving Avg'!F1839</f>
        <v>1.6584999999999996</v>
      </c>
      <c r="H1839" s="2">
        <f>'Moving Avg'!G1839</f>
        <v>1.7456000000000009</v>
      </c>
      <c r="I1839" s="2">
        <f>'Moving Avg'!H1839</f>
        <v>1.8063000000000016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25</v>
      </c>
      <c r="N1839" s="8">
        <f t="shared" si="281"/>
        <v>100</v>
      </c>
      <c r="O1839" s="8">
        <f t="shared" si="282"/>
        <v>0</v>
      </c>
      <c r="P1839" s="8">
        <f t="shared" si="283"/>
        <v>16.5</v>
      </c>
      <c r="Q1839" s="9">
        <f t="shared" si="284"/>
        <v>46.225000000000001</v>
      </c>
      <c r="R1839" s="9">
        <f t="shared" si="285"/>
        <v>29.125</v>
      </c>
      <c r="S1839" s="9">
        <f t="shared" si="286"/>
        <v>26.175000000000001</v>
      </c>
      <c r="T1839" s="9">
        <f t="shared" si="287"/>
        <v>35.375</v>
      </c>
      <c r="U1839" s="8">
        <f t="shared" si="288"/>
        <v>33.841666666666661</v>
      </c>
      <c r="V1839" s="8">
        <f t="shared" si="289"/>
        <v>34.224999999999994</v>
      </c>
    </row>
    <row r="1840" spans="1:22" ht="13.5" x14ac:dyDescent="0.25">
      <c r="A1840" s="3">
        <f>RSI!A1840</f>
        <v>44692</v>
      </c>
      <c r="B1840" s="2">
        <f>RSI!B1840</f>
        <v>1.51</v>
      </c>
      <c r="C1840" s="2">
        <f>RSI!I1840</f>
        <v>37.517965504266627</v>
      </c>
      <c r="D1840" s="2">
        <f>MACD!E1840</f>
        <v>-4.4407373465521038E-2</v>
      </c>
      <c r="E1840" s="2">
        <f>MACD!F1840</f>
        <v>-2.1247374121127323E-2</v>
      </c>
      <c r="F1840" s="2">
        <f>'Moving Avg'!D1840</f>
        <v>1.6519999999999999</v>
      </c>
      <c r="G1840" s="2">
        <f>'Moving Avg'!F1840</f>
        <v>1.6489999999999998</v>
      </c>
      <c r="H1840" s="2">
        <f>'Moving Avg'!G1840</f>
        <v>1.7398000000000011</v>
      </c>
      <c r="I1840" s="2">
        <f>'Moving Avg'!H1840</f>
        <v>1.8053500000000013</v>
      </c>
      <c r="J1840" s="6" t="str">
        <f>OBV!F1840</f>
        <v>BEARISH</v>
      </c>
      <c r="K1840" s="6" t="str">
        <f>OBV!G1840</f>
        <v>STRONG</v>
      </c>
      <c r="L1840" s="6" t="str">
        <f>OBV!H1840</f>
        <v>CONFIRMED BEARISH</v>
      </c>
      <c r="M1840" s="8">
        <f t="shared" si="280"/>
        <v>25</v>
      </c>
      <c r="N1840" s="8">
        <f t="shared" si="281"/>
        <v>100</v>
      </c>
      <c r="O1840" s="8">
        <f t="shared" si="282"/>
        <v>0</v>
      </c>
      <c r="P1840" s="8">
        <f t="shared" si="283"/>
        <v>33</v>
      </c>
      <c r="Q1840" s="9">
        <f t="shared" si="284"/>
        <v>48.7</v>
      </c>
      <c r="R1840" s="9">
        <f t="shared" si="285"/>
        <v>33.25</v>
      </c>
      <c r="S1840" s="9">
        <f t="shared" si="286"/>
        <v>33.6</v>
      </c>
      <c r="T1840" s="9">
        <f t="shared" si="287"/>
        <v>39.5</v>
      </c>
      <c r="U1840" s="8">
        <f t="shared" si="288"/>
        <v>38.516666666666673</v>
      </c>
      <c r="V1840" s="8">
        <f t="shared" si="289"/>
        <v>38.762500000000003</v>
      </c>
    </row>
    <row r="1841" spans="1:22" ht="13.5" x14ac:dyDescent="0.25">
      <c r="A1841" s="3">
        <f>RSI!A1841</f>
        <v>44693</v>
      </c>
      <c r="B1841" s="2">
        <f>RSI!B1841</f>
        <v>1.57</v>
      </c>
      <c r="C1841" s="2">
        <f>RSI!I1841</f>
        <v>42.683654538009868</v>
      </c>
      <c r="D1841" s="2">
        <f>MACD!E1841</f>
        <v>-4.7426892399315523E-2</v>
      </c>
      <c r="E1841" s="2">
        <f>MACD!F1841</f>
        <v>-2.6483277776764964E-2</v>
      </c>
      <c r="F1841" s="2">
        <f>'Moving Avg'!D1841</f>
        <v>1.6059999999999999</v>
      </c>
      <c r="G1841" s="2">
        <f>'Moving Avg'!F1841</f>
        <v>1.6424999999999996</v>
      </c>
      <c r="H1841" s="2">
        <f>'Moving Avg'!G1841</f>
        <v>1.734600000000001</v>
      </c>
      <c r="I1841" s="2">
        <f>'Moving Avg'!H1841</f>
        <v>1.8047000000000011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25</v>
      </c>
      <c r="N1841" s="8">
        <f t="shared" si="281"/>
        <v>100</v>
      </c>
      <c r="O1841" s="8">
        <f t="shared" si="282"/>
        <v>0</v>
      </c>
      <c r="P1841" s="8">
        <f t="shared" si="283"/>
        <v>16.5</v>
      </c>
      <c r="Q1841" s="9">
        <f t="shared" si="284"/>
        <v>46.225000000000001</v>
      </c>
      <c r="R1841" s="9">
        <f t="shared" si="285"/>
        <v>29.125</v>
      </c>
      <c r="S1841" s="9">
        <f t="shared" si="286"/>
        <v>26.175000000000001</v>
      </c>
      <c r="T1841" s="9">
        <f t="shared" si="287"/>
        <v>35.375</v>
      </c>
      <c r="U1841" s="8">
        <f t="shared" si="288"/>
        <v>33.841666666666661</v>
      </c>
      <c r="V1841" s="8">
        <f t="shared" si="289"/>
        <v>34.224999999999994</v>
      </c>
    </row>
    <row r="1842" spans="1:22" ht="13.5" x14ac:dyDescent="0.25">
      <c r="A1842" s="3">
        <f>RSI!A1842</f>
        <v>44694</v>
      </c>
      <c r="B1842" s="2">
        <f>RSI!B1842</f>
        <v>1.64</v>
      </c>
      <c r="C1842" s="2">
        <f>RSI!I1842</f>
        <v>48.077068709273114</v>
      </c>
      <c r="D1842" s="2">
        <f>MACD!E1842</f>
        <v>-4.3782049485344698E-2</v>
      </c>
      <c r="E1842" s="2">
        <f>MACD!F1842</f>
        <v>-2.9943032118480914E-2</v>
      </c>
      <c r="F1842" s="2">
        <f>'Moving Avg'!D1842</f>
        <v>1.59</v>
      </c>
      <c r="G1842" s="2">
        <f>'Moving Avg'!F1842</f>
        <v>1.643</v>
      </c>
      <c r="H1842" s="2">
        <f>'Moving Avg'!G1842</f>
        <v>1.7306000000000008</v>
      </c>
      <c r="I1842" s="2">
        <f>'Moving Avg'!H1842</f>
        <v>1.8044000000000009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  <c r="M1842" s="8">
        <f t="shared" si="280"/>
        <v>25</v>
      </c>
      <c r="N1842" s="8">
        <f t="shared" si="281"/>
        <v>45</v>
      </c>
      <c r="O1842" s="8">
        <f t="shared" si="282"/>
        <v>0</v>
      </c>
      <c r="P1842" s="8">
        <f t="shared" si="283"/>
        <v>16.5</v>
      </c>
      <c r="Q1842" s="9">
        <f t="shared" si="284"/>
        <v>26.975000000000001</v>
      </c>
      <c r="R1842" s="9">
        <f t="shared" si="285"/>
        <v>18.125</v>
      </c>
      <c r="S1842" s="9">
        <f t="shared" si="286"/>
        <v>17.925000000000001</v>
      </c>
      <c r="T1842" s="9">
        <f t="shared" si="287"/>
        <v>21.625</v>
      </c>
      <c r="U1842" s="8">
        <f t="shared" si="288"/>
        <v>21.008333333333336</v>
      </c>
      <c r="V1842" s="8">
        <f t="shared" si="289"/>
        <v>21.162500000000001</v>
      </c>
    </row>
    <row r="1843" spans="1:22" ht="13.5" x14ac:dyDescent="0.25">
      <c r="A1843" s="3">
        <f>RSI!A1843</f>
        <v>44697</v>
      </c>
      <c r="B1843" s="2">
        <f>RSI!B1843</f>
        <v>1.57</v>
      </c>
      <c r="C1843" s="2">
        <f>RSI!I1843</f>
        <v>43.653349653667071</v>
      </c>
      <c r="D1843" s="2">
        <f>MACD!E1843</f>
        <v>-2.458700675234371E-2</v>
      </c>
      <c r="E1843" s="2">
        <f>MACD!F1843</f>
        <v>-2.8871827045253474E-2</v>
      </c>
      <c r="F1843" s="2">
        <f>'Moving Avg'!D1843</f>
        <v>1.5740000000000001</v>
      </c>
      <c r="G1843" s="2">
        <f>'Moving Avg'!F1843</f>
        <v>1.6435</v>
      </c>
      <c r="H1843" s="2">
        <f>'Moving Avg'!G1843</f>
        <v>1.7250000000000008</v>
      </c>
      <c r="I1843" s="2">
        <f>'Moving Avg'!H1843</f>
        <v>1.8037500000000009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16.5</v>
      </c>
      <c r="Q1843" s="9">
        <f t="shared" si="284"/>
        <v>11.225</v>
      </c>
      <c r="R1843" s="9">
        <f t="shared" si="285"/>
        <v>9.125</v>
      </c>
      <c r="S1843" s="9">
        <f t="shared" si="286"/>
        <v>11.175000000000001</v>
      </c>
      <c r="T1843" s="9">
        <f t="shared" si="287"/>
        <v>10.375</v>
      </c>
      <c r="U1843" s="8">
        <f t="shared" si="288"/>
        <v>10.508333333333335</v>
      </c>
      <c r="V1843" s="8">
        <f t="shared" si="289"/>
        <v>10.475000000000001</v>
      </c>
    </row>
    <row r="1844" spans="1:22" ht="13.5" x14ac:dyDescent="0.25">
      <c r="A1844" s="3">
        <f>RSI!A1844</f>
        <v>44698</v>
      </c>
      <c r="B1844" s="2">
        <f>RSI!B1844</f>
        <v>1.5</v>
      </c>
      <c r="C1844" s="2">
        <f>RSI!I1844</f>
        <v>39.717684330235905</v>
      </c>
      <c r="D1844" s="2">
        <f>MACD!E1844</f>
        <v>6.6294740983250389E-3</v>
      </c>
      <c r="E1844" s="2">
        <f>MACD!F1844</f>
        <v>-2.1771566816537774E-2</v>
      </c>
      <c r="F1844" s="2">
        <f>'Moving Avg'!D1844</f>
        <v>1.5580000000000001</v>
      </c>
      <c r="G1844" s="2">
        <f>'Moving Avg'!F1844</f>
        <v>1.6370000000000005</v>
      </c>
      <c r="H1844" s="2">
        <f>'Moving Avg'!G1844</f>
        <v>1.7180000000000006</v>
      </c>
      <c r="I1844" s="2">
        <f>'Moving Avg'!H1844</f>
        <v>1.8027500000000005</v>
      </c>
      <c r="J1844" s="6" t="str">
        <f>OBV!F1844</f>
        <v>BEARISH</v>
      </c>
      <c r="K1844" s="6" t="str">
        <f>OBV!G1844</f>
        <v>NEUTRAL</v>
      </c>
      <c r="L1844" s="6" t="str">
        <f>OBV!H1844</f>
        <v>CONFIRMED BEARISH</v>
      </c>
      <c r="M1844" s="8">
        <f t="shared" si="280"/>
        <v>25</v>
      </c>
      <c r="N1844" s="8">
        <f t="shared" si="281"/>
        <v>0</v>
      </c>
      <c r="O1844" s="8">
        <f t="shared" si="282"/>
        <v>0</v>
      </c>
      <c r="P1844" s="8">
        <f t="shared" si="283"/>
        <v>16.5</v>
      </c>
      <c r="Q1844" s="9">
        <f t="shared" si="284"/>
        <v>11.225</v>
      </c>
      <c r="R1844" s="9">
        <f t="shared" si="285"/>
        <v>9.125</v>
      </c>
      <c r="S1844" s="9">
        <f t="shared" si="286"/>
        <v>11.175000000000001</v>
      </c>
      <c r="T1844" s="9">
        <f t="shared" si="287"/>
        <v>10.375</v>
      </c>
      <c r="U1844" s="8">
        <f t="shared" si="288"/>
        <v>10.508333333333335</v>
      </c>
      <c r="V1844" s="8">
        <f t="shared" si="289"/>
        <v>10.475000000000001</v>
      </c>
    </row>
    <row r="1845" spans="1:22" ht="13.5" x14ac:dyDescent="0.25">
      <c r="A1845" s="3">
        <f>RSI!A1845</f>
        <v>44699</v>
      </c>
      <c r="B1845" s="2">
        <f>RSI!B1845</f>
        <v>1.44</v>
      </c>
      <c r="C1845" s="2">
        <f>RSI!I1845</f>
        <v>36.666243855650023</v>
      </c>
      <c r="D1845" s="2">
        <f>MACD!E1845</f>
        <v>4.4572534889038895E-2</v>
      </c>
      <c r="E1845" s="2">
        <f>MACD!F1845</f>
        <v>-8.5027464754224413E-3</v>
      </c>
      <c r="F1845" s="2">
        <f>'Moving Avg'!D1845</f>
        <v>1.544</v>
      </c>
      <c r="G1845" s="2">
        <f>'Moving Avg'!F1845</f>
        <v>1.6239999999999999</v>
      </c>
      <c r="H1845" s="2">
        <f>'Moving Avg'!G1845</f>
        <v>1.7098000000000007</v>
      </c>
      <c r="I1845" s="2">
        <f>'Moving Avg'!H1845</f>
        <v>1.8017000000000007</v>
      </c>
      <c r="J1845" s="6" t="str">
        <f>OBV!F1845</f>
        <v>BULLISH</v>
      </c>
      <c r="K1845" s="6" t="str">
        <f>OBV!G1845</f>
        <v>NEUTRAL</v>
      </c>
      <c r="L1845" s="6" t="str">
        <f>OBV!H1845</f>
        <v>BULLISH DIVERGENCE</v>
      </c>
      <c r="M1845" s="8">
        <f t="shared" si="280"/>
        <v>25</v>
      </c>
      <c r="N1845" s="8">
        <f t="shared" si="281"/>
        <v>0</v>
      </c>
      <c r="O1845" s="8">
        <f t="shared" si="282"/>
        <v>0</v>
      </c>
      <c r="P1845" s="8">
        <f t="shared" si="283"/>
        <v>66.5</v>
      </c>
      <c r="Q1845" s="9">
        <f t="shared" si="284"/>
        <v>18.725000000000001</v>
      </c>
      <c r="R1845" s="9">
        <f t="shared" si="285"/>
        <v>21.625</v>
      </c>
      <c r="S1845" s="9">
        <f t="shared" si="286"/>
        <v>33.674999999999997</v>
      </c>
      <c r="T1845" s="9">
        <f t="shared" si="287"/>
        <v>22.875</v>
      </c>
      <c r="U1845" s="8">
        <f t="shared" si="288"/>
        <v>24.675000000000001</v>
      </c>
      <c r="V1845" s="8">
        <f t="shared" si="289"/>
        <v>24.225000000000001</v>
      </c>
    </row>
    <row r="1846" spans="1:22" ht="13.5" x14ac:dyDescent="0.25">
      <c r="A1846" s="3">
        <f>RSI!A1846</f>
        <v>44700</v>
      </c>
      <c r="B1846" s="2">
        <f>RSI!B1846</f>
        <v>1.5</v>
      </c>
      <c r="C1846" s="2">
        <f>RSI!I1846</f>
        <v>41.5059331716201</v>
      </c>
      <c r="D1846" s="2">
        <f>MACD!E1846</f>
        <v>7.3450174712087701E-2</v>
      </c>
      <c r="E1846" s="2">
        <f>MACD!F1846</f>
        <v>7.8878377620795886E-3</v>
      </c>
      <c r="F1846" s="2">
        <f>'Moving Avg'!D1846</f>
        <v>1.53</v>
      </c>
      <c r="G1846" s="2">
        <f>'Moving Avg'!F1846</f>
        <v>1.6175000000000002</v>
      </c>
      <c r="H1846" s="2">
        <f>'Moving Avg'!G1846</f>
        <v>1.7028000000000008</v>
      </c>
      <c r="I1846" s="2">
        <f>'Moving Avg'!H1846</f>
        <v>1.8009500000000009</v>
      </c>
      <c r="J1846" s="6" t="str">
        <f>OBV!F1846</f>
        <v>BULLISH</v>
      </c>
      <c r="K1846" s="6" t="str">
        <f>OBV!G1846</f>
        <v>NEUTRAL</v>
      </c>
      <c r="L1846" s="6" t="str">
        <f>OBV!H1846</f>
        <v>BULLISH DIVERGENCE</v>
      </c>
      <c r="M1846" s="8">
        <f t="shared" si="280"/>
        <v>25</v>
      </c>
      <c r="N1846" s="8">
        <f t="shared" si="281"/>
        <v>0</v>
      </c>
      <c r="O1846" s="8">
        <f t="shared" si="282"/>
        <v>0</v>
      </c>
      <c r="P1846" s="8">
        <f t="shared" si="283"/>
        <v>66.5</v>
      </c>
      <c r="Q1846" s="9">
        <f t="shared" si="284"/>
        <v>18.725000000000001</v>
      </c>
      <c r="R1846" s="9">
        <f t="shared" si="285"/>
        <v>21.625</v>
      </c>
      <c r="S1846" s="9">
        <f t="shared" si="286"/>
        <v>33.674999999999997</v>
      </c>
      <c r="T1846" s="9">
        <f t="shared" si="287"/>
        <v>22.875</v>
      </c>
      <c r="U1846" s="8">
        <f t="shared" si="288"/>
        <v>24.675000000000001</v>
      </c>
      <c r="V1846" s="8">
        <f t="shared" si="289"/>
        <v>24.225000000000001</v>
      </c>
    </row>
    <row r="1847" spans="1:22" ht="13.5" x14ac:dyDescent="0.25">
      <c r="A1847" s="3">
        <f>RSI!A1847</f>
        <v>44701</v>
      </c>
      <c r="B1847" s="2">
        <f>RSI!B1847</f>
        <v>1.5</v>
      </c>
      <c r="C1847" s="2">
        <f>RSI!I1847</f>
        <v>41.5059331716201</v>
      </c>
      <c r="D1847" s="2">
        <f>MACD!E1847</f>
        <v>8.6349178280435535E-2</v>
      </c>
      <c r="E1847" s="2">
        <f>MACD!F1847</f>
        <v>2.3580105865750781E-2</v>
      </c>
      <c r="F1847" s="2">
        <f>'Moving Avg'!D1847</f>
        <v>1.502</v>
      </c>
      <c r="G1847" s="2">
        <f>'Moving Avg'!F1847</f>
        <v>1.6075000000000004</v>
      </c>
      <c r="H1847" s="2">
        <f>'Moving Avg'!G1847</f>
        <v>1.6958000000000006</v>
      </c>
      <c r="I1847" s="2">
        <f>'Moving Avg'!H1847</f>
        <v>1.8002000000000009</v>
      </c>
      <c r="J1847" s="6" t="str">
        <f>OBV!F1847</f>
        <v>BULLISH</v>
      </c>
      <c r="K1847" s="6" t="str">
        <f>OBV!G1847</f>
        <v>NEUTRAL</v>
      </c>
      <c r="L1847" s="6" t="str">
        <f>OBV!H1847</f>
        <v>BULLISH DIVERGENCE</v>
      </c>
      <c r="M1847" s="8">
        <f t="shared" si="280"/>
        <v>25</v>
      </c>
      <c r="N1847" s="8">
        <f t="shared" si="281"/>
        <v>0</v>
      </c>
      <c r="O1847" s="8">
        <f t="shared" si="282"/>
        <v>0</v>
      </c>
      <c r="P1847" s="8">
        <f t="shared" si="283"/>
        <v>66.5</v>
      </c>
      <c r="Q1847" s="9">
        <f t="shared" si="284"/>
        <v>18.725000000000001</v>
      </c>
      <c r="R1847" s="9">
        <f t="shared" si="285"/>
        <v>21.625</v>
      </c>
      <c r="S1847" s="9">
        <f t="shared" si="286"/>
        <v>33.674999999999997</v>
      </c>
      <c r="T1847" s="9">
        <f t="shared" si="287"/>
        <v>22.875</v>
      </c>
      <c r="U1847" s="8">
        <f t="shared" si="288"/>
        <v>24.675000000000001</v>
      </c>
      <c r="V1847" s="8">
        <f t="shared" si="289"/>
        <v>24.225000000000001</v>
      </c>
    </row>
    <row r="1848" spans="1:22" ht="13.5" x14ac:dyDescent="0.25">
      <c r="A1848" s="3">
        <f>RSI!A1848</f>
        <v>44704</v>
      </c>
      <c r="B1848" s="2">
        <f>RSI!B1848</f>
        <v>1.5</v>
      </c>
      <c r="C1848" s="2">
        <f>RSI!I1848</f>
        <v>41.5059331716201</v>
      </c>
      <c r="D1848" s="2">
        <f>MACD!E1848</f>
        <v>8.7209090725375304E-2</v>
      </c>
      <c r="E1848" s="2">
        <f>MACD!F1848</f>
        <v>3.6305902837675687E-2</v>
      </c>
      <c r="F1848" s="2">
        <f>'Moving Avg'!D1848</f>
        <v>1.488</v>
      </c>
      <c r="G1848" s="2">
        <f>'Moving Avg'!F1848</f>
        <v>1.6010000000000002</v>
      </c>
      <c r="H1848" s="2">
        <f>'Moving Avg'!G1848</f>
        <v>1.6888000000000007</v>
      </c>
      <c r="I1848" s="2">
        <f>'Moving Avg'!H1848</f>
        <v>1.7994500000000009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  <c r="M1848" s="8">
        <f t="shared" si="280"/>
        <v>25</v>
      </c>
      <c r="N1848" s="8">
        <f t="shared" si="281"/>
        <v>0</v>
      </c>
      <c r="O1848" s="8">
        <f t="shared" si="282"/>
        <v>0</v>
      </c>
      <c r="P1848" s="8">
        <f t="shared" si="283"/>
        <v>66.5</v>
      </c>
      <c r="Q1848" s="9">
        <f t="shared" si="284"/>
        <v>18.725000000000001</v>
      </c>
      <c r="R1848" s="9">
        <f t="shared" si="285"/>
        <v>21.625</v>
      </c>
      <c r="S1848" s="9">
        <f t="shared" si="286"/>
        <v>33.674999999999997</v>
      </c>
      <c r="T1848" s="9">
        <f t="shared" si="287"/>
        <v>22.875</v>
      </c>
      <c r="U1848" s="8">
        <f t="shared" si="288"/>
        <v>24.675000000000001</v>
      </c>
      <c r="V1848" s="8">
        <f t="shared" si="289"/>
        <v>24.225000000000001</v>
      </c>
    </row>
    <row r="1849" spans="1:22" ht="13.5" x14ac:dyDescent="0.25">
      <c r="A1849" s="3">
        <f>RSI!A1849</f>
        <v>44705</v>
      </c>
      <c r="B1849" s="2">
        <f>RSI!B1849</f>
        <v>1.5</v>
      </c>
      <c r="C1849" s="2">
        <f>RSI!I1849</f>
        <v>41.5059331716201</v>
      </c>
      <c r="D1849" s="2">
        <f>MACD!E1849</f>
        <v>7.7829146450324016E-2</v>
      </c>
      <c r="E1849" s="2">
        <f>MACD!F1849</f>
        <v>4.4610551560205353E-2</v>
      </c>
      <c r="F1849" s="2">
        <f>'Moving Avg'!D1849</f>
        <v>1.488</v>
      </c>
      <c r="G1849" s="2">
        <f>'Moving Avg'!F1849</f>
        <v>1.5980000000000003</v>
      </c>
      <c r="H1849" s="2">
        <f>'Moving Avg'!G1849</f>
        <v>1.6818000000000006</v>
      </c>
      <c r="I1849" s="2">
        <f>'Moving Avg'!H1849</f>
        <v>1.7987000000000009</v>
      </c>
      <c r="J1849" s="6" t="str">
        <f>OBV!F1849</f>
        <v>BULLISH</v>
      </c>
      <c r="K1849" s="6" t="str">
        <f>OBV!G1849</f>
        <v>NEUTRAL</v>
      </c>
      <c r="L1849" s="6" t="str">
        <f>OBV!H1849</f>
        <v>NEUTRAL</v>
      </c>
      <c r="M1849" s="8">
        <f t="shared" si="280"/>
        <v>25</v>
      </c>
      <c r="N1849" s="8">
        <f t="shared" si="281"/>
        <v>0</v>
      </c>
      <c r="O1849" s="8">
        <f t="shared" si="282"/>
        <v>0</v>
      </c>
      <c r="P1849" s="8">
        <f t="shared" si="283"/>
        <v>49.5</v>
      </c>
      <c r="Q1849" s="9">
        <f t="shared" si="284"/>
        <v>16.175000000000001</v>
      </c>
      <c r="R1849" s="9">
        <f t="shared" si="285"/>
        <v>17.375</v>
      </c>
      <c r="S1849" s="9">
        <f t="shared" si="286"/>
        <v>26.025000000000002</v>
      </c>
      <c r="T1849" s="9">
        <f t="shared" si="287"/>
        <v>18.625</v>
      </c>
      <c r="U1849" s="8">
        <f t="shared" si="288"/>
        <v>19.858333333333334</v>
      </c>
      <c r="V1849" s="8">
        <f t="shared" si="289"/>
        <v>19.55</v>
      </c>
    </row>
    <row r="1850" spans="1:22" ht="13.5" x14ac:dyDescent="0.25">
      <c r="A1850" s="3">
        <f>RSI!A1850</f>
        <v>44706</v>
      </c>
      <c r="B1850" s="2">
        <f>RSI!B1850</f>
        <v>1.5</v>
      </c>
      <c r="C1850" s="2">
        <f>RSI!I1850</f>
        <v>41.5059331716201</v>
      </c>
      <c r="D1850" s="2">
        <f>MACD!E1850</f>
        <v>5.9735695563029489E-2</v>
      </c>
      <c r="E1850" s="2">
        <f>MACD!F1850</f>
        <v>4.7635580360770181E-2</v>
      </c>
      <c r="F1850" s="2">
        <f>'Moving Avg'!D1850</f>
        <v>1.5</v>
      </c>
      <c r="G1850" s="2">
        <f>'Moving Avg'!F1850</f>
        <v>1.5965000000000003</v>
      </c>
      <c r="H1850" s="2">
        <f>'Moving Avg'!G1850</f>
        <v>1.6748000000000005</v>
      </c>
      <c r="I1850" s="2">
        <f>'Moving Avg'!H1850</f>
        <v>1.797950000000001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83.5</v>
      </c>
      <c r="Q1850" s="9">
        <f t="shared" si="284"/>
        <v>21.274999999999999</v>
      </c>
      <c r="R1850" s="9">
        <f t="shared" si="285"/>
        <v>25.875</v>
      </c>
      <c r="S1850" s="9">
        <f t="shared" si="286"/>
        <v>41.325000000000003</v>
      </c>
      <c r="T1850" s="9">
        <f t="shared" si="287"/>
        <v>27.125</v>
      </c>
      <c r="U1850" s="8">
        <f t="shared" si="288"/>
        <v>29.491666666666664</v>
      </c>
      <c r="V1850" s="8">
        <f t="shared" si="289"/>
        <v>28.9</v>
      </c>
    </row>
    <row r="1851" spans="1:22" ht="13.5" x14ac:dyDescent="0.25">
      <c r="A1851" s="3">
        <f>RSI!A1851</f>
        <v>44707</v>
      </c>
      <c r="B1851" s="2">
        <f>RSI!B1851</f>
        <v>1.44</v>
      </c>
      <c r="C1851" s="2">
        <f>RSI!I1851</f>
        <v>37.36952633359833</v>
      </c>
      <c r="D1851" s="2">
        <f>MACD!E1851</f>
        <v>5.8668340075114456E-2</v>
      </c>
      <c r="E1851" s="2">
        <f>MACD!F1851</f>
        <v>4.9842132303639042E-2</v>
      </c>
      <c r="F1851" s="2">
        <f>'Moving Avg'!D1851</f>
        <v>1.488</v>
      </c>
      <c r="G1851" s="2">
        <f>'Moving Avg'!F1851</f>
        <v>1.5905</v>
      </c>
      <c r="H1851" s="2">
        <f>'Moving Avg'!G1851</f>
        <v>1.6668000000000003</v>
      </c>
      <c r="I1851" s="2">
        <f>'Moving Avg'!H1851</f>
        <v>1.7969000000000011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11.225</v>
      </c>
      <c r="R1851" s="9">
        <f t="shared" si="285"/>
        <v>9.125</v>
      </c>
      <c r="S1851" s="9">
        <f t="shared" si="286"/>
        <v>11.175000000000001</v>
      </c>
      <c r="T1851" s="9">
        <f t="shared" si="287"/>
        <v>10.375</v>
      </c>
      <c r="U1851" s="8">
        <f t="shared" si="288"/>
        <v>10.508333333333335</v>
      </c>
      <c r="V1851" s="8">
        <f t="shared" si="289"/>
        <v>10.475000000000001</v>
      </c>
    </row>
    <row r="1852" spans="1:22" ht="13.5" x14ac:dyDescent="0.25">
      <c r="A1852" s="3">
        <f>RSI!A1852</f>
        <v>44708</v>
      </c>
      <c r="B1852" s="2">
        <f>RSI!B1852</f>
        <v>1.5</v>
      </c>
      <c r="C1852" s="2">
        <f>RSI!I1852</f>
        <v>43.439805224975181</v>
      </c>
      <c r="D1852" s="2">
        <f>MACD!E1852</f>
        <v>6.4969775632159665E-2</v>
      </c>
      <c r="E1852" s="2">
        <f>MACD!F1852</f>
        <v>5.2867660969343172E-2</v>
      </c>
      <c r="F1852" s="2">
        <f>'Moving Avg'!D1852</f>
        <v>1.488</v>
      </c>
      <c r="G1852" s="2">
        <f>'Moving Avg'!F1852</f>
        <v>1.5840000000000001</v>
      </c>
      <c r="H1852" s="2">
        <f>'Moving Avg'!G1852</f>
        <v>1.66</v>
      </c>
      <c r="I1852" s="2">
        <f>'Moving Avg'!H1852</f>
        <v>1.7961500000000012</v>
      </c>
      <c r="J1852" s="6" t="str">
        <f>OBV!F1852</f>
        <v>BEARISH</v>
      </c>
      <c r="K1852" s="6" t="str">
        <f>OBV!G1852</f>
        <v>NEUTRAL</v>
      </c>
      <c r="L1852" s="6" t="str">
        <f>OBV!H1852</f>
        <v>NEUTRAL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16.5</v>
      </c>
      <c r="Q1852" s="9">
        <f t="shared" si="284"/>
        <v>11.225</v>
      </c>
      <c r="R1852" s="9">
        <f t="shared" si="285"/>
        <v>9.125</v>
      </c>
      <c r="S1852" s="9">
        <f t="shared" si="286"/>
        <v>11.175000000000001</v>
      </c>
      <c r="T1852" s="9">
        <f t="shared" si="287"/>
        <v>10.375</v>
      </c>
      <c r="U1852" s="8">
        <f t="shared" si="288"/>
        <v>10.508333333333335</v>
      </c>
      <c r="V1852" s="8">
        <f t="shared" si="289"/>
        <v>10.475000000000001</v>
      </c>
    </row>
    <row r="1853" spans="1:22" ht="13.5" x14ac:dyDescent="0.25">
      <c r="A1853" s="3">
        <f>RSI!A1853</f>
        <v>44711</v>
      </c>
      <c r="B1853" s="2">
        <f>RSI!B1853</f>
        <v>1.56</v>
      </c>
      <c r="C1853" s="2">
        <f>RSI!I1853</f>
        <v>48.785459996987015</v>
      </c>
      <c r="D1853" s="2">
        <f>MACD!E1853</f>
        <v>5.5548167870503873E-2</v>
      </c>
      <c r="E1853" s="2">
        <f>MACD!F1853</f>
        <v>5.3403762349575314E-2</v>
      </c>
      <c r="F1853" s="2">
        <f>'Moving Avg'!D1853</f>
        <v>1.5</v>
      </c>
      <c r="G1853" s="2">
        <f>'Moving Avg'!F1853</f>
        <v>1.5770000000000002</v>
      </c>
      <c r="H1853" s="2">
        <f>'Moving Avg'!G1853</f>
        <v>1.6541999999999999</v>
      </c>
      <c r="I1853" s="2">
        <f>'Moving Avg'!H1853</f>
        <v>1.7956500000000013</v>
      </c>
      <c r="J1853" s="6" t="str">
        <f>OBV!F1853</f>
        <v>BEARISH</v>
      </c>
      <c r="K1853" s="6" t="str">
        <f>OBV!G1853</f>
        <v>NEUTRAL</v>
      </c>
      <c r="L1853" s="6" t="str">
        <f>OBV!H1853</f>
        <v>BEARISH DIVERGENCE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16.5</v>
      </c>
      <c r="Q1853" s="9">
        <f t="shared" si="284"/>
        <v>11.225</v>
      </c>
      <c r="R1853" s="9">
        <f t="shared" si="285"/>
        <v>9.125</v>
      </c>
      <c r="S1853" s="9">
        <f t="shared" si="286"/>
        <v>11.175000000000001</v>
      </c>
      <c r="T1853" s="9">
        <f t="shared" si="287"/>
        <v>10.375</v>
      </c>
      <c r="U1853" s="8">
        <f t="shared" si="288"/>
        <v>10.508333333333335</v>
      </c>
      <c r="V1853" s="8">
        <f t="shared" si="289"/>
        <v>10.475000000000001</v>
      </c>
    </row>
    <row r="1854" spans="1:22" ht="13.5" x14ac:dyDescent="0.25">
      <c r="A1854" s="3">
        <f>RSI!A1854</f>
        <v>44712</v>
      </c>
      <c r="B1854" s="2">
        <f>RSI!B1854</f>
        <v>1.49</v>
      </c>
      <c r="C1854" s="2">
        <f>RSI!I1854</f>
        <v>43.607244398143052</v>
      </c>
      <c r="D1854" s="2">
        <f>MACD!E1854</f>
        <v>4.2063453323673894E-2</v>
      </c>
      <c r="E1854" s="2">
        <f>MACD!F1854</f>
        <v>5.1135700544395035E-2</v>
      </c>
      <c r="F1854" s="2">
        <f>'Moving Avg'!D1854</f>
        <v>1.498</v>
      </c>
      <c r="G1854" s="2">
        <f>'Moving Avg'!F1854</f>
        <v>1.5635000000000001</v>
      </c>
      <c r="H1854" s="2">
        <f>'Moving Avg'!G1854</f>
        <v>1.6469999999999998</v>
      </c>
      <c r="I1854" s="2">
        <f>'Moving Avg'!H1854</f>
        <v>1.7948000000000013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45</v>
      </c>
      <c r="O1854" s="8">
        <f t="shared" si="282"/>
        <v>0</v>
      </c>
      <c r="P1854" s="8">
        <f t="shared" si="283"/>
        <v>16.5</v>
      </c>
      <c r="Q1854" s="9">
        <f t="shared" si="284"/>
        <v>26.975000000000001</v>
      </c>
      <c r="R1854" s="9">
        <f t="shared" si="285"/>
        <v>18.125</v>
      </c>
      <c r="S1854" s="9">
        <f t="shared" si="286"/>
        <v>17.925000000000001</v>
      </c>
      <c r="T1854" s="9">
        <f t="shared" si="287"/>
        <v>21.625</v>
      </c>
      <c r="U1854" s="8">
        <f t="shared" si="288"/>
        <v>21.008333333333336</v>
      </c>
      <c r="V1854" s="8">
        <f t="shared" si="289"/>
        <v>21.162500000000001</v>
      </c>
    </row>
    <row r="1855" spans="1:22" ht="13.5" x14ac:dyDescent="0.25">
      <c r="A1855" s="3">
        <f>RSI!A1855</f>
        <v>44713</v>
      </c>
      <c r="B1855" s="2">
        <f>RSI!B1855</f>
        <v>1.54</v>
      </c>
      <c r="C1855" s="2">
        <f>RSI!I1855</f>
        <v>47.864048605305342</v>
      </c>
      <c r="D1855" s="2">
        <f>MACD!E1855</f>
        <v>1.8198637615203905E-2</v>
      </c>
      <c r="E1855" s="2">
        <f>MACD!F1855</f>
        <v>4.4548287958556809E-2</v>
      </c>
      <c r="F1855" s="2">
        <f>'Moving Avg'!D1855</f>
        <v>1.506</v>
      </c>
      <c r="G1855" s="2">
        <f>'Moving Avg'!F1855</f>
        <v>1.5505</v>
      </c>
      <c r="H1855" s="2">
        <f>'Moving Avg'!G1855</f>
        <v>1.6407999999999998</v>
      </c>
      <c r="I1855" s="2">
        <f>'Moving Avg'!H1855</f>
        <v>1.7942000000000013</v>
      </c>
      <c r="J1855" s="6" t="str">
        <f>OBV!F1855</f>
        <v>BEARISH</v>
      </c>
      <c r="K1855" s="6" t="str">
        <f>OBV!G1855</f>
        <v>NEUTRAL</v>
      </c>
      <c r="L1855" s="6" t="str">
        <f>OBV!H1855</f>
        <v>BEARISH DIVERGENCE</v>
      </c>
      <c r="M1855" s="8">
        <f t="shared" si="280"/>
        <v>25</v>
      </c>
      <c r="N1855" s="8">
        <f t="shared" si="281"/>
        <v>100</v>
      </c>
      <c r="O1855" s="8">
        <f t="shared" si="282"/>
        <v>0</v>
      </c>
      <c r="P1855" s="8">
        <f t="shared" si="283"/>
        <v>16.5</v>
      </c>
      <c r="Q1855" s="9">
        <f t="shared" si="284"/>
        <v>46.225000000000001</v>
      </c>
      <c r="R1855" s="9">
        <f t="shared" si="285"/>
        <v>29.125</v>
      </c>
      <c r="S1855" s="9">
        <f t="shared" si="286"/>
        <v>26.175000000000001</v>
      </c>
      <c r="T1855" s="9">
        <f t="shared" si="287"/>
        <v>35.375</v>
      </c>
      <c r="U1855" s="8">
        <f t="shared" si="288"/>
        <v>33.841666666666661</v>
      </c>
      <c r="V1855" s="8">
        <f t="shared" si="289"/>
        <v>34.224999999999994</v>
      </c>
    </row>
    <row r="1856" spans="1:22" ht="13.5" x14ac:dyDescent="0.25">
      <c r="A1856" s="3">
        <f>RSI!A1856</f>
        <v>44714</v>
      </c>
      <c r="B1856" s="2">
        <f>RSI!B1856</f>
        <v>1.54</v>
      </c>
      <c r="C1856" s="2">
        <f>RSI!I1856</f>
        <v>47.864048605305335</v>
      </c>
      <c r="D1856" s="2">
        <f>MACD!E1856</f>
        <v>7.384908640018617E-3</v>
      </c>
      <c r="E1856" s="2">
        <f>MACD!F1856</f>
        <v>3.7115612094849169E-2</v>
      </c>
      <c r="F1856" s="2">
        <f>'Moving Avg'!D1856</f>
        <v>1.526</v>
      </c>
      <c r="G1856" s="2">
        <f>'Moving Avg'!F1856</f>
        <v>1.5374999999999999</v>
      </c>
      <c r="H1856" s="2">
        <f>'Moving Avg'!G1856</f>
        <v>1.6346000000000001</v>
      </c>
      <c r="I1856" s="2">
        <f>'Moving Avg'!H1856</f>
        <v>1.7936000000000012</v>
      </c>
      <c r="J1856" s="6" t="str">
        <f>OBV!F1856</f>
        <v>BULLISH</v>
      </c>
      <c r="K1856" s="6" t="str">
        <f>OBV!G1856</f>
        <v>NEUTRAL</v>
      </c>
      <c r="L1856" s="6" t="str">
        <f>OBV!H1856</f>
        <v>CONFIRMED BULLISH</v>
      </c>
      <c r="M1856" s="8">
        <f t="shared" si="280"/>
        <v>25</v>
      </c>
      <c r="N1856" s="8">
        <f t="shared" si="281"/>
        <v>100</v>
      </c>
      <c r="O1856" s="8">
        <f t="shared" si="282"/>
        <v>0</v>
      </c>
      <c r="P1856" s="8">
        <f t="shared" si="283"/>
        <v>83.5</v>
      </c>
      <c r="Q1856" s="9">
        <f t="shared" si="284"/>
        <v>56.274999999999999</v>
      </c>
      <c r="R1856" s="9">
        <f t="shared" si="285"/>
        <v>45.875</v>
      </c>
      <c r="S1856" s="9">
        <f t="shared" si="286"/>
        <v>56.325000000000003</v>
      </c>
      <c r="T1856" s="9">
        <f t="shared" si="287"/>
        <v>52.125</v>
      </c>
      <c r="U1856" s="8">
        <f t="shared" si="288"/>
        <v>52.82500000000001</v>
      </c>
      <c r="V1856" s="8">
        <f t="shared" si="289"/>
        <v>52.650000000000006</v>
      </c>
    </row>
    <row r="1857" spans="1:22" ht="13.5" x14ac:dyDescent="0.25">
      <c r="A1857" s="3">
        <f>RSI!A1857</f>
        <v>44715</v>
      </c>
      <c r="B1857" s="2">
        <f>RSI!B1857</f>
        <v>1.56</v>
      </c>
      <c r="C1857" s="2">
        <f>RSI!I1857</f>
        <v>49.62796977256022</v>
      </c>
      <c r="D1857" s="2">
        <f>MACD!E1857</f>
        <v>-3.108866581451597E-3</v>
      </c>
      <c r="E1857" s="2">
        <f>MACD!F1857</f>
        <v>2.9070716359589018E-2</v>
      </c>
      <c r="F1857" s="2">
        <f>'Moving Avg'!D1857</f>
        <v>1.5379999999999998</v>
      </c>
      <c r="G1857" s="2">
        <f>'Moving Avg'!F1857</f>
        <v>1.5294999999999999</v>
      </c>
      <c r="H1857" s="2">
        <f>'Moving Avg'!G1857</f>
        <v>1.6288000000000002</v>
      </c>
      <c r="I1857" s="2">
        <f>'Moving Avg'!H1857</f>
        <v>1.7931000000000012</v>
      </c>
      <c r="J1857" s="6" t="str">
        <f>OBV!F1857</f>
        <v>BULLISH</v>
      </c>
      <c r="K1857" s="6" t="str">
        <f>OBV!G1857</f>
        <v>NEUTRAL</v>
      </c>
      <c r="L1857" s="6" t="str">
        <f>OBV!H1857</f>
        <v>CONFIRMED BULLISH</v>
      </c>
      <c r="M1857" s="8">
        <f t="shared" si="280"/>
        <v>25</v>
      </c>
      <c r="N1857" s="8">
        <f t="shared" si="281"/>
        <v>100</v>
      </c>
      <c r="O1857" s="8">
        <f t="shared" si="282"/>
        <v>0</v>
      </c>
      <c r="P1857" s="8">
        <f t="shared" si="283"/>
        <v>83.5</v>
      </c>
      <c r="Q1857" s="9">
        <f t="shared" si="284"/>
        <v>56.274999999999999</v>
      </c>
      <c r="R1857" s="9">
        <f t="shared" si="285"/>
        <v>45.875</v>
      </c>
      <c r="S1857" s="9">
        <f t="shared" si="286"/>
        <v>56.325000000000003</v>
      </c>
      <c r="T1857" s="9">
        <f t="shared" si="287"/>
        <v>52.125</v>
      </c>
      <c r="U1857" s="8">
        <f t="shared" si="288"/>
        <v>52.82500000000001</v>
      </c>
      <c r="V1857" s="8">
        <f t="shared" si="289"/>
        <v>52.650000000000006</v>
      </c>
    </row>
    <row r="1858" spans="1:22" ht="13.5" x14ac:dyDescent="0.25">
      <c r="A1858" s="3">
        <f>RSI!A1858</f>
        <v>44718</v>
      </c>
      <c r="B1858" s="2">
        <f>RSI!B1858</f>
        <v>1.49</v>
      </c>
      <c r="C1858" s="2">
        <f>RSI!I1858</f>
        <v>44.014970206062522</v>
      </c>
      <c r="D1858" s="2">
        <f>MACD!E1858</f>
        <v>-6.7936321642965147E-3</v>
      </c>
      <c r="E1858" s="2">
        <f>MACD!F1858</f>
        <v>2.1897846654811915E-2</v>
      </c>
      <c r="F1858" s="2">
        <f>'Moving Avg'!D1858</f>
        <v>1.5240000000000002</v>
      </c>
      <c r="G1858" s="2">
        <f>'Moving Avg'!F1858</f>
        <v>1.5214999999999999</v>
      </c>
      <c r="H1858" s="2">
        <f>'Moving Avg'!G1858</f>
        <v>1.6215999999999999</v>
      </c>
      <c r="I1858" s="2">
        <f>'Moving Avg'!H1858</f>
        <v>1.792250000000001</v>
      </c>
      <c r="J1858" s="6" t="str">
        <f>OBV!F1858</f>
        <v>BULLISH</v>
      </c>
      <c r="K1858" s="6" t="str">
        <f>OBV!G1858</f>
        <v>NEUTRAL</v>
      </c>
      <c r="L1858" s="6" t="str">
        <f>OBV!H1858</f>
        <v>BULLISH DIVERGENCE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66.5</v>
      </c>
      <c r="Q1858" s="9">
        <f t="shared" si="284"/>
        <v>53.725000000000001</v>
      </c>
      <c r="R1858" s="9">
        <f t="shared" si="285"/>
        <v>41.625</v>
      </c>
      <c r="S1858" s="9">
        <f t="shared" si="286"/>
        <v>48.674999999999997</v>
      </c>
      <c r="T1858" s="9">
        <f t="shared" si="287"/>
        <v>47.875</v>
      </c>
      <c r="U1858" s="8">
        <f t="shared" si="288"/>
        <v>48.008333333333326</v>
      </c>
      <c r="V1858" s="8">
        <f t="shared" si="289"/>
        <v>47.974999999999994</v>
      </c>
    </row>
    <row r="1859" spans="1:22" ht="13.5" x14ac:dyDescent="0.25">
      <c r="A1859" s="3">
        <f>RSI!A1859</f>
        <v>44719</v>
      </c>
      <c r="B1859" s="2">
        <f>RSI!B1859</f>
        <v>1.53</v>
      </c>
      <c r="C1859" s="2">
        <f>RSI!I1859</f>
        <v>47.658021366101018</v>
      </c>
      <c r="D1859" s="2">
        <f>MACD!E1859</f>
        <v>-1.2452139305678456E-2</v>
      </c>
      <c r="E1859" s="2">
        <f>MACD!F1859</f>
        <v>1.5027849462713842E-2</v>
      </c>
      <c r="F1859" s="2">
        <f>'Moving Avg'!D1859</f>
        <v>1.5320000000000003</v>
      </c>
      <c r="G1859" s="2">
        <f>'Moving Avg'!F1859</f>
        <v>1.5189999999999997</v>
      </c>
      <c r="H1859" s="2">
        <f>'Moving Avg'!G1859</f>
        <v>1.6151999999999997</v>
      </c>
      <c r="I1859" s="2">
        <f>'Moving Avg'!H1859</f>
        <v>1.7916000000000007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  <c r="M1859" s="8">
        <f t="shared" si="290"/>
        <v>25</v>
      </c>
      <c r="N1859" s="8">
        <f t="shared" si="291"/>
        <v>100</v>
      </c>
      <c r="O1859" s="8">
        <f t="shared" si="292"/>
        <v>0</v>
      </c>
      <c r="P1859" s="8">
        <f t="shared" si="293"/>
        <v>83.5</v>
      </c>
      <c r="Q1859" s="9">
        <f t="shared" ref="Q1859:Q1922" si="294">0.35*M1859+N1859*0.35+O1859*0.15+P1859*0.15</f>
        <v>56.274999999999999</v>
      </c>
      <c r="R1859" s="9">
        <f t="shared" ref="R1859:R1922" si="295">M1859*0.2+N1859*0.2+O1859*0.35+P1859*0.25</f>
        <v>45.875</v>
      </c>
      <c r="S1859" s="9">
        <f t="shared" ref="S1859:S1922" si="296">M1859*0.15+N1859*0.15+O1859*0.25+P1859*0.45</f>
        <v>56.325000000000003</v>
      </c>
      <c r="T1859" s="9">
        <f t="shared" ref="T1859:T1922" si="297">0.25*SUM(M1859:P1859)</f>
        <v>52.125</v>
      </c>
      <c r="U1859" s="8">
        <f t="shared" ref="U1859:U1922" si="298">SUM(Q1859:S1859)/3</f>
        <v>52.82500000000001</v>
      </c>
      <c r="V1859" s="8">
        <f t="shared" ref="V1859:V1922" si="299">SUM(Q1859:T1859)/4</f>
        <v>52.650000000000006</v>
      </c>
    </row>
    <row r="1860" spans="1:22" ht="13.5" x14ac:dyDescent="0.25">
      <c r="A1860" s="3">
        <f>RSI!A1860</f>
        <v>44720</v>
      </c>
      <c r="B1860" s="2">
        <f>RSI!B1860</f>
        <v>1.47</v>
      </c>
      <c r="C1860" s="2">
        <f>RSI!I1860</f>
        <v>43.124899496744298</v>
      </c>
      <c r="D1860" s="2">
        <f>MACD!E1860</f>
        <v>-1.2640973797579669E-2</v>
      </c>
      <c r="E1860" s="2">
        <f>MACD!F1860</f>
        <v>9.4940848106551401E-3</v>
      </c>
      <c r="F1860" s="2">
        <f>'Moving Avg'!D1860</f>
        <v>1.518</v>
      </c>
      <c r="G1860" s="2">
        <f>'Moving Avg'!F1860</f>
        <v>1.5169999999999997</v>
      </c>
      <c r="H1860" s="2">
        <f>'Moving Avg'!G1860</f>
        <v>1.6075999999999999</v>
      </c>
      <c r="I1860" s="2">
        <f>'Moving Avg'!H1860</f>
        <v>1.790550000000001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100</v>
      </c>
      <c r="O1860" s="8">
        <f t="shared" si="292"/>
        <v>0</v>
      </c>
      <c r="P1860" s="8">
        <f t="shared" si="293"/>
        <v>16.5</v>
      </c>
      <c r="Q1860" s="9">
        <f t="shared" si="294"/>
        <v>46.225000000000001</v>
      </c>
      <c r="R1860" s="9">
        <f t="shared" si="295"/>
        <v>29.125</v>
      </c>
      <c r="S1860" s="9">
        <f t="shared" si="296"/>
        <v>26.175000000000001</v>
      </c>
      <c r="T1860" s="9">
        <f t="shared" si="297"/>
        <v>35.375</v>
      </c>
      <c r="U1860" s="8">
        <f t="shared" si="298"/>
        <v>33.841666666666661</v>
      </c>
      <c r="V1860" s="8">
        <f t="shared" si="299"/>
        <v>34.224999999999994</v>
      </c>
    </row>
    <row r="1861" spans="1:22" ht="13.5" x14ac:dyDescent="0.25">
      <c r="A1861" s="3">
        <f>RSI!A1861</f>
        <v>44721</v>
      </c>
      <c r="B1861" s="2">
        <f>RSI!B1861</f>
        <v>1.41</v>
      </c>
      <c r="C1861" s="2">
        <f>RSI!I1861</f>
        <v>39.11788062651452</v>
      </c>
      <c r="D1861" s="2">
        <f>MACD!E1861</f>
        <v>-1.7089308812059834E-2</v>
      </c>
      <c r="E1861" s="2">
        <f>MACD!F1861</f>
        <v>4.177406086112145E-3</v>
      </c>
      <c r="F1861" s="2">
        <f>'Moving Avg'!D1861</f>
        <v>1.492</v>
      </c>
      <c r="G1861" s="2">
        <f>'Moving Avg'!F1861</f>
        <v>1.5089999999999997</v>
      </c>
      <c r="H1861" s="2">
        <f>'Moving Avg'!G1861</f>
        <v>1.5987999999999998</v>
      </c>
      <c r="I1861" s="2">
        <f>'Moving Avg'!H1861</f>
        <v>1.7891000000000008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100</v>
      </c>
      <c r="O1861" s="8">
        <f t="shared" si="292"/>
        <v>0</v>
      </c>
      <c r="P1861" s="8">
        <f t="shared" si="293"/>
        <v>16.5</v>
      </c>
      <c r="Q1861" s="9">
        <f t="shared" si="294"/>
        <v>46.225000000000001</v>
      </c>
      <c r="R1861" s="9">
        <f t="shared" si="295"/>
        <v>29.125</v>
      </c>
      <c r="S1861" s="9">
        <f t="shared" si="296"/>
        <v>26.175000000000001</v>
      </c>
      <c r="T1861" s="9">
        <f t="shared" si="297"/>
        <v>35.375</v>
      </c>
      <c r="U1861" s="8">
        <f t="shared" si="298"/>
        <v>33.841666666666661</v>
      </c>
      <c r="V1861" s="8">
        <f t="shared" si="299"/>
        <v>34.224999999999994</v>
      </c>
    </row>
    <row r="1862" spans="1:22" ht="13.5" x14ac:dyDescent="0.25">
      <c r="A1862" s="3">
        <f>RSI!A1862</f>
        <v>44722</v>
      </c>
      <c r="B1862" s="2">
        <f>RSI!B1862</f>
        <v>1.43</v>
      </c>
      <c r="C1862" s="2">
        <f>RSI!I1862</f>
        <v>41.083036817183689</v>
      </c>
      <c r="D1862" s="2">
        <f>MACD!E1862</f>
        <v>-1.2288553523552181E-2</v>
      </c>
      <c r="E1862" s="2">
        <f>MACD!F1862</f>
        <v>8.842141641792799E-4</v>
      </c>
      <c r="F1862" s="2">
        <f>'Moving Avg'!D1862</f>
        <v>1.466</v>
      </c>
      <c r="G1862" s="2">
        <f>'Moving Avg'!F1862</f>
        <v>1.4984999999999995</v>
      </c>
      <c r="H1862" s="2">
        <f>'Moving Avg'!G1862</f>
        <v>1.5905999999999998</v>
      </c>
      <c r="I1862" s="2">
        <f>'Moving Avg'!H1862</f>
        <v>1.7877500000000008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0"/>
        <v>25</v>
      </c>
      <c r="N1862" s="8">
        <f t="shared" si="291"/>
        <v>45</v>
      </c>
      <c r="O1862" s="8">
        <f t="shared" si="292"/>
        <v>0</v>
      </c>
      <c r="P1862" s="8">
        <f t="shared" si="293"/>
        <v>16.5</v>
      </c>
      <c r="Q1862" s="9">
        <f t="shared" si="294"/>
        <v>26.975000000000001</v>
      </c>
      <c r="R1862" s="9">
        <f t="shared" si="295"/>
        <v>18.125</v>
      </c>
      <c r="S1862" s="9">
        <f t="shared" si="296"/>
        <v>17.925000000000001</v>
      </c>
      <c r="T1862" s="9">
        <f t="shared" si="297"/>
        <v>21.625</v>
      </c>
      <c r="U1862" s="8">
        <f t="shared" si="298"/>
        <v>21.008333333333336</v>
      </c>
      <c r="V1862" s="8">
        <f t="shared" si="299"/>
        <v>21.162500000000001</v>
      </c>
    </row>
    <row r="1863" spans="1:22" ht="13.5" x14ac:dyDescent="0.25">
      <c r="A1863" s="3">
        <f>RSI!A1863</f>
        <v>44725</v>
      </c>
      <c r="B1863" s="2">
        <f>RSI!B1863</f>
        <v>1.43</v>
      </c>
      <c r="C1863" s="2">
        <f>RSI!I1863</f>
        <v>41.083036817183689</v>
      </c>
      <c r="D1863" s="2">
        <f>MACD!E1863</f>
        <v>1.6412525118716381E-3</v>
      </c>
      <c r="E1863" s="2">
        <f>MACD!F1863</f>
        <v>1.0356218337177515E-3</v>
      </c>
      <c r="F1863" s="2">
        <f>'Moving Avg'!D1863</f>
        <v>1.454</v>
      </c>
      <c r="G1863" s="2">
        <f>'Moving Avg'!F1863</f>
        <v>1.4914999999999998</v>
      </c>
      <c r="H1863" s="2">
        <f>'Moving Avg'!G1863</f>
        <v>1.5823999999999998</v>
      </c>
      <c r="I1863" s="2">
        <f>'Moving Avg'!H1863</f>
        <v>1.7864000000000011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  <c r="M1863" s="8">
        <f t="shared" si="290"/>
        <v>25</v>
      </c>
      <c r="N1863" s="8">
        <f t="shared" si="291"/>
        <v>0</v>
      </c>
      <c r="O1863" s="8">
        <f t="shared" si="292"/>
        <v>0</v>
      </c>
      <c r="P1863" s="8">
        <f t="shared" si="293"/>
        <v>66.5</v>
      </c>
      <c r="Q1863" s="9">
        <f t="shared" si="294"/>
        <v>18.725000000000001</v>
      </c>
      <c r="R1863" s="9">
        <f t="shared" si="295"/>
        <v>21.625</v>
      </c>
      <c r="S1863" s="9">
        <f t="shared" si="296"/>
        <v>33.674999999999997</v>
      </c>
      <c r="T1863" s="9">
        <f t="shared" si="297"/>
        <v>22.875</v>
      </c>
      <c r="U1863" s="8">
        <f t="shared" si="298"/>
        <v>24.675000000000001</v>
      </c>
      <c r="V1863" s="8">
        <f t="shared" si="299"/>
        <v>24.225000000000001</v>
      </c>
    </row>
    <row r="1864" spans="1:22" ht="13.5" x14ac:dyDescent="0.25">
      <c r="A1864" s="3">
        <f>RSI!A1864</f>
        <v>44726</v>
      </c>
      <c r="B1864" s="2">
        <f>RSI!B1864</f>
        <v>1.43</v>
      </c>
      <c r="C1864" s="2">
        <f>RSI!I1864</f>
        <v>41.083036817183689</v>
      </c>
      <c r="D1864" s="2">
        <f>MACD!E1864</f>
        <v>3.2484651890627436E-3</v>
      </c>
      <c r="E1864" s="2">
        <f>MACD!F1864</f>
        <v>1.47819050478675E-3</v>
      </c>
      <c r="F1864" s="2">
        <f>'Moving Avg'!D1864</f>
        <v>1.4339999999999997</v>
      </c>
      <c r="G1864" s="2">
        <f>'Moving Avg'!F1864</f>
        <v>1.4879999999999998</v>
      </c>
      <c r="H1864" s="2">
        <f>'Moving Avg'!G1864</f>
        <v>1.5758000000000001</v>
      </c>
      <c r="I1864" s="2">
        <f>'Moving Avg'!H1864</f>
        <v>1.7850500000000011</v>
      </c>
      <c r="J1864" s="6" t="str">
        <f>OBV!F1864</f>
        <v>BULLISH</v>
      </c>
      <c r="K1864" s="6" t="str">
        <f>OBV!G1864</f>
        <v>NEUTRAL</v>
      </c>
      <c r="L1864" s="6" t="str">
        <f>OBV!H1864</f>
        <v>BULLISH DIVERGENCE</v>
      </c>
      <c r="M1864" s="8">
        <f t="shared" si="290"/>
        <v>25</v>
      </c>
      <c r="N1864" s="8">
        <f t="shared" si="291"/>
        <v>0</v>
      </c>
      <c r="O1864" s="8">
        <f t="shared" si="292"/>
        <v>0</v>
      </c>
      <c r="P1864" s="8">
        <f t="shared" si="293"/>
        <v>66.5</v>
      </c>
      <c r="Q1864" s="9">
        <f t="shared" si="294"/>
        <v>18.725000000000001</v>
      </c>
      <c r="R1864" s="9">
        <f t="shared" si="295"/>
        <v>21.625</v>
      </c>
      <c r="S1864" s="9">
        <f t="shared" si="296"/>
        <v>33.674999999999997</v>
      </c>
      <c r="T1864" s="9">
        <f t="shared" si="297"/>
        <v>22.875</v>
      </c>
      <c r="U1864" s="8">
        <f t="shared" si="298"/>
        <v>24.675000000000001</v>
      </c>
      <c r="V1864" s="8">
        <f t="shared" si="299"/>
        <v>24.225000000000001</v>
      </c>
    </row>
    <row r="1865" spans="1:22" ht="13.5" x14ac:dyDescent="0.25">
      <c r="A1865" s="3">
        <f>RSI!A1865</f>
        <v>44727</v>
      </c>
      <c r="B1865" s="2">
        <f>RSI!B1865</f>
        <v>1.43</v>
      </c>
      <c r="C1865" s="2">
        <f>RSI!I1865</f>
        <v>41.083036817183689</v>
      </c>
      <c r="D1865" s="2">
        <f>MACD!E1865</f>
        <v>1.2846726230291816E-2</v>
      </c>
      <c r="E1865" s="2">
        <f>MACD!F1865</f>
        <v>3.751897649887764E-3</v>
      </c>
      <c r="F1865" s="2">
        <f>'Moving Avg'!D1865</f>
        <v>1.4259999999999997</v>
      </c>
      <c r="G1865" s="2">
        <f>'Moving Avg'!F1865</f>
        <v>1.4874999999999998</v>
      </c>
      <c r="H1865" s="2">
        <f>'Moving Avg'!G1865</f>
        <v>1.5706000000000002</v>
      </c>
      <c r="I1865" s="2">
        <f>'Moving Avg'!H1865</f>
        <v>1.783700000000001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  <c r="M1865" s="8">
        <f t="shared" si="290"/>
        <v>25</v>
      </c>
      <c r="N1865" s="8">
        <f t="shared" si="291"/>
        <v>0</v>
      </c>
      <c r="O1865" s="8">
        <f t="shared" si="292"/>
        <v>0</v>
      </c>
      <c r="P1865" s="8">
        <f t="shared" si="293"/>
        <v>66.5</v>
      </c>
      <c r="Q1865" s="9">
        <f t="shared" si="294"/>
        <v>18.725000000000001</v>
      </c>
      <c r="R1865" s="9">
        <f t="shared" si="295"/>
        <v>21.625</v>
      </c>
      <c r="S1865" s="9">
        <f t="shared" si="296"/>
        <v>33.674999999999997</v>
      </c>
      <c r="T1865" s="9">
        <f t="shared" si="297"/>
        <v>22.875</v>
      </c>
      <c r="U1865" s="8">
        <f t="shared" si="298"/>
        <v>24.675000000000001</v>
      </c>
      <c r="V1865" s="8">
        <f t="shared" si="299"/>
        <v>24.225000000000001</v>
      </c>
    </row>
    <row r="1866" spans="1:22" ht="13.5" x14ac:dyDescent="0.25">
      <c r="A1866" s="3">
        <f>RSI!A1866</f>
        <v>44728</v>
      </c>
      <c r="B1866" s="2">
        <f>RSI!B1866</f>
        <v>1.49</v>
      </c>
      <c r="C1866" s="2">
        <f>RSI!I1866</f>
        <v>47.872482835776161</v>
      </c>
      <c r="D1866" s="2">
        <f>MACD!E1866</f>
        <v>1.7029446690168593E-2</v>
      </c>
      <c r="E1866" s="2">
        <f>MACD!F1866</f>
        <v>6.4074074579439297E-3</v>
      </c>
      <c r="F1866" s="2">
        <f>'Moving Avg'!D1866</f>
        <v>1.4419999999999999</v>
      </c>
      <c r="G1866" s="2">
        <f>'Moving Avg'!F1866</f>
        <v>1.4869999999999997</v>
      </c>
      <c r="H1866" s="2">
        <f>'Moving Avg'!G1866</f>
        <v>1.5678000000000001</v>
      </c>
      <c r="I1866" s="2">
        <f>'Moving Avg'!H1866</f>
        <v>1.7826500000000007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  <c r="M1866" s="8">
        <f t="shared" si="290"/>
        <v>25</v>
      </c>
      <c r="N1866" s="8">
        <f t="shared" si="291"/>
        <v>0</v>
      </c>
      <c r="O1866" s="8">
        <f t="shared" si="292"/>
        <v>0</v>
      </c>
      <c r="P1866" s="8">
        <f t="shared" si="293"/>
        <v>83.5</v>
      </c>
      <c r="Q1866" s="9">
        <f t="shared" si="294"/>
        <v>21.274999999999999</v>
      </c>
      <c r="R1866" s="9">
        <f t="shared" si="295"/>
        <v>25.875</v>
      </c>
      <c r="S1866" s="9">
        <f t="shared" si="296"/>
        <v>41.325000000000003</v>
      </c>
      <c r="T1866" s="9">
        <f t="shared" si="297"/>
        <v>27.125</v>
      </c>
      <c r="U1866" s="8">
        <f t="shared" si="298"/>
        <v>29.491666666666664</v>
      </c>
      <c r="V1866" s="8">
        <f t="shared" si="299"/>
        <v>28.9</v>
      </c>
    </row>
    <row r="1867" spans="1:22" ht="13.5" x14ac:dyDescent="0.25">
      <c r="A1867" s="3">
        <f>RSI!A1867</f>
        <v>44729</v>
      </c>
      <c r="B1867" s="2">
        <f>RSI!B1867</f>
        <v>1.55</v>
      </c>
      <c r="C1867" s="2">
        <f>RSI!I1867</f>
        <v>53.627412250426282</v>
      </c>
      <c r="D1867" s="2">
        <f>MACD!E1867</f>
        <v>1.9314718313261148E-2</v>
      </c>
      <c r="E1867" s="2">
        <f>MACD!F1867</f>
        <v>8.988869629007374E-3</v>
      </c>
      <c r="F1867" s="2">
        <f>'Moving Avg'!D1867</f>
        <v>1.466</v>
      </c>
      <c r="G1867" s="2">
        <f>'Moving Avg'!F1867</f>
        <v>1.4895</v>
      </c>
      <c r="H1867" s="2">
        <f>'Moving Avg'!G1867</f>
        <v>1.5676000000000001</v>
      </c>
      <c r="I1867" s="2">
        <f>'Moving Avg'!H1867</f>
        <v>1.7819000000000005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33</v>
      </c>
      <c r="Q1867" s="9">
        <f t="shared" si="294"/>
        <v>13.7</v>
      </c>
      <c r="R1867" s="9">
        <f t="shared" si="295"/>
        <v>13.25</v>
      </c>
      <c r="S1867" s="9">
        <f t="shared" si="296"/>
        <v>18.600000000000001</v>
      </c>
      <c r="T1867" s="9">
        <f t="shared" si="297"/>
        <v>14.5</v>
      </c>
      <c r="U1867" s="8">
        <f t="shared" si="298"/>
        <v>15.183333333333332</v>
      </c>
      <c r="V1867" s="8">
        <f t="shared" si="299"/>
        <v>15.012499999999999</v>
      </c>
    </row>
    <row r="1868" spans="1:22" ht="13.5" x14ac:dyDescent="0.25">
      <c r="A1868" s="3">
        <f>RSI!A1868</f>
        <v>44732</v>
      </c>
      <c r="B1868" s="2">
        <f>RSI!B1868</f>
        <v>1.56</v>
      </c>
      <c r="C1868" s="2">
        <f>RSI!I1868</f>
        <v>54.528456441490178</v>
      </c>
      <c r="D1868" s="2">
        <f>MACD!E1868</f>
        <v>9.4890511425984592E-3</v>
      </c>
      <c r="E1868" s="2">
        <f>MACD!F1868</f>
        <v>9.0889059317255921E-3</v>
      </c>
      <c r="F1868" s="2">
        <f>'Moving Avg'!D1868</f>
        <v>1.4919999999999998</v>
      </c>
      <c r="G1868" s="2">
        <f>'Moving Avg'!F1868</f>
        <v>1.4924999999999999</v>
      </c>
      <c r="H1868" s="2">
        <f>'Moving Avg'!G1868</f>
        <v>1.5676000000000001</v>
      </c>
      <c r="I1868" s="2">
        <f>'Moving Avg'!H1868</f>
        <v>1.7812000000000006</v>
      </c>
      <c r="J1868" s="6" t="str">
        <f>OBV!F1868</f>
        <v>BULLISH</v>
      </c>
      <c r="K1868" s="6" t="str">
        <f>OBV!G1868</f>
        <v>NEUTRAL</v>
      </c>
      <c r="L1868" s="6" t="str">
        <f>OBV!H1868</f>
        <v>CONFIRMED BULLISH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83.5</v>
      </c>
      <c r="Q1868" s="9">
        <f t="shared" si="294"/>
        <v>21.274999999999999</v>
      </c>
      <c r="R1868" s="9">
        <f t="shared" si="295"/>
        <v>25.875</v>
      </c>
      <c r="S1868" s="9">
        <f t="shared" si="296"/>
        <v>41.325000000000003</v>
      </c>
      <c r="T1868" s="9">
        <f t="shared" si="297"/>
        <v>27.125</v>
      </c>
      <c r="U1868" s="8">
        <f t="shared" si="298"/>
        <v>29.491666666666664</v>
      </c>
      <c r="V1868" s="8">
        <f t="shared" si="299"/>
        <v>28.9</v>
      </c>
    </row>
    <row r="1869" spans="1:22" ht="13.5" x14ac:dyDescent="0.25">
      <c r="A1869" s="3">
        <f>RSI!A1869</f>
        <v>44733</v>
      </c>
      <c r="B1869" s="2">
        <f>RSI!B1869</f>
        <v>1.63</v>
      </c>
      <c r="C1869" s="2">
        <f>RSI!I1869</f>
        <v>60.338000942362548</v>
      </c>
      <c r="D1869" s="2">
        <f>MACD!E1869</f>
        <v>1.8536816938727885E-3</v>
      </c>
      <c r="E1869" s="2">
        <f>MACD!F1869</f>
        <v>7.6418610841550317E-3</v>
      </c>
      <c r="F1869" s="2">
        <f>'Moving Avg'!D1869</f>
        <v>1.5319999999999998</v>
      </c>
      <c r="G1869" s="2">
        <f>'Moving Avg'!F1869</f>
        <v>1.4989999999999999</v>
      </c>
      <c r="H1869" s="2">
        <f>'Moving Avg'!G1869</f>
        <v>1.5676000000000001</v>
      </c>
      <c r="I1869" s="2">
        <f>'Moving Avg'!H1869</f>
        <v>1.7808500000000003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  <c r="M1869" s="8">
        <f t="shared" si="290"/>
        <v>25</v>
      </c>
      <c r="N1869" s="8">
        <f t="shared" si="291"/>
        <v>45</v>
      </c>
      <c r="O1869" s="8">
        <f t="shared" si="292"/>
        <v>0</v>
      </c>
      <c r="P1869" s="8">
        <f t="shared" si="293"/>
        <v>83.5</v>
      </c>
      <c r="Q1869" s="9">
        <f t="shared" si="294"/>
        <v>37.024999999999999</v>
      </c>
      <c r="R1869" s="9">
        <f t="shared" si="295"/>
        <v>34.875</v>
      </c>
      <c r="S1869" s="9">
        <f t="shared" si="296"/>
        <v>48.075000000000003</v>
      </c>
      <c r="T1869" s="9">
        <f t="shared" si="297"/>
        <v>38.375</v>
      </c>
      <c r="U1869" s="8">
        <f t="shared" si="298"/>
        <v>39.991666666666667</v>
      </c>
      <c r="V1869" s="8">
        <f t="shared" si="299"/>
        <v>39.587500000000006</v>
      </c>
    </row>
    <row r="1870" spans="1:22" ht="13.5" x14ac:dyDescent="0.25">
      <c r="A1870" s="3">
        <f>RSI!A1870</f>
        <v>44734</v>
      </c>
      <c r="B1870" s="2">
        <f>RSI!B1870</f>
        <v>1.66</v>
      </c>
      <c r="C1870" s="2">
        <f>RSI!I1870</f>
        <v>62.546526287277565</v>
      </c>
      <c r="D1870" s="2">
        <f>MACD!E1870</f>
        <v>-1.6742162537394911E-2</v>
      </c>
      <c r="E1870" s="2">
        <f>MACD!F1870</f>
        <v>2.7650563598450428E-3</v>
      </c>
      <c r="F1870" s="2">
        <f>'Moving Avg'!D1870</f>
        <v>1.5779999999999998</v>
      </c>
      <c r="G1870" s="2">
        <f>'Moving Avg'!F1870</f>
        <v>1.5069999999999999</v>
      </c>
      <c r="H1870" s="2">
        <f>'Moving Avg'!G1870</f>
        <v>1.5668000000000004</v>
      </c>
      <c r="I1870" s="2">
        <f>'Moving Avg'!H1870</f>
        <v>1.7804000000000002</v>
      </c>
      <c r="J1870" s="6" t="str">
        <f>OBV!F1870</f>
        <v>BULLISH</v>
      </c>
      <c r="K1870" s="6" t="str">
        <f>OBV!G1870</f>
        <v>NEUTRAL</v>
      </c>
      <c r="L1870" s="6" t="str">
        <f>OBV!H1870</f>
        <v>CONFIRMED BULLISH</v>
      </c>
      <c r="M1870" s="8">
        <f t="shared" si="290"/>
        <v>25</v>
      </c>
      <c r="N1870" s="8">
        <f t="shared" si="291"/>
        <v>45</v>
      </c>
      <c r="O1870" s="8">
        <f t="shared" si="292"/>
        <v>0</v>
      </c>
      <c r="P1870" s="8">
        <f t="shared" si="293"/>
        <v>83.5</v>
      </c>
      <c r="Q1870" s="9">
        <f t="shared" si="294"/>
        <v>37.024999999999999</v>
      </c>
      <c r="R1870" s="9">
        <f t="shared" si="295"/>
        <v>34.875</v>
      </c>
      <c r="S1870" s="9">
        <f t="shared" si="296"/>
        <v>48.075000000000003</v>
      </c>
      <c r="T1870" s="9">
        <f t="shared" si="297"/>
        <v>38.375</v>
      </c>
      <c r="U1870" s="8">
        <f t="shared" si="298"/>
        <v>39.991666666666667</v>
      </c>
      <c r="V1870" s="8">
        <f t="shared" si="299"/>
        <v>39.587500000000006</v>
      </c>
    </row>
    <row r="1871" spans="1:22" ht="13.5" x14ac:dyDescent="0.25">
      <c r="A1871" s="3">
        <f>RSI!A1871</f>
        <v>44735</v>
      </c>
      <c r="B1871" s="2">
        <f>RSI!B1871</f>
        <v>1.7</v>
      </c>
      <c r="C1871" s="2">
        <f>RSI!I1871</f>
        <v>65.319445638945254</v>
      </c>
      <c r="D1871" s="2">
        <f>MACD!E1871</f>
        <v>-4.5479736649785441E-2</v>
      </c>
      <c r="E1871" s="2">
        <f>MACD!F1871</f>
        <v>-6.8839022420810539E-3</v>
      </c>
      <c r="F1871" s="2">
        <f>'Moving Avg'!D1871</f>
        <v>1.6199999999999999</v>
      </c>
      <c r="G1871" s="2">
        <f>'Moving Avg'!F1871</f>
        <v>1.5199999999999998</v>
      </c>
      <c r="H1871" s="2">
        <f>'Moving Avg'!G1871</f>
        <v>1.5668</v>
      </c>
      <c r="I1871" s="2">
        <f>'Moving Avg'!H1871</f>
        <v>1.7801499999999999</v>
      </c>
      <c r="J1871" s="6" t="str">
        <f>OBV!F1871</f>
        <v>BULLISH</v>
      </c>
      <c r="K1871" s="6" t="str">
        <f>OBV!G1871</f>
        <v>NEUTRAL</v>
      </c>
      <c r="L1871" s="6" t="str">
        <f>OBV!H1871</f>
        <v>CONFIRMED BULLISH</v>
      </c>
      <c r="M1871" s="8">
        <f t="shared" si="290"/>
        <v>25</v>
      </c>
      <c r="N1871" s="8">
        <f t="shared" si="291"/>
        <v>100</v>
      </c>
      <c r="O1871" s="8">
        <f t="shared" si="292"/>
        <v>0</v>
      </c>
      <c r="P1871" s="8">
        <f t="shared" si="293"/>
        <v>83.5</v>
      </c>
      <c r="Q1871" s="9">
        <f t="shared" si="294"/>
        <v>56.274999999999999</v>
      </c>
      <c r="R1871" s="9">
        <f t="shared" si="295"/>
        <v>45.875</v>
      </c>
      <c r="S1871" s="9">
        <f t="shared" si="296"/>
        <v>56.325000000000003</v>
      </c>
      <c r="T1871" s="9">
        <f t="shared" si="297"/>
        <v>52.125</v>
      </c>
      <c r="U1871" s="8">
        <f t="shared" si="298"/>
        <v>52.82500000000001</v>
      </c>
      <c r="V1871" s="8">
        <f t="shared" si="299"/>
        <v>52.650000000000006</v>
      </c>
    </row>
    <row r="1872" spans="1:22" ht="13.5" x14ac:dyDescent="0.25">
      <c r="A1872" s="3">
        <f>RSI!A1872</f>
        <v>44736</v>
      </c>
      <c r="B1872" s="2">
        <f>RSI!B1872</f>
        <v>1.7</v>
      </c>
      <c r="C1872" s="2">
        <f>RSI!I1872</f>
        <v>65.319445638945254</v>
      </c>
      <c r="D1872" s="2">
        <f>MACD!E1872</f>
        <v>-6.7704562673455815E-2</v>
      </c>
      <c r="E1872" s="2">
        <f>MACD!F1872</f>
        <v>-1.9048034328356007E-2</v>
      </c>
      <c r="F1872" s="2">
        <f>'Moving Avg'!D1872</f>
        <v>1.65</v>
      </c>
      <c r="G1872" s="2">
        <f>'Moving Avg'!F1872</f>
        <v>1.5299999999999998</v>
      </c>
      <c r="H1872" s="2">
        <f>'Moving Avg'!G1872</f>
        <v>1.5682000000000003</v>
      </c>
      <c r="I1872" s="2">
        <f>'Moving Avg'!H1872</f>
        <v>1.7798999999999998</v>
      </c>
      <c r="J1872" s="6" t="str">
        <f>OBV!F1872</f>
        <v>BULLISH</v>
      </c>
      <c r="K1872" s="6" t="str">
        <f>OBV!G1872</f>
        <v>NEUTRAL</v>
      </c>
      <c r="L1872" s="6" t="str">
        <f>OBV!H1872</f>
        <v>CONFIRMED BULLISH</v>
      </c>
      <c r="M1872" s="8">
        <f t="shared" si="290"/>
        <v>25</v>
      </c>
      <c r="N1872" s="8">
        <f t="shared" si="291"/>
        <v>100</v>
      </c>
      <c r="O1872" s="8">
        <f t="shared" si="292"/>
        <v>0</v>
      </c>
      <c r="P1872" s="8">
        <f t="shared" si="293"/>
        <v>83.5</v>
      </c>
      <c r="Q1872" s="9">
        <f t="shared" si="294"/>
        <v>56.274999999999999</v>
      </c>
      <c r="R1872" s="9">
        <f t="shared" si="295"/>
        <v>45.875</v>
      </c>
      <c r="S1872" s="9">
        <f t="shared" si="296"/>
        <v>56.325000000000003</v>
      </c>
      <c r="T1872" s="9">
        <f t="shared" si="297"/>
        <v>52.125</v>
      </c>
      <c r="U1872" s="8">
        <f t="shared" si="298"/>
        <v>52.82500000000001</v>
      </c>
      <c r="V1872" s="8">
        <f t="shared" si="299"/>
        <v>52.650000000000006</v>
      </c>
    </row>
    <row r="1873" spans="1:22" ht="13.5" x14ac:dyDescent="0.25">
      <c r="A1873" s="3">
        <f>RSI!A1873</f>
        <v>44739</v>
      </c>
      <c r="B1873" s="2">
        <f>RSI!B1873</f>
        <v>1.7</v>
      </c>
      <c r="C1873" s="2">
        <f>RSI!I1873</f>
        <v>65.319445638945254</v>
      </c>
      <c r="D1873" s="2">
        <f>MACD!E1873</f>
        <v>-8.7422536764098391E-2</v>
      </c>
      <c r="E1873" s="2">
        <f>MACD!F1873</f>
        <v>-3.2722934815504486E-2</v>
      </c>
      <c r="F1873" s="2">
        <f>'Moving Avg'!D1873</f>
        <v>1.6780000000000002</v>
      </c>
      <c r="G1873" s="2">
        <f>'Moving Avg'!F1873</f>
        <v>1.5369999999999997</v>
      </c>
      <c r="H1873" s="2">
        <f>'Moving Avg'!G1873</f>
        <v>1.571</v>
      </c>
      <c r="I1873" s="2">
        <f>'Moving Avg'!H1873</f>
        <v>1.7796499999999997</v>
      </c>
      <c r="J1873" s="6" t="str">
        <f>OBV!F1873</f>
        <v>BULLISH</v>
      </c>
      <c r="K1873" s="6" t="str">
        <f>OBV!G1873</f>
        <v>NEUTRAL</v>
      </c>
      <c r="L1873" s="6" t="str">
        <f>OBV!H1873</f>
        <v>CONFIRMED BULLISH</v>
      </c>
      <c r="M1873" s="8">
        <f t="shared" si="290"/>
        <v>25</v>
      </c>
      <c r="N1873" s="8">
        <f t="shared" si="291"/>
        <v>100</v>
      </c>
      <c r="O1873" s="8">
        <f t="shared" si="292"/>
        <v>0</v>
      </c>
      <c r="P1873" s="8">
        <f t="shared" si="293"/>
        <v>83.5</v>
      </c>
      <c r="Q1873" s="9">
        <f t="shared" si="294"/>
        <v>56.274999999999999</v>
      </c>
      <c r="R1873" s="9">
        <f t="shared" si="295"/>
        <v>45.875</v>
      </c>
      <c r="S1873" s="9">
        <f t="shared" si="296"/>
        <v>56.325000000000003</v>
      </c>
      <c r="T1873" s="9">
        <f t="shared" si="297"/>
        <v>52.125</v>
      </c>
      <c r="U1873" s="8">
        <f t="shared" si="298"/>
        <v>52.82500000000001</v>
      </c>
      <c r="V1873" s="8">
        <f t="shared" si="299"/>
        <v>52.650000000000006</v>
      </c>
    </row>
    <row r="1874" spans="1:22" ht="13.5" x14ac:dyDescent="0.25">
      <c r="A1874" s="3">
        <f>RSI!A1874</f>
        <v>44740</v>
      </c>
      <c r="B1874" s="2">
        <f>RSI!B1874</f>
        <v>1.7</v>
      </c>
      <c r="C1874" s="2">
        <f>RSI!I1874</f>
        <v>65.31944563894524</v>
      </c>
      <c r="D1874" s="2">
        <f>MACD!E1874</f>
        <v>-0.10495174681501096</v>
      </c>
      <c r="E1874" s="2">
        <f>MACD!F1874</f>
        <v>-4.7168697215405786E-2</v>
      </c>
      <c r="F1874" s="2">
        <f>'Moving Avg'!D1874</f>
        <v>1.6919999999999997</v>
      </c>
      <c r="G1874" s="2">
        <f>'Moving Avg'!F1874</f>
        <v>1.5474999999999999</v>
      </c>
      <c r="H1874" s="2">
        <f>'Moving Avg'!G1874</f>
        <v>1.5724</v>
      </c>
      <c r="I1874" s="2">
        <f>'Moving Avg'!H1874</f>
        <v>1.7793999999999996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  <c r="M1874" s="8">
        <f t="shared" si="290"/>
        <v>25</v>
      </c>
      <c r="N1874" s="8">
        <f t="shared" si="291"/>
        <v>100</v>
      </c>
      <c r="O1874" s="8">
        <f t="shared" si="292"/>
        <v>0</v>
      </c>
      <c r="P1874" s="8">
        <f t="shared" si="293"/>
        <v>83.5</v>
      </c>
      <c r="Q1874" s="9">
        <f t="shared" si="294"/>
        <v>56.274999999999999</v>
      </c>
      <c r="R1874" s="9">
        <f t="shared" si="295"/>
        <v>45.875</v>
      </c>
      <c r="S1874" s="9">
        <f t="shared" si="296"/>
        <v>56.325000000000003</v>
      </c>
      <c r="T1874" s="9">
        <f t="shared" si="297"/>
        <v>52.125</v>
      </c>
      <c r="U1874" s="8">
        <f t="shared" si="298"/>
        <v>52.82500000000001</v>
      </c>
      <c r="V1874" s="8">
        <f t="shared" si="299"/>
        <v>52.650000000000006</v>
      </c>
    </row>
    <row r="1875" spans="1:22" ht="13.5" x14ac:dyDescent="0.25">
      <c r="A1875" s="3">
        <f>RSI!A1875</f>
        <v>44741</v>
      </c>
      <c r="B1875" s="2">
        <f>RSI!B1875</f>
        <v>1.7</v>
      </c>
      <c r="C1875" s="2">
        <f>RSI!I1875</f>
        <v>65.31944563894524</v>
      </c>
      <c r="D1875" s="2">
        <f>MACD!E1875</f>
        <v>-0.12056635016754935</v>
      </c>
      <c r="E1875" s="2">
        <f>MACD!F1875</f>
        <v>-6.1848227805834502E-2</v>
      </c>
      <c r="F1875" s="2">
        <f>'Moving Avg'!D1875</f>
        <v>1.7</v>
      </c>
      <c r="G1875" s="2">
        <f>'Moving Avg'!F1875</f>
        <v>1.5554999999999997</v>
      </c>
      <c r="H1875" s="2">
        <f>'Moving Avg'!G1875</f>
        <v>1.5724</v>
      </c>
      <c r="I1875" s="2">
        <f>'Moving Avg'!H1875</f>
        <v>1.7791499999999996</v>
      </c>
      <c r="J1875" s="6" t="str">
        <f>OBV!F1875</f>
        <v>BULLISH</v>
      </c>
      <c r="K1875" s="6" t="str">
        <f>OBV!G1875</f>
        <v>NEUTRAL</v>
      </c>
      <c r="L1875" s="6" t="str">
        <f>OBV!H1875</f>
        <v>CONFIRMED BULLISH</v>
      </c>
      <c r="M1875" s="8">
        <f t="shared" si="290"/>
        <v>25</v>
      </c>
      <c r="N1875" s="8">
        <f t="shared" si="291"/>
        <v>100</v>
      </c>
      <c r="O1875" s="8">
        <f t="shared" si="292"/>
        <v>0</v>
      </c>
      <c r="P1875" s="8">
        <f t="shared" si="293"/>
        <v>83.5</v>
      </c>
      <c r="Q1875" s="9">
        <f t="shared" si="294"/>
        <v>56.274999999999999</v>
      </c>
      <c r="R1875" s="9">
        <f t="shared" si="295"/>
        <v>45.875</v>
      </c>
      <c r="S1875" s="9">
        <f t="shared" si="296"/>
        <v>56.325000000000003</v>
      </c>
      <c r="T1875" s="9">
        <f t="shared" si="297"/>
        <v>52.125</v>
      </c>
      <c r="U1875" s="8">
        <f t="shared" si="298"/>
        <v>52.82500000000001</v>
      </c>
      <c r="V1875" s="8">
        <f t="shared" si="299"/>
        <v>52.650000000000006</v>
      </c>
    </row>
    <row r="1876" spans="1:22" ht="13.5" x14ac:dyDescent="0.25">
      <c r="A1876" s="3">
        <f>RSI!A1876</f>
        <v>44742</v>
      </c>
      <c r="B1876" s="2">
        <f>RSI!B1876</f>
        <v>1.63</v>
      </c>
      <c r="C1876" s="2">
        <f>RSI!I1876</f>
        <v>54.997740505740687</v>
      </c>
      <c r="D1876" s="2">
        <f>MACD!E1876</f>
        <v>-0.12008700692332641</v>
      </c>
      <c r="E1876" s="2">
        <f>MACD!F1876</f>
        <v>-7.3495983629332892E-2</v>
      </c>
      <c r="F1876" s="2">
        <f>'Moving Avg'!D1876</f>
        <v>1.6859999999999999</v>
      </c>
      <c r="G1876" s="2">
        <f>'Moving Avg'!F1876</f>
        <v>1.5599999999999996</v>
      </c>
      <c r="H1876" s="2">
        <f>'Moving Avg'!G1876</f>
        <v>1.5724</v>
      </c>
      <c r="I1876" s="2">
        <f>'Moving Avg'!H1876</f>
        <v>1.7785499999999996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0"/>
        <v>25</v>
      </c>
      <c r="N1876" s="8">
        <f t="shared" si="291"/>
        <v>100</v>
      </c>
      <c r="O1876" s="8">
        <f t="shared" si="292"/>
        <v>0</v>
      </c>
      <c r="P1876" s="8">
        <f t="shared" si="293"/>
        <v>16.5</v>
      </c>
      <c r="Q1876" s="9">
        <f t="shared" si="294"/>
        <v>46.225000000000001</v>
      </c>
      <c r="R1876" s="9">
        <f t="shared" si="295"/>
        <v>29.125</v>
      </c>
      <c r="S1876" s="9">
        <f t="shared" si="296"/>
        <v>26.175000000000001</v>
      </c>
      <c r="T1876" s="9">
        <f t="shared" si="297"/>
        <v>35.375</v>
      </c>
      <c r="U1876" s="8">
        <f t="shared" si="298"/>
        <v>33.841666666666661</v>
      </c>
      <c r="V1876" s="8">
        <f t="shared" si="299"/>
        <v>34.224999999999994</v>
      </c>
    </row>
    <row r="1877" spans="1:22" ht="13.5" x14ac:dyDescent="0.25">
      <c r="A1877" s="3">
        <f>RSI!A1877</f>
        <v>44743</v>
      </c>
      <c r="B1877" s="2">
        <f>RSI!B1877</f>
        <v>1.62</v>
      </c>
      <c r="C1877" s="2">
        <f>RSI!I1877</f>
        <v>53.692445177568331</v>
      </c>
      <c r="D1877" s="2">
        <f>MACD!E1877</f>
        <v>-0.10996687182402565</v>
      </c>
      <c r="E1877" s="2">
        <f>MACD!F1877</f>
        <v>-8.0790161268271446E-2</v>
      </c>
      <c r="F1877" s="2">
        <f>'Moving Avg'!D1877</f>
        <v>1.67</v>
      </c>
      <c r="G1877" s="2">
        <f>'Moving Avg'!F1877</f>
        <v>1.5629999999999997</v>
      </c>
      <c r="H1877" s="2">
        <f>'Moving Avg'!G1877</f>
        <v>1.5708000000000004</v>
      </c>
      <c r="I1877" s="2">
        <f>'Moving Avg'!H1877</f>
        <v>1.7778999999999998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0"/>
        <v>25</v>
      </c>
      <c r="N1877" s="8">
        <f t="shared" si="291"/>
        <v>100</v>
      </c>
      <c r="O1877" s="8">
        <f t="shared" si="292"/>
        <v>0</v>
      </c>
      <c r="P1877" s="8">
        <f t="shared" si="293"/>
        <v>16.5</v>
      </c>
      <c r="Q1877" s="9">
        <f t="shared" si="294"/>
        <v>46.225000000000001</v>
      </c>
      <c r="R1877" s="9">
        <f t="shared" si="295"/>
        <v>29.125</v>
      </c>
      <c r="S1877" s="9">
        <f t="shared" si="296"/>
        <v>26.175000000000001</v>
      </c>
      <c r="T1877" s="9">
        <f t="shared" si="297"/>
        <v>35.375</v>
      </c>
      <c r="U1877" s="8">
        <f t="shared" si="298"/>
        <v>33.841666666666661</v>
      </c>
      <c r="V1877" s="8">
        <f t="shared" si="299"/>
        <v>34.224999999999994</v>
      </c>
    </row>
    <row r="1878" spans="1:22" ht="13.5" x14ac:dyDescent="0.25">
      <c r="A1878" s="3">
        <f>RSI!A1878</f>
        <v>44746</v>
      </c>
      <c r="B1878" s="2">
        <f>RSI!B1878</f>
        <v>1.61</v>
      </c>
      <c r="C1878" s="2">
        <f>RSI!I1878</f>
        <v>52.354306779806443</v>
      </c>
      <c r="D1878" s="2">
        <f>MACD!E1878</f>
        <v>-9.9303325842248213E-2</v>
      </c>
      <c r="E1878" s="2">
        <f>MACD!F1878</f>
        <v>-8.4492794183066808E-2</v>
      </c>
      <c r="F1878" s="2">
        <f>'Moving Avg'!D1878</f>
        <v>1.6519999999999999</v>
      </c>
      <c r="G1878" s="2">
        <f>'Moving Avg'!F1878</f>
        <v>1.5689999999999997</v>
      </c>
      <c r="H1878" s="2">
        <f>'Moving Avg'!G1878</f>
        <v>1.5704000000000005</v>
      </c>
      <c r="I1878" s="2">
        <f>'Moving Avg'!H1878</f>
        <v>1.7771999999999999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25</v>
      </c>
      <c r="N1878" s="8">
        <f t="shared" si="291"/>
        <v>45</v>
      </c>
      <c r="O1878" s="8">
        <f t="shared" si="292"/>
        <v>0</v>
      </c>
      <c r="P1878" s="8">
        <f t="shared" si="293"/>
        <v>16.5</v>
      </c>
      <c r="Q1878" s="9">
        <f t="shared" si="294"/>
        <v>26.975000000000001</v>
      </c>
      <c r="R1878" s="9">
        <f t="shared" si="295"/>
        <v>18.125</v>
      </c>
      <c r="S1878" s="9">
        <f t="shared" si="296"/>
        <v>17.925000000000001</v>
      </c>
      <c r="T1878" s="9">
        <f t="shared" si="297"/>
        <v>21.625</v>
      </c>
      <c r="U1878" s="8">
        <f t="shared" si="298"/>
        <v>21.008333333333336</v>
      </c>
      <c r="V1878" s="8">
        <f t="shared" si="299"/>
        <v>21.162500000000001</v>
      </c>
    </row>
    <row r="1879" spans="1:22" ht="13.5" x14ac:dyDescent="0.25">
      <c r="A1879" s="3">
        <f>RSI!A1879</f>
        <v>44747</v>
      </c>
      <c r="B1879" s="2">
        <f>RSI!B1879</f>
        <v>1.62</v>
      </c>
      <c r="C1879" s="2">
        <f>RSI!I1879</f>
        <v>53.599663207876297</v>
      </c>
      <c r="D1879" s="2">
        <f>MACD!E1879</f>
        <v>-8.0358344507895918E-2</v>
      </c>
      <c r="E1879" s="2">
        <f>MACD!F1879</f>
        <v>-8.3665904248032635E-2</v>
      </c>
      <c r="F1879" s="2">
        <f>'Moving Avg'!D1879</f>
        <v>1.6359999999999999</v>
      </c>
      <c r="G1879" s="2">
        <f>'Moving Avg'!F1879</f>
        <v>1.5734999999999999</v>
      </c>
      <c r="H1879" s="2">
        <f>'Moving Avg'!G1879</f>
        <v>1.5716000000000006</v>
      </c>
      <c r="I1879" s="2">
        <f>'Moving Avg'!H1879</f>
        <v>1.7765499999999996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0"/>
        <v>25</v>
      </c>
      <c r="N1879" s="8">
        <f t="shared" si="291"/>
        <v>0</v>
      </c>
      <c r="O1879" s="8">
        <f t="shared" si="292"/>
        <v>0</v>
      </c>
      <c r="P1879" s="8">
        <f t="shared" si="293"/>
        <v>16.5</v>
      </c>
      <c r="Q1879" s="9">
        <f t="shared" si="294"/>
        <v>11.225</v>
      </c>
      <c r="R1879" s="9">
        <f t="shared" si="295"/>
        <v>9.125</v>
      </c>
      <c r="S1879" s="9">
        <f t="shared" si="296"/>
        <v>11.175000000000001</v>
      </c>
      <c r="T1879" s="9">
        <f t="shared" si="297"/>
        <v>10.375</v>
      </c>
      <c r="U1879" s="8">
        <f t="shared" si="298"/>
        <v>10.508333333333335</v>
      </c>
      <c r="V1879" s="8">
        <f t="shared" si="299"/>
        <v>10.475000000000001</v>
      </c>
    </row>
    <row r="1880" spans="1:22" ht="13.5" x14ac:dyDescent="0.25">
      <c r="A1880" s="3">
        <f>RSI!A1880</f>
        <v>44748</v>
      </c>
      <c r="B1880" s="2">
        <f>RSI!B1880</f>
        <v>1.58</v>
      </c>
      <c r="C1880" s="2">
        <f>RSI!I1880</f>
        <v>48.175408245267477</v>
      </c>
      <c r="D1880" s="2">
        <f>MACD!E1880</f>
        <v>-5.6907338111945593E-2</v>
      </c>
      <c r="E1880" s="2">
        <f>MACD!F1880</f>
        <v>-7.831419102081523E-2</v>
      </c>
      <c r="F1880" s="2">
        <f>'Moving Avg'!D1880</f>
        <v>1.6120000000000001</v>
      </c>
      <c r="G1880" s="2">
        <f>'Moving Avg'!F1880</f>
        <v>1.579</v>
      </c>
      <c r="H1880" s="2">
        <f>'Moving Avg'!G1880</f>
        <v>1.5726000000000004</v>
      </c>
      <c r="I1880" s="2">
        <f>'Moving Avg'!H1880</f>
        <v>1.7756999999999996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  <c r="M1880" s="8">
        <f t="shared" si="290"/>
        <v>25</v>
      </c>
      <c r="N1880" s="8">
        <f t="shared" si="291"/>
        <v>0</v>
      </c>
      <c r="O1880" s="8">
        <f t="shared" si="292"/>
        <v>0</v>
      </c>
      <c r="P1880" s="8">
        <f t="shared" si="293"/>
        <v>16.5</v>
      </c>
      <c r="Q1880" s="9">
        <f t="shared" si="294"/>
        <v>11.225</v>
      </c>
      <c r="R1880" s="9">
        <f t="shared" si="295"/>
        <v>9.125</v>
      </c>
      <c r="S1880" s="9">
        <f t="shared" si="296"/>
        <v>11.175000000000001</v>
      </c>
      <c r="T1880" s="9">
        <f t="shared" si="297"/>
        <v>10.375</v>
      </c>
      <c r="U1880" s="8">
        <f t="shared" si="298"/>
        <v>10.508333333333335</v>
      </c>
      <c r="V1880" s="8">
        <f t="shared" si="299"/>
        <v>10.475000000000001</v>
      </c>
    </row>
    <row r="1881" spans="1:22" ht="13.5" x14ac:dyDescent="0.25">
      <c r="A1881" s="3">
        <f>RSI!A1881</f>
        <v>44749</v>
      </c>
      <c r="B1881" s="2">
        <f>RSI!B1881</f>
        <v>1.65</v>
      </c>
      <c r="C1881" s="2">
        <f>RSI!I1881</f>
        <v>56.476329274940177</v>
      </c>
      <c r="D1881" s="2">
        <f>MACD!E1881</f>
        <v>-3.6005183948600639E-2</v>
      </c>
      <c r="E1881" s="2">
        <f>MACD!F1881</f>
        <v>-6.9852389606372314E-2</v>
      </c>
      <c r="F1881" s="2">
        <f>'Moving Avg'!D1881</f>
        <v>1.6160000000000001</v>
      </c>
      <c r="G1881" s="2">
        <f>'Moving Avg'!F1881</f>
        <v>1.5909999999999997</v>
      </c>
      <c r="H1881" s="2">
        <f>'Moving Avg'!G1881</f>
        <v>1.5744000000000005</v>
      </c>
      <c r="I1881" s="2">
        <f>'Moving Avg'!H1881</f>
        <v>1.7751999999999994</v>
      </c>
      <c r="J1881" s="6" t="str">
        <f>OBV!F1881</f>
        <v>BEARISH</v>
      </c>
      <c r="K1881" s="6" t="str">
        <f>OBV!G1881</f>
        <v>NEUTRAL</v>
      </c>
      <c r="L1881" s="6" t="str">
        <f>OBV!H1881</f>
        <v>BEARISH DIVERGENCE</v>
      </c>
      <c r="M1881" s="8">
        <f t="shared" si="290"/>
        <v>25</v>
      </c>
      <c r="N1881" s="8">
        <f t="shared" si="291"/>
        <v>0</v>
      </c>
      <c r="O1881" s="8">
        <f t="shared" si="292"/>
        <v>0</v>
      </c>
      <c r="P1881" s="8">
        <f t="shared" si="293"/>
        <v>16.5</v>
      </c>
      <c r="Q1881" s="9">
        <f t="shared" si="294"/>
        <v>11.225</v>
      </c>
      <c r="R1881" s="9">
        <f t="shared" si="295"/>
        <v>9.125</v>
      </c>
      <c r="S1881" s="9">
        <f t="shared" si="296"/>
        <v>11.175000000000001</v>
      </c>
      <c r="T1881" s="9">
        <f t="shared" si="297"/>
        <v>10.375</v>
      </c>
      <c r="U1881" s="8">
        <f t="shared" si="298"/>
        <v>10.508333333333335</v>
      </c>
      <c r="V1881" s="8">
        <f t="shared" si="299"/>
        <v>10.475000000000001</v>
      </c>
    </row>
    <row r="1882" spans="1:22" ht="13.5" x14ac:dyDescent="0.25">
      <c r="A1882" s="3">
        <f>RSI!A1882</f>
        <v>44750</v>
      </c>
      <c r="B1882" s="2">
        <f>RSI!B1882</f>
        <v>1.72</v>
      </c>
      <c r="C1882" s="2">
        <f>RSI!I1882</f>
        <v>62.879422187335358</v>
      </c>
      <c r="D1882" s="2">
        <f>MACD!E1882</f>
        <v>-2.3833921467933061E-2</v>
      </c>
      <c r="E1882" s="2">
        <f>MACD!F1882</f>
        <v>-6.0648695978684469E-2</v>
      </c>
      <c r="F1882" s="2">
        <f>'Moving Avg'!D1882</f>
        <v>1.6360000000000003</v>
      </c>
      <c r="G1882" s="2">
        <f>'Moving Avg'!F1882</f>
        <v>1.6054999999999997</v>
      </c>
      <c r="H1882" s="2">
        <f>'Moving Avg'!G1882</f>
        <v>1.5762000000000003</v>
      </c>
      <c r="I1882" s="2">
        <f>'Moving Avg'!H1882</f>
        <v>1.7750499999999996</v>
      </c>
      <c r="J1882" s="6" t="str">
        <f>OBV!F1882</f>
        <v>BEARISH</v>
      </c>
      <c r="K1882" s="6" t="str">
        <f>OBV!G1882</f>
        <v>NEUTRAL</v>
      </c>
      <c r="L1882" s="6" t="str">
        <f>OBV!H1882</f>
        <v>BEARISH DIVERGENCE</v>
      </c>
      <c r="M1882" s="8">
        <f t="shared" si="290"/>
        <v>25</v>
      </c>
      <c r="N1882" s="8">
        <f t="shared" si="291"/>
        <v>0</v>
      </c>
      <c r="O1882" s="8">
        <f t="shared" si="292"/>
        <v>0</v>
      </c>
      <c r="P1882" s="8">
        <f t="shared" si="293"/>
        <v>16.5</v>
      </c>
      <c r="Q1882" s="9">
        <f t="shared" si="294"/>
        <v>11.225</v>
      </c>
      <c r="R1882" s="9">
        <f t="shared" si="295"/>
        <v>9.125</v>
      </c>
      <c r="S1882" s="9">
        <f t="shared" si="296"/>
        <v>11.175000000000001</v>
      </c>
      <c r="T1882" s="9">
        <f t="shared" si="297"/>
        <v>10.375</v>
      </c>
      <c r="U1882" s="8">
        <f t="shared" si="298"/>
        <v>10.508333333333335</v>
      </c>
      <c r="V1882" s="8">
        <f t="shared" si="299"/>
        <v>10.475000000000001</v>
      </c>
    </row>
    <row r="1883" spans="1:22" ht="13.5" x14ac:dyDescent="0.25">
      <c r="A1883" s="3">
        <f>RSI!A1883</f>
        <v>44753</v>
      </c>
      <c r="B1883" s="2">
        <f>RSI!B1883</f>
        <v>1.71</v>
      </c>
      <c r="C1883" s="2">
        <f>RSI!I1883</f>
        <v>61.487741901432535</v>
      </c>
      <c r="D1883" s="2">
        <f>MACD!E1883</f>
        <v>-1.3513599906522122E-2</v>
      </c>
      <c r="E1883" s="2">
        <f>MACD!F1883</f>
        <v>-5.1221676764252003E-2</v>
      </c>
      <c r="F1883" s="2">
        <f>'Moving Avg'!D1883</f>
        <v>1.6559999999999999</v>
      </c>
      <c r="G1883" s="2">
        <f>'Moving Avg'!F1883</f>
        <v>1.6194999999999997</v>
      </c>
      <c r="H1883" s="2">
        <f>'Moving Avg'!G1883</f>
        <v>1.5764000000000002</v>
      </c>
      <c r="I1883" s="2">
        <f>'Moving Avg'!H1883</f>
        <v>1.7748499999999996</v>
      </c>
      <c r="J1883" s="6" t="str">
        <f>OBV!F1883</f>
        <v>BEARISH</v>
      </c>
      <c r="K1883" s="6" t="str">
        <f>OBV!G1883</f>
        <v>NEUTRAL</v>
      </c>
      <c r="L1883" s="6" t="str">
        <f>OBV!H1883</f>
        <v>BEARISH DIVERGENCE</v>
      </c>
      <c r="M1883" s="8">
        <f t="shared" si="290"/>
        <v>25</v>
      </c>
      <c r="N1883" s="8">
        <f t="shared" si="291"/>
        <v>0</v>
      </c>
      <c r="O1883" s="8">
        <f t="shared" si="292"/>
        <v>0</v>
      </c>
      <c r="P1883" s="8">
        <f t="shared" si="293"/>
        <v>16.5</v>
      </c>
      <c r="Q1883" s="9">
        <f t="shared" si="294"/>
        <v>11.225</v>
      </c>
      <c r="R1883" s="9">
        <f t="shared" si="295"/>
        <v>9.125</v>
      </c>
      <c r="S1883" s="9">
        <f t="shared" si="296"/>
        <v>11.175000000000001</v>
      </c>
      <c r="T1883" s="9">
        <f t="shared" si="297"/>
        <v>10.375</v>
      </c>
      <c r="U1883" s="8">
        <f t="shared" si="298"/>
        <v>10.508333333333335</v>
      </c>
      <c r="V1883" s="8">
        <f t="shared" si="299"/>
        <v>10.475000000000001</v>
      </c>
    </row>
    <row r="1884" spans="1:22" ht="13.5" x14ac:dyDescent="0.25">
      <c r="A1884" s="3">
        <f>RSI!A1884</f>
        <v>44754</v>
      </c>
      <c r="B1884" s="2">
        <f>RSI!B1884</f>
        <v>1.71</v>
      </c>
      <c r="C1884" s="2">
        <f>RSI!I1884</f>
        <v>61.487741901432528</v>
      </c>
      <c r="D1884" s="2">
        <f>MACD!E1884</f>
        <v>-5.3878368608979432E-3</v>
      </c>
      <c r="E1884" s="2">
        <f>MACD!F1884</f>
        <v>-4.2054908783581195E-2</v>
      </c>
      <c r="F1884" s="2">
        <f>'Moving Avg'!D1884</f>
        <v>1.6740000000000002</v>
      </c>
      <c r="G1884" s="2">
        <f>'Moving Avg'!F1884</f>
        <v>1.6334999999999997</v>
      </c>
      <c r="H1884" s="2">
        <f>'Moving Avg'!G1884</f>
        <v>1.5754000000000001</v>
      </c>
      <c r="I1884" s="2">
        <f>'Moving Avg'!H1884</f>
        <v>1.7746499999999994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  <c r="M1884" s="8">
        <f t="shared" si="290"/>
        <v>25</v>
      </c>
      <c r="N1884" s="8">
        <f t="shared" si="291"/>
        <v>0</v>
      </c>
      <c r="O1884" s="8">
        <f t="shared" si="292"/>
        <v>0</v>
      </c>
      <c r="P1884" s="8">
        <f t="shared" si="293"/>
        <v>16.5</v>
      </c>
      <c r="Q1884" s="9">
        <f t="shared" si="294"/>
        <v>11.225</v>
      </c>
      <c r="R1884" s="9">
        <f t="shared" si="295"/>
        <v>9.125</v>
      </c>
      <c r="S1884" s="9">
        <f t="shared" si="296"/>
        <v>11.175000000000001</v>
      </c>
      <c r="T1884" s="9">
        <f t="shared" si="297"/>
        <v>10.375</v>
      </c>
      <c r="U1884" s="8">
        <f t="shared" si="298"/>
        <v>10.508333333333335</v>
      </c>
      <c r="V1884" s="8">
        <f t="shared" si="299"/>
        <v>10.475000000000001</v>
      </c>
    </row>
    <row r="1885" spans="1:22" ht="13.5" x14ac:dyDescent="0.25">
      <c r="A1885" s="3">
        <f>RSI!A1885</f>
        <v>44755</v>
      </c>
      <c r="B1885" s="2">
        <f>RSI!B1885</f>
        <v>1.71</v>
      </c>
      <c r="C1885" s="2">
        <f>RSI!I1885</f>
        <v>61.487741901432521</v>
      </c>
      <c r="D1885" s="2">
        <f>MACD!E1885</f>
        <v>9.2594144391755506E-4</v>
      </c>
      <c r="E1885" s="2">
        <f>MACD!F1885</f>
        <v>-3.3458738738081445E-2</v>
      </c>
      <c r="F1885" s="2">
        <f>'Moving Avg'!D1885</f>
        <v>1.7</v>
      </c>
      <c r="G1885" s="2">
        <f>'Moving Avg'!F1885</f>
        <v>1.6474999999999997</v>
      </c>
      <c r="H1885" s="2">
        <f>'Moving Avg'!G1885</f>
        <v>1.5736000000000001</v>
      </c>
      <c r="I1885" s="2">
        <f>'Moving Avg'!H1885</f>
        <v>1.7744499999999994</v>
      </c>
      <c r="J1885" s="6" t="str">
        <f>OBV!F1885</f>
        <v>BEARISH</v>
      </c>
      <c r="K1885" s="6" t="str">
        <f>OBV!G1885</f>
        <v>NEUTRAL</v>
      </c>
      <c r="L1885" s="6" t="str">
        <f>OBV!H1885</f>
        <v>BEARISH DIVERGENCE</v>
      </c>
      <c r="M1885" s="8">
        <f t="shared" si="290"/>
        <v>25</v>
      </c>
      <c r="N1885" s="8">
        <f t="shared" si="291"/>
        <v>0</v>
      </c>
      <c r="O1885" s="8">
        <f t="shared" si="292"/>
        <v>0</v>
      </c>
      <c r="P1885" s="8">
        <f t="shared" si="293"/>
        <v>16.5</v>
      </c>
      <c r="Q1885" s="9">
        <f t="shared" si="294"/>
        <v>11.225</v>
      </c>
      <c r="R1885" s="9">
        <f t="shared" si="295"/>
        <v>9.125</v>
      </c>
      <c r="S1885" s="9">
        <f t="shared" si="296"/>
        <v>11.175000000000001</v>
      </c>
      <c r="T1885" s="9">
        <f t="shared" si="297"/>
        <v>10.375</v>
      </c>
      <c r="U1885" s="8">
        <f t="shared" si="298"/>
        <v>10.508333333333335</v>
      </c>
      <c r="V1885" s="8">
        <f t="shared" si="299"/>
        <v>10.475000000000001</v>
      </c>
    </row>
    <row r="1886" spans="1:22" ht="13.5" x14ac:dyDescent="0.25">
      <c r="A1886" s="3">
        <f>RSI!A1886</f>
        <v>44756</v>
      </c>
      <c r="B1886" s="2">
        <f>RSI!B1886</f>
        <v>1.64</v>
      </c>
      <c r="C1886" s="2">
        <f>RSI!I1886</f>
        <v>51.518805830727338</v>
      </c>
      <c r="D1886" s="2">
        <f>MACD!E1886</f>
        <v>1.6407611072244421E-4</v>
      </c>
      <c r="E1886" s="2">
        <f>MACD!F1886</f>
        <v>-2.673417576832067E-2</v>
      </c>
      <c r="F1886" s="2">
        <f>'Moving Avg'!D1886</f>
        <v>1.698</v>
      </c>
      <c r="G1886" s="2">
        <f>'Moving Avg'!F1886</f>
        <v>1.655</v>
      </c>
      <c r="H1886" s="2">
        <f>'Moving Avg'!G1886</f>
        <v>1.5704</v>
      </c>
      <c r="I1886" s="2">
        <f>'Moving Avg'!H1886</f>
        <v>1.7738999999999994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25</v>
      </c>
      <c r="N1886" s="8">
        <f t="shared" si="291"/>
        <v>0</v>
      </c>
      <c r="O1886" s="8">
        <f t="shared" si="292"/>
        <v>0</v>
      </c>
      <c r="P1886" s="8">
        <f t="shared" si="293"/>
        <v>16.5</v>
      </c>
      <c r="Q1886" s="9">
        <f t="shared" si="294"/>
        <v>11.225</v>
      </c>
      <c r="R1886" s="9">
        <f t="shared" si="295"/>
        <v>9.125</v>
      </c>
      <c r="S1886" s="9">
        <f t="shared" si="296"/>
        <v>11.175000000000001</v>
      </c>
      <c r="T1886" s="9">
        <f t="shared" si="297"/>
        <v>10.375</v>
      </c>
      <c r="U1886" s="8">
        <f t="shared" si="298"/>
        <v>10.508333333333335</v>
      </c>
      <c r="V1886" s="8">
        <f t="shared" si="299"/>
        <v>10.475000000000001</v>
      </c>
    </row>
    <row r="1887" spans="1:22" ht="13.5" x14ac:dyDescent="0.25">
      <c r="A1887" s="3">
        <f>RSI!A1887</f>
        <v>44757</v>
      </c>
      <c r="B1887" s="2">
        <f>RSI!B1887</f>
        <v>1.58</v>
      </c>
      <c r="C1887" s="2">
        <f>RSI!I1887</f>
        <v>44.812312239783282</v>
      </c>
      <c r="D1887" s="2">
        <f>MACD!E1887</f>
        <v>2.3573260506897231E-3</v>
      </c>
      <c r="E1887" s="2">
        <f>MACD!F1887</f>
        <v>-2.0915875404518593E-2</v>
      </c>
      <c r="F1887" s="2">
        <f>'Moving Avg'!D1887</f>
        <v>1.67</v>
      </c>
      <c r="G1887" s="2">
        <f>'Moving Avg'!F1887</f>
        <v>1.6564999999999999</v>
      </c>
      <c r="H1887" s="2">
        <f>'Moving Avg'!G1887</f>
        <v>1.5675999999999999</v>
      </c>
      <c r="I1887" s="2">
        <f>'Moving Avg'!H1887</f>
        <v>1.7730499999999991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25</v>
      </c>
      <c r="N1887" s="8">
        <f t="shared" si="291"/>
        <v>0</v>
      </c>
      <c r="O1887" s="8">
        <f t="shared" si="292"/>
        <v>0</v>
      </c>
      <c r="P1887" s="8">
        <f t="shared" si="293"/>
        <v>16.5</v>
      </c>
      <c r="Q1887" s="9">
        <f t="shared" si="294"/>
        <v>11.225</v>
      </c>
      <c r="R1887" s="9">
        <f t="shared" si="295"/>
        <v>9.125</v>
      </c>
      <c r="S1887" s="9">
        <f t="shared" si="296"/>
        <v>11.175000000000001</v>
      </c>
      <c r="T1887" s="9">
        <f t="shared" si="297"/>
        <v>10.375</v>
      </c>
      <c r="U1887" s="8">
        <f t="shared" si="298"/>
        <v>10.508333333333335</v>
      </c>
      <c r="V1887" s="8">
        <f t="shared" si="299"/>
        <v>10.475000000000001</v>
      </c>
    </row>
    <row r="1888" spans="1:22" ht="13.5" x14ac:dyDescent="0.25">
      <c r="A1888" s="3">
        <f>RSI!A1888</f>
        <v>44760</v>
      </c>
      <c r="B1888" s="2">
        <f>RSI!B1888</f>
        <v>1.53</v>
      </c>
      <c r="C1888" s="2">
        <f>RSI!I1888</f>
        <v>40.124764924601713</v>
      </c>
      <c r="D1888" s="2">
        <f>MACD!E1888</f>
        <v>6.6699027723087223E-3</v>
      </c>
      <c r="E1888" s="2">
        <f>MACD!F1888</f>
        <v>-1.539871976915313E-2</v>
      </c>
      <c r="F1888" s="2">
        <f>'Moving Avg'!D1888</f>
        <v>1.6339999999999999</v>
      </c>
      <c r="G1888" s="2">
        <f>'Moving Avg'!F1888</f>
        <v>1.655</v>
      </c>
      <c r="H1888" s="2">
        <f>'Moving Avg'!G1888</f>
        <v>1.5651999999999999</v>
      </c>
      <c r="I1888" s="2">
        <f>'Moving Avg'!H1888</f>
        <v>1.771949999999999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0</v>
      </c>
      <c r="O1888" s="8">
        <f t="shared" si="292"/>
        <v>0</v>
      </c>
      <c r="P1888" s="8">
        <f t="shared" si="293"/>
        <v>16.5</v>
      </c>
      <c r="Q1888" s="9">
        <f t="shared" si="294"/>
        <v>11.225</v>
      </c>
      <c r="R1888" s="9">
        <f t="shared" si="295"/>
        <v>9.125</v>
      </c>
      <c r="S1888" s="9">
        <f t="shared" si="296"/>
        <v>11.175000000000001</v>
      </c>
      <c r="T1888" s="9">
        <f t="shared" si="297"/>
        <v>10.375</v>
      </c>
      <c r="U1888" s="8">
        <f t="shared" si="298"/>
        <v>10.508333333333335</v>
      </c>
      <c r="V1888" s="8">
        <f t="shared" si="299"/>
        <v>10.475000000000001</v>
      </c>
    </row>
    <row r="1889" spans="1:22" ht="13.5" x14ac:dyDescent="0.25">
      <c r="A1889" s="3">
        <f>RSI!A1889</f>
        <v>44761</v>
      </c>
      <c r="B1889" s="2">
        <f>RSI!B1889</f>
        <v>1.52</v>
      </c>
      <c r="C1889" s="2">
        <f>RSI!I1889</f>
        <v>39.240668991226862</v>
      </c>
      <c r="D1889" s="2">
        <f>MACD!E1889</f>
        <v>1.3163575100958447E-2</v>
      </c>
      <c r="E1889" s="2">
        <f>MACD!F1889</f>
        <v>-9.6862607951308157E-3</v>
      </c>
      <c r="F1889" s="2">
        <f>'Moving Avg'!D1889</f>
        <v>1.5960000000000001</v>
      </c>
      <c r="G1889" s="2">
        <f>'Moving Avg'!F1889</f>
        <v>1.6495000000000002</v>
      </c>
      <c r="H1889" s="2">
        <f>'Moving Avg'!G1889</f>
        <v>1.5639999999999994</v>
      </c>
      <c r="I1889" s="2">
        <f>'Moving Avg'!H1889</f>
        <v>1.770799999999999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25</v>
      </c>
      <c r="N1889" s="8">
        <f t="shared" si="291"/>
        <v>0</v>
      </c>
      <c r="O1889" s="8">
        <f t="shared" si="292"/>
        <v>0</v>
      </c>
      <c r="P1889" s="8">
        <f t="shared" si="293"/>
        <v>16.5</v>
      </c>
      <c r="Q1889" s="9">
        <f t="shared" si="294"/>
        <v>11.225</v>
      </c>
      <c r="R1889" s="9">
        <f t="shared" si="295"/>
        <v>9.125</v>
      </c>
      <c r="S1889" s="9">
        <f t="shared" si="296"/>
        <v>11.175000000000001</v>
      </c>
      <c r="T1889" s="9">
        <f t="shared" si="297"/>
        <v>10.375</v>
      </c>
      <c r="U1889" s="8">
        <f t="shared" si="298"/>
        <v>10.508333333333335</v>
      </c>
      <c r="V1889" s="8">
        <f t="shared" si="299"/>
        <v>10.475000000000001</v>
      </c>
    </row>
    <row r="1890" spans="1:22" ht="13.5" x14ac:dyDescent="0.25">
      <c r="A1890" s="3">
        <f>RSI!A1890</f>
        <v>44762</v>
      </c>
      <c r="B1890" s="2">
        <f>RSI!B1890</f>
        <v>1.58</v>
      </c>
      <c r="C1890" s="2">
        <f>RSI!I1890</f>
        <v>46.812980621710345</v>
      </c>
      <c r="D1890" s="2">
        <f>MACD!E1890</f>
        <v>8.6425084057302204E-3</v>
      </c>
      <c r="E1890" s="2">
        <f>MACD!F1890</f>
        <v>-6.0205069549586088E-3</v>
      </c>
      <c r="F1890" s="2">
        <f>'Moving Avg'!D1890</f>
        <v>1.5699999999999998</v>
      </c>
      <c r="G1890" s="2">
        <f>'Moving Avg'!F1890</f>
        <v>1.6455000000000002</v>
      </c>
      <c r="H1890" s="2">
        <f>'Moving Avg'!G1890</f>
        <v>1.5653999999999997</v>
      </c>
      <c r="I1890" s="2">
        <f>'Moving Avg'!H1890</f>
        <v>1.7699499999999988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0</v>
      </c>
      <c r="O1890" s="8">
        <f t="shared" si="292"/>
        <v>0</v>
      </c>
      <c r="P1890" s="8">
        <f t="shared" si="293"/>
        <v>16.5</v>
      </c>
      <c r="Q1890" s="9">
        <f t="shared" si="294"/>
        <v>11.225</v>
      </c>
      <c r="R1890" s="9">
        <f t="shared" si="295"/>
        <v>9.125</v>
      </c>
      <c r="S1890" s="9">
        <f t="shared" si="296"/>
        <v>11.175000000000001</v>
      </c>
      <c r="T1890" s="9">
        <f t="shared" si="297"/>
        <v>10.375</v>
      </c>
      <c r="U1890" s="8">
        <f t="shared" si="298"/>
        <v>10.508333333333335</v>
      </c>
      <c r="V1890" s="8">
        <f t="shared" si="299"/>
        <v>10.475000000000001</v>
      </c>
    </row>
    <row r="1891" spans="1:22" ht="13.5" x14ac:dyDescent="0.25">
      <c r="A1891" s="3">
        <f>RSI!A1891</f>
        <v>44763</v>
      </c>
      <c r="B1891" s="2">
        <f>RSI!B1891</f>
        <v>1.64</v>
      </c>
      <c r="C1891" s="2">
        <f>RSI!I1891</f>
        <v>53.10674599590579</v>
      </c>
      <c r="D1891" s="2">
        <f>MACD!E1891</f>
        <v>1.1326658335043982E-2</v>
      </c>
      <c r="E1891" s="2">
        <f>MACD!F1891</f>
        <v>-2.5510738969580908E-3</v>
      </c>
      <c r="F1891" s="2">
        <f>'Moving Avg'!D1891</f>
        <v>1.57</v>
      </c>
      <c r="G1891" s="2">
        <f>'Moving Avg'!F1891</f>
        <v>1.6425000000000005</v>
      </c>
      <c r="H1891" s="2">
        <f>'Moving Avg'!G1891</f>
        <v>1.5667999999999995</v>
      </c>
      <c r="I1891" s="2">
        <f>'Moving Avg'!H1891</f>
        <v>1.7693999999999988</v>
      </c>
      <c r="J1891" s="6" t="str">
        <f>OBV!F1891</f>
        <v>BEARISH</v>
      </c>
      <c r="K1891" s="6" t="str">
        <f>OBV!G1891</f>
        <v>NEUTRAL</v>
      </c>
      <c r="L1891" s="6" t="str">
        <f>OBV!H1891</f>
        <v>NEUTRAL</v>
      </c>
      <c r="M1891" s="8">
        <f t="shared" si="290"/>
        <v>25</v>
      </c>
      <c r="N1891" s="8">
        <f t="shared" si="291"/>
        <v>0</v>
      </c>
      <c r="O1891" s="8">
        <f t="shared" si="292"/>
        <v>0</v>
      </c>
      <c r="P1891" s="8">
        <f t="shared" si="293"/>
        <v>16.5</v>
      </c>
      <c r="Q1891" s="9">
        <f t="shared" si="294"/>
        <v>11.225</v>
      </c>
      <c r="R1891" s="9">
        <f t="shared" si="295"/>
        <v>9.125</v>
      </c>
      <c r="S1891" s="9">
        <f t="shared" si="296"/>
        <v>11.175000000000001</v>
      </c>
      <c r="T1891" s="9">
        <f t="shared" si="297"/>
        <v>10.375</v>
      </c>
      <c r="U1891" s="8">
        <f t="shared" si="298"/>
        <v>10.508333333333335</v>
      </c>
      <c r="V1891" s="8">
        <f t="shared" si="299"/>
        <v>10.475000000000001</v>
      </c>
    </row>
    <row r="1892" spans="1:22" ht="13.5" x14ac:dyDescent="0.25">
      <c r="A1892" s="3">
        <f>RSI!A1892</f>
        <v>44764</v>
      </c>
      <c r="B1892" s="2">
        <f>RSI!B1892</f>
        <v>1.6</v>
      </c>
      <c r="C1892" s="2">
        <f>RSI!I1892</f>
        <v>48.948257042936419</v>
      </c>
      <c r="D1892" s="2">
        <f>MACD!E1892</f>
        <v>2.7146699922568907E-2</v>
      </c>
      <c r="E1892" s="2">
        <f>MACD!F1892</f>
        <v>3.3884808669473088E-3</v>
      </c>
      <c r="F1892" s="2">
        <f>'Moving Avg'!D1892</f>
        <v>1.5739999999999998</v>
      </c>
      <c r="G1892" s="2">
        <f>'Moving Avg'!F1892</f>
        <v>1.6375000000000004</v>
      </c>
      <c r="H1892" s="2">
        <f>'Moving Avg'!G1892</f>
        <v>1.5659999999999996</v>
      </c>
      <c r="I1892" s="2">
        <f>'Moving Avg'!H1892</f>
        <v>1.7686499999999989</v>
      </c>
      <c r="J1892" s="6" t="str">
        <f>OBV!F1892</f>
        <v>BEARISH</v>
      </c>
      <c r="K1892" s="6" t="str">
        <f>OBV!G1892</f>
        <v>NEUTRAL</v>
      </c>
      <c r="L1892" s="6" t="str">
        <f>OBV!H1892</f>
        <v>BEARISH DIVERGENCE</v>
      </c>
      <c r="M1892" s="8">
        <f t="shared" si="290"/>
        <v>25</v>
      </c>
      <c r="N1892" s="8">
        <f t="shared" si="291"/>
        <v>0</v>
      </c>
      <c r="O1892" s="8">
        <f t="shared" si="292"/>
        <v>0</v>
      </c>
      <c r="P1892" s="8">
        <f t="shared" si="293"/>
        <v>16.5</v>
      </c>
      <c r="Q1892" s="9">
        <f t="shared" si="294"/>
        <v>11.225</v>
      </c>
      <c r="R1892" s="9">
        <f t="shared" si="295"/>
        <v>9.125</v>
      </c>
      <c r="S1892" s="9">
        <f t="shared" si="296"/>
        <v>11.175000000000001</v>
      </c>
      <c r="T1892" s="9">
        <f t="shared" si="297"/>
        <v>10.375</v>
      </c>
      <c r="U1892" s="8">
        <f t="shared" si="298"/>
        <v>10.508333333333335</v>
      </c>
      <c r="V1892" s="8">
        <f t="shared" si="299"/>
        <v>10.475000000000001</v>
      </c>
    </row>
    <row r="1893" spans="1:22" ht="13.5" x14ac:dyDescent="0.25">
      <c r="A1893" s="3">
        <f>RSI!A1893</f>
        <v>44768</v>
      </c>
      <c r="B1893" s="2">
        <f>RSI!B1893</f>
        <v>1.59</v>
      </c>
      <c r="C1893" s="2">
        <f>RSI!I1893</f>
        <v>47.93763866865531</v>
      </c>
      <c r="D1893" s="2">
        <f>MACD!E1893</f>
        <v>3.9801755868093203E-2</v>
      </c>
      <c r="E1893" s="2">
        <f>MACD!F1893</f>
        <v>1.0671135867176489E-2</v>
      </c>
      <c r="F1893" s="2">
        <f>'Moving Avg'!D1893</f>
        <v>1.5859999999999999</v>
      </c>
      <c r="G1893" s="2">
        <f>'Moving Avg'!F1893</f>
        <v>1.6320000000000003</v>
      </c>
      <c r="H1893" s="2">
        <f>'Moving Avg'!G1893</f>
        <v>1.5663999999999998</v>
      </c>
      <c r="I1893" s="2">
        <f>'Moving Avg'!H1893</f>
        <v>1.7678499999999988</v>
      </c>
      <c r="J1893" s="6" t="str">
        <f>OBV!F1893</f>
        <v>BEARISH</v>
      </c>
      <c r="K1893" s="6" t="str">
        <f>OBV!G1893</f>
        <v>NEUTRAL</v>
      </c>
      <c r="L1893" s="6" t="str">
        <f>OBV!H1893</f>
        <v>BEARISH DIVERGENCE</v>
      </c>
      <c r="M1893" s="8">
        <f t="shared" si="290"/>
        <v>25</v>
      </c>
      <c r="N1893" s="8">
        <f t="shared" si="291"/>
        <v>0</v>
      </c>
      <c r="O1893" s="8">
        <f t="shared" si="292"/>
        <v>0</v>
      </c>
      <c r="P1893" s="8">
        <f t="shared" si="293"/>
        <v>16.5</v>
      </c>
      <c r="Q1893" s="9">
        <f t="shared" si="294"/>
        <v>11.225</v>
      </c>
      <c r="R1893" s="9">
        <f t="shared" si="295"/>
        <v>9.125</v>
      </c>
      <c r="S1893" s="9">
        <f t="shared" si="296"/>
        <v>11.175000000000001</v>
      </c>
      <c r="T1893" s="9">
        <f t="shared" si="297"/>
        <v>10.375</v>
      </c>
      <c r="U1893" s="8">
        <f t="shared" si="298"/>
        <v>10.508333333333335</v>
      </c>
      <c r="V1893" s="8">
        <f t="shared" si="299"/>
        <v>10.475000000000001</v>
      </c>
    </row>
    <row r="1894" spans="1:22" ht="13.5" x14ac:dyDescent="0.25">
      <c r="A1894" s="3">
        <f>RSI!A1894</f>
        <v>44769</v>
      </c>
      <c r="B1894" s="2">
        <f>RSI!B1894</f>
        <v>1.52</v>
      </c>
      <c r="C1894" s="2">
        <f>RSI!I1894</f>
        <v>41.481316253436461</v>
      </c>
      <c r="D1894" s="2">
        <f>MACD!E1894</f>
        <v>5.5815811029195306E-2</v>
      </c>
      <c r="E1894" s="2">
        <f>MACD!F1894</f>
        <v>1.9700070899580251E-2</v>
      </c>
      <c r="F1894" s="2">
        <f>'Moving Avg'!D1894</f>
        <v>1.5859999999999999</v>
      </c>
      <c r="G1894" s="2">
        <f>'Moving Avg'!F1894</f>
        <v>1.6230000000000004</v>
      </c>
      <c r="H1894" s="2">
        <f>'Moving Avg'!G1894</f>
        <v>1.5667999999999997</v>
      </c>
      <c r="I1894" s="2">
        <f>'Moving Avg'!H1894</f>
        <v>1.7666999999999988</v>
      </c>
      <c r="J1894" s="6" t="str">
        <f>OBV!F1894</f>
        <v>BEARISH</v>
      </c>
      <c r="K1894" s="6" t="str">
        <f>OBV!G1894</f>
        <v>NEUTRAL</v>
      </c>
      <c r="L1894" s="6" t="str">
        <f>OBV!H1894</f>
        <v>NEUTRAL</v>
      </c>
      <c r="M1894" s="8">
        <f t="shared" si="290"/>
        <v>25</v>
      </c>
      <c r="N1894" s="8">
        <f t="shared" si="291"/>
        <v>0</v>
      </c>
      <c r="O1894" s="8">
        <f t="shared" si="292"/>
        <v>0</v>
      </c>
      <c r="P1894" s="8">
        <f t="shared" si="293"/>
        <v>16.5</v>
      </c>
      <c r="Q1894" s="9">
        <f t="shared" si="294"/>
        <v>11.225</v>
      </c>
      <c r="R1894" s="9">
        <f t="shared" si="295"/>
        <v>9.125</v>
      </c>
      <c r="S1894" s="9">
        <f t="shared" si="296"/>
        <v>11.175000000000001</v>
      </c>
      <c r="T1894" s="9">
        <f t="shared" si="297"/>
        <v>10.375</v>
      </c>
      <c r="U1894" s="8">
        <f t="shared" si="298"/>
        <v>10.508333333333335</v>
      </c>
      <c r="V1894" s="8">
        <f t="shared" si="299"/>
        <v>10.475000000000001</v>
      </c>
    </row>
    <row r="1895" spans="1:22" ht="13.5" x14ac:dyDescent="0.25">
      <c r="A1895" s="3">
        <f>RSI!A1895</f>
        <v>44770</v>
      </c>
      <c r="B1895" s="2">
        <f>RSI!B1895</f>
        <v>1.52</v>
      </c>
      <c r="C1895" s="2">
        <f>RSI!I1895</f>
        <v>41.481316253436461</v>
      </c>
      <c r="D1895" s="2">
        <f>MACD!E1895</f>
        <v>6.9891599989839959E-2</v>
      </c>
      <c r="E1895" s="2">
        <f>MACD!F1895</f>
        <v>2.9738376717632194E-2</v>
      </c>
      <c r="F1895" s="2">
        <f>'Moving Avg'!D1895</f>
        <v>1.5739999999999998</v>
      </c>
      <c r="G1895" s="2">
        <f>'Moving Avg'!F1895</f>
        <v>1.6140000000000003</v>
      </c>
      <c r="H1895" s="2">
        <f>'Moving Avg'!G1895</f>
        <v>1.5683999999999998</v>
      </c>
      <c r="I1895" s="2">
        <f>'Moving Avg'!H1895</f>
        <v>1.7655499999999986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  <c r="M1895" s="8">
        <f t="shared" si="290"/>
        <v>25</v>
      </c>
      <c r="N1895" s="8">
        <f t="shared" si="291"/>
        <v>0</v>
      </c>
      <c r="O1895" s="8">
        <f t="shared" si="292"/>
        <v>0</v>
      </c>
      <c r="P1895" s="8">
        <f t="shared" si="293"/>
        <v>16.5</v>
      </c>
      <c r="Q1895" s="9">
        <f t="shared" si="294"/>
        <v>11.225</v>
      </c>
      <c r="R1895" s="9">
        <f t="shared" si="295"/>
        <v>9.125</v>
      </c>
      <c r="S1895" s="9">
        <f t="shared" si="296"/>
        <v>11.175000000000001</v>
      </c>
      <c r="T1895" s="9">
        <f t="shared" si="297"/>
        <v>10.375</v>
      </c>
      <c r="U1895" s="8">
        <f t="shared" si="298"/>
        <v>10.508333333333335</v>
      </c>
      <c r="V1895" s="8">
        <f t="shared" si="299"/>
        <v>10.475000000000001</v>
      </c>
    </row>
    <row r="1896" spans="1:22" ht="13.5" x14ac:dyDescent="0.25">
      <c r="A1896" s="3">
        <f>RSI!A1896</f>
        <v>44771</v>
      </c>
      <c r="B1896" s="2">
        <f>RSI!B1896</f>
        <v>1.46</v>
      </c>
      <c r="C1896" s="2">
        <f>RSI!I1896</f>
        <v>36.583361606804992</v>
      </c>
      <c r="D1896" s="2">
        <f>MACD!E1896</f>
        <v>7.5963610144307081E-2</v>
      </c>
      <c r="E1896" s="2">
        <f>MACD!F1896</f>
        <v>3.8983423402967177E-2</v>
      </c>
      <c r="F1896" s="2">
        <f>'Moving Avg'!D1896</f>
        <v>1.538</v>
      </c>
      <c r="G1896" s="2">
        <f>'Moving Avg'!F1896</f>
        <v>1.6055000000000004</v>
      </c>
      <c r="H1896" s="2">
        <f>'Moving Avg'!G1896</f>
        <v>1.5675999999999997</v>
      </c>
      <c r="I1896" s="2">
        <f>'Moving Avg'!H1896</f>
        <v>1.7643499999999983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  <c r="M1896" s="8">
        <f t="shared" si="290"/>
        <v>25</v>
      </c>
      <c r="N1896" s="8">
        <f t="shared" si="291"/>
        <v>0</v>
      </c>
      <c r="O1896" s="8">
        <f t="shared" si="292"/>
        <v>0</v>
      </c>
      <c r="P1896" s="8">
        <f t="shared" si="293"/>
        <v>16.5</v>
      </c>
      <c r="Q1896" s="9">
        <f t="shared" si="294"/>
        <v>11.225</v>
      </c>
      <c r="R1896" s="9">
        <f t="shared" si="295"/>
        <v>9.125</v>
      </c>
      <c r="S1896" s="9">
        <f t="shared" si="296"/>
        <v>11.175000000000001</v>
      </c>
      <c r="T1896" s="9">
        <f t="shared" si="297"/>
        <v>10.375</v>
      </c>
      <c r="U1896" s="8">
        <f t="shared" si="298"/>
        <v>10.508333333333335</v>
      </c>
      <c r="V1896" s="8">
        <f t="shared" si="299"/>
        <v>10.475000000000001</v>
      </c>
    </row>
    <row r="1897" spans="1:22" ht="13.5" x14ac:dyDescent="0.25">
      <c r="A1897" s="3">
        <f>RSI!A1897</f>
        <v>44774</v>
      </c>
      <c r="B1897" s="2">
        <f>RSI!B1897</f>
        <v>1.4</v>
      </c>
      <c r="C1897" s="2">
        <f>RSI!I1897</f>
        <v>32.456258087939801</v>
      </c>
      <c r="D1897" s="2">
        <f>MACD!E1897</f>
        <v>7.7120158155421725E-2</v>
      </c>
      <c r="E1897" s="2">
        <f>MACD!F1897</f>
        <v>4.6610770353458092E-2</v>
      </c>
      <c r="F1897" s="2">
        <f>'Moving Avg'!D1897</f>
        <v>1.498</v>
      </c>
      <c r="G1897" s="2">
        <f>'Moving Avg'!F1897</f>
        <v>1.5945000000000003</v>
      </c>
      <c r="H1897" s="2">
        <f>'Moving Avg'!G1897</f>
        <v>1.5655999999999997</v>
      </c>
      <c r="I1897" s="2">
        <f>'Moving Avg'!H1897</f>
        <v>1.7628499999999983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  <c r="M1897" s="8">
        <f t="shared" si="290"/>
        <v>25</v>
      </c>
      <c r="N1897" s="8">
        <f t="shared" si="291"/>
        <v>0</v>
      </c>
      <c r="O1897" s="8">
        <f t="shared" si="292"/>
        <v>0</v>
      </c>
      <c r="P1897" s="8">
        <f t="shared" si="293"/>
        <v>16.5</v>
      </c>
      <c r="Q1897" s="9">
        <f t="shared" si="294"/>
        <v>11.225</v>
      </c>
      <c r="R1897" s="9">
        <f t="shared" si="295"/>
        <v>9.125</v>
      </c>
      <c r="S1897" s="9">
        <f t="shared" si="296"/>
        <v>11.175000000000001</v>
      </c>
      <c r="T1897" s="9">
        <f t="shared" si="297"/>
        <v>10.375</v>
      </c>
      <c r="U1897" s="8">
        <f t="shared" si="298"/>
        <v>10.508333333333335</v>
      </c>
      <c r="V1897" s="8">
        <f t="shared" si="299"/>
        <v>10.475000000000001</v>
      </c>
    </row>
    <row r="1898" spans="1:22" ht="13.5" x14ac:dyDescent="0.25">
      <c r="A1898" s="3">
        <f>RSI!A1898</f>
        <v>44775</v>
      </c>
      <c r="B1898" s="2">
        <f>RSI!B1898</f>
        <v>1.34</v>
      </c>
      <c r="C1898" s="2">
        <f>RSI!I1898</f>
        <v>28.940258310005007</v>
      </c>
      <c r="D1898" s="2">
        <f>MACD!E1898</f>
        <v>7.5950842116774275E-2</v>
      </c>
      <c r="E1898" s="2">
        <f>MACD!F1898</f>
        <v>5.2478784706121329E-2</v>
      </c>
      <c r="F1898" s="2">
        <f>'Moving Avg'!D1898</f>
        <v>1.448</v>
      </c>
      <c r="G1898" s="2">
        <f>'Moving Avg'!F1898</f>
        <v>1.581</v>
      </c>
      <c r="H1898" s="2">
        <f>'Moving Avg'!G1898</f>
        <v>1.5623999999999998</v>
      </c>
      <c r="I1898" s="2">
        <f>'Moving Avg'!H1898</f>
        <v>1.761049999999998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  <c r="M1898" s="8">
        <f t="shared" si="290"/>
        <v>50</v>
      </c>
      <c r="N1898" s="8">
        <f t="shared" si="291"/>
        <v>0</v>
      </c>
      <c r="O1898" s="8">
        <f t="shared" si="292"/>
        <v>0</v>
      </c>
      <c r="P1898" s="8">
        <f t="shared" si="293"/>
        <v>16.5</v>
      </c>
      <c r="Q1898" s="9">
        <f t="shared" si="294"/>
        <v>19.975000000000001</v>
      </c>
      <c r="R1898" s="9">
        <f t="shared" si="295"/>
        <v>14.125</v>
      </c>
      <c r="S1898" s="9">
        <f t="shared" si="296"/>
        <v>14.925000000000001</v>
      </c>
      <c r="T1898" s="9">
        <f t="shared" si="297"/>
        <v>16.625</v>
      </c>
      <c r="U1898" s="8">
        <f t="shared" si="298"/>
        <v>16.341666666666669</v>
      </c>
      <c r="V1898" s="8">
        <f t="shared" si="299"/>
        <v>16.412500000000001</v>
      </c>
    </row>
    <row r="1899" spans="1:22" ht="13.5" x14ac:dyDescent="0.25">
      <c r="A1899" s="3">
        <f>RSI!A1899</f>
        <v>44776</v>
      </c>
      <c r="B1899" s="2">
        <f>RSI!B1899</f>
        <v>1.28</v>
      </c>
      <c r="C1899" s="2">
        <f>RSI!I1899</f>
        <v>25.916722274750072</v>
      </c>
      <c r="D1899" s="2">
        <f>MACD!E1899</f>
        <v>7.9240399726189903E-2</v>
      </c>
      <c r="E1899" s="2">
        <f>MACD!F1899</f>
        <v>5.7831107710135055E-2</v>
      </c>
      <c r="F1899" s="2">
        <f>'Moving Avg'!D1899</f>
        <v>1.4</v>
      </c>
      <c r="G1899" s="2">
        <f>'Moving Avg'!F1899</f>
        <v>1.5640000000000001</v>
      </c>
      <c r="H1899" s="2">
        <f>'Moving Avg'!G1899</f>
        <v>1.5580000000000001</v>
      </c>
      <c r="I1899" s="2">
        <f>'Moving Avg'!H1899</f>
        <v>1.7589499999999978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  <c r="M1899" s="8">
        <f t="shared" si="290"/>
        <v>50</v>
      </c>
      <c r="N1899" s="8">
        <f t="shared" si="291"/>
        <v>0</v>
      </c>
      <c r="O1899" s="8">
        <f t="shared" si="292"/>
        <v>0</v>
      </c>
      <c r="P1899" s="8">
        <f t="shared" si="293"/>
        <v>16.5</v>
      </c>
      <c r="Q1899" s="9">
        <f t="shared" si="294"/>
        <v>19.975000000000001</v>
      </c>
      <c r="R1899" s="9">
        <f t="shared" si="295"/>
        <v>14.125</v>
      </c>
      <c r="S1899" s="9">
        <f t="shared" si="296"/>
        <v>14.925000000000001</v>
      </c>
      <c r="T1899" s="9">
        <f t="shared" si="297"/>
        <v>16.625</v>
      </c>
      <c r="U1899" s="8">
        <f t="shared" si="298"/>
        <v>16.341666666666669</v>
      </c>
      <c r="V1899" s="8">
        <f t="shared" si="299"/>
        <v>16.412500000000001</v>
      </c>
    </row>
    <row r="1900" spans="1:22" ht="13.5" x14ac:dyDescent="0.25">
      <c r="A1900" s="3">
        <f>RSI!A1900</f>
        <v>44777</v>
      </c>
      <c r="B1900" s="2">
        <f>RSI!B1900</f>
        <v>1.23</v>
      </c>
      <c r="C1900" s="2">
        <f>RSI!I1900</f>
        <v>23.695078916564356</v>
      </c>
      <c r="D1900" s="2">
        <f>MACD!E1900</f>
        <v>9.658417962272714E-2</v>
      </c>
      <c r="E1900" s="2">
        <f>MACD!F1900</f>
        <v>6.5581722092653477E-2</v>
      </c>
      <c r="F1900" s="2">
        <f>'Moving Avg'!D1900</f>
        <v>1.3420000000000001</v>
      </c>
      <c r="G1900" s="2">
        <f>'Moving Avg'!F1900</f>
        <v>1.5465000000000002</v>
      </c>
      <c r="H1900" s="2">
        <f>'Moving Avg'!G1900</f>
        <v>1.5526</v>
      </c>
      <c r="I1900" s="2">
        <f>'Moving Avg'!H1900</f>
        <v>1.7565999999999979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  <c r="M1900" s="8">
        <f t="shared" si="290"/>
        <v>50</v>
      </c>
      <c r="N1900" s="8">
        <f t="shared" si="291"/>
        <v>0</v>
      </c>
      <c r="O1900" s="8">
        <f t="shared" si="292"/>
        <v>0</v>
      </c>
      <c r="P1900" s="8">
        <f t="shared" si="293"/>
        <v>16.5</v>
      </c>
      <c r="Q1900" s="9">
        <f t="shared" si="294"/>
        <v>19.975000000000001</v>
      </c>
      <c r="R1900" s="9">
        <f t="shared" si="295"/>
        <v>14.125</v>
      </c>
      <c r="S1900" s="9">
        <f t="shared" si="296"/>
        <v>14.925000000000001</v>
      </c>
      <c r="T1900" s="9">
        <f t="shared" si="297"/>
        <v>16.625</v>
      </c>
      <c r="U1900" s="8">
        <f t="shared" si="298"/>
        <v>16.341666666666669</v>
      </c>
      <c r="V1900" s="8">
        <f t="shared" si="299"/>
        <v>16.412500000000001</v>
      </c>
    </row>
    <row r="1901" spans="1:22" ht="13.5" x14ac:dyDescent="0.25">
      <c r="A1901" s="3">
        <f>RSI!A1901</f>
        <v>44778</v>
      </c>
      <c r="B1901" s="2">
        <f>RSI!B1901</f>
        <v>1.28</v>
      </c>
      <c r="C1901" s="2">
        <f>RSI!I1901</f>
        <v>30.143940223493956</v>
      </c>
      <c r="D1901" s="2">
        <f>MACD!E1901</f>
        <v>0.11858760626961273</v>
      </c>
      <c r="E1901" s="2">
        <f>MACD!F1901</f>
        <v>7.6182898928045334E-2</v>
      </c>
      <c r="F1901" s="2">
        <f>'Moving Avg'!D1901</f>
        <v>1.306</v>
      </c>
      <c r="G1901" s="2">
        <f>'Moving Avg'!F1901</f>
        <v>1.528</v>
      </c>
      <c r="H1901" s="2">
        <f>'Moving Avg'!G1901</f>
        <v>1.5493999999999999</v>
      </c>
      <c r="I1901" s="2">
        <f>'Moving Avg'!H1901</f>
        <v>1.7544999999999982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  <c r="M1901" s="8">
        <f t="shared" si="290"/>
        <v>25</v>
      </c>
      <c r="N1901" s="8">
        <f t="shared" si="291"/>
        <v>0</v>
      </c>
      <c r="O1901" s="8">
        <f t="shared" si="292"/>
        <v>0</v>
      </c>
      <c r="P1901" s="8">
        <f t="shared" si="293"/>
        <v>16.5</v>
      </c>
      <c r="Q1901" s="9">
        <f t="shared" si="294"/>
        <v>11.225</v>
      </c>
      <c r="R1901" s="9">
        <f t="shared" si="295"/>
        <v>9.125</v>
      </c>
      <c r="S1901" s="9">
        <f t="shared" si="296"/>
        <v>11.175000000000001</v>
      </c>
      <c r="T1901" s="9">
        <f t="shared" si="297"/>
        <v>10.375</v>
      </c>
      <c r="U1901" s="8">
        <f t="shared" si="298"/>
        <v>10.508333333333335</v>
      </c>
      <c r="V1901" s="8">
        <f t="shared" si="299"/>
        <v>10.475000000000001</v>
      </c>
    </row>
    <row r="1902" spans="1:22" ht="13.5" x14ac:dyDescent="0.25">
      <c r="A1902" s="3">
        <f>RSI!A1902</f>
        <v>44781</v>
      </c>
      <c r="B1902" s="2">
        <f>RSI!B1902</f>
        <v>1.3</v>
      </c>
      <c r="C1902" s="2">
        <f>RSI!I1902</f>
        <v>32.59779724331058</v>
      </c>
      <c r="D1902" s="2">
        <f>MACD!E1902</f>
        <v>0.13094256895569556</v>
      </c>
      <c r="E1902" s="2">
        <f>MACD!F1902</f>
        <v>8.7134832933575379E-2</v>
      </c>
      <c r="F1902" s="2">
        <f>'Moving Avg'!D1902</f>
        <v>1.286</v>
      </c>
      <c r="G1902" s="2">
        <f>'Moving Avg'!F1902</f>
        <v>1.5070000000000001</v>
      </c>
      <c r="H1902" s="2">
        <f>'Moving Avg'!G1902</f>
        <v>1.5453999999999999</v>
      </c>
      <c r="I1902" s="2">
        <f>'Moving Avg'!H1902</f>
        <v>1.7524999999999979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0</v>
      </c>
      <c r="O1902" s="8">
        <f t="shared" si="292"/>
        <v>0</v>
      </c>
      <c r="P1902" s="8">
        <f t="shared" si="293"/>
        <v>16.5</v>
      </c>
      <c r="Q1902" s="9">
        <f t="shared" si="294"/>
        <v>11.225</v>
      </c>
      <c r="R1902" s="9">
        <f t="shared" si="295"/>
        <v>9.125</v>
      </c>
      <c r="S1902" s="9">
        <f t="shared" si="296"/>
        <v>11.175000000000001</v>
      </c>
      <c r="T1902" s="9">
        <f t="shared" si="297"/>
        <v>10.375</v>
      </c>
      <c r="U1902" s="8">
        <f t="shared" si="298"/>
        <v>10.508333333333335</v>
      </c>
      <c r="V1902" s="8">
        <f t="shared" si="299"/>
        <v>10.475000000000001</v>
      </c>
    </row>
    <row r="1903" spans="1:22" ht="13.5" x14ac:dyDescent="0.25">
      <c r="A1903" s="3">
        <f>RSI!A1903</f>
        <v>44782</v>
      </c>
      <c r="B1903" s="2">
        <f>RSI!B1903</f>
        <v>1.31</v>
      </c>
      <c r="C1903" s="2">
        <f>RSI!I1903</f>
        <v>33.849024252194326</v>
      </c>
      <c r="D1903" s="2">
        <f>MACD!E1903</f>
        <v>0.14026976115754741</v>
      </c>
      <c r="E1903" s="2">
        <f>MACD!F1903</f>
        <v>9.7761818578369797E-2</v>
      </c>
      <c r="F1903" s="2">
        <f>'Moving Avg'!D1903</f>
        <v>1.28</v>
      </c>
      <c r="G1903" s="2">
        <f>'Moving Avg'!F1903</f>
        <v>1.4870000000000001</v>
      </c>
      <c r="H1903" s="2">
        <f>'Moving Avg'!G1903</f>
        <v>1.5404000000000002</v>
      </c>
      <c r="I1903" s="2">
        <f>'Moving Avg'!H1903</f>
        <v>1.7505499999999981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25</v>
      </c>
      <c r="N1903" s="8">
        <f t="shared" si="291"/>
        <v>0</v>
      </c>
      <c r="O1903" s="8">
        <f t="shared" si="292"/>
        <v>0</v>
      </c>
      <c r="P1903" s="8">
        <f t="shared" si="293"/>
        <v>16.5</v>
      </c>
      <c r="Q1903" s="9">
        <f t="shared" si="294"/>
        <v>11.225</v>
      </c>
      <c r="R1903" s="9">
        <f t="shared" si="295"/>
        <v>9.125</v>
      </c>
      <c r="S1903" s="9">
        <f t="shared" si="296"/>
        <v>11.175000000000001</v>
      </c>
      <c r="T1903" s="9">
        <f t="shared" si="297"/>
        <v>10.375</v>
      </c>
      <c r="U1903" s="8">
        <f t="shared" si="298"/>
        <v>10.508333333333335</v>
      </c>
      <c r="V1903" s="8">
        <f t="shared" si="299"/>
        <v>10.475000000000001</v>
      </c>
    </row>
    <row r="1904" spans="1:22" ht="13.5" x14ac:dyDescent="0.25">
      <c r="A1904" s="3">
        <f>RSI!A1904</f>
        <v>44783</v>
      </c>
      <c r="B1904" s="2">
        <f>RSI!B1904</f>
        <v>1.31</v>
      </c>
      <c r="C1904" s="2">
        <f>RSI!I1904</f>
        <v>33.849024252194326</v>
      </c>
      <c r="D1904" s="2">
        <f>MACD!E1904</f>
        <v>0.13840052700050776</v>
      </c>
      <c r="E1904" s="2">
        <f>MACD!F1904</f>
        <v>0.10588956026279739</v>
      </c>
      <c r="F1904" s="2">
        <f>'Moving Avg'!D1904</f>
        <v>1.286</v>
      </c>
      <c r="G1904" s="2">
        <f>'Moving Avg'!F1904</f>
        <v>1.4670000000000001</v>
      </c>
      <c r="H1904" s="2">
        <f>'Moving Avg'!G1904</f>
        <v>1.5368000000000004</v>
      </c>
      <c r="I1904" s="2">
        <f>'Moving Avg'!H1904</f>
        <v>1.7485999999999982</v>
      </c>
      <c r="J1904" s="6" t="str">
        <f>OBV!F1904</f>
        <v>BEARISH</v>
      </c>
      <c r="K1904" s="6" t="str">
        <f>OBV!G1904</f>
        <v>NEUTRAL</v>
      </c>
      <c r="L1904" s="6" t="str">
        <f>OBV!H1904</f>
        <v>BEARISH DIVERGENCE</v>
      </c>
      <c r="M1904" s="8">
        <f t="shared" si="290"/>
        <v>25</v>
      </c>
      <c r="N1904" s="8">
        <f t="shared" si="291"/>
        <v>0</v>
      </c>
      <c r="O1904" s="8">
        <f t="shared" si="292"/>
        <v>0</v>
      </c>
      <c r="P1904" s="8">
        <f t="shared" si="293"/>
        <v>16.5</v>
      </c>
      <c r="Q1904" s="9">
        <f t="shared" si="294"/>
        <v>11.225</v>
      </c>
      <c r="R1904" s="9">
        <f t="shared" si="295"/>
        <v>9.125</v>
      </c>
      <c r="S1904" s="9">
        <f t="shared" si="296"/>
        <v>11.175000000000001</v>
      </c>
      <c r="T1904" s="9">
        <f t="shared" si="297"/>
        <v>10.375</v>
      </c>
      <c r="U1904" s="8">
        <f t="shared" si="298"/>
        <v>10.508333333333335</v>
      </c>
      <c r="V1904" s="8">
        <f t="shared" si="299"/>
        <v>10.475000000000001</v>
      </c>
    </row>
    <row r="1905" spans="1:22" ht="13.5" x14ac:dyDescent="0.25">
      <c r="A1905" s="3">
        <f>RSI!A1905</f>
        <v>44784</v>
      </c>
      <c r="B1905" s="2">
        <f>RSI!B1905</f>
        <v>1.31</v>
      </c>
      <c r="C1905" s="2">
        <f>RSI!I1905</f>
        <v>33.849024252194326</v>
      </c>
      <c r="D1905" s="2">
        <f>MACD!E1905</f>
        <v>0.13775197571507181</v>
      </c>
      <c r="E1905" s="2">
        <f>MACD!F1905</f>
        <v>0.11226204335325227</v>
      </c>
      <c r="F1905" s="2">
        <f>'Moving Avg'!D1905</f>
        <v>1.302</v>
      </c>
      <c r="G1905" s="2">
        <f>'Moving Avg'!F1905</f>
        <v>1.4469999999999998</v>
      </c>
      <c r="H1905" s="2">
        <f>'Moving Avg'!G1905</f>
        <v>1.5322000000000002</v>
      </c>
      <c r="I1905" s="2">
        <f>'Moving Avg'!H1905</f>
        <v>1.746649999999998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25</v>
      </c>
      <c r="N1905" s="8">
        <f t="shared" si="291"/>
        <v>0</v>
      </c>
      <c r="O1905" s="8">
        <f t="shared" si="292"/>
        <v>0</v>
      </c>
      <c r="P1905" s="8">
        <f t="shared" si="293"/>
        <v>83.5</v>
      </c>
      <c r="Q1905" s="9">
        <f t="shared" si="294"/>
        <v>21.274999999999999</v>
      </c>
      <c r="R1905" s="9">
        <f t="shared" si="295"/>
        <v>25.875</v>
      </c>
      <c r="S1905" s="9">
        <f t="shared" si="296"/>
        <v>41.325000000000003</v>
      </c>
      <c r="T1905" s="9">
        <f t="shared" si="297"/>
        <v>27.125</v>
      </c>
      <c r="U1905" s="8">
        <f t="shared" si="298"/>
        <v>29.491666666666664</v>
      </c>
      <c r="V1905" s="8">
        <f t="shared" si="299"/>
        <v>28.9</v>
      </c>
    </row>
    <row r="1906" spans="1:22" ht="13.5" x14ac:dyDescent="0.25">
      <c r="A1906" s="3">
        <f>RSI!A1906</f>
        <v>44785</v>
      </c>
      <c r="B1906" s="2">
        <f>RSI!B1906</f>
        <v>1.31</v>
      </c>
      <c r="C1906" s="2">
        <f>RSI!I1906</f>
        <v>33.849024252194326</v>
      </c>
      <c r="D1906" s="2">
        <f>MACD!E1906</f>
        <v>0.12883642156591191</v>
      </c>
      <c r="E1906" s="2">
        <f>MACD!F1906</f>
        <v>0.11557691899578421</v>
      </c>
      <c r="F1906" s="2">
        <f>'Moving Avg'!D1906</f>
        <v>1.3080000000000003</v>
      </c>
      <c r="G1906" s="2">
        <f>'Moving Avg'!F1906</f>
        <v>1.4304999999999999</v>
      </c>
      <c r="H1906" s="2">
        <f>'Moving Avg'!G1906</f>
        <v>1.5276000000000005</v>
      </c>
      <c r="I1906" s="2">
        <f>'Moving Avg'!H1906</f>
        <v>1.7446999999999979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0"/>
        <v>25</v>
      </c>
      <c r="N1906" s="8">
        <f t="shared" si="291"/>
        <v>0</v>
      </c>
      <c r="O1906" s="8">
        <f t="shared" si="292"/>
        <v>0</v>
      </c>
      <c r="P1906" s="8">
        <f t="shared" si="293"/>
        <v>83.5</v>
      </c>
      <c r="Q1906" s="9">
        <f t="shared" si="294"/>
        <v>21.274999999999999</v>
      </c>
      <c r="R1906" s="9">
        <f t="shared" si="295"/>
        <v>25.875</v>
      </c>
      <c r="S1906" s="9">
        <f t="shared" si="296"/>
        <v>41.325000000000003</v>
      </c>
      <c r="T1906" s="9">
        <f t="shared" si="297"/>
        <v>27.125</v>
      </c>
      <c r="U1906" s="8">
        <f t="shared" si="298"/>
        <v>29.491666666666664</v>
      </c>
      <c r="V1906" s="8">
        <f t="shared" si="299"/>
        <v>28.9</v>
      </c>
    </row>
    <row r="1907" spans="1:22" ht="13.5" x14ac:dyDescent="0.25">
      <c r="A1907" s="3">
        <f>RSI!A1907</f>
        <v>44788</v>
      </c>
      <c r="B1907" s="2">
        <f>RSI!B1907</f>
        <v>1.31</v>
      </c>
      <c r="C1907" s="2">
        <f>RSI!I1907</f>
        <v>33.849024252194326</v>
      </c>
      <c r="D1907" s="2">
        <f>MACD!E1907</f>
        <v>0.11286171194402406</v>
      </c>
      <c r="E1907" s="2">
        <f>MACD!F1907</f>
        <v>0.11503387758543218</v>
      </c>
      <c r="F1907" s="2">
        <f>'Moving Avg'!D1907</f>
        <v>1.31</v>
      </c>
      <c r="G1907" s="2">
        <f>'Moving Avg'!F1907</f>
        <v>1.4169999999999998</v>
      </c>
      <c r="H1907" s="2">
        <f>'Moving Avg'!G1907</f>
        <v>1.5226000000000004</v>
      </c>
      <c r="I1907" s="2">
        <f>'Moving Avg'!H1907</f>
        <v>1.742749999999998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25</v>
      </c>
      <c r="N1907" s="8">
        <f t="shared" si="291"/>
        <v>45</v>
      </c>
      <c r="O1907" s="8">
        <f t="shared" si="292"/>
        <v>0</v>
      </c>
      <c r="P1907" s="8">
        <f t="shared" si="293"/>
        <v>83.5</v>
      </c>
      <c r="Q1907" s="9">
        <f t="shared" si="294"/>
        <v>37.024999999999999</v>
      </c>
      <c r="R1907" s="9">
        <f t="shared" si="295"/>
        <v>34.875</v>
      </c>
      <c r="S1907" s="9">
        <f t="shared" si="296"/>
        <v>48.075000000000003</v>
      </c>
      <c r="T1907" s="9">
        <f t="shared" si="297"/>
        <v>38.375</v>
      </c>
      <c r="U1907" s="8">
        <f t="shared" si="298"/>
        <v>39.991666666666667</v>
      </c>
      <c r="V1907" s="8">
        <f t="shared" si="299"/>
        <v>39.587500000000006</v>
      </c>
    </row>
    <row r="1908" spans="1:22" ht="13.5" x14ac:dyDescent="0.25">
      <c r="A1908" s="3">
        <f>RSI!A1908</f>
        <v>44789</v>
      </c>
      <c r="B1908" s="2">
        <f>RSI!B1908</f>
        <v>1.31</v>
      </c>
      <c r="C1908" s="2">
        <f>RSI!I1908</f>
        <v>33.849024252194326</v>
      </c>
      <c r="D1908" s="2">
        <f>MACD!E1908</f>
        <v>9.0854612246601851E-2</v>
      </c>
      <c r="E1908" s="2">
        <f>MACD!F1908</f>
        <v>0.11019802451766611</v>
      </c>
      <c r="F1908" s="2">
        <f>'Moving Avg'!D1908</f>
        <v>1.31</v>
      </c>
      <c r="G1908" s="2">
        <f>'Moving Avg'!F1908</f>
        <v>1.4059999999999997</v>
      </c>
      <c r="H1908" s="2">
        <f>'Moving Avg'!G1908</f>
        <v>1.5190000000000003</v>
      </c>
      <c r="I1908" s="2">
        <f>'Moving Avg'!H1908</f>
        <v>1.7407999999999981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25</v>
      </c>
      <c r="N1908" s="8">
        <f t="shared" si="291"/>
        <v>45</v>
      </c>
      <c r="O1908" s="8">
        <f t="shared" si="292"/>
        <v>0</v>
      </c>
      <c r="P1908" s="8">
        <f t="shared" si="293"/>
        <v>33</v>
      </c>
      <c r="Q1908" s="9">
        <f t="shared" si="294"/>
        <v>29.45</v>
      </c>
      <c r="R1908" s="9">
        <f t="shared" si="295"/>
        <v>22.25</v>
      </c>
      <c r="S1908" s="9">
        <f t="shared" si="296"/>
        <v>25.35</v>
      </c>
      <c r="T1908" s="9">
        <f t="shared" si="297"/>
        <v>25.75</v>
      </c>
      <c r="U1908" s="8">
        <f t="shared" si="298"/>
        <v>25.683333333333337</v>
      </c>
      <c r="V1908" s="8">
        <f t="shared" si="299"/>
        <v>25.700000000000003</v>
      </c>
    </row>
    <row r="1909" spans="1:22" ht="13.5" x14ac:dyDescent="0.25">
      <c r="A1909" s="3">
        <f>RSI!A1909</f>
        <v>44790</v>
      </c>
      <c r="B1909" s="2">
        <f>RSI!B1909</f>
        <v>1.28</v>
      </c>
      <c r="C1909" s="2">
        <f>RSI!I1909</f>
        <v>31.143457799177014</v>
      </c>
      <c r="D1909" s="2">
        <f>MACD!E1909</f>
        <v>6.5910535705925088E-2</v>
      </c>
      <c r="E1909" s="2">
        <f>MACD!F1909</f>
        <v>0.10134052675531792</v>
      </c>
      <c r="F1909" s="2">
        <f>'Moving Avg'!D1909</f>
        <v>1.304</v>
      </c>
      <c r="G1909" s="2">
        <f>'Moving Avg'!F1909</f>
        <v>1.3939999999999997</v>
      </c>
      <c r="H1909" s="2">
        <f>'Moving Avg'!G1909</f>
        <v>1.5140000000000002</v>
      </c>
      <c r="I1909" s="2">
        <f>'Moving Avg'!H1909</f>
        <v>1.7386999999999981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  <c r="M1909" s="8">
        <f t="shared" si="290"/>
        <v>25</v>
      </c>
      <c r="N1909" s="8">
        <f t="shared" si="291"/>
        <v>100</v>
      </c>
      <c r="O1909" s="8">
        <f t="shared" si="292"/>
        <v>0</v>
      </c>
      <c r="P1909" s="8">
        <f t="shared" si="293"/>
        <v>16.5</v>
      </c>
      <c r="Q1909" s="9">
        <f t="shared" si="294"/>
        <v>46.225000000000001</v>
      </c>
      <c r="R1909" s="9">
        <f t="shared" si="295"/>
        <v>29.125</v>
      </c>
      <c r="S1909" s="9">
        <f t="shared" si="296"/>
        <v>26.175000000000001</v>
      </c>
      <c r="T1909" s="9">
        <f t="shared" si="297"/>
        <v>35.375</v>
      </c>
      <c r="U1909" s="8">
        <f t="shared" si="298"/>
        <v>33.841666666666661</v>
      </c>
      <c r="V1909" s="8">
        <f t="shared" si="299"/>
        <v>34.224999999999994</v>
      </c>
    </row>
    <row r="1910" spans="1:22" ht="13.5" x14ac:dyDescent="0.25">
      <c r="A1910" s="3">
        <f>RSI!A1910</f>
        <v>44791</v>
      </c>
      <c r="B1910" s="2">
        <f>RSI!B1910</f>
        <v>1.23</v>
      </c>
      <c r="C1910" s="2">
        <f>RSI!I1910</f>
        <v>27.236043169570337</v>
      </c>
      <c r="D1910" s="2">
        <f>MACD!E1910</f>
        <v>4.16277345905125E-2</v>
      </c>
      <c r="E1910" s="2">
        <f>MACD!F1910</f>
        <v>8.9397968322356844E-2</v>
      </c>
      <c r="F1910" s="2">
        <f>'Moving Avg'!D1910</f>
        <v>1.2879999999999998</v>
      </c>
      <c r="G1910" s="2">
        <f>'Moving Avg'!F1910</f>
        <v>1.3764999999999996</v>
      </c>
      <c r="H1910" s="2">
        <f>'Moving Avg'!G1910</f>
        <v>1.5092000000000008</v>
      </c>
      <c r="I1910" s="2">
        <f>'Moving Avg'!H1910</f>
        <v>1.7363499999999983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  <c r="M1910" s="8">
        <f t="shared" si="290"/>
        <v>50</v>
      </c>
      <c r="N1910" s="8">
        <f t="shared" si="291"/>
        <v>100</v>
      </c>
      <c r="O1910" s="8">
        <f t="shared" si="292"/>
        <v>0</v>
      </c>
      <c r="P1910" s="8">
        <f t="shared" si="293"/>
        <v>16.5</v>
      </c>
      <c r="Q1910" s="9">
        <f t="shared" si="294"/>
        <v>54.975000000000001</v>
      </c>
      <c r="R1910" s="9">
        <f t="shared" si="295"/>
        <v>34.125</v>
      </c>
      <c r="S1910" s="9">
        <f t="shared" si="296"/>
        <v>29.925000000000001</v>
      </c>
      <c r="T1910" s="9">
        <f t="shared" si="297"/>
        <v>41.625</v>
      </c>
      <c r="U1910" s="8">
        <f t="shared" si="298"/>
        <v>39.674999999999997</v>
      </c>
      <c r="V1910" s="8">
        <f t="shared" si="299"/>
        <v>40.162499999999994</v>
      </c>
    </row>
    <row r="1911" spans="1:22" ht="13.5" x14ac:dyDescent="0.25">
      <c r="A1911" s="3">
        <f>RSI!A1911</f>
        <v>44792</v>
      </c>
      <c r="B1911" s="2">
        <f>RSI!B1911</f>
        <v>1.23</v>
      </c>
      <c r="C1911" s="2">
        <f>RSI!I1911</f>
        <v>27.236043169570337</v>
      </c>
      <c r="D1911" s="2">
        <f>MACD!E1911</f>
        <v>2.9820665516151923E-2</v>
      </c>
      <c r="E1911" s="2">
        <f>MACD!F1911</f>
        <v>7.7482507761115857E-2</v>
      </c>
      <c r="F1911" s="2">
        <f>'Moving Avg'!D1911</f>
        <v>1.2720000000000002</v>
      </c>
      <c r="G1911" s="2">
        <f>'Moving Avg'!F1911</f>
        <v>1.3559999999999997</v>
      </c>
      <c r="H1911" s="2">
        <f>'Moving Avg'!G1911</f>
        <v>1.5056000000000005</v>
      </c>
      <c r="I1911" s="2">
        <f>'Moving Avg'!H1911</f>
        <v>1.7339999999999984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  <c r="M1911" s="8">
        <f t="shared" si="290"/>
        <v>50</v>
      </c>
      <c r="N1911" s="8">
        <f t="shared" si="291"/>
        <v>100</v>
      </c>
      <c r="O1911" s="8">
        <f t="shared" si="292"/>
        <v>0</v>
      </c>
      <c r="P1911" s="8">
        <f t="shared" si="293"/>
        <v>16.5</v>
      </c>
      <c r="Q1911" s="9">
        <f t="shared" si="294"/>
        <v>54.975000000000001</v>
      </c>
      <c r="R1911" s="9">
        <f t="shared" si="295"/>
        <v>34.125</v>
      </c>
      <c r="S1911" s="9">
        <f t="shared" si="296"/>
        <v>29.925000000000001</v>
      </c>
      <c r="T1911" s="9">
        <f t="shared" si="297"/>
        <v>41.625</v>
      </c>
      <c r="U1911" s="8">
        <f t="shared" si="298"/>
        <v>39.674999999999997</v>
      </c>
      <c r="V1911" s="8">
        <f t="shared" si="299"/>
        <v>40.162499999999994</v>
      </c>
    </row>
    <row r="1912" spans="1:22" ht="13.5" x14ac:dyDescent="0.25">
      <c r="A1912" s="3">
        <f>RSI!A1912</f>
        <v>44795</v>
      </c>
      <c r="B1912" s="2">
        <f>RSI!B1912</f>
        <v>1.25</v>
      </c>
      <c r="C1912" s="2">
        <f>RSI!I1912</f>
        <v>31.238244937480303</v>
      </c>
      <c r="D1912" s="2">
        <f>MACD!E1912</f>
        <v>2.2395518343748089E-2</v>
      </c>
      <c r="E1912" s="2">
        <f>MACD!F1912</f>
        <v>6.6465109877642314E-2</v>
      </c>
      <c r="F1912" s="2">
        <f>'Moving Avg'!D1912</f>
        <v>1.26</v>
      </c>
      <c r="G1912" s="2">
        <f>'Moving Avg'!F1912</f>
        <v>1.3384999999999998</v>
      </c>
      <c r="H1912" s="2">
        <f>'Moving Avg'!G1912</f>
        <v>1.5020000000000004</v>
      </c>
      <c r="I1912" s="2">
        <f>'Moving Avg'!H1912</f>
        <v>1.7317499999999983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100</v>
      </c>
      <c r="O1912" s="8">
        <f t="shared" si="292"/>
        <v>0</v>
      </c>
      <c r="P1912" s="8">
        <f t="shared" si="293"/>
        <v>16.5</v>
      </c>
      <c r="Q1912" s="9">
        <f t="shared" si="294"/>
        <v>46.225000000000001</v>
      </c>
      <c r="R1912" s="9">
        <f t="shared" si="295"/>
        <v>29.125</v>
      </c>
      <c r="S1912" s="9">
        <f t="shared" si="296"/>
        <v>26.175000000000001</v>
      </c>
      <c r="T1912" s="9">
        <f t="shared" si="297"/>
        <v>35.375</v>
      </c>
      <c r="U1912" s="8">
        <f t="shared" si="298"/>
        <v>33.841666666666661</v>
      </c>
      <c r="V1912" s="8">
        <f t="shared" si="299"/>
        <v>34.224999999999994</v>
      </c>
    </row>
    <row r="1913" spans="1:22" ht="13.5" x14ac:dyDescent="0.25">
      <c r="A1913" s="3">
        <f>RSI!A1913</f>
        <v>44796</v>
      </c>
      <c r="B1913" s="2">
        <f>RSI!B1913</f>
        <v>1.26</v>
      </c>
      <c r="C1913" s="2">
        <f>RSI!I1913</f>
        <v>33.21616490448325</v>
      </c>
      <c r="D1913" s="2">
        <f>MACD!E1913</f>
        <v>1.7690397130682323E-2</v>
      </c>
      <c r="E1913" s="2">
        <f>MACD!F1913</f>
        <v>5.6710167328250322E-2</v>
      </c>
      <c r="F1913" s="2">
        <f>'Moving Avg'!D1913</f>
        <v>1.25</v>
      </c>
      <c r="G1913" s="2">
        <f>'Moving Avg'!F1913</f>
        <v>1.3220000000000001</v>
      </c>
      <c r="H1913" s="2">
        <f>'Moving Avg'!G1913</f>
        <v>1.4986000000000006</v>
      </c>
      <c r="I1913" s="2">
        <f>'Moving Avg'!H1913</f>
        <v>1.7295499999999981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100</v>
      </c>
      <c r="O1913" s="8">
        <f t="shared" si="292"/>
        <v>0</v>
      </c>
      <c r="P1913" s="8">
        <f t="shared" si="293"/>
        <v>16.5</v>
      </c>
      <c r="Q1913" s="9">
        <f t="shared" si="294"/>
        <v>46.225000000000001</v>
      </c>
      <c r="R1913" s="9">
        <f t="shared" si="295"/>
        <v>29.125</v>
      </c>
      <c r="S1913" s="9">
        <f t="shared" si="296"/>
        <v>26.175000000000001</v>
      </c>
      <c r="T1913" s="9">
        <f t="shared" si="297"/>
        <v>35.375</v>
      </c>
      <c r="U1913" s="8">
        <f t="shared" si="298"/>
        <v>33.841666666666661</v>
      </c>
      <c r="V1913" s="8">
        <f t="shared" si="299"/>
        <v>34.224999999999994</v>
      </c>
    </row>
    <row r="1914" spans="1:22" ht="13.5" x14ac:dyDescent="0.25">
      <c r="A1914" s="3">
        <f>RSI!A1914</f>
        <v>44797</v>
      </c>
      <c r="B1914" s="2">
        <f>RSI!B1914</f>
        <v>1.26</v>
      </c>
      <c r="C1914" s="2">
        <f>RSI!I1914</f>
        <v>33.21616490448325</v>
      </c>
      <c r="D1914" s="2">
        <f>MACD!E1914</f>
        <v>1.4372249204426479E-2</v>
      </c>
      <c r="E1914" s="2">
        <f>MACD!F1914</f>
        <v>4.8242583703485553E-2</v>
      </c>
      <c r="F1914" s="2">
        <f>'Moving Avg'!D1914</f>
        <v>1.246</v>
      </c>
      <c r="G1914" s="2">
        <f>'Moving Avg'!F1914</f>
        <v>1.3090000000000002</v>
      </c>
      <c r="H1914" s="2">
        <f>'Moving Avg'!G1914</f>
        <v>1.4952000000000008</v>
      </c>
      <c r="I1914" s="2">
        <f>'Moving Avg'!H1914</f>
        <v>1.727149999999998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100</v>
      </c>
      <c r="O1914" s="8">
        <f t="shared" si="292"/>
        <v>0</v>
      </c>
      <c r="P1914" s="8">
        <f t="shared" si="293"/>
        <v>16.5</v>
      </c>
      <c r="Q1914" s="9">
        <f t="shared" si="294"/>
        <v>46.225000000000001</v>
      </c>
      <c r="R1914" s="9">
        <f t="shared" si="295"/>
        <v>29.125</v>
      </c>
      <c r="S1914" s="9">
        <f t="shared" si="296"/>
        <v>26.175000000000001</v>
      </c>
      <c r="T1914" s="9">
        <f t="shared" si="297"/>
        <v>35.375</v>
      </c>
      <c r="U1914" s="8">
        <f t="shared" si="298"/>
        <v>33.841666666666661</v>
      </c>
      <c r="V1914" s="8">
        <f t="shared" si="299"/>
        <v>34.224999999999994</v>
      </c>
    </row>
    <row r="1915" spans="1:22" ht="13.5" x14ac:dyDescent="0.25">
      <c r="A1915" s="3">
        <f>RSI!A1915</f>
        <v>44798</v>
      </c>
      <c r="B1915" s="2">
        <f>RSI!B1915</f>
        <v>1.3</v>
      </c>
      <c r="C1915" s="2">
        <f>RSI!I1915</f>
        <v>41.078713464933266</v>
      </c>
      <c r="D1915" s="2">
        <f>MACD!E1915</f>
        <v>9.2156119493322919E-3</v>
      </c>
      <c r="E1915" s="2">
        <f>MACD!F1915</f>
        <v>4.0437189352654904E-2</v>
      </c>
      <c r="F1915" s="2">
        <f>'Moving Avg'!D1915</f>
        <v>1.26</v>
      </c>
      <c r="G1915" s="2">
        <f>'Moving Avg'!F1915</f>
        <v>1.2980000000000005</v>
      </c>
      <c r="H1915" s="2">
        <f>'Moving Avg'!G1915</f>
        <v>1.4926000000000008</v>
      </c>
      <c r="I1915" s="2">
        <f>'Moving Avg'!H1915</f>
        <v>1.724949999999998</v>
      </c>
      <c r="J1915" s="6" t="str">
        <f>OBV!F1915</f>
        <v>BULLISH</v>
      </c>
      <c r="K1915" s="6" t="str">
        <f>OBV!G1915</f>
        <v>NEUTRAL</v>
      </c>
      <c r="L1915" s="6" t="str">
        <f>OBV!H1915</f>
        <v>CONFIRMED BULLISH</v>
      </c>
      <c r="M1915" s="8">
        <f t="shared" si="290"/>
        <v>25</v>
      </c>
      <c r="N1915" s="8">
        <f t="shared" si="291"/>
        <v>100</v>
      </c>
      <c r="O1915" s="8">
        <f t="shared" si="292"/>
        <v>0</v>
      </c>
      <c r="P1915" s="8">
        <f t="shared" si="293"/>
        <v>83.5</v>
      </c>
      <c r="Q1915" s="9">
        <f t="shared" si="294"/>
        <v>56.274999999999999</v>
      </c>
      <c r="R1915" s="9">
        <f t="shared" si="295"/>
        <v>45.875</v>
      </c>
      <c r="S1915" s="9">
        <f t="shared" si="296"/>
        <v>56.325000000000003</v>
      </c>
      <c r="T1915" s="9">
        <f t="shared" si="297"/>
        <v>52.125</v>
      </c>
      <c r="U1915" s="8">
        <f t="shared" si="298"/>
        <v>52.82500000000001</v>
      </c>
      <c r="V1915" s="8">
        <f t="shared" si="299"/>
        <v>52.650000000000006</v>
      </c>
    </row>
    <row r="1916" spans="1:22" ht="13.5" x14ac:dyDescent="0.25">
      <c r="A1916" s="3">
        <f>RSI!A1916</f>
        <v>44799</v>
      </c>
      <c r="B1916" s="2">
        <f>RSI!B1916</f>
        <v>1.29</v>
      </c>
      <c r="C1916" s="2">
        <f>RSI!I1916</f>
        <v>39.816649434749628</v>
      </c>
      <c r="D1916" s="2">
        <f>MACD!E1916</f>
        <v>5.9251911717017602E-3</v>
      </c>
      <c r="E1916" s="2">
        <f>MACD!F1916</f>
        <v>3.3534789716464279E-2</v>
      </c>
      <c r="F1916" s="2">
        <f>'Moving Avg'!D1916</f>
        <v>1.2719999999999998</v>
      </c>
      <c r="G1916" s="2">
        <f>'Moving Avg'!F1916</f>
        <v>1.2895000000000003</v>
      </c>
      <c r="H1916" s="2">
        <f>'Moving Avg'!G1916</f>
        <v>1.488600000000001</v>
      </c>
      <c r="I1916" s="2">
        <f>'Moving Avg'!H1916</f>
        <v>1.7226999999999979</v>
      </c>
      <c r="J1916" s="6" t="str">
        <f>OBV!F1916</f>
        <v>BULLISH</v>
      </c>
      <c r="K1916" s="6" t="str">
        <f>OBV!G1916</f>
        <v>NEUTRAL</v>
      </c>
      <c r="L1916" s="6" t="str">
        <f>OBV!H1916</f>
        <v>CONFIRMED BULLISH</v>
      </c>
      <c r="M1916" s="8">
        <f t="shared" si="290"/>
        <v>25</v>
      </c>
      <c r="N1916" s="8">
        <f t="shared" si="291"/>
        <v>100</v>
      </c>
      <c r="O1916" s="8">
        <f t="shared" si="292"/>
        <v>0</v>
      </c>
      <c r="P1916" s="8">
        <f t="shared" si="293"/>
        <v>83.5</v>
      </c>
      <c r="Q1916" s="9">
        <f t="shared" si="294"/>
        <v>56.274999999999999</v>
      </c>
      <c r="R1916" s="9">
        <f t="shared" si="295"/>
        <v>45.875</v>
      </c>
      <c r="S1916" s="9">
        <f t="shared" si="296"/>
        <v>56.325000000000003</v>
      </c>
      <c r="T1916" s="9">
        <f t="shared" si="297"/>
        <v>52.125</v>
      </c>
      <c r="U1916" s="8">
        <f t="shared" si="298"/>
        <v>52.82500000000001</v>
      </c>
      <c r="V1916" s="8">
        <f t="shared" si="299"/>
        <v>52.650000000000006</v>
      </c>
    </row>
    <row r="1917" spans="1:22" ht="13.5" x14ac:dyDescent="0.25">
      <c r="A1917" s="3">
        <f>RSI!A1917</f>
        <v>44802</v>
      </c>
      <c r="B1917" s="2">
        <f>RSI!B1917</f>
        <v>1.29</v>
      </c>
      <c r="C1917" s="2">
        <f>RSI!I1917</f>
        <v>39.816649434749635</v>
      </c>
      <c r="D1917" s="2">
        <f>MACD!E1917</f>
        <v>3.5076228567869627E-3</v>
      </c>
      <c r="E1917" s="2">
        <f>MACD!F1917</f>
        <v>2.752935634452882E-2</v>
      </c>
      <c r="F1917" s="2">
        <f>'Moving Avg'!D1917</f>
        <v>1.28</v>
      </c>
      <c r="G1917" s="2">
        <f>'Moving Avg'!F1917</f>
        <v>1.2840000000000003</v>
      </c>
      <c r="H1917" s="2">
        <f>'Moving Avg'!G1917</f>
        <v>1.4834000000000009</v>
      </c>
      <c r="I1917" s="2">
        <f>'Moving Avg'!H1917</f>
        <v>1.7203999999999982</v>
      </c>
      <c r="J1917" s="6" t="str">
        <f>OBV!F1917</f>
        <v>BULLISH</v>
      </c>
      <c r="K1917" s="6" t="str">
        <f>OBV!G1917</f>
        <v>NEUTRAL</v>
      </c>
      <c r="L1917" s="6" t="str">
        <f>OBV!H1917</f>
        <v>CONFIRMED BULLISH</v>
      </c>
      <c r="M1917" s="8">
        <f t="shared" si="290"/>
        <v>25</v>
      </c>
      <c r="N1917" s="8">
        <f t="shared" si="291"/>
        <v>100</v>
      </c>
      <c r="O1917" s="8">
        <f t="shared" si="292"/>
        <v>0</v>
      </c>
      <c r="P1917" s="8">
        <f t="shared" si="293"/>
        <v>83.5</v>
      </c>
      <c r="Q1917" s="9">
        <f t="shared" si="294"/>
        <v>56.274999999999999</v>
      </c>
      <c r="R1917" s="9">
        <f t="shared" si="295"/>
        <v>45.875</v>
      </c>
      <c r="S1917" s="9">
        <f t="shared" si="296"/>
        <v>56.325000000000003</v>
      </c>
      <c r="T1917" s="9">
        <f t="shared" si="297"/>
        <v>52.125</v>
      </c>
      <c r="U1917" s="8">
        <f t="shared" si="298"/>
        <v>52.82500000000001</v>
      </c>
      <c r="V1917" s="8">
        <f t="shared" si="299"/>
        <v>52.650000000000006</v>
      </c>
    </row>
    <row r="1918" spans="1:22" ht="13.5" x14ac:dyDescent="0.25">
      <c r="A1918" s="3">
        <f>RSI!A1918</f>
        <v>44803</v>
      </c>
      <c r="B1918" s="2">
        <f>RSI!B1918</f>
        <v>1.29</v>
      </c>
      <c r="C1918" s="2">
        <f>RSI!I1918</f>
        <v>39.816649434749628</v>
      </c>
      <c r="D1918" s="2">
        <f>MACD!E1918</f>
        <v>1.8014639450241177E-3</v>
      </c>
      <c r="E1918" s="2">
        <f>MACD!F1918</f>
        <v>2.2383777864627884E-2</v>
      </c>
      <c r="F1918" s="2">
        <f>'Moving Avg'!D1918</f>
        <v>1.286</v>
      </c>
      <c r="G1918" s="2">
        <f>'Moving Avg'!F1918</f>
        <v>1.2815000000000001</v>
      </c>
      <c r="H1918" s="2">
        <f>'Moving Avg'!G1918</f>
        <v>1.4780000000000009</v>
      </c>
      <c r="I1918" s="2">
        <f>'Moving Avg'!H1918</f>
        <v>1.7181999999999982</v>
      </c>
      <c r="J1918" s="6" t="str">
        <f>OBV!F1918</f>
        <v>BEARISH</v>
      </c>
      <c r="K1918" s="6" t="str">
        <f>OBV!G1918</f>
        <v>NEUTRAL</v>
      </c>
      <c r="L1918" s="6" t="str">
        <f>OBV!H1918</f>
        <v>BEARISH DIVERGENCE</v>
      </c>
      <c r="M1918" s="8">
        <f t="shared" si="290"/>
        <v>25</v>
      </c>
      <c r="N1918" s="8">
        <f t="shared" si="291"/>
        <v>100</v>
      </c>
      <c r="O1918" s="8">
        <f t="shared" si="292"/>
        <v>0</v>
      </c>
      <c r="P1918" s="8">
        <f t="shared" si="293"/>
        <v>16.5</v>
      </c>
      <c r="Q1918" s="9">
        <f t="shared" si="294"/>
        <v>46.225000000000001</v>
      </c>
      <c r="R1918" s="9">
        <f t="shared" si="295"/>
        <v>29.125</v>
      </c>
      <c r="S1918" s="9">
        <f t="shared" si="296"/>
        <v>26.175000000000001</v>
      </c>
      <c r="T1918" s="9">
        <f t="shared" si="297"/>
        <v>35.375</v>
      </c>
      <c r="U1918" s="8">
        <f t="shared" si="298"/>
        <v>33.841666666666661</v>
      </c>
      <c r="V1918" s="8">
        <f t="shared" si="299"/>
        <v>34.224999999999994</v>
      </c>
    </row>
    <row r="1919" spans="1:22" ht="13.5" x14ac:dyDescent="0.25">
      <c r="A1919" s="3">
        <f>RSI!A1919</f>
        <v>44804</v>
      </c>
      <c r="B1919" s="2">
        <f>RSI!B1919</f>
        <v>1.25</v>
      </c>
      <c r="C1919" s="2">
        <f>RSI!I1919</f>
        <v>34.518433276768064</v>
      </c>
      <c r="D1919" s="2">
        <f>MACD!E1919</f>
        <v>-9.80301173251652E-4</v>
      </c>
      <c r="E1919" s="2">
        <f>MACD!F1919</f>
        <v>1.7710962057051974E-2</v>
      </c>
      <c r="F1919" s="2">
        <f>'Moving Avg'!D1919</f>
        <v>1.284</v>
      </c>
      <c r="G1919" s="2">
        <f>'Moving Avg'!F1919</f>
        <v>1.2800000000000002</v>
      </c>
      <c r="H1919" s="2">
        <f>'Moving Avg'!G1919</f>
        <v>1.4704000000000008</v>
      </c>
      <c r="I1919" s="2">
        <f>'Moving Avg'!H1919</f>
        <v>1.7157999999999982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45</v>
      </c>
      <c r="O1919" s="8">
        <f t="shared" si="292"/>
        <v>0</v>
      </c>
      <c r="P1919" s="8">
        <f t="shared" si="293"/>
        <v>16.5</v>
      </c>
      <c r="Q1919" s="9">
        <f t="shared" si="294"/>
        <v>26.975000000000001</v>
      </c>
      <c r="R1919" s="9">
        <f t="shared" si="295"/>
        <v>18.125</v>
      </c>
      <c r="S1919" s="9">
        <f t="shared" si="296"/>
        <v>17.925000000000001</v>
      </c>
      <c r="T1919" s="9">
        <f t="shared" si="297"/>
        <v>21.625</v>
      </c>
      <c r="U1919" s="8">
        <f t="shared" si="298"/>
        <v>21.008333333333336</v>
      </c>
      <c r="V1919" s="8">
        <f t="shared" si="299"/>
        <v>21.162500000000001</v>
      </c>
    </row>
    <row r="1920" spans="1:22" ht="13.5" x14ac:dyDescent="0.25">
      <c r="A1920" s="3">
        <f>RSI!A1920</f>
        <v>44805</v>
      </c>
      <c r="B1920" s="2">
        <f>RSI!B1920</f>
        <v>1.25</v>
      </c>
      <c r="C1920" s="2">
        <f>RSI!I1920</f>
        <v>34.518433276768064</v>
      </c>
      <c r="D1920" s="2">
        <f>MACD!E1920</f>
        <v>-1.0499002605823815E-2</v>
      </c>
      <c r="E1920" s="2">
        <f>MACD!F1920</f>
        <v>1.2068969124476817E-2</v>
      </c>
      <c r="F1920" s="2">
        <f>'Moving Avg'!D1920</f>
        <v>1.274</v>
      </c>
      <c r="G1920" s="2">
        <f>'Moving Avg'!F1920</f>
        <v>1.2810000000000001</v>
      </c>
      <c r="H1920" s="2">
        <f>'Moving Avg'!G1920</f>
        <v>1.4622000000000008</v>
      </c>
      <c r="I1920" s="2">
        <f>'Moving Avg'!H1920</f>
        <v>1.713399999999998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0"/>
        <v>25</v>
      </c>
      <c r="N1920" s="8">
        <f t="shared" si="291"/>
        <v>100</v>
      </c>
      <c r="O1920" s="8">
        <f t="shared" si="292"/>
        <v>0</v>
      </c>
      <c r="P1920" s="8">
        <f t="shared" si="293"/>
        <v>16.5</v>
      </c>
      <c r="Q1920" s="9">
        <f t="shared" si="294"/>
        <v>46.225000000000001</v>
      </c>
      <c r="R1920" s="9">
        <f t="shared" si="295"/>
        <v>29.125</v>
      </c>
      <c r="S1920" s="9">
        <f t="shared" si="296"/>
        <v>26.175000000000001</v>
      </c>
      <c r="T1920" s="9">
        <f t="shared" si="297"/>
        <v>35.375</v>
      </c>
      <c r="U1920" s="8">
        <f t="shared" si="298"/>
        <v>33.841666666666661</v>
      </c>
      <c r="V1920" s="8">
        <f t="shared" si="299"/>
        <v>34.224999999999994</v>
      </c>
    </row>
    <row r="1921" spans="1:22" ht="13.5" x14ac:dyDescent="0.25">
      <c r="A1921" s="3">
        <f>RSI!A1921</f>
        <v>44806</v>
      </c>
      <c r="B1921" s="2">
        <f>RSI!B1921</f>
        <v>1.3</v>
      </c>
      <c r="C1921" s="2">
        <f>RSI!I1921</f>
        <v>45.10749318968562</v>
      </c>
      <c r="D1921" s="2">
        <f>MACD!E1921</f>
        <v>-2.1768651846661768E-2</v>
      </c>
      <c r="E1921" s="2">
        <f>MACD!F1921</f>
        <v>5.3014449302490997E-3</v>
      </c>
      <c r="F1921" s="2">
        <f>'Moving Avg'!D1921</f>
        <v>1.276</v>
      </c>
      <c r="G1921" s="2">
        <f>'Moving Avg'!F1921</f>
        <v>1.282</v>
      </c>
      <c r="H1921" s="2">
        <f>'Moving Avg'!G1921</f>
        <v>1.4542000000000008</v>
      </c>
      <c r="I1921" s="2">
        <f>'Moving Avg'!H1921</f>
        <v>1.7112499999999979</v>
      </c>
      <c r="J1921" s="6" t="str">
        <f>OBV!F1921</f>
        <v>BEARISH</v>
      </c>
      <c r="K1921" s="6" t="str">
        <f>OBV!G1921</f>
        <v>NEUTRAL</v>
      </c>
      <c r="L1921" s="6" t="str">
        <f>OBV!H1921</f>
        <v>BEARISH DIVERGENCE</v>
      </c>
      <c r="M1921" s="8">
        <f t="shared" si="290"/>
        <v>25</v>
      </c>
      <c r="N1921" s="8">
        <f t="shared" si="291"/>
        <v>100</v>
      </c>
      <c r="O1921" s="8">
        <f t="shared" si="292"/>
        <v>0</v>
      </c>
      <c r="P1921" s="8">
        <f t="shared" si="293"/>
        <v>16.5</v>
      </c>
      <c r="Q1921" s="9">
        <f t="shared" si="294"/>
        <v>46.225000000000001</v>
      </c>
      <c r="R1921" s="9">
        <f t="shared" si="295"/>
        <v>29.125</v>
      </c>
      <c r="S1921" s="9">
        <f t="shared" si="296"/>
        <v>26.175000000000001</v>
      </c>
      <c r="T1921" s="9">
        <f t="shared" si="297"/>
        <v>35.375</v>
      </c>
      <c r="U1921" s="8">
        <f t="shared" si="298"/>
        <v>33.841666666666661</v>
      </c>
      <c r="V1921" s="8">
        <f t="shared" si="299"/>
        <v>34.224999999999994</v>
      </c>
    </row>
    <row r="1922" spans="1:22" ht="13.5" x14ac:dyDescent="0.25">
      <c r="A1922" s="3">
        <f>RSI!A1922</f>
        <v>44809</v>
      </c>
      <c r="B1922" s="2">
        <f>RSI!B1922</f>
        <v>1.35</v>
      </c>
      <c r="C1922" s="2">
        <f>RSI!I1922</f>
        <v>53.249145953213933</v>
      </c>
      <c r="D1922" s="2">
        <f>MACD!E1922</f>
        <v>-3.1774574735105698E-2</v>
      </c>
      <c r="E1922" s="2">
        <f>MACD!F1922</f>
        <v>-2.1137590028218597E-3</v>
      </c>
      <c r="F1922" s="2">
        <f>'Moving Avg'!D1922</f>
        <v>1.2879999999999998</v>
      </c>
      <c r="G1922" s="2">
        <f>'Moving Avg'!F1922</f>
        <v>1.2845</v>
      </c>
      <c r="H1922" s="2">
        <f>'Moving Avg'!G1922</f>
        <v>1.4472000000000005</v>
      </c>
      <c r="I1922" s="2">
        <f>'Moving Avg'!H1922</f>
        <v>1.709399999999998</v>
      </c>
      <c r="J1922" s="6" t="str">
        <f>OBV!F1922</f>
        <v>BEARISH</v>
      </c>
      <c r="K1922" s="6" t="str">
        <f>OBV!G1922</f>
        <v>NEUTRAL</v>
      </c>
      <c r="L1922" s="6" t="str">
        <f>OBV!H1922</f>
        <v>BEARISH DIVERGENCE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100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46.225000000000001</v>
      </c>
      <c r="R1922" s="9">
        <f t="shared" si="295"/>
        <v>29.125</v>
      </c>
      <c r="S1922" s="9">
        <f t="shared" si="296"/>
        <v>26.175000000000001</v>
      </c>
      <c r="T1922" s="9">
        <f t="shared" si="297"/>
        <v>35.375</v>
      </c>
      <c r="U1922" s="8">
        <f t="shared" si="298"/>
        <v>33.841666666666661</v>
      </c>
      <c r="V1922" s="8">
        <f t="shared" si="299"/>
        <v>34.224999999999994</v>
      </c>
    </row>
    <row r="1923" spans="1:22" ht="13.5" x14ac:dyDescent="0.25">
      <c r="A1923" s="3">
        <f>RSI!A1923</f>
        <v>44810</v>
      </c>
      <c r="B1923" s="2">
        <f>RSI!B1923</f>
        <v>1.38</v>
      </c>
      <c r="C1923" s="2">
        <f>RSI!I1923</f>
        <v>57.337785631869259</v>
      </c>
      <c r="D1923" s="2">
        <f>MACD!E1923</f>
        <v>-4.1075231417104785E-2</v>
      </c>
      <c r="E1923" s="2">
        <f>MACD!F1923</f>
        <v>-9.9060534856784451E-3</v>
      </c>
      <c r="F1923" s="2">
        <f>'Moving Avg'!D1923</f>
        <v>1.306</v>
      </c>
      <c r="G1923" s="2">
        <f>'Moving Avg'!F1923</f>
        <v>1.288</v>
      </c>
      <c r="H1923" s="2">
        <f>'Moving Avg'!G1923</f>
        <v>1.4408000000000001</v>
      </c>
      <c r="I1923" s="2">
        <f>'Moving Avg'!H1923</f>
        <v>1.707799999999998</v>
      </c>
      <c r="J1923" s="6" t="str">
        <f>OBV!F1923</f>
        <v>BEARISH</v>
      </c>
      <c r="K1923" s="6" t="str">
        <f>OBV!G1923</f>
        <v>NEUTRAL</v>
      </c>
      <c r="L1923" s="6" t="str">
        <f>OBV!H1923</f>
        <v>BEARISH DIVERGENCE</v>
      </c>
      <c r="M1923" s="8">
        <f t="shared" si="300"/>
        <v>25</v>
      </c>
      <c r="N1923" s="8">
        <f t="shared" si="301"/>
        <v>100</v>
      </c>
      <c r="O1923" s="8">
        <f t="shared" si="302"/>
        <v>0</v>
      </c>
      <c r="P1923" s="8">
        <f t="shared" si="303"/>
        <v>16.5</v>
      </c>
      <c r="Q1923" s="9">
        <f t="shared" ref="Q1923:Q1986" si="304">0.35*M1923+N1923*0.35+O1923*0.15+P1923*0.15</f>
        <v>46.225000000000001</v>
      </c>
      <c r="R1923" s="9">
        <f t="shared" ref="R1923:R1986" si="305">M1923*0.2+N1923*0.2+O1923*0.35+P1923*0.25</f>
        <v>29.125</v>
      </c>
      <c r="S1923" s="9">
        <f t="shared" ref="S1923:S1986" si="306">M1923*0.15+N1923*0.15+O1923*0.25+P1923*0.45</f>
        <v>26.175000000000001</v>
      </c>
      <c r="T1923" s="9">
        <f t="shared" ref="T1923:T1986" si="307">0.25*SUM(M1923:P1923)</f>
        <v>35.375</v>
      </c>
      <c r="U1923" s="8">
        <f t="shared" ref="U1923:U1986" si="308">SUM(Q1923:S1923)/3</f>
        <v>33.841666666666661</v>
      </c>
      <c r="V1923" s="8">
        <f t="shared" ref="V1923:V1986" si="309">SUM(Q1923:T1923)/4</f>
        <v>34.224999999999994</v>
      </c>
    </row>
    <row r="1924" spans="1:22" ht="13.5" x14ac:dyDescent="0.25">
      <c r="A1924" s="3">
        <f>RSI!A1924</f>
        <v>44811</v>
      </c>
      <c r="B1924" s="2">
        <f>RSI!B1924</f>
        <v>1.38</v>
      </c>
      <c r="C1924" s="2">
        <f>RSI!I1924</f>
        <v>57.337785631869259</v>
      </c>
      <c r="D1924" s="2">
        <f>MACD!E1924</f>
        <v>-4.9261498260071424E-2</v>
      </c>
      <c r="E1924" s="2">
        <f>MACD!F1924</f>
        <v>-1.7777142440557041E-2</v>
      </c>
      <c r="F1924" s="2">
        <f>'Moving Avg'!D1924</f>
        <v>1.3319999999999999</v>
      </c>
      <c r="G1924" s="2">
        <f>'Moving Avg'!F1924</f>
        <v>1.2914999999999999</v>
      </c>
      <c r="H1924" s="2">
        <f>'Moving Avg'!G1924</f>
        <v>1.4343999999999997</v>
      </c>
      <c r="I1924" s="2">
        <f>'Moving Avg'!H1924</f>
        <v>1.7061999999999982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0"/>
        <v>25</v>
      </c>
      <c r="N1924" s="8">
        <f t="shared" si="301"/>
        <v>100</v>
      </c>
      <c r="O1924" s="8">
        <f t="shared" si="302"/>
        <v>0</v>
      </c>
      <c r="P1924" s="8">
        <f t="shared" si="303"/>
        <v>83.5</v>
      </c>
      <c r="Q1924" s="9">
        <f t="shared" si="304"/>
        <v>56.274999999999999</v>
      </c>
      <c r="R1924" s="9">
        <f t="shared" si="305"/>
        <v>45.875</v>
      </c>
      <c r="S1924" s="9">
        <f t="shared" si="306"/>
        <v>56.325000000000003</v>
      </c>
      <c r="T1924" s="9">
        <f t="shared" si="307"/>
        <v>52.125</v>
      </c>
      <c r="U1924" s="8">
        <f t="shared" si="308"/>
        <v>52.82500000000001</v>
      </c>
      <c r="V1924" s="8">
        <f t="shared" si="309"/>
        <v>52.650000000000006</v>
      </c>
    </row>
    <row r="1925" spans="1:22" ht="13.5" x14ac:dyDescent="0.25">
      <c r="A1925" s="3">
        <f>RSI!A1925</f>
        <v>44812</v>
      </c>
      <c r="B1925" s="2">
        <f>RSI!B1925</f>
        <v>1.39</v>
      </c>
      <c r="C1925" s="2">
        <f>RSI!I1925</f>
        <v>58.732998011026829</v>
      </c>
      <c r="D1925" s="2">
        <f>MACD!E1925</f>
        <v>-5.1068271447465952E-2</v>
      </c>
      <c r="E1925" s="2">
        <f>MACD!F1925</f>
        <v>-2.4435368241938822E-2</v>
      </c>
      <c r="F1925" s="2">
        <f>'Moving Avg'!D1925</f>
        <v>1.3599999999999999</v>
      </c>
      <c r="G1925" s="2">
        <f>'Moving Avg'!F1925</f>
        <v>1.2955000000000001</v>
      </c>
      <c r="H1925" s="2">
        <f>'Moving Avg'!G1925</f>
        <v>1.4281999999999999</v>
      </c>
      <c r="I1925" s="2">
        <f>'Moving Avg'!H1925</f>
        <v>1.7046499999999978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0"/>
        <v>25</v>
      </c>
      <c r="N1925" s="8">
        <f t="shared" si="301"/>
        <v>100</v>
      </c>
      <c r="O1925" s="8">
        <f t="shared" si="302"/>
        <v>0</v>
      </c>
      <c r="P1925" s="8">
        <f t="shared" si="303"/>
        <v>83.5</v>
      </c>
      <c r="Q1925" s="9">
        <f t="shared" si="304"/>
        <v>56.274999999999999</v>
      </c>
      <c r="R1925" s="9">
        <f t="shared" si="305"/>
        <v>45.875</v>
      </c>
      <c r="S1925" s="9">
        <f t="shared" si="306"/>
        <v>56.325000000000003</v>
      </c>
      <c r="T1925" s="9">
        <f t="shared" si="307"/>
        <v>52.125</v>
      </c>
      <c r="U1925" s="8">
        <f t="shared" si="308"/>
        <v>52.82500000000001</v>
      </c>
      <c r="V1925" s="8">
        <f t="shared" si="309"/>
        <v>52.650000000000006</v>
      </c>
    </row>
    <row r="1926" spans="1:22" ht="13.5" x14ac:dyDescent="0.25">
      <c r="A1926" s="3">
        <f>RSI!A1926</f>
        <v>44813</v>
      </c>
      <c r="B1926" s="2">
        <f>RSI!B1926</f>
        <v>1.4</v>
      </c>
      <c r="C1926" s="2">
        <f>RSI!I1926</f>
        <v>60.136949620866972</v>
      </c>
      <c r="D1926" s="2">
        <f>MACD!E1926</f>
        <v>-5.5206703187476336E-2</v>
      </c>
      <c r="E1926" s="2">
        <f>MACD!F1926</f>
        <v>-3.0589635231046328E-2</v>
      </c>
      <c r="F1926" s="2">
        <f>'Moving Avg'!D1926</f>
        <v>1.3799999999999997</v>
      </c>
      <c r="G1926" s="2">
        <f>'Moving Avg'!F1926</f>
        <v>1.3</v>
      </c>
      <c r="H1926" s="2">
        <f>'Moving Avg'!G1926</f>
        <v>1.4235999999999998</v>
      </c>
      <c r="I1926" s="2">
        <f>'Moving Avg'!H1926</f>
        <v>1.7028999999999979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0"/>
        <v>25</v>
      </c>
      <c r="N1926" s="8">
        <f t="shared" si="301"/>
        <v>100</v>
      </c>
      <c r="O1926" s="8">
        <f t="shared" si="302"/>
        <v>0</v>
      </c>
      <c r="P1926" s="8">
        <f t="shared" si="303"/>
        <v>83.5</v>
      </c>
      <c r="Q1926" s="9">
        <f t="shared" si="304"/>
        <v>56.274999999999999</v>
      </c>
      <c r="R1926" s="9">
        <f t="shared" si="305"/>
        <v>45.875</v>
      </c>
      <c r="S1926" s="9">
        <f t="shared" si="306"/>
        <v>56.325000000000003</v>
      </c>
      <c r="T1926" s="9">
        <f t="shared" si="307"/>
        <v>52.125</v>
      </c>
      <c r="U1926" s="8">
        <f t="shared" si="308"/>
        <v>52.82500000000001</v>
      </c>
      <c r="V1926" s="8">
        <f t="shared" si="309"/>
        <v>52.650000000000006</v>
      </c>
    </row>
    <row r="1927" spans="1:22" ht="13.5" x14ac:dyDescent="0.25">
      <c r="A1927" s="3">
        <f>RSI!A1927</f>
        <v>44816</v>
      </c>
      <c r="B1927" s="2">
        <f>RSI!B1927</f>
        <v>1.34</v>
      </c>
      <c r="C1927" s="2">
        <f>RSI!I1927</f>
        <v>49.299488195459759</v>
      </c>
      <c r="D1927" s="2">
        <f>MACD!E1927</f>
        <v>-5.4629044827798179E-2</v>
      </c>
      <c r="E1927" s="2">
        <f>MACD!F1927</f>
        <v>-3.5397517150396698E-2</v>
      </c>
      <c r="F1927" s="2">
        <f>'Moving Avg'!D1927</f>
        <v>1.3779999999999997</v>
      </c>
      <c r="G1927" s="2">
        <f>'Moving Avg'!F1927</f>
        <v>1.3014999999999999</v>
      </c>
      <c r="H1927" s="2">
        <f>'Moving Avg'!G1927</f>
        <v>1.4179999999999999</v>
      </c>
      <c r="I1927" s="2">
        <f>'Moving Avg'!H1927</f>
        <v>1.7004999999999975</v>
      </c>
      <c r="J1927" s="6" t="str">
        <f>OBV!F1927</f>
        <v>BULLISH</v>
      </c>
      <c r="K1927" s="6" t="str">
        <f>OBV!G1927</f>
        <v>NEUTRAL</v>
      </c>
      <c r="L1927" s="6" t="str">
        <f>OBV!H1927</f>
        <v>BULLISH DIVERGENCE</v>
      </c>
      <c r="M1927" s="8">
        <f t="shared" si="300"/>
        <v>25</v>
      </c>
      <c r="N1927" s="8">
        <f t="shared" si="301"/>
        <v>45</v>
      </c>
      <c r="O1927" s="8">
        <f t="shared" si="302"/>
        <v>0</v>
      </c>
      <c r="P1927" s="8">
        <f t="shared" si="303"/>
        <v>66.5</v>
      </c>
      <c r="Q1927" s="9">
        <f t="shared" si="304"/>
        <v>34.475000000000001</v>
      </c>
      <c r="R1927" s="9">
        <f t="shared" si="305"/>
        <v>30.625</v>
      </c>
      <c r="S1927" s="9">
        <f t="shared" si="306"/>
        <v>40.424999999999997</v>
      </c>
      <c r="T1927" s="9">
        <f t="shared" si="307"/>
        <v>34.125</v>
      </c>
      <c r="U1927" s="8">
        <f t="shared" si="308"/>
        <v>35.174999999999997</v>
      </c>
      <c r="V1927" s="8">
        <f t="shared" si="309"/>
        <v>34.912499999999994</v>
      </c>
    </row>
    <row r="1928" spans="1:22" ht="13.5" x14ac:dyDescent="0.25">
      <c r="A1928" s="3">
        <f>RSI!A1928</f>
        <v>44817</v>
      </c>
      <c r="B1928" s="2">
        <f>RSI!B1928</f>
        <v>1.34</v>
      </c>
      <c r="C1928" s="2">
        <f>RSI!I1928</f>
        <v>49.299488195459752</v>
      </c>
      <c r="D1928" s="2">
        <f>MACD!E1928</f>
        <v>-5.41237108442576E-2</v>
      </c>
      <c r="E1928" s="2">
        <f>MACD!F1928</f>
        <v>-3.9142755889168879E-2</v>
      </c>
      <c r="F1928" s="2">
        <f>'Moving Avg'!D1928</f>
        <v>1.3699999999999999</v>
      </c>
      <c r="G1928" s="2">
        <f>'Moving Avg'!F1928</f>
        <v>1.3029999999999999</v>
      </c>
      <c r="H1928" s="2">
        <f>'Moving Avg'!G1928</f>
        <v>1.4126000000000003</v>
      </c>
      <c r="I1928" s="2">
        <f>'Moving Avg'!H1928</f>
        <v>1.6976999999999975</v>
      </c>
      <c r="J1928" s="6" t="str">
        <f>OBV!F1928</f>
        <v>BULLISH</v>
      </c>
      <c r="K1928" s="6" t="str">
        <f>OBV!G1928</f>
        <v>NEUTRAL</v>
      </c>
      <c r="L1928" s="6" t="str">
        <f>OBV!H1928</f>
        <v>BULLISH DIVERGENCE</v>
      </c>
      <c r="M1928" s="8">
        <f t="shared" si="300"/>
        <v>25</v>
      </c>
      <c r="N1928" s="8">
        <f t="shared" si="301"/>
        <v>45</v>
      </c>
      <c r="O1928" s="8">
        <f t="shared" si="302"/>
        <v>0</v>
      </c>
      <c r="P1928" s="8">
        <f t="shared" si="303"/>
        <v>66.5</v>
      </c>
      <c r="Q1928" s="9">
        <f t="shared" si="304"/>
        <v>34.475000000000001</v>
      </c>
      <c r="R1928" s="9">
        <f t="shared" si="305"/>
        <v>30.625</v>
      </c>
      <c r="S1928" s="9">
        <f t="shared" si="306"/>
        <v>40.424999999999997</v>
      </c>
      <c r="T1928" s="9">
        <f t="shared" si="307"/>
        <v>34.125</v>
      </c>
      <c r="U1928" s="8">
        <f t="shared" si="308"/>
        <v>35.174999999999997</v>
      </c>
      <c r="V1928" s="8">
        <f t="shared" si="309"/>
        <v>34.912499999999994</v>
      </c>
    </row>
    <row r="1929" spans="1:22" ht="13.5" x14ac:dyDescent="0.25">
      <c r="A1929" s="3">
        <f>RSI!A1929</f>
        <v>44818</v>
      </c>
      <c r="B1929" s="2">
        <f>RSI!B1929</f>
        <v>1.3</v>
      </c>
      <c r="C1929" s="2">
        <f>RSI!I1929</f>
        <v>43.270356742371149</v>
      </c>
      <c r="D1929" s="2">
        <f>MACD!E1929</f>
        <v>-5.6871683240694582E-2</v>
      </c>
      <c r="E1929" s="2">
        <f>MACD!F1929</f>
        <v>-4.2688541359474023E-2</v>
      </c>
      <c r="F1929" s="2">
        <f>'Moving Avg'!D1929</f>
        <v>1.3539999999999999</v>
      </c>
      <c r="G1929" s="2">
        <f>'Moving Avg'!F1929</f>
        <v>1.3039999999999998</v>
      </c>
      <c r="H1929" s="2">
        <f>'Moving Avg'!G1929</f>
        <v>1.4062000000000001</v>
      </c>
      <c r="I1929" s="2">
        <f>'Moving Avg'!H1929</f>
        <v>1.6942999999999975</v>
      </c>
      <c r="J1929" s="6" t="str">
        <f>OBV!F1929</f>
        <v>BULLISH</v>
      </c>
      <c r="K1929" s="6" t="str">
        <f>OBV!G1929</f>
        <v>NEUTRAL</v>
      </c>
      <c r="L1929" s="6" t="str">
        <f>OBV!H1929</f>
        <v>BULLISH DIVERGENCE</v>
      </c>
      <c r="M1929" s="8">
        <f t="shared" si="300"/>
        <v>25</v>
      </c>
      <c r="N1929" s="8">
        <f t="shared" si="301"/>
        <v>45</v>
      </c>
      <c r="O1929" s="8">
        <f t="shared" si="302"/>
        <v>0</v>
      </c>
      <c r="P1929" s="8">
        <f t="shared" si="303"/>
        <v>66.5</v>
      </c>
      <c r="Q1929" s="9">
        <f t="shared" si="304"/>
        <v>34.475000000000001</v>
      </c>
      <c r="R1929" s="9">
        <f t="shared" si="305"/>
        <v>30.625</v>
      </c>
      <c r="S1929" s="9">
        <f t="shared" si="306"/>
        <v>40.424999999999997</v>
      </c>
      <c r="T1929" s="9">
        <f t="shared" si="307"/>
        <v>34.125</v>
      </c>
      <c r="U1929" s="8">
        <f t="shared" si="308"/>
        <v>35.174999999999997</v>
      </c>
      <c r="V1929" s="8">
        <f t="shared" si="309"/>
        <v>34.912499999999994</v>
      </c>
    </row>
    <row r="1930" spans="1:22" ht="13.5" x14ac:dyDescent="0.25">
      <c r="A1930" s="3">
        <f>RSI!A1930</f>
        <v>44819</v>
      </c>
      <c r="B1930" s="2">
        <f>RSI!B1930</f>
        <v>1.3</v>
      </c>
      <c r="C1930" s="2">
        <f>RSI!I1930</f>
        <v>43.270356742371149</v>
      </c>
      <c r="D1930" s="2">
        <f>MACD!E1930</f>
        <v>-5.8946343286442104E-2</v>
      </c>
      <c r="E1930" s="2">
        <f>MACD!F1930</f>
        <v>-4.5940101744867644E-2</v>
      </c>
      <c r="F1930" s="2">
        <f>'Moving Avg'!D1930</f>
        <v>1.3359999999999999</v>
      </c>
      <c r="G1930" s="2">
        <f>'Moving Avg'!F1930</f>
        <v>1.3074999999999999</v>
      </c>
      <c r="H1930" s="2">
        <f>'Moving Avg'!G1930</f>
        <v>1.4006000000000001</v>
      </c>
      <c r="I1930" s="2">
        <f>'Moving Avg'!H1930</f>
        <v>1.6904999999999979</v>
      </c>
      <c r="J1930" s="6" t="str">
        <f>OBV!F1930</f>
        <v>BULLISH</v>
      </c>
      <c r="K1930" s="6" t="str">
        <f>OBV!G1930</f>
        <v>NEUTRAL</v>
      </c>
      <c r="L1930" s="6" t="str">
        <f>OBV!H1930</f>
        <v>BULLISH DIVERGENCE</v>
      </c>
      <c r="M1930" s="8">
        <f t="shared" si="300"/>
        <v>25</v>
      </c>
      <c r="N1930" s="8">
        <f t="shared" si="301"/>
        <v>45</v>
      </c>
      <c r="O1930" s="8">
        <f t="shared" si="302"/>
        <v>0</v>
      </c>
      <c r="P1930" s="8">
        <f t="shared" si="303"/>
        <v>66.5</v>
      </c>
      <c r="Q1930" s="9">
        <f t="shared" si="304"/>
        <v>34.475000000000001</v>
      </c>
      <c r="R1930" s="9">
        <f t="shared" si="305"/>
        <v>30.625</v>
      </c>
      <c r="S1930" s="9">
        <f t="shared" si="306"/>
        <v>40.424999999999997</v>
      </c>
      <c r="T1930" s="9">
        <f t="shared" si="307"/>
        <v>34.125</v>
      </c>
      <c r="U1930" s="8">
        <f t="shared" si="308"/>
        <v>35.174999999999997</v>
      </c>
      <c r="V1930" s="8">
        <f t="shared" si="309"/>
        <v>34.912499999999994</v>
      </c>
    </row>
    <row r="1931" spans="1:22" ht="13.5" x14ac:dyDescent="0.25">
      <c r="A1931" s="3">
        <f>RSI!A1931</f>
        <v>44820</v>
      </c>
      <c r="B1931" s="2">
        <f>RSI!B1931</f>
        <v>1.3</v>
      </c>
      <c r="C1931" s="2">
        <f>RSI!I1931</f>
        <v>43.270356742371149</v>
      </c>
      <c r="D1931" s="2">
        <f>MACD!E1931</f>
        <v>-5.2777528868877432E-2</v>
      </c>
      <c r="E1931" s="2">
        <f>MACD!F1931</f>
        <v>-4.7307587169669603E-2</v>
      </c>
      <c r="F1931" s="2">
        <f>'Moving Avg'!D1931</f>
        <v>1.3160000000000001</v>
      </c>
      <c r="G1931" s="2">
        <f>'Moving Avg'!F1931</f>
        <v>1.3109999999999999</v>
      </c>
      <c r="H1931" s="2">
        <f>'Moving Avg'!G1931</f>
        <v>1.3935999999999999</v>
      </c>
      <c r="I1931" s="2">
        <f>'Moving Avg'!H1931</f>
        <v>1.6865499999999978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45</v>
      </c>
      <c r="O1931" s="8">
        <f t="shared" si="302"/>
        <v>0</v>
      </c>
      <c r="P1931" s="8">
        <f t="shared" si="303"/>
        <v>16.5</v>
      </c>
      <c r="Q1931" s="9">
        <f t="shared" si="304"/>
        <v>26.975000000000001</v>
      </c>
      <c r="R1931" s="9">
        <f t="shared" si="305"/>
        <v>18.125</v>
      </c>
      <c r="S1931" s="9">
        <f t="shared" si="306"/>
        <v>17.925000000000001</v>
      </c>
      <c r="T1931" s="9">
        <f t="shared" si="307"/>
        <v>21.625</v>
      </c>
      <c r="U1931" s="8">
        <f t="shared" si="308"/>
        <v>21.008333333333336</v>
      </c>
      <c r="V1931" s="8">
        <f t="shared" si="309"/>
        <v>21.162500000000001</v>
      </c>
    </row>
    <row r="1932" spans="1:22" ht="13.5" x14ac:dyDescent="0.25">
      <c r="A1932" s="3">
        <f>RSI!A1932</f>
        <v>44823</v>
      </c>
      <c r="B1932" s="2">
        <f>RSI!B1932</f>
        <v>1.3</v>
      </c>
      <c r="C1932" s="2">
        <f>RSI!I1932</f>
        <v>43.270356742371149</v>
      </c>
      <c r="D1932" s="2">
        <f>MACD!E1932</f>
        <v>-3.9650651147208782E-2</v>
      </c>
      <c r="E1932" s="2">
        <f>MACD!F1932</f>
        <v>-4.5776199965177441E-2</v>
      </c>
      <c r="F1932" s="2">
        <f>'Moving Avg'!D1932</f>
        <v>1.3080000000000001</v>
      </c>
      <c r="G1932" s="2">
        <f>'Moving Avg'!F1932</f>
        <v>1.3135000000000001</v>
      </c>
      <c r="H1932" s="2">
        <f>'Moving Avg'!G1932</f>
        <v>1.3851999999999998</v>
      </c>
      <c r="I1932" s="2">
        <f>'Moving Avg'!H1932</f>
        <v>1.6830499999999982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16.5</v>
      </c>
      <c r="Q1932" s="9">
        <f t="shared" si="304"/>
        <v>11.225</v>
      </c>
      <c r="R1932" s="9">
        <f t="shared" si="305"/>
        <v>9.125</v>
      </c>
      <c r="S1932" s="9">
        <f t="shared" si="306"/>
        <v>11.175000000000001</v>
      </c>
      <c r="T1932" s="9">
        <f t="shared" si="307"/>
        <v>10.375</v>
      </c>
      <c r="U1932" s="8">
        <f t="shared" si="308"/>
        <v>10.508333333333335</v>
      </c>
      <c r="V1932" s="8">
        <f t="shared" si="309"/>
        <v>10.475000000000001</v>
      </c>
    </row>
    <row r="1933" spans="1:22" ht="13.5" x14ac:dyDescent="0.25">
      <c r="A1933" s="3">
        <f>RSI!A1933</f>
        <v>44824</v>
      </c>
      <c r="B1933" s="2">
        <f>RSI!B1933</f>
        <v>1.35</v>
      </c>
      <c r="C1933" s="2">
        <f>RSI!I1933</f>
        <v>52.945589573640973</v>
      </c>
      <c r="D1933" s="2">
        <f>MACD!E1933</f>
        <v>-2.7432719585819276E-2</v>
      </c>
      <c r="E1933" s="2">
        <f>MACD!F1933</f>
        <v>-4.2107503889305807E-2</v>
      </c>
      <c r="F1933" s="2">
        <f>'Moving Avg'!D1933</f>
        <v>1.31</v>
      </c>
      <c r="G1933" s="2">
        <f>'Moving Avg'!F1933</f>
        <v>1.3180000000000001</v>
      </c>
      <c r="H1933" s="2">
        <f>'Moving Avg'!G1933</f>
        <v>1.3779999999999999</v>
      </c>
      <c r="I1933" s="2">
        <f>'Moving Avg'!H1933</f>
        <v>1.6793499999999981</v>
      </c>
      <c r="J1933" s="6" t="str">
        <f>OBV!F1933</f>
        <v>BULLISH</v>
      </c>
      <c r="K1933" s="6" t="str">
        <f>OBV!G1933</f>
        <v>NEUTRAL</v>
      </c>
      <c r="L1933" s="6" t="str">
        <f>OBV!H1933</f>
        <v>CONFIRMED BULLISH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83.5</v>
      </c>
      <c r="Q1933" s="9">
        <f t="shared" si="304"/>
        <v>21.274999999999999</v>
      </c>
      <c r="R1933" s="9">
        <f t="shared" si="305"/>
        <v>25.875</v>
      </c>
      <c r="S1933" s="9">
        <f t="shared" si="306"/>
        <v>41.325000000000003</v>
      </c>
      <c r="T1933" s="9">
        <f t="shared" si="307"/>
        <v>27.125</v>
      </c>
      <c r="U1933" s="8">
        <f t="shared" si="308"/>
        <v>29.491666666666664</v>
      </c>
      <c r="V1933" s="8">
        <f t="shared" si="309"/>
        <v>28.9</v>
      </c>
    </row>
    <row r="1934" spans="1:22" ht="13.5" x14ac:dyDescent="0.25">
      <c r="A1934" s="3">
        <f>RSI!A1934</f>
        <v>44825</v>
      </c>
      <c r="B1934" s="2">
        <f>RSI!B1934</f>
        <v>1.29</v>
      </c>
      <c r="C1934" s="2">
        <f>RSI!I1934</f>
        <v>43.383697000966961</v>
      </c>
      <c r="D1934" s="2">
        <f>MACD!E1934</f>
        <v>-1.2761317711957654E-2</v>
      </c>
      <c r="E1934" s="2">
        <f>MACD!F1934</f>
        <v>-3.6238266653836178E-2</v>
      </c>
      <c r="F1934" s="2">
        <f>'Moving Avg'!D1934</f>
        <v>1.3080000000000001</v>
      </c>
      <c r="G1934" s="2">
        <f>'Moving Avg'!F1934</f>
        <v>1.3195000000000001</v>
      </c>
      <c r="H1934" s="2">
        <f>'Moving Avg'!G1934</f>
        <v>1.3695999999999997</v>
      </c>
      <c r="I1934" s="2">
        <f>'Moving Avg'!H1934</f>
        <v>1.6753499999999979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66.5</v>
      </c>
      <c r="Q1934" s="9">
        <f t="shared" si="304"/>
        <v>18.725000000000001</v>
      </c>
      <c r="R1934" s="9">
        <f t="shared" si="305"/>
        <v>21.625</v>
      </c>
      <c r="S1934" s="9">
        <f t="shared" si="306"/>
        <v>33.674999999999997</v>
      </c>
      <c r="T1934" s="9">
        <f t="shared" si="307"/>
        <v>22.875</v>
      </c>
      <c r="U1934" s="8">
        <f t="shared" si="308"/>
        <v>24.675000000000001</v>
      </c>
      <c r="V1934" s="8">
        <f t="shared" si="309"/>
        <v>24.225000000000001</v>
      </c>
    </row>
    <row r="1935" spans="1:22" ht="13.5" x14ac:dyDescent="0.25">
      <c r="A1935" s="3">
        <f>RSI!A1935</f>
        <v>44826</v>
      </c>
      <c r="B1935" s="2">
        <f>RSI!B1935</f>
        <v>1.24</v>
      </c>
      <c r="C1935" s="2">
        <f>RSI!I1935</f>
        <v>37.332940131260457</v>
      </c>
      <c r="D1935" s="2">
        <f>MACD!E1935</f>
        <v>5.14660475573403E-3</v>
      </c>
      <c r="E1935" s="2">
        <f>MACD!F1935</f>
        <v>-2.7961292371922138E-2</v>
      </c>
      <c r="F1935" s="2">
        <f>'Moving Avg'!D1935</f>
        <v>1.296</v>
      </c>
      <c r="G1935" s="2">
        <f>'Moving Avg'!F1935</f>
        <v>1.3165</v>
      </c>
      <c r="H1935" s="2">
        <f>'Moving Avg'!G1935</f>
        <v>1.3601999999999996</v>
      </c>
      <c r="I1935" s="2">
        <f>'Moving Avg'!H1935</f>
        <v>1.6710999999999978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  <c r="M1935" s="8">
        <f t="shared" si="300"/>
        <v>25</v>
      </c>
      <c r="N1935" s="8">
        <f t="shared" si="301"/>
        <v>0</v>
      </c>
      <c r="O1935" s="8">
        <f t="shared" si="302"/>
        <v>0</v>
      </c>
      <c r="P1935" s="8">
        <f t="shared" si="303"/>
        <v>66.5</v>
      </c>
      <c r="Q1935" s="9">
        <f t="shared" si="304"/>
        <v>18.725000000000001</v>
      </c>
      <c r="R1935" s="9">
        <f t="shared" si="305"/>
        <v>21.625</v>
      </c>
      <c r="S1935" s="9">
        <f t="shared" si="306"/>
        <v>33.674999999999997</v>
      </c>
      <c r="T1935" s="9">
        <f t="shared" si="307"/>
        <v>22.875</v>
      </c>
      <c r="U1935" s="8">
        <f t="shared" si="308"/>
        <v>24.675000000000001</v>
      </c>
      <c r="V1935" s="8">
        <f t="shared" si="309"/>
        <v>24.225000000000001</v>
      </c>
    </row>
    <row r="1936" spans="1:22" ht="13.5" x14ac:dyDescent="0.25">
      <c r="A1936" s="3">
        <f>RSI!A1936</f>
        <v>44827</v>
      </c>
      <c r="B1936" s="2">
        <f>RSI!B1936</f>
        <v>1.24</v>
      </c>
      <c r="C1936" s="2">
        <f>RSI!I1936</f>
        <v>37.332940131260457</v>
      </c>
      <c r="D1936" s="2">
        <f>MACD!E1936</f>
        <v>2.2366240822948358E-2</v>
      </c>
      <c r="E1936" s="2">
        <f>MACD!F1936</f>
        <v>-1.789578573294804E-2</v>
      </c>
      <c r="F1936" s="2">
        <f>'Moving Avg'!D1936</f>
        <v>1.2840000000000003</v>
      </c>
      <c r="G1936" s="2">
        <f>'Moving Avg'!F1936</f>
        <v>1.3139999999999998</v>
      </c>
      <c r="H1936" s="2">
        <f>'Moving Avg'!G1936</f>
        <v>1.3521999999999994</v>
      </c>
      <c r="I1936" s="2">
        <f>'Moving Avg'!H1936</f>
        <v>1.6668999999999983</v>
      </c>
      <c r="J1936" s="6" t="str">
        <f>OBV!F1936</f>
        <v>BULLISH</v>
      </c>
      <c r="K1936" s="6" t="str">
        <f>OBV!G1936</f>
        <v>NEUTRAL</v>
      </c>
      <c r="L1936" s="6" t="str">
        <f>OBV!H1936</f>
        <v>BULLISH DIVERGENCE</v>
      </c>
      <c r="M1936" s="8">
        <f t="shared" si="300"/>
        <v>25</v>
      </c>
      <c r="N1936" s="8">
        <f t="shared" si="301"/>
        <v>0</v>
      </c>
      <c r="O1936" s="8">
        <f t="shared" si="302"/>
        <v>0</v>
      </c>
      <c r="P1936" s="8">
        <f t="shared" si="303"/>
        <v>66.5</v>
      </c>
      <c r="Q1936" s="9">
        <f t="shared" si="304"/>
        <v>18.725000000000001</v>
      </c>
      <c r="R1936" s="9">
        <f t="shared" si="305"/>
        <v>21.625</v>
      </c>
      <c r="S1936" s="9">
        <f t="shared" si="306"/>
        <v>33.674999999999997</v>
      </c>
      <c r="T1936" s="9">
        <f t="shared" si="307"/>
        <v>22.875</v>
      </c>
      <c r="U1936" s="8">
        <f t="shared" si="308"/>
        <v>24.675000000000001</v>
      </c>
      <c r="V1936" s="8">
        <f t="shared" si="309"/>
        <v>24.225000000000001</v>
      </c>
    </row>
    <row r="1937" spans="1:22" ht="13.5" x14ac:dyDescent="0.25">
      <c r="A1937" s="3">
        <f>RSI!A1937</f>
        <v>44830</v>
      </c>
      <c r="B1937" s="2">
        <f>RSI!B1937</f>
        <v>1.24</v>
      </c>
      <c r="C1937" s="2">
        <f>RSI!I1937</f>
        <v>37.332940131260457</v>
      </c>
      <c r="D1937" s="2">
        <f>MACD!E1937</f>
        <v>2.81951153391653E-2</v>
      </c>
      <c r="E1937" s="2">
        <f>MACD!F1937</f>
        <v>-8.6776055185253716E-3</v>
      </c>
      <c r="F1937" s="2">
        <f>'Moving Avg'!D1937</f>
        <v>1.272</v>
      </c>
      <c r="G1937" s="2">
        <f>'Moving Avg'!F1937</f>
        <v>1.3114999999999999</v>
      </c>
      <c r="H1937" s="2">
        <f>'Moving Avg'!G1937</f>
        <v>1.3453999999999993</v>
      </c>
      <c r="I1937" s="2">
        <f>'Moving Avg'!H1937</f>
        <v>1.6626999999999983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  <c r="M1937" s="8">
        <f t="shared" si="300"/>
        <v>25</v>
      </c>
      <c r="N1937" s="8">
        <f t="shared" si="301"/>
        <v>0</v>
      </c>
      <c r="O1937" s="8">
        <f t="shared" si="302"/>
        <v>0</v>
      </c>
      <c r="P1937" s="8">
        <f t="shared" si="303"/>
        <v>66.5</v>
      </c>
      <c r="Q1937" s="9">
        <f t="shared" si="304"/>
        <v>18.725000000000001</v>
      </c>
      <c r="R1937" s="9">
        <f t="shared" si="305"/>
        <v>21.625</v>
      </c>
      <c r="S1937" s="9">
        <f t="shared" si="306"/>
        <v>33.674999999999997</v>
      </c>
      <c r="T1937" s="9">
        <f t="shared" si="307"/>
        <v>22.875</v>
      </c>
      <c r="U1937" s="8">
        <f t="shared" si="308"/>
        <v>24.675000000000001</v>
      </c>
      <c r="V1937" s="8">
        <f t="shared" si="309"/>
        <v>24.225000000000001</v>
      </c>
    </row>
    <row r="1938" spans="1:22" ht="13.5" x14ac:dyDescent="0.25">
      <c r="A1938" s="3">
        <f>RSI!A1938</f>
        <v>44831</v>
      </c>
      <c r="B1938" s="2">
        <f>RSI!B1938</f>
        <v>1.24</v>
      </c>
      <c r="C1938" s="2">
        <f>RSI!I1938</f>
        <v>37.332940131260457</v>
      </c>
      <c r="D1938" s="2">
        <f>MACD!E1938</f>
        <v>3.3580186651424704E-2</v>
      </c>
      <c r="E1938" s="2">
        <f>MACD!F1938</f>
        <v>-2.260470845353562E-4</v>
      </c>
      <c r="F1938" s="2">
        <f>'Moving Avg'!D1938</f>
        <v>1.2500000000000002</v>
      </c>
      <c r="G1938" s="2">
        <f>'Moving Avg'!F1938</f>
        <v>1.3089999999999997</v>
      </c>
      <c r="H1938" s="2">
        <f>'Moving Avg'!G1938</f>
        <v>1.3395999999999995</v>
      </c>
      <c r="I1938" s="2">
        <f>'Moving Avg'!H1938</f>
        <v>1.6584999999999985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25</v>
      </c>
      <c r="N1938" s="8">
        <f t="shared" si="301"/>
        <v>0</v>
      </c>
      <c r="O1938" s="8">
        <f t="shared" si="302"/>
        <v>0</v>
      </c>
      <c r="P1938" s="8">
        <f t="shared" si="303"/>
        <v>16.5</v>
      </c>
      <c r="Q1938" s="9">
        <f t="shared" si="304"/>
        <v>11.225</v>
      </c>
      <c r="R1938" s="9">
        <f t="shared" si="305"/>
        <v>9.125</v>
      </c>
      <c r="S1938" s="9">
        <f t="shared" si="306"/>
        <v>11.175000000000001</v>
      </c>
      <c r="T1938" s="9">
        <f t="shared" si="307"/>
        <v>10.375</v>
      </c>
      <c r="U1938" s="8">
        <f t="shared" si="308"/>
        <v>10.508333333333335</v>
      </c>
      <c r="V1938" s="8">
        <f t="shared" si="309"/>
        <v>10.475000000000001</v>
      </c>
    </row>
    <row r="1939" spans="1:22" ht="13.5" x14ac:dyDescent="0.25">
      <c r="A1939" s="3">
        <f>RSI!A1939</f>
        <v>44832</v>
      </c>
      <c r="B1939" s="2">
        <f>RSI!B1939</f>
        <v>1.24</v>
      </c>
      <c r="C1939" s="2">
        <f>RSI!I1939</f>
        <v>37.332940131260457</v>
      </c>
      <c r="D1939" s="2">
        <f>MACD!E1939</f>
        <v>3.2402334412865219E-2</v>
      </c>
      <c r="E1939" s="2">
        <f>MACD!F1939</f>
        <v>6.2996292149447592E-3</v>
      </c>
      <c r="F1939" s="2">
        <f>'Moving Avg'!D1939</f>
        <v>1.24</v>
      </c>
      <c r="G1939" s="2">
        <f>'Moving Avg'!F1939</f>
        <v>1.3084999999999998</v>
      </c>
      <c r="H1939" s="2">
        <f>'Moving Avg'!G1939</f>
        <v>1.3339999999999994</v>
      </c>
      <c r="I1939" s="2">
        <f>'Moving Avg'!H1939</f>
        <v>1.6542999999999985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25</v>
      </c>
      <c r="N1939" s="8">
        <f t="shared" si="301"/>
        <v>0</v>
      </c>
      <c r="O1939" s="8">
        <f t="shared" si="302"/>
        <v>0</v>
      </c>
      <c r="P1939" s="8">
        <f t="shared" si="303"/>
        <v>16.5</v>
      </c>
      <c r="Q1939" s="9">
        <f t="shared" si="304"/>
        <v>11.225</v>
      </c>
      <c r="R1939" s="9">
        <f t="shared" si="305"/>
        <v>9.125</v>
      </c>
      <c r="S1939" s="9">
        <f t="shared" si="306"/>
        <v>11.175000000000001</v>
      </c>
      <c r="T1939" s="9">
        <f t="shared" si="307"/>
        <v>10.375</v>
      </c>
      <c r="U1939" s="8">
        <f t="shared" si="308"/>
        <v>10.508333333333335</v>
      </c>
      <c r="V1939" s="8">
        <f t="shared" si="309"/>
        <v>10.475000000000001</v>
      </c>
    </row>
    <row r="1940" spans="1:22" ht="13.5" x14ac:dyDescent="0.25">
      <c r="A1940" s="3">
        <f>RSI!A1940</f>
        <v>44833</v>
      </c>
      <c r="B1940" s="2">
        <f>RSI!B1940</f>
        <v>1.24</v>
      </c>
      <c r="C1940" s="2">
        <f>RSI!I1940</f>
        <v>37.33294013126045</v>
      </c>
      <c r="D1940" s="2">
        <f>MACD!E1940</f>
        <v>3.1794019018975384E-2</v>
      </c>
      <c r="E1940" s="2">
        <f>MACD!F1940</f>
        <v>1.1398507175750885E-2</v>
      </c>
      <c r="F1940" s="2">
        <f>'Moving Avg'!D1940</f>
        <v>1.24</v>
      </c>
      <c r="G1940" s="2">
        <f>'Moving Avg'!F1940</f>
        <v>1.3079999999999996</v>
      </c>
      <c r="H1940" s="2">
        <f>'Moving Avg'!G1940</f>
        <v>1.3271999999999997</v>
      </c>
      <c r="I1940" s="2">
        <f>'Moving Avg'!H1940</f>
        <v>1.650099999999999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25</v>
      </c>
      <c r="N1940" s="8">
        <f t="shared" si="301"/>
        <v>0</v>
      </c>
      <c r="O1940" s="8">
        <f t="shared" si="302"/>
        <v>0</v>
      </c>
      <c r="P1940" s="8">
        <f t="shared" si="303"/>
        <v>33</v>
      </c>
      <c r="Q1940" s="9">
        <f t="shared" si="304"/>
        <v>13.7</v>
      </c>
      <c r="R1940" s="9">
        <f t="shared" si="305"/>
        <v>13.25</v>
      </c>
      <c r="S1940" s="9">
        <f t="shared" si="306"/>
        <v>18.600000000000001</v>
      </c>
      <c r="T1940" s="9">
        <f t="shared" si="307"/>
        <v>14.5</v>
      </c>
      <c r="U1940" s="8">
        <f t="shared" si="308"/>
        <v>15.183333333333332</v>
      </c>
      <c r="V1940" s="8">
        <f t="shared" si="309"/>
        <v>15.012499999999999</v>
      </c>
    </row>
    <row r="1941" spans="1:22" ht="13.5" x14ac:dyDescent="0.25">
      <c r="A1941" s="3">
        <f>RSI!A1941</f>
        <v>44834</v>
      </c>
      <c r="B1941" s="2">
        <f>RSI!B1941</f>
        <v>1.29</v>
      </c>
      <c r="C1941" s="2">
        <f>RSI!I1941</f>
        <v>48.530876958240569</v>
      </c>
      <c r="D1941" s="2">
        <f>MACD!E1941</f>
        <v>2.7935150616138937E-2</v>
      </c>
      <c r="E1941" s="2">
        <f>MACD!F1941</f>
        <v>1.4705835863828495E-2</v>
      </c>
      <c r="F1941" s="2">
        <f>'Moving Avg'!D1941</f>
        <v>1.25</v>
      </c>
      <c r="G1941" s="2">
        <f>'Moving Avg'!F1941</f>
        <v>1.3074999999999997</v>
      </c>
      <c r="H1941" s="2">
        <f>'Moving Avg'!G1941</f>
        <v>1.3202</v>
      </c>
      <c r="I1941" s="2">
        <f>'Moving Avg'!H1941</f>
        <v>1.6461499999999993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25</v>
      </c>
      <c r="N1941" s="8">
        <f t="shared" si="301"/>
        <v>0</v>
      </c>
      <c r="O1941" s="8">
        <f t="shared" si="302"/>
        <v>0</v>
      </c>
      <c r="P1941" s="8">
        <f t="shared" si="303"/>
        <v>33</v>
      </c>
      <c r="Q1941" s="9">
        <f t="shared" si="304"/>
        <v>13.7</v>
      </c>
      <c r="R1941" s="9">
        <f t="shared" si="305"/>
        <v>13.25</v>
      </c>
      <c r="S1941" s="9">
        <f t="shared" si="306"/>
        <v>18.600000000000001</v>
      </c>
      <c r="T1941" s="9">
        <f t="shared" si="307"/>
        <v>14.5</v>
      </c>
      <c r="U1941" s="8">
        <f t="shared" si="308"/>
        <v>15.183333333333332</v>
      </c>
      <c r="V1941" s="8">
        <f t="shared" si="309"/>
        <v>15.012499999999999</v>
      </c>
    </row>
    <row r="1942" spans="1:22" ht="13.5" x14ac:dyDescent="0.25">
      <c r="A1942" s="3">
        <f>RSI!A1942</f>
        <v>44837</v>
      </c>
      <c r="B1942" s="2">
        <f>RSI!B1942</f>
        <v>1.33</v>
      </c>
      <c r="C1942" s="2">
        <f>RSI!I1942</f>
        <v>55.397354207095503</v>
      </c>
      <c r="D1942" s="2">
        <f>MACD!E1942</f>
        <v>2.1744468527123084E-2</v>
      </c>
      <c r="E1942" s="2">
        <f>MACD!F1942</f>
        <v>1.6113562396487414E-2</v>
      </c>
      <c r="F1942" s="2">
        <f>'Moving Avg'!D1942</f>
        <v>1.268</v>
      </c>
      <c r="G1942" s="2">
        <f>'Moving Avg'!F1942</f>
        <v>1.3064999999999993</v>
      </c>
      <c r="H1942" s="2">
        <f>'Moving Avg'!G1942</f>
        <v>1.3148000000000002</v>
      </c>
      <c r="I1942" s="2">
        <f>'Moving Avg'!H1942</f>
        <v>1.642299999999999</v>
      </c>
      <c r="J1942" s="6" t="str">
        <f>OBV!F1942</f>
        <v>BULLISH</v>
      </c>
      <c r="K1942" s="6" t="str">
        <f>OBV!G1942</f>
        <v>NEUTRAL</v>
      </c>
      <c r="L1942" s="6" t="str">
        <f>OBV!H1942</f>
        <v>CONFIRMED BULLISH</v>
      </c>
      <c r="M1942" s="8">
        <f t="shared" si="300"/>
        <v>25</v>
      </c>
      <c r="N1942" s="8">
        <f t="shared" si="301"/>
        <v>0</v>
      </c>
      <c r="O1942" s="8">
        <f t="shared" si="302"/>
        <v>0</v>
      </c>
      <c r="P1942" s="8">
        <f t="shared" si="303"/>
        <v>83.5</v>
      </c>
      <c r="Q1942" s="9">
        <f t="shared" si="304"/>
        <v>21.274999999999999</v>
      </c>
      <c r="R1942" s="9">
        <f t="shared" si="305"/>
        <v>25.875</v>
      </c>
      <c r="S1942" s="9">
        <f t="shared" si="306"/>
        <v>41.325000000000003</v>
      </c>
      <c r="T1942" s="9">
        <f t="shared" si="307"/>
        <v>27.125</v>
      </c>
      <c r="U1942" s="8">
        <f t="shared" si="308"/>
        <v>29.491666666666664</v>
      </c>
      <c r="V1942" s="8">
        <f t="shared" si="309"/>
        <v>28.9</v>
      </c>
    </row>
    <row r="1943" spans="1:22" ht="13.5" x14ac:dyDescent="0.25">
      <c r="A1943" s="3">
        <f>RSI!A1943</f>
        <v>44838</v>
      </c>
      <c r="B1943" s="2">
        <f>RSI!B1943</f>
        <v>1.36</v>
      </c>
      <c r="C1943" s="2">
        <f>RSI!I1943</f>
        <v>59.735962891773006</v>
      </c>
      <c r="D1943" s="2">
        <f>MACD!E1943</f>
        <v>2.1774623944251559E-2</v>
      </c>
      <c r="E1943" s="2">
        <f>MACD!F1943</f>
        <v>1.7245774706040242E-2</v>
      </c>
      <c r="F1943" s="2">
        <f>'Moving Avg'!D1943</f>
        <v>1.292</v>
      </c>
      <c r="G1943" s="2">
        <f>'Moving Avg'!F1943</f>
        <v>1.3054999999999997</v>
      </c>
      <c r="H1943" s="2">
        <f>'Moving Avg'!G1943</f>
        <v>1.3102000000000005</v>
      </c>
      <c r="I1943" s="2">
        <f>'Moving Avg'!H1943</f>
        <v>1.6383499999999995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  <c r="M1943" s="8">
        <f t="shared" si="300"/>
        <v>25</v>
      </c>
      <c r="N1943" s="8">
        <f t="shared" si="301"/>
        <v>0</v>
      </c>
      <c r="O1943" s="8">
        <f t="shared" si="302"/>
        <v>0</v>
      </c>
      <c r="P1943" s="8">
        <f t="shared" si="303"/>
        <v>83.5</v>
      </c>
      <c r="Q1943" s="9">
        <f t="shared" si="304"/>
        <v>21.274999999999999</v>
      </c>
      <c r="R1943" s="9">
        <f t="shared" si="305"/>
        <v>25.875</v>
      </c>
      <c r="S1943" s="9">
        <f t="shared" si="306"/>
        <v>41.325000000000003</v>
      </c>
      <c r="T1943" s="9">
        <f t="shared" si="307"/>
        <v>27.125</v>
      </c>
      <c r="U1943" s="8">
        <f t="shared" si="308"/>
        <v>29.491666666666664</v>
      </c>
      <c r="V1943" s="8">
        <f t="shared" si="309"/>
        <v>28.9</v>
      </c>
    </row>
    <row r="1944" spans="1:22" ht="13.5" x14ac:dyDescent="0.25">
      <c r="A1944" s="3">
        <f>RSI!A1944</f>
        <v>44839</v>
      </c>
      <c r="B1944" s="2">
        <f>RSI!B1944</f>
        <v>1.38</v>
      </c>
      <c r="C1944" s="2">
        <f>RSI!I1944</f>
        <v>62.364312532630876</v>
      </c>
      <c r="D1944" s="2">
        <f>MACD!E1944</f>
        <v>1.0723895294489028E-2</v>
      </c>
      <c r="E1944" s="2">
        <f>MACD!F1944</f>
        <v>1.594139882373E-2</v>
      </c>
      <c r="F1944" s="2">
        <f>'Moving Avg'!D1944</f>
        <v>1.32</v>
      </c>
      <c r="G1944" s="2">
        <f>'Moving Avg'!F1944</f>
        <v>1.3054999999999999</v>
      </c>
      <c r="H1944" s="2">
        <f>'Moving Avg'!G1944</f>
        <v>1.3074000000000001</v>
      </c>
      <c r="I1944" s="2">
        <f>'Moving Avg'!H1944</f>
        <v>1.6342999999999994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  <c r="M1944" s="8">
        <f t="shared" si="300"/>
        <v>25</v>
      </c>
      <c r="N1944" s="8">
        <f t="shared" si="301"/>
        <v>45</v>
      </c>
      <c r="O1944" s="8">
        <f t="shared" si="302"/>
        <v>0</v>
      </c>
      <c r="P1944" s="8">
        <f t="shared" si="303"/>
        <v>83.5</v>
      </c>
      <c r="Q1944" s="9">
        <f t="shared" si="304"/>
        <v>37.024999999999999</v>
      </c>
      <c r="R1944" s="9">
        <f t="shared" si="305"/>
        <v>34.875</v>
      </c>
      <c r="S1944" s="9">
        <f t="shared" si="306"/>
        <v>48.075000000000003</v>
      </c>
      <c r="T1944" s="9">
        <f t="shared" si="307"/>
        <v>38.375</v>
      </c>
      <c r="U1944" s="8">
        <f t="shared" si="308"/>
        <v>39.991666666666667</v>
      </c>
      <c r="V1944" s="8">
        <f t="shared" si="309"/>
        <v>39.587500000000006</v>
      </c>
    </row>
    <row r="1945" spans="1:22" ht="13.5" x14ac:dyDescent="0.25">
      <c r="A1945" s="3">
        <f>RSI!A1945</f>
        <v>44840</v>
      </c>
      <c r="B1945" s="2">
        <f>RSI!B1945</f>
        <v>1.37</v>
      </c>
      <c r="C1945" s="2">
        <f>RSI!I1945</f>
        <v>60.246665743144185</v>
      </c>
      <c r="D1945" s="2">
        <f>MACD!E1945</f>
        <v>-6.033500602555586E-3</v>
      </c>
      <c r="E1945" s="2">
        <f>MACD!F1945</f>
        <v>1.1546418938472882E-2</v>
      </c>
      <c r="F1945" s="2">
        <f>'Moving Avg'!D1945</f>
        <v>1.3460000000000001</v>
      </c>
      <c r="G1945" s="2">
        <f>'Moving Avg'!F1945</f>
        <v>1.3044999999999998</v>
      </c>
      <c r="H1945" s="2">
        <f>'Moving Avg'!G1945</f>
        <v>1.3044000000000002</v>
      </c>
      <c r="I1945" s="2">
        <f>'Moving Avg'!H1945</f>
        <v>1.6301999999999994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45</v>
      </c>
      <c r="O1945" s="8">
        <f t="shared" si="302"/>
        <v>0</v>
      </c>
      <c r="P1945" s="8">
        <f t="shared" si="303"/>
        <v>83.5</v>
      </c>
      <c r="Q1945" s="9">
        <f t="shared" si="304"/>
        <v>37.024999999999999</v>
      </c>
      <c r="R1945" s="9">
        <f t="shared" si="305"/>
        <v>34.875</v>
      </c>
      <c r="S1945" s="9">
        <f t="shared" si="306"/>
        <v>48.075000000000003</v>
      </c>
      <c r="T1945" s="9">
        <f t="shared" si="307"/>
        <v>38.375</v>
      </c>
      <c r="U1945" s="8">
        <f t="shared" si="308"/>
        <v>39.991666666666667</v>
      </c>
      <c r="V1945" s="8">
        <f t="shared" si="309"/>
        <v>39.587500000000006</v>
      </c>
    </row>
    <row r="1946" spans="1:22" ht="13.5" x14ac:dyDescent="0.25">
      <c r="A1946" s="3">
        <f>RSI!A1946</f>
        <v>44841</v>
      </c>
      <c r="B1946" s="2">
        <f>RSI!B1946</f>
        <v>1.31</v>
      </c>
      <c r="C1946" s="2">
        <f>RSI!I1946</f>
        <v>49.406469597208691</v>
      </c>
      <c r="D1946" s="2">
        <f>MACD!E1946</f>
        <v>-1.6130793677418875E-2</v>
      </c>
      <c r="E1946" s="2">
        <f>MACD!F1946</f>
        <v>6.01097641529453E-3</v>
      </c>
      <c r="F1946" s="2">
        <f>'Moving Avg'!D1946</f>
        <v>1.35</v>
      </c>
      <c r="G1946" s="2">
        <f>'Moving Avg'!F1946</f>
        <v>1.2999999999999998</v>
      </c>
      <c r="H1946" s="2">
        <f>'Moving Avg'!G1946</f>
        <v>1.3014000000000001</v>
      </c>
      <c r="I1946" s="2">
        <f>'Moving Avg'!H1946</f>
        <v>1.6258499999999998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100</v>
      </c>
      <c r="O1946" s="8">
        <f t="shared" si="302"/>
        <v>0</v>
      </c>
      <c r="P1946" s="8">
        <f t="shared" si="303"/>
        <v>83.5</v>
      </c>
      <c r="Q1946" s="9">
        <f t="shared" si="304"/>
        <v>56.274999999999999</v>
      </c>
      <c r="R1946" s="9">
        <f t="shared" si="305"/>
        <v>45.875</v>
      </c>
      <c r="S1946" s="9">
        <f t="shared" si="306"/>
        <v>56.325000000000003</v>
      </c>
      <c r="T1946" s="9">
        <f t="shared" si="307"/>
        <v>52.125</v>
      </c>
      <c r="U1946" s="8">
        <f t="shared" si="308"/>
        <v>52.82500000000001</v>
      </c>
      <c r="V1946" s="8">
        <f t="shared" si="309"/>
        <v>52.650000000000006</v>
      </c>
    </row>
    <row r="1947" spans="1:22" ht="13.5" x14ac:dyDescent="0.25">
      <c r="A1947" s="3">
        <f>RSI!A1947</f>
        <v>44844</v>
      </c>
      <c r="B1947" s="2">
        <f>RSI!B1947</f>
        <v>1.26</v>
      </c>
      <c r="C1947" s="2">
        <f>RSI!I1947</f>
        <v>42.537664371073916</v>
      </c>
      <c r="D1947" s="2">
        <f>MACD!E1947</f>
        <v>-2.0951968665674503E-2</v>
      </c>
      <c r="E1947" s="2">
        <f>MACD!F1947</f>
        <v>6.1838739910072358E-4</v>
      </c>
      <c r="F1947" s="2">
        <f>'Moving Avg'!D1947</f>
        <v>1.3359999999999999</v>
      </c>
      <c r="G1947" s="2">
        <f>'Moving Avg'!F1947</f>
        <v>1.296</v>
      </c>
      <c r="H1947" s="2">
        <f>'Moving Avg'!G1947</f>
        <v>1.2986000000000004</v>
      </c>
      <c r="I1947" s="2">
        <f>'Moving Avg'!H1947</f>
        <v>1.6212499999999996</v>
      </c>
      <c r="J1947" s="6" t="str">
        <f>OBV!F1947</f>
        <v>BULLISH</v>
      </c>
      <c r="K1947" s="6" t="str">
        <f>OBV!G1947</f>
        <v>NEUTRAL</v>
      </c>
      <c r="L1947" s="6" t="str">
        <f>OBV!H1947</f>
        <v>BULLISH DIVERGENCE</v>
      </c>
      <c r="M1947" s="8">
        <f t="shared" si="300"/>
        <v>25</v>
      </c>
      <c r="N1947" s="8">
        <f t="shared" si="301"/>
        <v>100</v>
      </c>
      <c r="O1947" s="8">
        <f t="shared" si="302"/>
        <v>0</v>
      </c>
      <c r="P1947" s="8">
        <f t="shared" si="303"/>
        <v>66.5</v>
      </c>
      <c r="Q1947" s="9">
        <f t="shared" si="304"/>
        <v>53.725000000000001</v>
      </c>
      <c r="R1947" s="9">
        <f t="shared" si="305"/>
        <v>41.625</v>
      </c>
      <c r="S1947" s="9">
        <f t="shared" si="306"/>
        <v>48.674999999999997</v>
      </c>
      <c r="T1947" s="9">
        <f t="shared" si="307"/>
        <v>47.875</v>
      </c>
      <c r="U1947" s="8">
        <f t="shared" si="308"/>
        <v>48.008333333333326</v>
      </c>
      <c r="V1947" s="8">
        <f t="shared" si="309"/>
        <v>47.974999999999994</v>
      </c>
    </row>
    <row r="1948" spans="1:22" ht="13.5" x14ac:dyDescent="0.25">
      <c r="A1948" s="3">
        <f>RSI!A1948</f>
        <v>44845</v>
      </c>
      <c r="B1948" s="2">
        <f>RSI!B1948</f>
        <v>1.24</v>
      </c>
      <c r="C1948" s="2">
        <f>RSI!I1948</f>
        <v>40.134100913244062</v>
      </c>
      <c r="D1948" s="2">
        <f>MACD!E1948</f>
        <v>-2.3236912389627884E-2</v>
      </c>
      <c r="E1948" s="2">
        <f>MACD!F1948</f>
        <v>-4.1526725586449979E-3</v>
      </c>
      <c r="F1948" s="2">
        <f>'Moving Avg'!D1948</f>
        <v>1.3120000000000001</v>
      </c>
      <c r="G1948" s="2">
        <f>'Moving Avg'!F1948</f>
        <v>1.2909999999999999</v>
      </c>
      <c r="H1948" s="2">
        <f>'Moving Avg'!G1948</f>
        <v>1.2966000000000002</v>
      </c>
      <c r="I1948" s="2">
        <f>'Moving Avg'!H1948</f>
        <v>1.6165500000000004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45</v>
      </c>
      <c r="O1948" s="8">
        <f t="shared" si="302"/>
        <v>0</v>
      </c>
      <c r="P1948" s="8">
        <f t="shared" si="303"/>
        <v>16.5</v>
      </c>
      <c r="Q1948" s="9">
        <f t="shared" si="304"/>
        <v>26.975000000000001</v>
      </c>
      <c r="R1948" s="9">
        <f t="shared" si="305"/>
        <v>18.125</v>
      </c>
      <c r="S1948" s="9">
        <f t="shared" si="306"/>
        <v>17.925000000000001</v>
      </c>
      <c r="T1948" s="9">
        <f t="shared" si="307"/>
        <v>21.625</v>
      </c>
      <c r="U1948" s="8">
        <f t="shared" si="308"/>
        <v>21.008333333333336</v>
      </c>
      <c r="V1948" s="8">
        <f t="shared" si="309"/>
        <v>21.162500000000001</v>
      </c>
    </row>
    <row r="1949" spans="1:22" ht="13.5" x14ac:dyDescent="0.25">
      <c r="A1949" s="3">
        <f>RSI!A1949</f>
        <v>44846</v>
      </c>
      <c r="B1949" s="2">
        <f>RSI!B1949</f>
        <v>1.24</v>
      </c>
      <c r="C1949" s="2">
        <f>RSI!I1949</f>
        <v>40.134100913244062</v>
      </c>
      <c r="D1949" s="2">
        <f>MACD!E1949</f>
        <v>-2.476230234554988E-2</v>
      </c>
      <c r="E1949" s="2">
        <f>MACD!F1949</f>
        <v>-8.2745985160259748E-3</v>
      </c>
      <c r="F1949" s="2">
        <f>'Moving Avg'!D1949</f>
        <v>1.2840000000000003</v>
      </c>
      <c r="G1949" s="2">
        <f>'Moving Avg'!F1949</f>
        <v>1.2879999999999998</v>
      </c>
      <c r="H1949" s="2">
        <f>'Moving Avg'!G1949</f>
        <v>1.2958000000000001</v>
      </c>
      <c r="I1949" s="2">
        <f>'Moving Avg'!H1949</f>
        <v>1.6118500000000002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45</v>
      </c>
      <c r="O1949" s="8">
        <f t="shared" si="302"/>
        <v>0</v>
      </c>
      <c r="P1949" s="8">
        <f t="shared" si="303"/>
        <v>16.5</v>
      </c>
      <c r="Q1949" s="9">
        <f t="shared" si="304"/>
        <v>26.975000000000001</v>
      </c>
      <c r="R1949" s="9">
        <f t="shared" si="305"/>
        <v>18.125</v>
      </c>
      <c r="S1949" s="9">
        <f t="shared" si="306"/>
        <v>17.925000000000001</v>
      </c>
      <c r="T1949" s="9">
        <f t="shared" si="307"/>
        <v>21.625</v>
      </c>
      <c r="U1949" s="8">
        <f t="shared" si="308"/>
        <v>21.008333333333336</v>
      </c>
      <c r="V1949" s="8">
        <f t="shared" si="309"/>
        <v>21.162500000000001</v>
      </c>
    </row>
    <row r="1950" spans="1:22" ht="13.5" x14ac:dyDescent="0.25">
      <c r="A1950" s="3">
        <f>RSI!A1950</f>
        <v>44847</v>
      </c>
      <c r="B1950" s="2">
        <f>RSI!B1950</f>
        <v>1.29</v>
      </c>
      <c r="C1950" s="2">
        <f>RSI!I1950</f>
        <v>48.56126762263677</v>
      </c>
      <c r="D1950" s="2">
        <f>MACD!E1950</f>
        <v>-2.9378920660354302E-2</v>
      </c>
      <c r="E1950" s="2">
        <f>MACD!F1950</f>
        <v>-1.2495462944891639E-2</v>
      </c>
      <c r="F1950" s="2">
        <f>'Moving Avg'!D1950</f>
        <v>1.2680000000000002</v>
      </c>
      <c r="G1950" s="2">
        <f>'Moving Avg'!F1950</f>
        <v>1.2875000000000001</v>
      </c>
      <c r="H1950" s="2">
        <f>'Moving Avg'!G1950</f>
        <v>1.2970000000000002</v>
      </c>
      <c r="I1950" s="2">
        <f>'Moving Avg'!H1950</f>
        <v>1.6074000000000006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45</v>
      </c>
      <c r="O1950" s="8">
        <f t="shared" si="302"/>
        <v>0</v>
      </c>
      <c r="P1950" s="8">
        <f t="shared" si="303"/>
        <v>16.5</v>
      </c>
      <c r="Q1950" s="9">
        <f t="shared" si="304"/>
        <v>26.975000000000001</v>
      </c>
      <c r="R1950" s="9">
        <f t="shared" si="305"/>
        <v>18.125</v>
      </c>
      <c r="S1950" s="9">
        <f t="shared" si="306"/>
        <v>17.925000000000001</v>
      </c>
      <c r="T1950" s="9">
        <f t="shared" si="307"/>
        <v>21.625</v>
      </c>
      <c r="U1950" s="8">
        <f t="shared" si="308"/>
        <v>21.008333333333336</v>
      </c>
      <c r="V1950" s="8">
        <f t="shared" si="309"/>
        <v>21.162500000000001</v>
      </c>
    </row>
    <row r="1951" spans="1:22" ht="13.5" x14ac:dyDescent="0.25">
      <c r="A1951" s="3">
        <f>RSI!A1951</f>
        <v>44848</v>
      </c>
      <c r="B1951" s="2">
        <f>RSI!B1951</f>
        <v>1.29</v>
      </c>
      <c r="C1951" s="2">
        <f>RSI!I1951</f>
        <v>48.56126762263677</v>
      </c>
      <c r="D1951" s="2">
        <f>MACD!E1951</f>
        <v>-2.553861967439941E-2</v>
      </c>
      <c r="E1951" s="2">
        <f>MACD!F1951</f>
        <v>-1.5104094290793194E-2</v>
      </c>
      <c r="F1951" s="2">
        <f>'Moving Avg'!D1951</f>
        <v>1.264</v>
      </c>
      <c r="G1951" s="2">
        <f>'Moving Avg'!F1951</f>
        <v>1.2869999999999999</v>
      </c>
      <c r="H1951" s="2">
        <f>'Moving Avg'!G1951</f>
        <v>1.2972000000000004</v>
      </c>
      <c r="I1951" s="2">
        <f>'Moving Avg'!H1951</f>
        <v>1.6034000000000006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45</v>
      </c>
      <c r="O1951" s="8">
        <f t="shared" si="302"/>
        <v>0</v>
      </c>
      <c r="P1951" s="8">
        <f t="shared" si="303"/>
        <v>16.5</v>
      </c>
      <c r="Q1951" s="9">
        <f t="shared" si="304"/>
        <v>26.975000000000001</v>
      </c>
      <c r="R1951" s="9">
        <f t="shared" si="305"/>
        <v>18.125</v>
      </c>
      <c r="S1951" s="9">
        <f t="shared" si="306"/>
        <v>17.925000000000001</v>
      </c>
      <c r="T1951" s="9">
        <f t="shared" si="307"/>
        <v>21.625</v>
      </c>
      <c r="U1951" s="8">
        <f t="shared" si="308"/>
        <v>21.008333333333336</v>
      </c>
      <c r="V1951" s="8">
        <f t="shared" si="309"/>
        <v>21.162500000000001</v>
      </c>
    </row>
    <row r="1952" spans="1:22" ht="13.5" x14ac:dyDescent="0.25">
      <c r="A1952" s="3">
        <f>RSI!A1952</f>
        <v>44851</v>
      </c>
      <c r="B1952" s="2">
        <f>RSI!B1952</f>
        <v>1.34</v>
      </c>
      <c r="C1952" s="2">
        <f>RSI!I1952</f>
        <v>55.780417819884761</v>
      </c>
      <c r="D1952" s="2">
        <f>MACD!E1952</f>
        <v>-1.9788655999654958E-2</v>
      </c>
      <c r="E1952" s="2">
        <f>MACD!F1952</f>
        <v>-1.6041006632565549E-2</v>
      </c>
      <c r="F1952" s="2">
        <f>'Moving Avg'!D1952</f>
        <v>1.28</v>
      </c>
      <c r="G1952" s="2">
        <f>'Moving Avg'!F1952</f>
        <v>1.2889999999999999</v>
      </c>
      <c r="H1952" s="2">
        <f>'Moving Avg'!G1952</f>
        <v>1.298</v>
      </c>
      <c r="I1952" s="2">
        <f>'Moving Avg'!H1952</f>
        <v>1.5993500000000005</v>
      </c>
      <c r="J1952" s="6" t="str">
        <f>OBV!F1952</f>
        <v>BEARISH</v>
      </c>
      <c r="K1952" s="6" t="str">
        <f>OBV!G1952</f>
        <v>NEUTRAL</v>
      </c>
      <c r="L1952" s="6" t="str">
        <f>OBV!H1952</f>
        <v>BEARISH DIVERGENCE</v>
      </c>
      <c r="M1952" s="8">
        <f t="shared" si="300"/>
        <v>25</v>
      </c>
      <c r="N1952" s="8">
        <f t="shared" si="301"/>
        <v>45</v>
      </c>
      <c r="O1952" s="8">
        <f t="shared" si="302"/>
        <v>0</v>
      </c>
      <c r="P1952" s="8">
        <f t="shared" si="303"/>
        <v>16.5</v>
      </c>
      <c r="Q1952" s="9">
        <f t="shared" si="304"/>
        <v>26.975000000000001</v>
      </c>
      <c r="R1952" s="9">
        <f t="shared" si="305"/>
        <v>18.125</v>
      </c>
      <c r="S1952" s="9">
        <f t="shared" si="306"/>
        <v>17.925000000000001</v>
      </c>
      <c r="T1952" s="9">
        <f t="shared" si="307"/>
        <v>21.625</v>
      </c>
      <c r="U1952" s="8">
        <f t="shared" si="308"/>
        <v>21.008333333333336</v>
      </c>
      <c r="V1952" s="8">
        <f t="shared" si="309"/>
        <v>21.162500000000001</v>
      </c>
    </row>
    <row r="1953" spans="1:22" ht="13.5" x14ac:dyDescent="0.25">
      <c r="A1953" s="3">
        <f>RSI!A1953</f>
        <v>44852</v>
      </c>
      <c r="B1953" s="2">
        <f>RSI!B1953</f>
        <v>1.34</v>
      </c>
      <c r="C1953" s="2">
        <f>RSI!I1953</f>
        <v>55.780417819884768</v>
      </c>
      <c r="D1953" s="2">
        <f>MACD!E1953</f>
        <v>-1.05567624539189E-2</v>
      </c>
      <c r="E1953" s="2">
        <f>MACD!F1953</f>
        <v>-1.494415779683622E-2</v>
      </c>
      <c r="F1953" s="2">
        <f>'Moving Avg'!D1953</f>
        <v>1.3</v>
      </c>
      <c r="G1953" s="2">
        <f>'Moving Avg'!F1953</f>
        <v>1.2884999999999998</v>
      </c>
      <c r="H1953" s="2">
        <f>'Moving Avg'!G1953</f>
        <v>1.2986000000000002</v>
      </c>
      <c r="I1953" s="2">
        <f>'Moving Avg'!H1953</f>
        <v>1.5953500000000005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83.5</v>
      </c>
      <c r="Q1953" s="9">
        <f t="shared" si="304"/>
        <v>21.274999999999999</v>
      </c>
      <c r="R1953" s="9">
        <f t="shared" si="305"/>
        <v>25.875</v>
      </c>
      <c r="S1953" s="9">
        <f t="shared" si="306"/>
        <v>41.325000000000003</v>
      </c>
      <c r="T1953" s="9">
        <f t="shared" si="307"/>
        <v>27.125</v>
      </c>
      <c r="U1953" s="8">
        <f t="shared" si="308"/>
        <v>29.491666666666664</v>
      </c>
      <c r="V1953" s="8">
        <f t="shared" si="309"/>
        <v>28.9</v>
      </c>
    </row>
    <row r="1954" spans="1:22" ht="13.5" x14ac:dyDescent="0.25">
      <c r="A1954" s="3">
        <f>RSI!A1954</f>
        <v>44853</v>
      </c>
      <c r="B1954" s="2">
        <f>RSI!B1954</f>
        <v>1.31</v>
      </c>
      <c r="C1954" s="2">
        <f>RSI!I1954</f>
        <v>50.817576528096431</v>
      </c>
      <c r="D1954" s="2">
        <f>MACD!E1954</f>
        <v>2.3235730870867499E-3</v>
      </c>
      <c r="E1954" s="2">
        <f>MACD!F1954</f>
        <v>-1.1490611620051628E-2</v>
      </c>
      <c r="F1954" s="2">
        <f>'Moving Avg'!D1954</f>
        <v>1.3140000000000001</v>
      </c>
      <c r="G1954" s="2">
        <f>'Moving Avg'!F1954</f>
        <v>1.2894999999999999</v>
      </c>
      <c r="H1954" s="2">
        <f>'Moving Avg'!G1954</f>
        <v>1.2986000000000002</v>
      </c>
      <c r="I1954" s="2">
        <f>'Moving Avg'!H1954</f>
        <v>1.5912000000000006</v>
      </c>
      <c r="J1954" s="6" t="str">
        <f>OBV!F1954</f>
        <v>BEARISH</v>
      </c>
      <c r="K1954" s="6" t="str">
        <f>OBV!G1954</f>
        <v>NEUTRAL</v>
      </c>
      <c r="L1954" s="6" t="str">
        <f>OBV!H1954</f>
        <v>BEARISH DIVERGENCE</v>
      </c>
      <c r="M1954" s="8">
        <f t="shared" si="300"/>
        <v>25</v>
      </c>
      <c r="N1954" s="8">
        <f t="shared" si="301"/>
        <v>0</v>
      </c>
      <c r="O1954" s="8">
        <f t="shared" si="302"/>
        <v>0</v>
      </c>
      <c r="P1954" s="8">
        <f t="shared" si="303"/>
        <v>16.5</v>
      </c>
      <c r="Q1954" s="9">
        <f t="shared" si="304"/>
        <v>11.225</v>
      </c>
      <c r="R1954" s="9">
        <f t="shared" si="305"/>
        <v>9.125</v>
      </c>
      <c r="S1954" s="9">
        <f t="shared" si="306"/>
        <v>11.175000000000001</v>
      </c>
      <c r="T1954" s="9">
        <f t="shared" si="307"/>
        <v>10.375</v>
      </c>
      <c r="U1954" s="8">
        <f t="shared" si="308"/>
        <v>10.508333333333335</v>
      </c>
      <c r="V1954" s="8">
        <f t="shared" si="309"/>
        <v>10.475000000000001</v>
      </c>
    </row>
    <row r="1955" spans="1:22" ht="13.5" x14ac:dyDescent="0.25">
      <c r="A1955" s="3">
        <f>RSI!A1955</f>
        <v>44854</v>
      </c>
      <c r="B1955" s="2">
        <f>RSI!B1955</f>
        <v>1.31</v>
      </c>
      <c r="C1955" s="2">
        <f>RSI!I1955</f>
        <v>50.817576528096431</v>
      </c>
      <c r="D1955" s="2">
        <f>MACD!E1955</f>
        <v>1.1647783860386562E-2</v>
      </c>
      <c r="E1955" s="2">
        <f>MACD!F1955</f>
        <v>-6.8629325239639898E-3</v>
      </c>
      <c r="F1955" s="2">
        <f>'Moving Avg'!D1955</f>
        <v>1.3180000000000001</v>
      </c>
      <c r="G1955" s="2">
        <f>'Moving Avg'!F1955</f>
        <v>1.2929999999999997</v>
      </c>
      <c r="H1955" s="2">
        <f>'Moving Avg'!G1955</f>
        <v>1.2986000000000002</v>
      </c>
      <c r="I1955" s="2">
        <f>'Moving Avg'!H1955</f>
        <v>1.5872500000000005</v>
      </c>
      <c r="J1955" s="6" t="str">
        <f>OBV!F1955</f>
        <v>BEARISH</v>
      </c>
      <c r="K1955" s="6" t="str">
        <f>OBV!G1955</f>
        <v>NEUTRAL</v>
      </c>
      <c r="L1955" s="6" t="str">
        <f>OBV!H1955</f>
        <v>BEARISH DIVERGENCE</v>
      </c>
      <c r="M1955" s="8">
        <f t="shared" si="300"/>
        <v>25</v>
      </c>
      <c r="N1955" s="8">
        <f t="shared" si="301"/>
        <v>0</v>
      </c>
      <c r="O1955" s="8">
        <f t="shared" si="302"/>
        <v>0</v>
      </c>
      <c r="P1955" s="8">
        <f t="shared" si="303"/>
        <v>16.5</v>
      </c>
      <c r="Q1955" s="9">
        <f t="shared" si="304"/>
        <v>11.225</v>
      </c>
      <c r="R1955" s="9">
        <f t="shared" si="305"/>
        <v>9.125</v>
      </c>
      <c r="S1955" s="9">
        <f t="shared" si="306"/>
        <v>11.175000000000001</v>
      </c>
      <c r="T1955" s="9">
        <f t="shared" si="307"/>
        <v>10.375</v>
      </c>
      <c r="U1955" s="8">
        <f t="shared" si="308"/>
        <v>10.508333333333335</v>
      </c>
      <c r="V1955" s="8">
        <f t="shared" si="309"/>
        <v>10.475000000000001</v>
      </c>
    </row>
    <row r="1956" spans="1:22" ht="13.5" x14ac:dyDescent="0.25">
      <c r="A1956" s="3">
        <f>RSI!A1956</f>
        <v>44855</v>
      </c>
      <c r="B1956" s="2">
        <f>RSI!B1956</f>
        <v>1.28</v>
      </c>
      <c r="C1956" s="2">
        <f>RSI!I1956</f>
        <v>46.064405301461321</v>
      </c>
      <c r="D1956" s="2">
        <f>MACD!E1956</f>
        <v>1.2495552598893456E-2</v>
      </c>
      <c r="E1956" s="2">
        <f>MACD!F1956</f>
        <v>-2.9912354993925014E-3</v>
      </c>
      <c r="F1956" s="2">
        <f>'Moving Avg'!D1956</f>
        <v>1.3160000000000003</v>
      </c>
      <c r="G1956" s="2">
        <f>'Moving Avg'!F1956</f>
        <v>1.2949999999999999</v>
      </c>
      <c r="H1956" s="2">
        <f>'Moving Avg'!G1956</f>
        <v>1.2980000000000005</v>
      </c>
      <c r="I1956" s="2">
        <f>'Moving Avg'!H1956</f>
        <v>1.5831500000000005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0</v>
      </c>
      <c r="O1956" s="8">
        <f t="shared" si="302"/>
        <v>0</v>
      </c>
      <c r="P1956" s="8">
        <f t="shared" si="303"/>
        <v>16.5</v>
      </c>
      <c r="Q1956" s="9">
        <f t="shared" si="304"/>
        <v>11.225</v>
      </c>
      <c r="R1956" s="9">
        <f t="shared" si="305"/>
        <v>9.125</v>
      </c>
      <c r="S1956" s="9">
        <f t="shared" si="306"/>
        <v>11.175000000000001</v>
      </c>
      <c r="T1956" s="9">
        <f t="shared" si="307"/>
        <v>10.375</v>
      </c>
      <c r="U1956" s="8">
        <f t="shared" si="308"/>
        <v>10.508333333333335</v>
      </c>
      <c r="V1956" s="8">
        <f t="shared" si="309"/>
        <v>10.475000000000001</v>
      </c>
    </row>
    <row r="1957" spans="1:22" ht="13.5" x14ac:dyDescent="0.25">
      <c r="A1957" s="3">
        <f>RSI!A1957</f>
        <v>44858</v>
      </c>
      <c r="B1957" s="2">
        <f>RSI!B1957</f>
        <v>1.24</v>
      </c>
      <c r="C1957" s="2">
        <f>RSI!I1957</f>
        <v>40.61023790137839</v>
      </c>
      <c r="D1957" s="2">
        <f>MACD!E1957</f>
        <v>8.6298950282204245E-3</v>
      </c>
      <c r="E1957" s="2">
        <f>MACD!F1957</f>
        <v>-6.6700939386991637E-4</v>
      </c>
      <c r="F1957" s="2">
        <f>'Moving Avg'!D1957</f>
        <v>1.296</v>
      </c>
      <c r="G1957" s="2">
        <f>'Moving Avg'!F1957</f>
        <v>1.2949999999999997</v>
      </c>
      <c r="H1957" s="2">
        <f>'Moving Avg'!G1957</f>
        <v>1.2966000000000006</v>
      </c>
      <c r="I1957" s="2">
        <f>'Moving Avg'!H1957</f>
        <v>1.5788500000000008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  <c r="M1957" s="8">
        <f t="shared" si="300"/>
        <v>25</v>
      </c>
      <c r="N1957" s="8">
        <f t="shared" si="301"/>
        <v>0</v>
      </c>
      <c r="O1957" s="8">
        <f t="shared" si="302"/>
        <v>0</v>
      </c>
      <c r="P1957" s="8">
        <f t="shared" si="303"/>
        <v>16.5</v>
      </c>
      <c r="Q1957" s="9">
        <f t="shared" si="304"/>
        <v>11.225</v>
      </c>
      <c r="R1957" s="9">
        <f t="shared" si="305"/>
        <v>9.125</v>
      </c>
      <c r="S1957" s="9">
        <f t="shared" si="306"/>
        <v>11.175000000000001</v>
      </c>
      <c r="T1957" s="9">
        <f t="shared" si="307"/>
        <v>10.375</v>
      </c>
      <c r="U1957" s="8">
        <f t="shared" si="308"/>
        <v>10.508333333333335</v>
      </c>
      <c r="V1957" s="8">
        <f t="shared" si="309"/>
        <v>10.475000000000001</v>
      </c>
    </row>
    <row r="1958" spans="1:22" ht="13.5" x14ac:dyDescent="0.25">
      <c r="A1958" s="3">
        <f>RSI!A1958</f>
        <v>44859</v>
      </c>
      <c r="B1958" s="2">
        <f>RSI!B1958</f>
        <v>1.24</v>
      </c>
      <c r="C1958" s="2">
        <f>RSI!I1958</f>
        <v>40.61023790137839</v>
      </c>
      <c r="D1958" s="2">
        <f>MACD!E1958</f>
        <v>2.6538967032976313E-3</v>
      </c>
      <c r="E1958" s="2">
        <f>MACD!F1958</f>
        <v>-2.8281744364068006E-6</v>
      </c>
      <c r="F1958" s="2">
        <f>'Moving Avg'!D1958</f>
        <v>1.2760000000000002</v>
      </c>
      <c r="G1958" s="2">
        <f>'Moving Avg'!F1958</f>
        <v>1.2949999999999997</v>
      </c>
      <c r="H1958" s="2">
        <f>'Moving Avg'!G1958</f>
        <v>1.2952000000000004</v>
      </c>
      <c r="I1958" s="2">
        <f>'Moving Avg'!H1958</f>
        <v>1.5745500000000008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25</v>
      </c>
      <c r="N1958" s="8">
        <f t="shared" si="301"/>
        <v>0</v>
      </c>
      <c r="O1958" s="8">
        <f t="shared" si="302"/>
        <v>0</v>
      </c>
      <c r="P1958" s="8">
        <f t="shared" si="303"/>
        <v>16.5</v>
      </c>
      <c r="Q1958" s="9">
        <f t="shared" si="304"/>
        <v>11.225</v>
      </c>
      <c r="R1958" s="9">
        <f t="shared" si="305"/>
        <v>9.125</v>
      </c>
      <c r="S1958" s="9">
        <f t="shared" si="306"/>
        <v>11.175000000000001</v>
      </c>
      <c r="T1958" s="9">
        <f t="shared" si="307"/>
        <v>10.375</v>
      </c>
      <c r="U1958" s="8">
        <f t="shared" si="308"/>
        <v>10.508333333333335</v>
      </c>
      <c r="V1958" s="8">
        <f t="shared" si="309"/>
        <v>10.475000000000001</v>
      </c>
    </row>
    <row r="1959" spans="1:22" ht="13.5" x14ac:dyDescent="0.25">
      <c r="A1959" s="3">
        <f>RSI!A1959</f>
        <v>44860</v>
      </c>
      <c r="B1959" s="2">
        <f>RSI!B1959</f>
        <v>1.24</v>
      </c>
      <c r="C1959" s="2">
        <f>RSI!I1959</f>
        <v>40.61023790137839</v>
      </c>
      <c r="D1959" s="2">
        <f>MACD!E1959</f>
        <v>-2.0583971034460191E-3</v>
      </c>
      <c r="E1959" s="2">
        <f>MACD!F1959</f>
        <v>-4.1394196023832925E-4</v>
      </c>
      <c r="F1959" s="2">
        <f>'Moving Avg'!D1959</f>
        <v>1.262</v>
      </c>
      <c r="G1959" s="2">
        <f>'Moving Avg'!F1959</f>
        <v>1.2949999999999997</v>
      </c>
      <c r="H1959" s="2">
        <f>'Moving Avg'!G1959</f>
        <v>1.2944000000000004</v>
      </c>
      <c r="I1959" s="2">
        <f>'Moving Avg'!H1959</f>
        <v>1.5702500000000006</v>
      </c>
      <c r="J1959" s="6" t="str">
        <f>OBV!F1959</f>
        <v>BEARISH</v>
      </c>
      <c r="K1959" s="6" t="str">
        <f>OBV!G1959</f>
        <v>NEUTRAL</v>
      </c>
      <c r="L1959" s="6" t="str">
        <f>OBV!H1959</f>
        <v>CONFIRMED BEARISH</v>
      </c>
      <c r="M1959" s="8">
        <f t="shared" si="300"/>
        <v>25</v>
      </c>
      <c r="N1959" s="8">
        <f t="shared" si="301"/>
        <v>45</v>
      </c>
      <c r="O1959" s="8">
        <f t="shared" si="302"/>
        <v>0</v>
      </c>
      <c r="P1959" s="8">
        <f t="shared" si="303"/>
        <v>16.5</v>
      </c>
      <c r="Q1959" s="9">
        <f t="shared" si="304"/>
        <v>26.975000000000001</v>
      </c>
      <c r="R1959" s="9">
        <f t="shared" si="305"/>
        <v>18.125</v>
      </c>
      <c r="S1959" s="9">
        <f t="shared" si="306"/>
        <v>17.925000000000001</v>
      </c>
      <c r="T1959" s="9">
        <f t="shared" si="307"/>
        <v>21.625</v>
      </c>
      <c r="U1959" s="8">
        <f t="shared" si="308"/>
        <v>21.008333333333336</v>
      </c>
      <c r="V1959" s="8">
        <f t="shared" si="309"/>
        <v>21.162500000000001</v>
      </c>
    </row>
    <row r="1960" spans="1:22" ht="13.5" x14ac:dyDescent="0.25">
      <c r="A1960" s="3">
        <f>RSI!A1960</f>
        <v>44861</v>
      </c>
      <c r="B1960" s="2">
        <f>RSI!B1960</f>
        <v>1.24</v>
      </c>
      <c r="C1960" s="2">
        <f>RSI!I1960</f>
        <v>40.610237901378397</v>
      </c>
      <c r="D1960" s="2">
        <f>MACD!E1960</f>
        <v>1.9654000235034275E-3</v>
      </c>
      <c r="E1960" s="2">
        <f>MACD!F1960</f>
        <v>6.1926436510022101E-5</v>
      </c>
      <c r="F1960" s="2">
        <f>'Moving Avg'!D1960</f>
        <v>1.248</v>
      </c>
      <c r="G1960" s="2">
        <f>'Moving Avg'!F1960</f>
        <v>1.2949999999999995</v>
      </c>
      <c r="H1960" s="2">
        <f>'Moving Avg'!G1960</f>
        <v>1.2946000000000006</v>
      </c>
      <c r="I1960" s="2">
        <f>'Moving Avg'!H1960</f>
        <v>1.5659500000000008</v>
      </c>
      <c r="J1960" s="6" t="str">
        <f>OBV!F1960</f>
        <v>BEARISH</v>
      </c>
      <c r="K1960" s="6" t="str">
        <f>OBV!G1960</f>
        <v>NEUTRAL</v>
      </c>
      <c r="L1960" s="6" t="str">
        <f>OBV!H1960</f>
        <v>CONFIRMED BEARISH</v>
      </c>
      <c r="M1960" s="8">
        <f t="shared" si="300"/>
        <v>25</v>
      </c>
      <c r="N1960" s="8">
        <f t="shared" si="301"/>
        <v>0</v>
      </c>
      <c r="O1960" s="8">
        <f t="shared" si="302"/>
        <v>0</v>
      </c>
      <c r="P1960" s="8">
        <f t="shared" si="303"/>
        <v>16.5</v>
      </c>
      <c r="Q1960" s="9">
        <f t="shared" si="304"/>
        <v>11.225</v>
      </c>
      <c r="R1960" s="9">
        <f t="shared" si="305"/>
        <v>9.125</v>
      </c>
      <c r="S1960" s="9">
        <f t="shared" si="306"/>
        <v>11.175000000000001</v>
      </c>
      <c r="T1960" s="9">
        <f t="shared" si="307"/>
        <v>10.375</v>
      </c>
      <c r="U1960" s="8">
        <f t="shared" si="308"/>
        <v>10.508333333333335</v>
      </c>
      <c r="V1960" s="8">
        <f t="shared" si="309"/>
        <v>10.475000000000001</v>
      </c>
    </row>
    <row r="1961" spans="1:22" ht="13.5" x14ac:dyDescent="0.25">
      <c r="A1961" s="3">
        <f>RSI!A1961</f>
        <v>44862</v>
      </c>
      <c r="B1961" s="2">
        <f>RSI!B1961</f>
        <v>1.24</v>
      </c>
      <c r="C1961" s="2">
        <f>RSI!I1961</f>
        <v>40.610237901378397</v>
      </c>
      <c r="D1961" s="2">
        <f>MACD!E1961</f>
        <v>5.6653504788228837E-3</v>
      </c>
      <c r="E1961" s="2">
        <f>MACD!F1961</f>
        <v>1.1826112449725944E-3</v>
      </c>
      <c r="F1961" s="2">
        <f>'Moving Avg'!D1961</f>
        <v>1.24</v>
      </c>
      <c r="G1961" s="2">
        <f>'Moving Avg'!F1961</f>
        <v>1.2924999999999995</v>
      </c>
      <c r="H1961" s="2">
        <f>'Moving Avg'!G1961</f>
        <v>1.2948000000000004</v>
      </c>
      <c r="I1961" s="2">
        <f>'Moving Avg'!H1961</f>
        <v>1.5616500000000004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0</v>
      </c>
      <c r="P1961" s="8">
        <f t="shared" si="303"/>
        <v>16.5</v>
      </c>
      <c r="Q1961" s="9">
        <f t="shared" si="304"/>
        <v>11.225</v>
      </c>
      <c r="R1961" s="9">
        <f t="shared" si="305"/>
        <v>9.125</v>
      </c>
      <c r="S1961" s="9">
        <f t="shared" si="306"/>
        <v>11.175000000000001</v>
      </c>
      <c r="T1961" s="9">
        <f t="shared" si="307"/>
        <v>10.375</v>
      </c>
      <c r="U1961" s="8">
        <f t="shared" si="308"/>
        <v>10.508333333333335</v>
      </c>
      <c r="V1961" s="8">
        <f t="shared" si="309"/>
        <v>10.475000000000001</v>
      </c>
    </row>
    <row r="1962" spans="1:22" ht="13.5" x14ac:dyDescent="0.25">
      <c r="A1962" s="3">
        <f>RSI!A1962</f>
        <v>44865</v>
      </c>
      <c r="B1962" s="2">
        <f>RSI!B1962</f>
        <v>1.24</v>
      </c>
      <c r="C1962" s="2">
        <f>RSI!I1962</f>
        <v>40.61023790137839</v>
      </c>
      <c r="D1962" s="2">
        <f>MACD!E1962</f>
        <v>1.6761717924115072E-2</v>
      </c>
      <c r="E1962" s="2">
        <f>MACD!F1962</f>
        <v>4.29843258080109E-3</v>
      </c>
      <c r="F1962" s="2">
        <f>'Moving Avg'!D1962</f>
        <v>1.24</v>
      </c>
      <c r="G1962" s="2">
        <f>'Moving Avg'!F1962</f>
        <v>1.2879999999999996</v>
      </c>
      <c r="H1962" s="2">
        <f>'Moving Avg'!G1962</f>
        <v>1.2946000000000006</v>
      </c>
      <c r="I1962" s="2">
        <f>'Moving Avg'!H1962</f>
        <v>1.5573500000000007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25</v>
      </c>
      <c r="N1962" s="8">
        <f t="shared" si="301"/>
        <v>0</v>
      </c>
      <c r="O1962" s="8">
        <f t="shared" si="302"/>
        <v>0</v>
      </c>
      <c r="P1962" s="8">
        <f t="shared" si="303"/>
        <v>33</v>
      </c>
      <c r="Q1962" s="9">
        <f t="shared" si="304"/>
        <v>13.7</v>
      </c>
      <c r="R1962" s="9">
        <f t="shared" si="305"/>
        <v>13.25</v>
      </c>
      <c r="S1962" s="9">
        <f t="shared" si="306"/>
        <v>18.600000000000001</v>
      </c>
      <c r="T1962" s="9">
        <f t="shared" si="307"/>
        <v>14.5</v>
      </c>
      <c r="U1962" s="8">
        <f t="shared" si="308"/>
        <v>15.183333333333332</v>
      </c>
      <c r="V1962" s="8">
        <f t="shared" si="309"/>
        <v>15.012499999999999</v>
      </c>
    </row>
    <row r="1963" spans="1:22" ht="13.5" x14ac:dyDescent="0.25">
      <c r="A1963" s="3">
        <f>RSI!A1963</f>
        <v>44866</v>
      </c>
      <c r="B1963" s="2">
        <f>RSI!B1963</f>
        <v>1.24</v>
      </c>
      <c r="C1963" s="2">
        <f>RSI!I1963</f>
        <v>40.61023790137839</v>
      </c>
      <c r="D1963" s="2">
        <f>MACD!E1963</f>
        <v>2.6404037513171774E-2</v>
      </c>
      <c r="E1963" s="2">
        <f>MACD!F1963</f>
        <v>8.7195535672752282E-3</v>
      </c>
      <c r="F1963" s="2">
        <f>'Moving Avg'!D1963</f>
        <v>1.24</v>
      </c>
      <c r="G1963" s="2">
        <f>'Moving Avg'!F1963</f>
        <v>1.2819999999999996</v>
      </c>
      <c r="H1963" s="2">
        <f>'Moving Avg'!G1963</f>
        <v>1.2942000000000005</v>
      </c>
      <c r="I1963" s="2">
        <f>'Moving Avg'!H1963</f>
        <v>1.5531500000000009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25</v>
      </c>
      <c r="N1963" s="8">
        <f t="shared" si="301"/>
        <v>0</v>
      </c>
      <c r="O1963" s="8">
        <f t="shared" si="302"/>
        <v>0</v>
      </c>
      <c r="P1963" s="8">
        <f t="shared" si="303"/>
        <v>33</v>
      </c>
      <c r="Q1963" s="9">
        <f t="shared" si="304"/>
        <v>13.7</v>
      </c>
      <c r="R1963" s="9">
        <f t="shared" si="305"/>
        <v>13.25</v>
      </c>
      <c r="S1963" s="9">
        <f t="shared" si="306"/>
        <v>18.600000000000001</v>
      </c>
      <c r="T1963" s="9">
        <f t="shared" si="307"/>
        <v>14.5</v>
      </c>
      <c r="U1963" s="8">
        <f t="shared" si="308"/>
        <v>15.183333333333332</v>
      </c>
      <c r="V1963" s="8">
        <f t="shared" si="309"/>
        <v>15.012499999999999</v>
      </c>
    </row>
    <row r="1964" spans="1:22" ht="13.5" x14ac:dyDescent="0.25">
      <c r="A1964" s="3">
        <f>RSI!A1964</f>
        <v>44867</v>
      </c>
      <c r="B1964" s="2">
        <f>RSI!B1964</f>
        <v>1.24</v>
      </c>
      <c r="C1964" s="2">
        <f>RSI!I1964</f>
        <v>40.61023790137839</v>
      </c>
      <c r="D1964" s="2">
        <f>MACD!E1964</f>
        <v>3.0181877219547459E-2</v>
      </c>
      <c r="E1964" s="2">
        <f>MACD!F1964</f>
        <v>1.3012018297729674E-2</v>
      </c>
      <c r="F1964" s="2">
        <f>'Moving Avg'!D1964</f>
        <v>1.24</v>
      </c>
      <c r="G1964" s="2">
        <f>'Moving Avg'!F1964</f>
        <v>1.2749999999999995</v>
      </c>
      <c r="H1964" s="2">
        <f>'Moving Avg'!G1964</f>
        <v>1.2938000000000005</v>
      </c>
      <c r="I1964" s="2">
        <f>'Moving Avg'!H1964</f>
        <v>1.5489500000000007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25</v>
      </c>
      <c r="N1964" s="8">
        <f t="shared" si="301"/>
        <v>0</v>
      </c>
      <c r="O1964" s="8">
        <f t="shared" si="302"/>
        <v>0</v>
      </c>
      <c r="P1964" s="8">
        <f t="shared" si="303"/>
        <v>33</v>
      </c>
      <c r="Q1964" s="9">
        <f t="shared" si="304"/>
        <v>13.7</v>
      </c>
      <c r="R1964" s="9">
        <f t="shared" si="305"/>
        <v>13.25</v>
      </c>
      <c r="S1964" s="9">
        <f t="shared" si="306"/>
        <v>18.600000000000001</v>
      </c>
      <c r="T1964" s="9">
        <f t="shared" si="307"/>
        <v>14.5</v>
      </c>
      <c r="U1964" s="8">
        <f t="shared" si="308"/>
        <v>15.183333333333332</v>
      </c>
      <c r="V1964" s="8">
        <f t="shared" si="309"/>
        <v>15.012499999999999</v>
      </c>
    </row>
    <row r="1965" spans="1:22" ht="13.5" x14ac:dyDescent="0.25">
      <c r="A1965" s="3">
        <f>RSI!A1965</f>
        <v>44868</v>
      </c>
      <c r="B1965" s="2">
        <f>RSI!B1965</f>
        <v>1.24</v>
      </c>
      <c r="C1965" s="2">
        <f>RSI!I1965</f>
        <v>40.61023790137839</v>
      </c>
      <c r="D1965" s="2">
        <f>MACD!E1965</f>
        <v>3.3595490924319682E-2</v>
      </c>
      <c r="E1965" s="2">
        <f>MACD!F1965</f>
        <v>1.7128712823047676E-2</v>
      </c>
      <c r="F1965" s="2">
        <f>'Moving Avg'!D1965</f>
        <v>1.24</v>
      </c>
      <c r="G1965" s="2">
        <f>'Moving Avg'!F1965</f>
        <v>1.2684999999999995</v>
      </c>
      <c r="H1965" s="2">
        <f>'Moving Avg'!G1965</f>
        <v>1.2926000000000004</v>
      </c>
      <c r="I1965" s="2">
        <f>'Moving Avg'!H1965</f>
        <v>1.5447500000000007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25</v>
      </c>
      <c r="N1965" s="8">
        <f t="shared" si="301"/>
        <v>0</v>
      </c>
      <c r="O1965" s="8">
        <f t="shared" si="302"/>
        <v>0</v>
      </c>
      <c r="P1965" s="8">
        <f t="shared" si="303"/>
        <v>33</v>
      </c>
      <c r="Q1965" s="9">
        <f t="shared" si="304"/>
        <v>13.7</v>
      </c>
      <c r="R1965" s="9">
        <f t="shared" si="305"/>
        <v>13.25</v>
      </c>
      <c r="S1965" s="9">
        <f t="shared" si="306"/>
        <v>18.600000000000001</v>
      </c>
      <c r="T1965" s="9">
        <f t="shared" si="307"/>
        <v>14.5</v>
      </c>
      <c r="U1965" s="8">
        <f t="shared" si="308"/>
        <v>15.183333333333332</v>
      </c>
      <c r="V1965" s="8">
        <f t="shared" si="309"/>
        <v>15.012499999999999</v>
      </c>
    </row>
    <row r="1966" spans="1:22" ht="13.5" x14ac:dyDescent="0.25">
      <c r="A1966" s="3">
        <f>RSI!A1966</f>
        <v>44869</v>
      </c>
      <c r="B1966" s="2">
        <f>RSI!B1966</f>
        <v>1.2</v>
      </c>
      <c r="C1966" s="2">
        <f>RSI!I1966</f>
        <v>32.997994154296649</v>
      </c>
      <c r="D1966" s="2">
        <f>MACD!E1966</f>
        <v>3.5032419144021221E-2</v>
      </c>
      <c r="E1966" s="2">
        <f>MACD!F1966</f>
        <v>2.0709454087242386E-2</v>
      </c>
      <c r="F1966" s="2">
        <f>'Moving Avg'!D1966</f>
        <v>1.232</v>
      </c>
      <c r="G1966" s="2">
        <f>'Moving Avg'!F1966</f>
        <v>1.2629999999999995</v>
      </c>
      <c r="H1966" s="2">
        <f>'Moving Avg'!G1966</f>
        <v>1.2908000000000004</v>
      </c>
      <c r="I1966" s="2">
        <f>'Moving Avg'!H1966</f>
        <v>1.5405500000000005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0</v>
      </c>
      <c r="P1966" s="8">
        <f t="shared" si="303"/>
        <v>16.5</v>
      </c>
      <c r="Q1966" s="9">
        <f t="shared" si="304"/>
        <v>11.225</v>
      </c>
      <c r="R1966" s="9">
        <f t="shared" si="305"/>
        <v>9.125</v>
      </c>
      <c r="S1966" s="9">
        <f t="shared" si="306"/>
        <v>11.175000000000001</v>
      </c>
      <c r="T1966" s="9">
        <f t="shared" si="307"/>
        <v>10.375</v>
      </c>
      <c r="U1966" s="8">
        <f t="shared" si="308"/>
        <v>10.508333333333335</v>
      </c>
      <c r="V1966" s="8">
        <f t="shared" si="309"/>
        <v>10.475000000000001</v>
      </c>
    </row>
    <row r="1967" spans="1:22" ht="13.5" x14ac:dyDescent="0.25">
      <c r="A1967" s="3">
        <f>RSI!A1967</f>
        <v>44872</v>
      </c>
      <c r="B1967" s="2">
        <f>RSI!B1967</f>
        <v>1.2</v>
      </c>
      <c r="C1967" s="2">
        <f>RSI!I1967</f>
        <v>32.997994154296649</v>
      </c>
      <c r="D1967" s="2">
        <f>MACD!E1967</f>
        <v>3.0516822516789999E-2</v>
      </c>
      <c r="E1967" s="2">
        <f>MACD!F1967</f>
        <v>2.2670927773151911E-2</v>
      </c>
      <c r="F1967" s="2">
        <f>'Moving Avg'!D1967</f>
        <v>1.224</v>
      </c>
      <c r="G1967" s="2">
        <f>'Moving Avg'!F1967</f>
        <v>1.2599999999999996</v>
      </c>
      <c r="H1967" s="2">
        <f>'Moving Avg'!G1967</f>
        <v>1.2890000000000006</v>
      </c>
      <c r="I1967" s="2">
        <f>'Moving Avg'!H1967</f>
        <v>1.5366000000000009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0</v>
      </c>
      <c r="P1967" s="8">
        <f t="shared" si="303"/>
        <v>16.5</v>
      </c>
      <c r="Q1967" s="9">
        <f t="shared" si="304"/>
        <v>11.225</v>
      </c>
      <c r="R1967" s="9">
        <f t="shared" si="305"/>
        <v>9.125</v>
      </c>
      <c r="S1967" s="9">
        <f t="shared" si="306"/>
        <v>11.175000000000001</v>
      </c>
      <c r="T1967" s="9">
        <f t="shared" si="307"/>
        <v>10.375</v>
      </c>
      <c r="U1967" s="8">
        <f t="shared" si="308"/>
        <v>10.508333333333335</v>
      </c>
      <c r="V1967" s="8">
        <f t="shared" si="309"/>
        <v>10.475000000000001</v>
      </c>
    </row>
    <row r="1968" spans="1:22" ht="13.5" x14ac:dyDescent="0.25">
      <c r="A1968" s="3">
        <f>RSI!A1968</f>
        <v>44873</v>
      </c>
      <c r="B1968" s="2">
        <f>RSI!B1968</f>
        <v>1.2</v>
      </c>
      <c r="C1968" s="2">
        <f>RSI!I1968</f>
        <v>32.997994154296649</v>
      </c>
      <c r="D1968" s="2">
        <f>MACD!E1968</f>
        <v>2.7087032310078474E-2</v>
      </c>
      <c r="E1968" s="2">
        <f>MACD!F1968</f>
        <v>2.3554148680537224E-2</v>
      </c>
      <c r="F1968" s="2">
        <f>'Moving Avg'!D1968</f>
        <v>1.216</v>
      </c>
      <c r="G1968" s="2">
        <f>'Moving Avg'!F1968</f>
        <v>1.2579999999999996</v>
      </c>
      <c r="H1968" s="2">
        <f>'Moving Avg'!G1968</f>
        <v>1.2872000000000006</v>
      </c>
      <c r="I1968" s="2">
        <f>'Moving Avg'!H1968</f>
        <v>1.532650000000001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0</v>
      </c>
      <c r="P1968" s="8">
        <f t="shared" si="303"/>
        <v>16.5</v>
      </c>
      <c r="Q1968" s="9">
        <f t="shared" si="304"/>
        <v>11.225</v>
      </c>
      <c r="R1968" s="9">
        <f t="shared" si="305"/>
        <v>9.125</v>
      </c>
      <c r="S1968" s="9">
        <f t="shared" si="306"/>
        <v>11.175000000000001</v>
      </c>
      <c r="T1968" s="9">
        <f t="shared" si="307"/>
        <v>10.375</v>
      </c>
      <c r="U1968" s="8">
        <f t="shared" si="308"/>
        <v>10.508333333333335</v>
      </c>
      <c r="V1968" s="8">
        <f t="shared" si="309"/>
        <v>10.475000000000001</v>
      </c>
    </row>
    <row r="1969" spans="1:22" ht="13.5" x14ac:dyDescent="0.25">
      <c r="A1969" s="3">
        <f>RSI!A1969</f>
        <v>44874</v>
      </c>
      <c r="B1969" s="2">
        <f>RSI!B1969</f>
        <v>1.2</v>
      </c>
      <c r="C1969" s="2">
        <f>RSI!I1969</f>
        <v>32.997994154296649</v>
      </c>
      <c r="D1969" s="2">
        <f>MACD!E1969</f>
        <v>2.4547031067668312E-2</v>
      </c>
      <c r="E1969" s="2">
        <f>MACD!F1969</f>
        <v>2.3752725157963443E-2</v>
      </c>
      <c r="F1969" s="2">
        <f>'Moving Avg'!D1969</f>
        <v>1.208</v>
      </c>
      <c r="G1969" s="2">
        <f>'Moving Avg'!F1969</f>
        <v>1.2559999999999998</v>
      </c>
      <c r="H1969" s="2">
        <f>'Moving Avg'!G1969</f>
        <v>1.2862000000000007</v>
      </c>
      <c r="I1969" s="2">
        <f>'Moving Avg'!H1969</f>
        <v>1.5287000000000008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0</v>
      </c>
      <c r="P1969" s="8">
        <f t="shared" si="303"/>
        <v>16.5</v>
      </c>
      <c r="Q1969" s="9">
        <f t="shared" si="304"/>
        <v>11.225</v>
      </c>
      <c r="R1969" s="9">
        <f t="shared" si="305"/>
        <v>9.125</v>
      </c>
      <c r="S1969" s="9">
        <f t="shared" si="306"/>
        <v>11.175000000000001</v>
      </c>
      <c r="T1969" s="9">
        <f t="shared" si="307"/>
        <v>10.375</v>
      </c>
      <c r="U1969" s="8">
        <f t="shared" si="308"/>
        <v>10.508333333333335</v>
      </c>
      <c r="V1969" s="8">
        <f t="shared" si="309"/>
        <v>10.475000000000001</v>
      </c>
    </row>
    <row r="1970" spans="1:22" ht="13.5" x14ac:dyDescent="0.25">
      <c r="A1970" s="3">
        <f>RSI!A1970</f>
        <v>44875</v>
      </c>
      <c r="B1970" s="2">
        <f>RSI!B1970</f>
        <v>1.2</v>
      </c>
      <c r="C1970" s="2">
        <f>RSI!I1970</f>
        <v>32.997994154296649</v>
      </c>
      <c r="D1970" s="2">
        <f>MACD!E1970</f>
        <v>2.2733103814296607E-2</v>
      </c>
      <c r="E1970" s="2">
        <f>MACD!F1970</f>
        <v>2.3548800889230077E-2</v>
      </c>
      <c r="F1970" s="2">
        <f>'Moving Avg'!D1970</f>
        <v>1.2</v>
      </c>
      <c r="G1970" s="2">
        <f>'Moving Avg'!F1970</f>
        <v>1.2514999999999996</v>
      </c>
      <c r="H1970" s="2">
        <f>'Moving Avg'!G1970</f>
        <v>1.2852000000000006</v>
      </c>
      <c r="I1970" s="2">
        <f>'Moving Avg'!H1970</f>
        <v>1.5248500000000009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  <c r="M1970" s="8">
        <f t="shared" si="300"/>
        <v>25</v>
      </c>
      <c r="N1970" s="8">
        <f t="shared" si="301"/>
        <v>45</v>
      </c>
      <c r="O1970" s="8">
        <f t="shared" si="302"/>
        <v>0</v>
      </c>
      <c r="P1970" s="8">
        <f t="shared" si="303"/>
        <v>16.5</v>
      </c>
      <c r="Q1970" s="9">
        <f t="shared" si="304"/>
        <v>26.975000000000001</v>
      </c>
      <c r="R1970" s="9">
        <f t="shared" si="305"/>
        <v>18.125</v>
      </c>
      <c r="S1970" s="9">
        <f t="shared" si="306"/>
        <v>17.925000000000001</v>
      </c>
      <c r="T1970" s="9">
        <f t="shared" si="307"/>
        <v>21.625</v>
      </c>
      <c r="U1970" s="8">
        <f t="shared" si="308"/>
        <v>21.008333333333336</v>
      </c>
      <c r="V1970" s="8">
        <f t="shared" si="309"/>
        <v>21.162500000000001</v>
      </c>
    </row>
    <row r="1971" spans="1:22" ht="13.5" x14ac:dyDescent="0.25">
      <c r="A1971" s="3">
        <f>RSI!A1971</f>
        <v>44876</v>
      </c>
      <c r="B1971" s="2">
        <f>RSI!B1971</f>
        <v>1.2</v>
      </c>
      <c r="C1971" s="2">
        <f>RSI!I1971</f>
        <v>32.997994154296649</v>
      </c>
      <c r="D1971" s="2">
        <f>MACD!E1971</f>
        <v>2.1508709483998967E-2</v>
      </c>
      <c r="E1971" s="2">
        <f>MACD!F1971</f>
        <v>2.3140782608183856E-2</v>
      </c>
      <c r="F1971" s="2">
        <f>'Moving Avg'!D1971</f>
        <v>1.2</v>
      </c>
      <c r="G1971" s="2">
        <f>'Moving Avg'!F1971</f>
        <v>1.2469999999999997</v>
      </c>
      <c r="H1971" s="2">
        <f>'Moving Avg'!G1971</f>
        <v>1.2832000000000008</v>
      </c>
      <c r="I1971" s="2">
        <f>'Moving Avg'!H1971</f>
        <v>1.521000000000001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25</v>
      </c>
      <c r="N1971" s="8">
        <f t="shared" si="301"/>
        <v>45</v>
      </c>
      <c r="O1971" s="8">
        <f t="shared" si="302"/>
        <v>0</v>
      </c>
      <c r="P1971" s="8">
        <f t="shared" si="303"/>
        <v>33</v>
      </c>
      <c r="Q1971" s="9">
        <f t="shared" si="304"/>
        <v>29.45</v>
      </c>
      <c r="R1971" s="9">
        <f t="shared" si="305"/>
        <v>22.25</v>
      </c>
      <c r="S1971" s="9">
        <f t="shared" si="306"/>
        <v>25.35</v>
      </c>
      <c r="T1971" s="9">
        <f t="shared" si="307"/>
        <v>25.75</v>
      </c>
      <c r="U1971" s="8">
        <f t="shared" si="308"/>
        <v>25.683333333333337</v>
      </c>
      <c r="V1971" s="8">
        <f t="shared" si="309"/>
        <v>25.700000000000003</v>
      </c>
    </row>
    <row r="1972" spans="1:22" ht="13.5" x14ac:dyDescent="0.25">
      <c r="A1972" s="3">
        <f>RSI!A1972</f>
        <v>44879</v>
      </c>
      <c r="B1972" s="2">
        <f>RSI!B1972</f>
        <v>1.2</v>
      </c>
      <c r="C1972" s="2">
        <f>RSI!I1972</f>
        <v>32.997994154296649</v>
      </c>
      <c r="D1972" s="2">
        <f>MACD!E1972</f>
        <v>2.0760153134233184E-2</v>
      </c>
      <c r="E1972" s="2">
        <f>MACD!F1972</f>
        <v>2.2664656713393724E-2</v>
      </c>
      <c r="F1972" s="2">
        <f>'Moving Avg'!D1972</f>
        <v>1.2</v>
      </c>
      <c r="G1972" s="2">
        <f>'Moving Avg'!F1972</f>
        <v>1.2399999999999998</v>
      </c>
      <c r="H1972" s="2">
        <f>'Moving Avg'!G1972</f>
        <v>1.2802000000000007</v>
      </c>
      <c r="I1972" s="2">
        <f>'Moving Avg'!H1972</f>
        <v>1.5175500000000008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25</v>
      </c>
      <c r="N1972" s="8">
        <f t="shared" si="301"/>
        <v>45</v>
      </c>
      <c r="O1972" s="8">
        <f t="shared" si="302"/>
        <v>0</v>
      </c>
      <c r="P1972" s="8">
        <f t="shared" si="303"/>
        <v>33</v>
      </c>
      <c r="Q1972" s="9">
        <f t="shared" si="304"/>
        <v>29.45</v>
      </c>
      <c r="R1972" s="9">
        <f t="shared" si="305"/>
        <v>22.25</v>
      </c>
      <c r="S1972" s="9">
        <f t="shared" si="306"/>
        <v>25.35</v>
      </c>
      <c r="T1972" s="9">
        <f t="shared" si="307"/>
        <v>25.75</v>
      </c>
      <c r="U1972" s="8">
        <f t="shared" si="308"/>
        <v>25.683333333333337</v>
      </c>
      <c r="V1972" s="8">
        <f t="shared" si="309"/>
        <v>25.700000000000003</v>
      </c>
    </row>
    <row r="1973" spans="1:22" ht="13.5" x14ac:dyDescent="0.25">
      <c r="A1973" s="3">
        <f>RSI!A1973</f>
        <v>44880</v>
      </c>
      <c r="B1973" s="2">
        <f>RSI!B1973</f>
        <v>1.2</v>
      </c>
      <c r="C1973" s="2">
        <f>RSI!I1973</f>
        <v>32.997994154296649</v>
      </c>
      <c r="D1973" s="2">
        <f>MACD!E1973</f>
        <v>2.0392934875764324E-2</v>
      </c>
      <c r="E1973" s="2">
        <f>MACD!F1973</f>
        <v>2.2210312345867844E-2</v>
      </c>
      <c r="F1973" s="2">
        <f>'Moving Avg'!D1973</f>
        <v>1.2</v>
      </c>
      <c r="G1973" s="2">
        <f>'Moving Avg'!F1973</f>
        <v>1.2329999999999999</v>
      </c>
      <c r="H1973" s="2">
        <f>'Moving Avg'!G1973</f>
        <v>1.2766000000000011</v>
      </c>
      <c r="I1973" s="2">
        <f>'Moving Avg'!H1973</f>
        <v>1.5141000000000004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25</v>
      </c>
      <c r="N1973" s="8">
        <f t="shared" si="301"/>
        <v>45</v>
      </c>
      <c r="O1973" s="8">
        <f t="shared" si="302"/>
        <v>0</v>
      </c>
      <c r="P1973" s="8">
        <f t="shared" si="303"/>
        <v>33</v>
      </c>
      <c r="Q1973" s="9">
        <f t="shared" si="304"/>
        <v>29.45</v>
      </c>
      <c r="R1973" s="9">
        <f t="shared" si="305"/>
        <v>22.25</v>
      </c>
      <c r="S1973" s="9">
        <f t="shared" si="306"/>
        <v>25.35</v>
      </c>
      <c r="T1973" s="9">
        <f t="shared" si="307"/>
        <v>25.75</v>
      </c>
      <c r="U1973" s="8">
        <f t="shared" si="308"/>
        <v>25.683333333333337</v>
      </c>
      <c r="V1973" s="8">
        <f t="shared" si="309"/>
        <v>25.700000000000003</v>
      </c>
    </row>
    <row r="1974" spans="1:22" ht="13.5" x14ac:dyDescent="0.25">
      <c r="A1974" s="3">
        <f>RSI!A1974</f>
        <v>44881</v>
      </c>
      <c r="B1974" s="2">
        <f>RSI!B1974</f>
        <v>1.2</v>
      </c>
      <c r="C1974" s="2">
        <f>RSI!I1974</f>
        <v>32.997994154296649</v>
      </c>
      <c r="D1974" s="2">
        <f>MACD!E1974</f>
        <v>2.0328670600602061E-2</v>
      </c>
      <c r="E1974" s="2">
        <f>MACD!F1974</f>
        <v>2.1833983996814688E-2</v>
      </c>
      <c r="F1974" s="2">
        <f>'Moving Avg'!D1974</f>
        <v>1.2</v>
      </c>
      <c r="G1974" s="2">
        <f>'Moving Avg'!F1974</f>
        <v>1.2274999999999998</v>
      </c>
      <c r="H1974" s="2">
        <f>'Moving Avg'!G1974</f>
        <v>1.273000000000001</v>
      </c>
      <c r="I1974" s="2">
        <f>'Moving Avg'!H1974</f>
        <v>1.5110500000000007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25</v>
      </c>
      <c r="N1974" s="8">
        <f t="shared" si="301"/>
        <v>45</v>
      </c>
      <c r="O1974" s="8">
        <f t="shared" si="302"/>
        <v>0</v>
      </c>
      <c r="P1974" s="8">
        <f t="shared" si="303"/>
        <v>33</v>
      </c>
      <c r="Q1974" s="9">
        <f t="shared" si="304"/>
        <v>29.45</v>
      </c>
      <c r="R1974" s="9">
        <f t="shared" si="305"/>
        <v>22.25</v>
      </c>
      <c r="S1974" s="9">
        <f t="shared" si="306"/>
        <v>25.35</v>
      </c>
      <c r="T1974" s="9">
        <f t="shared" si="307"/>
        <v>25.75</v>
      </c>
      <c r="U1974" s="8">
        <f t="shared" si="308"/>
        <v>25.683333333333337</v>
      </c>
      <c r="V1974" s="8">
        <f t="shared" si="309"/>
        <v>25.700000000000003</v>
      </c>
    </row>
    <row r="1975" spans="1:22" ht="13.5" x14ac:dyDescent="0.25">
      <c r="A1975" s="3">
        <f>RSI!A1975</f>
        <v>44882</v>
      </c>
      <c r="B1975" s="2">
        <f>RSI!B1975</f>
        <v>1.2</v>
      </c>
      <c r="C1975" s="2">
        <f>RSI!I1975</f>
        <v>32.997994154296649</v>
      </c>
      <c r="D1975" s="2">
        <f>MACD!E1975</f>
        <v>2.0502495791280051E-2</v>
      </c>
      <c r="E1975" s="2">
        <f>MACD!F1975</f>
        <v>2.1567686355707761E-2</v>
      </c>
      <c r="F1975" s="2">
        <f>'Moving Avg'!D1975</f>
        <v>1.2</v>
      </c>
      <c r="G1975" s="2">
        <f>'Moving Avg'!F1975</f>
        <v>1.2219999999999998</v>
      </c>
      <c r="H1975" s="2">
        <f>'Moving Avg'!G1975</f>
        <v>1.269200000000001</v>
      </c>
      <c r="I1975" s="2">
        <f>'Moving Avg'!H1975</f>
        <v>1.5084000000000006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25</v>
      </c>
      <c r="N1975" s="8">
        <f t="shared" si="301"/>
        <v>45</v>
      </c>
      <c r="O1975" s="8">
        <f t="shared" si="302"/>
        <v>0</v>
      </c>
      <c r="P1975" s="8">
        <f t="shared" si="303"/>
        <v>33</v>
      </c>
      <c r="Q1975" s="9">
        <f t="shared" si="304"/>
        <v>29.45</v>
      </c>
      <c r="R1975" s="9">
        <f t="shared" si="305"/>
        <v>22.25</v>
      </c>
      <c r="S1975" s="9">
        <f t="shared" si="306"/>
        <v>25.35</v>
      </c>
      <c r="T1975" s="9">
        <f t="shared" si="307"/>
        <v>25.75</v>
      </c>
      <c r="U1975" s="8">
        <f t="shared" si="308"/>
        <v>25.683333333333337</v>
      </c>
      <c r="V1975" s="8">
        <f t="shared" si="309"/>
        <v>25.700000000000003</v>
      </c>
    </row>
    <row r="1976" spans="1:22" ht="13.5" x14ac:dyDescent="0.25">
      <c r="A1976" s="3">
        <f>RSI!A1976</f>
        <v>44883</v>
      </c>
      <c r="B1976" s="2">
        <f>RSI!B1976</f>
        <v>1.18</v>
      </c>
      <c r="C1976" s="2">
        <f>RSI!I1976</f>
        <v>27.575309119504169</v>
      </c>
      <c r="D1976" s="2">
        <f>MACD!E1976</f>
        <v>1.6188512726525772E-2</v>
      </c>
      <c r="E1976" s="2">
        <f>MACD!F1976</f>
        <v>2.0491851629871362E-2</v>
      </c>
      <c r="F1976" s="2">
        <f>'Moving Avg'!D1976</f>
        <v>1.196</v>
      </c>
      <c r="G1976" s="2">
        <f>'Moving Avg'!F1976</f>
        <v>1.2169999999999996</v>
      </c>
      <c r="H1976" s="2">
        <f>'Moving Avg'!G1976</f>
        <v>1.264800000000001</v>
      </c>
      <c r="I1976" s="2">
        <f>'Moving Avg'!H1976</f>
        <v>1.5056500000000006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50</v>
      </c>
      <c r="N1976" s="8">
        <f t="shared" si="301"/>
        <v>45</v>
      </c>
      <c r="O1976" s="8">
        <f t="shared" si="302"/>
        <v>0</v>
      </c>
      <c r="P1976" s="8">
        <f t="shared" si="303"/>
        <v>16.5</v>
      </c>
      <c r="Q1976" s="9">
        <f t="shared" si="304"/>
        <v>35.725000000000001</v>
      </c>
      <c r="R1976" s="9">
        <f t="shared" si="305"/>
        <v>23.125</v>
      </c>
      <c r="S1976" s="9">
        <f t="shared" si="306"/>
        <v>21.675000000000001</v>
      </c>
      <c r="T1976" s="9">
        <f t="shared" si="307"/>
        <v>27.875</v>
      </c>
      <c r="U1976" s="8">
        <f t="shared" si="308"/>
        <v>26.841666666666669</v>
      </c>
      <c r="V1976" s="8">
        <f t="shared" si="309"/>
        <v>27.1</v>
      </c>
    </row>
    <row r="1977" spans="1:22" ht="13.5" x14ac:dyDescent="0.25">
      <c r="A1977" s="3">
        <f>RSI!A1977</f>
        <v>44886</v>
      </c>
      <c r="B1977" s="2">
        <f>RSI!B1977</f>
        <v>1.23</v>
      </c>
      <c r="C1977" s="2">
        <f>RSI!I1977</f>
        <v>49.790052407872388</v>
      </c>
      <c r="D1977" s="2">
        <f>MACD!E1977</f>
        <v>9.148343513666779E-3</v>
      </c>
      <c r="E1977" s="2">
        <f>MACD!F1977</f>
        <v>1.8223150006630447E-2</v>
      </c>
      <c r="F1977" s="2">
        <f>'Moving Avg'!D1977</f>
        <v>1.202</v>
      </c>
      <c r="G1977" s="2">
        <f>'Moving Avg'!F1977</f>
        <v>1.2164999999999997</v>
      </c>
      <c r="H1977" s="2">
        <f>'Moving Avg'!G1977</f>
        <v>1.2626000000000011</v>
      </c>
      <c r="I1977" s="2">
        <f>'Moving Avg'!H1977</f>
        <v>1.5035000000000007</v>
      </c>
      <c r="J1977" s="6" t="str">
        <f>OBV!F1977</f>
        <v>BEARISH</v>
      </c>
      <c r="K1977" s="6" t="str">
        <f>OBV!G1977</f>
        <v>NEUTRAL</v>
      </c>
      <c r="L1977" s="6" t="str">
        <f>OBV!H1977</f>
        <v>BEARISH DIVERGENCE</v>
      </c>
      <c r="M1977" s="8">
        <f t="shared" si="300"/>
        <v>25</v>
      </c>
      <c r="N1977" s="8">
        <f t="shared" si="301"/>
        <v>45</v>
      </c>
      <c r="O1977" s="8">
        <f t="shared" si="302"/>
        <v>0</v>
      </c>
      <c r="P1977" s="8">
        <f t="shared" si="303"/>
        <v>16.5</v>
      </c>
      <c r="Q1977" s="9">
        <f t="shared" si="304"/>
        <v>26.975000000000001</v>
      </c>
      <c r="R1977" s="9">
        <f t="shared" si="305"/>
        <v>18.125</v>
      </c>
      <c r="S1977" s="9">
        <f t="shared" si="306"/>
        <v>17.925000000000001</v>
      </c>
      <c r="T1977" s="9">
        <f t="shared" si="307"/>
        <v>21.625</v>
      </c>
      <c r="U1977" s="8">
        <f t="shared" si="308"/>
        <v>21.008333333333336</v>
      </c>
      <c r="V1977" s="8">
        <f t="shared" si="309"/>
        <v>21.162500000000001</v>
      </c>
    </row>
    <row r="1978" spans="1:22" ht="13.5" x14ac:dyDescent="0.25">
      <c r="A1978" s="3">
        <f>RSI!A1978</f>
        <v>44887</v>
      </c>
      <c r="B1978" s="2">
        <f>RSI!B1978</f>
        <v>1.28</v>
      </c>
      <c r="C1978" s="2">
        <f>RSI!I1978</f>
        <v>62.257336959082224</v>
      </c>
      <c r="D1978" s="2">
        <f>MACD!E1978</f>
        <v>-5.1729724870042126E-4</v>
      </c>
      <c r="E1978" s="2">
        <f>MACD!F1978</f>
        <v>1.4475060555564275E-2</v>
      </c>
      <c r="F1978" s="2">
        <f>'Moving Avg'!D1978</f>
        <v>1.2180000000000002</v>
      </c>
      <c r="G1978" s="2">
        <f>'Moving Avg'!F1978</f>
        <v>1.2184999999999997</v>
      </c>
      <c r="H1978" s="2">
        <f>'Moving Avg'!G1978</f>
        <v>1.261400000000001</v>
      </c>
      <c r="I1978" s="2">
        <f>'Moving Avg'!H1978</f>
        <v>1.5016000000000005</v>
      </c>
      <c r="J1978" s="6" t="str">
        <f>OBV!F1978</f>
        <v>BEARISH</v>
      </c>
      <c r="K1978" s="6" t="str">
        <f>OBV!G1978</f>
        <v>NEUTRAL</v>
      </c>
      <c r="L1978" s="6" t="str">
        <f>OBV!H1978</f>
        <v>BEARISH DIVERGENCE</v>
      </c>
      <c r="M1978" s="8">
        <f t="shared" si="300"/>
        <v>25</v>
      </c>
      <c r="N1978" s="8">
        <f t="shared" si="301"/>
        <v>45</v>
      </c>
      <c r="O1978" s="8">
        <f t="shared" si="302"/>
        <v>0</v>
      </c>
      <c r="P1978" s="8">
        <f t="shared" si="303"/>
        <v>16.5</v>
      </c>
      <c r="Q1978" s="9">
        <f t="shared" si="304"/>
        <v>26.975000000000001</v>
      </c>
      <c r="R1978" s="9">
        <f t="shared" si="305"/>
        <v>18.125</v>
      </c>
      <c r="S1978" s="9">
        <f t="shared" si="306"/>
        <v>17.925000000000001</v>
      </c>
      <c r="T1978" s="9">
        <f t="shared" si="307"/>
        <v>21.625</v>
      </c>
      <c r="U1978" s="8">
        <f t="shared" si="308"/>
        <v>21.008333333333336</v>
      </c>
      <c r="V1978" s="8">
        <f t="shared" si="309"/>
        <v>21.162500000000001</v>
      </c>
    </row>
    <row r="1979" spans="1:22" ht="13.5" x14ac:dyDescent="0.25">
      <c r="A1979" s="3">
        <f>RSI!A1979</f>
        <v>44888</v>
      </c>
      <c r="B1979" s="2">
        <f>RSI!B1979</f>
        <v>1.28</v>
      </c>
      <c r="C1979" s="2">
        <f>RSI!I1979</f>
        <v>62.257336959082217</v>
      </c>
      <c r="D1979" s="2">
        <f>MACD!E1979</f>
        <v>-8.995878504131305E-3</v>
      </c>
      <c r="E1979" s="2">
        <f>MACD!F1979</f>
        <v>9.7808727436251592E-3</v>
      </c>
      <c r="F1979" s="2">
        <f>'Moving Avg'!D1979</f>
        <v>1.234</v>
      </c>
      <c r="G1979" s="2">
        <f>'Moving Avg'!F1979</f>
        <v>1.2204999999999999</v>
      </c>
      <c r="H1979" s="2">
        <f>'Moving Avg'!G1979</f>
        <v>1.261000000000001</v>
      </c>
      <c r="I1979" s="2">
        <f>'Moving Avg'!H1979</f>
        <v>1.5000000000000007</v>
      </c>
      <c r="J1979" s="6" t="str">
        <f>OBV!F1979</f>
        <v>BEARISH</v>
      </c>
      <c r="K1979" s="6" t="str">
        <f>OBV!G1979</f>
        <v>NEUTRAL</v>
      </c>
      <c r="L1979" s="6" t="str">
        <f>OBV!H1979</f>
        <v>BEARISH DIVERGENCE</v>
      </c>
      <c r="M1979" s="8">
        <f t="shared" si="300"/>
        <v>25</v>
      </c>
      <c r="N1979" s="8">
        <f t="shared" si="301"/>
        <v>45</v>
      </c>
      <c r="O1979" s="8">
        <f t="shared" si="302"/>
        <v>0</v>
      </c>
      <c r="P1979" s="8">
        <f t="shared" si="303"/>
        <v>16.5</v>
      </c>
      <c r="Q1979" s="9">
        <f t="shared" si="304"/>
        <v>26.975000000000001</v>
      </c>
      <c r="R1979" s="9">
        <f t="shared" si="305"/>
        <v>18.125</v>
      </c>
      <c r="S1979" s="9">
        <f t="shared" si="306"/>
        <v>17.925000000000001</v>
      </c>
      <c r="T1979" s="9">
        <f t="shared" si="307"/>
        <v>21.625</v>
      </c>
      <c r="U1979" s="8">
        <f t="shared" si="308"/>
        <v>21.008333333333336</v>
      </c>
      <c r="V1979" s="8">
        <f t="shared" si="309"/>
        <v>21.162500000000001</v>
      </c>
    </row>
    <row r="1980" spans="1:22" ht="13.5" x14ac:dyDescent="0.25">
      <c r="A1980" s="3">
        <f>RSI!A1980</f>
        <v>44889</v>
      </c>
      <c r="B1980" s="2">
        <f>RSI!B1980</f>
        <v>1.33</v>
      </c>
      <c r="C1980" s="2">
        <f>RSI!I1980</f>
        <v>70.696071366129729</v>
      </c>
      <c r="D1980" s="2">
        <f>MACD!E1980</f>
        <v>-2.0151509077427354E-2</v>
      </c>
      <c r="E1980" s="2">
        <f>MACD!F1980</f>
        <v>3.7943963794146562E-3</v>
      </c>
      <c r="F1980" s="2">
        <f>'Moving Avg'!D1980</f>
        <v>1.2600000000000002</v>
      </c>
      <c r="G1980" s="2">
        <f>'Moving Avg'!F1980</f>
        <v>1.2250000000000001</v>
      </c>
      <c r="H1980" s="2">
        <f>'Moving Avg'!G1980</f>
        <v>1.2616000000000007</v>
      </c>
      <c r="I1980" s="2">
        <f>'Moving Avg'!H1980</f>
        <v>1.4986500000000005</v>
      </c>
      <c r="J1980" s="6" t="str">
        <f>OBV!F1980</f>
        <v>BEARISH</v>
      </c>
      <c r="K1980" s="6" t="str">
        <f>OBV!G1980</f>
        <v>NEUTRAL</v>
      </c>
      <c r="L1980" s="6" t="str">
        <f>OBV!H1980</f>
        <v>BEARISH DIVERGENCE</v>
      </c>
      <c r="M1980" s="8">
        <f t="shared" si="300"/>
        <v>0</v>
      </c>
      <c r="N1980" s="8">
        <f t="shared" si="301"/>
        <v>100</v>
      </c>
      <c r="O1980" s="8">
        <f t="shared" si="302"/>
        <v>0</v>
      </c>
      <c r="P1980" s="8">
        <f t="shared" si="303"/>
        <v>16.5</v>
      </c>
      <c r="Q1980" s="9">
        <f t="shared" si="304"/>
        <v>37.475000000000001</v>
      </c>
      <c r="R1980" s="9">
        <f t="shared" si="305"/>
        <v>24.125</v>
      </c>
      <c r="S1980" s="9">
        <f t="shared" si="306"/>
        <v>22.425000000000001</v>
      </c>
      <c r="T1980" s="9">
        <f t="shared" si="307"/>
        <v>29.125</v>
      </c>
      <c r="U1980" s="8">
        <f t="shared" si="308"/>
        <v>28.008333333333336</v>
      </c>
      <c r="V1980" s="8">
        <f t="shared" si="309"/>
        <v>28.287500000000001</v>
      </c>
    </row>
    <row r="1981" spans="1:22" ht="13.5" x14ac:dyDescent="0.25">
      <c r="A1981" s="3">
        <f>RSI!A1981</f>
        <v>44890</v>
      </c>
      <c r="B1981" s="2">
        <f>RSI!B1981</f>
        <v>1.35</v>
      </c>
      <c r="C1981" s="2">
        <f>RSI!I1981</f>
        <v>73.270496924405151</v>
      </c>
      <c r="D1981" s="2">
        <f>MACD!E1981</f>
        <v>-3.1624991616876708E-2</v>
      </c>
      <c r="E1981" s="2">
        <f>MACD!F1981</f>
        <v>-3.2894812198436172E-3</v>
      </c>
      <c r="F1981" s="2">
        <f>'Moving Avg'!D1981</f>
        <v>1.294</v>
      </c>
      <c r="G1981" s="2">
        <f>'Moving Avg'!F1981</f>
        <v>1.2304999999999999</v>
      </c>
      <c r="H1981" s="2">
        <f>'Moving Avg'!G1981</f>
        <v>1.2626000000000008</v>
      </c>
      <c r="I1981" s="2">
        <f>'Moving Avg'!H1981</f>
        <v>1.4970500000000007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  <c r="M1981" s="8">
        <f t="shared" si="300"/>
        <v>0</v>
      </c>
      <c r="N1981" s="8">
        <f t="shared" si="301"/>
        <v>100</v>
      </c>
      <c r="O1981" s="8">
        <f t="shared" si="302"/>
        <v>0</v>
      </c>
      <c r="P1981" s="8">
        <f t="shared" si="303"/>
        <v>83.5</v>
      </c>
      <c r="Q1981" s="9">
        <f t="shared" si="304"/>
        <v>47.524999999999999</v>
      </c>
      <c r="R1981" s="9">
        <f t="shared" si="305"/>
        <v>40.875</v>
      </c>
      <c r="S1981" s="9">
        <f t="shared" si="306"/>
        <v>52.575000000000003</v>
      </c>
      <c r="T1981" s="9">
        <f t="shared" si="307"/>
        <v>45.875</v>
      </c>
      <c r="U1981" s="8">
        <f t="shared" si="308"/>
        <v>46.991666666666674</v>
      </c>
      <c r="V1981" s="8">
        <f t="shared" si="309"/>
        <v>46.712500000000006</v>
      </c>
    </row>
    <row r="1982" spans="1:22" ht="13.5" x14ac:dyDescent="0.25">
      <c r="A1982" s="3">
        <f>RSI!A1982</f>
        <v>44893</v>
      </c>
      <c r="B1982" s="2">
        <f>RSI!B1982</f>
        <v>1.35</v>
      </c>
      <c r="C1982" s="2">
        <f>RSI!I1982</f>
        <v>73.270496924405151</v>
      </c>
      <c r="D1982" s="2">
        <f>MACD!E1982</f>
        <v>-4.1963190283204721E-2</v>
      </c>
      <c r="E1982" s="2">
        <f>MACD!F1982</f>
        <v>-1.1024223032515839E-2</v>
      </c>
      <c r="F1982" s="2">
        <f>'Moving Avg'!D1982</f>
        <v>1.3180000000000001</v>
      </c>
      <c r="G1982" s="2">
        <f>'Moving Avg'!F1982</f>
        <v>1.236</v>
      </c>
      <c r="H1982" s="2">
        <f>'Moving Avg'!G1982</f>
        <v>1.2636000000000009</v>
      </c>
      <c r="I1982" s="2">
        <f>'Moving Avg'!H1982</f>
        <v>1.4954500000000008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0</v>
      </c>
      <c r="N1982" s="8">
        <f t="shared" si="301"/>
        <v>100</v>
      </c>
      <c r="O1982" s="8">
        <f t="shared" si="302"/>
        <v>0</v>
      </c>
      <c r="P1982" s="8">
        <f t="shared" si="303"/>
        <v>83.5</v>
      </c>
      <c r="Q1982" s="9">
        <f t="shared" si="304"/>
        <v>47.524999999999999</v>
      </c>
      <c r="R1982" s="9">
        <f t="shared" si="305"/>
        <v>40.875</v>
      </c>
      <c r="S1982" s="9">
        <f t="shared" si="306"/>
        <v>52.575000000000003</v>
      </c>
      <c r="T1982" s="9">
        <f t="shared" si="307"/>
        <v>45.875</v>
      </c>
      <c r="U1982" s="8">
        <f t="shared" si="308"/>
        <v>46.991666666666674</v>
      </c>
      <c r="V1982" s="8">
        <f t="shared" si="309"/>
        <v>46.712500000000006</v>
      </c>
    </row>
    <row r="1983" spans="1:22" ht="13.5" x14ac:dyDescent="0.25">
      <c r="A1983" s="3">
        <f>RSI!A1983</f>
        <v>44894</v>
      </c>
      <c r="B1983" s="2">
        <f>RSI!B1983</f>
        <v>1.35</v>
      </c>
      <c r="C1983" s="2">
        <f>RSI!I1983</f>
        <v>73.270496924405151</v>
      </c>
      <c r="D1983" s="2">
        <f>MACD!E1983</f>
        <v>-5.129410729775552E-2</v>
      </c>
      <c r="E1983" s="2">
        <f>MACD!F1983</f>
        <v>-1.9078199885563776E-2</v>
      </c>
      <c r="F1983" s="2">
        <f>'Moving Avg'!D1983</f>
        <v>1.3320000000000001</v>
      </c>
      <c r="G1983" s="2">
        <f>'Moving Avg'!F1983</f>
        <v>1.2415000000000003</v>
      </c>
      <c r="H1983" s="2">
        <f>'Moving Avg'!G1983</f>
        <v>1.2636000000000007</v>
      </c>
      <c r="I1983" s="2">
        <f>'Moving Avg'!H1983</f>
        <v>1.4935000000000007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0</v>
      </c>
      <c r="N1983" s="8">
        <f t="shared" si="301"/>
        <v>100</v>
      </c>
      <c r="O1983" s="8">
        <f t="shared" si="302"/>
        <v>0</v>
      </c>
      <c r="P1983" s="8">
        <f t="shared" si="303"/>
        <v>83.5</v>
      </c>
      <c r="Q1983" s="9">
        <f t="shared" si="304"/>
        <v>47.524999999999999</v>
      </c>
      <c r="R1983" s="9">
        <f t="shared" si="305"/>
        <v>40.875</v>
      </c>
      <c r="S1983" s="9">
        <f t="shared" si="306"/>
        <v>52.575000000000003</v>
      </c>
      <c r="T1983" s="9">
        <f t="shared" si="307"/>
        <v>45.875</v>
      </c>
      <c r="U1983" s="8">
        <f t="shared" si="308"/>
        <v>46.991666666666674</v>
      </c>
      <c r="V1983" s="8">
        <f t="shared" si="309"/>
        <v>46.712500000000006</v>
      </c>
    </row>
    <row r="1984" spans="1:22" ht="13.5" x14ac:dyDescent="0.25">
      <c r="A1984" s="3">
        <f>RSI!A1984</f>
        <v>44895</v>
      </c>
      <c r="B1984" s="2">
        <f>RSI!B1984</f>
        <v>1.4</v>
      </c>
      <c r="C1984" s="2">
        <f>RSI!I1984</f>
        <v>79.024404156044142</v>
      </c>
      <c r="D1984" s="2">
        <f>MACD!E1984</f>
        <v>-6.343321199807006E-2</v>
      </c>
      <c r="E1984" s="2">
        <f>MACD!F1984</f>
        <v>-2.7949202308065035E-2</v>
      </c>
      <c r="F1984" s="2">
        <f>'Moving Avg'!D1984</f>
        <v>1.3560000000000003</v>
      </c>
      <c r="G1984" s="2">
        <f>'Moving Avg'!F1984</f>
        <v>1.2495000000000001</v>
      </c>
      <c r="H1984" s="2">
        <f>'Moving Avg'!G1984</f>
        <v>1.2658000000000007</v>
      </c>
      <c r="I1984" s="2">
        <f>'Moving Avg'!H1984</f>
        <v>1.4914500000000004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0"/>
        <v>0</v>
      </c>
      <c r="N1984" s="8">
        <f t="shared" si="301"/>
        <v>100</v>
      </c>
      <c r="O1984" s="8">
        <f t="shared" si="302"/>
        <v>0</v>
      </c>
      <c r="P1984" s="8">
        <f t="shared" si="303"/>
        <v>83.5</v>
      </c>
      <c r="Q1984" s="9">
        <f t="shared" si="304"/>
        <v>47.524999999999999</v>
      </c>
      <c r="R1984" s="9">
        <f t="shared" si="305"/>
        <v>40.875</v>
      </c>
      <c r="S1984" s="9">
        <f t="shared" si="306"/>
        <v>52.575000000000003</v>
      </c>
      <c r="T1984" s="9">
        <f t="shared" si="307"/>
        <v>45.875</v>
      </c>
      <c r="U1984" s="8">
        <f t="shared" si="308"/>
        <v>46.991666666666674</v>
      </c>
      <c r="V1984" s="8">
        <f t="shared" si="309"/>
        <v>46.712500000000006</v>
      </c>
    </row>
    <row r="1985" spans="1:22" ht="13.5" x14ac:dyDescent="0.25">
      <c r="A1985" s="3">
        <f>RSI!A1985</f>
        <v>44896</v>
      </c>
      <c r="B1985" s="2">
        <f>RSI!B1985</f>
        <v>1.44</v>
      </c>
      <c r="C1985" s="2">
        <f>RSI!I1985</f>
        <v>82.305920778214571</v>
      </c>
      <c r="D1985" s="2">
        <f>MACD!E1985</f>
        <v>-7.7463186199193235E-2</v>
      </c>
      <c r="E1985" s="2">
        <f>MACD!F1985</f>
        <v>-3.7851999086290673E-2</v>
      </c>
      <c r="F1985" s="2">
        <f>'Moving Avg'!D1985</f>
        <v>1.3780000000000001</v>
      </c>
      <c r="G1985" s="2">
        <f>'Moving Avg'!F1985</f>
        <v>1.2595000000000001</v>
      </c>
      <c r="H1985" s="2">
        <f>'Moving Avg'!G1985</f>
        <v>1.2698000000000005</v>
      </c>
      <c r="I1985" s="2">
        <f>'Moving Avg'!H1985</f>
        <v>1.4896000000000003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0</v>
      </c>
      <c r="N1985" s="8">
        <f t="shared" si="301"/>
        <v>100</v>
      </c>
      <c r="O1985" s="8">
        <f t="shared" si="302"/>
        <v>0</v>
      </c>
      <c r="P1985" s="8">
        <f t="shared" si="303"/>
        <v>83.5</v>
      </c>
      <c r="Q1985" s="9">
        <f t="shared" si="304"/>
        <v>47.524999999999999</v>
      </c>
      <c r="R1985" s="9">
        <f t="shared" si="305"/>
        <v>40.875</v>
      </c>
      <c r="S1985" s="9">
        <f t="shared" si="306"/>
        <v>52.575000000000003</v>
      </c>
      <c r="T1985" s="9">
        <f t="shared" si="307"/>
        <v>45.875</v>
      </c>
      <c r="U1985" s="8">
        <f t="shared" si="308"/>
        <v>46.991666666666674</v>
      </c>
      <c r="V1985" s="8">
        <f t="shared" si="309"/>
        <v>46.712500000000006</v>
      </c>
    </row>
    <row r="1986" spans="1:22" ht="13.5" x14ac:dyDescent="0.25">
      <c r="A1986" s="3">
        <f>RSI!A1986</f>
        <v>44897</v>
      </c>
      <c r="B1986" s="2">
        <f>RSI!B1986</f>
        <v>1.48</v>
      </c>
      <c r="C1986" s="2">
        <f>RSI!I1986</f>
        <v>84.857165711151097</v>
      </c>
      <c r="D1986" s="2">
        <f>MACD!E1986</f>
        <v>-9.6347488650794455E-2</v>
      </c>
      <c r="E1986" s="2">
        <f>MACD!F1986</f>
        <v>-4.9551096999191427E-2</v>
      </c>
      <c r="F1986" s="2">
        <f>'Moving Avg'!D1986</f>
        <v>1.4039999999999999</v>
      </c>
      <c r="G1986" s="2">
        <f>'Moving Avg'!F1986</f>
        <v>1.2735000000000001</v>
      </c>
      <c r="H1986" s="2">
        <f>'Moving Avg'!G1986</f>
        <v>1.2746000000000004</v>
      </c>
      <c r="I1986" s="2">
        <f>'Moving Avg'!H1986</f>
        <v>1.4879500000000008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0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47.524999999999999</v>
      </c>
      <c r="R1986" s="9">
        <f t="shared" si="305"/>
        <v>40.875</v>
      </c>
      <c r="S1986" s="9">
        <f t="shared" si="306"/>
        <v>52.575000000000003</v>
      </c>
      <c r="T1986" s="9">
        <f t="shared" si="307"/>
        <v>45.875</v>
      </c>
      <c r="U1986" s="8">
        <f t="shared" si="308"/>
        <v>46.991666666666674</v>
      </c>
      <c r="V1986" s="8">
        <f t="shared" si="309"/>
        <v>46.712500000000006</v>
      </c>
    </row>
    <row r="1987" spans="1:22" ht="13.5" x14ac:dyDescent="0.25">
      <c r="A1987" s="3">
        <f>RSI!A1987</f>
        <v>44900</v>
      </c>
      <c r="B1987" s="2">
        <f>RSI!B1987</f>
        <v>1.49</v>
      </c>
      <c r="C1987" s="2">
        <f>RSI!I1987</f>
        <v>85.423034832558983</v>
      </c>
      <c r="D1987" s="2">
        <f>MACD!E1987</f>
        <v>-0.10651214169805145</v>
      </c>
      <c r="E1987" s="2">
        <f>MACD!F1987</f>
        <v>-6.0943305938963438E-2</v>
      </c>
      <c r="F1987" s="2">
        <f>'Moving Avg'!D1987</f>
        <v>1.4319999999999999</v>
      </c>
      <c r="G1987" s="2">
        <f>'Moving Avg'!F1987</f>
        <v>1.288</v>
      </c>
      <c r="H1987" s="2">
        <f>'Moving Avg'!G1987</f>
        <v>1.2796000000000003</v>
      </c>
      <c r="I1987" s="2">
        <f>'Moving Avg'!H1987</f>
        <v>1.4864000000000006</v>
      </c>
      <c r="J1987" s="6" t="str">
        <f>OBV!F1987</f>
        <v>BULLISH</v>
      </c>
      <c r="K1987" s="6" t="str">
        <f>OBV!G1987</f>
        <v>WEAK</v>
      </c>
      <c r="L1987" s="6" t="str">
        <f>OBV!H1987</f>
        <v>CONFIRMED BULLISH</v>
      </c>
      <c r="M1987" s="8">
        <f t="shared" si="310"/>
        <v>0</v>
      </c>
      <c r="N1987" s="8">
        <f t="shared" si="311"/>
        <v>100</v>
      </c>
      <c r="O1987" s="8">
        <f t="shared" si="312"/>
        <v>0</v>
      </c>
      <c r="P1987" s="8">
        <f t="shared" si="313"/>
        <v>67</v>
      </c>
      <c r="Q1987" s="9">
        <f t="shared" ref="Q1987:Q2050" si="314">0.35*M1987+N1987*0.35+O1987*0.15+P1987*0.15</f>
        <v>45.05</v>
      </c>
      <c r="R1987" s="9">
        <f t="shared" ref="R1987:R2050" si="315">M1987*0.2+N1987*0.2+O1987*0.35+P1987*0.25</f>
        <v>36.75</v>
      </c>
      <c r="S1987" s="9">
        <f t="shared" ref="S1987:S2050" si="316">M1987*0.15+N1987*0.15+O1987*0.25+P1987*0.45</f>
        <v>45.150000000000006</v>
      </c>
      <c r="T1987" s="9">
        <f t="shared" ref="T1987:T2050" si="317">0.25*SUM(M1987:P1987)</f>
        <v>41.75</v>
      </c>
      <c r="U1987" s="8">
        <f t="shared" ref="U1987:U2050" si="318">SUM(Q1987:S1987)/3</f>
        <v>42.31666666666667</v>
      </c>
      <c r="V1987" s="8">
        <f t="shared" ref="V1987:V2050" si="319">SUM(Q1987:T1987)/4</f>
        <v>42.174999999999997</v>
      </c>
    </row>
    <row r="1988" spans="1:22" ht="13.5" x14ac:dyDescent="0.25">
      <c r="A1988" s="3">
        <f>RSI!A1988</f>
        <v>44901</v>
      </c>
      <c r="B1988" s="2">
        <f>RSI!B1988</f>
        <v>1.49</v>
      </c>
      <c r="C1988" s="2">
        <f>RSI!I1988</f>
        <v>85.423034832558983</v>
      </c>
      <c r="D1988" s="2">
        <f>MACD!E1988</f>
        <v>-0.10853274289806136</v>
      </c>
      <c r="E1988" s="2">
        <f>MACD!F1988</f>
        <v>-7.0461193330783017E-2</v>
      </c>
      <c r="F1988" s="2">
        <f>'Moving Avg'!D1988</f>
        <v>1.4600000000000002</v>
      </c>
      <c r="G1988" s="2">
        <f>'Moving Avg'!F1988</f>
        <v>1.3025</v>
      </c>
      <c r="H1988" s="2">
        <f>'Moving Avg'!G1988</f>
        <v>1.2846000000000004</v>
      </c>
      <c r="I1988" s="2">
        <f>'Moving Avg'!H1988</f>
        <v>1.4848500000000009</v>
      </c>
      <c r="J1988" s="6" t="str">
        <f>OBV!F1988</f>
        <v>BULLISH</v>
      </c>
      <c r="K1988" s="6" t="str">
        <f>OBV!G1988</f>
        <v>WEAK</v>
      </c>
      <c r="L1988" s="6" t="str">
        <f>OBV!H1988</f>
        <v>CONFIRMED BULLISH</v>
      </c>
      <c r="M1988" s="8">
        <f t="shared" si="310"/>
        <v>0</v>
      </c>
      <c r="N1988" s="8">
        <f t="shared" si="311"/>
        <v>100</v>
      </c>
      <c r="O1988" s="8">
        <f t="shared" si="312"/>
        <v>0</v>
      </c>
      <c r="P1988" s="8">
        <f t="shared" si="313"/>
        <v>67</v>
      </c>
      <c r="Q1988" s="9">
        <f t="shared" si="314"/>
        <v>45.05</v>
      </c>
      <c r="R1988" s="9">
        <f t="shared" si="315"/>
        <v>36.75</v>
      </c>
      <c r="S1988" s="9">
        <f t="shared" si="316"/>
        <v>45.150000000000006</v>
      </c>
      <c r="T1988" s="9">
        <f t="shared" si="317"/>
        <v>41.75</v>
      </c>
      <c r="U1988" s="8">
        <f t="shared" si="318"/>
        <v>42.31666666666667</v>
      </c>
      <c r="V1988" s="8">
        <f t="shared" si="319"/>
        <v>42.174999999999997</v>
      </c>
    </row>
    <row r="1989" spans="1:22" ht="13.5" x14ac:dyDescent="0.25">
      <c r="A1989" s="3">
        <f>RSI!A1989</f>
        <v>44902</v>
      </c>
      <c r="B1989" s="2">
        <f>RSI!B1989</f>
        <v>1.54</v>
      </c>
      <c r="C1989" s="2">
        <f>RSI!I1989</f>
        <v>88.019208336533907</v>
      </c>
      <c r="D1989" s="2">
        <f>MACD!E1989</f>
        <v>-0.11497586072829047</v>
      </c>
      <c r="E1989" s="2">
        <f>MACD!F1989</f>
        <v>-7.9364126810284513E-2</v>
      </c>
      <c r="F1989" s="2">
        <f>'Moving Avg'!D1989</f>
        <v>1.488</v>
      </c>
      <c r="G1989" s="2">
        <f>'Moving Avg'!F1989</f>
        <v>1.3194999999999999</v>
      </c>
      <c r="H1989" s="2">
        <f>'Moving Avg'!G1989</f>
        <v>1.2906000000000004</v>
      </c>
      <c r="I1989" s="2">
        <f>'Moving Avg'!H1989</f>
        <v>1.483550000000001</v>
      </c>
      <c r="J1989" s="6" t="str">
        <f>OBV!F1989</f>
        <v>BULLISH</v>
      </c>
      <c r="K1989" s="6" t="str">
        <f>OBV!G1989</f>
        <v>WEAK</v>
      </c>
      <c r="L1989" s="6" t="str">
        <f>OBV!H1989</f>
        <v>CONFIRMED BULLISH</v>
      </c>
      <c r="M1989" s="8">
        <f t="shared" si="310"/>
        <v>0</v>
      </c>
      <c r="N1989" s="8">
        <f t="shared" si="311"/>
        <v>100</v>
      </c>
      <c r="O1989" s="8">
        <f t="shared" si="312"/>
        <v>50</v>
      </c>
      <c r="P1989" s="8">
        <f t="shared" si="313"/>
        <v>67</v>
      </c>
      <c r="Q1989" s="9">
        <f t="shared" si="314"/>
        <v>52.55</v>
      </c>
      <c r="R1989" s="9">
        <f t="shared" si="315"/>
        <v>54.25</v>
      </c>
      <c r="S1989" s="9">
        <f t="shared" si="316"/>
        <v>57.650000000000006</v>
      </c>
      <c r="T1989" s="9">
        <f t="shared" si="317"/>
        <v>54.25</v>
      </c>
      <c r="U1989" s="8">
        <f t="shared" si="318"/>
        <v>54.816666666666663</v>
      </c>
      <c r="V1989" s="8">
        <f t="shared" si="319"/>
        <v>54.674999999999997</v>
      </c>
    </row>
    <row r="1990" spans="1:22" ht="13.5" x14ac:dyDescent="0.25">
      <c r="A1990" s="3">
        <f>RSI!A1990</f>
        <v>44903</v>
      </c>
      <c r="B1990" s="2">
        <f>RSI!B1990</f>
        <v>1.49</v>
      </c>
      <c r="C1990" s="2">
        <f>RSI!I1990</f>
        <v>73.853936059226754</v>
      </c>
      <c r="D1990" s="2">
        <f>MACD!E1990</f>
        <v>-0.11028057286618198</v>
      </c>
      <c r="E1990" s="2">
        <f>MACD!F1990</f>
        <v>-8.5547416021464012E-2</v>
      </c>
      <c r="F1990" s="2">
        <f>'Moving Avg'!D1990</f>
        <v>1.498</v>
      </c>
      <c r="G1990" s="2">
        <f>'Moving Avg'!F1990</f>
        <v>1.3339999999999996</v>
      </c>
      <c r="H1990" s="2">
        <f>'Moving Avg'!G1990</f>
        <v>1.2956000000000003</v>
      </c>
      <c r="I1990" s="2">
        <f>'Moving Avg'!H1990</f>
        <v>1.4820000000000011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0"/>
        <v>0</v>
      </c>
      <c r="N1990" s="8">
        <f t="shared" si="311"/>
        <v>100</v>
      </c>
      <c r="O1990" s="8">
        <f t="shared" si="312"/>
        <v>50</v>
      </c>
      <c r="P1990" s="8">
        <f t="shared" si="313"/>
        <v>83.5</v>
      </c>
      <c r="Q1990" s="9">
        <f t="shared" si="314"/>
        <v>55.024999999999999</v>
      </c>
      <c r="R1990" s="9">
        <f t="shared" si="315"/>
        <v>58.375</v>
      </c>
      <c r="S1990" s="9">
        <f t="shared" si="316"/>
        <v>65.075000000000003</v>
      </c>
      <c r="T1990" s="9">
        <f t="shared" si="317"/>
        <v>58.375</v>
      </c>
      <c r="U1990" s="8">
        <f t="shared" si="318"/>
        <v>59.491666666666674</v>
      </c>
      <c r="V1990" s="8">
        <f t="shared" si="319"/>
        <v>59.212500000000006</v>
      </c>
    </row>
    <row r="1991" spans="1:22" ht="13.5" x14ac:dyDescent="0.25">
      <c r="A1991" s="3">
        <f>RSI!A1991</f>
        <v>44904</v>
      </c>
      <c r="B1991" s="2">
        <f>RSI!B1991</f>
        <v>1.55</v>
      </c>
      <c r="C1991" s="2">
        <f>RSI!I1991</f>
        <v>78.355478827694455</v>
      </c>
      <c r="D1991" s="2">
        <f>MACD!E1991</f>
        <v>-0.10853605305551395</v>
      </c>
      <c r="E1991" s="2">
        <f>MACD!F1991</f>
        <v>-9.014514342827401E-2</v>
      </c>
      <c r="F1991" s="2">
        <f>'Moving Avg'!D1991</f>
        <v>1.512</v>
      </c>
      <c r="G1991" s="2">
        <f>'Moving Avg'!F1991</f>
        <v>1.3514999999999997</v>
      </c>
      <c r="H1991" s="2">
        <f>'Moving Avg'!G1991</f>
        <v>1.3008000000000002</v>
      </c>
      <c r="I1991" s="2">
        <f>'Moving Avg'!H1991</f>
        <v>1.4806000000000012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  <c r="M1991" s="8">
        <f t="shared" si="310"/>
        <v>0</v>
      </c>
      <c r="N1991" s="8">
        <f t="shared" si="311"/>
        <v>45</v>
      </c>
      <c r="O1991" s="8">
        <f t="shared" si="312"/>
        <v>50</v>
      </c>
      <c r="P1991" s="8">
        <f t="shared" si="313"/>
        <v>83.5</v>
      </c>
      <c r="Q1991" s="9">
        <f t="shared" si="314"/>
        <v>35.774999999999999</v>
      </c>
      <c r="R1991" s="9">
        <f t="shared" si="315"/>
        <v>47.375</v>
      </c>
      <c r="S1991" s="9">
        <f t="shared" si="316"/>
        <v>56.825000000000003</v>
      </c>
      <c r="T1991" s="9">
        <f t="shared" si="317"/>
        <v>44.625</v>
      </c>
      <c r="U1991" s="8">
        <f t="shared" si="318"/>
        <v>46.658333333333339</v>
      </c>
      <c r="V1991" s="8">
        <f t="shared" si="319"/>
        <v>46.150000000000006</v>
      </c>
    </row>
    <row r="1992" spans="1:22" ht="13.5" x14ac:dyDescent="0.25">
      <c r="A1992" s="3">
        <f>RSI!A1992</f>
        <v>44907</v>
      </c>
      <c r="B1992" s="2">
        <f>RSI!B1992</f>
        <v>1.6</v>
      </c>
      <c r="C1992" s="2">
        <f>RSI!I1992</f>
        <v>81.252212232244418</v>
      </c>
      <c r="D1992" s="2">
        <f>MACD!E1992</f>
        <v>-0.11191529191546867</v>
      </c>
      <c r="E1992" s="2">
        <f>MACD!F1992</f>
        <v>-9.4499173125712946E-2</v>
      </c>
      <c r="F1992" s="2">
        <f>'Moving Avg'!D1992</f>
        <v>1.534</v>
      </c>
      <c r="G1992" s="2">
        <f>'Moving Avg'!F1992</f>
        <v>1.3714999999999997</v>
      </c>
      <c r="H1992" s="2">
        <f>'Moving Avg'!G1992</f>
        <v>1.3062</v>
      </c>
      <c r="I1992" s="2">
        <f>'Moving Avg'!H1992</f>
        <v>1.4794000000000012</v>
      </c>
      <c r="J1992" s="6" t="str">
        <f>OBV!F1992</f>
        <v>BEARISH</v>
      </c>
      <c r="K1992" s="6" t="str">
        <f>OBV!G1992</f>
        <v>NEUTRAL</v>
      </c>
      <c r="L1992" s="6" t="str">
        <f>OBV!H1992</f>
        <v>BEARISH DIVERGENCE</v>
      </c>
      <c r="M1992" s="8">
        <f t="shared" si="310"/>
        <v>0</v>
      </c>
      <c r="N1992" s="8">
        <f t="shared" si="311"/>
        <v>45</v>
      </c>
      <c r="O1992" s="8">
        <f t="shared" si="312"/>
        <v>50</v>
      </c>
      <c r="P1992" s="8">
        <f t="shared" si="313"/>
        <v>16.5</v>
      </c>
      <c r="Q1992" s="9">
        <f t="shared" si="314"/>
        <v>25.725000000000001</v>
      </c>
      <c r="R1992" s="9">
        <f t="shared" si="315"/>
        <v>30.625</v>
      </c>
      <c r="S1992" s="9">
        <f t="shared" si="316"/>
        <v>26.675000000000001</v>
      </c>
      <c r="T1992" s="9">
        <f t="shared" si="317"/>
        <v>27.875</v>
      </c>
      <c r="U1992" s="8">
        <f t="shared" si="318"/>
        <v>27.675000000000001</v>
      </c>
      <c r="V1992" s="8">
        <f t="shared" si="319"/>
        <v>27.725000000000001</v>
      </c>
    </row>
    <row r="1993" spans="1:22" ht="13.5" x14ac:dyDescent="0.25">
      <c r="A1993" s="3">
        <f>RSI!A1993</f>
        <v>44908</v>
      </c>
      <c r="B1993" s="2">
        <f>RSI!B1993</f>
        <v>1.67</v>
      </c>
      <c r="C1993" s="2">
        <f>RSI!I1993</f>
        <v>84.399954278237288</v>
      </c>
      <c r="D1993" s="2">
        <f>MACD!E1993</f>
        <v>-0.12132164382095501</v>
      </c>
      <c r="E1993" s="2">
        <f>MACD!F1993</f>
        <v>-9.9863667264761369E-2</v>
      </c>
      <c r="F1993" s="2">
        <f>'Moving Avg'!D1993</f>
        <v>1.5699999999999998</v>
      </c>
      <c r="G1993" s="2">
        <f>'Moving Avg'!F1993</f>
        <v>1.395</v>
      </c>
      <c r="H1993" s="2">
        <f>'Moving Avg'!G1993</f>
        <v>1.3124</v>
      </c>
      <c r="I1993" s="2">
        <f>'Moving Avg'!H1993</f>
        <v>1.4785000000000013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0</v>
      </c>
      <c r="N1993" s="8">
        <f t="shared" si="311"/>
        <v>100</v>
      </c>
      <c r="O1993" s="8">
        <f t="shared" si="312"/>
        <v>50</v>
      </c>
      <c r="P1993" s="8">
        <f t="shared" si="313"/>
        <v>83.5</v>
      </c>
      <c r="Q1993" s="9">
        <f t="shared" si="314"/>
        <v>55.024999999999999</v>
      </c>
      <c r="R1993" s="9">
        <f t="shared" si="315"/>
        <v>58.375</v>
      </c>
      <c r="S1993" s="9">
        <f t="shared" si="316"/>
        <v>65.075000000000003</v>
      </c>
      <c r="T1993" s="9">
        <f t="shared" si="317"/>
        <v>58.375</v>
      </c>
      <c r="U1993" s="8">
        <f t="shared" si="318"/>
        <v>59.491666666666674</v>
      </c>
      <c r="V1993" s="8">
        <f t="shared" si="319"/>
        <v>59.212500000000006</v>
      </c>
    </row>
    <row r="1994" spans="1:22" ht="13.5" x14ac:dyDescent="0.25">
      <c r="A1994" s="3">
        <f>RSI!A1994</f>
        <v>44909</v>
      </c>
      <c r="B1994" s="2">
        <f>RSI!B1994</f>
        <v>1.68</v>
      </c>
      <c r="C1994" s="2">
        <f>RSI!I1994</f>
        <v>84.792767357630311</v>
      </c>
      <c r="D1994" s="2">
        <f>MACD!E1994</f>
        <v>-0.12400386660934504</v>
      </c>
      <c r="E1994" s="2">
        <f>MACD!F1994</f>
        <v>-0.10469170713367812</v>
      </c>
      <c r="F1994" s="2">
        <f>'Moving Avg'!D1994</f>
        <v>1.5980000000000001</v>
      </c>
      <c r="G1994" s="2">
        <f>'Moving Avg'!F1994</f>
        <v>1.4189999999999998</v>
      </c>
      <c r="H1994" s="2">
        <f>'Moving Avg'!G1994</f>
        <v>1.3184</v>
      </c>
      <c r="I1994" s="2">
        <f>'Moving Avg'!H1994</f>
        <v>1.4776500000000012</v>
      </c>
      <c r="J1994" s="6" t="str">
        <f>OBV!F1994</f>
        <v>BEARISH</v>
      </c>
      <c r="K1994" s="6" t="str">
        <f>OBV!G1994</f>
        <v>NEUTRAL</v>
      </c>
      <c r="L1994" s="6" t="str">
        <f>OBV!H1994</f>
        <v>BEARISH DIVERGENCE</v>
      </c>
      <c r="M1994" s="8">
        <f t="shared" si="310"/>
        <v>0</v>
      </c>
      <c r="N1994" s="8">
        <f t="shared" si="311"/>
        <v>45</v>
      </c>
      <c r="O1994" s="8">
        <f t="shared" si="312"/>
        <v>50</v>
      </c>
      <c r="P1994" s="8">
        <f t="shared" si="313"/>
        <v>16.5</v>
      </c>
      <c r="Q1994" s="9">
        <f t="shared" si="314"/>
        <v>25.725000000000001</v>
      </c>
      <c r="R1994" s="9">
        <f t="shared" si="315"/>
        <v>30.625</v>
      </c>
      <c r="S1994" s="9">
        <f t="shared" si="316"/>
        <v>26.675000000000001</v>
      </c>
      <c r="T1994" s="9">
        <f t="shared" si="317"/>
        <v>27.875</v>
      </c>
      <c r="U1994" s="8">
        <f t="shared" si="318"/>
        <v>27.675000000000001</v>
      </c>
      <c r="V1994" s="8">
        <f t="shared" si="319"/>
        <v>27.725000000000001</v>
      </c>
    </row>
    <row r="1995" spans="1:22" ht="13.5" x14ac:dyDescent="0.25">
      <c r="A1995" s="3">
        <f>RSI!A1995</f>
        <v>44910</v>
      </c>
      <c r="B1995" s="2">
        <f>RSI!B1995</f>
        <v>1.68</v>
      </c>
      <c r="C1995" s="2">
        <f>RSI!I1995</f>
        <v>84.792767357630311</v>
      </c>
      <c r="D1995" s="2">
        <f>MACD!E1995</f>
        <v>-0.12172921076994303</v>
      </c>
      <c r="E1995" s="2">
        <f>MACD!F1995</f>
        <v>-0.10809920786093111</v>
      </c>
      <c r="F1995" s="2">
        <f>'Moving Avg'!D1995</f>
        <v>1.6359999999999999</v>
      </c>
      <c r="G1995" s="2">
        <f>'Moving Avg'!F1995</f>
        <v>1.4430000000000001</v>
      </c>
      <c r="H1995" s="2">
        <f>'Moving Avg'!G1995</f>
        <v>1.3246</v>
      </c>
      <c r="I1995" s="2">
        <f>'Moving Avg'!H1995</f>
        <v>1.4768000000000014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  <c r="M1995" s="8">
        <f t="shared" si="310"/>
        <v>0</v>
      </c>
      <c r="N1995" s="8">
        <f t="shared" si="311"/>
        <v>45</v>
      </c>
      <c r="O1995" s="8">
        <f t="shared" si="312"/>
        <v>50</v>
      </c>
      <c r="P1995" s="8">
        <f t="shared" si="313"/>
        <v>83.5</v>
      </c>
      <c r="Q1995" s="9">
        <f t="shared" si="314"/>
        <v>35.774999999999999</v>
      </c>
      <c r="R1995" s="9">
        <f t="shared" si="315"/>
        <v>47.375</v>
      </c>
      <c r="S1995" s="9">
        <f t="shared" si="316"/>
        <v>56.825000000000003</v>
      </c>
      <c r="T1995" s="9">
        <f t="shared" si="317"/>
        <v>44.625</v>
      </c>
      <c r="U1995" s="8">
        <f t="shared" si="318"/>
        <v>46.658333333333339</v>
      </c>
      <c r="V1995" s="8">
        <f t="shared" si="319"/>
        <v>46.150000000000006</v>
      </c>
    </row>
    <row r="1996" spans="1:22" ht="13.5" x14ac:dyDescent="0.25">
      <c r="A1996" s="3">
        <f>RSI!A1996</f>
        <v>44911</v>
      </c>
      <c r="B1996" s="2">
        <f>RSI!B1996</f>
        <v>1.7</v>
      </c>
      <c r="C1996" s="2">
        <f>RSI!I1996</f>
        <v>85.631951404727062</v>
      </c>
      <c r="D1996" s="2">
        <f>MACD!E1996</f>
        <v>-0.11662252359354608</v>
      </c>
      <c r="E1996" s="2">
        <f>MACD!F1996</f>
        <v>-0.1098038710074541</v>
      </c>
      <c r="F1996" s="2">
        <f>'Moving Avg'!D1996</f>
        <v>1.6659999999999999</v>
      </c>
      <c r="G1996" s="2">
        <f>'Moving Avg'!F1996</f>
        <v>1.4689999999999999</v>
      </c>
      <c r="H1996" s="2">
        <f>'Moving Avg'!G1996</f>
        <v>1.3324</v>
      </c>
      <c r="I1996" s="2">
        <f>'Moving Avg'!H1996</f>
        <v>1.4760500000000016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  <c r="M1996" s="8">
        <f t="shared" si="310"/>
        <v>0</v>
      </c>
      <c r="N1996" s="8">
        <f t="shared" si="311"/>
        <v>45</v>
      </c>
      <c r="O1996" s="8">
        <f t="shared" si="312"/>
        <v>50</v>
      </c>
      <c r="P1996" s="8">
        <f t="shared" si="313"/>
        <v>83.5</v>
      </c>
      <c r="Q1996" s="9">
        <f t="shared" si="314"/>
        <v>35.774999999999999</v>
      </c>
      <c r="R1996" s="9">
        <f t="shared" si="315"/>
        <v>47.375</v>
      </c>
      <c r="S1996" s="9">
        <f t="shared" si="316"/>
        <v>56.825000000000003</v>
      </c>
      <c r="T1996" s="9">
        <f t="shared" si="317"/>
        <v>44.625</v>
      </c>
      <c r="U1996" s="8">
        <f t="shared" si="318"/>
        <v>46.658333333333339</v>
      </c>
      <c r="V1996" s="8">
        <f t="shared" si="319"/>
        <v>46.150000000000006</v>
      </c>
    </row>
    <row r="1997" spans="1:22" ht="13.5" x14ac:dyDescent="0.25">
      <c r="A1997" s="3">
        <f>RSI!A1997</f>
        <v>44914</v>
      </c>
      <c r="B1997" s="2">
        <f>RSI!B1997</f>
        <v>1.74</v>
      </c>
      <c r="C1997" s="2">
        <f>RSI!I1997</f>
        <v>87.158270149854488</v>
      </c>
      <c r="D1997" s="2">
        <f>MACD!E1997</f>
        <v>-0.1152241501807727</v>
      </c>
      <c r="E1997" s="2">
        <f>MACD!F1997</f>
        <v>-0.11088792684211783</v>
      </c>
      <c r="F1997" s="2">
        <f>'Moving Avg'!D1997</f>
        <v>1.6939999999999997</v>
      </c>
      <c r="G1997" s="2">
        <f>'Moving Avg'!F1997</f>
        <v>1.4944999999999999</v>
      </c>
      <c r="H1997" s="2">
        <f>'Moving Avg'!G1997</f>
        <v>1.3419999999999999</v>
      </c>
      <c r="I1997" s="2">
        <f>'Moving Avg'!H1997</f>
        <v>1.4755000000000018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  <c r="M1997" s="8">
        <f t="shared" si="310"/>
        <v>0</v>
      </c>
      <c r="N1997" s="8">
        <f t="shared" si="311"/>
        <v>45</v>
      </c>
      <c r="O1997" s="8">
        <f t="shared" si="312"/>
        <v>50</v>
      </c>
      <c r="P1997" s="8">
        <f t="shared" si="313"/>
        <v>83.5</v>
      </c>
      <c r="Q1997" s="9">
        <f t="shared" si="314"/>
        <v>35.774999999999999</v>
      </c>
      <c r="R1997" s="9">
        <f t="shared" si="315"/>
        <v>47.375</v>
      </c>
      <c r="S1997" s="9">
        <f t="shared" si="316"/>
        <v>56.825000000000003</v>
      </c>
      <c r="T1997" s="9">
        <f t="shared" si="317"/>
        <v>44.625</v>
      </c>
      <c r="U1997" s="8">
        <f t="shared" si="318"/>
        <v>46.658333333333339</v>
      </c>
      <c r="V1997" s="8">
        <f t="shared" si="319"/>
        <v>46.150000000000006</v>
      </c>
    </row>
    <row r="1998" spans="1:22" ht="13.5" x14ac:dyDescent="0.25">
      <c r="A1998" s="3">
        <f>RSI!A1998</f>
        <v>44915</v>
      </c>
      <c r="B1998" s="2">
        <f>RSI!B1998</f>
        <v>1.75</v>
      </c>
      <c r="C1998" s="2">
        <f>RSI!I1998</f>
        <v>87.515336546974964</v>
      </c>
      <c r="D1998" s="2">
        <f>MACD!E1998</f>
        <v>-0.11640520633679619</v>
      </c>
      <c r="E1998" s="2">
        <f>MACD!F1998</f>
        <v>-0.11199138274105351</v>
      </c>
      <c r="F1998" s="2">
        <f>'Moving Avg'!D1998</f>
        <v>1.7100000000000002</v>
      </c>
      <c r="G1998" s="2">
        <f>'Moving Avg'!F1998</f>
        <v>1.518</v>
      </c>
      <c r="H1998" s="2">
        <f>'Moving Avg'!G1998</f>
        <v>1.3521999999999996</v>
      </c>
      <c r="I1998" s="2">
        <f>'Moving Avg'!H1998</f>
        <v>1.4750000000000016</v>
      </c>
      <c r="J1998" s="6" t="str">
        <f>OBV!F1998</f>
        <v>BULLISH</v>
      </c>
      <c r="K1998" s="6" t="str">
        <f>OBV!G1998</f>
        <v>WEAK</v>
      </c>
      <c r="L1998" s="6" t="str">
        <f>OBV!H1998</f>
        <v>CONFIRMED BULLISH</v>
      </c>
      <c r="M1998" s="8">
        <f t="shared" si="310"/>
        <v>0</v>
      </c>
      <c r="N1998" s="8">
        <f t="shared" si="311"/>
        <v>45</v>
      </c>
      <c r="O1998" s="8">
        <f t="shared" si="312"/>
        <v>50</v>
      </c>
      <c r="P1998" s="8">
        <f t="shared" si="313"/>
        <v>67</v>
      </c>
      <c r="Q1998" s="9">
        <f t="shared" si="314"/>
        <v>33.299999999999997</v>
      </c>
      <c r="R1998" s="9">
        <f t="shared" si="315"/>
        <v>43.25</v>
      </c>
      <c r="S1998" s="9">
        <f t="shared" si="316"/>
        <v>49.400000000000006</v>
      </c>
      <c r="T1998" s="9">
        <f t="shared" si="317"/>
        <v>40.5</v>
      </c>
      <c r="U1998" s="8">
        <f t="shared" si="318"/>
        <v>41.983333333333334</v>
      </c>
      <c r="V1998" s="8">
        <f t="shared" si="319"/>
        <v>41.612499999999997</v>
      </c>
    </row>
    <row r="1999" spans="1:22" ht="13.5" x14ac:dyDescent="0.25">
      <c r="A1999" s="3">
        <f>RSI!A1999</f>
        <v>44916</v>
      </c>
      <c r="B1999" s="2">
        <f>RSI!B1999</f>
        <v>1.75</v>
      </c>
      <c r="C1999" s="2">
        <f>RSI!I1999</f>
        <v>87.515336546974964</v>
      </c>
      <c r="D1999" s="2">
        <f>MACD!E1999</f>
        <v>-0.11127463544665184</v>
      </c>
      <c r="E1999" s="2">
        <f>MACD!F1999</f>
        <v>-0.11184803328217319</v>
      </c>
      <c r="F1999" s="2">
        <f>'Moving Avg'!D1999</f>
        <v>1.7240000000000002</v>
      </c>
      <c r="G1999" s="2">
        <f>'Moving Avg'!F1999</f>
        <v>1.5414999999999999</v>
      </c>
      <c r="H1999" s="2">
        <f>'Moving Avg'!G1999</f>
        <v>1.3623999999999998</v>
      </c>
      <c r="I1999" s="2">
        <f>'Moving Avg'!H1999</f>
        <v>1.4745000000000017</v>
      </c>
      <c r="J1999" s="6" t="str">
        <f>OBV!F1999</f>
        <v>BULLISH</v>
      </c>
      <c r="K1999" s="6" t="str">
        <f>OBV!G1999</f>
        <v>WEAK</v>
      </c>
      <c r="L1999" s="6" t="str">
        <f>OBV!H1999</f>
        <v>CONFIRMED BULLISH</v>
      </c>
      <c r="M1999" s="8">
        <f t="shared" si="310"/>
        <v>0</v>
      </c>
      <c r="N1999" s="8">
        <f t="shared" si="311"/>
        <v>0</v>
      </c>
      <c r="O1999" s="8">
        <f t="shared" si="312"/>
        <v>50</v>
      </c>
      <c r="P1999" s="8">
        <f t="shared" si="313"/>
        <v>67</v>
      </c>
      <c r="Q1999" s="9">
        <f t="shared" si="314"/>
        <v>17.549999999999997</v>
      </c>
      <c r="R1999" s="9">
        <f t="shared" si="315"/>
        <v>34.25</v>
      </c>
      <c r="S1999" s="9">
        <f t="shared" si="316"/>
        <v>42.650000000000006</v>
      </c>
      <c r="T1999" s="9">
        <f t="shared" si="317"/>
        <v>29.25</v>
      </c>
      <c r="U1999" s="8">
        <f t="shared" si="318"/>
        <v>31.483333333333334</v>
      </c>
      <c r="V1999" s="8">
        <f t="shared" si="319"/>
        <v>30.925000000000001</v>
      </c>
    </row>
    <row r="2000" spans="1:22" ht="13.5" x14ac:dyDescent="0.25">
      <c r="A2000" s="3">
        <f>RSI!A2000</f>
        <v>44917</v>
      </c>
      <c r="B2000" s="2">
        <f>RSI!B2000</f>
        <v>1.78</v>
      </c>
      <c r="C2000" s="2">
        <f>RSI!I2000</f>
        <v>88.616592701668267</v>
      </c>
      <c r="D2000" s="2">
        <f>MACD!E2000</f>
        <v>-0.11829456269287353</v>
      </c>
      <c r="E2000" s="2">
        <f>MACD!F2000</f>
        <v>-0.11313733916431326</v>
      </c>
      <c r="F2000" s="2">
        <f>'Moving Avg'!D2000</f>
        <v>1.7439999999999998</v>
      </c>
      <c r="G2000" s="2">
        <f>'Moving Avg'!F2000</f>
        <v>1.5640000000000001</v>
      </c>
      <c r="H2000" s="2">
        <f>'Moving Avg'!G2000</f>
        <v>1.3722000000000001</v>
      </c>
      <c r="I2000" s="2">
        <f>'Moving Avg'!H2000</f>
        <v>1.4741500000000014</v>
      </c>
      <c r="J2000" s="6" t="str">
        <f>OBV!F2000</f>
        <v>BULLISH</v>
      </c>
      <c r="K2000" s="6" t="str">
        <f>OBV!G2000</f>
        <v>WEAK</v>
      </c>
      <c r="L2000" s="6" t="str">
        <f>OBV!H2000</f>
        <v>CONFIRMED BULLISH</v>
      </c>
      <c r="M2000" s="8">
        <f t="shared" si="310"/>
        <v>0</v>
      </c>
      <c r="N2000" s="8">
        <f t="shared" si="311"/>
        <v>45</v>
      </c>
      <c r="O2000" s="8">
        <f t="shared" si="312"/>
        <v>50</v>
      </c>
      <c r="P2000" s="8">
        <f t="shared" si="313"/>
        <v>67</v>
      </c>
      <c r="Q2000" s="9">
        <f t="shared" si="314"/>
        <v>33.299999999999997</v>
      </c>
      <c r="R2000" s="9">
        <f t="shared" si="315"/>
        <v>43.25</v>
      </c>
      <c r="S2000" s="9">
        <f t="shared" si="316"/>
        <v>49.400000000000006</v>
      </c>
      <c r="T2000" s="9">
        <f t="shared" si="317"/>
        <v>40.5</v>
      </c>
      <c r="U2000" s="8">
        <f t="shared" si="318"/>
        <v>41.983333333333334</v>
      </c>
      <c r="V2000" s="8">
        <f t="shared" si="319"/>
        <v>41.612499999999997</v>
      </c>
    </row>
    <row r="2001" spans="1:22" ht="13.5" x14ac:dyDescent="0.25">
      <c r="A2001" s="3">
        <f>RSI!A2001</f>
        <v>44918</v>
      </c>
      <c r="B2001" s="2">
        <f>RSI!B2001</f>
        <v>1.78</v>
      </c>
      <c r="C2001" s="2">
        <f>RSI!I2001</f>
        <v>88.616592701668267</v>
      </c>
      <c r="D2001" s="2">
        <f>MACD!E2001</f>
        <v>-0.11652049358158978</v>
      </c>
      <c r="E2001" s="2">
        <f>MACD!F2001</f>
        <v>-0.11381397004776857</v>
      </c>
      <c r="F2001" s="2">
        <f>'Moving Avg'!D2001</f>
        <v>1.7600000000000002</v>
      </c>
      <c r="G2001" s="2">
        <f>'Moving Avg'!F2001</f>
        <v>1.5855000000000001</v>
      </c>
      <c r="H2001" s="2">
        <f>'Moving Avg'!G2001</f>
        <v>1.3819999999999999</v>
      </c>
      <c r="I2001" s="2">
        <f>'Moving Avg'!H2001</f>
        <v>1.473850000000001</v>
      </c>
      <c r="J2001" s="6" t="str">
        <f>OBV!F2001</f>
        <v>BULLISH</v>
      </c>
      <c r="K2001" s="6" t="str">
        <f>OBV!G2001</f>
        <v>NEUTRAL</v>
      </c>
      <c r="L2001" s="6" t="str">
        <f>OBV!H2001</f>
        <v>CONFIRMED BULLISH</v>
      </c>
      <c r="M2001" s="8">
        <f t="shared" si="310"/>
        <v>0</v>
      </c>
      <c r="N2001" s="8">
        <f t="shared" si="311"/>
        <v>45</v>
      </c>
      <c r="O2001" s="8">
        <f t="shared" si="312"/>
        <v>50</v>
      </c>
      <c r="P2001" s="8">
        <f t="shared" si="313"/>
        <v>83.5</v>
      </c>
      <c r="Q2001" s="9">
        <f t="shared" si="314"/>
        <v>35.774999999999999</v>
      </c>
      <c r="R2001" s="9">
        <f t="shared" si="315"/>
        <v>47.375</v>
      </c>
      <c r="S2001" s="9">
        <f t="shared" si="316"/>
        <v>56.825000000000003</v>
      </c>
      <c r="T2001" s="9">
        <f t="shared" si="317"/>
        <v>44.625</v>
      </c>
      <c r="U2001" s="8">
        <f t="shared" si="318"/>
        <v>46.658333333333339</v>
      </c>
      <c r="V2001" s="8">
        <f t="shared" si="319"/>
        <v>46.150000000000006</v>
      </c>
    </row>
    <row r="2002" spans="1:22" ht="13.5" x14ac:dyDescent="0.25">
      <c r="A2002" s="3">
        <f>RSI!A2002</f>
        <v>44921</v>
      </c>
      <c r="B2002" s="2">
        <f>RSI!B2002</f>
        <v>1.78</v>
      </c>
      <c r="C2002" s="2">
        <f>RSI!I2002</f>
        <v>88.616592701668267</v>
      </c>
      <c r="D2002" s="2">
        <f>MACD!E2002</f>
        <v>-0.1087314594507367</v>
      </c>
      <c r="E2002" s="2">
        <f>MACD!F2002</f>
        <v>-0.11279746792836221</v>
      </c>
      <c r="F2002" s="2">
        <f>'Moving Avg'!D2002</f>
        <v>1.768</v>
      </c>
      <c r="G2002" s="2">
        <f>'Moving Avg'!F2002</f>
        <v>1.607</v>
      </c>
      <c r="H2002" s="2">
        <f>'Moving Avg'!G2002</f>
        <v>1.3908</v>
      </c>
      <c r="I2002" s="2">
        <f>'Moving Avg'!H2002</f>
        <v>1.4735500000000008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  <c r="M2002" s="8">
        <f t="shared" si="310"/>
        <v>0</v>
      </c>
      <c r="N2002" s="8">
        <f t="shared" si="311"/>
        <v>0</v>
      </c>
      <c r="O2002" s="8">
        <f t="shared" si="312"/>
        <v>50</v>
      </c>
      <c r="P2002" s="8">
        <f t="shared" si="313"/>
        <v>83.5</v>
      </c>
      <c r="Q2002" s="9">
        <f t="shared" si="314"/>
        <v>20.024999999999999</v>
      </c>
      <c r="R2002" s="9">
        <f t="shared" si="315"/>
        <v>38.375</v>
      </c>
      <c r="S2002" s="9">
        <f t="shared" si="316"/>
        <v>50.075000000000003</v>
      </c>
      <c r="T2002" s="9">
        <f t="shared" si="317"/>
        <v>33.375</v>
      </c>
      <c r="U2002" s="8">
        <f t="shared" si="318"/>
        <v>36.158333333333331</v>
      </c>
      <c r="V2002" s="8">
        <f t="shared" si="319"/>
        <v>35.462499999999999</v>
      </c>
    </row>
    <row r="2003" spans="1:22" ht="13.5" x14ac:dyDescent="0.25">
      <c r="A2003" s="3">
        <f>RSI!A2003</f>
        <v>44922</v>
      </c>
      <c r="B2003" s="2">
        <f>RSI!B2003</f>
        <v>1.75</v>
      </c>
      <c r="C2003" s="2">
        <f>RSI!I2003</f>
        <v>79.822502822344603</v>
      </c>
      <c r="D2003" s="2">
        <f>MACD!E2003</f>
        <v>-9.0449663941370551E-2</v>
      </c>
      <c r="E2003" s="2">
        <f>MACD!F2003</f>
        <v>-0.10832790713096388</v>
      </c>
      <c r="F2003" s="2">
        <f>'Moving Avg'!D2003</f>
        <v>1.768</v>
      </c>
      <c r="G2003" s="2">
        <f>'Moving Avg'!F2003</f>
        <v>1.6270000000000002</v>
      </c>
      <c r="H2003" s="2">
        <f>'Moving Avg'!G2003</f>
        <v>1.399</v>
      </c>
      <c r="I2003" s="2">
        <f>'Moving Avg'!H2003</f>
        <v>1.4730500000000009</v>
      </c>
      <c r="J2003" s="6" t="str">
        <f>OBV!F2003</f>
        <v>BEARISH</v>
      </c>
      <c r="K2003" s="6" t="str">
        <f>OBV!G2003</f>
        <v>NEUTRAL</v>
      </c>
      <c r="L2003" s="6" t="str">
        <f>OBV!H2003</f>
        <v>NEUTRAL</v>
      </c>
      <c r="M2003" s="8">
        <f t="shared" si="310"/>
        <v>0</v>
      </c>
      <c r="N2003" s="8">
        <f t="shared" si="311"/>
        <v>0</v>
      </c>
      <c r="O2003" s="8">
        <f t="shared" si="312"/>
        <v>50</v>
      </c>
      <c r="P2003" s="8">
        <f t="shared" si="313"/>
        <v>16.5</v>
      </c>
      <c r="Q2003" s="9">
        <f t="shared" si="314"/>
        <v>9.9749999999999996</v>
      </c>
      <c r="R2003" s="9">
        <f t="shared" si="315"/>
        <v>21.625</v>
      </c>
      <c r="S2003" s="9">
        <f t="shared" si="316"/>
        <v>19.925000000000001</v>
      </c>
      <c r="T2003" s="9">
        <f t="shared" si="317"/>
        <v>16.625</v>
      </c>
      <c r="U2003" s="8">
        <f t="shared" si="318"/>
        <v>17.175000000000001</v>
      </c>
      <c r="V2003" s="8">
        <f t="shared" si="319"/>
        <v>17.037500000000001</v>
      </c>
    </row>
    <row r="2004" spans="1:22" ht="13.5" x14ac:dyDescent="0.25">
      <c r="A2004" s="3">
        <f>RSI!A2004</f>
        <v>44923</v>
      </c>
      <c r="B2004" s="2">
        <f>RSI!B2004</f>
        <v>1.75</v>
      </c>
      <c r="C2004" s="2">
        <f>RSI!I2004</f>
        <v>79.822502822344603</v>
      </c>
      <c r="D2004" s="2">
        <f>MACD!E2004</f>
        <v>-7.4468773853503922E-2</v>
      </c>
      <c r="E2004" s="2">
        <f>MACD!F2004</f>
        <v>-0.1015560804754719</v>
      </c>
      <c r="F2004" s="2">
        <f>'Moving Avg'!D2004</f>
        <v>1.768</v>
      </c>
      <c r="G2004" s="2">
        <f>'Moving Avg'!F2004</f>
        <v>1.6445000000000001</v>
      </c>
      <c r="H2004" s="2">
        <f>'Moving Avg'!G2004</f>
        <v>1.4077999999999999</v>
      </c>
      <c r="I2004" s="2">
        <f>'Moving Avg'!H2004</f>
        <v>1.4725500000000011</v>
      </c>
      <c r="J2004" s="6" t="str">
        <f>OBV!F2004</f>
        <v>BEARISH</v>
      </c>
      <c r="K2004" s="6" t="str">
        <f>OBV!G2004</f>
        <v>NEUTRAL</v>
      </c>
      <c r="L2004" s="6" t="str">
        <f>OBV!H2004</f>
        <v>NEUTRAL</v>
      </c>
      <c r="M2004" s="8">
        <f t="shared" si="310"/>
        <v>0</v>
      </c>
      <c r="N2004" s="8">
        <f t="shared" si="311"/>
        <v>0</v>
      </c>
      <c r="O2004" s="8">
        <f t="shared" si="312"/>
        <v>50</v>
      </c>
      <c r="P2004" s="8">
        <f t="shared" si="313"/>
        <v>16.5</v>
      </c>
      <c r="Q2004" s="9">
        <f t="shared" si="314"/>
        <v>9.9749999999999996</v>
      </c>
      <c r="R2004" s="9">
        <f t="shared" si="315"/>
        <v>21.625</v>
      </c>
      <c r="S2004" s="9">
        <f t="shared" si="316"/>
        <v>19.925000000000001</v>
      </c>
      <c r="T2004" s="9">
        <f t="shared" si="317"/>
        <v>16.625</v>
      </c>
      <c r="U2004" s="8">
        <f t="shared" si="318"/>
        <v>17.175000000000001</v>
      </c>
      <c r="V2004" s="8">
        <f t="shared" si="319"/>
        <v>17.037500000000001</v>
      </c>
    </row>
    <row r="2005" spans="1:22" ht="13.5" x14ac:dyDescent="0.25">
      <c r="A2005" s="3">
        <f>RSI!A2005</f>
        <v>44924</v>
      </c>
      <c r="B2005" s="2">
        <f>RSI!B2005</f>
        <v>1.75</v>
      </c>
      <c r="C2005" s="2">
        <f>RSI!I2005</f>
        <v>79.822502822344603</v>
      </c>
      <c r="D2005" s="2">
        <f>MACD!E2005</f>
        <v>-6.1897207273511334E-2</v>
      </c>
      <c r="E2005" s="2">
        <f>MACD!F2005</f>
        <v>-9.3624305835079802E-2</v>
      </c>
      <c r="F2005" s="2">
        <f>'Moving Avg'!D2005</f>
        <v>1.762</v>
      </c>
      <c r="G2005" s="2">
        <f>'Moving Avg'!F2005</f>
        <v>1.6600000000000001</v>
      </c>
      <c r="H2005" s="2">
        <f>'Moving Avg'!G2005</f>
        <v>1.4165999999999999</v>
      </c>
      <c r="I2005" s="2">
        <f>'Moving Avg'!H2005</f>
        <v>1.472050000000001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0</v>
      </c>
      <c r="N2005" s="8">
        <f t="shared" si="311"/>
        <v>0</v>
      </c>
      <c r="O2005" s="8">
        <f t="shared" si="312"/>
        <v>50</v>
      </c>
      <c r="P2005" s="8">
        <f t="shared" si="313"/>
        <v>16.5</v>
      </c>
      <c r="Q2005" s="9">
        <f t="shared" si="314"/>
        <v>9.9749999999999996</v>
      </c>
      <c r="R2005" s="9">
        <f t="shared" si="315"/>
        <v>21.625</v>
      </c>
      <c r="S2005" s="9">
        <f t="shared" si="316"/>
        <v>19.925000000000001</v>
      </c>
      <c r="T2005" s="9">
        <f t="shared" si="317"/>
        <v>16.625</v>
      </c>
      <c r="U2005" s="8">
        <f t="shared" si="318"/>
        <v>17.175000000000001</v>
      </c>
      <c r="V2005" s="8">
        <f t="shared" si="319"/>
        <v>17.037500000000001</v>
      </c>
    </row>
    <row r="2006" spans="1:22" ht="13.5" x14ac:dyDescent="0.25">
      <c r="A2006" s="3">
        <f>RSI!A2006</f>
        <v>44925</v>
      </c>
      <c r="B2006" s="2">
        <f>RSI!B2006</f>
        <v>1.75</v>
      </c>
      <c r="C2006" s="2">
        <f>RSI!I2006</f>
        <v>79.822502822344603</v>
      </c>
      <c r="D2006" s="2">
        <f>MACD!E2006</f>
        <v>-4.9063105739061141E-2</v>
      </c>
      <c r="E2006" s="2">
        <f>MACD!F2006</f>
        <v>-8.4712065815876078E-2</v>
      </c>
      <c r="F2006" s="2">
        <f>'Moving Avg'!D2006</f>
        <v>1.7560000000000002</v>
      </c>
      <c r="G2006" s="2">
        <f>'Moving Avg'!F2006</f>
        <v>1.6735</v>
      </c>
      <c r="H2006" s="2">
        <f>'Moving Avg'!G2006</f>
        <v>1.4259999999999999</v>
      </c>
      <c r="I2006" s="2">
        <f>'Moving Avg'!H2006</f>
        <v>1.4715500000000006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0</v>
      </c>
      <c r="N2006" s="8">
        <f t="shared" si="311"/>
        <v>0</v>
      </c>
      <c r="O2006" s="8">
        <f t="shared" si="312"/>
        <v>50</v>
      </c>
      <c r="P2006" s="8">
        <f t="shared" si="313"/>
        <v>16.5</v>
      </c>
      <c r="Q2006" s="9">
        <f t="shared" si="314"/>
        <v>9.9749999999999996</v>
      </c>
      <c r="R2006" s="9">
        <f t="shared" si="315"/>
        <v>21.625</v>
      </c>
      <c r="S2006" s="9">
        <f t="shared" si="316"/>
        <v>19.925000000000001</v>
      </c>
      <c r="T2006" s="9">
        <f t="shared" si="317"/>
        <v>16.625</v>
      </c>
      <c r="U2006" s="8">
        <f t="shared" si="318"/>
        <v>17.175000000000001</v>
      </c>
      <c r="V2006" s="8">
        <f t="shared" si="319"/>
        <v>17.037500000000001</v>
      </c>
    </row>
    <row r="2007" spans="1:22" ht="13.5" x14ac:dyDescent="0.25">
      <c r="A2007" s="3">
        <f>RSI!A2007</f>
        <v>44928</v>
      </c>
      <c r="B2007" s="2">
        <f>RSI!B2007</f>
        <v>1.75</v>
      </c>
      <c r="C2007" s="2">
        <f>RSI!I2007</f>
        <v>79.822502822344603</v>
      </c>
      <c r="D2007" s="2">
        <f>MACD!E2007</f>
        <v>-3.2864728687978406E-2</v>
      </c>
      <c r="E2007" s="2">
        <f>MACD!F2007</f>
        <v>-7.4342598390296541E-2</v>
      </c>
      <c r="F2007" s="2">
        <f>'Moving Avg'!D2007</f>
        <v>1.75</v>
      </c>
      <c r="G2007" s="2">
        <f>'Moving Avg'!F2007</f>
        <v>1.6865000000000001</v>
      </c>
      <c r="H2007" s="2">
        <f>'Moving Avg'!G2007</f>
        <v>1.4362000000000001</v>
      </c>
      <c r="I2007" s="2">
        <f>'Moving Avg'!H2007</f>
        <v>1.4710500000000009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0"/>
        <v>0</v>
      </c>
      <c r="N2007" s="8">
        <f t="shared" si="311"/>
        <v>0</v>
      </c>
      <c r="O2007" s="8">
        <f t="shared" si="312"/>
        <v>50</v>
      </c>
      <c r="P2007" s="8">
        <f t="shared" si="313"/>
        <v>16.5</v>
      </c>
      <c r="Q2007" s="9">
        <f t="shared" si="314"/>
        <v>9.9749999999999996</v>
      </c>
      <c r="R2007" s="9">
        <f t="shared" si="315"/>
        <v>21.625</v>
      </c>
      <c r="S2007" s="9">
        <f t="shared" si="316"/>
        <v>19.925000000000001</v>
      </c>
      <c r="T2007" s="9">
        <f t="shared" si="317"/>
        <v>16.625</v>
      </c>
      <c r="U2007" s="8">
        <f t="shared" si="318"/>
        <v>17.175000000000001</v>
      </c>
      <c r="V2007" s="8">
        <f t="shared" si="319"/>
        <v>17.037500000000001</v>
      </c>
    </row>
    <row r="2008" spans="1:22" ht="13.5" x14ac:dyDescent="0.25">
      <c r="A2008" s="3">
        <f>RSI!A2008</f>
        <v>44929</v>
      </c>
      <c r="B2008" s="2">
        <f>RSI!B2008</f>
        <v>1.68</v>
      </c>
      <c r="C2008" s="2">
        <f>RSI!I2008</f>
        <v>59.773777793868433</v>
      </c>
      <c r="D2008" s="2">
        <f>MACD!E2008</f>
        <v>-1.3189479104503521E-2</v>
      </c>
      <c r="E2008" s="2">
        <f>MACD!F2008</f>
        <v>-6.2111974533137937E-2</v>
      </c>
      <c r="F2008" s="2">
        <f>'Moving Avg'!D2008</f>
        <v>1.736</v>
      </c>
      <c r="G2008" s="2">
        <f>'Moving Avg'!F2008</f>
        <v>1.6960000000000002</v>
      </c>
      <c r="H2008" s="2">
        <f>'Moving Avg'!G2008</f>
        <v>1.4450000000000003</v>
      </c>
      <c r="I2008" s="2">
        <f>'Moving Avg'!H2008</f>
        <v>1.4702000000000006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  <c r="M2008" s="8">
        <f t="shared" si="310"/>
        <v>25</v>
      </c>
      <c r="N2008" s="8">
        <f t="shared" si="311"/>
        <v>0</v>
      </c>
      <c r="O2008" s="8">
        <f t="shared" si="312"/>
        <v>50</v>
      </c>
      <c r="P2008" s="8">
        <f t="shared" si="313"/>
        <v>33</v>
      </c>
      <c r="Q2008" s="9">
        <f t="shared" si="314"/>
        <v>21.2</v>
      </c>
      <c r="R2008" s="9">
        <f t="shared" si="315"/>
        <v>30.75</v>
      </c>
      <c r="S2008" s="9">
        <f t="shared" si="316"/>
        <v>31.1</v>
      </c>
      <c r="T2008" s="9">
        <f t="shared" si="317"/>
        <v>27</v>
      </c>
      <c r="U2008" s="8">
        <f t="shared" si="318"/>
        <v>27.683333333333337</v>
      </c>
      <c r="V2008" s="8">
        <f t="shared" si="319"/>
        <v>27.512500000000003</v>
      </c>
    </row>
    <row r="2009" spans="1:22" ht="13.5" x14ac:dyDescent="0.25">
      <c r="A2009" s="3">
        <f>RSI!A2009</f>
        <v>44930</v>
      </c>
      <c r="B2009" s="2">
        <f>RSI!B2009</f>
        <v>1.61</v>
      </c>
      <c r="C2009" s="2">
        <f>RSI!I2009</f>
        <v>47.047932362416709</v>
      </c>
      <c r="D2009" s="2">
        <f>MACD!E2009</f>
        <v>8.358815915079143E-3</v>
      </c>
      <c r="E2009" s="2">
        <f>MACD!F2009</f>
        <v>-4.8017816443494524E-2</v>
      </c>
      <c r="F2009" s="2">
        <f>'Moving Avg'!D2009</f>
        <v>1.7079999999999997</v>
      </c>
      <c r="G2009" s="2">
        <f>'Moving Avg'!F2009</f>
        <v>1.6995</v>
      </c>
      <c r="H2009" s="2">
        <f>'Moving Avg'!G2009</f>
        <v>1.4524000000000004</v>
      </c>
      <c r="I2009" s="2">
        <f>'Moving Avg'!H2009</f>
        <v>1.4690000000000005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  <c r="M2009" s="8">
        <f t="shared" si="310"/>
        <v>25</v>
      </c>
      <c r="N2009" s="8">
        <f t="shared" si="311"/>
        <v>0</v>
      </c>
      <c r="O2009" s="8">
        <f t="shared" si="312"/>
        <v>50</v>
      </c>
      <c r="P2009" s="8">
        <f t="shared" si="313"/>
        <v>33</v>
      </c>
      <c r="Q2009" s="9">
        <f t="shared" si="314"/>
        <v>21.2</v>
      </c>
      <c r="R2009" s="9">
        <f t="shared" si="315"/>
        <v>30.75</v>
      </c>
      <c r="S2009" s="9">
        <f t="shared" si="316"/>
        <v>31.1</v>
      </c>
      <c r="T2009" s="9">
        <f t="shared" si="317"/>
        <v>27</v>
      </c>
      <c r="U2009" s="8">
        <f t="shared" si="318"/>
        <v>27.683333333333337</v>
      </c>
      <c r="V2009" s="8">
        <f t="shared" si="319"/>
        <v>27.512500000000003</v>
      </c>
    </row>
    <row r="2010" spans="1:22" ht="13.5" x14ac:dyDescent="0.25">
      <c r="A2010" s="3">
        <f>RSI!A2010</f>
        <v>44931</v>
      </c>
      <c r="B2010" s="2">
        <f>RSI!B2010</f>
        <v>1.54</v>
      </c>
      <c r="C2010" s="2">
        <f>RSI!I2010</f>
        <v>38.272846310598005</v>
      </c>
      <c r="D2010" s="2">
        <f>MACD!E2010</f>
        <v>3.6542137472700187E-2</v>
      </c>
      <c r="E2010" s="2">
        <f>MACD!F2010</f>
        <v>-3.1105825660255586E-2</v>
      </c>
      <c r="F2010" s="2">
        <f>'Moving Avg'!D2010</f>
        <v>1.6659999999999999</v>
      </c>
      <c r="G2010" s="2">
        <f>'Moving Avg'!F2010</f>
        <v>1.702</v>
      </c>
      <c r="H2010" s="2">
        <f>'Moving Avg'!G2010</f>
        <v>1.4584000000000006</v>
      </c>
      <c r="I2010" s="2">
        <f>'Moving Avg'!H2010</f>
        <v>1.4674500000000006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50</v>
      </c>
      <c r="P2010" s="8">
        <f t="shared" si="313"/>
        <v>16.5</v>
      </c>
      <c r="Q2010" s="9">
        <f t="shared" si="314"/>
        <v>18.725000000000001</v>
      </c>
      <c r="R2010" s="9">
        <f t="shared" si="315"/>
        <v>26.625</v>
      </c>
      <c r="S2010" s="9">
        <f t="shared" si="316"/>
        <v>23.675000000000001</v>
      </c>
      <c r="T2010" s="9">
        <f t="shared" si="317"/>
        <v>22.875</v>
      </c>
      <c r="U2010" s="8">
        <f t="shared" si="318"/>
        <v>23.008333333333336</v>
      </c>
      <c r="V2010" s="8">
        <f t="shared" si="319"/>
        <v>22.975000000000001</v>
      </c>
    </row>
    <row r="2011" spans="1:22" ht="13.5" x14ac:dyDescent="0.25">
      <c r="A2011" s="3">
        <f>RSI!A2011</f>
        <v>44932</v>
      </c>
      <c r="B2011" s="2">
        <f>RSI!B2011</f>
        <v>1.51</v>
      </c>
      <c r="C2011" s="2">
        <f>RSI!I2011</f>
        <v>35.239329689384519</v>
      </c>
      <c r="D2011" s="2">
        <f>MACD!E2011</f>
        <v>6.3163917753198628E-2</v>
      </c>
      <c r="E2011" s="2">
        <f>MACD!F2011</f>
        <v>-1.2251876977564743E-2</v>
      </c>
      <c r="F2011" s="2">
        <f>'Moving Avg'!D2011</f>
        <v>1.6179999999999999</v>
      </c>
      <c r="G2011" s="2">
        <f>'Moving Avg'!F2011</f>
        <v>1.7</v>
      </c>
      <c r="H2011" s="2">
        <f>'Moving Avg'!G2011</f>
        <v>1.4638000000000009</v>
      </c>
      <c r="I2011" s="2">
        <f>'Moving Avg'!H2011</f>
        <v>1.4657500000000006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  <c r="M2011" s="8">
        <f t="shared" si="310"/>
        <v>25</v>
      </c>
      <c r="N2011" s="8">
        <f t="shared" si="311"/>
        <v>0</v>
      </c>
      <c r="O2011" s="8">
        <f t="shared" si="312"/>
        <v>50</v>
      </c>
      <c r="P2011" s="8">
        <f t="shared" si="313"/>
        <v>33</v>
      </c>
      <c r="Q2011" s="9">
        <f t="shared" si="314"/>
        <v>21.2</v>
      </c>
      <c r="R2011" s="9">
        <f t="shared" si="315"/>
        <v>30.75</v>
      </c>
      <c r="S2011" s="9">
        <f t="shared" si="316"/>
        <v>31.1</v>
      </c>
      <c r="T2011" s="9">
        <f t="shared" si="317"/>
        <v>27</v>
      </c>
      <c r="U2011" s="8">
        <f t="shared" si="318"/>
        <v>27.683333333333337</v>
      </c>
      <c r="V2011" s="8">
        <f t="shared" si="319"/>
        <v>27.512500000000003</v>
      </c>
    </row>
    <row r="2012" spans="1:22" ht="13.5" x14ac:dyDescent="0.25">
      <c r="A2012" s="3">
        <f>RSI!A2012</f>
        <v>44935</v>
      </c>
      <c r="B2012" s="2">
        <f>RSI!B2012</f>
        <v>1.45</v>
      </c>
      <c r="C2012" s="2">
        <f>RSI!I2012</f>
        <v>30.100704345603788</v>
      </c>
      <c r="D2012" s="2">
        <f>MACD!E2012</f>
        <v>9.082298871081762E-2</v>
      </c>
      <c r="E2012" s="2">
        <f>MACD!F2012</f>
        <v>8.3630961601117316E-3</v>
      </c>
      <c r="F2012" s="2">
        <f>'Moving Avg'!D2012</f>
        <v>1.5580000000000001</v>
      </c>
      <c r="G2012" s="2">
        <f>'Moving Avg'!F2012</f>
        <v>1.6925000000000001</v>
      </c>
      <c r="H2012" s="2">
        <f>'Moving Avg'!G2012</f>
        <v>1.4680000000000006</v>
      </c>
      <c r="I2012" s="2">
        <f>'Moving Avg'!H2012</f>
        <v>1.4638000000000002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50</v>
      </c>
      <c r="P2012" s="8">
        <f t="shared" si="313"/>
        <v>33</v>
      </c>
      <c r="Q2012" s="9">
        <f t="shared" si="314"/>
        <v>21.2</v>
      </c>
      <c r="R2012" s="9">
        <f t="shared" si="315"/>
        <v>30.75</v>
      </c>
      <c r="S2012" s="9">
        <f t="shared" si="316"/>
        <v>31.1</v>
      </c>
      <c r="T2012" s="9">
        <f t="shared" si="317"/>
        <v>27</v>
      </c>
      <c r="U2012" s="8">
        <f t="shared" si="318"/>
        <v>27.683333333333337</v>
      </c>
      <c r="V2012" s="8">
        <f t="shared" si="319"/>
        <v>27.512500000000003</v>
      </c>
    </row>
    <row r="2013" spans="1:22" ht="13.5" x14ac:dyDescent="0.25">
      <c r="A2013" s="3">
        <f>RSI!A2013</f>
        <v>44936</v>
      </c>
      <c r="B2013" s="2">
        <f>RSI!B2013</f>
        <v>1.39</v>
      </c>
      <c r="C2013" s="2">
        <f>RSI!I2013</f>
        <v>26.015317960037379</v>
      </c>
      <c r="D2013" s="2">
        <f>MACD!E2013</f>
        <v>0.11504792477492587</v>
      </c>
      <c r="E2013" s="2">
        <f>MACD!F2013</f>
        <v>2.9700061883074558E-2</v>
      </c>
      <c r="F2013" s="2">
        <f>'Moving Avg'!D2013</f>
        <v>1.5</v>
      </c>
      <c r="G2013" s="2">
        <f>'Moving Avg'!F2013</f>
        <v>1.6785000000000001</v>
      </c>
      <c r="H2013" s="2">
        <f>'Moving Avg'!G2013</f>
        <v>1.4710000000000005</v>
      </c>
      <c r="I2013" s="2">
        <f>'Moving Avg'!H2013</f>
        <v>1.4615500000000003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  <c r="M2013" s="8">
        <f t="shared" si="310"/>
        <v>50</v>
      </c>
      <c r="N2013" s="8">
        <f t="shared" si="311"/>
        <v>0</v>
      </c>
      <c r="O2013" s="8">
        <f t="shared" si="312"/>
        <v>50</v>
      </c>
      <c r="P2013" s="8">
        <f t="shared" si="313"/>
        <v>33</v>
      </c>
      <c r="Q2013" s="9">
        <f t="shared" si="314"/>
        <v>29.95</v>
      </c>
      <c r="R2013" s="9">
        <f t="shared" si="315"/>
        <v>35.75</v>
      </c>
      <c r="S2013" s="9">
        <f t="shared" si="316"/>
        <v>34.85</v>
      </c>
      <c r="T2013" s="9">
        <f t="shared" si="317"/>
        <v>33.25</v>
      </c>
      <c r="U2013" s="8">
        <f t="shared" si="318"/>
        <v>33.516666666666673</v>
      </c>
      <c r="V2013" s="8">
        <f t="shared" si="319"/>
        <v>33.450000000000003</v>
      </c>
    </row>
    <row r="2014" spans="1:22" ht="13.5" x14ac:dyDescent="0.25">
      <c r="A2014" s="3">
        <f>RSI!A2014</f>
        <v>44937</v>
      </c>
      <c r="B2014" s="2">
        <f>RSI!B2014</f>
        <v>1.33</v>
      </c>
      <c r="C2014" s="2">
        <f>RSI!I2014</f>
        <v>22.697722389106232</v>
      </c>
      <c r="D2014" s="2">
        <f>MACD!E2014</f>
        <v>0.14126349662258986</v>
      </c>
      <c r="E2014" s="2">
        <f>MACD!F2014</f>
        <v>5.2012748830977618E-2</v>
      </c>
      <c r="F2014" s="2">
        <f>'Moving Avg'!D2014</f>
        <v>1.444</v>
      </c>
      <c r="G2014" s="2">
        <f>'Moving Avg'!F2014</f>
        <v>1.661</v>
      </c>
      <c r="H2014" s="2">
        <f>'Moving Avg'!G2014</f>
        <v>1.4728000000000006</v>
      </c>
      <c r="I2014" s="2">
        <f>'Moving Avg'!H2014</f>
        <v>1.4594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  <c r="M2014" s="8">
        <f t="shared" si="310"/>
        <v>50</v>
      </c>
      <c r="N2014" s="8">
        <f t="shared" si="311"/>
        <v>0</v>
      </c>
      <c r="O2014" s="8">
        <f t="shared" si="312"/>
        <v>0</v>
      </c>
      <c r="P2014" s="8">
        <f t="shared" si="313"/>
        <v>33</v>
      </c>
      <c r="Q2014" s="9">
        <f t="shared" si="314"/>
        <v>22.45</v>
      </c>
      <c r="R2014" s="9">
        <f t="shared" si="315"/>
        <v>18.25</v>
      </c>
      <c r="S2014" s="9">
        <f t="shared" si="316"/>
        <v>22.35</v>
      </c>
      <c r="T2014" s="9">
        <f t="shared" si="317"/>
        <v>20.75</v>
      </c>
      <c r="U2014" s="8">
        <f t="shared" si="318"/>
        <v>21.016666666666669</v>
      </c>
      <c r="V2014" s="8">
        <f t="shared" si="319"/>
        <v>20.950000000000003</v>
      </c>
    </row>
    <row r="2015" spans="1:22" ht="13.5" x14ac:dyDescent="0.25">
      <c r="A2015" s="3">
        <f>RSI!A2015</f>
        <v>44938</v>
      </c>
      <c r="B2015" s="2">
        <f>RSI!B2015</f>
        <v>1.38</v>
      </c>
      <c r="C2015" s="2">
        <f>RSI!I2015</f>
        <v>30.636091661946438</v>
      </c>
      <c r="D2015" s="2">
        <f>MACD!E2015</f>
        <v>0.16127554298047353</v>
      </c>
      <c r="E2015" s="2">
        <f>MACD!F2015</f>
        <v>7.3865307660876803E-2</v>
      </c>
      <c r="F2015" s="2">
        <f>'Moving Avg'!D2015</f>
        <v>1.4119999999999999</v>
      </c>
      <c r="G2015" s="2">
        <f>'Moving Avg'!F2015</f>
        <v>1.6460000000000001</v>
      </c>
      <c r="H2015" s="2">
        <f>'Moving Avg'!G2015</f>
        <v>1.4756000000000002</v>
      </c>
      <c r="I2015" s="2">
        <f>'Moving Avg'!H2015</f>
        <v>1.4578499999999996</v>
      </c>
      <c r="J2015" s="6" t="str">
        <f>OBV!F2015</f>
        <v>BULLISH</v>
      </c>
      <c r="K2015" s="6" t="str">
        <f>OBV!G2015</f>
        <v>WEAK</v>
      </c>
      <c r="L2015" s="6" t="str">
        <f>OBV!H2015</f>
        <v>BULLISH DIVERGENCE</v>
      </c>
      <c r="M2015" s="8">
        <f t="shared" si="310"/>
        <v>25</v>
      </c>
      <c r="N2015" s="8">
        <f t="shared" si="311"/>
        <v>0</v>
      </c>
      <c r="O2015" s="8">
        <f t="shared" si="312"/>
        <v>0</v>
      </c>
      <c r="P2015" s="8">
        <f t="shared" si="313"/>
        <v>50</v>
      </c>
      <c r="Q2015" s="9">
        <f t="shared" si="314"/>
        <v>16.25</v>
      </c>
      <c r="R2015" s="9">
        <f t="shared" si="315"/>
        <v>17.5</v>
      </c>
      <c r="S2015" s="9">
        <f t="shared" si="316"/>
        <v>26.25</v>
      </c>
      <c r="T2015" s="9">
        <f t="shared" si="317"/>
        <v>18.75</v>
      </c>
      <c r="U2015" s="8">
        <f t="shared" si="318"/>
        <v>20</v>
      </c>
      <c r="V2015" s="8">
        <f t="shared" si="319"/>
        <v>19.6875</v>
      </c>
    </row>
    <row r="2016" spans="1:22" ht="13.5" x14ac:dyDescent="0.25">
      <c r="A2016" s="3">
        <f>RSI!A2016</f>
        <v>44939</v>
      </c>
      <c r="B2016" s="2">
        <f>RSI!B2016</f>
        <v>1.43</v>
      </c>
      <c r="C2016" s="2">
        <f>RSI!I2016</f>
        <v>37.543302419428308</v>
      </c>
      <c r="D2016" s="2">
        <f>MACD!E2016</f>
        <v>0.17562941926678755</v>
      </c>
      <c r="E2016" s="2">
        <f>MACD!F2016</f>
        <v>9.421812998205896E-2</v>
      </c>
      <c r="F2016" s="2">
        <f>'Moving Avg'!D2016</f>
        <v>1.3959999999999999</v>
      </c>
      <c r="G2016" s="2">
        <f>'Moving Avg'!F2016</f>
        <v>1.6324999999999998</v>
      </c>
      <c r="H2016" s="2">
        <f>'Moving Avg'!G2016</f>
        <v>1.4802000000000004</v>
      </c>
      <c r="I2016" s="2">
        <f>'Moving Avg'!H2016</f>
        <v>1.4568499999999998</v>
      </c>
      <c r="J2016" s="6" t="str">
        <f>OBV!F2016</f>
        <v>BULLISH</v>
      </c>
      <c r="K2016" s="6" t="str">
        <f>OBV!G2016</f>
        <v>WEAK</v>
      </c>
      <c r="L2016" s="6" t="str">
        <f>OBV!H2016</f>
        <v>BULLISH DIVERGENCE</v>
      </c>
      <c r="M2016" s="8">
        <f t="shared" si="310"/>
        <v>25</v>
      </c>
      <c r="N2016" s="8">
        <f t="shared" si="311"/>
        <v>0</v>
      </c>
      <c r="O2016" s="8">
        <f t="shared" si="312"/>
        <v>0</v>
      </c>
      <c r="P2016" s="8">
        <f t="shared" si="313"/>
        <v>50</v>
      </c>
      <c r="Q2016" s="9">
        <f t="shared" si="314"/>
        <v>16.25</v>
      </c>
      <c r="R2016" s="9">
        <f t="shared" si="315"/>
        <v>17.5</v>
      </c>
      <c r="S2016" s="9">
        <f t="shared" si="316"/>
        <v>26.25</v>
      </c>
      <c r="T2016" s="9">
        <f t="shared" si="317"/>
        <v>18.75</v>
      </c>
      <c r="U2016" s="8">
        <f t="shared" si="318"/>
        <v>20</v>
      </c>
      <c r="V2016" s="8">
        <f t="shared" si="319"/>
        <v>19.6875</v>
      </c>
    </row>
    <row r="2017" spans="1:22" ht="13.5" x14ac:dyDescent="0.25">
      <c r="A2017" s="3">
        <f>RSI!A2017</f>
        <v>44942</v>
      </c>
      <c r="B2017" s="2">
        <f>RSI!B2017</f>
        <v>1.43</v>
      </c>
      <c r="C2017" s="2">
        <f>RSI!I2017</f>
        <v>37.543302419428308</v>
      </c>
      <c r="D2017" s="2">
        <f>MACD!E2017</f>
        <v>0.18852058251940629</v>
      </c>
      <c r="E2017" s="2">
        <f>MACD!F2017</f>
        <v>0.11307862048952844</v>
      </c>
      <c r="F2017" s="2">
        <f>'Moving Avg'!D2017</f>
        <v>1.3919999999999999</v>
      </c>
      <c r="G2017" s="2">
        <f>'Moving Avg'!F2017</f>
        <v>1.6170000000000002</v>
      </c>
      <c r="H2017" s="2">
        <f>'Moving Avg'!G2017</f>
        <v>1.4848000000000006</v>
      </c>
      <c r="I2017" s="2">
        <f>'Moving Avg'!H2017</f>
        <v>1.4561999999999997</v>
      </c>
      <c r="J2017" s="6" t="str">
        <f>OBV!F2017</f>
        <v>BULLISH</v>
      </c>
      <c r="K2017" s="6" t="str">
        <f>OBV!G2017</f>
        <v>WEAK</v>
      </c>
      <c r="L2017" s="6" t="str">
        <f>OBV!H2017</f>
        <v>BULLISH DIVERGENCE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50</v>
      </c>
      <c r="Q2017" s="9">
        <f t="shared" si="314"/>
        <v>16.25</v>
      </c>
      <c r="R2017" s="9">
        <f t="shared" si="315"/>
        <v>17.5</v>
      </c>
      <c r="S2017" s="9">
        <f t="shared" si="316"/>
        <v>26.25</v>
      </c>
      <c r="T2017" s="9">
        <f t="shared" si="317"/>
        <v>18.75</v>
      </c>
      <c r="U2017" s="8">
        <f t="shared" si="318"/>
        <v>20</v>
      </c>
      <c r="V2017" s="8">
        <f t="shared" si="319"/>
        <v>19.6875</v>
      </c>
    </row>
    <row r="2018" spans="1:22" ht="13.5" x14ac:dyDescent="0.25">
      <c r="A2018" s="3">
        <f>RSI!A2018</f>
        <v>44943</v>
      </c>
      <c r="B2018" s="2">
        <f>RSI!B2018</f>
        <v>1.43</v>
      </c>
      <c r="C2018" s="2">
        <f>RSI!I2018</f>
        <v>37.543302419428308</v>
      </c>
      <c r="D2018" s="2">
        <f>MACD!E2018</f>
        <v>0.18934960691938496</v>
      </c>
      <c r="E2018" s="2">
        <f>MACD!F2018</f>
        <v>0.12833281777549974</v>
      </c>
      <c r="F2018" s="2">
        <f>'Moving Avg'!D2018</f>
        <v>1.4</v>
      </c>
      <c r="G2018" s="2">
        <f>'Moving Avg'!F2018</f>
        <v>1.6010000000000002</v>
      </c>
      <c r="H2018" s="2">
        <f>'Moving Avg'!G2018</f>
        <v>1.4894000000000005</v>
      </c>
      <c r="I2018" s="2">
        <f>'Moving Avg'!H2018</f>
        <v>1.4555499999999997</v>
      </c>
      <c r="J2018" s="6" t="str">
        <f>OBV!F2018</f>
        <v>BULLISH</v>
      </c>
      <c r="K2018" s="6" t="str">
        <f>OBV!G2018</f>
        <v>WEAK</v>
      </c>
      <c r="L2018" s="6" t="str">
        <f>OBV!H2018</f>
        <v>CONFIRMED BULLISH</v>
      </c>
      <c r="M2018" s="8">
        <f t="shared" si="310"/>
        <v>25</v>
      </c>
      <c r="N2018" s="8">
        <f t="shared" si="311"/>
        <v>0</v>
      </c>
      <c r="O2018" s="8">
        <f t="shared" si="312"/>
        <v>0</v>
      </c>
      <c r="P2018" s="8">
        <f t="shared" si="313"/>
        <v>67</v>
      </c>
      <c r="Q2018" s="9">
        <f t="shared" si="314"/>
        <v>18.799999999999997</v>
      </c>
      <c r="R2018" s="9">
        <f t="shared" si="315"/>
        <v>21.75</v>
      </c>
      <c r="S2018" s="9">
        <f t="shared" si="316"/>
        <v>33.900000000000006</v>
      </c>
      <c r="T2018" s="9">
        <f t="shared" si="317"/>
        <v>23</v>
      </c>
      <c r="U2018" s="8">
        <f t="shared" si="318"/>
        <v>24.816666666666666</v>
      </c>
      <c r="V2018" s="8">
        <f t="shared" si="319"/>
        <v>24.362500000000001</v>
      </c>
    </row>
    <row r="2019" spans="1:22" ht="13.5" x14ac:dyDescent="0.25">
      <c r="A2019" s="3">
        <f>RSI!A2019</f>
        <v>44944</v>
      </c>
      <c r="B2019" s="2">
        <f>RSI!B2019</f>
        <v>1.43</v>
      </c>
      <c r="C2019" s="2">
        <f>RSI!I2019</f>
        <v>37.543302419428322</v>
      </c>
      <c r="D2019" s="2">
        <f>MACD!E2019</f>
        <v>0.17992106926216711</v>
      </c>
      <c r="E2019" s="2">
        <f>MACD!F2019</f>
        <v>0.13865046807283321</v>
      </c>
      <c r="F2019" s="2">
        <f>'Moving Avg'!D2019</f>
        <v>1.4199999999999997</v>
      </c>
      <c r="G2019" s="2">
        <f>'Moving Avg'!F2019</f>
        <v>1.585</v>
      </c>
      <c r="H2019" s="2">
        <f>'Moving Avg'!G2019</f>
        <v>1.4940000000000004</v>
      </c>
      <c r="I2019" s="2">
        <f>'Moving Avg'!H2019</f>
        <v>1.4545499999999998</v>
      </c>
      <c r="J2019" s="6" t="str">
        <f>OBV!F2019</f>
        <v>BULLISH</v>
      </c>
      <c r="K2019" s="6" t="str">
        <f>OBV!G2019</f>
        <v>WEAK</v>
      </c>
      <c r="L2019" s="6" t="str">
        <f>OBV!H2019</f>
        <v>CONFIRMED BULLISH</v>
      </c>
      <c r="M2019" s="8">
        <f t="shared" si="310"/>
        <v>25</v>
      </c>
      <c r="N2019" s="8">
        <f t="shared" si="311"/>
        <v>0</v>
      </c>
      <c r="O2019" s="8">
        <f t="shared" si="312"/>
        <v>0</v>
      </c>
      <c r="P2019" s="8">
        <f t="shared" si="313"/>
        <v>67</v>
      </c>
      <c r="Q2019" s="9">
        <f t="shared" si="314"/>
        <v>18.799999999999997</v>
      </c>
      <c r="R2019" s="9">
        <f t="shared" si="315"/>
        <v>21.75</v>
      </c>
      <c r="S2019" s="9">
        <f t="shared" si="316"/>
        <v>33.900000000000006</v>
      </c>
      <c r="T2019" s="9">
        <f t="shared" si="317"/>
        <v>23</v>
      </c>
      <c r="U2019" s="8">
        <f t="shared" si="318"/>
        <v>24.816666666666666</v>
      </c>
      <c r="V2019" s="8">
        <f t="shared" si="319"/>
        <v>24.362500000000001</v>
      </c>
    </row>
    <row r="2020" spans="1:22" ht="13.5" x14ac:dyDescent="0.25">
      <c r="A2020" s="3">
        <f>RSI!A2020</f>
        <v>44945</v>
      </c>
      <c r="B2020" s="2">
        <f>RSI!B2020</f>
        <v>1.43</v>
      </c>
      <c r="C2020" s="2">
        <f>RSI!I2020</f>
        <v>37.543302419428308</v>
      </c>
      <c r="D2020" s="2">
        <f>MACD!E2020</f>
        <v>0.16176570706050475</v>
      </c>
      <c r="E2020" s="2">
        <f>MACD!F2020</f>
        <v>0.14327351587036752</v>
      </c>
      <c r="F2020" s="2">
        <f>'Moving Avg'!D2020</f>
        <v>1.43</v>
      </c>
      <c r="G2020" s="2">
        <f>'Moving Avg'!F2020</f>
        <v>1.5674999999999999</v>
      </c>
      <c r="H2020" s="2">
        <f>'Moving Avg'!G2020</f>
        <v>1.4986000000000004</v>
      </c>
      <c r="I2020" s="2">
        <f>'Moving Avg'!H2020</f>
        <v>1.4532000000000003</v>
      </c>
      <c r="J2020" s="6" t="str">
        <f>OBV!F2020</f>
        <v>BULLISH</v>
      </c>
      <c r="K2020" s="6" t="str">
        <f>OBV!G2020</f>
        <v>WEAK</v>
      </c>
      <c r="L2020" s="6" t="str">
        <f>OBV!H2020</f>
        <v>CONFIRMED BULLISH</v>
      </c>
      <c r="M2020" s="8">
        <f t="shared" si="310"/>
        <v>25</v>
      </c>
      <c r="N2020" s="8">
        <f t="shared" si="311"/>
        <v>0</v>
      </c>
      <c r="O2020" s="8">
        <f t="shared" si="312"/>
        <v>0</v>
      </c>
      <c r="P2020" s="8">
        <f t="shared" si="313"/>
        <v>67</v>
      </c>
      <c r="Q2020" s="9">
        <f t="shared" si="314"/>
        <v>18.799999999999997</v>
      </c>
      <c r="R2020" s="9">
        <f t="shared" si="315"/>
        <v>21.75</v>
      </c>
      <c r="S2020" s="9">
        <f t="shared" si="316"/>
        <v>33.900000000000006</v>
      </c>
      <c r="T2020" s="9">
        <f t="shared" si="317"/>
        <v>23</v>
      </c>
      <c r="U2020" s="8">
        <f t="shared" si="318"/>
        <v>24.816666666666666</v>
      </c>
      <c r="V2020" s="8">
        <f t="shared" si="319"/>
        <v>24.362500000000001</v>
      </c>
    </row>
    <row r="2021" spans="1:22" ht="13.5" x14ac:dyDescent="0.25">
      <c r="A2021" s="3">
        <f>RSI!A2021</f>
        <v>44946</v>
      </c>
      <c r="B2021" s="2">
        <f>RSI!B2021</f>
        <v>1.43</v>
      </c>
      <c r="C2021" s="2">
        <f>RSI!I2021</f>
        <v>37.543302419428308</v>
      </c>
      <c r="D2021" s="2">
        <f>MACD!E2021</f>
        <v>0.14233611323230178</v>
      </c>
      <c r="E2021" s="2">
        <f>MACD!F2021</f>
        <v>0.14308603534275438</v>
      </c>
      <c r="F2021" s="2">
        <f>'Moving Avg'!D2021</f>
        <v>1.43</v>
      </c>
      <c r="G2021" s="2">
        <f>'Moving Avg'!F2021</f>
        <v>1.5499999999999998</v>
      </c>
      <c r="H2021" s="2">
        <f>'Moving Avg'!G2021</f>
        <v>1.5032000000000008</v>
      </c>
      <c r="I2021" s="2">
        <f>'Moving Avg'!H2021</f>
        <v>1.4518500000000001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25</v>
      </c>
      <c r="N2021" s="8">
        <f t="shared" si="311"/>
        <v>45</v>
      </c>
      <c r="O2021" s="8">
        <f t="shared" si="312"/>
        <v>0</v>
      </c>
      <c r="P2021" s="8">
        <f t="shared" si="313"/>
        <v>33</v>
      </c>
      <c r="Q2021" s="9">
        <f t="shared" si="314"/>
        <v>29.45</v>
      </c>
      <c r="R2021" s="9">
        <f t="shared" si="315"/>
        <v>22.25</v>
      </c>
      <c r="S2021" s="9">
        <f t="shared" si="316"/>
        <v>25.35</v>
      </c>
      <c r="T2021" s="9">
        <f t="shared" si="317"/>
        <v>25.75</v>
      </c>
      <c r="U2021" s="8">
        <f t="shared" si="318"/>
        <v>25.683333333333337</v>
      </c>
      <c r="V2021" s="8">
        <f t="shared" si="319"/>
        <v>25.700000000000003</v>
      </c>
    </row>
    <row r="2022" spans="1:22" ht="13.5" x14ac:dyDescent="0.25">
      <c r="A2022" s="3">
        <f>RSI!A2022</f>
        <v>44949</v>
      </c>
      <c r="B2022" s="2">
        <f>RSI!B2022</f>
        <v>1.37</v>
      </c>
      <c r="C2022" s="2">
        <f>RSI!I2022</f>
        <v>31.644581436845954</v>
      </c>
      <c r="D2022" s="2">
        <f>MACD!E2022</f>
        <v>0.12161678914203122</v>
      </c>
      <c r="E2022" s="2">
        <f>MACD!F2022</f>
        <v>0.13879218610260977</v>
      </c>
      <c r="F2022" s="2">
        <f>'Moving Avg'!D2022</f>
        <v>1.4179999999999999</v>
      </c>
      <c r="G2022" s="2">
        <f>'Moving Avg'!F2022</f>
        <v>1.5294999999999999</v>
      </c>
      <c r="H2022" s="2">
        <f>'Moving Avg'!G2022</f>
        <v>1.5066000000000008</v>
      </c>
      <c r="I2022" s="2">
        <f>'Moving Avg'!H2022</f>
        <v>1.45055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25</v>
      </c>
      <c r="N2022" s="8">
        <f t="shared" si="311"/>
        <v>45</v>
      </c>
      <c r="O2022" s="8">
        <f t="shared" si="312"/>
        <v>0</v>
      </c>
      <c r="P2022" s="8">
        <f t="shared" si="313"/>
        <v>33</v>
      </c>
      <c r="Q2022" s="9">
        <f t="shared" si="314"/>
        <v>29.45</v>
      </c>
      <c r="R2022" s="9">
        <f t="shared" si="315"/>
        <v>22.25</v>
      </c>
      <c r="S2022" s="9">
        <f t="shared" si="316"/>
        <v>25.35</v>
      </c>
      <c r="T2022" s="9">
        <f t="shared" si="317"/>
        <v>25.75</v>
      </c>
      <c r="U2022" s="8">
        <f t="shared" si="318"/>
        <v>25.683333333333337</v>
      </c>
      <c r="V2022" s="8">
        <f t="shared" si="319"/>
        <v>25.700000000000003</v>
      </c>
    </row>
    <row r="2023" spans="1:22" ht="13.5" x14ac:dyDescent="0.25">
      <c r="A2023" s="3">
        <f>RSI!A2023</f>
        <v>44950</v>
      </c>
      <c r="B2023" s="2">
        <f>RSI!B2023</f>
        <v>1.31</v>
      </c>
      <c r="C2023" s="2">
        <f>RSI!I2023</f>
        <v>27.065069348510477</v>
      </c>
      <c r="D2023" s="2">
        <f>MACD!E2023</f>
        <v>0.10012311027766496</v>
      </c>
      <c r="E2023" s="2">
        <f>MACD!F2023</f>
        <v>0.13105837093762082</v>
      </c>
      <c r="F2023" s="2">
        <f>'Moving Avg'!D2023</f>
        <v>1.3940000000000001</v>
      </c>
      <c r="G2023" s="2">
        <f>'Moving Avg'!F2023</f>
        <v>1.5074999999999998</v>
      </c>
      <c r="H2023" s="2">
        <f>'Moving Avg'!G2023</f>
        <v>1.508800000000001</v>
      </c>
      <c r="I2023" s="2">
        <f>'Moving Avg'!H2023</f>
        <v>1.4493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50</v>
      </c>
      <c r="N2023" s="8">
        <f t="shared" si="311"/>
        <v>100</v>
      </c>
      <c r="O2023" s="8">
        <f t="shared" si="312"/>
        <v>0</v>
      </c>
      <c r="P2023" s="8">
        <f t="shared" si="313"/>
        <v>16.5</v>
      </c>
      <c r="Q2023" s="9">
        <f t="shared" si="314"/>
        <v>54.975000000000001</v>
      </c>
      <c r="R2023" s="9">
        <f t="shared" si="315"/>
        <v>34.125</v>
      </c>
      <c r="S2023" s="9">
        <f t="shared" si="316"/>
        <v>29.925000000000001</v>
      </c>
      <c r="T2023" s="9">
        <f t="shared" si="317"/>
        <v>41.625</v>
      </c>
      <c r="U2023" s="8">
        <f t="shared" si="318"/>
        <v>39.674999999999997</v>
      </c>
      <c r="V2023" s="8">
        <f t="shared" si="319"/>
        <v>40.162499999999994</v>
      </c>
    </row>
    <row r="2024" spans="1:22" ht="13.5" x14ac:dyDescent="0.25">
      <c r="A2024" s="3">
        <f>RSI!A2024</f>
        <v>44951</v>
      </c>
      <c r="B2024" s="2">
        <f>RSI!B2024</f>
        <v>1.31</v>
      </c>
      <c r="C2024" s="2">
        <f>RSI!I2024</f>
        <v>27.065069348510477</v>
      </c>
      <c r="D2024" s="2">
        <f>MACD!E2024</f>
        <v>7.3823240964812076E-2</v>
      </c>
      <c r="E2024" s="2">
        <f>MACD!F2024</f>
        <v>0.11961134494305908</v>
      </c>
      <c r="F2024" s="2">
        <f>'Moving Avg'!D2024</f>
        <v>1.3700000000000003</v>
      </c>
      <c r="G2024" s="2">
        <f>'Moving Avg'!F2024</f>
        <v>1.4854999999999996</v>
      </c>
      <c r="H2024" s="2">
        <f>'Moving Avg'!G2024</f>
        <v>1.5110000000000008</v>
      </c>
      <c r="I2024" s="2">
        <f>'Moving Avg'!H2024</f>
        <v>1.4477000000000004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50</v>
      </c>
      <c r="N2024" s="8">
        <f t="shared" si="311"/>
        <v>100</v>
      </c>
      <c r="O2024" s="8">
        <f t="shared" si="312"/>
        <v>0</v>
      </c>
      <c r="P2024" s="8">
        <f t="shared" si="313"/>
        <v>16.5</v>
      </c>
      <c r="Q2024" s="9">
        <f t="shared" si="314"/>
        <v>54.975000000000001</v>
      </c>
      <c r="R2024" s="9">
        <f t="shared" si="315"/>
        <v>34.125</v>
      </c>
      <c r="S2024" s="9">
        <f t="shared" si="316"/>
        <v>29.925000000000001</v>
      </c>
      <c r="T2024" s="9">
        <f t="shared" si="317"/>
        <v>41.625</v>
      </c>
      <c r="U2024" s="8">
        <f t="shared" si="318"/>
        <v>39.674999999999997</v>
      </c>
      <c r="V2024" s="8">
        <f t="shared" si="319"/>
        <v>40.162499999999994</v>
      </c>
    </row>
    <row r="2025" spans="1:22" ht="13.5" x14ac:dyDescent="0.25">
      <c r="A2025" s="3">
        <f>RSI!A2025</f>
        <v>44952</v>
      </c>
      <c r="B2025" s="2">
        <f>RSI!B2025</f>
        <v>1.31</v>
      </c>
      <c r="C2025" s="2">
        <f>RSI!I2025</f>
        <v>27.065069348510477</v>
      </c>
      <c r="D2025" s="2">
        <f>MACD!E2025</f>
        <v>6.0296867674516363E-2</v>
      </c>
      <c r="E2025" s="2">
        <f>MACD!F2025</f>
        <v>0.10774844948935054</v>
      </c>
      <c r="F2025" s="2">
        <f>'Moving Avg'!D2025</f>
        <v>1.3460000000000001</v>
      </c>
      <c r="G2025" s="2">
        <f>'Moving Avg'!F2025</f>
        <v>1.4634999999999998</v>
      </c>
      <c r="H2025" s="2">
        <f>'Moving Avg'!G2025</f>
        <v>1.5132000000000008</v>
      </c>
      <c r="I2025" s="2">
        <f>'Moving Avg'!H2025</f>
        <v>1.4457500000000001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50</v>
      </c>
      <c r="N2025" s="8">
        <f t="shared" si="311"/>
        <v>100</v>
      </c>
      <c r="O2025" s="8">
        <f t="shared" si="312"/>
        <v>0</v>
      </c>
      <c r="P2025" s="8">
        <f t="shared" si="313"/>
        <v>16.5</v>
      </c>
      <c r="Q2025" s="9">
        <f t="shared" si="314"/>
        <v>54.975000000000001</v>
      </c>
      <c r="R2025" s="9">
        <f t="shared" si="315"/>
        <v>34.125</v>
      </c>
      <c r="S2025" s="9">
        <f t="shared" si="316"/>
        <v>29.925000000000001</v>
      </c>
      <c r="T2025" s="9">
        <f t="shared" si="317"/>
        <v>41.625</v>
      </c>
      <c r="U2025" s="8">
        <f t="shared" si="318"/>
        <v>39.674999999999997</v>
      </c>
      <c r="V2025" s="8">
        <f t="shared" si="319"/>
        <v>40.162499999999994</v>
      </c>
    </row>
    <row r="2026" spans="1:22" ht="13.5" x14ac:dyDescent="0.25">
      <c r="A2026" s="3">
        <f>RSI!A2026</f>
        <v>44953</v>
      </c>
      <c r="B2026" s="2">
        <f>RSI!B2026</f>
        <v>1.31</v>
      </c>
      <c r="C2026" s="2">
        <f>RSI!I2026</f>
        <v>27.065069348510477</v>
      </c>
      <c r="D2026" s="2">
        <f>MACD!E2026</f>
        <v>5.7502166462181981E-2</v>
      </c>
      <c r="E2026" s="2">
        <f>MACD!F2026</f>
        <v>9.7699192883916833E-2</v>
      </c>
      <c r="F2026" s="2">
        <f>'Moving Avg'!D2026</f>
        <v>1.3220000000000003</v>
      </c>
      <c r="G2026" s="2">
        <f>'Moving Avg'!F2026</f>
        <v>1.4414999999999998</v>
      </c>
      <c r="H2026" s="2">
        <f>'Moving Avg'!G2026</f>
        <v>1.5158000000000007</v>
      </c>
      <c r="I2026" s="2">
        <f>'Moving Avg'!H2026</f>
        <v>1.4441500000000005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50</v>
      </c>
      <c r="N2026" s="8">
        <f t="shared" si="311"/>
        <v>100</v>
      </c>
      <c r="O2026" s="8">
        <f t="shared" si="312"/>
        <v>0</v>
      </c>
      <c r="P2026" s="8">
        <f t="shared" si="313"/>
        <v>16.5</v>
      </c>
      <c r="Q2026" s="9">
        <f t="shared" si="314"/>
        <v>54.975000000000001</v>
      </c>
      <c r="R2026" s="9">
        <f t="shared" si="315"/>
        <v>34.125</v>
      </c>
      <c r="S2026" s="9">
        <f t="shared" si="316"/>
        <v>29.925000000000001</v>
      </c>
      <c r="T2026" s="9">
        <f t="shared" si="317"/>
        <v>41.625</v>
      </c>
      <c r="U2026" s="8">
        <f t="shared" si="318"/>
        <v>39.674999999999997</v>
      </c>
      <c r="V2026" s="8">
        <f t="shared" si="319"/>
        <v>40.162499999999994</v>
      </c>
    </row>
    <row r="2027" spans="1:22" ht="13.5" x14ac:dyDescent="0.25">
      <c r="A2027" s="3">
        <f>RSI!A2027</f>
        <v>44956</v>
      </c>
      <c r="B2027" s="2">
        <f>RSI!B2027</f>
        <v>1.31</v>
      </c>
      <c r="C2027" s="2">
        <f>RSI!I2027</f>
        <v>27.065069348510477</v>
      </c>
      <c r="D2027" s="2">
        <f>MACD!E2027</f>
        <v>5.6024811763490279E-2</v>
      </c>
      <c r="E2027" s="2">
        <f>MACD!F2027</f>
        <v>8.9364316659831522E-2</v>
      </c>
      <c r="F2027" s="2">
        <f>'Moving Avg'!D2027</f>
        <v>1.31</v>
      </c>
      <c r="G2027" s="2">
        <f>'Moving Avg'!F2027</f>
        <v>1.4194999999999998</v>
      </c>
      <c r="H2027" s="2">
        <f>'Moving Avg'!G2027</f>
        <v>1.5174000000000007</v>
      </c>
      <c r="I2027" s="2">
        <f>'Moving Avg'!H2027</f>
        <v>1.4422000000000006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50</v>
      </c>
      <c r="N2027" s="8">
        <f t="shared" si="311"/>
        <v>100</v>
      </c>
      <c r="O2027" s="8">
        <f t="shared" si="312"/>
        <v>0</v>
      </c>
      <c r="P2027" s="8">
        <f t="shared" si="313"/>
        <v>16.5</v>
      </c>
      <c r="Q2027" s="9">
        <f t="shared" si="314"/>
        <v>54.975000000000001</v>
      </c>
      <c r="R2027" s="9">
        <f t="shared" si="315"/>
        <v>34.125</v>
      </c>
      <c r="S2027" s="9">
        <f t="shared" si="316"/>
        <v>29.925000000000001</v>
      </c>
      <c r="T2027" s="9">
        <f t="shared" si="317"/>
        <v>41.625</v>
      </c>
      <c r="U2027" s="8">
        <f t="shared" si="318"/>
        <v>39.674999999999997</v>
      </c>
      <c r="V2027" s="8">
        <f t="shared" si="319"/>
        <v>40.162499999999994</v>
      </c>
    </row>
    <row r="2028" spans="1:22" ht="13.5" x14ac:dyDescent="0.25">
      <c r="A2028" s="3">
        <f>RSI!A2028</f>
        <v>44957</v>
      </c>
      <c r="B2028" s="2">
        <f>RSI!B2028</f>
        <v>1.31</v>
      </c>
      <c r="C2028" s="2">
        <f>RSI!I2028</f>
        <v>27.065069348510477</v>
      </c>
      <c r="D2028" s="2">
        <f>MACD!E2028</f>
        <v>5.5596402107666476E-2</v>
      </c>
      <c r="E2028" s="2">
        <f>MACD!F2028</f>
        <v>8.2610733749398507E-2</v>
      </c>
      <c r="F2028" s="2">
        <f>'Moving Avg'!D2028</f>
        <v>1.31</v>
      </c>
      <c r="G2028" s="2">
        <f>'Moving Avg'!F2028</f>
        <v>1.4009999999999996</v>
      </c>
      <c r="H2028" s="2">
        <f>'Moving Avg'!G2028</f>
        <v>1.5180000000000007</v>
      </c>
      <c r="I2028" s="2">
        <f>'Moving Avg'!H2028</f>
        <v>1.4406000000000005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50</v>
      </c>
      <c r="N2028" s="8">
        <f t="shared" si="311"/>
        <v>100</v>
      </c>
      <c r="O2028" s="8">
        <f t="shared" si="312"/>
        <v>0</v>
      </c>
      <c r="P2028" s="8">
        <f t="shared" si="313"/>
        <v>33</v>
      </c>
      <c r="Q2028" s="9">
        <f t="shared" si="314"/>
        <v>57.45</v>
      </c>
      <c r="R2028" s="9">
        <f t="shared" si="315"/>
        <v>38.25</v>
      </c>
      <c r="S2028" s="9">
        <f t="shared" si="316"/>
        <v>37.35</v>
      </c>
      <c r="T2028" s="9">
        <f t="shared" si="317"/>
        <v>45.75</v>
      </c>
      <c r="U2028" s="8">
        <f t="shared" si="318"/>
        <v>44.35</v>
      </c>
      <c r="V2028" s="8">
        <f t="shared" si="319"/>
        <v>44.7</v>
      </c>
    </row>
    <row r="2029" spans="1:22" ht="13.5" x14ac:dyDescent="0.25">
      <c r="A2029" s="3">
        <f>RSI!A2029</f>
        <v>44958</v>
      </c>
      <c r="B2029" s="2">
        <f>RSI!B2029</f>
        <v>1.26</v>
      </c>
      <c r="C2029" s="2">
        <f>RSI!I2029</f>
        <v>22.779646435211461</v>
      </c>
      <c r="D2029" s="2">
        <f>MACD!E2029</f>
        <v>5.9698401356150343E-2</v>
      </c>
      <c r="E2029" s="2">
        <f>MACD!F2029</f>
        <v>7.802826727074888E-2</v>
      </c>
      <c r="F2029" s="2">
        <f>'Moving Avg'!D2029</f>
        <v>1.3</v>
      </c>
      <c r="G2029" s="2">
        <f>'Moving Avg'!F2029</f>
        <v>1.3834999999999997</v>
      </c>
      <c r="H2029" s="2">
        <f>'Moving Avg'!G2029</f>
        <v>1.5176000000000005</v>
      </c>
      <c r="I2029" s="2">
        <f>'Moving Avg'!H2029</f>
        <v>1.4391000000000007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50</v>
      </c>
      <c r="N2029" s="8">
        <f t="shared" si="311"/>
        <v>45</v>
      </c>
      <c r="O2029" s="8">
        <f t="shared" si="312"/>
        <v>0</v>
      </c>
      <c r="P2029" s="8">
        <f t="shared" si="313"/>
        <v>16.5</v>
      </c>
      <c r="Q2029" s="9">
        <f t="shared" si="314"/>
        <v>35.725000000000001</v>
      </c>
      <c r="R2029" s="9">
        <f t="shared" si="315"/>
        <v>23.125</v>
      </c>
      <c r="S2029" s="9">
        <f t="shared" si="316"/>
        <v>21.675000000000001</v>
      </c>
      <c r="T2029" s="9">
        <f t="shared" si="317"/>
        <v>27.875</v>
      </c>
      <c r="U2029" s="8">
        <f t="shared" si="318"/>
        <v>26.841666666666669</v>
      </c>
      <c r="V2029" s="8">
        <f t="shared" si="319"/>
        <v>27.1</v>
      </c>
    </row>
    <row r="2030" spans="1:22" ht="13.5" x14ac:dyDescent="0.25">
      <c r="A2030" s="3">
        <f>RSI!A2030</f>
        <v>44959</v>
      </c>
      <c r="B2030" s="2">
        <f>RSI!B2030</f>
        <v>1.27</v>
      </c>
      <c r="C2030" s="2">
        <f>RSI!I2030</f>
        <v>25.326283120874265</v>
      </c>
      <c r="D2030" s="2">
        <f>MACD!E2030</f>
        <v>6.3428475965576103E-2</v>
      </c>
      <c r="E2030" s="2">
        <f>MACD!F2030</f>
        <v>7.5108309009714325E-2</v>
      </c>
      <c r="F2030" s="2">
        <f>'Moving Avg'!D2030</f>
        <v>1.2920000000000003</v>
      </c>
      <c r="G2030" s="2">
        <f>'Moving Avg'!F2030</f>
        <v>1.3699999999999997</v>
      </c>
      <c r="H2030" s="2">
        <f>'Moving Avg'!G2030</f>
        <v>1.5164000000000004</v>
      </c>
      <c r="I2030" s="2">
        <f>'Moving Avg'!H2030</f>
        <v>1.4378000000000006</v>
      </c>
      <c r="J2030" s="6" t="str">
        <f>OBV!F2030</f>
        <v>BULLISH</v>
      </c>
      <c r="K2030" s="6" t="str">
        <f>OBV!G2030</f>
        <v>NEUTRAL</v>
      </c>
      <c r="L2030" s="6" t="str">
        <f>OBV!H2030</f>
        <v>BULLISH DIVERGENCE</v>
      </c>
      <c r="M2030" s="8">
        <f t="shared" si="310"/>
        <v>50</v>
      </c>
      <c r="N2030" s="8">
        <f t="shared" si="311"/>
        <v>45</v>
      </c>
      <c r="O2030" s="8">
        <f t="shared" si="312"/>
        <v>0</v>
      </c>
      <c r="P2030" s="8">
        <f t="shared" si="313"/>
        <v>66.5</v>
      </c>
      <c r="Q2030" s="9">
        <f t="shared" si="314"/>
        <v>43.225000000000001</v>
      </c>
      <c r="R2030" s="9">
        <f t="shared" si="315"/>
        <v>35.625</v>
      </c>
      <c r="S2030" s="9">
        <f t="shared" si="316"/>
        <v>44.174999999999997</v>
      </c>
      <c r="T2030" s="9">
        <f t="shared" si="317"/>
        <v>40.375</v>
      </c>
      <c r="U2030" s="8">
        <f t="shared" si="318"/>
        <v>41.008333333333333</v>
      </c>
      <c r="V2030" s="8">
        <f t="shared" si="319"/>
        <v>40.849999999999994</v>
      </c>
    </row>
    <row r="2031" spans="1:22" ht="13.5" x14ac:dyDescent="0.25">
      <c r="A2031" s="3">
        <f>RSI!A2031</f>
        <v>44960</v>
      </c>
      <c r="B2031" s="2">
        <f>RSI!B2031</f>
        <v>1.29</v>
      </c>
      <c r="C2031" s="2">
        <f>RSI!I2031</f>
        <v>30.278680466889014</v>
      </c>
      <c r="D2031" s="2">
        <f>MACD!E2031</f>
        <v>6.5969947799563888E-2</v>
      </c>
      <c r="E2031" s="2">
        <f>MACD!F2031</f>
        <v>7.3280636767684232E-2</v>
      </c>
      <c r="F2031" s="2">
        <f>'Moving Avg'!D2031</f>
        <v>1.288</v>
      </c>
      <c r="G2031" s="2">
        <f>'Moving Avg'!F2031</f>
        <v>1.3589999999999995</v>
      </c>
      <c r="H2031" s="2">
        <f>'Moving Avg'!G2031</f>
        <v>1.5152000000000003</v>
      </c>
      <c r="I2031" s="2">
        <f>'Moving Avg'!H2031</f>
        <v>1.4364500000000007</v>
      </c>
      <c r="J2031" s="6" t="str">
        <f>OBV!F2031</f>
        <v>BULLISH</v>
      </c>
      <c r="K2031" s="6" t="str">
        <f>OBV!G2031</f>
        <v>NEUTRAL</v>
      </c>
      <c r="L2031" s="6" t="str">
        <f>OBV!H2031</f>
        <v>BULLISH DIVERGENCE</v>
      </c>
      <c r="M2031" s="8">
        <f t="shared" si="310"/>
        <v>25</v>
      </c>
      <c r="N2031" s="8">
        <f t="shared" si="311"/>
        <v>45</v>
      </c>
      <c r="O2031" s="8">
        <f t="shared" si="312"/>
        <v>0</v>
      </c>
      <c r="P2031" s="8">
        <f t="shared" si="313"/>
        <v>66.5</v>
      </c>
      <c r="Q2031" s="9">
        <f t="shared" si="314"/>
        <v>34.475000000000001</v>
      </c>
      <c r="R2031" s="9">
        <f t="shared" si="315"/>
        <v>30.625</v>
      </c>
      <c r="S2031" s="9">
        <f t="shared" si="316"/>
        <v>40.424999999999997</v>
      </c>
      <c r="T2031" s="9">
        <f t="shared" si="317"/>
        <v>34.125</v>
      </c>
      <c r="U2031" s="8">
        <f t="shared" si="318"/>
        <v>35.174999999999997</v>
      </c>
      <c r="V2031" s="8">
        <f t="shared" si="319"/>
        <v>34.912499999999994</v>
      </c>
    </row>
    <row r="2032" spans="1:22" ht="13.5" x14ac:dyDescent="0.25">
      <c r="A2032" s="3">
        <f>RSI!A2032</f>
        <v>44963</v>
      </c>
      <c r="B2032" s="2">
        <f>RSI!B2032</f>
        <v>1.29</v>
      </c>
      <c r="C2032" s="2">
        <f>RSI!I2032</f>
        <v>30.278680466889014</v>
      </c>
      <c r="D2032" s="2">
        <f>MACD!E2032</f>
        <v>5.957400752363351E-2</v>
      </c>
      <c r="E2032" s="2">
        <f>MACD!F2032</f>
        <v>7.0539310918874096E-2</v>
      </c>
      <c r="F2032" s="2">
        <f>'Moving Avg'!D2032</f>
        <v>1.2840000000000003</v>
      </c>
      <c r="G2032" s="2">
        <f>'Moving Avg'!F2032</f>
        <v>1.3509999999999995</v>
      </c>
      <c r="H2032" s="2">
        <f>'Moving Avg'!G2032</f>
        <v>1.5140000000000002</v>
      </c>
      <c r="I2032" s="2">
        <f>'Moving Avg'!H2032</f>
        <v>1.4347500000000009</v>
      </c>
      <c r="J2032" s="6" t="str">
        <f>OBV!F2032</f>
        <v>BULLISH</v>
      </c>
      <c r="K2032" s="6" t="str">
        <f>OBV!G2032</f>
        <v>NEUTRAL</v>
      </c>
      <c r="L2032" s="6" t="str">
        <f>OBV!H2032</f>
        <v>BULLISH DIVERGENCE</v>
      </c>
      <c r="M2032" s="8">
        <f t="shared" si="310"/>
        <v>25</v>
      </c>
      <c r="N2032" s="8">
        <f t="shared" si="311"/>
        <v>45</v>
      </c>
      <c r="O2032" s="8">
        <f t="shared" si="312"/>
        <v>0</v>
      </c>
      <c r="P2032" s="8">
        <f t="shared" si="313"/>
        <v>66.5</v>
      </c>
      <c r="Q2032" s="9">
        <f t="shared" si="314"/>
        <v>34.475000000000001</v>
      </c>
      <c r="R2032" s="9">
        <f t="shared" si="315"/>
        <v>30.625</v>
      </c>
      <c r="S2032" s="9">
        <f t="shared" si="316"/>
        <v>40.424999999999997</v>
      </c>
      <c r="T2032" s="9">
        <f t="shared" si="317"/>
        <v>34.125</v>
      </c>
      <c r="U2032" s="8">
        <f t="shared" si="318"/>
        <v>35.174999999999997</v>
      </c>
      <c r="V2032" s="8">
        <f t="shared" si="319"/>
        <v>34.912499999999994</v>
      </c>
    </row>
    <row r="2033" spans="1:22" ht="13.5" x14ac:dyDescent="0.25">
      <c r="A2033" s="3">
        <f>RSI!A2033</f>
        <v>44964</v>
      </c>
      <c r="B2033" s="2">
        <f>RSI!B2033</f>
        <v>1.3</v>
      </c>
      <c r="C2033" s="2">
        <f>RSI!I2033</f>
        <v>32.860725018786695</v>
      </c>
      <c r="D2033" s="2">
        <f>MACD!E2033</f>
        <v>4.4824208076410077E-2</v>
      </c>
      <c r="E2033" s="2">
        <f>MACD!F2033</f>
        <v>6.5396290350381303E-2</v>
      </c>
      <c r="F2033" s="2">
        <f>'Moving Avg'!D2033</f>
        <v>1.282</v>
      </c>
      <c r="G2033" s="2">
        <f>'Moving Avg'!F2033</f>
        <v>1.3464999999999998</v>
      </c>
      <c r="H2033" s="2">
        <f>'Moving Avg'!G2033</f>
        <v>1.5130000000000003</v>
      </c>
      <c r="I2033" s="2">
        <f>'Moving Avg'!H2033</f>
        <v>1.4327500000000009</v>
      </c>
      <c r="J2033" s="6" t="str">
        <f>OBV!F2033</f>
        <v>BULLISH</v>
      </c>
      <c r="K2033" s="6" t="str">
        <f>OBV!G2033</f>
        <v>NEUTRAL</v>
      </c>
      <c r="L2033" s="6" t="str">
        <f>OBV!H2033</f>
        <v>BULLISH DIVERGENCE</v>
      </c>
      <c r="M2033" s="8">
        <f t="shared" si="310"/>
        <v>25</v>
      </c>
      <c r="N2033" s="8">
        <f t="shared" si="311"/>
        <v>100</v>
      </c>
      <c r="O2033" s="8">
        <f t="shared" si="312"/>
        <v>0</v>
      </c>
      <c r="P2033" s="8">
        <f t="shared" si="313"/>
        <v>66.5</v>
      </c>
      <c r="Q2033" s="9">
        <f t="shared" si="314"/>
        <v>53.725000000000001</v>
      </c>
      <c r="R2033" s="9">
        <f t="shared" si="315"/>
        <v>41.625</v>
      </c>
      <c r="S2033" s="9">
        <f t="shared" si="316"/>
        <v>48.674999999999997</v>
      </c>
      <c r="T2033" s="9">
        <f t="shared" si="317"/>
        <v>47.875</v>
      </c>
      <c r="U2033" s="8">
        <f t="shared" si="318"/>
        <v>48.008333333333326</v>
      </c>
      <c r="V2033" s="8">
        <f t="shared" si="319"/>
        <v>47.974999999999994</v>
      </c>
    </row>
    <row r="2034" spans="1:22" ht="13.5" x14ac:dyDescent="0.25">
      <c r="A2034" s="3">
        <f>RSI!A2034</f>
        <v>44965</v>
      </c>
      <c r="B2034" s="2">
        <f>RSI!B2034</f>
        <v>1.3</v>
      </c>
      <c r="C2034" s="2">
        <f>RSI!I2034</f>
        <v>32.860725018786695</v>
      </c>
      <c r="D2034" s="2">
        <f>MACD!E2034</f>
        <v>3.2871240326290296E-2</v>
      </c>
      <c r="E2034" s="2">
        <f>MACD!F2034</f>
        <v>5.8891280345563103E-2</v>
      </c>
      <c r="F2034" s="2">
        <f>'Moving Avg'!D2034</f>
        <v>1.29</v>
      </c>
      <c r="G2034" s="2">
        <f>'Moving Avg'!F2034</f>
        <v>1.345</v>
      </c>
      <c r="H2034" s="2">
        <f>'Moving Avg'!G2034</f>
        <v>1.5110000000000001</v>
      </c>
      <c r="I2034" s="2">
        <f>'Moving Avg'!H2034</f>
        <v>1.4304500000000011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  <c r="M2034" s="8">
        <f t="shared" si="310"/>
        <v>25</v>
      </c>
      <c r="N2034" s="8">
        <f t="shared" si="311"/>
        <v>100</v>
      </c>
      <c r="O2034" s="8">
        <f t="shared" si="312"/>
        <v>0</v>
      </c>
      <c r="P2034" s="8">
        <f t="shared" si="313"/>
        <v>83.5</v>
      </c>
      <c r="Q2034" s="9">
        <f t="shared" si="314"/>
        <v>56.274999999999999</v>
      </c>
      <c r="R2034" s="9">
        <f t="shared" si="315"/>
        <v>45.875</v>
      </c>
      <c r="S2034" s="9">
        <f t="shared" si="316"/>
        <v>56.325000000000003</v>
      </c>
      <c r="T2034" s="9">
        <f t="shared" si="317"/>
        <v>52.125</v>
      </c>
      <c r="U2034" s="8">
        <f t="shared" si="318"/>
        <v>52.82500000000001</v>
      </c>
      <c r="V2034" s="8">
        <f t="shared" si="319"/>
        <v>52.650000000000006</v>
      </c>
    </row>
    <row r="2035" spans="1:22" ht="13.5" x14ac:dyDescent="0.25">
      <c r="A2035" s="3">
        <f>RSI!A2035</f>
        <v>44966</v>
      </c>
      <c r="B2035" s="2">
        <f>RSI!B2035</f>
        <v>1.29</v>
      </c>
      <c r="C2035" s="2">
        <f>RSI!I2035</f>
        <v>31.507465860977845</v>
      </c>
      <c r="D2035" s="2">
        <f>MACD!E2035</f>
        <v>2.3986479378745873E-2</v>
      </c>
      <c r="E2035" s="2">
        <f>MACD!F2035</f>
        <v>5.1910320152199659E-2</v>
      </c>
      <c r="F2035" s="2">
        <f>'Moving Avg'!D2035</f>
        <v>1.294</v>
      </c>
      <c r="G2035" s="2">
        <f>'Moving Avg'!F2035</f>
        <v>1.3405</v>
      </c>
      <c r="H2035" s="2">
        <f>'Moving Avg'!G2035</f>
        <v>1.5080000000000005</v>
      </c>
      <c r="I2035" s="2">
        <f>'Moving Avg'!H2035</f>
        <v>1.4279000000000011</v>
      </c>
      <c r="J2035" s="6" t="str">
        <f>OBV!F2035</f>
        <v>BEARISH</v>
      </c>
      <c r="K2035" s="6" t="str">
        <f>OBV!G2035</f>
        <v>NEUTRAL</v>
      </c>
      <c r="L2035" s="6" t="str">
        <f>OBV!H2035</f>
        <v>BEARISH DIVERGENCE</v>
      </c>
      <c r="M2035" s="8">
        <f t="shared" si="310"/>
        <v>25</v>
      </c>
      <c r="N2035" s="8">
        <f t="shared" si="311"/>
        <v>100</v>
      </c>
      <c r="O2035" s="8">
        <f t="shared" si="312"/>
        <v>0</v>
      </c>
      <c r="P2035" s="8">
        <f t="shared" si="313"/>
        <v>16.5</v>
      </c>
      <c r="Q2035" s="9">
        <f t="shared" si="314"/>
        <v>46.225000000000001</v>
      </c>
      <c r="R2035" s="9">
        <f t="shared" si="315"/>
        <v>29.125</v>
      </c>
      <c r="S2035" s="9">
        <f t="shared" si="316"/>
        <v>26.175000000000001</v>
      </c>
      <c r="T2035" s="9">
        <f t="shared" si="317"/>
        <v>35.375</v>
      </c>
      <c r="U2035" s="8">
        <f t="shared" si="318"/>
        <v>33.841666666666661</v>
      </c>
      <c r="V2035" s="8">
        <f t="shared" si="319"/>
        <v>34.224999999999994</v>
      </c>
    </row>
    <row r="2036" spans="1:22" ht="13.5" x14ac:dyDescent="0.25">
      <c r="A2036" s="3">
        <f>RSI!A2036</f>
        <v>44967</v>
      </c>
      <c r="B2036" s="2">
        <f>RSI!B2036</f>
        <v>1.29</v>
      </c>
      <c r="C2036" s="2">
        <f>RSI!I2036</f>
        <v>31.507465860977845</v>
      </c>
      <c r="D2036" s="2">
        <f>MACD!E2036</f>
        <v>1.6980054369943209E-2</v>
      </c>
      <c r="E2036" s="2">
        <f>MACD!F2036</f>
        <v>4.492426699574837E-2</v>
      </c>
      <c r="F2036" s="2">
        <f>'Moving Avg'!D2036</f>
        <v>1.294</v>
      </c>
      <c r="G2036" s="2">
        <f>'Moving Avg'!F2036</f>
        <v>1.3335000000000001</v>
      </c>
      <c r="H2036" s="2">
        <f>'Moving Avg'!G2036</f>
        <v>1.5042000000000004</v>
      </c>
      <c r="I2036" s="2">
        <f>'Moving Avg'!H2036</f>
        <v>1.4253500000000014</v>
      </c>
      <c r="J2036" s="6" t="str">
        <f>OBV!F2036</f>
        <v>BEARISH</v>
      </c>
      <c r="K2036" s="6" t="str">
        <f>OBV!G2036</f>
        <v>NEUTRAL</v>
      </c>
      <c r="L2036" s="6" t="str">
        <f>OBV!H2036</f>
        <v>NEUTRAL</v>
      </c>
      <c r="M2036" s="8">
        <f t="shared" si="310"/>
        <v>25</v>
      </c>
      <c r="N2036" s="8">
        <f t="shared" si="311"/>
        <v>100</v>
      </c>
      <c r="O2036" s="8">
        <f t="shared" si="312"/>
        <v>0</v>
      </c>
      <c r="P2036" s="8">
        <f t="shared" si="313"/>
        <v>16.5</v>
      </c>
      <c r="Q2036" s="9">
        <f t="shared" si="314"/>
        <v>46.225000000000001</v>
      </c>
      <c r="R2036" s="9">
        <f t="shared" si="315"/>
        <v>29.125</v>
      </c>
      <c r="S2036" s="9">
        <f t="shared" si="316"/>
        <v>26.175000000000001</v>
      </c>
      <c r="T2036" s="9">
        <f t="shared" si="317"/>
        <v>35.375</v>
      </c>
      <c r="U2036" s="8">
        <f t="shared" si="318"/>
        <v>33.841666666666661</v>
      </c>
      <c r="V2036" s="8">
        <f t="shared" si="319"/>
        <v>34.224999999999994</v>
      </c>
    </row>
    <row r="2037" spans="1:22" ht="13.5" x14ac:dyDescent="0.25">
      <c r="A2037" s="3">
        <f>RSI!A2037</f>
        <v>44970</v>
      </c>
      <c r="B2037" s="2">
        <f>RSI!B2037</f>
        <v>1.29</v>
      </c>
      <c r="C2037" s="2">
        <f>RSI!I2037</f>
        <v>31.507465860977845</v>
      </c>
      <c r="D2037" s="2">
        <f>MACD!E2037</f>
        <v>1.1525105381622769E-2</v>
      </c>
      <c r="E2037" s="2">
        <f>MACD!F2037</f>
        <v>3.8244434672923253E-2</v>
      </c>
      <c r="F2037" s="2">
        <f>'Moving Avg'!D2037</f>
        <v>1.294</v>
      </c>
      <c r="G2037" s="2">
        <f>'Moving Avg'!F2037</f>
        <v>1.3265</v>
      </c>
      <c r="H2037" s="2">
        <f>'Moving Avg'!G2037</f>
        <v>1.5002000000000006</v>
      </c>
      <c r="I2037" s="2">
        <f>'Moving Avg'!H2037</f>
        <v>1.4232000000000014</v>
      </c>
      <c r="J2037" s="6" t="str">
        <f>OBV!F2037</f>
        <v>BEARISH</v>
      </c>
      <c r="K2037" s="6" t="str">
        <f>OBV!G2037</f>
        <v>NEUTRAL</v>
      </c>
      <c r="L2037" s="6" t="str">
        <f>OBV!H2037</f>
        <v>NEUTRAL</v>
      </c>
      <c r="M2037" s="8">
        <f t="shared" si="310"/>
        <v>25</v>
      </c>
      <c r="N2037" s="8">
        <f t="shared" si="311"/>
        <v>100</v>
      </c>
      <c r="O2037" s="8">
        <f t="shared" si="312"/>
        <v>0</v>
      </c>
      <c r="P2037" s="8">
        <f t="shared" si="313"/>
        <v>16.5</v>
      </c>
      <c r="Q2037" s="9">
        <f t="shared" si="314"/>
        <v>46.225000000000001</v>
      </c>
      <c r="R2037" s="9">
        <f t="shared" si="315"/>
        <v>29.125</v>
      </c>
      <c r="S2037" s="9">
        <f t="shared" si="316"/>
        <v>26.175000000000001</v>
      </c>
      <c r="T2037" s="9">
        <f t="shared" si="317"/>
        <v>35.375</v>
      </c>
      <c r="U2037" s="8">
        <f t="shared" si="318"/>
        <v>33.841666666666661</v>
      </c>
      <c r="V2037" s="8">
        <f t="shared" si="319"/>
        <v>34.224999999999994</v>
      </c>
    </row>
    <row r="2038" spans="1:22" ht="13.5" x14ac:dyDescent="0.25">
      <c r="A2038" s="3">
        <f>RSI!A2038</f>
        <v>44971</v>
      </c>
      <c r="B2038" s="2">
        <f>RSI!B2038</f>
        <v>1.29</v>
      </c>
      <c r="C2038" s="2">
        <f>RSI!I2038</f>
        <v>31.507465860977845</v>
      </c>
      <c r="D2038" s="2">
        <f>MACD!E2038</f>
        <v>7.3478649448290856E-3</v>
      </c>
      <c r="E2038" s="2">
        <f>MACD!F2038</f>
        <v>3.2065120727304421E-2</v>
      </c>
      <c r="F2038" s="2">
        <f>'Moving Avg'!D2038</f>
        <v>1.292</v>
      </c>
      <c r="G2038" s="2">
        <f>'Moving Avg'!F2038</f>
        <v>1.3195000000000001</v>
      </c>
      <c r="H2038" s="2">
        <f>'Moving Avg'!G2038</f>
        <v>1.4962000000000009</v>
      </c>
      <c r="I2038" s="2">
        <f>'Moving Avg'!H2038</f>
        <v>1.4214000000000013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100</v>
      </c>
      <c r="O2038" s="8">
        <f t="shared" si="312"/>
        <v>0</v>
      </c>
      <c r="P2038" s="8">
        <f t="shared" si="313"/>
        <v>16.5</v>
      </c>
      <c r="Q2038" s="9">
        <f t="shared" si="314"/>
        <v>46.225000000000001</v>
      </c>
      <c r="R2038" s="9">
        <f t="shared" si="315"/>
        <v>29.125</v>
      </c>
      <c r="S2038" s="9">
        <f t="shared" si="316"/>
        <v>26.175000000000001</v>
      </c>
      <c r="T2038" s="9">
        <f t="shared" si="317"/>
        <v>35.375</v>
      </c>
      <c r="U2038" s="8">
        <f t="shared" si="318"/>
        <v>33.841666666666661</v>
      </c>
      <c r="V2038" s="8">
        <f t="shared" si="319"/>
        <v>34.224999999999994</v>
      </c>
    </row>
    <row r="2039" spans="1:22" ht="13.5" x14ac:dyDescent="0.25">
      <c r="A2039" s="3">
        <f>RSI!A2039</f>
        <v>44972</v>
      </c>
      <c r="B2039" s="2">
        <f>RSI!B2039</f>
        <v>1.24</v>
      </c>
      <c r="C2039" s="2">
        <f>RSI!I2039</f>
        <v>24.673863191489147</v>
      </c>
      <c r="D2039" s="2">
        <f>MACD!E2039</f>
        <v>2.3067810751364881E-4</v>
      </c>
      <c r="E2039" s="2">
        <f>MACD!F2039</f>
        <v>2.5698232203346268E-2</v>
      </c>
      <c r="F2039" s="2">
        <f>'Moving Avg'!D2039</f>
        <v>1.28</v>
      </c>
      <c r="G2039" s="2">
        <f>'Moving Avg'!F2039</f>
        <v>1.31</v>
      </c>
      <c r="H2039" s="2">
        <f>'Moving Avg'!G2039</f>
        <v>1.4902000000000006</v>
      </c>
      <c r="I2039" s="2">
        <f>'Moving Avg'!H2039</f>
        <v>1.4197000000000015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50</v>
      </c>
      <c r="N2039" s="8">
        <f t="shared" si="311"/>
        <v>100</v>
      </c>
      <c r="O2039" s="8">
        <f t="shared" si="312"/>
        <v>0</v>
      </c>
      <c r="P2039" s="8">
        <f t="shared" si="313"/>
        <v>16.5</v>
      </c>
      <c r="Q2039" s="9">
        <f t="shared" si="314"/>
        <v>54.975000000000001</v>
      </c>
      <c r="R2039" s="9">
        <f t="shared" si="315"/>
        <v>34.125</v>
      </c>
      <c r="S2039" s="9">
        <f t="shared" si="316"/>
        <v>29.925000000000001</v>
      </c>
      <c r="T2039" s="9">
        <f t="shared" si="317"/>
        <v>41.625</v>
      </c>
      <c r="U2039" s="8">
        <f t="shared" si="318"/>
        <v>39.674999999999997</v>
      </c>
      <c r="V2039" s="8">
        <f t="shared" si="319"/>
        <v>40.162499999999994</v>
      </c>
    </row>
    <row r="2040" spans="1:22" ht="13.5" x14ac:dyDescent="0.25">
      <c r="A2040" s="3">
        <f>RSI!A2040</f>
        <v>44973</v>
      </c>
      <c r="B2040" s="2">
        <f>RSI!B2040</f>
        <v>1.24</v>
      </c>
      <c r="C2040" s="2">
        <f>RSI!I2040</f>
        <v>24.673863191489147</v>
      </c>
      <c r="D2040" s="2">
        <f>MACD!E2040</f>
        <v>-3.5817124699555336E-3</v>
      </c>
      <c r="E2040" s="2">
        <f>MACD!F2040</f>
        <v>1.9842243268685909E-2</v>
      </c>
      <c r="F2040" s="2">
        <f>'Moving Avg'!D2040</f>
        <v>1.27</v>
      </c>
      <c r="G2040" s="2">
        <f>'Moving Avg'!F2040</f>
        <v>1.3004999999999998</v>
      </c>
      <c r="H2040" s="2">
        <f>'Moving Avg'!G2040</f>
        <v>1.4852000000000003</v>
      </c>
      <c r="I2040" s="2">
        <f>'Moving Avg'!H2040</f>
        <v>1.4183500000000016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50</v>
      </c>
      <c r="N2040" s="8">
        <f t="shared" si="311"/>
        <v>100</v>
      </c>
      <c r="O2040" s="8">
        <f t="shared" si="312"/>
        <v>0</v>
      </c>
      <c r="P2040" s="8">
        <f t="shared" si="313"/>
        <v>16.5</v>
      </c>
      <c r="Q2040" s="9">
        <f t="shared" si="314"/>
        <v>54.975000000000001</v>
      </c>
      <c r="R2040" s="9">
        <f t="shared" si="315"/>
        <v>34.125</v>
      </c>
      <c r="S2040" s="9">
        <f t="shared" si="316"/>
        <v>29.925000000000001</v>
      </c>
      <c r="T2040" s="9">
        <f t="shared" si="317"/>
        <v>41.625</v>
      </c>
      <c r="U2040" s="8">
        <f t="shared" si="318"/>
        <v>39.674999999999997</v>
      </c>
      <c r="V2040" s="8">
        <f t="shared" si="319"/>
        <v>40.162499999999994</v>
      </c>
    </row>
    <row r="2041" spans="1:22" ht="13.5" x14ac:dyDescent="0.25">
      <c r="A2041" s="3">
        <f>RSI!A2041</f>
        <v>44974</v>
      </c>
      <c r="B2041" s="2">
        <f>RSI!B2041</f>
        <v>1.24</v>
      </c>
      <c r="C2041" s="2">
        <f>RSI!I2041</f>
        <v>24.673863191489147</v>
      </c>
      <c r="D2041" s="2">
        <f>MACD!E2041</f>
        <v>-3.1090075096256164E-3</v>
      </c>
      <c r="E2041" s="2">
        <f>MACD!F2041</f>
        <v>1.5251993113023605E-2</v>
      </c>
      <c r="F2041" s="2">
        <f>'Moving Avg'!D2041</f>
        <v>1.2600000000000002</v>
      </c>
      <c r="G2041" s="2">
        <f>'Moving Avg'!F2041</f>
        <v>1.2909999999999997</v>
      </c>
      <c r="H2041" s="2">
        <f>'Moving Avg'!G2041</f>
        <v>1.4790000000000003</v>
      </c>
      <c r="I2041" s="2">
        <f>'Moving Avg'!H2041</f>
        <v>1.4167000000000014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50</v>
      </c>
      <c r="N2041" s="8">
        <f t="shared" si="311"/>
        <v>45</v>
      </c>
      <c r="O2041" s="8">
        <f t="shared" si="312"/>
        <v>0</v>
      </c>
      <c r="P2041" s="8">
        <f t="shared" si="313"/>
        <v>16.5</v>
      </c>
      <c r="Q2041" s="9">
        <f t="shared" si="314"/>
        <v>35.725000000000001</v>
      </c>
      <c r="R2041" s="9">
        <f t="shared" si="315"/>
        <v>23.125</v>
      </c>
      <c r="S2041" s="9">
        <f t="shared" si="316"/>
        <v>21.675000000000001</v>
      </c>
      <c r="T2041" s="9">
        <f t="shared" si="317"/>
        <v>27.875</v>
      </c>
      <c r="U2041" s="8">
        <f t="shared" si="318"/>
        <v>26.841666666666669</v>
      </c>
      <c r="V2041" s="8">
        <f t="shared" si="319"/>
        <v>27.1</v>
      </c>
    </row>
    <row r="2042" spans="1:22" ht="13.5" x14ac:dyDescent="0.25">
      <c r="A2042" s="3">
        <f>RSI!A2042</f>
        <v>44977</v>
      </c>
      <c r="B2042" s="2">
        <f>RSI!B2042</f>
        <v>1.24</v>
      </c>
      <c r="C2042" s="2">
        <f>RSI!I2042</f>
        <v>24.673863191489147</v>
      </c>
      <c r="D2042" s="2">
        <f>MACD!E2042</f>
        <v>-2.1334237656678301E-3</v>
      </c>
      <c r="E2042" s="2">
        <f>MACD!F2042</f>
        <v>1.1774909737285318E-2</v>
      </c>
      <c r="F2042" s="2">
        <f>'Moving Avg'!D2042</f>
        <v>1.2500000000000002</v>
      </c>
      <c r="G2042" s="2">
        <f>'Moving Avg'!F2042</f>
        <v>1.2844999999999995</v>
      </c>
      <c r="H2042" s="2">
        <f>'Moving Avg'!G2042</f>
        <v>1.4718</v>
      </c>
      <c r="I2042" s="2">
        <f>'Moving Avg'!H2042</f>
        <v>1.4147000000000014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50</v>
      </c>
      <c r="N2042" s="8">
        <f t="shared" si="311"/>
        <v>45</v>
      </c>
      <c r="O2042" s="8">
        <f t="shared" si="312"/>
        <v>0</v>
      </c>
      <c r="P2042" s="8">
        <f t="shared" si="313"/>
        <v>16.5</v>
      </c>
      <c r="Q2042" s="9">
        <f t="shared" si="314"/>
        <v>35.725000000000001</v>
      </c>
      <c r="R2042" s="9">
        <f t="shared" si="315"/>
        <v>23.125</v>
      </c>
      <c r="S2042" s="9">
        <f t="shared" si="316"/>
        <v>21.675000000000001</v>
      </c>
      <c r="T2042" s="9">
        <f t="shared" si="317"/>
        <v>27.875</v>
      </c>
      <c r="U2042" s="8">
        <f t="shared" si="318"/>
        <v>26.841666666666669</v>
      </c>
      <c r="V2042" s="8">
        <f t="shared" si="319"/>
        <v>27.1</v>
      </c>
    </row>
    <row r="2043" spans="1:22" ht="13.5" x14ac:dyDescent="0.25">
      <c r="A2043" s="3">
        <f>RSI!A2043</f>
        <v>44978</v>
      </c>
      <c r="B2043" s="2">
        <f>RSI!B2043</f>
        <v>1.24</v>
      </c>
      <c r="C2043" s="2">
        <f>RSI!I2043</f>
        <v>24.673863191489147</v>
      </c>
      <c r="D2043" s="2">
        <f>MACD!E2043</f>
        <v>7.6349710228384993E-4</v>
      </c>
      <c r="E2043" s="2">
        <f>MACD!F2043</f>
        <v>9.572627210285024E-3</v>
      </c>
      <c r="F2043" s="2">
        <f>'Moving Avg'!D2043</f>
        <v>1.24</v>
      </c>
      <c r="G2043" s="2">
        <f>'Moving Avg'!F2043</f>
        <v>1.2809999999999995</v>
      </c>
      <c r="H2043" s="2">
        <f>'Moving Avg'!G2043</f>
        <v>1.4631999999999998</v>
      </c>
      <c r="I2043" s="2">
        <f>'Moving Avg'!H2043</f>
        <v>1.4130500000000015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50</v>
      </c>
      <c r="N2043" s="8">
        <f t="shared" si="311"/>
        <v>45</v>
      </c>
      <c r="O2043" s="8">
        <f t="shared" si="312"/>
        <v>0</v>
      </c>
      <c r="P2043" s="8">
        <f t="shared" si="313"/>
        <v>16.5</v>
      </c>
      <c r="Q2043" s="9">
        <f t="shared" si="314"/>
        <v>35.725000000000001</v>
      </c>
      <c r="R2043" s="9">
        <f t="shared" si="315"/>
        <v>23.125</v>
      </c>
      <c r="S2043" s="9">
        <f t="shared" si="316"/>
        <v>21.675000000000001</v>
      </c>
      <c r="T2043" s="9">
        <f t="shared" si="317"/>
        <v>27.875</v>
      </c>
      <c r="U2043" s="8">
        <f t="shared" si="318"/>
        <v>26.841666666666669</v>
      </c>
      <c r="V2043" s="8">
        <f t="shared" si="319"/>
        <v>27.1</v>
      </c>
    </row>
    <row r="2044" spans="1:22" ht="13.5" x14ac:dyDescent="0.25">
      <c r="A2044" s="3">
        <f>RSI!A2044</f>
        <v>44979</v>
      </c>
      <c r="B2044" s="2">
        <f>RSI!B2044</f>
        <v>1.24</v>
      </c>
      <c r="C2044" s="2">
        <f>RSI!I2044</f>
        <v>24.673863191489147</v>
      </c>
      <c r="D2044" s="2">
        <f>MACD!E2044</f>
        <v>3.7082243110517776E-3</v>
      </c>
      <c r="E2044" s="2">
        <f>MACD!F2044</f>
        <v>8.3997466304383747E-3</v>
      </c>
      <c r="F2044" s="2">
        <f>'Moving Avg'!D2044</f>
        <v>1.24</v>
      </c>
      <c r="G2044" s="2">
        <f>'Moving Avg'!F2044</f>
        <v>1.2774999999999994</v>
      </c>
      <c r="H2044" s="2">
        <f>'Moving Avg'!G2044</f>
        <v>1.4543999999999995</v>
      </c>
      <c r="I2044" s="2">
        <f>'Moving Avg'!H2044</f>
        <v>1.4117500000000016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50</v>
      </c>
      <c r="N2044" s="8">
        <f t="shared" si="311"/>
        <v>45</v>
      </c>
      <c r="O2044" s="8">
        <f t="shared" si="312"/>
        <v>0</v>
      </c>
      <c r="P2044" s="8">
        <f t="shared" si="313"/>
        <v>33</v>
      </c>
      <c r="Q2044" s="9">
        <f t="shared" si="314"/>
        <v>38.200000000000003</v>
      </c>
      <c r="R2044" s="9">
        <f t="shared" si="315"/>
        <v>27.25</v>
      </c>
      <c r="S2044" s="9">
        <f t="shared" si="316"/>
        <v>29.1</v>
      </c>
      <c r="T2044" s="9">
        <f t="shared" si="317"/>
        <v>32</v>
      </c>
      <c r="U2044" s="8">
        <f t="shared" si="318"/>
        <v>31.516666666666669</v>
      </c>
      <c r="V2044" s="8">
        <f t="shared" si="319"/>
        <v>31.637500000000003</v>
      </c>
    </row>
    <row r="2045" spans="1:22" ht="13.5" x14ac:dyDescent="0.25">
      <c r="A2045" s="3">
        <f>RSI!A2045</f>
        <v>44980</v>
      </c>
      <c r="B2045" s="2">
        <f>RSI!B2045</f>
        <v>1.24</v>
      </c>
      <c r="C2045" s="2">
        <f>RSI!I2045</f>
        <v>24.673863191489147</v>
      </c>
      <c r="D2045" s="2">
        <f>MACD!E2045</f>
        <v>5.1183869468554022E-3</v>
      </c>
      <c r="E2045" s="2">
        <f>MACD!F2045</f>
        <v>7.7434746937217807E-3</v>
      </c>
      <c r="F2045" s="2">
        <f>'Moving Avg'!D2045</f>
        <v>1.24</v>
      </c>
      <c r="G2045" s="2">
        <f>'Moving Avg'!F2045</f>
        <v>1.2739999999999996</v>
      </c>
      <c r="H2045" s="2">
        <f>'Moving Avg'!G2045</f>
        <v>1.4455999999999996</v>
      </c>
      <c r="I2045" s="2">
        <f>'Moving Avg'!H2045</f>
        <v>1.4107500000000015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50</v>
      </c>
      <c r="N2045" s="8">
        <f t="shared" si="311"/>
        <v>45</v>
      </c>
      <c r="O2045" s="8">
        <f t="shared" si="312"/>
        <v>0</v>
      </c>
      <c r="P2045" s="8">
        <f t="shared" si="313"/>
        <v>33</v>
      </c>
      <c r="Q2045" s="9">
        <f t="shared" si="314"/>
        <v>38.200000000000003</v>
      </c>
      <c r="R2045" s="9">
        <f t="shared" si="315"/>
        <v>27.25</v>
      </c>
      <c r="S2045" s="9">
        <f t="shared" si="316"/>
        <v>29.1</v>
      </c>
      <c r="T2045" s="9">
        <f t="shared" si="317"/>
        <v>32</v>
      </c>
      <c r="U2045" s="8">
        <f t="shared" si="318"/>
        <v>31.516666666666669</v>
      </c>
      <c r="V2045" s="8">
        <f t="shared" si="319"/>
        <v>31.637500000000003</v>
      </c>
    </row>
    <row r="2046" spans="1:22" ht="13.5" x14ac:dyDescent="0.25">
      <c r="A2046" s="3">
        <f>RSI!A2046</f>
        <v>44981</v>
      </c>
      <c r="B2046" s="2">
        <f>RSI!B2046</f>
        <v>1.2</v>
      </c>
      <c r="C2046" s="2">
        <f>RSI!I2046</f>
        <v>19.105004833831842</v>
      </c>
      <c r="D2046" s="2">
        <f>MACD!E2046</f>
        <v>9.6976495595579859E-3</v>
      </c>
      <c r="E2046" s="2">
        <f>MACD!F2046</f>
        <v>8.1343096668890225E-3</v>
      </c>
      <c r="F2046" s="2">
        <f>'Moving Avg'!D2046</f>
        <v>1.232</v>
      </c>
      <c r="G2046" s="2">
        <f>'Moving Avg'!F2046</f>
        <v>1.2684999999999993</v>
      </c>
      <c r="H2046" s="2">
        <f>'Moving Avg'!G2046</f>
        <v>1.4355999999999995</v>
      </c>
      <c r="I2046" s="2">
        <f>'Moving Avg'!H2046</f>
        <v>1.4092500000000014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50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19.975000000000001</v>
      </c>
      <c r="R2046" s="9">
        <f t="shared" si="315"/>
        <v>14.125</v>
      </c>
      <c r="S2046" s="9">
        <f t="shared" si="316"/>
        <v>14.925000000000001</v>
      </c>
      <c r="T2046" s="9">
        <f t="shared" si="317"/>
        <v>16.625</v>
      </c>
      <c r="U2046" s="8">
        <f t="shared" si="318"/>
        <v>16.341666666666669</v>
      </c>
      <c r="V2046" s="8">
        <f t="shared" si="319"/>
        <v>16.412500000000001</v>
      </c>
    </row>
    <row r="2047" spans="1:22" ht="13.5" x14ac:dyDescent="0.25">
      <c r="A2047" s="3">
        <f>RSI!A2047</f>
        <v>44984</v>
      </c>
      <c r="B2047" s="2">
        <f>RSI!B2047</f>
        <v>1.2</v>
      </c>
      <c r="C2047" s="2">
        <f>RSI!I2047</f>
        <v>19.105004833831842</v>
      </c>
      <c r="D2047" s="2">
        <f>MACD!E2047</f>
        <v>1.4200517423532233E-2</v>
      </c>
      <c r="E2047" s="2">
        <f>MACD!F2047</f>
        <v>9.3475512182176652E-3</v>
      </c>
      <c r="F2047" s="2">
        <f>'Moving Avg'!D2047</f>
        <v>1.224</v>
      </c>
      <c r="G2047" s="2">
        <f>'Moving Avg'!F2047</f>
        <v>1.2629999999999995</v>
      </c>
      <c r="H2047" s="2">
        <f>'Moving Avg'!G2047</f>
        <v>1.4247999999999998</v>
      </c>
      <c r="I2047" s="2">
        <f>'Moving Avg'!H2047</f>
        <v>1.4077500000000012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50</v>
      </c>
      <c r="N2047" s="8">
        <f t="shared" si="311"/>
        <v>0</v>
      </c>
      <c r="O2047" s="8">
        <f t="shared" si="312"/>
        <v>0</v>
      </c>
      <c r="P2047" s="8">
        <f t="shared" si="313"/>
        <v>16.5</v>
      </c>
      <c r="Q2047" s="9">
        <f t="shared" si="314"/>
        <v>19.975000000000001</v>
      </c>
      <c r="R2047" s="9">
        <f t="shared" si="315"/>
        <v>14.125</v>
      </c>
      <c r="S2047" s="9">
        <f t="shared" si="316"/>
        <v>14.925000000000001</v>
      </c>
      <c r="T2047" s="9">
        <f t="shared" si="317"/>
        <v>16.625</v>
      </c>
      <c r="U2047" s="8">
        <f t="shared" si="318"/>
        <v>16.341666666666669</v>
      </c>
      <c r="V2047" s="8">
        <f t="shared" si="319"/>
        <v>16.412500000000001</v>
      </c>
    </row>
    <row r="2048" spans="1:22" ht="13.5" x14ac:dyDescent="0.25">
      <c r="A2048" s="3">
        <f>RSI!A2048</f>
        <v>44985</v>
      </c>
      <c r="B2048" s="2">
        <f>RSI!B2048</f>
        <v>1.1499999999999999</v>
      </c>
      <c r="C2048" s="2">
        <f>RSI!I2048</f>
        <v>14.395010495359969</v>
      </c>
      <c r="D2048" s="2">
        <f>MACD!E2048</f>
        <v>2.2295920822104076E-2</v>
      </c>
      <c r="E2048" s="2">
        <f>MACD!F2048</f>
        <v>1.1937225138994947E-2</v>
      </c>
      <c r="F2048" s="2">
        <f>'Moving Avg'!D2048</f>
        <v>1.206</v>
      </c>
      <c r="G2048" s="2">
        <f>'Moving Avg'!F2048</f>
        <v>1.2549999999999994</v>
      </c>
      <c r="H2048" s="2">
        <f>'Moving Avg'!G2048</f>
        <v>1.4128000000000003</v>
      </c>
      <c r="I2048" s="2">
        <f>'Moving Avg'!H2048</f>
        <v>1.406000000000001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50</v>
      </c>
      <c r="N2048" s="8">
        <f t="shared" si="311"/>
        <v>0</v>
      </c>
      <c r="O2048" s="8">
        <f t="shared" si="312"/>
        <v>0</v>
      </c>
      <c r="P2048" s="8">
        <f t="shared" si="313"/>
        <v>16.5</v>
      </c>
      <c r="Q2048" s="9">
        <f t="shared" si="314"/>
        <v>19.975000000000001</v>
      </c>
      <c r="R2048" s="9">
        <f t="shared" si="315"/>
        <v>14.125</v>
      </c>
      <c r="S2048" s="9">
        <f t="shared" si="316"/>
        <v>14.925000000000001</v>
      </c>
      <c r="T2048" s="9">
        <f t="shared" si="317"/>
        <v>16.625</v>
      </c>
      <c r="U2048" s="8">
        <f t="shared" si="318"/>
        <v>16.341666666666669</v>
      </c>
      <c r="V2048" s="8">
        <f t="shared" si="319"/>
        <v>16.412500000000001</v>
      </c>
    </row>
    <row r="2049" spans="1:22" ht="13.5" x14ac:dyDescent="0.25">
      <c r="A2049" s="3">
        <f>RSI!A2049</f>
        <v>44986</v>
      </c>
      <c r="B2049" s="2">
        <f>RSI!B2049</f>
        <v>1.19</v>
      </c>
      <c r="C2049" s="2">
        <f>RSI!I2049</f>
        <v>29.391935234746683</v>
      </c>
      <c r="D2049" s="2">
        <f>MACD!E2049</f>
        <v>1.9324559714750444E-2</v>
      </c>
      <c r="E2049" s="2">
        <f>MACD!F2049</f>
        <v>1.3414692054146048E-2</v>
      </c>
      <c r="F2049" s="2">
        <f>'Moving Avg'!D2049</f>
        <v>1.1959999999999997</v>
      </c>
      <c r="G2049" s="2">
        <f>'Moving Avg'!F2049</f>
        <v>1.2514999999999996</v>
      </c>
      <c r="H2049" s="2">
        <f>'Moving Avg'!G2049</f>
        <v>1.4016000000000002</v>
      </c>
      <c r="I2049" s="2">
        <f>'Moving Avg'!H2049</f>
        <v>1.4044500000000013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50</v>
      </c>
      <c r="N2049" s="8">
        <f t="shared" si="311"/>
        <v>0</v>
      </c>
      <c r="O2049" s="8">
        <f t="shared" si="312"/>
        <v>0</v>
      </c>
      <c r="P2049" s="8">
        <f t="shared" si="313"/>
        <v>16.5</v>
      </c>
      <c r="Q2049" s="9">
        <f t="shared" si="314"/>
        <v>19.975000000000001</v>
      </c>
      <c r="R2049" s="9">
        <f t="shared" si="315"/>
        <v>14.125</v>
      </c>
      <c r="S2049" s="9">
        <f t="shared" si="316"/>
        <v>14.925000000000001</v>
      </c>
      <c r="T2049" s="9">
        <f t="shared" si="317"/>
        <v>16.625</v>
      </c>
      <c r="U2049" s="8">
        <f t="shared" si="318"/>
        <v>16.341666666666669</v>
      </c>
      <c r="V2049" s="8">
        <f t="shared" si="319"/>
        <v>16.412500000000001</v>
      </c>
    </row>
    <row r="2050" spans="1:22" ht="13.5" x14ac:dyDescent="0.25">
      <c r="A2050" s="3">
        <f>RSI!A2050</f>
        <v>44987</v>
      </c>
      <c r="B2050" s="2">
        <f>RSI!B2050</f>
        <v>1.19</v>
      </c>
      <c r="C2050" s="2">
        <f>RSI!I2050</f>
        <v>29.391935234746668</v>
      </c>
      <c r="D2050" s="2">
        <f>MACD!E2050</f>
        <v>1.7346147910245469E-2</v>
      </c>
      <c r="E2050" s="2">
        <f>MACD!F2050</f>
        <v>1.4200983225365933E-2</v>
      </c>
      <c r="F2050" s="2">
        <f>'Moving Avg'!D2050</f>
        <v>1.1859999999999999</v>
      </c>
      <c r="G2050" s="2">
        <f>'Moving Avg'!F2050</f>
        <v>1.2474999999999998</v>
      </c>
      <c r="H2050" s="2">
        <f>'Moving Avg'!G2050</f>
        <v>1.3898000000000004</v>
      </c>
      <c r="I2050" s="2">
        <f>'Moving Avg'!H2050</f>
        <v>1.4029000000000011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50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19.975000000000001</v>
      </c>
      <c r="R2050" s="9">
        <f t="shared" si="315"/>
        <v>14.125</v>
      </c>
      <c r="S2050" s="9">
        <f t="shared" si="316"/>
        <v>14.925000000000001</v>
      </c>
      <c r="T2050" s="9">
        <f t="shared" si="317"/>
        <v>16.625</v>
      </c>
      <c r="U2050" s="8">
        <f t="shared" si="318"/>
        <v>16.341666666666669</v>
      </c>
      <c r="V2050" s="8">
        <f t="shared" si="319"/>
        <v>16.412500000000001</v>
      </c>
    </row>
    <row r="2051" spans="1:22" ht="13.5" x14ac:dyDescent="0.25">
      <c r="A2051" s="3">
        <f>RSI!A2051</f>
        <v>44988</v>
      </c>
      <c r="B2051" s="2">
        <f>RSI!B2051</f>
        <v>1.19</v>
      </c>
      <c r="C2051" s="2">
        <f>RSI!I2051</f>
        <v>29.391935234746683</v>
      </c>
      <c r="D2051" s="2">
        <f>MACD!E2051</f>
        <v>1.6168233842211777E-2</v>
      </c>
      <c r="E2051" s="2">
        <f>MACD!F2051</f>
        <v>1.4594433348735104E-2</v>
      </c>
      <c r="F2051" s="2">
        <f>'Moving Avg'!D2051</f>
        <v>1.1839999999999999</v>
      </c>
      <c r="G2051" s="2">
        <f>'Moving Avg'!F2051</f>
        <v>1.2425000000000002</v>
      </c>
      <c r="H2051" s="2">
        <f>'Moving Avg'!G2051</f>
        <v>1.3780000000000003</v>
      </c>
      <c r="I2051" s="2">
        <f>'Moving Avg'!H2051</f>
        <v>1.4016500000000007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50</v>
      </c>
      <c r="N2051" s="8">
        <f t="shared" si="321"/>
        <v>0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19.975000000000001</v>
      </c>
      <c r="R2051" s="9">
        <f t="shared" ref="R2051:R2114" si="325">M2051*0.2+N2051*0.2+O2051*0.35+P2051*0.25</f>
        <v>14.125</v>
      </c>
      <c r="S2051" s="9">
        <f t="shared" ref="S2051:S2114" si="326">M2051*0.15+N2051*0.15+O2051*0.25+P2051*0.45</f>
        <v>14.925000000000001</v>
      </c>
      <c r="T2051" s="9">
        <f t="shared" ref="T2051:T2114" si="327">0.25*SUM(M2051:P2051)</f>
        <v>16.625</v>
      </c>
      <c r="U2051" s="8">
        <f t="shared" ref="U2051:U2114" si="328">SUM(Q2051:S2051)/3</f>
        <v>16.341666666666669</v>
      </c>
      <c r="V2051" s="8">
        <f t="shared" ref="V2051:V2114" si="329">SUM(Q2051:T2051)/4</f>
        <v>16.412500000000001</v>
      </c>
    </row>
    <row r="2052" spans="1:22" ht="13.5" x14ac:dyDescent="0.25">
      <c r="A2052" s="3">
        <f>RSI!A2052</f>
        <v>44991</v>
      </c>
      <c r="B2052" s="2">
        <f>RSI!B2052</f>
        <v>1.19</v>
      </c>
      <c r="C2052" s="2">
        <f>RSI!I2052</f>
        <v>29.391935234746683</v>
      </c>
      <c r="D2052" s="2">
        <f>MACD!E2052</f>
        <v>1.5630913887573206E-2</v>
      </c>
      <c r="E2052" s="2">
        <f>MACD!F2052</f>
        <v>1.4801729456502724E-2</v>
      </c>
      <c r="F2052" s="2">
        <f>'Moving Avg'!D2052</f>
        <v>1.1819999999999999</v>
      </c>
      <c r="G2052" s="2">
        <f>'Moving Avg'!F2052</f>
        <v>1.2375000000000003</v>
      </c>
      <c r="H2052" s="2">
        <f>'Moving Avg'!G2052</f>
        <v>1.3662000000000001</v>
      </c>
      <c r="I2052" s="2">
        <f>'Moving Avg'!H2052</f>
        <v>1.4001000000000008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50</v>
      </c>
      <c r="N2052" s="8">
        <f t="shared" si="321"/>
        <v>0</v>
      </c>
      <c r="O2052" s="8">
        <f t="shared" si="322"/>
        <v>0</v>
      </c>
      <c r="P2052" s="8">
        <f t="shared" si="323"/>
        <v>16.5</v>
      </c>
      <c r="Q2052" s="9">
        <f t="shared" si="324"/>
        <v>19.975000000000001</v>
      </c>
      <c r="R2052" s="9">
        <f t="shared" si="325"/>
        <v>14.125</v>
      </c>
      <c r="S2052" s="9">
        <f t="shared" si="326"/>
        <v>14.925000000000001</v>
      </c>
      <c r="T2052" s="9">
        <f t="shared" si="327"/>
        <v>16.625</v>
      </c>
      <c r="U2052" s="8">
        <f t="shared" si="328"/>
        <v>16.341666666666669</v>
      </c>
      <c r="V2052" s="8">
        <f t="shared" si="329"/>
        <v>16.412500000000001</v>
      </c>
    </row>
    <row r="2053" spans="1:22" ht="13.5" x14ac:dyDescent="0.25">
      <c r="A2053" s="3">
        <f>RSI!A2053</f>
        <v>44992</v>
      </c>
      <c r="B2053" s="2">
        <f>RSI!B2053</f>
        <v>1.19</v>
      </c>
      <c r="C2053" s="2">
        <f>RSI!I2053</f>
        <v>29.391935234746683</v>
      </c>
      <c r="D2053" s="2">
        <f>MACD!E2053</f>
        <v>1.5601607212143431E-2</v>
      </c>
      <c r="E2053" s="2">
        <f>MACD!F2053</f>
        <v>1.4961705007630867E-2</v>
      </c>
      <c r="F2053" s="2">
        <f>'Moving Avg'!D2053</f>
        <v>1.19</v>
      </c>
      <c r="G2053" s="2">
        <f>'Moving Avg'!F2053</f>
        <v>1.2320000000000002</v>
      </c>
      <c r="H2053" s="2">
        <f>'Moving Avg'!G2053</f>
        <v>1.355</v>
      </c>
      <c r="I2053" s="2">
        <f>'Moving Avg'!H2053</f>
        <v>1.3982500000000007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  <c r="M2053" s="8">
        <f t="shared" si="320"/>
        <v>50</v>
      </c>
      <c r="N2053" s="8">
        <f t="shared" si="321"/>
        <v>0</v>
      </c>
      <c r="O2053" s="8">
        <f t="shared" si="322"/>
        <v>0</v>
      </c>
      <c r="P2053" s="8">
        <f t="shared" si="323"/>
        <v>83.5</v>
      </c>
      <c r="Q2053" s="9">
        <f t="shared" si="324"/>
        <v>30.024999999999999</v>
      </c>
      <c r="R2053" s="9">
        <f t="shared" si="325"/>
        <v>30.875</v>
      </c>
      <c r="S2053" s="9">
        <f t="shared" si="326"/>
        <v>45.075000000000003</v>
      </c>
      <c r="T2053" s="9">
        <f t="shared" si="327"/>
        <v>33.375</v>
      </c>
      <c r="U2053" s="8">
        <f t="shared" si="328"/>
        <v>35.324999999999996</v>
      </c>
      <c r="V2053" s="8">
        <f t="shared" si="329"/>
        <v>34.837499999999999</v>
      </c>
    </row>
    <row r="2054" spans="1:22" ht="13.5" x14ac:dyDescent="0.25">
      <c r="A2054" s="3">
        <f>RSI!A2054</f>
        <v>44993</v>
      </c>
      <c r="B2054" s="2">
        <f>RSI!B2054</f>
        <v>1.19</v>
      </c>
      <c r="C2054" s="2">
        <f>RSI!I2054</f>
        <v>29.391935234746683</v>
      </c>
      <c r="D2054" s="2">
        <f>MACD!E2054</f>
        <v>1.5970650617864734E-2</v>
      </c>
      <c r="E2054" s="2">
        <f>MACD!F2054</f>
        <v>1.5163494129677641E-2</v>
      </c>
      <c r="F2054" s="2">
        <f>'Moving Avg'!D2054</f>
        <v>1.19</v>
      </c>
      <c r="G2054" s="2">
        <f>'Moving Avg'!F2054</f>
        <v>1.2265000000000004</v>
      </c>
      <c r="H2054" s="2">
        <f>'Moving Avg'!G2054</f>
        <v>1.3437999999999999</v>
      </c>
      <c r="I2054" s="2">
        <f>'Moving Avg'!H2054</f>
        <v>1.3967500000000006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50</v>
      </c>
      <c r="N2054" s="8">
        <f t="shared" si="321"/>
        <v>0</v>
      </c>
      <c r="O2054" s="8">
        <f t="shared" si="322"/>
        <v>0</v>
      </c>
      <c r="P2054" s="8">
        <f t="shared" si="323"/>
        <v>33</v>
      </c>
      <c r="Q2054" s="9">
        <f t="shared" si="324"/>
        <v>22.45</v>
      </c>
      <c r="R2054" s="9">
        <f t="shared" si="325"/>
        <v>18.25</v>
      </c>
      <c r="S2054" s="9">
        <f t="shared" si="326"/>
        <v>22.35</v>
      </c>
      <c r="T2054" s="9">
        <f t="shared" si="327"/>
        <v>20.75</v>
      </c>
      <c r="U2054" s="8">
        <f t="shared" si="328"/>
        <v>21.016666666666669</v>
      </c>
      <c r="V2054" s="8">
        <f t="shared" si="329"/>
        <v>20.950000000000003</v>
      </c>
    </row>
    <row r="2055" spans="1:22" ht="13.5" x14ac:dyDescent="0.25">
      <c r="A2055" s="3">
        <f>RSI!A2055</f>
        <v>44994</v>
      </c>
      <c r="B2055" s="2">
        <f>RSI!B2055</f>
        <v>1.19</v>
      </c>
      <c r="C2055" s="2">
        <f>RSI!I2055</f>
        <v>29.391935234746683</v>
      </c>
      <c r="D2055" s="2">
        <f>MACD!E2055</f>
        <v>1.6647586042656481E-2</v>
      </c>
      <c r="E2055" s="2">
        <f>MACD!F2055</f>
        <v>1.5460312512273412E-2</v>
      </c>
      <c r="F2055" s="2">
        <f>'Moving Avg'!D2055</f>
        <v>1.19</v>
      </c>
      <c r="G2055" s="2">
        <f>'Moving Avg'!F2055</f>
        <v>1.2215000000000003</v>
      </c>
      <c r="H2055" s="2">
        <f>'Moving Avg'!G2055</f>
        <v>1.3326</v>
      </c>
      <c r="I2055" s="2">
        <f>'Moving Avg'!H2055</f>
        <v>1.3950000000000002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50</v>
      </c>
      <c r="N2055" s="8">
        <f t="shared" si="321"/>
        <v>0</v>
      </c>
      <c r="O2055" s="8">
        <f t="shared" si="322"/>
        <v>0</v>
      </c>
      <c r="P2055" s="8">
        <f t="shared" si="323"/>
        <v>33</v>
      </c>
      <c r="Q2055" s="9">
        <f t="shared" si="324"/>
        <v>22.45</v>
      </c>
      <c r="R2055" s="9">
        <f t="shared" si="325"/>
        <v>18.25</v>
      </c>
      <c r="S2055" s="9">
        <f t="shared" si="326"/>
        <v>22.35</v>
      </c>
      <c r="T2055" s="9">
        <f t="shared" si="327"/>
        <v>20.75</v>
      </c>
      <c r="U2055" s="8">
        <f t="shared" si="328"/>
        <v>21.016666666666669</v>
      </c>
      <c r="V2055" s="8">
        <f t="shared" si="329"/>
        <v>20.950000000000003</v>
      </c>
    </row>
    <row r="2056" spans="1:22" ht="13.5" x14ac:dyDescent="0.25">
      <c r="A2056" s="3">
        <f>RSI!A2056</f>
        <v>44995</v>
      </c>
      <c r="B2056" s="2">
        <f>RSI!B2056</f>
        <v>1.19</v>
      </c>
      <c r="C2056" s="2">
        <f>RSI!I2056</f>
        <v>29.391935234746683</v>
      </c>
      <c r="D2056" s="2">
        <f>MACD!E2056</f>
        <v>1.1404186890654033E-2</v>
      </c>
      <c r="E2056" s="2">
        <f>MACD!F2056</f>
        <v>1.4649087387949537E-2</v>
      </c>
      <c r="F2056" s="2">
        <f>'Moving Avg'!D2056</f>
        <v>1.19</v>
      </c>
      <c r="G2056" s="2">
        <f>'Moving Avg'!F2056</f>
        <v>1.2165000000000004</v>
      </c>
      <c r="H2056" s="2">
        <f>'Moving Avg'!G2056</f>
        <v>1.3213999999999999</v>
      </c>
      <c r="I2056" s="2">
        <f>'Moving Avg'!H2056</f>
        <v>1.3932500000000001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45</v>
      </c>
      <c r="O2056" s="8">
        <f t="shared" si="322"/>
        <v>0</v>
      </c>
      <c r="P2056" s="8">
        <f t="shared" si="323"/>
        <v>33</v>
      </c>
      <c r="Q2056" s="9">
        <f t="shared" si="324"/>
        <v>38.200000000000003</v>
      </c>
      <c r="R2056" s="9">
        <f t="shared" si="325"/>
        <v>27.25</v>
      </c>
      <c r="S2056" s="9">
        <f t="shared" si="326"/>
        <v>29.1</v>
      </c>
      <c r="T2056" s="9">
        <f t="shared" si="327"/>
        <v>32</v>
      </c>
      <c r="U2056" s="8">
        <f t="shared" si="328"/>
        <v>31.516666666666669</v>
      </c>
      <c r="V2056" s="8">
        <f t="shared" si="329"/>
        <v>31.637500000000003</v>
      </c>
    </row>
    <row r="2057" spans="1:22" ht="13.5" x14ac:dyDescent="0.25">
      <c r="A2057" s="3">
        <f>RSI!A2057</f>
        <v>44998</v>
      </c>
      <c r="B2057" s="2">
        <f>RSI!B2057</f>
        <v>1.19</v>
      </c>
      <c r="C2057" s="2">
        <f>RSI!I2057</f>
        <v>29.391935234746683</v>
      </c>
      <c r="D2057" s="2">
        <f>MACD!E2057</f>
        <v>7.2801085021545475E-3</v>
      </c>
      <c r="E2057" s="2">
        <f>MACD!F2057</f>
        <v>1.317529161079054E-2</v>
      </c>
      <c r="F2057" s="2">
        <f>'Moving Avg'!D2057</f>
        <v>1.19</v>
      </c>
      <c r="G2057" s="2">
        <f>'Moving Avg'!F2057</f>
        <v>1.2115000000000005</v>
      </c>
      <c r="H2057" s="2">
        <f>'Moving Avg'!G2057</f>
        <v>1.3101999999999998</v>
      </c>
      <c r="I2057" s="2">
        <f>'Moving Avg'!H2057</f>
        <v>1.3914000000000002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45</v>
      </c>
      <c r="O2057" s="8">
        <f t="shared" si="322"/>
        <v>0</v>
      </c>
      <c r="P2057" s="8">
        <f t="shared" si="323"/>
        <v>33</v>
      </c>
      <c r="Q2057" s="9">
        <f t="shared" si="324"/>
        <v>38.200000000000003</v>
      </c>
      <c r="R2057" s="9">
        <f t="shared" si="325"/>
        <v>27.25</v>
      </c>
      <c r="S2057" s="9">
        <f t="shared" si="326"/>
        <v>29.1</v>
      </c>
      <c r="T2057" s="9">
        <f t="shared" si="327"/>
        <v>32</v>
      </c>
      <c r="U2057" s="8">
        <f t="shared" si="328"/>
        <v>31.516666666666669</v>
      </c>
      <c r="V2057" s="8">
        <f t="shared" si="329"/>
        <v>31.637500000000003</v>
      </c>
    </row>
    <row r="2058" spans="1:22" ht="13.5" x14ac:dyDescent="0.25">
      <c r="A2058" s="3">
        <f>RSI!A2058</f>
        <v>44999</v>
      </c>
      <c r="B2058" s="2">
        <f>RSI!B2058</f>
        <v>1.19</v>
      </c>
      <c r="C2058" s="2">
        <f>RSI!I2058</f>
        <v>29.391935234746683</v>
      </c>
      <c r="D2058" s="2">
        <f>MACD!E2058</f>
        <v>-3.6123188221928171E-3</v>
      </c>
      <c r="E2058" s="2">
        <f>MACD!F2058</f>
        <v>9.8177695241938694E-3</v>
      </c>
      <c r="F2058" s="2">
        <f>'Moving Avg'!D2058</f>
        <v>1.19</v>
      </c>
      <c r="G2058" s="2">
        <f>'Moving Avg'!F2058</f>
        <v>1.2065000000000003</v>
      </c>
      <c r="H2058" s="2">
        <f>'Moving Avg'!G2058</f>
        <v>1.3003999999999996</v>
      </c>
      <c r="I2058" s="2">
        <f>'Moving Avg'!H2058</f>
        <v>1.3899000000000001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50</v>
      </c>
      <c r="N2058" s="8">
        <f t="shared" si="321"/>
        <v>45</v>
      </c>
      <c r="O2058" s="8">
        <f t="shared" si="322"/>
        <v>0</v>
      </c>
      <c r="P2058" s="8">
        <f t="shared" si="323"/>
        <v>33</v>
      </c>
      <c r="Q2058" s="9">
        <f t="shared" si="324"/>
        <v>38.200000000000003</v>
      </c>
      <c r="R2058" s="9">
        <f t="shared" si="325"/>
        <v>27.25</v>
      </c>
      <c r="S2058" s="9">
        <f t="shared" si="326"/>
        <v>29.1</v>
      </c>
      <c r="T2058" s="9">
        <f t="shared" si="327"/>
        <v>32</v>
      </c>
      <c r="U2058" s="8">
        <f t="shared" si="328"/>
        <v>31.516666666666669</v>
      </c>
      <c r="V2058" s="8">
        <f t="shared" si="329"/>
        <v>31.637500000000003</v>
      </c>
    </row>
    <row r="2059" spans="1:22" ht="13.5" x14ac:dyDescent="0.25">
      <c r="A2059" s="3">
        <f>RSI!A2059</f>
        <v>45000</v>
      </c>
      <c r="B2059" s="2">
        <f>RSI!B2059</f>
        <v>1.19</v>
      </c>
      <c r="C2059" s="2">
        <f>RSI!I2059</f>
        <v>29.391935234746668</v>
      </c>
      <c r="D2059" s="2">
        <f>MACD!E2059</f>
        <v>-6.4071001296195362E-3</v>
      </c>
      <c r="E2059" s="2">
        <f>MACD!F2059</f>
        <v>6.5727955934311889E-3</v>
      </c>
      <c r="F2059" s="2">
        <f>'Moving Avg'!D2059</f>
        <v>1.19</v>
      </c>
      <c r="G2059" s="2">
        <f>'Moving Avg'!F2059</f>
        <v>1.2040000000000002</v>
      </c>
      <c r="H2059" s="2">
        <f>'Moving Avg'!G2059</f>
        <v>1.2919999999999996</v>
      </c>
      <c r="I2059" s="2">
        <f>'Moving Avg'!H2059</f>
        <v>1.3881999999999999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50</v>
      </c>
      <c r="N2059" s="8">
        <f t="shared" si="321"/>
        <v>45</v>
      </c>
      <c r="O2059" s="8">
        <f t="shared" si="322"/>
        <v>0</v>
      </c>
      <c r="P2059" s="8">
        <f t="shared" si="323"/>
        <v>33</v>
      </c>
      <c r="Q2059" s="9">
        <f t="shared" si="324"/>
        <v>38.200000000000003</v>
      </c>
      <c r="R2059" s="9">
        <f t="shared" si="325"/>
        <v>27.25</v>
      </c>
      <c r="S2059" s="9">
        <f t="shared" si="326"/>
        <v>29.1</v>
      </c>
      <c r="T2059" s="9">
        <f t="shared" si="327"/>
        <v>32</v>
      </c>
      <c r="U2059" s="8">
        <f t="shared" si="328"/>
        <v>31.516666666666669</v>
      </c>
      <c r="V2059" s="8">
        <f t="shared" si="329"/>
        <v>31.637500000000003</v>
      </c>
    </row>
    <row r="2060" spans="1:22" ht="13.5" x14ac:dyDescent="0.25">
      <c r="A2060" s="3">
        <f>RSI!A2060</f>
        <v>45001</v>
      </c>
      <c r="B2060" s="2">
        <f>RSI!B2060</f>
        <v>1.1499999999999999</v>
      </c>
      <c r="C2060" s="2">
        <f>RSI!I2060</f>
        <v>21.056602382605575</v>
      </c>
      <c r="D2060" s="2">
        <f>MACD!E2060</f>
        <v>-5.5607652550437869E-3</v>
      </c>
      <c r="E2060" s="2">
        <f>MACD!F2060</f>
        <v>4.1460834237361938E-3</v>
      </c>
      <c r="F2060" s="2">
        <f>'Moving Avg'!D2060</f>
        <v>1.1819999999999999</v>
      </c>
      <c r="G2060" s="2">
        <f>'Moving Avg'!F2060</f>
        <v>1.1995</v>
      </c>
      <c r="H2060" s="2">
        <f>'Moving Avg'!G2060</f>
        <v>1.2841999999999996</v>
      </c>
      <c r="I2060" s="2">
        <f>'Moving Avg'!H2060</f>
        <v>1.3866000000000001</v>
      </c>
      <c r="J2060" s="6" t="str">
        <f>OBV!F2060</f>
        <v>BEARISH</v>
      </c>
      <c r="K2060" s="6" t="str">
        <f>OBV!G2060</f>
        <v>STRONG</v>
      </c>
      <c r="L2060" s="6" t="str">
        <f>OBV!H2060</f>
        <v>CONFIRMED BEARISH</v>
      </c>
      <c r="M2060" s="8">
        <f t="shared" si="320"/>
        <v>50</v>
      </c>
      <c r="N2060" s="8">
        <f t="shared" si="321"/>
        <v>45</v>
      </c>
      <c r="O2060" s="8">
        <f t="shared" si="322"/>
        <v>0</v>
      </c>
      <c r="P2060" s="8">
        <f t="shared" si="323"/>
        <v>33</v>
      </c>
      <c r="Q2060" s="9">
        <f t="shared" si="324"/>
        <v>38.200000000000003</v>
      </c>
      <c r="R2060" s="9">
        <f t="shared" si="325"/>
        <v>27.25</v>
      </c>
      <c r="S2060" s="9">
        <f t="shared" si="326"/>
        <v>29.1</v>
      </c>
      <c r="T2060" s="9">
        <f t="shared" si="327"/>
        <v>32</v>
      </c>
      <c r="U2060" s="8">
        <f t="shared" si="328"/>
        <v>31.516666666666669</v>
      </c>
      <c r="V2060" s="8">
        <f t="shared" si="329"/>
        <v>31.637500000000003</v>
      </c>
    </row>
    <row r="2061" spans="1:22" ht="13.5" x14ac:dyDescent="0.25">
      <c r="A2061" s="3">
        <f>RSI!A2061</f>
        <v>45002</v>
      </c>
      <c r="B2061" s="2">
        <f>RSI!B2061</f>
        <v>1.1200000000000001</v>
      </c>
      <c r="C2061" s="2">
        <f>RSI!I2061</f>
        <v>17.132344711804521</v>
      </c>
      <c r="D2061" s="2">
        <f>MACD!E2061</f>
        <v>-2.1562491538229533E-3</v>
      </c>
      <c r="E2061" s="2">
        <f>MACD!F2061</f>
        <v>2.8856169082243643E-3</v>
      </c>
      <c r="F2061" s="2">
        <f>'Moving Avg'!D2061</f>
        <v>1.1679999999999999</v>
      </c>
      <c r="G2061" s="2">
        <f>'Moving Avg'!F2061</f>
        <v>1.1935</v>
      </c>
      <c r="H2061" s="2">
        <f>'Moving Avg'!G2061</f>
        <v>1.2763999999999995</v>
      </c>
      <c r="I2061" s="2">
        <f>'Moving Avg'!H2061</f>
        <v>1.3851499999999999</v>
      </c>
      <c r="J2061" s="6" t="str">
        <f>OBV!F2061</f>
        <v>BEARISH</v>
      </c>
      <c r="K2061" s="6" t="str">
        <f>OBV!G2061</f>
        <v>STRONG</v>
      </c>
      <c r="L2061" s="6" t="str">
        <f>OBV!H2061</f>
        <v>CONFIRMED BEARISH</v>
      </c>
      <c r="M2061" s="8">
        <f t="shared" si="320"/>
        <v>50</v>
      </c>
      <c r="N2061" s="8">
        <f t="shared" si="321"/>
        <v>45</v>
      </c>
      <c r="O2061" s="8">
        <f t="shared" si="322"/>
        <v>0</v>
      </c>
      <c r="P2061" s="8">
        <f t="shared" si="323"/>
        <v>33</v>
      </c>
      <c r="Q2061" s="9">
        <f t="shared" si="324"/>
        <v>38.200000000000003</v>
      </c>
      <c r="R2061" s="9">
        <f t="shared" si="325"/>
        <v>27.25</v>
      </c>
      <c r="S2061" s="9">
        <f t="shared" si="326"/>
        <v>29.1</v>
      </c>
      <c r="T2061" s="9">
        <f t="shared" si="327"/>
        <v>32</v>
      </c>
      <c r="U2061" s="8">
        <f t="shared" si="328"/>
        <v>31.516666666666669</v>
      </c>
      <c r="V2061" s="8">
        <f t="shared" si="329"/>
        <v>31.637500000000003</v>
      </c>
    </row>
    <row r="2062" spans="1:22" ht="13.5" x14ac:dyDescent="0.25">
      <c r="A2062" s="3">
        <f>RSI!A2062</f>
        <v>45006</v>
      </c>
      <c r="B2062" s="2">
        <f>RSI!B2062</f>
        <v>1.1000000000000001</v>
      </c>
      <c r="C2062" s="2">
        <f>RSI!I2062</f>
        <v>15.110525939461624</v>
      </c>
      <c r="D2062" s="2">
        <f>MACD!E2062</f>
        <v>2.8148816850688263E-3</v>
      </c>
      <c r="E2062" s="2">
        <f>MACD!F2062</f>
        <v>2.8714698635932566E-3</v>
      </c>
      <c r="F2062" s="2">
        <f>'Moving Avg'!D2062</f>
        <v>1.1499999999999999</v>
      </c>
      <c r="G2062" s="2">
        <f>'Moving Avg'!F2062</f>
        <v>1.1865000000000001</v>
      </c>
      <c r="H2062" s="2">
        <f>'Moving Avg'!G2062</f>
        <v>1.2693999999999996</v>
      </c>
      <c r="I2062" s="2">
        <f>'Moving Avg'!H2062</f>
        <v>1.3835</v>
      </c>
      <c r="J2062" s="6" t="str">
        <f>OBV!F2062</f>
        <v>BEARISH</v>
      </c>
      <c r="K2062" s="6" t="str">
        <f>OBV!G2062</f>
        <v>STRONG</v>
      </c>
      <c r="L2062" s="6" t="str">
        <f>OBV!H2062</f>
        <v>CONFIRMED BEARISH</v>
      </c>
      <c r="M2062" s="8">
        <f t="shared" si="320"/>
        <v>50</v>
      </c>
      <c r="N2062" s="8">
        <f t="shared" si="321"/>
        <v>45</v>
      </c>
      <c r="O2062" s="8">
        <f t="shared" si="322"/>
        <v>0</v>
      </c>
      <c r="P2062" s="8">
        <f t="shared" si="323"/>
        <v>33</v>
      </c>
      <c r="Q2062" s="9">
        <f t="shared" si="324"/>
        <v>38.200000000000003</v>
      </c>
      <c r="R2062" s="9">
        <f t="shared" si="325"/>
        <v>27.25</v>
      </c>
      <c r="S2062" s="9">
        <f t="shared" si="326"/>
        <v>29.1</v>
      </c>
      <c r="T2062" s="9">
        <f t="shared" si="327"/>
        <v>32</v>
      </c>
      <c r="U2062" s="8">
        <f t="shared" si="328"/>
        <v>31.516666666666669</v>
      </c>
      <c r="V2062" s="8">
        <f t="shared" si="329"/>
        <v>31.637500000000003</v>
      </c>
    </row>
    <row r="2063" spans="1:22" ht="13.5" x14ac:dyDescent="0.25">
      <c r="A2063" s="3">
        <f>RSI!A2063</f>
        <v>45007</v>
      </c>
      <c r="B2063" s="2">
        <f>RSI!B2063</f>
        <v>1.1200000000000001</v>
      </c>
      <c r="C2063" s="2">
        <f>RSI!I2063</f>
        <v>24.682587744294594</v>
      </c>
      <c r="D2063" s="2">
        <f>MACD!E2063</f>
        <v>6.2217234342285543E-3</v>
      </c>
      <c r="E2063" s="2">
        <f>MACD!F2063</f>
        <v>3.5415205777203163E-3</v>
      </c>
      <c r="F2063" s="2">
        <f>'Moving Avg'!D2063</f>
        <v>1.1360000000000001</v>
      </c>
      <c r="G2063" s="2">
        <f>'Moving Avg'!F2063</f>
        <v>1.1804999999999999</v>
      </c>
      <c r="H2063" s="2">
        <f>'Moving Avg'!G2063</f>
        <v>1.2639999999999996</v>
      </c>
      <c r="I2063" s="2">
        <f>'Moving Avg'!H2063</f>
        <v>1.3819500000000002</v>
      </c>
      <c r="J2063" s="6" t="str">
        <f>OBV!F2063</f>
        <v>BEARISH</v>
      </c>
      <c r="K2063" s="6" t="str">
        <f>OBV!G2063</f>
        <v>STRONG</v>
      </c>
      <c r="L2063" s="6" t="str">
        <f>OBV!H2063</f>
        <v>CONFIRMED BEARISH</v>
      </c>
      <c r="M2063" s="8">
        <f t="shared" si="320"/>
        <v>50</v>
      </c>
      <c r="N2063" s="8">
        <f t="shared" si="321"/>
        <v>0</v>
      </c>
      <c r="O2063" s="8">
        <f t="shared" si="322"/>
        <v>0</v>
      </c>
      <c r="P2063" s="8">
        <f t="shared" si="323"/>
        <v>33</v>
      </c>
      <c r="Q2063" s="9">
        <f t="shared" si="324"/>
        <v>22.45</v>
      </c>
      <c r="R2063" s="9">
        <f t="shared" si="325"/>
        <v>18.25</v>
      </c>
      <c r="S2063" s="9">
        <f t="shared" si="326"/>
        <v>22.35</v>
      </c>
      <c r="T2063" s="9">
        <f t="shared" si="327"/>
        <v>20.75</v>
      </c>
      <c r="U2063" s="8">
        <f t="shared" si="328"/>
        <v>21.016666666666669</v>
      </c>
      <c r="V2063" s="8">
        <f t="shared" si="329"/>
        <v>20.950000000000003</v>
      </c>
    </row>
    <row r="2064" spans="1:22" ht="13.5" x14ac:dyDescent="0.25">
      <c r="A2064" s="3">
        <f>RSI!A2064</f>
        <v>45008</v>
      </c>
      <c r="B2064" s="2">
        <f>RSI!B2064</f>
        <v>1.1200000000000001</v>
      </c>
      <c r="C2064" s="2">
        <f>RSI!I2064</f>
        <v>24.682587744294594</v>
      </c>
      <c r="D2064" s="2">
        <f>MACD!E2064</f>
        <v>9.6177194093909346E-3</v>
      </c>
      <c r="E2064" s="2">
        <f>MACD!F2064</f>
        <v>4.75676034405444E-3</v>
      </c>
      <c r="F2064" s="2">
        <f>'Moving Avg'!D2064</f>
        <v>1.1220000000000001</v>
      </c>
      <c r="G2064" s="2">
        <f>'Moving Avg'!F2064</f>
        <v>1.1744999999999999</v>
      </c>
      <c r="H2064" s="2">
        <f>'Moving Avg'!G2064</f>
        <v>1.2597999999999996</v>
      </c>
      <c r="I2064" s="2">
        <f>'Moving Avg'!H2064</f>
        <v>1.3804000000000003</v>
      </c>
      <c r="J2064" s="6" t="str">
        <f>OBV!F2064</f>
        <v>BEARISH</v>
      </c>
      <c r="K2064" s="6" t="str">
        <f>OBV!G2064</f>
        <v>STRONG</v>
      </c>
      <c r="L2064" s="6" t="str">
        <f>OBV!H2064</f>
        <v>CONFIRMED BEARISH</v>
      </c>
      <c r="M2064" s="8">
        <f t="shared" si="320"/>
        <v>50</v>
      </c>
      <c r="N2064" s="8">
        <f t="shared" si="321"/>
        <v>0</v>
      </c>
      <c r="O2064" s="8">
        <f t="shared" si="322"/>
        <v>0</v>
      </c>
      <c r="P2064" s="8">
        <f t="shared" si="323"/>
        <v>33</v>
      </c>
      <c r="Q2064" s="9">
        <f t="shared" si="324"/>
        <v>22.45</v>
      </c>
      <c r="R2064" s="9">
        <f t="shared" si="325"/>
        <v>18.25</v>
      </c>
      <c r="S2064" s="9">
        <f t="shared" si="326"/>
        <v>22.35</v>
      </c>
      <c r="T2064" s="9">
        <f t="shared" si="327"/>
        <v>20.75</v>
      </c>
      <c r="U2064" s="8">
        <f t="shared" si="328"/>
        <v>21.016666666666669</v>
      </c>
      <c r="V2064" s="8">
        <f t="shared" si="329"/>
        <v>20.950000000000003</v>
      </c>
    </row>
    <row r="2065" spans="1:22" ht="13.5" x14ac:dyDescent="0.25">
      <c r="A2065" s="3">
        <f>RSI!A2065</f>
        <v>45009</v>
      </c>
      <c r="B2065" s="2">
        <f>RSI!B2065</f>
        <v>1.1200000000000001</v>
      </c>
      <c r="C2065" s="2">
        <f>RSI!I2065</f>
        <v>24.682587744294594</v>
      </c>
      <c r="D2065" s="2">
        <f>MACD!E2065</f>
        <v>1.2966517174439751E-2</v>
      </c>
      <c r="E2065" s="2">
        <f>MACD!F2065</f>
        <v>6.3987117101315018E-3</v>
      </c>
      <c r="F2065" s="2">
        <f>'Moving Avg'!D2065</f>
        <v>1.1160000000000001</v>
      </c>
      <c r="G2065" s="2">
        <f>'Moving Avg'!F2065</f>
        <v>1.1685000000000001</v>
      </c>
      <c r="H2065" s="2">
        <f>'Moving Avg'!G2065</f>
        <v>1.2545999999999995</v>
      </c>
      <c r="I2065" s="2">
        <f>'Moving Avg'!H2065</f>
        <v>1.3788500000000006</v>
      </c>
      <c r="J2065" s="6" t="str">
        <f>OBV!F2065</f>
        <v>BULLISH</v>
      </c>
      <c r="K2065" s="6" t="str">
        <f>OBV!G2065</f>
        <v>NEUTRAL</v>
      </c>
      <c r="L2065" s="6" t="str">
        <f>OBV!H2065</f>
        <v>BULLISH DIVERGENCE</v>
      </c>
      <c r="M2065" s="8">
        <f t="shared" si="320"/>
        <v>50</v>
      </c>
      <c r="N2065" s="8">
        <f t="shared" si="321"/>
        <v>0</v>
      </c>
      <c r="O2065" s="8">
        <f t="shared" si="322"/>
        <v>0</v>
      </c>
      <c r="P2065" s="8">
        <f t="shared" si="323"/>
        <v>66.5</v>
      </c>
      <c r="Q2065" s="9">
        <f t="shared" si="324"/>
        <v>27.475000000000001</v>
      </c>
      <c r="R2065" s="9">
        <f t="shared" si="325"/>
        <v>26.625</v>
      </c>
      <c r="S2065" s="9">
        <f t="shared" si="326"/>
        <v>37.424999999999997</v>
      </c>
      <c r="T2065" s="9">
        <f t="shared" si="327"/>
        <v>29.125</v>
      </c>
      <c r="U2065" s="8">
        <f t="shared" si="328"/>
        <v>30.508333333333336</v>
      </c>
      <c r="V2065" s="8">
        <f t="shared" si="329"/>
        <v>30.162500000000001</v>
      </c>
    </row>
    <row r="2066" spans="1:22" ht="13.5" x14ac:dyDescent="0.25">
      <c r="A2066" s="3">
        <f>RSI!A2066</f>
        <v>45012</v>
      </c>
      <c r="B2066" s="2">
        <f>RSI!B2066</f>
        <v>1.1200000000000001</v>
      </c>
      <c r="C2066" s="2">
        <f>RSI!I2066</f>
        <v>24.682587744294594</v>
      </c>
      <c r="D2066" s="2">
        <f>MACD!E2066</f>
        <v>1.6240173347347397E-2</v>
      </c>
      <c r="E2066" s="2">
        <f>MACD!F2066</f>
        <v>8.367004037574682E-3</v>
      </c>
      <c r="F2066" s="2">
        <f>'Moving Avg'!D2066</f>
        <v>1.1160000000000001</v>
      </c>
      <c r="G2066" s="2">
        <f>'Moving Avg'!F2066</f>
        <v>1.1645000000000001</v>
      </c>
      <c r="H2066" s="2">
        <f>'Moving Avg'!G2066</f>
        <v>1.2483999999999995</v>
      </c>
      <c r="I2066" s="2">
        <f>'Moving Avg'!H2066</f>
        <v>1.3770000000000004</v>
      </c>
      <c r="J2066" s="6" t="str">
        <f>OBV!F2066</f>
        <v>BULLISH</v>
      </c>
      <c r="K2066" s="6" t="str">
        <f>OBV!G2066</f>
        <v>NEUTRAL</v>
      </c>
      <c r="L2066" s="6" t="str">
        <f>OBV!H2066</f>
        <v>NEUTRAL</v>
      </c>
      <c r="M2066" s="8">
        <f t="shared" si="320"/>
        <v>50</v>
      </c>
      <c r="N2066" s="8">
        <f t="shared" si="321"/>
        <v>0</v>
      </c>
      <c r="O2066" s="8">
        <f t="shared" si="322"/>
        <v>0</v>
      </c>
      <c r="P2066" s="8">
        <f t="shared" si="323"/>
        <v>49.5</v>
      </c>
      <c r="Q2066" s="9">
        <f t="shared" si="324"/>
        <v>24.925000000000001</v>
      </c>
      <c r="R2066" s="9">
        <f t="shared" si="325"/>
        <v>22.375</v>
      </c>
      <c r="S2066" s="9">
        <f t="shared" si="326"/>
        <v>29.775000000000002</v>
      </c>
      <c r="T2066" s="9">
        <f t="shared" si="327"/>
        <v>24.875</v>
      </c>
      <c r="U2066" s="8">
        <f t="shared" si="328"/>
        <v>25.691666666666666</v>
      </c>
      <c r="V2066" s="8">
        <f t="shared" si="329"/>
        <v>25.487500000000001</v>
      </c>
    </row>
    <row r="2067" spans="1:22" ht="13.5" x14ac:dyDescent="0.25">
      <c r="A2067" s="3">
        <f>RSI!A2067</f>
        <v>45013</v>
      </c>
      <c r="B2067" s="2">
        <f>RSI!B2067</f>
        <v>1.1200000000000001</v>
      </c>
      <c r="C2067" s="2">
        <f>RSI!I2067</f>
        <v>24.68258774429458</v>
      </c>
      <c r="D2067" s="2">
        <f>MACD!E2067</f>
        <v>1.9417651279427961E-2</v>
      </c>
      <c r="E2067" s="2">
        <f>MACD!F2067</f>
        <v>1.0577133485945339E-2</v>
      </c>
      <c r="F2067" s="2">
        <f>'Moving Avg'!D2067</f>
        <v>1.1200000000000001</v>
      </c>
      <c r="G2067" s="2">
        <f>'Moving Avg'!F2067</f>
        <v>1.1605000000000003</v>
      </c>
      <c r="H2067" s="2">
        <f>'Moving Avg'!G2067</f>
        <v>1.2421999999999993</v>
      </c>
      <c r="I2067" s="2">
        <f>'Moving Avg'!H2067</f>
        <v>1.3748500000000003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50</v>
      </c>
      <c r="N2067" s="8">
        <f t="shared" si="321"/>
        <v>0</v>
      </c>
      <c r="O2067" s="8">
        <f t="shared" si="322"/>
        <v>0</v>
      </c>
      <c r="P2067" s="8">
        <f t="shared" si="323"/>
        <v>83.5</v>
      </c>
      <c r="Q2067" s="9">
        <f t="shared" si="324"/>
        <v>30.024999999999999</v>
      </c>
      <c r="R2067" s="9">
        <f t="shared" si="325"/>
        <v>30.875</v>
      </c>
      <c r="S2067" s="9">
        <f t="shared" si="326"/>
        <v>45.075000000000003</v>
      </c>
      <c r="T2067" s="9">
        <f t="shared" si="327"/>
        <v>33.375</v>
      </c>
      <c r="U2067" s="8">
        <f t="shared" si="328"/>
        <v>35.324999999999996</v>
      </c>
      <c r="V2067" s="8">
        <f t="shared" si="329"/>
        <v>34.837499999999999</v>
      </c>
    </row>
    <row r="2068" spans="1:22" ht="13.5" x14ac:dyDescent="0.25">
      <c r="A2068" s="3">
        <f>RSI!A2068</f>
        <v>45014</v>
      </c>
      <c r="B2068" s="2">
        <f>RSI!B2068</f>
        <v>1.1200000000000001</v>
      </c>
      <c r="C2068" s="2">
        <f>RSI!I2068</f>
        <v>24.68258774429458</v>
      </c>
      <c r="D2068" s="2">
        <f>MACD!E2068</f>
        <v>2.2483565314198373E-2</v>
      </c>
      <c r="E2068" s="2">
        <f>MACD!F2068</f>
        <v>1.2958419851595945E-2</v>
      </c>
      <c r="F2068" s="2">
        <f>'Moving Avg'!D2068</f>
        <v>1.1200000000000001</v>
      </c>
      <c r="G2068" s="2">
        <f>'Moving Avg'!F2068</f>
        <v>1.1590000000000003</v>
      </c>
      <c r="H2068" s="2">
        <f>'Moving Avg'!G2068</f>
        <v>1.2359999999999993</v>
      </c>
      <c r="I2068" s="2">
        <f>'Moving Avg'!H2068</f>
        <v>1.3726500000000001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33</v>
      </c>
      <c r="Q2068" s="9">
        <f t="shared" si="324"/>
        <v>22.45</v>
      </c>
      <c r="R2068" s="9">
        <f t="shared" si="325"/>
        <v>18.25</v>
      </c>
      <c r="S2068" s="9">
        <f t="shared" si="326"/>
        <v>22.35</v>
      </c>
      <c r="T2068" s="9">
        <f t="shared" si="327"/>
        <v>20.75</v>
      </c>
      <c r="U2068" s="8">
        <f t="shared" si="328"/>
        <v>21.016666666666669</v>
      </c>
      <c r="V2068" s="8">
        <f t="shared" si="329"/>
        <v>20.950000000000003</v>
      </c>
    </row>
    <row r="2069" spans="1:22" ht="13.5" x14ac:dyDescent="0.25">
      <c r="A2069" s="3">
        <f>RSI!A2069</f>
        <v>45015</v>
      </c>
      <c r="B2069" s="2">
        <f>RSI!B2069</f>
        <v>1.1200000000000001</v>
      </c>
      <c r="C2069" s="2">
        <f>RSI!I2069</f>
        <v>24.68258774429458</v>
      </c>
      <c r="D2069" s="2">
        <f>MACD!E2069</f>
        <v>2.5427132545836617E-2</v>
      </c>
      <c r="E2069" s="2">
        <f>MACD!F2069</f>
        <v>1.545216239044408E-2</v>
      </c>
      <c r="F2069" s="2">
        <f>'Moving Avg'!D2069</f>
        <v>1.1200000000000001</v>
      </c>
      <c r="G2069" s="2">
        <f>'Moving Avg'!F2069</f>
        <v>1.1555000000000002</v>
      </c>
      <c r="H2069" s="2">
        <f>'Moving Avg'!G2069</f>
        <v>1.2297999999999991</v>
      </c>
      <c r="I2069" s="2">
        <f>'Moving Avg'!H2069</f>
        <v>1.3701000000000001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33</v>
      </c>
      <c r="Q2069" s="9">
        <f t="shared" si="324"/>
        <v>22.45</v>
      </c>
      <c r="R2069" s="9">
        <f t="shared" si="325"/>
        <v>18.25</v>
      </c>
      <c r="S2069" s="9">
        <f t="shared" si="326"/>
        <v>22.35</v>
      </c>
      <c r="T2069" s="9">
        <f t="shared" si="327"/>
        <v>20.75</v>
      </c>
      <c r="U2069" s="8">
        <f t="shared" si="328"/>
        <v>21.016666666666669</v>
      </c>
      <c r="V2069" s="8">
        <f t="shared" si="329"/>
        <v>20.950000000000003</v>
      </c>
    </row>
    <row r="2070" spans="1:22" ht="13.5" x14ac:dyDescent="0.25">
      <c r="A2070" s="3">
        <f>RSI!A2070</f>
        <v>45016</v>
      </c>
      <c r="B2070" s="2">
        <f>RSI!B2070</f>
        <v>1.1000000000000001</v>
      </c>
      <c r="C2070" s="2">
        <f>RSI!I2070</f>
        <v>20.751643128657761</v>
      </c>
      <c r="D2070" s="2">
        <f>MACD!E2070</f>
        <v>2.3568934421954069E-2</v>
      </c>
      <c r="E2070" s="2">
        <f>MACD!F2070</f>
        <v>1.7075516796746078E-2</v>
      </c>
      <c r="F2070" s="2">
        <f>'Moving Avg'!D2070</f>
        <v>1.1160000000000001</v>
      </c>
      <c r="G2070" s="2">
        <f>'Moving Avg'!F2070</f>
        <v>1.1510000000000002</v>
      </c>
      <c r="H2070" s="2">
        <f>'Moving Avg'!G2070</f>
        <v>1.223199999999999</v>
      </c>
      <c r="I2070" s="2">
        <f>'Moving Avg'!H2070</f>
        <v>1.3673000000000002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45019</v>
      </c>
      <c r="B2071" s="2">
        <f>RSI!B2071</f>
        <v>1.1000000000000001</v>
      </c>
      <c r="C2071" s="2">
        <f>RSI!I2071</f>
        <v>20.751643128657761</v>
      </c>
      <c r="D2071" s="2">
        <f>MACD!E2071</f>
        <v>1.7798905300143275E-2</v>
      </c>
      <c r="E2071" s="2">
        <f>MACD!F2071</f>
        <v>1.7220194497425519E-2</v>
      </c>
      <c r="F2071" s="2">
        <f>'Moving Avg'!D2071</f>
        <v>1.1120000000000001</v>
      </c>
      <c r="G2071" s="2">
        <f>'Moving Avg'!F2071</f>
        <v>1.1465000000000003</v>
      </c>
      <c r="H2071" s="2">
        <f>'Moving Avg'!G2071</f>
        <v>1.2165999999999988</v>
      </c>
      <c r="I2071" s="2">
        <f>'Moving Avg'!H2071</f>
        <v>1.3643000000000001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50</v>
      </c>
      <c r="N2071" s="8">
        <f t="shared" si="321"/>
        <v>0</v>
      </c>
      <c r="O2071" s="8">
        <f t="shared" si="322"/>
        <v>0</v>
      </c>
      <c r="P2071" s="8">
        <f t="shared" si="323"/>
        <v>16.5</v>
      </c>
      <c r="Q2071" s="9">
        <f t="shared" si="324"/>
        <v>19.975000000000001</v>
      </c>
      <c r="R2071" s="9">
        <f t="shared" si="325"/>
        <v>14.125</v>
      </c>
      <c r="S2071" s="9">
        <f t="shared" si="326"/>
        <v>14.925000000000001</v>
      </c>
      <c r="T2071" s="9">
        <f t="shared" si="327"/>
        <v>16.625</v>
      </c>
      <c r="U2071" s="8">
        <f t="shared" si="328"/>
        <v>16.341666666666669</v>
      </c>
      <c r="V2071" s="8">
        <f t="shared" si="329"/>
        <v>16.412500000000001</v>
      </c>
    </row>
    <row r="2072" spans="1:22" ht="13.5" x14ac:dyDescent="0.25">
      <c r="A2072" s="3">
        <f>RSI!A2072</f>
        <v>45020</v>
      </c>
      <c r="B2072" s="2">
        <f>RSI!B2072</f>
        <v>1.06</v>
      </c>
      <c r="C2072" s="2">
        <f>RSI!I2072</f>
        <v>15.153739523646777</v>
      </c>
      <c r="D2072" s="2">
        <f>MACD!E2072</f>
        <v>1.3189350799577726E-2</v>
      </c>
      <c r="E2072" s="2">
        <f>MACD!F2072</f>
        <v>1.6414025757855961E-2</v>
      </c>
      <c r="F2072" s="2">
        <f>'Moving Avg'!D2072</f>
        <v>1.1000000000000001</v>
      </c>
      <c r="G2072" s="2">
        <f>'Moving Avg'!F2072</f>
        <v>1.1400000000000001</v>
      </c>
      <c r="H2072" s="2">
        <f>'Moving Avg'!G2072</f>
        <v>1.210399999999999</v>
      </c>
      <c r="I2072" s="2">
        <f>'Moving Avg'!H2072</f>
        <v>1.3611000000000002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  <c r="M2072" s="8">
        <f t="shared" si="320"/>
        <v>50</v>
      </c>
      <c r="N2072" s="8">
        <f t="shared" si="321"/>
        <v>45</v>
      </c>
      <c r="O2072" s="8">
        <f t="shared" si="322"/>
        <v>0</v>
      </c>
      <c r="P2072" s="8">
        <f t="shared" si="323"/>
        <v>33</v>
      </c>
      <c r="Q2072" s="9">
        <f t="shared" si="324"/>
        <v>38.200000000000003</v>
      </c>
      <c r="R2072" s="9">
        <f t="shared" si="325"/>
        <v>27.25</v>
      </c>
      <c r="S2072" s="9">
        <f t="shared" si="326"/>
        <v>29.1</v>
      </c>
      <c r="T2072" s="9">
        <f t="shared" si="327"/>
        <v>32</v>
      </c>
      <c r="U2072" s="8">
        <f t="shared" si="328"/>
        <v>31.516666666666669</v>
      </c>
      <c r="V2072" s="8">
        <f t="shared" si="329"/>
        <v>31.637500000000003</v>
      </c>
    </row>
    <row r="2073" spans="1:22" ht="13.5" x14ac:dyDescent="0.25">
      <c r="A2073" s="3">
        <f>RSI!A2073</f>
        <v>45021</v>
      </c>
      <c r="B2073" s="2">
        <f>RSI!B2073</f>
        <v>1.02</v>
      </c>
      <c r="C2073" s="2">
        <f>RSI!I2073</f>
        <v>11.742463706558809</v>
      </c>
      <c r="D2073" s="2">
        <f>MACD!E2073</f>
        <v>1.5923296979481361E-2</v>
      </c>
      <c r="E2073" s="2">
        <f>MACD!F2073</f>
        <v>1.6315880002181041E-2</v>
      </c>
      <c r="F2073" s="2">
        <f>'Moving Avg'!D2073</f>
        <v>1.08</v>
      </c>
      <c r="G2073" s="2">
        <f>'Moving Avg'!F2073</f>
        <v>1.1315000000000004</v>
      </c>
      <c r="H2073" s="2">
        <f>'Moving Avg'!G2073</f>
        <v>1.204599999999999</v>
      </c>
      <c r="I2073" s="2">
        <f>'Moving Avg'!H2073</f>
        <v>1.3577000000000001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  <c r="M2073" s="8">
        <f t="shared" si="320"/>
        <v>50</v>
      </c>
      <c r="N2073" s="8">
        <f t="shared" si="321"/>
        <v>45</v>
      </c>
      <c r="O2073" s="8">
        <f t="shared" si="322"/>
        <v>0</v>
      </c>
      <c r="P2073" s="8">
        <f t="shared" si="323"/>
        <v>33</v>
      </c>
      <c r="Q2073" s="9">
        <f t="shared" si="324"/>
        <v>38.200000000000003</v>
      </c>
      <c r="R2073" s="9">
        <f t="shared" si="325"/>
        <v>27.25</v>
      </c>
      <c r="S2073" s="9">
        <f t="shared" si="326"/>
        <v>29.1</v>
      </c>
      <c r="T2073" s="9">
        <f t="shared" si="327"/>
        <v>32</v>
      </c>
      <c r="U2073" s="8">
        <f t="shared" si="328"/>
        <v>31.516666666666669</v>
      </c>
      <c r="V2073" s="8">
        <f t="shared" si="329"/>
        <v>31.637500000000003</v>
      </c>
    </row>
    <row r="2074" spans="1:22" ht="13.5" x14ac:dyDescent="0.25">
      <c r="A2074" s="3">
        <f>RSI!A2074</f>
        <v>45022</v>
      </c>
      <c r="B2074" s="2">
        <f>RSI!B2074</f>
        <v>0.98</v>
      </c>
      <c r="C2074" s="2">
        <f>RSI!I2074</f>
        <v>9.4512272680215546</v>
      </c>
      <c r="D2074" s="2">
        <f>MACD!E2074</f>
        <v>2.198637963348582E-2</v>
      </c>
      <c r="E2074" s="2">
        <f>MACD!F2074</f>
        <v>1.7449979928441998E-2</v>
      </c>
      <c r="F2074" s="2">
        <f>'Moving Avg'!D2074</f>
        <v>1.052</v>
      </c>
      <c r="G2074" s="2">
        <f>'Moving Avg'!F2074</f>
        <v>1.1210000000000002</v>
      </c>
      <c r="H2074" s="2">
        <f>'Moving Avg'!G2074</f>
        <v>1.1979999999999991</v>
      </c>
      <c r="I2074" s="2">
        <f>'Moving Avg'!H2074</f>
        <v>1.3540999999999999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  <c r="M2074" s="8">
        <f t="shared" si="320"/>
        <v>50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22.45</v>
      </c>
      <c r="R2074" s="9">
        <f t="shared" si="325"/>
        <v>18.25</v>
      </c>
      <c r="S2074" s="9">
        <f t="shared" si="326"/>
        <v>22.35</v>
      </c>
      <c r="T2074" s="9">
        <f t="shared" si="327"/>
        <v>20.75</v>
      </c>
      <c r="U2074" s="8">
        <f t="shared" si="328"/>
        <v>21.016666666666669</v>
      </c>
      <c r="V2074" s="8">
        <f t="shared" si="329"/>
        <v>20.950000000000003</v>
      </c>
    </row>
    <row r="2075" spans="1:22" ht="13.5" x14ac:dyDescent="0.25">
      <c r="A2075" s="3">
        <f>RSI!A2075</f>
        <v>45023</v>
      </c>
      <c r="B2075" s="2">
        <f>RSI!B2075</f>
        <v>0.98</v>
      </c>
      <c r="C2075" s="2">
        <f>RSI!I2075</f>
        <v>9.4512272680215546</v>
      </c>
      <c r="D2075" s="2">
        <f>MACD!E2075</f>
        <v>2.808154262869178E-2</v>
      </c>
      <c r="E2075" s="2">
        <f>MACD!F2075</f>
        <v>1.9576292468491956E-2</v>
      </c>
      <c r="F2075" s="2">
        <f>'Moving Avg'!D2075</f>
        <v>1.028</v>
      </c>
      <c r="G2075" s="2">
        <f>'Moving Avg'!F2075</f>
        <v>1.1105000000000005</v>
      </c>
      <c r="H2075" s="2">
        <f>'Moving Avg'!G2075</f>
        <v>1.1913999999999989</v>
      </c>
      <c r="I2075" s="2">
        <f>'Moving Avg'!H2075</f>
        <v>1.3505000000000005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  <c r="M2075" s="8">
        <f t="shared" si="320"/>
        <v>50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45026</v>
      </c>
      <c r="B2076" s="2">
        <f>RSI!B2076</f>
        <v>0.94</v>
      </c>
      <c r="C2076" s="2">
        <f>RSI!I2076</f>
        <v>7.7071233508765715</v>
      </c>
      <c r="D2076" s="2">
        <f>MACD!E2076</f>
        <v>3.7095342210363702E-2</v>
      </c>
      <c r="E2076" s="2">
        <f>MACD!F2076</f>
        <v>2.3080102416866307E-2</v>
      </c>
      <c r="F2076" s="2">
        <f>'Moving Avg'!D2076</f>
        <v>0.99600000000000011</v>
      </c>
      <c r="G2076" s="2">
        <f>'Moving Avg'!F2076</f>
        <v>1.0980000000000003</v>
      </c>
      <c r="H2076" s="2">
        <f>'Moving Avg'!G2076</f>
        <v>1.1839999999999991</v>
      </c>
      <c r="I2076" s="2">
        <f>'Moving Avg'!H2076</f>
        <v>1.3470500000000001</v>
      </c>
      <c r="J2076" s="6" t="str">
        <f>OBV!F2076</f>
        <v>BEARISH</v>
      </c>
      <c r="K2076" s="6" t="str">
        <f>OBV!G2076</f>
        <v>STRONG</v>
      </c>
      <c r="L2076" s="6" t="str">
        <f>OBV!H2076</f>
        <v>CONFIRMED BEARISH</v>
      </c>
      <c r="M2076" s="8">
        <f t="shared" si="320"/>
        <v>50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45027</v>
      </c>
      <c r="B2077" s="2">
        <f>RSI!B2077</f>
        <v>0.9</v>
      </c>
      <c r="C2077" s="2">
        <f>RSI!I2077</f>
        <v>6.4293939906593067</v>
      </c>
      <c r="D2077" s="2">
        <f>MACD!E2077</f>
        <v>4.8748941971384463E-2</v>
      </c>
      <c r="E2077" s="2">
        <f>MACD!F2077</f>
        <v>2.8213870327769938E-2</v>
      </c>
      <c r="F2077" s="2">
        <f>'Moving Avg'!D2077</f>
        <v>0.96400000000000008</v>
      </c>
      <c r="G2077" s="2">
        <f>'Moving Avg'!F2077</f>
        <v>1.0835000000000001</v>
      </c>
      <c r="H2077" s="2">
        <f>'Moving Avg'!G2077</f>
        <v>1.1757999999999991</v>
      </c>
      <c r="I2077" s="2">
        <f>'Moving Avg'!H2077</f>
        <v>1.3434500000000003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  <c r="M2077" s="8">
        <f t="shared" si="320"/>
        <v>50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22.45</v>
      </c>
      <c r="R2077" s="9">
        <f t="shared" si="325"/>
        <v>18.25</v>
      </c>
      <c r="S2077" s="9">
        <f t="shared" si="326"/>
        <v>22.35</v>
      </c>
      <c r="T2077" s="9">
        <f t="shared" si="327"/>
        <v>20.75</v>
      </c>
      <c r="U2077" s="8">
        <f t="shared" si="328"/>
        <v>21.016666666666669</v>
      </c>
      <c r="V2077" s="8">
        <f t="shared" si="329"/>
        <v>20.950000000000003</v>
      </c>
    </row>
    <row r="2078" spans="1:22" ht="13.5" x14ac:dyDescent="0.25">
      <c r="A2078" s="3">
        <f>RSI!A2078</f>
        <v>45028</v>
      </c>
      <c r="B2078" s="2">
        <f>RSI!B2078</f>
        <v>0.86</v>
      </c>
      <c r="C2078" s="2">
        <f>RSI!I2078</f>
        <v>5.455397012665415</v>
      </c>
      <c r="D2078" s="2">
        <f>MACD!E2078</f>
        <v>6.2793797146299735E-2</v>
      </c>
      <c r="E2078" s="2">
        <f>MACD!F2078</f>
        <v>3.5129855691475899E-2</v>
      </c>
      <c r="F2078" s="2">
        <f>'Moving Avg'!D2078</f>
        <v>0.93200000000000005</v>
      </c>
      <c r="G2078" s="2">
        <f>'Moving Avg'!F2078</f>
        <v>1.0670000000000002</v>
      </c>
      <c r="H2078" s="2">
        <f>'Moving Avg'!G2078</f>
        <v>1.1667999999999992</v>
      </c>
      <c r="I2078" s="2">
        <f>'Moving Avg'!H2078</f>
        <v>1.3397000000000006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  <c r="M2078" s="8">
        <f t="shared" si="320"/>
        <v>50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22.45</v>
      </c>
      <c r="R2078" s="9">
        <f t="shared" si="325"/>
        <v>18.25</v>
      </c>
      <c r="S2078" s="9">
        <f t="shared" si="326"/>
        <v>22.35</v>
      </c>
      <c r="T2078" s="9">
        <f t="shared" si="327"/>
        <v>20.75</v>
      </c>
      <c r="U2078" s="8">
        <f t="shared" si="328"/>
        <v>21.016666666666669</v>
      </c>
      <c r="V2078" s="8">
        <f t="shared" si="329"/>
        <v>20.950000000000003</v>
      </c>
    </row>
    <row r="2079" spans="1:22" ht="13.5" x14ac:dyDescent="0.25">
      <c r="A2079" s="3">
        <f>RSI!A2079</f>
        <v>45029</v>
      </c>
      <c r="B2079" s="2">
        <f>RSI!B2079</f>
        <v>0.83</v>
      </c>
      <c r="C2079" s="2">
        <f>RSI!I2079</f>
        <v>4.8606553724336834</v>
      </c>
      <c r="D2079" s="2">
        <f>MACD!E2079</f>
        <v>7.8267187415577366E-2</v>
      </c>
      <c r="E2079" s="2">
        <f>MACD!F2079</f>
        <v>4.375732203629619E-2</v>
      </c>
      <c r="F2079" s="2">
        <f>'Moving Avg'!D2079</f>
        <v>0.90199999999999991</v>
      </c>
      <c r="G2079" s="2">
        <f>'Moving Avg'!F2079</f>
        <v>1.0489999999999999</v>
      </c>
      <c r="H2079" s="2">
        <f>'Moving Avg'!G2079</f>
        <v>1.1581999999999995</v>
      </c>
      <c r="I2079" s="2">
        <f>'Moving Avg'!H2079</f>
        <v>1.3357500000000004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  <c r="M2079" s="8">
        <f t="shared" si="320"/>
        <v>50</v>
      </c>
      <c r="N2079" s="8">
        <f t="shared" si="321"/>
        <v>0</v>
      </c>
      <c r="O2079" s="8">
        <f t="shared" si="322"/>
        <v>0</v>
      </c>
      <c r="P2079" s="8">
        <f t="shared" si="323"/>
        <v>33</v>
      </c>
      <c r="Q2079" s="9">
        <f t="shared" si="324"/>
        <v>22.45</v>
      </c>
      <c r="R2079" s="9">
        <f t="shared" si="325"/>
        <v>18.25</v>
      </c>
      <c r="S2079" s="9">
        <f t="shared" si="326"/>
        <v>22.35</v>
      </c>
      <c r="T2079" s="9">
        <f t="shared" si="327"/>
        <v>20.75</v>
      </c>
      <c r="U2079" s="8">
        <f t="shared" si="328"/>
        <v>21.016666666666669</v>
      </c>
      <c r="V2079" s="8">
        <f t="shared" si="329"/>
        <v>20.950000000000003</v>
      </c>
    </row>
    <row r="2080" spans="1:22" ht="13.5" x14ac:dyDescent="0.25">
      <c r="A2080" s="3">
        <f>RSI!A2080</f>
        <v>45030</v>
      </c>
      <c r="B2080" s="2">
        <f>RSI!B2080</f>
        <v>0.83</v>
      </c>
      <c r="C2080" s="2">
        <f>RSI!I2080</f>
        <v>4.8606553724336834</v>
      </c>
      <c r="D2080" s="2">
        <f>MACD!E2080</f>
        <v>8.9726200448024818E-2</v>
      </c>
      <c r="E2080" s="2">
        <f>MACD!F2080</f>
        <v>5.2951097718641919E-2</v>
      </c>
      <c r="F2080" s="2">
        <f>'Moving Avg'!D2080</f>
        <v>0.87199999999999989</v>
      </c>
      <c r="G2080" s="2">
        <f>'Moving Avg'!F2080</f>
        <v>1.0329999999999999</v>
      </c>
      <c r="H2080" s="2">
        <f>'Moving Avg'!G2080</f>
        <v>1.1493999999999993</v>
      </c>
      <c r="I2080" s="2">
        <f>'Moving Avg'!H2080</f>
        <v>1.3320000000000005</v>
      </c>
      <c r="J2080" s="6" t="str">
        <f>OBV!F2080</f>
        <v>BEARISH</v>
      </c>
      <c r="K2080" s="6" t="str">
        <f>OBV!G2080</f>
        <v>STRONG</v>
      </c>
      <c r="L2080" s="6" t="str">
        <f>OBV!H2080</f>
        <v>CONFIRMED BEARISH</v>
      </c>
      <c r="M2080" s="8">
        <f t="shared" si="320"/>
        <v>50</v>
      </c>
      <c r="N2080" s="8">
        <f t="shared" si="321"/>
        <v>0</v>
      </c>
      <c r="O2080" s="8">
        <f t="shared" si="322"/>
        <v>0</v>
      </c>
      <c r="P2080" s="8">
        <f t="shared" si="323"/>
        <v>33</v>
      </c>
      <c r="Q2080" s="9">
        <f t="shared" si="324"/>
        <v>22.45</v>
      </c>
      <c r="R2080" s="9">
        <f t="shared" si="325"/>
        <v>18.25</v>
      </c>
      <c r="S2080" s="9">
        <f t="shared" si="326"/>
        <v>22.35</v>
      </c>
      <c r="T2080" s="9">
        <f t="shared" si="327"/>
        <v>20.75</v>
      </c>
      <c r="U2080" s="8">
        <f t="shared" si="328"/>
        <v>21.016666666666669</v>
      </c>
      <c r="V2080" s="8">
        <f t="shared" si="329"/>
        <v>20.950000000000003</v>
      </c>
    </row>
    <row r="2081" spans="1:22" ht="13.5" x14ac:dyDescent="0.25">
      <c r="A2081" s="3">
        <f>RSI!A2081</f>
        <v>45033</v>
      </c>
      <c r="B2081" s="2">
        <f>RSI!B2081</f>
        <v>0.8</v>
      </c>
      <c r="C2081" s="2">
        <f>RSI!I2081</f>
        <v>4.3150739270664502</v>
      </c>
      <c r="D2081" s="2">
        <f>MACD!E2081</f>
        <v>0.1029806841577996</v>
      </c>
      <c r="E2081" s="2">
        <f>MACD!F2081</f>
        <v>6.2957015006473466E-2</v>
      </c>
      <c r="F2081" s="2">
        <f>'Moving Avg'!D2081</f>
        <v>0.84399999999999997</v>
      </c>
      <c r="G2081" s="2">
        <f>'Moving Avg'!F2081</f>
        <v>1.0169999999999999</v>
      </c>
      <c r="H2081" s="2">
        <f>'Moving Avg'!G2081</f>
        <v>1.1395999999999995</v>
      </c>
      <c r="I2081" s="2">
        <f>'Moving Avg'!H2081</f>
        <v>1.3277500000000004</v>
      </c>
      <c r="J2081" s="6" t="str">
        <f>OBV!F2081</f>
        <v>BEARISH</v>
      </c>
      <c r="K2081" s="6" t="str">
        <f>OBV!G2081</f>
        <v>STRONG</v>
      </c>
      <c r="L2081" s="6" t="str">
        <f>OBV!H2081</f>
        <v>CONFIRMED BEARISH</v>
      </c>
      <c r="M2081" s="8">
        <f t="shared" si="320"/>
        <v>50</v>
      </c>
      <c r="N2081" s="8">
        <f t="shared" si="321"/>
        <v>0</v>
      </c>
      <c r="O2081" s="8">
        <f t="shared" si="322"/>
        <v>0</v>
      </c>
      <c r="P2081" s="8">
        <f t="shared" si="323"/>
        <v>33</v>
      </c>
      <c r="Q2081" s="9">
        <f t="shared" si="324"/>
        <v>22.45</v>
      </c>
      <c r="R2081" s="9">
        <f t="shared" si="325"/>
        <v>18.25</v>
      </c>
      <c r="S2081" s="9">
        <f t="shared" si="326"/>
        <v>22.35</v>
      </c>
      <c r="T2081" s="9">
        <f t="shared" si="327"/>
        <v>20.75</v>
      </c>
      <c r="U2081" s="8">
        <f t="shared" si="328"/>
        <v>21.016666666666669</v>
      </c>
      <c r="V2081" s="8">
        <f t="shared" si="329"/>
        <v>20.950000000000003</v>
      </c>
    </row>
    <row r="2082" spans="1:22" ht="13.5" x14ac:dyDescent="0.25">
      <c r="A2082" s="3">
        <f>RSI!A2082</f>
        <v>45034</v>
      </c>
      <c r="B2082" s="2">
        <f>RSI!B2082</f>
        <v>0.77</v>
      </c>
      <c r="C2082" s="2">
        <f>RSI!I2082</f>
        <v>3.8497245834124243</v>
      </c>
      <c r="D2082" s="2">
        <f>MACD!E2082</f>
        <v>0.11167886160383045</v>
      </c>
      <c r="E2082" s="2">
        <f>MACD!F2082</f>
        <v>7.2701384325944862E-2</v>
      </c>
      <c r="F2082" s="2">
        <f>'Moving Avg'!D2082</f>
        <v>0.81799999999999995</v>
      </c>
      <c r="G2082" s="2">
        <f>'Moving Avg'!F2082</f>
        <v>1.0004999999999999</v>
      </c>
      <c r="H2082" s="2">
        <f>'Moving Avg'!G2082</f>
        <v>1.1291999999999998</v>
      </c>
      <c r="I2082" s="2">
        <f>'Moving Avg'!H2082</f>
        <v>1.3230000000000002</v>
      </c>
      <c r="J2082" s="6" t="str">
        <f>OBV!F2082</f>
        <v>BEARISH</v>
      </c>
      <c r="K2082" s="6" t="str">
        <f>OBV!G2082</f>
        <v>STRONG</v>
      </c>
      <c r="L2082" s="6" t="str">
        <f>OBV!H2082</f>
        <v>CONFIRMED BEARISH</v>
      </c>
      <c r="M2082" s="8">
        <f t="shared" si="320"/>
        <v>50</v>
      </c>
      <c r="N2082" s="8">
        <f t="shared" si="321"/>
        <v>0</v>
      </c>
      <c r="O2082" s="8">
        <f t="shared" si="322"/>
        <v>0</v>
      </c>
      <c r="P2082" s="8">
        <f t="shared" si="323"/>
        <v>33</v>
      </c>
      <c r="Q2082" s="9">
        <f t="shared" si="324"/>
        <v>22.45</v>
      </c>
      <c r="R2082" s="9">
        <f t="shared" si="325"/>
        <v>18.25</v>
      </c>
      <c r="S2082" s="9">
        <f t="shared" si="326"/>
        <v>22.35</v>
      </c>
      <c r="T2082" s="9">
        <f t="shared" si="327"/>
        <v>20.75</v>
      </c>
      <c r="U2082" s="8">
        <f t="shared" si="328"/>
        <v>21.016666666666669</v>
      </c>
      <c r="V2082" s="8">
        <f t="shared" si="329"/>
        <v>20.950000000000003</v>
      </c>
    </row>
    <row r="2083" spans="1:22" ht="13.5" x14ac:dyDescent="0.25">
      <c r="A2083" s="3">
        <f>RSI!A2083</f>
        <v>45035</v>
      </c>
      <c r="B2083" s="2">
        <f>RSI!B2083</f>
        <v>0.74</v>
      </c>
      <c r="C2083" s="2">
        <f>RSI!I2083</f>
        <v>3.449146495626195</v>
      </c>
      <c r="D2083" s="2">
        <f>MACD!E2083</f>
        <v>0.1165941987868595</v>
      </c>
      <c r="E2083" s="2">
        <f>MACD!F2083</f>
        <v>8.1479947218127791E-2</v>
      </c>
      <c r="F2083" s="2">
        <f>'Moving Avg'!D2083</f>
        <v>0.79399999999999993</v>
      </c>
      <c r="G2083" s="2">
        <f>'Moving Avg'!F2083</f>
        <v>0.98149999999999982</v>
      </c>
      <c r="H2083" s="2">
        <f>'Moving Avg'!G2083</f>
        <v>1.1179999999999999</v>
      </c>
      <c r="I2083" s="2">
        <f>'Moving Avg'!H2083</f>
        <v>1.3181500000000002</v>
      </c>
      <c r="J2083" s="6" t="str">
        <f>OBV!F2083</f>
        <v>BEARISH</v>
      </c>
      <c r="K2083" s="6" t="str">
        <f>OBV!G2083</f>
        <v>STRONG</v>
      </c>
      <c r="L2083" s="6" t="str">
        <f>OBV!H2083</f>
        <v>CONFIRMED BEARISH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33</v>
      </c>
      <c r="Q2083" s="9">
        <f t="shared" si="324"/>
        <v>22.45</v>
      </c>
      <c r="R2083" s="9">
        <f t="shared" si="325"/>
        <v>18.25</v>
      </c>
      <c r="S2083" s="9">
        <f t="shared" si="326"/>
        <v>22.35</v>
      </c>
      <c r="T2083" s="9">
        <f t="shared" si="327"/>
        <v>20.75</v>
      </c>
      <c r="U2083" s="8">
        <f t="shared" si="328"/>
        <v>21.016666666666669</v>
      </c>
      <c r="V2083" s="8">
        <f t="shared" si="329"/>
        <v>20.950000000000003</v>
      </c>
    </row>
    <row r="2084" spans="1:22" ht="13.5" x14ac:dyDescent="0.25">
      <c r="A2084" s="3">
        <f>RSI!A2084</f>
        <v>45036</v>
      </c>
      <c r="B2084" s="2">
        <f>RSI!B2084</f>
        <v>0.71</v>
      </c>
      <c r="C2084" s="2">
        <f>RSI!I2084</f>
        <v>3.1015891434876437</v>
      </c>
      <c r="D2084" s="2">
        <f>MACD!E2084</f>
        <v>0.11837579687855615</v>
      </c>
      <c r="E2084" s="2">
        <f>MACD!F2084</f>
        <v>8.8859117150213468E-2</v>
      </c>
      <c r="F2084" s="2">
        <f>'Moving Avg'!D2084</f>
        <v>0.76999999999999991</v>
      </c>
      <c r="G2084" s="2">
        <f>'Moving Avg'!F2084</f>
        <v>0.96099999999999997</v>
      </c>
      <c r="H2084" s="2">
        <f>'Moving Avg'!G2084</f>
        <v>1.1061999999999999</v>
      </c>
      <c r="I2084" s="2">
        <f>'Moving Avg'!H2084</f>
        <v>1.31315</v>
      </c>
      <c r="J2084" s="6" t="str">
        <f>OBV!F2084</f>
        <v>BEARISH</v>
      </c>
      <c r="K2084" s="6" t="str">
        <f>OBV!G2084</f>
        <v>STRONG</v>
      </c>
      <c r="L2084" s="6" t="str">
        <f>OBV!H2084</f>
        <v>CONFIRMED BEARISH</v>
      </c>
      <c r="M2084" s="8">
        <f t="shared" si="320"/>
        <v>50</v>
      </c>
      <c r="N2084" s="8">
        <f t="shared" si="321"/>
        <v>0</v>
      </c>
      <c r="O2084" s="8">
        <f t="shared" si="322"/>
        <v>0</v>
      </c>
      <c r="P2084" s="8">
        <f t="shared" si="323"/>
        <v>33</v>
      </c>
      <c r="Q2084" s="9">
        <f t="shared" si="324"/>
        <v>22.45</v>
      </c>
      <c r="R2084" s="9">
        <f t="shared" si="325"/>
        <v>18.25</v>
      </c>
      <c r="S2084" s="9">
        <f t="shared" si="326"/>
        <v>22.35</v>
      </c>
      <c r="T2084" s="9">
        <f t="shared" si="327"/>
        <v>20.75</v>
      </c>
      <c r="U2084" s="8">
        <f t="shared" si="328"/>
        <v>21.016666666666669</v>
      </c>
      <c r="V2084" s="8">
        <f t="shared" si="329"/>
        <v>20.950000000000003</v>
      </c>
    </row>
    <row r="2085" spans="1:22" ht="13.5" x14ac:dyDescent="0.25">
      <c r="A2085" s="3">
        <f>RSI!A2085</f>
        <v>45040</v>
      </c>
      <c r="B2085" s="2">
        <f>RSI!B2085</f>
        <v>0.74</v>
      </c>
      <c r="C2085" s="2">
        <f>RSI!I2085</f>
        <v>12.587382267932739</v>
      </c>
      <c r="D2085" s="2">
        <f>MACD!E2085</f>
        <v>0.11927732476374808</v>
      </c>
      <c r="E2085" s="2">
        <f>MACD!F2085</f>
        <v>9.4942758672920402E-2</v>
      </c>
      <c r="F2085" s="2">
        <f>'Moving Avg'!D2085</f>
        <v>0.752</v>
      </c>
      <c r="G2085" s="2">
        <f>'Moving Avg'!F2085</f>
        <v>0.94199999999999995</v>
      </c>
      <c r="H2085" s="2">
        <f>'Moving Avg'!G2085</f>
        <v>1.0951999999999997</v>
      </c>
      <c r="I2085" s="2">
        <f>'Moving Avg'!H2085</f>
        <v>1.3083</v>
      </c>
      <c r="J2085" s="6" t="str">
        <f>OBV!F2085</f>
        <v>BEARISH</v>
      </c>
      <c r="K2085" s="6" t="str">
        <f>OBV!G2085</f>
        <v>STRONG</v>
      </c>
      <c r="L2085" s="6" t="str">
        <f>OBV!H2085</f>
        <v>CONFIRMED BEARISH</v>
      </c>
      <c r="M2085" s="8">
        <f t="shared" si="320"/>
        <v>50</v>
      </c>
      <c r="N2085" s="8">
        <f t="shared" si="321"/>
        <v>0</v>
      </c>
      <c r="O2085" s="8">
        <f t="shared" si="322"/>
        <v>0</v>
      </c>
      <c r="P2085" s="8">
        <f t="shared" si="323"/>
        <v>33</v>
      </c>
      <c r="Q2085" s="9">
        <f t="shared" si="324"/>
        <v>22.45</v>
      </c>
      <c r="R2085" s="9">
        <f t="shared" si="325"/>
        <v>18.25</v>
      </c>
      <c r="S2085" s="9">
        <f t="shared" si="326"/>
        <v>22.35</v>
      </c>
      <c r="T2085" s="9">
        <f t="shared" si="327"/>
        <v>20.75</v>
      </c>
      <c r="U2085" s="8">
        <f t="shared" si="328"/>
        <v>21.016666666666669</v>
      </c>
      <c r="V2085" s="8">
        <f t="shared" si="329"/>
        <v>20.950000000000003</v>
      </c>
    </row>
    <row r="2086" spans="1:22" ht="13.5" x14ac:dyDescent="0.25">
      <c r="A2086" s="3">
        <f>RSI!A2086</f>
        <v>45041</v>
      </c>
      <c r="B2086" s="2">
        <f>RSI!B2086</f>
        <v>0.75</v>
      </c>
      <c r="C2086" s="2">
        <f>RSI!I2086</f>
        <v>15.554910261417731</v>
      </c>
      <c r="D2086" s="2">
        <f>MACD!E2086</f>
        <v>0.11446482011808656</v>
      </c>
      <c r="E2086" s="2">
        <f>MACD!F2086</f>
        <v>9.884717096195364E-2</v>
      </c>
      <c r="F2086" s="2">
        <f>'Moving Avg'!D2086</f>
        <v>0.74199999999999999</v>
      </c>
      <c r="G2086" s="2">
        <f>'Moving Avg'!F2086</f>
        <v>0.92349999999999999</v>
      </c>
      <c r="H2086" s="2">
        <f>'Moving Avg'!G2086</f>
        <v>1.0844</v>
      </c>
      <c r="I2086" s="2">
        <f>'Moving Avg'!H2086</f>
        <v>1.3038500000000002</v>
      </c>
      <c r="J2086" s="6" t="str">
        <f>OBV!F2086</f>
        <v>BEARISH</v>
      </c>
      <c r="K2086" s="6" t="str">
        <f>OBV!G2086</f>
        <v>STRONG</v>
      </c>
      <c r="L2086" s="6" t="str">
        <f>OBV!H2086</f>
        <v>CONFIRMED BEARISH</v>
      </c>
      <c r="M2086" s="8">
        <f t="shared" si="320"/>
        <v>50</v>
      </c>
      <c r="N2086" s="8">
        <f t="shared" si="321"/>
        <v>0</v>
      </c>
      <c r="O2086" s="8">
        <f t="shared" si="322"/>
        <v>0</v>
      </c>
      <c r="P2086" s="8">
        <f t="shared" si="323"/>
        <v>33</v>
      </c>
      <c r="Q2086" s="9">
        <f t="shared" si="324"/>
        <v>22.45</v>
      </c>
      <c r="R2086" s="9">
        <f t="shared" si="325"/>
        <v>18.25</v>
      </c>
      <c r="S2086" s="9">
        <f t="shared" si="326"/>
        <v>22.35</v>
      </c>
      <c r="T2086" s="9">
        <f t="shared" si="327"/>
        <v>20.75</v>
      </c>
      <c r="U2086" s="8">
        <f t="shared" si="328"/>
        <v>21.016666666666669</v>
      </c>
      <c r="V2086" s="8">
        <f t="shared" si="329"/>
        <v>20.950000000000003</v>
      </c>
    </row>
    <row r="2087" spans="1:22" ht="13.5" x14ac:dyDescent="0.25">
      <c r="A2087" s="3">
        <f>RSI!A2087</f>
        <v>45042</v>
      </c>
      <c r="B2087" s="2">
        <f>RSI!B2087</f>
        <v>0.75</v>
      </c>
      <c r="C2087" s="2">
        <f>RSI!I2087</f>
        <v>15.554910261417731</v>
      </c>
      <c r="D2087" s="2">
        <f>MACD!E2087</f>
        <v>0.10540129288723388</v>
      </c>
      <c r="E2087" s="2">
        <f>MACD!F2087</f>
        <v>0.1001579953470097</v>
      </c>
      <c r="F2087" s="2">
        <f>'Moving Avg'!D2087</f>
        <v>0.73799999999999999</v>
      </c>
      <c r="G2087" s="2">
        <f>'Moving Avg'!F2087</f>
        <v>0.90499999999999992</v>
      </c>
      <c r="H2087" s="2">
        <f>'Moving Avg'!G2087</f>
        <v>1.0735999999999999</v>
      </c>
      <c r="I2087" s="2">
        <f>'Moving Avg'!H2087</f>
        <v>1.2997000000000005</v>
      </c>
      <c r="J2087" s="6" t="str">
        <f>OBV!F2087</f>
        <v>BEARISH</v>
      </c>
      <c r="K2087" s="6" t="str">
        <f>OBV!G2087</f>
        <v>STRONG</v>
      </c>
      <c r="L2087" s="6" t="str">
        <f>OBV!H2087</f>
        <v>CONFIRMED BEARISH</v>
      </c>
      <c r="M2087" s="8">
        <f t="shared" si="320"/>
        <v>50</v>
      </c>
      <c r="N2087" s="8">
        <f t="shared" si="321"/>
        <v>0</v>
      </c>
      <c r="O2087" s="8">
        <f t="shared" si="322"/>
        <v>0</v>
      </c>
      <c r="P2087" s="8">
        <f t="shared" si="323"/>
        <v>33</v>
      </c>
      <c r="Q2087" s="9">
        <f t="shared" si="324"/>
        <v>22.45</v>
      </c>
      <c r="R2087" s="9">
        <f t="shared" si="325"/>
        <v>18.25</v>
      </c>
      <c r="S2087" s="9">
        <f t="shared" si="326"/>
        <v>22.35</v>
      </c>
      <c r="T2087" s="9">
        <f t="shared" si="327"/>
        <v>20.75</v>
      </c>
      <c r="U2087" s="8">
        <f t="shared" si="328"/>
        <v>21.016666666666669</v>
      </c>
      <c r="V2087" s="8">
        <f t="shared" si="329"/>
        <v>20.950000000000003</v>
      </c>
    </row>
    <row r="2088" spans="1:22" ht="13.5" x14ac:dyDescent="0.25">
      <c r="A2088" s="3">
        <f>RSI!A2088</f>
        <v>45043</v>
      </c>
      <c r="B2088" s="2">
        <f>RSI!B2088</f>
        <v>0.78</v>
      </c>
      <c r="C2088" s="2">
        <f>RSI!I2088</f>
        <v>24.47560309718385</v>
      </c>
      <c r="D2088" s="2">
        <f>MACD!E2088</f>
        <v>9.0432417787423613E-2</v>
      </c>
      <c r="E2088" s="2">
        <f>MACD!F2088</f>
        <v>9.8212879835092484E-2</v>
      </c>
      <c r="F2088" s="2">
        <f>'Moving Avg'!D2088</f>
        <v>0.74600000000000011</v>
      </c>
      <c r="G2088" s="2">
        <f>'Moving Avg'!F2088</f>
        <v>0.88800000000000023</v>
      </c>
      <c r="H2088" s="2">
        <f>'Moving Avg'!G2088</f>
        <v>1.0634000000000001</v>
      </c>
      <c r="I2088" s="2">
        <f>'Moving Avg'!H2088</f>
        <v>1.2959500000000006</v>
      </c>
      <c r="J2088" s="6" t="str">
        <f>OBV!F2088</f>
        <v>BEARISH</v>
      </c>
      <c r="K2088" s="6" t="str">
        <f>OBV!G2088</f>
        <v>STRONG</v>
      </c>
      <c r="L2088" s="6" t="str">
        <f>OBV!H2088</f>
        <v>BEARISH DIVERGENCE</v>
      </c>
      <c r="M2088" s="8">
        <f t="shared" si="320"/>
        <v>50</v>
      </c>
      <c r="N2088" s="8">
        <f t="shared" si="321"/>
        <v>45</v>
      </c>
      <c r="O2088" s="8">
        <f t="shared" si="322"/>
        <v>0</v>
      </c>
      <c r="P2088" s="8">
        <f t="shared" si="323"/>
        <v>33</v>
      </c>
      <c r="Q2088" s="9">
        <f t="shared" si="324"/>
        <v>38.200000000000003</v>
      </c>
      <c r="R2088" s="9">
        <f t="shared" si="325"/>
        <v>27.25</v>
      </c>
      <c r="S2088" s="9">
        <f t="shared" si="326"/>
        <v>29.1</v>
      </c>
      <c r="T2088" s="9">
        <f t="shared" si="327"/>
        <v>32</v>
      </c>
      <c r="U2088" s="8">
        <f t="shared" si="328"/>
        <v>31.516666666666669</v>
      </c>
      <c r="V2088" s="8">
        <f t="shared" si="329"/>
        <v>31.637500000000003</v>
      </c>
    </row>
    <row r="2089" spans="1:22" ht="13.5" x14ac:dyDescent="0.25">
      <c r="A2089" s="3">
        <f>RSI!A2089</f>
        <v>45044</v>
      </c>
      <c r="B2089" s="2">
        <f>RSI!B2089</f>
        <v>0.81</v>
      </c>
      <c r="C2089" s="2">
        <f>RSI!I2089</f>
        <v>32.190010086991165</v>
      </c>
      <c r="D2089" s="2">
        <f>MACD!E2089</f>
        <v>7.1748171851248377E-2</v>
      </c>
      <c r="E2089" s="2">
        <f>MACD!F2089</f>
        <v>9.2919938238323674E-2</v>
      </c>
      <c r="F2089" s="2">
        <f>'Moving Avg'!D2089</f>
        <v>0.76600000000000013</v>
      </c>
      <c r="G2089" s="2">
        <f>'Moving Avg'!F2089</f>
        <v>0.87249999999999994</v>
      </c>
      <c r="H2089" s="2">
        <f>'Moving Avg'!G2089</f>
        <v>1.0548000000000002</v>
      </c>
      <c r="I2089" s="2">
        <f>'Moving Avg'!H2089</f>
        <v>1.2924000000000007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25</v>
      </c>
      <c r="N2089" s="8">
        <f t="shared" si="321"/>
        <v>100</v>
      </c>
      <c r="O2089" s="8">
        <f t="shared" si="322"/>
        <v>0</v>
      </c>
      <c r="P2089" s="8">
        <f t="shared" si="323"/>
        <v>83.5</v>
      </c>
      <c r="Q2089" s="9">
        <f t="shared" si="324"/>
        <v>56.274999999999999</v>
      </c>
      <c r="R2089" s="9">
        <f t="shared" si="325"/>
        <v>45.875</v>
      </c>
      <c r="S2089" s="9">
        <f t="shared" si="326"/>
        <v>56.325000000000003</v>
      </c>
      <c r="T2089" s="9">
        <f t="shared" si="327"/>
        <v>52.125</v>
      </c>
      <c r="U2089" s="8">
        <f t="shared" si="328"/>
        <v>52.82500000000001</v>
      </c>
      <c r="V2089" s="8">
        <f t="shared" si="329"/>
        <v>52.650000000000006</v>
      </c>
    </row>
    <row r="2090" spans="1:22" ht="13.5" x14ac:dyDescent="0.25">
      <c r="A2090" s="3">
        <f>RSI!A2090</f>
        <v>45048</v>
      </c>
      <c r="B2090" s="2">
        <f>RSI!B2090</f>
        <v>0.84</v>
      </c>
      <c r="C2090" s="2">
        <f>RSI!I2090</f>
        <v>38.910020473359772</v>
      </c>
      <c r="D2090" s="2">
        <f>MACD!E2090</f>
        <v>5.4297572649387504E-2</v>
      </c>
      <c r="E2090" s="2">
        <f>MACD!F2090</f>
        <v>8.519546512053644E-2</v>
      </c>
      <c r="F2090" s="2">
        <f>'Moving Avg'!D2090</f>
        <v>0.78600000000000003</v>
      </c>
      <c r="G2090" s="2">
        <f>'Moving Avg'!F2090</f>
        <v>0.85949999999999993</v>
      </c>
      <c r="H2090" s="2">
        <f>'Moving Avg'!G2090</f>
        <v>1.0468000000000002</v>
      </c>
      <c r="I2090" s="2">
        <f>'Moving Avg'!H2090</f>
        <v>1.2887000000000006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100</v>
      </c>
      <c r="O2090" s="8">
        <f t="shared" si="322"/>
        <v>0</v>
      </c>
      <c r="P2090" s="8">
        <f t="shared" si="323"/>
        <v>83.5</v>
      </c>
      <c r="Q2090" s="9">
        <f t="shared" si="324"/>
        <v>56.274999999999999</v>
      </c>
      <c r="R2090" s="9">
        <f t="shared" si="325"/>
        <v>45.875</v>
      </c>
      <c r="S2090" s="9">
        <f t="shared" si="326"/>
        <v>56.325000000000003</v>
      </c>
      <c r="T2090" s="9">
        <f t="shared" si="327"/>
        <v>52.125</v>
      </c>
      <c r="U2090" s="8">
        <f t="shared" si="328"/>
        <v>52.82500000000001</v>
      </c>
      <c r="V2090" s="8">
        <f t="shared" si="329"/>
        <v>52.650000000000006</v>
      </c>
    </row>
    <row r="2091" spans="1:22" ht="13.5" x14ac:dyDescent="0.25">
      <c r="A2091" s="3">
        <f>RSI!A2091</f>
        <v>45049</v>
      </c>
      <c r="B2091" s="2">
        <f>RSI!B2091</f>
        <v>0.84</v>
      </c>
      <c r="C2091" s="2">
        <f>RSI!I2091</f>
        <v>38.910020473359772</v>
      </c>
      <c r="D2091" s="2">
        <f>MACD!E2091</f>
        <v>3.5277330281554775E-2</v>
      </c>
      <c r="E2091" s="2">
        <f>MACD!F2091</f>
        <v>7.5211838152740101E-2</v>
      </c>
      <c r="F2091" s="2">
        <f>'Moving Avg'!D2091</f>
        <v>0.80399999999999994</v>
      </c>
      <c r="G2091" s="2">
        <f>'Moving Avg'!F2091</f>
        <v>0.84650000000000014</v>
      </c>
      <c r="H2091" s="2">
        <f>'Moving Avg'!G2091</f>
        <v>1.0388000000000004</v>
      </c>
      <c r="I2091" s="2">
        <f>'Moving Avg'!H2091</f>
        <v>1.2847000000000006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  <c r="M2091" s="8">
        <f t="shared" si="320"/>
        <v>25</v>
      </c>
      <c r="N2091" s="8">
        <f t="shared" si="321"/>
        <v>100</v>
      </c>
      <c r="O2091" s="8">
        <f t="shared" si="322"/>
        <v>0</v>
      </c>
      <c r="P2091" s="8">
        <f t="shared" si="323"/>
        <v>83.5</v>
      </c>
      <c r="Q2091" s="9">
        <f t="shared" si="324"/>
        <v>56.274999999999999</v>
      </c>
      <c r="R2091" s="9">
        <f t="shared" si="325"/>
        <v>45.875</v>
      </c>
      <c r="S2091" s="9">
        <f t="shared" si="326"/>
        <v>56.325000000000003</v>
      </c>
      <c r="T2091" s="9">
        <f t="shared" si="327"/>
        <v>52.125</v>
      </c>
      <c r="U2091" s="8">
        <f t="shared" si="328"/>
        <v>52.82500000000001</v>
      </c>
      <c r="V2091" s="8">
        <f t="shared" si="329"/>
        <v>52.650000000000006</v>
      </c>
    </row>
    <row r="2092" spans="1:22" ht="13.5" x14ac:dyDescent="0.25">
      <c r="A2092" s="3">
        <f>RSI!A2092</f>
        <v>45050</v>
      </c>
      <c r="B2092" s="2">
        <f>RSI!B2092</f>
        <v>0.87</v>
      </c>
      <c r="C2092" s="2">
        <f>RSI!I2092</f>
        <v>45.207499782845453</v>
      </c>
      <c r="D2092" s="2">
        <f>MACD!E2092</f>
        <v>1.2679962839161063E-2</v>
      </c>
      <c r="E2092" s="2">
        <f>MACD!F2092</f>
        <v>6.2705463090024297E-2</v>
      </c>
      <c r="F2092" s="2">
        <f>'Moving Avg'!D2092</f>
        <v>0.82799999999999996</v>
      </c>
      <c r="G2092" s="2">
        <f>'Moving Avg'!F2092</f>
        <v>0.83699999999999997</v>
      </c>
      <c r="H2092" s="2">
        <f>'Moving Avg'!G2092</f>
        <v>1.0314000000000003</v>
      </c>
      <c r="I2092" s="2">
        <f>'Moving Avg'!H2092</f>
        <v>1.2810500000000007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  <c r="M2092" s="8">
        <f t="shared" si="320"/>
        <v>25</v>
      </c>
      <c r="N2092" s="8">
        <f t="shared" si="321"/>
        <v>100</v>
      </c>
      <c r="O2092" s="8">
        <f t="shared" si="322"/>
        <v>0</v>
      </c>
      <c r="P2092" s="8">
        <f t="shared" si="323"/>
        <v>83.5</v>
      </c>
      <c r="Q2092" s="9">
        <f t="shared" si="324"/>
        <v>56.274999999999999</v>
      </c>
      <c r="R2092" s="9">
        <f t="shared" si="325"/>
        <v>45.875</v>
      </c>
      <c r="S2092" s="9">
        <f t="shared" si="326"/>
        <v>56.325000000000003</v>
      </c>
      <c r="T2092" s="9">
        <f t="shared" si="327"/>
        <v>52.125</v>
      </c>
      <c r="U2092" s="8">
        <f t="shared" si="328"/>
        <v>52.82500000000001</v>
      </c>
      <c r="V2092" s="8">
        <f t="shared" si="329"/>
        <v>52.650000000000006</v>
      </c>
    </row>
    <row r="2093" spans="1:22" ht="13.5" x14ac:dyDescent="0.25">
      <c r="A2093" s="3">
        <f>RSI!A2093</f>
        <v>45051</v>
      </c>
      <c r="B2093" s="2">
        <f>RSI!B2093</f>
        <v>0.88</v>
      </c>
      <c r="C2093" s="2">
        <f>RSI!I2093</f>
        <v>47.162741584219198</v>
      </c>
      <c r="D2093" s="2">
        <f>MACD!E2093</f>
        <v>-1.16647548190012E-2</v>
      </c>
      <c r="E2093" s="2">
        <f>MACD!F2093</f>
        <v>4.7831419508219196E-2</v>
      </c>
      <c r="F2093" s="2">
        <f>'Moving Avg'!D2093</f>
        <v>0.84800000000000009</v>
      </c>
      <c r="G2093" s="2">
        <f>'Moving Avg'!F2093</f>
        <v>0.82999999999999985</v>
      </c>
      <c r="H2093" s="2">
        <f>'Moving Avg'!G2093</f>
        <v>1.0242000000000002</v>
      </c>
      <c r="I2093" s="2">
        <f>'Moving Avg'!H2093</f>
        <v>1.2775000000000007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0"/>
        <v>25</v>
      </c>
      <c r="N2093" s="8">
        <f t="shared" si="321"/>
        <v>100</v>
      </c>
      <c r="O2093" s="8">
        <f t="shared" si="322"/>
        <v>0</v>
      </c>
      <c r="P2093" s="8">
        <f t="shared" si="323"/>
        <v>83.5</v>
      </c>
      <c r="Q2093" s="9">
        <f t="shared" si="324"/>
        <v>56.274999999999999</v>
      </c>
      <c r="R2093" s="9">
        <f t="shared" si="325"/>
        <v>45.875</v>
      </c>
      <c r="S2093" s="9">
        <f t="shared" si="326"/>
        <v>56.325000000000003</v>
      </c>
      <c r="T2093" s="9">
        <f t="shared" si="327"/>
        <v>52.125</v>
      </c>
      <c r="U2093" s="8">
        <f t="shared" si="328"/>
        <v>52.82500000000001</v>
      </c>
      <c r="V2093" s="8">
        <f t="shared" si="329"/>
        <v>52.650000000000006</v>
      </c>
    </row>
    <row r="2094" spans="1:22" ht="13.5" x14ac:dyDescent="0.25">
      <c r="A2094" s="3">
        <f>RSI!A2094</f>
        <v>45054</v>
      </c>
      <c r="B2094" s="2">
        <f>RSI!B2094</f>
        <v>0.91</v>
      </c>
      <c r="C2094" s="2">
        <f>RSI!I2094</f>
        <v>52.624574576153286</v>
      </c>
      <c r="D2094" s="2">
        <f>MACD!E2094</f>
        <v>-3.9038368313926042E-2</v>
      </c>
      <c r="E2094" s="2">
        <f>MACD!F2094</f>
        <v>3.0457461943790148E-2</v>
      </c>
      <c r="F2094" s="2">
        <f>'Moving Avg'!D2094</f>
        <v>0.86799999999999999</v>
      </c>
      <c r="G2094" s="2">
        <f>'Moving Avg'!F2094</f>
        <v>0.8264999999999999</v>
      </c>
      <c r="H2094" s="2">
        <f>'Moving Avg'!G2094</f>
        <v>1.0176000000000003</v>
      </c>
      <c r="I2094" s="2">
        <f>'Moving Avg'!H2094</f>
        <v>1.2744500000000007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0"/>
        <v>25</v>
      </c>
      <c r="N2094" s="8">
        <f t="shared" si="321"/>
        <v>100</v>
      </c>
      <c r="O2094" s="8">
        <f t="shared" si="322"/>
        <v>0</v>
      </c>
      <c r="P2094" s="8">
        <f t="shared" si="323"/>
        <v>83.5</v>
      </c>
      <c r="Q2094" s="9">
        <f t="shared" si="324"/>
        <v>56.274999999999999</v>
      </c>
      <c r="R2094" s="9">
        <f t="shared" si="325"/>
        <v>45.875</v>
      </c>
      <c r="S2094" s="9">
        <f t="shared" si="326"/>
        <v>56.325000000000003</v>
      </c>
      <c r="T2094" s="9">
        <f t="shared" si="327"/>
        <v>52.125</v>
      </c>
      <c r="U2094" s="8">
        <f t="shared" si="328"/>
        <v>52.82500000000001</v>
      </c>
      <c r="V2094" s="8">
        <f t="shared" si="329"/>
        <v>52.650000000000006</v>
      </c>
    </row>
    <row r="2095" spans="1:22" ht="13.5" x14ac:dyDescent="0.25">
      <c r="A2095" s="3">
        <f>RSI!A2095</f>
        <v>45055</v>
      </c>
      <c r="B2095" s="2">
        <f>RSI!B2095</f>
        <v>0.95</v>
      </c>
      <c r="C2095" s="2">
        <f>RSI!I2095</f>
        <v>58.747657930771013</v>
      </c>
      <c r="D2095" s="2">
        <f>MACD!E2095</f>
        <v>-6.0666830530019089E-2</v>
      </c>
      <c r="E2095" s="2">
        <f>MACD!F2095</f>
        <v>1.2232603449028301E-2</v>
      </c>
      <c r="F2095" s="2">
        <f>'Moving Avg'!D2095</f>
        <v>0.89</v>
      </c>
      <c r="G2095" s="2">
        <f>'Moving Avg'!F2095</f>
        <v>0.82499999999999996</v>
      </c>
      <c r="H2095" s="2">
        <f>'Moving Avg'!G2095</f>
        <v>1.0118000000000003</v>
      </c>
      <c r="I2095" s="2">
        <f>'Moving Avg'!H2095</f>
        <v>1.2716000000000007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  <c r="M2095" s="8">
        <f t="shared" si="320"/>
        <v>25</v>
      </c>
      <c r="N2095" s="8">
        <f t="shared" si="321"/>
        <v>100</v>
      </c>
      <c r="O2095" s="8">
        <f t="shared" si="322"/>
        <v>0</v>
      </c>
      <c r="P2095" s="8">
        <f t="shared" si="323"/>
        <v>83.5</v>
      </c>
      <c r="Q2095" s="9">
        <f t="shared" si="324"/>
        <v>56.274999999999999</v>
      </c>
      <c r="R2095" s="9">
        <f t="shared" si="325"/>
        <v>45.875</v>
      </c>
      <c r="S2095" s="9">
        <f t="shared" si="326"/>
        <v>56.325000000000003</v>
      </c>
      <c r="T2095" s="9">
        <f t="shared" si="327"/>
        <v>52.125</v>
      </c>
      <c r="U2095" s="8">
        <f t="shared" si="328"/>
        <v>52.82500000000001</v>
      </c>
      <c r="V2095" s="8">
        <f t="shared" si="329"/>
        <v>52.650000000000006</v>
      </c>
    </row>
    <row r="2096" spans="1:22" ht="13.5" x14ac:dyDescent="0.25">
      <c r="A2096" s="3">
        <f>RSI!A2096</f>
        <v>45056</v>
      </c>
      <c r="B2096" s="2">
        <f>RSI!B2096</f>
        <v>0.95</v>
      </c>
      <c r="C2096" s="2">
        <f>RSI!I2096</f>
        <v>58.747657930771013</v>
      </c>
      <c r="D2096" s="2">
        <f>MACD!E2096</f>
        <v>-7.7775547872769635E-2</v>
      </c>
      <c r="E2096" s="2">
        <f>MACD!F2096</f>
        <v>-5.7690268153312869E-3</v>
      </c>
      <c r="F2096" s="2">
        <f>'Moving Avg'!D2096</f>
        <v>0.91200000000000014</v>
      </c>
      <c r="G2096" s="2">
        <f>'Moving Avg'!F2096</f>
        <v>0.8254999999999999</v>
      </c>
      <c r="H2096" s="2">
        <f>'Moving Avg'!G2096</f>
        <v>1.0068000000000004</v>
      </c>
      <c r="I2096" s="2">
        <f>'Moving Avg'!H2096</f>
        <v>1.2690500000000007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100</v>
      </c>
      <c r="O2096" s="8">
        <f t="shared" si="322"/>
        <v>0</v>
      </c>
      <c r="P2096" s="8">
        <f t="shared" si="323"/>
        <v>83.5</v>
      </c>
      <c r="Q2096" s="9">
        <f t="shared" si="324"/>
        <v>56.274999999999999</v>
      </c>
      <c r="R2096" s="9">
        <f t="shared" si="325"/>
        <v>45.875</v>
      </c>
      <c r="S2096" s="9">
        <f t="shared" si="326"/>
        <v>56.325000000000003</v>
      </c>
      <c r="T2096" s="9">
        <f t="shared" si="327"/>
        <v>52.125</v>
      </c>
      <c r="U2096" s="8">
        <f t="shared" si="328"/>
        <v>52.82500000000001</v>
      </c>
      <c r="V2096" s="8">
        <f t="shared" si="329"/>
        <v>52.650000000000006</v>
      </c>
    </row>
    <row r="2097" spans="1:22" ht="13.5" x14ac:dyDescent="0.25">
      <c r="A2097" s="3">
        <f>RSI!A2097</f>
        <v>45057</v>
      </c>
      <c r="B2097" s="2">
        <f>RSI!B2097</f>
        <v>0.96</v>
      </c>
      <c r="C2097" s="2">
        <f>RSI!I2097</f>
        <v>60.237697987747367</v>
      </c>
      <c r="D2097" s="2">
        <f>MACD!E2097</f>
        <v>-9.3313425587200793E-2</v>
      </c>
      <c r="E2097" s="2">
        <f>MACD!F2097</f>
        <v>-2.327790656970519E-2</v>
      </c>
      <c r="F2097" s="2">
        <f>'Moving Avg'!D2097</f>
        <v>0.93</v>
      </c>
      <c r="G2097" s="2">
        <f>'Moving Avg'!F2097</f>
        <v>0.82850000000000001</v>
      </c>
      <c r="H2097" s="2">
        <f>'Moving Avg'!G2097</f>
        <v>1.0020000000000004</v>
      </c>
      <c r="I2097" s="2">
        <f>'Moving Avg'!H2097</f>
        <v>1.2668500000000007</v>
      </c>
      <c r="J2097" s="6" t="str">
        <f>OBV!F2097</f>
        <v>BULLISH</v>
      </c>
      <c r="K2097" s="6" t="str">
        <f>OBV!G2097</f>
        <v>WEAK</v>
      </c>
      <c r="L2097" s="6" t="str">
        <f>OBV!H2097</f>
        <v>CONFIRMED BULLISH</v>
      </c>
      <c r="M2097" s="8">
        <f t="shared" si="320"/>
        <v>25</v>
      </c>
      <c r="N2097" s="8">
        <f t="shared" si="321"/>
        <v>100</v>
      </c>
      <c r="O2097" s="8">
        <f t="shared" si="322"/>
        <v>0</v>
      </c>
      <c r="P2097" s="8">
        <f t="shared" si="323"/>
        <v>67</v>
      </c>
      <c r="Q2097" s="9">
        <f t="shared" si="324"/>
        <v>53.8</v>
      </c>
      <c r="R2097" s="9">
        <f t="shared" si="325"/>
        <v>41.75</v>
      </c>
      <c r="S2097" s="9">
        <f t="shared" si="326"/>
        <v>48.900000000000006</v>
      </c>
      <c r="T2097" s="9">
        <f t="shared" si="327"/>
        <v>48</v>
      </c>
      <c r="U2097" s="8">
        <f t="shared" si="328"/>
        <v>48.15</v>
      </c>
      <c r="V2097" s="8">
        <f t="shared" si="329"/>
        <v>48.112499999999997</v>
      </c>
    </row>
    <row r="2098" spans="1:22" ht="13.5" x14ac:dyDescent="0.25">
      <c r="A2098" s="3">
        <f>RSI!A2098</f>
        <v>45058</v>
      </c>
      <c r="B2098" s="2">
        <f>RSI!B2098</f>
        <v>0.99</v>
      </c>
      <c r="C2098" s="2">
        <f>RSI!I2098</f>
        <v>64.392897714074053</v>
      </c>
      <c r="D2098" s="2">
        <f>MACD!E2098</f>
        <v>-0.10442357564167315</v>
      </c>
      <c r="E2098" s="2">
        <f>MACD!F2098</f>
        <v>-3.9507040384098788E-2</v>
      </c>
      <c r="F2098" s="2">
        <f>'Moving Avg'!D2098</f>
        <v>0.95199999999999996</v>
      </c>
      <c r="G2098" s="2">
        <f>'Moving Avg'!F2098</f>
        <v>0.83499999999999974</v>
      </c>
      <c r="H2098" s="2">
        <f>'Moving Avg'!G2098</f>
        <v>0.99880000000000058</v>
      </c>
      <c r="I2098" s="2">
        <f>'Moving Avg'!H2098</f>
        <v>1.265100000000001</v>
      </c>
      <c r="J2098" s="6" t="str">
        <f>OBV!F2098</f>
        <v>BULLISH</v>
      </c>
      <c r="K2098" s="6" t="str">
        <f>OBV!G2098</f>
        <v>WEAK</v>
      </c>
      <c r="L2098" s="6" t="str">
        <f>OBV!H2098</f>
        <v>CONFIRMED BULLISH</v>
      </c>
      <c r="M2098" s="8">
        <f t="shared" si="320"/>
        <v>25</v>
      </c>
      <c r="N2098" s="8">
        <f t="shared" si="321"/>
        <v>100</v>
      </c>
      <c r="O2098" s="8">
        <f t="shared" si="322"/>
        <v>0</v>
      </c>
      <c r="P2098" s="8">
        <f t="shared" si="323"/>
        <v>67</v>
      </c>
      <c r="Q2098" s="9">
        <f t="shared" si="324"/>
        <v>53.8</v>
      </c>
      <c r="R2098" s="9">
        <f t="shared" si="325"/>
        <v>41.75</v>
      </c>
      <c r="S2098" s="9">
        <f t="shared" si="326"/>
        <v>48.900000000000006</v>
      </c>
      <c r="T2098" s="9">
        <f t="shared" si="327"/>
        <v>48</v>
      </c>
      <c r="U2098" s="8">
        <f t="shared" si="328"/>
        <v>48.15</v>
      </c>
      <c r="V2098" s="8">
        <f t="shared" si="329"/>
        <v>48.112499999999997</v>
      </c>
    </row>
    <row r="2099" spans="1:22" ht="13.5" x14ac:dyDescent="0.25">
      <c r="A2099" s="3">
        <f>RSI!A2099</f>
        <v>45061</v>
      </c>
      <c r="B2099" s="2">
        <f>RSI!B2099</f>
        <v>1</v>
      </c>
      <c r="C2099" s="2">
        <f>RSI!I2099</f>
        <v>65.680337199891227</v>
      </c>
      <c r="D2099" s="2">
        <f>MACD!E2099</f>
        <v>-0.11045661542062812</v>
      </c>
      <c r="E2099" s="2">
        <f>MACD!F2099</f>
        <v>-5.3696955391404656E-2</v>
      </c>
      <c r="F2099" s="2">
        <f>'Moving Avg'!D2099</f>
        <v>0.97</v>
      </c>
      <c r="G2099" s="2">
        <f>'Moving Avg'!F2099</f>
        <v>0.84349999999999992</v>
      </c>
      <c r="H2099" s="2">
        <f>'Moving Avg'!G2099</f>
        <v>0.99500000000000044</v>
      </c>
      <c r="I2099" s="2">
        <f>'Moving Avg'!H2099</f>
        <v>1.2637000000000009</v>
      </c>
      <c r="J2099" s="6" t="str">
        <f>OBV!F2099</f>
        <v>BULLISH</v>
      </c>
      <c r="K2099" s="6" t="str">
        <f>OBV!G2099</f>
        <v>WEAK</v>
      </c>
      <c r="L2099" s="6" t="str">
        <f>OBV!H2099</f>
        <v>CONFIRMED BULLISH</v>
      </c>
      <c r="M2099" s="8">
        <f t="shared" si="320"/>
        <v>25</v>
      </c>
      <c r="N2099" s="8">
        <f t="shared" si="321"/>
        <v>100</v>
      </c>
      <c r="O2099" s="8">
        <f t="shared" si="322"/>
        <v>0</v>
      </c>
      <c r="P2099" s="8">
        <f t="shared" si="323"/>
        <v>67</v>
      </c>
      <c r="Q2099" s="9">
        <f t="shared" si="324"/>
        <v>53.8</v>
      </c>
      <c r="R2099" s="9">
        <f t="shared" si="325"/>
        <v>41.75</v>
      </c>
      <c r="S2099" s="9">
        <f t="shared" si="326"/>
        <v>48.900000000000006</v>
      </c>
      <c r="T2099" s="9">
        <f t="shared" si="327"/>
        <v>48</v>
      </c>
      <c r="U2099" s="8">
        <f t="shared" si="328"/>
        <v>48.15</v>
      </c>
      <c r="V2099" s="8">
        <f t="shared" si="329"/>
        <v>48.112499999999997</v>
      </c>
    </row>
    <row r="2100" spans="1:22" ht="13.5" x14ac:dyDescent="0.25">
      <c r="A2100" s="3">
        <f>RSI!A2100</f>
        <v>45062</v>
      </c>
      <c r="B2100" s="2">
        <f>RSI!B2100</f>
        <v>1.04</v>
      </c>
      <c r="C2100" s="2">
        <f>RSI!I2100</f>
        <v>70.305351282134339</v>
      </c>
      <c r="D2100" s="2">
        <f>MACD!E2100</f>
        <v>-0.11443741165290766</v>
      </c>
      <c r="E2100" s="2">
        <f>MACD!F2100</f>
        <v>-6.584504664370526E-2</v>
      </c>
      <c r="F2100" s="2">
        <f>'Moving Avg'!D2100</f>
        <v>0.98799999999999988</v>
      </c>
      <c r="G2100" s="2">
        <f>'Moving Avg'!F2100</f>
        <v>0.85399999999999987</v>
      </c>
      <c r="H2100" s="2">
        <f>'Moving Avg'!G2100</f>
        <v>0.99200000000000044</v>
      </c>
      <c r="I2100" s="2">
        <f>'Moving Avg'!H2100</f>
        <v>1.2627500000000007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0"/>
        <v>0</v>
      </c>
      <c r="N2100" s="8">
        <f t="shared" si="321"/>
        <v>100</v>
      </c>
      <c r="O2100" s="8">
        <f t="shared" si="322"/>
        <v>0</v>
      </c>
      <c r="P2100" s="8">
        <f t="shared" si="323"/>
        <v>83.5</v>
      </c>
      <c r="Q2100" s="9">
        <f t="shared" si="324"/>
        <v>47.524999999999999</v>
      </c>
      <c r="R2100" s="9">
        <f t="shared" si="325"/>
        <v>40.875</v>
      </c>
      <c r="S2100" s="9">
        <f t="shared" si="326"/>
        <v>52.575000000000003</v>
      </c>
      <c r="T2100" s="9">
        <f t="shared" si="327"/>
        <v>45.875</v>
      </c>
      <c r="U2100" s="8">
        <f t="shared" si="328"/>
        <v>46.991666666666674</v>
      </c>
      <c r="V2100" s="8">
        <f t="shared" si="329"/>
        <v>46.712500000000006</v>
      </c>
    </row>
    <row r="2101" spans="1:22" ht="13.5" x14ac:dyDescent="0.25">
      <c r="A2101" s="3">
        <f>RSI!A2101</f>
        <v>45063</v>
      </c>
      <c r="B2101" s="2">
        <f>RSI!B2101</f>
        <v>1.06</v>
      </c>
      <c r="C2101" s="2">
        <f>RSI!I2101</f>
        <v>72.31434913602908</v>
      </c>
      <c r="D2101" s="2">
        <f>MACD!E2101</f>
        <v>-0.12001282281320746</v>
      </c>
      <c r="E2101" s="2">
        <f>MACD!F2101</f>
        <v>-7.6678601877605695E-2</v>
      </c>
      <c r="F2101" s="2">
        <f>'Moving Avg'!D2101</f>
        <v>1.0100000000000002</v>
      </c>
      <c r="G2101" s="2">
        <f>'Moving Avg'!F2101</f>
        <v>0.86699999999999999</v>
      </c>
      <c r="H2101" s="2">
        <f>'Moving Avg'!G2101</f>
        <v>0.9894000000000005</v>
      </c>
      <c r="I2101" s="2">
        <f>'Moving Avg'!H2101</f>
        <v>1.2616500000000008</v>
      </c>
      <c r="J2101" s="6" t="str">
        <f>OBV!F2101</f>
        <v>BULLISH</v>
      </c>
      <c r="K2101" s="6" t="str">
        <f>OBV!G2101</f>
        <v>WEAK</v>
      </c>
      <c r="L2101" s="6" t="str">
        <f>OBV!H2101</f>
        <v>CONFIRMED BULLISH</v>
      </c>
      <c r="M2101" s="8">
        <f t="shared" si="320"/>
        <v>0</v>
      </c>
      <c r="N2101" s="8">
        <f t="shared" si="321"/>
        <v>100</v>
      </c>
      <c r="O2101" s="8">
        <f t="shared" si="322"/>
        <v>0</v>
      </c>
      <c r="P2101" s="8">
        <f t="shared" si="323"/>
        <v>67</v>
      </c>
      <c r="Q2101" s="9">
        <f t="shared" si="324"/>
        <v>45.05</v>
      </c>
      <c r="R2101" s="9">
        <f t="shared" si="325"/>
        <v>36.75</v>
      </c>
      <c r="S2101" s="9">
        <f t="shared" si="326"/>
        <v>45.150000000000006</v>
      </c>
      <c r="T2101" s="9">
        <f t="shared" si="327"/>
        <v>41.75</v>
      </c>
      <c r="U2101" s="8">
        <f t="shared" si="328"/>
        <v>42.31666666666667</v>
      </c>
      <c r="V2101" s="8">
        <f t="shared" si="329"/>
        <v>42.174999999999997</v>
      </c>
    </row>
    <row r="2102" spans="1:22" ht="13.5" x14ac:dyDescent="0.25">
      <c r="A2102" s="3">
        <f>RSI!A2102</f>
        <v>45064</v>
      </c>
      <c r="B2102" s="2">
        <f>RSI!B2102</f>
        <v>1.07</v>
      </c>
      <c r="C2102" s="2">
        <f>RSI!I2102</f>
        <v>73.287479096103993</v>
      </c>
      <c r="D2102" s="2">
        <f>MACD!E2102</f>
        <v>-0.1216458335762548</v>
      </c>
      <c r="E2102" s="2">
        <f>MACD!F2102</f>
        <v>-8.5672048217335511E-2</v>
      </c>
      <c r="F2102" s="2">
        <f>'Moving Avg'!D2102</f>
        <v>1.032</v>
      </c>
      <c r="G2102" s="2">
        <f>'Moving Avg'!F2102</f>
        <v>0.8819999999999999</v>
      </c>
      <c r="H2102" s="2">
        <f>'Moving Avg'!G2102</f>
        <v>0.98700000000000043</v>
      </c>
      <c r="I2102" s="2">
        <f>'Moving Avg'!H2102</f>
        <v>1.2605000000000006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  <c r="M2102" s="8">
        <f t="shared" si="320"/>
        <v>0</v>
      </c>
      <c r="N2102" s="8">
        <f t="shared" si="321"/>
        <v>100</v>
      </c>
      <c r="O2102" s="8">
        <f t="shared" si="322"/>
        <v>0</v>
      </c>
      <c r="P2102" s="8">
        <f t="shared" si="323"/>
        <v>83.5</v>
      </c>
      <c r="Q2102" s="9">
        <f t="shared" si="324"/>
        <v>47.524999999999999</v>
      </c>
      <c r="R2102" s="9">
        <f t="shared" si="325"/>
        <v>40.875</v>
      </c>
      <c r="S2102" s="9">
        <f t="shared" si="326"/>
        <v>52.575000000000003</v>
      </c>
      <c r="T2102" s="9">
        <f t="shared" si="327"/>
        <v>45.875</v>
      </c>
      <c r="U2102" s="8">
        <f t="shared" si="328"/>
        <v>46.991666666666674</v>
      </c>
      <c r="V2102" s="8">
        <f t="shared" si="329"/>
        <v>46.712500000000006</v>
      </c>
    </row>
    <row r="2103" spans="1:22" ht="13.5" x14ac:dyDescent="0.25">
      <c r="A2103" s="3">
        <f>RSI!A2103</f>
        <v>45065</v>
      </c>
      <c r="B2103" s="2">
        <f>RSI!B2103</f>
        <v>1.07</v>
      </c>
      <c r="C2103" s="2">
        <f>RSI!I2103</f>
        <v>73.287479096103993</v>
      </c>
      <c r="D2103" s="2">
        <f>MACD!E2103</f>
        <v>-0.12227972139828613</v>
      </c>
      <c r="E2103" s="2">
        <f>MACD!F2103</f>
        <v>-9.299358285352563E-2</v>
      </c>
      <c r="F2103" s="2">
        <f>'Moving Avg'!D2103</f>
        <v>1.048</v>
      </c>
      <c r="G2103" s="2">
        <f>'Moving Avg'!F2103</f>
        <v>0.89849999999999997</v>
      </c>
      <c r="H2103" s="2">
        <f>'Moving Avg'!G2103</f>
        <v>0.98460000000000036</v>
      </c>
      <c r="I2103" s="2">
        <f>'Moving Avg'!H2103</f>
        <v>1.2593000000000005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0</v>
      </c>
      <c r="N2103" s="8">
        <f t="shared" si="321"/>
        <v>100</v>
      </c>
      <c r="O2103" s="8">
        <f t="shared" si="322"/>
        <v>0</v>
      </c>
      <c r="P2103" s="8">
        <f t="shared" si="323"/>
        <v>83.5</v>
      </c>
      <c r="Q2103" s="9">
        <f t="shared" si="324"/>
        <v>47.524999999999999</v>
      </c>
      <c r="R2103" s="9">
        <f t="shared" si="325"/>
        <v>40.875</v>
      </c>
      <c r="S2103" s="9">
        <f t="shared" si="326"/>
        <v>52.575000000000003</v>
      </c>
      <c r="T2103" s="9">
        <f t="shared" si="327"/>
        <v>45.875</v>
      </c>
      <c r="U2103" s="8">
        <f t="shared" si="328"/>
        <v>46.991666666666674</v>
      </c>
      <c r="V2103" s="8">
        <f t="shared" si="329"/>
        <v>46.712500000000006</v>
      </c>
    </row>
    <row r="2104" spans="1:22" ht="13.5" x14ac:dyDescent="0.25">
      <c r="A2104" s="3">
        <f>RSI!A2104</f>
        <v>45068</v>
      </c>
      <c r="B2104" s="2">
        <f>RSI!B2104</f>
        <v>1.07</v>
      </c>
      <c r="C2104" s="2">
        <f>RSI!I2104</f>
        <v>73.287479096103993</v>
      </c>
      <c r="D2104" s="2">
        <f>MACD!E2104</f>
        <v>-0.11893271360758939</v>
      </c>
      <c r="E2104" s="2">
        <f>MACD!F2104</f>
        <v>-9.8181409004338388E-2</v>
      </c>
      <c r="F2104" s="2">
        <f>'Moving Avg'!D2104</f>
        <v>1.0620000000000001</v>
      </c>
      <c r="G2104" s="2">
        <f>'Moving Avg'!F2104</f>
        <v>0.91649999999999987</v>
      </c>
      <c r="H2104" s="2">
        <f>'Moving Avg'!G2104</f>
        <v>0.9822000000000003</v>
      </c>
      <c r="I2104" s="2">
        <f>'Moving Avg'!H2104</f>
        <v>1.2581000000000007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  <c r="M2104" s="8">
        <f t="shared" si="320"/>
        <v>0</v>
      </c>
      <c r="N2104" s="8">
        <f t="shared" si="321"/>
        <v>100</v>
      </c>
      <c r="O2104" s="8">
        <f t="shared" si="322"/>
        <v>0</v>
      </c>
      <c r="P2104" s="8">
        <f t="shared" si="323"/>
        <v>83.5</v>
      </c>
      <c r="Q2104" s="9">
        <f t="shared" si="324"/>
        <v>47.524999999999999</v>
      </c>
      <c r="R2104" s="9">
        <f t="shared" si="325"/>
        <v>40.875</v>
      </c>
      <c r="S2104" s="9">
        <f t="shared" si="326"/>
        <v>52.575000000000003</v>
      </c>
      <c r="T2104" s="9">
        <f t="shared" si="327"/>
        <v>45.875</v>
      </c>
      <c r="U2104" s="8">
        <f t="shared" si="328"/>
        <v>46.991666666666674</v>
      </c>
      <c r="V2104" s="8">
        <f t="shared" si="329"/>
        <v>46.712500000000006</v>
      </c>
    </row>
    <row r="2105" spans="1:22" ht="13.5" x14ac:dyDescent="0.25">
      <c r="A2105" s="3">
        <f>RSI!A2105</f>
        <v>45069</v>
      </c>
      <c r="B2105" s="2">
        <f>RSI!B2105</f>
        <v>1.07</v>
      </c>
      <c r="C2105" s="2">
        <f>RSI!I2105</f>
        <v>73.287479096103993</v>
      </c>
      <c r="D2105" s="2">
        <f>MACD!E2105</f>
        <v>-0.11062457116635871</v>
      </c>
      <c r="E2105" s="2">
        <f>MACD!F2105</f>
        <v>-0.10067004143674246</v>
      </c>
      <c r="F2105" s="2">
        <f>'Moving Avg'!D2105</f>
        <v>1.0680000000000001</v>
      </c>
      <c r="G2105" s="2">
        <f>'Moving Avg'!F2105</f>
        <v>0.93300000000000005</v>
      </c>
      <c r="H2105" s="2">
        <f>'Moving Avg'!G2105</f>
        <v>0.97980000000000034</v>
      </c>
      <c r="I2105" s="2">
        <f>'Moving Avg'!H2105</f>
        <v>1.2569000000000006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0</v>
      </c>
      <c r="N2105" s="8">
        <f t="shared" si="321"/>
        <v>45</v>
      </c>
      <c r="O2105" s="8">
        <f t="shared" si="322"/>
        <v>0</v>
      </c>
      <c r="P2105" s="8">
        <f t="shared" si="323"/>
        <v>83.5</v>
      </c>
      <c r="Q2105" s="9">
        <f t="shared" si="324"/>
        <v>28.274999999999999</v>
      </c>
      <c r="R2105" s="9">
        <f t="shared" si="325"/>
        <v>29.875</v>
      </c>
      <c r="S2105" s="9">
        <f t="shared" si="326"/>
        <v>44.325000000000003</v>
      </c>
      <c r="T2105" s="9">
        <f t="shared" si="327"/>
        <v>32.125</v>
      </c>
      <c r="U2105" s="8">
        <f t="shared" si="328"/>
        <v>34.158333333333331</v>
      </c>
      <c r="V2105" s="8">
        <f t="shared" si="329"/>
        <v>33.65</v>
      </c>
    </row>
    <row r="2106" spans="1:22" ht="13.5" x14ac:dyDescent="0.25">
      <c r="A2106" s="3">
        <f>RSI!A2106</f>
        <v>45070</v>
      </c>
      <c r="B2106" s="2">
        <f>RSI!B2106</f>
        <v>1.06</v>
      </c>
      <c r="C2106" s="2">
        <f>RSI!I2106</f>
        <v>69.979042362068967</v>
      </c>
      <c r="D2106" s="2">
        <f>MACD!E2106</f>
        <v>-0.1034814445110771</v>
      </c>
      <c r="E2106" s="2">
        <f>MACD!F2106</f>
        <v>-0.1012323220516094</v>
      </c>
      <c r="F2106" s="2">
        <f>'Moving Avg'!D2106</f>
        <v>1.0680000000000001</v>
      </c>
      <c r="G2106" s="2">
        <f>'Moving Avg'!F2106</f>
        <v>0.9484999999999999</v>
      </c>
      <c r="H2106" s="2">
        <f>'Moving Avg'!G2106</f>
        <v>0.97720000000000029</v>
      </c>
      <c r="I2106" s="2">
        <f>'Moving Avg'!H2106</f>
        <v>1.2556500000000006</v>
      </c>
      <c r="J2106" s="6" t="str">
        <f>OBV!F2106</f>
        <v>BULLISH</v>
      </c>
      <c r="K2106" s="6" t="str">
        <f>OBV!G2106</f>
        <v>NEUTRAL</v>
      </c>
      <c r="L2106" s="6" t="str">
        <f>OBV!H2106</f>
        <v>NEUTRAL</v>
      </c>
      <c r="M2106" s="8">
        <f t="shared" si="320"/>
        <v>25</v>
      </c>
      <c r="N2106" s="8">
        <f t="shared" si="321"/>
        <v>45</v>
      </c>
      <c r="O2106" s="8">
        <f t="shared" si="322"/>
        <v>0</v>
      </c>
      <c r="P2106" s="8">
        <f t="shared" si="323"/>
        <v>49.5</v>
      </c>
      <c r="Q2106" s="9">
        <f t="shared" si="324"/>
        <v>31.925000000000001</v>
      </c>
      <c r="R2106" s="9">
        <f t="shared" si="325"/>
        <v>26.375</v>
      </c>
      <c r="S2106" s="9">
        <f t="shared" si="326"/>
        <v>32.775000000000006</v>
      </c>
      <c r="T2106" s="9">
        <f t="shared" si="327"/>
        <v>29.875</v>
      </c>
      <c r="U2106" s="8">
        <f t="shared" si="328"/>
        <v>30.358333333333334</v>
      </c>
      <c r="V2106" s="8">
        <f t="shared" si="329"/>
        <v>30.237500000000001</v>
      </c>
    </row>
    <row r="2107" spans="1:22" ht="13.5" x14ac:dyDescent="0.25">
      <c r="A2107" s="3">
        <f>RSI!A2107</f>
        <v>45071</v>
      </c>
      <c r="B2107" s="2">
        <f>RSI!B2107</f>
        <v>1.05</v>
      </c>
      <c r="C2107" s="2">
        <f>RSI!I2107</f>
        <v>66.734680270084226</v>
      </c>
      <c r="D2107" s="2">
        <f>MACD!E2107</f>
        <v>-9.5680061011798712E-2</v>
      </c>
      <c r="E2107" s="2">
        <f>MACD!F2107</f>
        <v>-0.10012186984364727</v>
      </c>
      <c r="F2107" s="2">
        <f>'Moving Avg'!D2107</f>
        <v>1.0639999999999998</v>
      </c>
      <c r="G2107" s="2">
        <f>'Moving Avg'!F2107</f>
        <v>0.96350000000000002</v>
      </c>
      <c r="H2107" s="2">
        <f>'Moving Avg'!G2107</f>
        <v>0.97440000000000015</v>
      </c>
      <c r="I2107" s="2">
        <f>'Moving Avg'!H2107</f>
        <v>1.2543500000000007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0</v>
      </c>
      <c r="O2107" s="8">
        <f t="shared" si="322"/>
        <v>0</v>
      </c>
      <c r="P2107" s="8">
        <f t="shared" si="323"/>
        <v>16.5</v>
      </c>
      <c r="Q2107" s="9">
        <f t="shared" si="324"/>
        <v>11.225</v>
      </c>
      <c r="R2107" s="9">
        <f t="shared" si="325"/>
        <v>9.125</v>
      </c>
      <c r="S2107" s="9">
        <f t="shared" si="326"/>
        <v>11.175000000000001</v>
      </c>
      <c r="T2107" s="9">
        <f t="shared" si="327"/>
        <v>10.375</v>
      </c>
      <c r="U2107" s="8">
        <f t="shared" si="328"/>
        <v>10.508333333333335</v>
      </c>
      <c r="V2107" s="8">
        <f t="shared" si="329"/>
        <v>10.475000000000001</v>
      </c>
    </row>
    <row r="2108" spans="1:22" ht="13.5" x14ac:dyDescent="0.25">
      <c r="A2108" s="3">
        <f>RSI!A2108</f>
        <v>45072</v>
      </c>
      <c r="B2108" s="2">
        <f>RSI!B2108</f>
        <v>1.05</v>
      </c>
      <c r="C2108" s="2">
        <f>RSI!I2108</f>
        <v>66.734680270084226</v>
      </c>
      <c r="D2108" s="2">
        <f>MACD!E2108</f>
        <v>-8.4887751307101356E-2</v>
      </c>
      <c r="E2108" s="2">
        <f>MACD!F2108</f>
        <v>-9.7075046136338092E-2</v>
      </c>
      <c r="F2108" s="2">
        <f>'Moving Avg'!D2108</f>
        <v>1.06</v>
      </c>
      <c r="G2108" s="2">
        <f>'Moving Avg'!F2108</f>
        <v>0.97700000000000009</v>
      </c>
      <c r="H2108" s="2">
        <f>'Moving Avg'!G2108</f>
        <v>0.97160000000000013</v>
      </c>
      <c r="I2108" s="2">
        <f>'Moving Avg'!H2108</f>
        <v>1.2530500000000009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0</v>
      </c>
      <c r="P2108" s="8">
        <f t="shared" si="323"/>
        <v>16.5</v>
      </c>
      <c r="Q2108" s="9">
        <f t="shared" si="324"/>
        <v>11.225</v>
      </c>
      <c r="R2108" s="9">
        <f t="shared" si="325"/>
        <v>9.125</v>
      </c>
      <c r="S2108" s="9">
        <f t="shared" si="326"/>
        <v>11.175000000000001</v>
      </c>
      <c r="T2108" s="9">
        <f t="shared" si="327"/>
        <v>10.375</v>
      </c>
      <c r="U2108" s="8">
        <f t="shared" si="328"/>
        <v>10.508333333333335</v>
      </c>
      <c r="V2108" s="8">
        <f t="shared" si="329"/>
        <v>10.475000000000001</v>
      </c>
    </row>
    <row r="2109" spans="1:22" ht="13.5" x14ac:dyDescent="0.25">
      <c r="A2109" s="3">
        <f>RSI!A2109</f>
        <v>45075</v>
      </c>
      <c r="B2109" s="2">
        <f>RSI!B2109</f>
        <v>1.01</v>
      </c>
      <c r="C2109" s="2">
        <f>RSI!I2109</f>
        <v>54.922255725579355</v>
      </c>
      <c r="D2109" s="2">
        <f>MACD!E2109</f>
        <v>-7.1647192406758875E-2</v>
      </c>
      <c r="E2109" s="2">
        <f>MACD!F2109</f>
        <v>-9.1989475390422251E-2</v>
      </c>
      <c r="F2109" s="2">
        <f>'Moving Avg'!D2109</f>
        <v>1.0479999999999998</v>
      </c>
      <c r="G2109" s="2">
        <f>'Moving Avg'!F2109</f>
        <v>0.98700000000000032</v>
      </c>
      <c r="H2109" s="2">
        <f>'Moving Avg'!G2109</f>
        <v>0.96799999999999997</v>
      </c>
      <c r="I2109" s="2">
        <f>'Moving Avg'!H2109</f>
        <v>1.2517000000000007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0"/>
        <v>25</v>
      </c>
      <c r="N2109" s="8">
        <f t="shared" si="321"/>
        <v>0</v>
      </c>
      <c r="O2109" s="8">
        <f t="shared" si="322"/>
        <v>0</v>
      </c>
      <c r="P2109" s="8">
        <f t="shared" si="323"/>
        <v>16.5</v>
      </c>
      <c r="Q2109" s="9">
        <f t="shared" si="324"/>
        <v>11.225</v>
      </c>
      <c r="R2109" s="9">
        <f t="shared" si="325"/>
        <v>9.125</v>
      </c>
      <c r="S2109" s="9">
        <f t="shared" si="326"/>
        <v>11.175000000000001</v>
      </c>
      <c r="T2109" s="9">
        <f t="shared" si="327"/>
        <v>10.375</v>
      </c>
      <c r="U2109" s="8">
        <f t="shared" si="328"/>
        <v>10.508333333333335</v>
      </c>
      <c r="V2109" s="8">
        <f t="shared" si="329"/>
        <v>10.475000000000001</v>
      </c>
    </row>
    <row r="2110" spans="1:22" ht="13.5" x14ac:dyDescent="0.25">
      <c r="A2110" s="3">
        <f>RSI!A2110</f>
        <v>45076</v>
      </c>
      <c r="B2110" s="2">
        <f>RSI!B2110</f>
        <v>1.05</v>
      </c>
      <c r="C2110" s="2">
        <f>RSI!I2110</f>
        <v>62.139319768524878</v>
      </c>
      <c r="D2110" s="2">
        <f>MACD!E2110</f>
        <v>-5.7380119850573119E-2</v>
      </c>
      <c r="E2110" s="2">
        <f>MACD!F2110</f>
        <v>-8.5067604282452428E-2</v>
      </c>
      <c r="F2110" s="2">
        <f>'Moving Avg'!D2110</f>
        <v>1.044</v>
      </c>
      <c r="G2110" s="2">
        <f>'Moving Avg'!F2110</f>
        <v>0.99750000000000028</v>
      </c>
      <c r="H2110" s="2">
        <f>'Moving Avg'!G2110</f>
        <v>0.96599999999999997</v>
      </c>
      <c r="I2110" s="2">
        <f>'Moving Avg'!H2110</f>
        <v>1.250800000000001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0"/>
        <v>25</v>
      </c>
      <c r="N2110" s="8">
        <f t="shared" si="321"/>
        <v>0</v>
      </c>
      <c r="O2110" s="8">
        <f t="shared" si="322"/>
        <v>0</v>
      </c>
      <c r="P2110" s="8">
        <f t="shared" si="323"/>
        <v>16.5</v>
      </c>
      <c r="Q2110" s="9">
        <f t="shared" si="324"/>
        <v>11.225</v>
      </c>
      <c r="R2110" s="9">
        <f t="shared" si="325"/>
        <v>9.125</v>
      </c>
      <c r="S2110" s="9">
        <f t="shared" si="326"/>
        <v>11.175000000000001</v>
      </c>
      <c r="T2110" s="9">
        <f t="shared" si="327"/>
        <v>10.375</v>
      </c>
      <c r="U2110" s="8">
        <f t="shared" si="328"/>
        <v>10.508333333333335</v>
      </c>
      <c r="V2110" s="8">
        <f t="shared" si="329"/>
        <v>10.475000000000001</v>
      </c>
    </row>
    <row r="2111" spans="1:22" ht="13.5" x14ac:dyDescent="0.25">
      <c r="A2111" s="3">
        <f>RSI!A2111</f>
        <v>45077</v>
      </c>
      <c r="B2111" s="2">
        <f>RSI!B2111</f>
        <v>1.01</v>
      </c>
      <c r="C2111" s="2">
        <f>RSI!I2111</f>
        <v>53.000986001508849</v>
      </c>
      <c r="D2111" s="2">
        <f>MACD!E2111</f>
        <v>-3.962238357606207E-2</v>
      </c>
      <c r="E2111" s="2">
        <f>MACD!F2111</f>
        <v>-7.5978560141174364E-2</v>
      </c>
      <c r="F2111" s="2">
        <f>'Moving Avg'!D2111</f>
        <v>1.034</v>
      </c>
      <c r="G2111" s="2">
        <f>'Moving Avg'!F2111</f>
        <v>1.0060000000000004</v>
      </c>
      <c r="H2111" s="2">
        <f>'Moving Avg'!G2111</f>
        <v>0.96379999999999977</v>
      </c>
      <c r="I2111" s="2">
        <f>'Moving Avg'!H2111</f>
        <v>1.2497000000000009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  <c r="M2111" s="8">
        <f t="shared" si="320"/>
        <v>25</v>
      </c>
      <c r="N2111" s="8">
        <f t="shared" si="321"/>
        <v>0</v>
      </c>
      <c r="O2111" s="8">
        <f t="shared" si="322"/>
        <v>0</v>
      </c>
      <c r="P2111" s="8">
        <f t="shared" si="323"/>
        <v>16.5</v>
      </c>
      <c r="Q2111" s="9">
        <f t="shared" si="324"/>
        <v>11.225</v>
      </c>
      <c r="R2111" s="9">
        <f t="shared" si="325"/>
        <v>9.125</v>
      </c>
      <c r="S2111" s="9">
        <f t="shared" si="326"/>
        <v>11.175000000000001</v>
      </c>
      <c r="T2111" s="9">
        <f t="shared" si="327"/>
        <v>10.375</v>
      </c>
      <c r="U2111" s="8">
        <f t="shared" si="328"/>
        <v>10.508333333333335</v>
      </c>
      <c r="V2111" s="8">
        <f t="shared" si="329"/>
        <v>10.475000000000001</v>
      </c>
    </row>
    <row r="2112" spans="1:22" ht="13.5" x14ac:dyDescent="0.25">
      <c r="A2112" s="3">
        <f>RSI!A2112</f>
        <v>45078</v>
      </c>
      <c r="B2112" s="2">
        <f>RSI!B2112</f>
        <v>1.01</v>
      </c>
      <c r="C2112" s="2">
        <f>RSI!I2112</f>
        <v>53.000986001508849</v>
      </c>
      <c r="D2112" s="2">
        <f>MACD!E2112</f>
        <v>-2.3149827992601124E-2</v>
      </c>
      <c r="E2112" s="2">
        <f>MACD!F2112</f>
        <v>-6.5412813711459711E-2</v>
      </c>
      <c r="F2112" s="2">
        <f>'Moving Avg'!D2112</f>
        <v>1.026</v>
      </c>
      <c r="G2112" s="2">
        <f>'Moving Avg'!F2112</f>
        <v>1.0130000000000003</v>
      </c>
      <c r="H2112" s="2">
        <f>'Moving Avg'!G2112</f>
        <v>0.96199999999999974</v>
      </c>
      <c r="I2112" s="2">
        <f>'Moving Avg'!H2112</f>
        <v>1.2485000000000008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0"/>
        <v>25</v>
      </c>
      <c r="N2112" s="8">
        <f t="shared" si="321"/>
        <v>0</v>
      </c>
      <c r="O2112" s="8">
        <f t="shared" si="322"/>
        <v>0</v>
      </c>
      <c r="P2112" s="8">
        <f t="shared" si="323"/>
        <v>16.5</v>
      </c>
      <c r="Q2112" s="9">
        <f t="shared" si="324"/>
        <v>11.225</v>
      </c>
      <c r="R2112" s="9">
        <f t="shared" si="325"/>
        <v>9.125</v>
      </c>
      <c r="S2112" s="9">
        <f t="shared" si="326"/>
        <v>11.175000000000001</v>
      </c>
      <c r="T2112" s="9">
        <f t="shared" si="327"/>
        <v>10.375</v>
      </c>
      <c r="U2112" s="8">
        <f t="shared" si="328"/>
        <v>10.508333333333335</v>
      </c>
      <c r="V2112" s="8">
        <f t="shared" si="329"/>
        <v>10.475000000000001</v>
      </c>
    </row>
    <row r="2113" spans="1:22" ht="13.5" x14ac:dyDescent="0.25">
      <c r="A2113" s="3">
        <f>RSI!A2113</f>
        <v>45079</v>
      </c>
      <c r="B2113" s="2">
        <f>RSI!B2113</f>
        <v>1.01</v>
      </c>
      <c r="C2113" s="2">
        <f>RSI!I2113</f>
        <v>53.000986001508849</v>
      </c>
      <c r="D2113" s="2">
        <f>MACD!E2113</f>
        <v>-9.2964032136205743E-3</v>
      </c>
      <c r="E2113" s="2">
        <f>MACD!F2113</f>
        <v>-5.4189531611891884E-2</v>
      </c>
      <c r="F2113" s="2">
        <f>'Moving Avg'!D2113</f>
        <v>1.018</v>
      </c>
      <c r="G2113" s="2">
        <f>'Moving Avg'!F2113</f>
        <v>1.0195000000000003</v>
      </c>
      <c r="H2113" s="2">
        <f>'Moving Avg'!G2113</f>
        <v>0.95979999999999965</v>
      </c>
      <c r="I2113" s="2">
        <f>'Moving Avg'!H2113</f>
        <v>1.2472500000000009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25</v>
      </c>
      <c r="N2113" s="8">
        <f t="shared" si="321"/>
        <v>0</v>
      </c>
      <c r="O2113" s="8">
        <f t="shared" si="322"/>
        <v>0</v>
      </c>
      <c r="P2113" s="8">
        <f t="shared" si="323"/>
        <v>16.5</v>
      </c>
      <c r="Q2113" s="9">
        <f t="shared" si="324"/>
        <v>11.225</v>
      </c>
      <c r="R2113" s="9">
        <f t="shared" si="325"/>
        <v>9.125</v>
      </c>
      <c r="S2113" s="9">
        <f t="shared" si="326"/>
        <v>11.175000000000001</v>
      </c>
      <c r="T2113" s="9">
        <f t="shared" si="327"/>
        <v>10.375</v>
      </c>
      <c r="U2113" s="8">
        <f t="shared" si="328"/>
        <v>10.508333333333335</v>
      </c>
      <c r="V2113" s="8">
        <f t="shared" si="329"/>
        <v>10.475000000000001</v>
      </c>
    </row>
    <row r="2114" spans="1:22" ht="13.5" x14ac:dyDescent="0.25">
      <c r="A2114" s="3">
        <f>RSI!A2114</f>
        <v>45082</v>
      </c>
      <c r="B2114" s="2">
        <f>RSI!B2114</f>
        <v>1.02</v>
      </c>
      <c r="C2114" s="2">
        <f>RSI!I2114</f>
        <v>55.064394333333738</v>
      </c>
      <c r="D2114" s="2">
        <f>MACD!E2114</f>
        <v>1.6063814788982445E-3</v>
      </c>
      <c r="E2114" s="2">
        <f>MACD!F2114</f>
        <v>-4.3030348993733862E-2</v>
      </c>
      <c r="F2114" s="2">
        <f>'Moving Avg'!D2114</f>
        <v>1.02</v>
      </c>
      <c r="G2114" s="2">
        <f>'Moving Avg'!F2114</f>
        <v>1.0250000000000004</v>
      </c>
      <c r="H2114" s="2">
        <f>'Moving Avg'!G2114</f>
        <v>0.95779999999999976</v>
      </c>
      <c r="I2114" s="2">
        <f>'Moving Avg'!H2114</f>
        <v>1.246050000000001</v>
      </c>
      <c r="J2114" s="6" t="str">
        <f>OBV!F2114</f>
        <v>BEARISH</v>
      </c>
      <c r="K2114" s="6" t="str">
        <f>OBV!G2114</f>
        <v>NEUTRAL</v>
      </c>
      <c r="L2114" s="6" t="str">
        <f>OBV!H2114</f>
        <v>BEARISH DIVERGENCE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11.225</v>
      </c>
      <c r="R2114" s="9">
        <f t="shared" si="325"/>
        <v>9.125</v>
      </c>
      <c r="S2114" s="9">
        <f t="shared" si="326"/>
        <v>11.175000000000001</v>
      </c>
      <c r="T2114" s="9">
        <f t="shared" si="327"/>
        <v>10.375</v>
      </c>
      <c r="U2114" s="8">
        <f t="shared" si="328"/>
        <v>10.508333333333335</v>
      </c>
      <c r="V2114" s="8">
        <f t="shared" si="329"/>
        <v>10.475000000000001</v>
      </c>
    </row>
    <row r="2115" spans="1:22" ht="13.5" x14ac:dyDescent="0.25">
      <c r="A2115" s="3">
        <f>RSI!A2115</f>
        <v>45083</v>
      </c>
      <c r="B2115" s="2">
        <f>RSI!B2115</f>
        <v>1.04</v>
      </c>
      <c r="C2115" s="2">
        <f>RSI!I2115</f>
        <v>58.946450579159638</v>
      </c>
      <c r="D2115" s="2">
        <f>MACD!E2115</f>
        <v>9.2184620046165122E-3</v>
      </c>
      <c r="E2115" s="2">
        <f>MACD!F2115</f>
        <v>-3.2580586794063789E-2</v>
      </c>
      <c r="F2115" s="2">
        <f>'Moving Avg'!D2115</f>
        <v>1.0180000000000002</v>
      </c>
      <c r="G2115" s="2">
        <f>'Moving Avg'!F2115</f>
        <v>1.0295000000000003</v>
      </c>
      <c r="H2115" s="2">
        <f>'Moving Avg'!G2115</f>
        <v>0.95619999999999972</v>
      </c>
      <c r="I2115" s="2">
        <f>'Moving Avg'!H2115</f>
        <v>1.2447500000000007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11.225</v>
      </c>
      <c r="R2115" s="9">
        <f t="shared" ref="R2115:R2178" si="335">M2115*0.2+N2115*0.2+O2115*0.35+P2115*0.25</f>
        <v>9.125</v>
      </c>
      <c r="S2115" s="9">
        <f t="shared" ref="S2115:S2178" si="336">M2115*0.15+N2115*0.15+O2115*0.25+P2115*0.45</f>
        <v>11.175000000000001</v>
      </c>
      <c r="T2115" s="9">
        <f t="shared" ref="T2115:T2178" si="337">0.25*SUM(M2115:P2115)</f>
        <v>10.375</v>
      </c>
      <c r="U2115" s="8">
        <f t="shared" ref="U2115:U2178" si="338">SUM(Q2115:S2115)/3</f>
        <v>10.508333333333335</v>
      </c>
      <c r="V2115" s="8">
        <f t="shared" ref="V2115:V2178" si="339">SUM(Q2115:T2115)/4</f>
        <v>10.475000000000001</v>
      </c>
    </row>
    <row r="2116" spans="1:22" ht="13.5" x14ac:dyDescent="0.25">
      <c r="A2116" s="3">
        <f>RSI!A2116</f>
        <v>45084</v>
      </c>
      <c r="B2116" s="2">
        <f>RSI!B2116</f>
        <v>1.04</v>
      </c>
      <c r="C2116" s="2">
        <f>RSI!I2116</f>
        <v>58.946450579159638</v>
      </c>
      <c r="D2116" s="2">
        <f>MACD!E2116</f>
        <v>1.3880707863744846E-2</v>
      </c>
      <c r="E2116" s="2">
        <f>MACD!F2116</f>
        <v>-2.3288327862502064E-2</v>
      </c>
      <c r="F2116" s="2">
        <f>'Moving Avg'!D2116</f>
        <v>1.024</v>
      </c>
      <c r="G2116" s="2">
        <f>'Moving Avg'!F2116</f>
        <v>1.0340000000000003</v>
      </c>
      <c r="H2116" s="2">
        <f>'Moving Avg'!G2116</f>
        <v>0.95459999999999967</v>
      </c>
      <c r="I2116" s="2">
        <f>'Moving Avg'!H2116</f>
        <v>1.2435000000000007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83.5</v>
      </c>
      <c r="Q2116" s="9">
        <f t="shared" si="334"/>
        <v>21.274999999999999</v>
      </c>
      <c r="R2116" s="9">
        <f t="shared" si="335"/>
        <v>25.875</v>
      </c>
      <c r="S2116" s="9">
        <f t="shared" si="336"/>
        <v>41.325000000000003</v>
      </c>
      <c r="T2116" s="9">
        <f t="shared" si="337"/>
        <v>27.125</v>
      </c>
      <c r="U2116" s="8">
        <f t="shared" si="338"/>
        <v>29.491666666666664</v>
      </c>
      <c r="V2116" s="8">
        <f t="shared" si="339"/>
        <v>28.9</v>
      </c>
    </row>
    <row r="2117" spans="1:22" ht="13.5" x14ac:dyDescent="0.25">
      <c r="A2117" s="3">
        <f>RSI!A2117</f>
        <v>45085</v>
      </c>
      <c r="B2117" s="2">
        <f>RSI!B2117</f>
        <v>1.05</v>
      </c>
      <c r="C2117" s="2">
        <f>RSI!I2117</f>
        <v>60.904988308136161</v>
      </c>
      <c r="D2117" s="2">
        <f>MACD!E2117</f>
        <v>1.5323997834700176E-2</v>
      </c>
      <c r="E2117" s="2">
        <f>MACD!F2117</f>
        <v>-1.5565862723061616E-2</v>
      </c>
      <c r="F2117" s="2">
        <f>'Moving Avg'!D2117</f>
        <v>1.032</v>
      </c>
      <c r="G2117" s="2">
        <f>'Moving Avg'!F2117</f>
        <v>1.0385000000000002</v>
      </c>
      <c r="H2117" s="2">
        <f>'Moving Avg'!G2117</f>
        <v>0.95319999999999949</v>
      </c>
      <c r="I2117" s="2">
        <f>'Moving Avg'!H2117</f>
        <v>1.2423000000000008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83.5</v>
      </c>
      <c r="Q2117" s="9">
        <f t="shared" si="334"/>
        <v>21.274999999999999</v>
      </c>
      <c r="R2117" s="9">
        <f t="shared" si="335"/>
        <v>25.875</v>
      </c>
      <c r="S2117" s="9">
        <f t="shared" si="336"/>
        <v>41.325000000000003</v>
      </c>
      <c r="T2117" s="9">
        <f t="shared" si="337"/>
        <v>27.125</v>
      </c>
      <c r="U2117" s="8">
        <f t="shared" si="338"/>
        <v>29.491666666666664</v>
      </c>
      <c r="V2117" s="8">
        <f t="shared" si="339"/>
        <v>28.9</v>
      </c>
    </row>
    <row r="2118" spans="1:22" ht="13.5" x14ac:dyDescent="0.25">
      <c r="A2118" s="3">
        <f>RSI!A2118</f>
        <v>45086</v>
      </c>
      <c r="B2118" s="2">
        <f>RSI!B2118</f>
        <v>1.05</v>
      </c>
      <c r="C2118" s="2">
        <f>RSI!I2118</f>
        <v>60.904988308136161</v>
      </c>
      <c r="D2118" s="2">
        <f>MACD!E2118</f>
        <v>1.6280148121520455E-2</v>
      </c>
      <c r="E2118" s="2">
        <f>MACD!F2118</f>
        <v>-9.1966605541452008E-3</v>
      </c>
      <c r="F2118" s="2">
        <f>'Moving Avg'!D2118</f>
        <v>1.04</v>
      </c>
      <c r="G2118" s="2">
        <f>'Moving Avg'!F2118</f>
        <v>1.0415000000000001</v>
      </c>
      <c r="H2118" s="2">
        <f>'Moving Avg'!G2118</f>
        <v>0.95179999999999965</v>
      </c>
      <c r="I2118" s="2">
        <f>'Moving Avg'!H2118</f>
        <v>1.241100000000001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  <c r="M2118" s="8">
        <f t="shared" si="330"/>
        <v>25</v>
      </c>
      <c r="N2118" s="8">
        <f t="shared" si="331"/>
        <v>0</v>
      </c>
      <c r="O2118" s="8">
        <f t="shared" si="332"/>
        <v>0</v>
      </c>
      <c r="P2118" s="8">
        <f t="shared" si="333"/>
        <v>83.5</v>
      </c>
      <c r="Q2118" s="9">
        <f t="shared" si="334"/>
        <v>21.274999999999999</v>
      </c>
      <c r="R2118" s="9">
        <f t="shared" si="335"/>
        <v>25.875</v>
      </c>
      <c r="S2118" s="9">
        <f t="shared" si="336"/>
        <v>41.325000000000003</v>
      </c>
      <c r="T2118" s="9">
        <f t="shared" si="337"/>
        <v>27.125</v>
      </c>
      <c r="U2118" s="8">
        <f t="shared" si="338"/>
        <v>29.491666666666664</v>
      </c>
      <c r="V2118" s="8">
        <f t="shared" si="339"/>
        <v>28.9</v>
      </c>
    </row>
    <row r="2119" spans="1:22" ht="13.5" x14ac:dyDescent="0.25">
      <c r="A2119" s="3">
        <f>RSI!A2119</f>
        <v>45089</v>
      </c>
      <c r="B2119" s="2">
        <f>RSI!B2119</f>
        <v>1.05</v>
      </c>
      <c r="C2119" s="2">
        <f>RSI!I2119</f>
        <v>60.904988308136161</v>
      </c>
      <c r="D2119" s="2">
        <f>MACD!E2119</f>
        <v>1.0689893809239681E-2</v>
      </c>
      <c r="E2119" s="2">
        <f>MACD!F2119</f>
        <v>-5.2193496814682255E-3</v>
      </c>
      <c r="F2119" s="2">
        <f>'Moving Avg'!D2119</f>
        <v>1.0459999999999998</v>
      </c>
      <c r="G2119" s="2">
        <f>'Moving Avg'!F2119</f>
        <v>1.044</v>
      </c>
      <c r="H2119" s="2">
        <f>'Moving Avg'!G2119</f>
        <v>0.95039999999999947</v>
      </c>
      <c r="I2119" s="2">
        <f>'Moving Avg'!H2119</f>
        <v>1.2401000000000011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  <c r="M2119" s="8">
        <f t="shared" si="330"/>
        <v>25</v>
      </c>
      <c r="N2119" s="8">
        <f t="shared" si="331"/>
        <v>0</v>
      </c>
      <c r="O2119" s="8">
        <f t="shared" si="332"/>
        <v>0</v>
      </c>
      <c r="P2119" s="8">
        <f t="shared" si="333"/>
        <v>83.5</v>
      </c>
      <c r="Q2119" s="9">
        <f t="shared" si="334"/>
        <v>21.274999999999999</v>
      </c>
      <c r="R2119" s="9">
        <f t="shared" si="335"/>
        <v>25.875</v>
      </c>
      <c r="S2119" s="9">
        <f t="shared" si="336"/>
        <v>41.325000000000003</v>
      </c>
      <c r="T2119" s="9">
        <f t="shared" si="337"/>
        <v>27.125</v>
      </c>
      <c r="U2119" s="8">
        <f t="shared" si="338"/>
        <v>29.491666666666664</v>
      </c>
      <c r="V2119" s="8">
        <f t="shared" si="339"/>
        <v>28.9</v>
      </c>
    </row>
    <row r="2120" spans="1:22" ht="13.5" x14ac:dyDescent="0.25">
      <c r="A2120" s="3">
        <f>RSI!A2120</f>
        <v>45090</v>
      </c>
      <c r="B2120" s="2">
        <f>RSI!B2120</f>
        <v>1.06</v>
      </c>
      <c r="C2120" s="2">
        <f>RSI!I2120</f>
        <v>63.10346021357639</v>
      </c>
      <c r="D2120" s="2">
        <f>MACD!E2120</f>
        <v>1.1145507737689409E-2</v>
      </c>
      <c r="E2120" s="2">
        <f>MACD!F2120</f>
        <v>-1.9463781976366986E-3</v>
      </c>
      <c r="F2120" s="2">
        <f>'Moving Avg'!D2120</f>
        <v>1.05</v>
      </c>
      <c r="G2120" s="2">
        <f>'Moving Avg'!F2120</f>
        <v>1.0449999999999999</v>
      </c>
      <c r="H2120" s="2">
        <f>'Moving Avg'!G2120</f>
        <v>0.94959999999999956</v>
      </c>
      <c r="I2120" s="2">
        <f>'Moving Avg'!H2120</f>
        <v>1.2391500000000013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0"/>
        <v>25</v>
      </c>
      <c r="N2120" s="8">
        <f t="shared" si="331"/>
        <v>0</v>
      </c>
      <c r="O2120" s="8">
        <f t="shared" si="332"/>
        <v>0</v>
      </c>
      <c r="P2120" s="8">
        <f t="shared" si="333"/>
        <v>83.5</v>
      </c>
      <c r="Q2120" s="9">
        <f t="shared" si="334"/>
        <v>21.274999999999999</v>
      </c>
      <c r="R2120" s="9">
        <f t="shared" si="335"/>
        <v>25.875</v>
      </c>
      <c r="S2120" s="9">
        <f t="shared" si="336"/>
        <v>41.325000000000003</v>
      </c>
      <c r="T2120" s="9">
        <f t="shared" si="337"/>
        <v>27.125</v>
      </c>
      <c r="U2120" s="8">
        <f t="shared" si="338"/>
        <v>29.491666666666664</v>
      </c>
      <c r="V2120" s="8">
        <f t="shared" si="339"/>
        <v>28.9</v>
      </c>
    </row>
    <row r="2121" spans="1:22" ht="13.5" x14ac:dyDescent="0.25">
      <c r="A2121" s="3">
        <f>RSI!A2121</f>
        <v>45091</v>
      </c>
      <c r="B2121" s="2">
        <f>RSI!B2121</f>
        <v>1.06</v>
      </c>
      <c r="C2121" s="2">
        <f>RSI!I2121</f>
        <v>63.10346021357639</v>
      </c>
      <c r="D2121" s="2">
        <f>MACD!E2121</f>
        <v>5.1076496162447693E-3</v>
      </c>
      <c r="E2121" s="2">
        <f>MACD!F2121</f>
        <v>-5.3557263486040513E-4</v>
      </c>
      <c r="F2121" s="2">
        <f>'Moving Avg'!D2121</f>
        <v>1.0540000000000003</v>
      </c>
      <c r="G2121" s="2">
        <f>'Moving Avg'!F2121</f>
        <v>1.0449999999999999</v>
      </c>
      <c r="H2121" s="2">
        <f>'Moving Avg'!G2121</f>
        <v>0.94879999999999964</v>
      </c>
      <c r="I2121" s="2">
        <f>'Moving Avg'!H2121</f>
        <v>1.2379500000000012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0"/>
        <v>25</v>
      </c>
      <c r="N2121" s="8">
        <f t="shared" si="331"/>
        <v>0</v>
      </c>
      <c r="O2121" s="8">
        <f t="shared" si="332"/>
        <v>0</v>
      </c>
      <c r="P2121" s="8">
        <f t="shared" si="333"/>
        <v>83.5</v>
      </c>
      <c r="Q2121" s="9">
        <f t="shared" si="334"/>
        <v>21.274999999999999</v>
      </c>
      <c r="R2121" s="9">
        <f t="shared" si="335"/>
        <v>25.875</v>
      </c>
      <c r="S2121" s="9">
        <f t="shared" si="336"/>
        <v>41.325000000000003</v>
      </c>
      <c r="T2121" s="9">
        <f t="shared" si="337"/>
        <v>27.125</v>
      </c>
      <c r="U2121" s="8">
        <f t="shared" si="338"/>
        <v>29.491666666666664</v>
      </c>
      <c r="V2121" s="8">
        <f t="shared" si="339"/>
        <v>28.9</v>
      </c>
    </row>
    <row r="2122" spans="1:22" ht="13.5" x14ac:dyDescent="0.25">
      <c r="A2122" s="3">
        <f>RSI!A2122</f>
        <v>45092</v>
      </c>
      <c r="B2122" s="2">
        <f>RSI!B2122</f>
        <v>1.06</v>
      </c>
      <c r="C2122" s="2">
        <f>RSI!I2122</f>
        <v>63.10346021357639</v>
      </c>
      <c r="D2122" s="2">
        <f>MACD!E2122</f>
        <v>-2.5087340900364907E-4</v>
      </c>
      <c r="E2122" s="2">
        <f>MACD!F2122</f>
        <v>-4.7863278968905394E-4</v>
      </c>
      <c r="F2122" s="2">
        <f>'Moving Avg'!D2122</f>
        <v>1.0560000000000003</v>
      </c>
      <c r="G2122" s="2">
        <f>'Moving Avg'!F2122</f>
        <v>1.0444999999999998</v>
      </c>
      <c r="H2122" s="2">
        <f>'Moving Avg'!G2122</f>
        <v>0.94879999999999964</v>
      </c>
      <c r="I2122" s="2">
        <f>'Moving Avg'!H2122</f>
        <v>1.2365000000000013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25</v>
      </c>
      <c r="N2122" s="8">
        <f t="shared" si="331"/>
        <v>0</v>
      </c>
      <c r="O2122" s="8">
        <f t="shared" si="332"/>
        <v>0</v>
      </c>
      <c r="P2122" s="8">
        <f t="shared" si="333"/>
        <v>83.5</v>
      </c>
      <c r="Q2122" s="9">
        <f t="shared" si="334"/>
        <v>21.274999999999999</v>
      </c>
      <c r="R2122" s="9">
        <f t="shared" si="335"/>
        <v>25.875</v>
      </c>
      <c r="S2122" s="9">
        <f t="shared" si="336"/>
        <v>41.325000000000003</v>
      </c>
      <c r="T2122" s="9">
        <f t="shared" si="337"/>
        <v>27.125</v>
      </c>
      <c r="U2122" s="8">
        <f t="shared" si="338"/>
        <v>29.491666666666664</v>
      </c>
      <c r="V2122" s="8">
        <f t="shared" si="339"/>
        <v>28.9</v>
      </c>
    </row>
    <row r="2123" spans="1:22" ht="13.5" x14ac:dyDescent="0.25">
      <c r="A2123" s="3">
        <f>RSI!A2123</f>
        <v>45093</v>
      </c>
      <c r="B2123" s="2">
        <f>RSI!B2123</f>
        <v>1.07</v>
      </c>
      <c r="C2123" s="2">
        <f>RSI!I2123</f>
        <v>65.524824374850297</v>
      </c>
      <c r="D2123" s="2">
        <f>MACD!E2123</f>
        <v>-5.7568287887967973E-3</v>
      </c>
      <c r="E2123" s="2">
        <f>MACD!F2123</f>
        <v>-1.5342719895106026E-3</v>
      </c>
      <c r="F2123" s="2">
        <f>'Moving Avg'!D2123</f>
        <v>1.06</v>
      </c>
      <c r="G2123" s="2">
        <f>'Moving Avg'!F2123</f>
        <v>1.0444999999999998</v>
      </c>
      <c r="H2123" s="2">
        <f>'Moving Avg'!G2123</f>
        <v>0.94979999999999976</v>
      </c>
      <c r="I2123" s="2">
        <f>'Moving Avg'!H2123</f>
        <v>1.2349500000000011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25</v>
      </c>
      <c r="N2123" s="8">
        <f t="shared" si="331"/>
        <v>45</v>
      </c>
      <c r="O2123" s="8">
        <f t="shared" si="332"/>
        <v>0</v>
      </c>
      <c r="P2123" s="8">
        <f t="shared" si="333"/>
        <v>83.5</v>
      </c>
      <c r="Q2123" s="9">
        <f t="shared" si="334"/>
        <v>37.024999999999999</v>
      </c>
      <c r="R2123" s="9">
        <f t="shared" si="335"/>
        <v>34.875</v>
      </c>
      <c r="S2123" s="9">
        <f t="shared" si="336"/>
        <v>48.075000000000003</v>
      </c>
      <c r="T2123" s="9">
        <f t="shared" si="337"/>
        <v>38.375</v>
      </c>
      <c r="U2123" s="8">
        <f t="shared" si="338"/>
        <v>39.991666666666667</v>
      </c>
      <c r="V2123" s="8">
        <f t="shared" si="339"/>
        <v>39.587500000000006</v>
      </c>
    </row>
    <row r="2124" spans="1:22" ht="13.5" x14ac:dyDescent="0.25">
      <c r="A2124" s="3">
        <f>RSI!A2124</f>
        <v>45096</v>
      </c>
      <c r="B2124" s="2">
        <f>RSI!B2124</f>
        <v>1.07</v>
      </c>
      <c r="C2124" s="2">
        <f>RSI!I2124</f>
        <v>65.524824374850283</v>
      </c>
      <c r="D2124" s="2">
        <f>MACD!E2124</f>
        <v>-9.1503057525799125E-3</v>
      </c>
      <c r="E2124" s="2">
        <f>MACD!F2124</f>
        <v>-3.0574787421244649E-3</v>
      </c>
      <c r="F2124" s="2">
        <f>'Moving Avg'!D2124</f>
        <v>1.0640000000000001</v>
      </c>
      <c r="G2124" s="2">
        <f>'Moving Avg'!F2124</f>
        <v>1.0444999999999998</v>
      </c>
      <c r="H2124" s="2">
        <f>'Moving Avg'!G2124</f>
        <v>0.95159999999999978</v>
      </c>
      <c r="I2124" s="2">
        <f>'Moving Avg'!H2124</f>
        <v>1.2334000000000009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0"/>
        <v>25</v>
      </c>
      <c r="N2124" s="8">
        <f t="shared" si="331"/>
        <v>45</v>
      </c>
      <c r="O2124" s="8">
        <f t="shared" si="332"/>
        <v>0</v>
      </c>
      <c r="P2124" s="8">
        <f t="shared" si="333"/>
        <v>83.5</v>
      </c>
      <c r="Q2124" s="9">
        <f t="shared" si="334"/>
        <v>37.024999999999999</v>
      </c>
      <c r="R2124" s="9">
        <f t="shared" si="335"/>
        <v>34.875</v>
      </c>
      <c r="S2124" s="9">
        <f t="shared" si="336"/>
        <v>48.075000000000003</v>
      </c>
      <c r="T2124" s="9">
        <f t="shared" si="337"/>
        <v>38.375</v>
      </c>
      <c r="U2124" s="8">
        <f t="shared" si="338"/>
        <v>39.991666666666667</v>
      </c>
      <c r="V2124" s="8">
        <f t="shared" si="339"/>
        <v>39.587500000000006</v>
      </c>
    </row>
    <row r="2125" spans="1:22" ht="13.5" x14ac:dyDescent="0.25">
      <c r="A2125" s="3">
        <f>RSI!A2125</f>
        <v>45097</v>
      </c>
      <c r="B2125" s="2">
        <f>RSI!B2125</f>
        <v>1.08</v>
      </c>
      <c r="C2125" s="2">
        <f>RSI!I2125</f>
        <v>67.963160135141749</v>
      </c>
      <c r="D2125" s="2">
        <f>MACD!E2125</f>
        <v>-9.938354020471829E-3</v>
      </c>
      <c r="E2125" s="2">
        <f>MACD!F2125</f>
        <v>-4.4336537977939378E-3</v>
      </c>
      <c r="F2125" s="2">
        <f>'Moving Avg'!D2125</f>
        <v>1.0680000000000001</v>
      </c>
      <c r="G2125" s="2">
        <f>'Moving Avg'!F2125</f>
        <v>1.0449999999999999</v>
      </c>
      <c r="H2125" s="2">
        <f>'Moving Avg'!G2125</f>
        <v>0.95359999999999989</v>
      </c>
      <c r="I2125" s="2">
        <f>'Moving Avg'!H2125</f>
        <v>1.2318500000000012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0"/>
        <v>25</v>
      </c>
      <c r="N2125" s="8">
        <f t="shared" si="331"/>
        <v>45</v>
      </c>
      <c r="O2125" s="8">
        <f t="shared" si="332"/>
        <v>0</v>
      </c>
      <c r="P2125" s="8">
        <f t="shared" si="333"/>
        <v>83.5</v>
      </c>
      <c r="Q2125" s="9">
        <f t="shared" si="334"/>
        <v>37.024999999999999</v>
      </c>
      <c r="R2125" s="9">
        <f t="shared" si="335"/>
        <v>34.875</v>
      </c>
      <c r="S2125" s="9">
        <f t="shared" si="336"/>
        <v>48.075000000000003</v>
      </c>
      <c r="T2125" s="9">
        <f t="shared" si="337"/>
        <v>38.375</v>
      </c>
      <c r="U2125" s="8">
        <f t="shared" si="338"/>
        <v>39.991666666666667</v>
      </c>
      <c r="V2125" s="8">
        <f t="shared" si="339"/>
        <v>39.587500000000006</v>
      </c>
    </row>
    <row r="2126" spans="1:22" ht="13.5" x14ac:dyDescent="0.25">
      <c r="A2126" s="3">
        <f>RSI!A2126</f>
        <v>45098</v>
      </c>
      <c r="B2126" s="2">
        <f>RSI!B2126</f>
        <v>1.0900000000000001</v>
      </c>
      <c r="C2126" s="2">
        <f>RSI!I2126</f>
        <v>70.230629146714506</v>
      </c>
      <c r="D2126" s="2">
        <f>MACD!E2126</f>
        <v>-1.1639094355481605E-2</v>
      </c>
      <c r="E2126" s="2">
        <f>MACD!F2126</f>
        <v>-5.8747419093314714E-3</v>
      </c>
      <c r="F2126" s="2">
        <f>'Moving Avg'!D2126</f>
        <v>1.0740000000000001</v>
      </c>
      <c r="G2126" s="2">
        <f>'Moving Avg'!F2126</f>
        <v>1.0465000000000002</v>
      </c>
      <c r="H2126" s="2">
        <f>'Moving Avg'!G2126</f>
        <v>0.95660000000000001</v>
      </c>
      <c r="I2126" s="2">
        <f>'Moving Avg'!H2126</f>
        <v>1.2303000000000011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0"/>
        <v>0</v>
      </c>
      <c r="N2126" s="8">
        <f t="shared" si="331"/>
        <v>45</v>
      </c>
      <c r="O2126" s="8">
        <f t="shared" si="332"/>
        <v>0</v>
      </c>
      <c r="P2126" s="8">
        <f t="shared" si="333"/>
        <v>83.5</v>
      </c>
      <c r="Q2126" s="9">
        <f t="shared" si="334"/>
        <v>28.274999999999999</v>
      </c>
      <c r="R2126" s="9">
        <f t="shared" si="335"/>
        <v>29.875</v>
      </c>
      <c r="S2126" s="9">
        <f t="shared" si="336"/>
        <v>44.325000000000003</v>
      </c>
      <c r="T2126" s="9">
        <f t="shared" si="337"/>
        <v>32.125</v>
      </c>
      <c r="U2126" s="8">
        <f t="shared" si="338"/>
        <v>34.158333333333331</v>
      </c>
      <c r="V2126" s="8">
        <f t="shared" si="339"/>
        <v>33.65</v>
      </c>
    </row>
    <row r="2127" spans="1:22" ht="13.5" x14ac:dyDescent="0.25">
      <c r="A2127" s="3">
        <f>RSI!A2127</f>
        <v>45099</v>
      </c>
      <c r="B2127" s="2">
        <f>RSI!B2127</f>
        <v>1.0900000000000001</v>
      </c>
      <c r="C2127" s="2">
        <f>RSI!I2127</f>
        <v>70.230629146714506</v>
      </c>
      <c r="D2127" s="2">
        <f>MACD!E2127</f>
        <v>-1.1870283001366833E-2</v>
      </c>
      <c r="E2127" s="2">
        <f>MACD!F2127</f>
        <v>-7.0738501277385442E-3</v>
      </c>
      <c r="F2127" s="2">
        <f>'Moving Avg'!D2127</f>
        <v>1.08</v>
      </c>
      <c r="G2127" s="2">
        <f>'Moving Avg'!F2127</f>
        <v>1.0485</v>
      </c>
      <c r="H2127" s="2">
        <f>'Moving Avg'!G2127</f>
        <v>0.96040000000000003</v>
      </c>
      <c r="I2127" s="2">
        <f>'Moving Avg'!H2127</f>
        <v>1.2290500000000011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0"/>
        <v>0</v>
      </c>
      <c r="N2127" s="8">
        <f t="shared" si="331"/>
        <v>45</v>
      </c>
      <c r="O2127" s="8">
        <f t="shared" si="332"/>
        <v>0</v>
      </c>
      <c r="P2127" s="8">
        <f t="shared" si="333"/>
        <v>83.5</v>
      </c>
      <c r="Q2127" s="9">
        <f t="shared" si="334"/>
        <v>28.274999999999999</v>
      </c>
      <c r="R2127" s="9">
        <f t="shared" si="335"/>
        <v>29.875</v>
      </c>
      <c r="S2127" s="9">
        <f t="shared" si="336"/>
        <v>44.325000000000003</v>
      </c>
      <c r="T2127" s="9">
        <f t="shared" si="337"/>
        <v>32.125</v>
      </c>
      <c r="U2127" s="8">
        <f t="shared" si="338"/>
        <v>34.158333333333331</v>
      </c>
      <c r="V2127" s="8">
        <f t="shared" si="339"/>
        <v>33.65</v>
      </c>
    </row>
    <row r="2128" spans="1:22" ht="13.5" x14ac:dyDescent="0.25">
      <c r="A2128" s="3">
        <f>RSI!A2128</f>
        <v>45100</v>
      </c>
      <c r="B2128" s="2">
        <f>RSI!B2128</f>
        <v>1.0900000000000001</v>
      </c>
      <c r="C2128" s="2">
        <f>RSI!I2128</f>
        <v>70.230629146714506</v>
      </c>
      <c r="D2128" s="2">
        <f>MACD!E2128</f>
        <v>-1.2371980282315453E-2</v>
      </c>
      <c r="E2128" s="2">
        <f>MACD!F2128</f>
        <v>-8.1334761586539274E-3</v>
      </c>
      <c r="F2128" s="2">
        <f>'Moving Avg'!D2128</f>
        <v>1.0840000000000001</v>
      </c>
      <c r="G2128" s="2">
        <f>'Moving Avg'!F2128</f>
        <v>1.0505</v>
      </c>
      <c r="H2128" s="2">
        <f>'Moving Avg'!G2128</f>
        <v>0.96500000000000019</v>
      </c>
      <c r="I2128" s="2">
        <f>'Moving Avg'!H2128</f>
        <v>1.2278000000000011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0"/>
        <v>0</v>
      </c>
      <c r="N2128" s="8">
        <f t="shared" si="331"/>
        <v>45</v>
      </c>
      <c r="O2128" s="8">
        <f t="shared" si="332"/>
        <v>0</v>
      </c>
      <c r="P2128" s="8">
        <f t="shared" si="333"/>
        <v>83.5</v>
      </c>
      <c r="Q2128" s="9">
        <f t="shared" si="334"/>
        <v>28.274999999999999</v>
      </c>
      <c r="R2128" s="9">
        <f t="shared" si="335"/>
        <v>29.875</v>
      </c>
      <c r="S2128" s="9">
        <f t="shared" si="336"/>
        <v>44.325000000000003</v>
      </c>
      <c r="T2128" s="9">
        <f t="shared" si="337"/>
        <v>32.125</v>
      </c>
      <c r="U2128" s="8">
        <f t="shared" si="338"/>
        <v>34.158333333333331</v>
      </c>
      <c r="V2128" s="8">
        <f t="shared" si="339"/>
        <v>33.65</v>
      </c>
    </row>
    <row r="2129" spans="1:22" ht="13.5" x14ac:dyDescent="0.25">
      <c r="A2129" s="3">
        <f>RSI!A2129</f>
        <v>45103</v>
      </c>
      <c r="B2129" s="2">
        <f>RSI!B2129</f>
        <v>1.0900000000000001</v>
      </c>
      <c r="C2129" s="2">
        <f>RSI!I2129</f>
        <v>70.230629146714506</v>
      </c>
      <c r="D2129" s="2">
        <f>MACD!E2129</f>
        <v>-1.3079897180126476E-2</v>
      </c>
      <c r="E2129" s="2">
        <f>MACD!F2129</f>
        <v>-9.1227603629484375E-3</v>
      </c>
      <c r="F2129" s="2">
        <f>'Moving Avg'!D2129</f>
        <v>1.0879999999999999</v>
      </c>
      <c r="G2129" s="2">
        <f>'Moving Avg'!F2129</f>
        <v>1.0545000000000002</v>
      </c>
      <c r="H2129" s="2">
        <f>'Moving Avg'!G2129</f>
        <v>0.97020000000000028</v>
      </c>
      <c r="I2129" s="2">
        <f>'Moving Avg'!H2129</f>
        <v>1.2267500000000011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0</v>
      </c>
      <c r="N2129" s="8">
        <f t="shared" si="331"/>
        <v>45</v>
      </c>
      <c r="O2129" s="8">
        <f t="shared" si="332"/>
        <v>0</v>
      </c>
      <c r="P2129" s="8">
        <f t="shared" si="333"/>
        <v>83.5</v>
      </c>
      <c r="Q2129" s="9">
        <f t="shared" si="334"/>
        <v>28.274999999999999</v>
      </c>
      <c r="R2129" s="9">
        <f t="shared" si="335"/>
        <v>29.875</v>
      </c>
      <c r="S2129" s="9">
        <f t="shared" si="336"/>
        <v>44.325000000000003</v>
      </c>
      <c r="T2129" s="9">
        <f t="shared" si="337"/>
        <v>32.125</v>
      </c>
      <c r="U2129" s="8">
        <f t="shared" si="338"/>
        <v>34.158333333333331</v>
      </c>
      <c r="V2129" s="8">
        <f t="shared" si="339"/>
        <v>33.65</v>
      </c>
    </row>
    <row r="2130" spans="1:22" ht="13.5" x14ac:dyDescent="0.25">
      <c r="A2130" s="3">
        <f>RSI!A2130</f>
        <v>45104</v>
      </c>
      <c r="B2130" s="2">
        <f>RSI!B2130</f>
        <v>1.07</v>
      </c>
      <c r="C2130" s="2">
        <f>RSI!I2130</f>
        <v>58.99764609596653</v>
      </c>
      <c r="D2130" s="2">
        <f>MACD!E2130</f>
        <v>-1.0921371704848637E-2</v>
      </c>
      <c r="E2130" s="2">
        <f>MACD!F2130</f>
        <v>-9.4824826313284778E-3</v>
      </c>
      <c r="F2130" s="2">
        <f>'Moving Avg'!D2130</f>
        <v>1.0860000000000001</v>
      </c>
      <c r="G2130" s="2">
        <f>'Moving Avg'!F2130</f>
        <v>1.0555000000000001</v>
      </c>
      <c r="H2130" s="2">
        <f>'Moving Avg'!G2130</f>
        <v>0.97500000000000031</v>
      </c>
      <c r="I2130" s="2">
        <f>'Moving Avg'!H2130</f>
        <v>1.2256000000000009</v>
      </c>
      <c r="J2130" s="6" t="str">
        <f>OBV!F2130</f>
        <v>BULLISH</v>
      </c>
      <c r="K2130" s="6" t="str">
        <f>OBV!G2130</f>
        <v>NEUTRAL</v>
      </c>
      <c r="L2130" s="6" t="str">
        <f>OBV!H2130</f>
        <v>BULLISH DIVERGENCE</v>
      </c>
      <c r="M2130" s="8">
        <f t="shared" si="330"/>
        <v>25</v>
      </c>
      <c r="N2130" s="8">
        <f t="shared" si="331"/>
        <v>45</v>
      </c>
      <c r="O2130" s="8">
        <f t="shared" si="332"/>
        <v>0</v>
      </c>
      <c r="P2130" s="8">
        <f t="shared" si="333"/>
        <v>66.5</v>
      </c>
      <c r="Q2130" s="9">
        <f t="shared" si="334"/>
        <v>34.475000000000001</v>
      </c>
      <c r="R2130" s="9">
        <f t="shared" si="335"/>
        <v>30.625</v>
      </c>
      <c r="S2130" s="9">
        <f t="shared" si="336"/>
        <v>40.424999999999997</v>
      </c>
      <c r="T2130" s="9">
        <f t="shared" si="337"/>
        <v>34.125</v>
      </c>
      <c r="U2130" s="8">
        <f t="shared" si="338"/>
        <v>35.174999999999997</v>
      </c>
      <c r="V2130" s="8">
        <f t="shared" si="339"/>
        <v>34.912499999999994</v>
      </c>
    </row>
    <row r="2131" spans="1:22" ht="13.5" x14ac:dyDescent="0.25">
      <c r="A2131" s="3">
        <f>RSI!A2131</f>
        <v>45107</v>
      </c>
      <c r="B2131" s="2">
        <f>RSI!B2131</f>
        <v>1.07</v>
      </c>
      <c r="C2131" s="2">
        <f>RSI!I2131</f>
        <v>58.99764609596653</v>
      </c>
      <c r="D2131" s="2">
        <f>MACD!E2131</f>
        <v>-9.2197193045044923E-3</v>
      </c>
      <c r="E2131" s="2">
        <f>MACD!F2131</f>
        <v>-9.4299299659636807E-3</v>
      </c>
      <c r="F2131" s="2">
        <f>'Moving Avg'!D2131</f>
        <v>1.0820000000000003</v>
      </c>
      <c r="G2131" s="2">
        <f>'Moving Avg'!F2131</f>
        <v>1.0585</v>
      </c>
      <c r="H2131" s="2">
        <f>'Moving Avg'!G2131</f>
        <v>0.98040000000000038</v>
      </c>
      <c r="I2131" s="2">
        <f>'Moving Avg'!H2131</f>
        <v>1.2244500000000011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11.225</v>
      </c>
      <c r="R2131" s="9">
        <f t="shared" si="335"/>
        <v>9.125</v>
      </c>
      <c r="S2131" s="9">
        <f t="shared" si="336"/>
        <v>11.175000000000001</v>
      </c>
      <c r="T2131" s="9">
        <f t="shared" si="337"/>
        <v>10.375</v>
      </c>
      <c r="U2131" s="8">
        <f t="shared" si="338"/>
        <v>10.508333333333335</v>
      </c>
      <c r="V2131" s="8">
        <f t="shared" si="339"/>
        <v>10.475000000000001</v>
      </c>
    </row>
    <row r="2132" spans="1:22" ht="13.5" x14ac:dyDescent="0.25">
      <c r="A2132" s="3">
        <f>RSI!A2132</f>
        <v>45110</v>
      </c>
      <c r="B2132" s="2">
        <f>RSI!B2132</f>
        <v>1.0900000000000001</v>
      </c>
      <c r="C2132" s="2">
        <f>RSI!I2132</f>
        <v>65.413376145448495</v>
      </c>
      <c r="D2132" s="2">
        <f>MACD!E2132</f>
        <v>-9.3768894261208047E-3</v>
      </c>
      <c r="E2132" s="2">
        <f>MACD!F2132</f>
        <v>-9.4193218579951051E-3</v>
      </c>
      <c r="F2132" s="2">
        <f>'Moving Avg'!D2132</f>
        <v>1.0820000000000001</v>
      </c>
      <c r="G2132" s="2">
        <f>'Moving Avg'!F2132</f>
        <v>1.0625000000000002</v>
      </c>
      <c r="H2132" s="2">
        <f>'Moving Avg'!G2132</f>
        <v>0.98680000000000034</v>
      </c>
      <c r="I2132" s="2">
        <f>'Moving Avg'!H2132</f>
        <v>1.2234000000000012</v>
      </c>
      <c r="J2132" s="6" t="str">
        <f>OBV!F2132</f>
        <v>BULLISH</v>
      </c>
      <c r="K2132" s="6" t="str">
        <f>OBV!G2132</f>
        <v>NEUTRAL</v>
      </c>
      <c r="L2132" s="6" t="str">
        <f>OBV!H2132</f>
        <v>NEUTRAL</v>
      </c>
      <c r="M2132" s="8">
        <f t="shared" si="330"/>
        <v>25</v>
      </c>
      <c r="N2132" s="8">
        <f t="shared" si="331"/>
        <v>0</v>
      </c>
      <c r="O2132" s="8">
        <f t="shared" si="332"/>
        <v>0</v>
      </c>
      <c r="P2132" s="8">
        <f t="shared" si="333"/>
        <v>49.5</v>
      </c>
      <c r="Q2132" s="9">
        <f t="shared" si="334"/>
        <v>16.175000000000001</v>
      </c>
      <c r="R2132" s="9">
        <f t="shared" si="335"/>
        <v>17.375</v>
      </c>
      <c r="S2132" s="9">
        <f t="shared" si="336"/>
        <v>26.025000000000002</v>
      </c>
      <c r="T2132" s="9">
        <f t="shared" si="337"/>
        <v>18.625</v>
      </c>
      <c r="U2132" s="8">
        <f t="shared" si="338"/>
        <v>19.858333333333334</v>
      </c>
      <c r="V2132" s="8">
        <f t="shared" si="339"/>
        <v>19.55</v>
      </c>
    </row>
    <row r="2133" spans="1:22" ht="13.5" x14ac:dyDescent="0.25">
      <c r="A2133" s="3">
        <f>RSI!A2133</f>
        <v>45111</v>
      </c>
      <c r="B2133" s="2">
        <f>RSI!B2133</f>
        <v>1.07</v>
      </c>
      <c r="C2133" s="2">
        <f>RSI!I2133</f>
        <v>55.980228304350256</v>
      </c>
      <c r="D2133" s="2">
        <f>MACD!E2133</f>
        <v>-6.7151065934714094E-3</v>
      </c>
      <c r="E2133" s="2">
        <f>MACD!F2133</f>
        <v>-8.8784788050903663E-3</v>
      </c>
      <c r="F2133" s="2">
        <f>'Moving Avg'!D2133</f>
        <v>1.0780000000000001</v>
      </c>
      <c r="G2133" s="2">
        <f>'Moving Avg'!F2133</f>
        <v>1.0655000000000001</v>
      </c>
      <c r="H2133" s="2">
        <f>'Moving Avg'!G2133</f>
        <v>0.9934000000000005</v>
      </c>
      <c r="I2133" s="2">
        <f>'Moving Avg'!H2133</f>
        <v>1.2220000000000011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0</v>
      </c>
      <c r="P2133" s="8">
        <f t="shared" si="333"/>
        <v>16.5</v>
      </c>
      <c r="Q2133" s="9">
        <f t="shared" si="334"/>
        <v>11.225</v>
      </c>
      <c r="R2133" s="9">
        <f t="shared" si="335"/>
        <v>9.125</v>
      </c>
      <c r="S2133" s="9">
        <f t="shared" si="336"/>
        <v>11.175000000000001</v>
      </c>
      <c r="T2133" s="9">
        <f t="shared" si="337"/>
        <v>10.375</v>
      </c>
      <c r="U2133" s="8">
        <f t="shared" si="338"/>
        <v>10.508333333333335</v>
      </c>
      <c r="V2133" s="8">
        <f t="shared" si="339"/>
        <v>10.475000000000001</v>
      </c>
    </row>
    <row r="2134" spans="1:22" ht="13.5" x14ac:dyDescent="0.25">
      <c r="A2134" s="3">
        <f>RSI!A2134</f>
        <v>45112</v>
      </c>
      <c r="B2134" s="2">
        <f>RSI!B2134</f>
        <v>1.08</v>
      </c>
      <c r="C2134" s="2">
        <f>RSI!I2134</f>
        <v>59.152092455116957</v>
      </c>
      <c r="D2134" s="2">
        <f>MACD!E2134</f>
        <v>-5.2938795126951099E-3</v>
      </c>
      <c r="E2134" s="2">
        <f>MACD!F2134</f>
        <v>-8.1615589466113147E-3</v>
      </c>
      <c r="F2134" s="2">
        <f>'Moving Avg'!D2134</f>
        <v>1.0760000000000001</v>
      </c>
      <c r="G2134" s="2">
        <f>'Moving Avg'!F2134</f>
        <v>1.0684999999999998</v>
      </c>
      <c r="H2134" s="2">
        <f>'Moving Avg'!G2134</f>
        <v>1.0008000000000004</v>
      </c>
      <c r="I2134" s="2">
        <f>'Moving Avg'!H2134</f>
        <v>1.2209500000000011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25</v>
      </c>
      <c r="N2134" s="8">
        <f t="shared" si="331"/>
        <v>0</v>
      </c>
      <c r="O2134" s="8">
        <f t="shared" si="332"/>
        <v>0</v>
      </c>
      <c r="P2134" s="8">
        <f t="shared" si="333"/>
        <v>16.5</v>
      </c>
      <c r="Q2134" s="9">
        <f t="shared" si="334"/>
        <v>11.225</v>
      </c>
      <c r="R2134" s="9">
        <f t="shared" si="335"/>
        <v>9.125</v>
      </c>
      <c r="S2134" s="9">
        <f t="shared" si="336"/>
        <v>11.175000000000001</v>
      </c>
      <c r="T2134" s="9">
        <f t="shared" si="337"/>
        <v>10.375</v>
      </c>
      <c r="U2134" s="8">
        <f t="shared" si="338"/>
        <v>10.508333333333335</v>
      </c>
      <c r="V2134" s="8">
        <f t="shared" si="339"/>
        <v>10.475000000000001</v>
      </c>
    </row>
    <row r="2135" spans="1:22" ht="13.5" x14ac:dyDescent="0.25">
      <c r="A2135" s="3">
        <f>RSI!A2135</f>
        <v>45113</v>
      </c>
      <c r="B2135" s="2">
        <f>RSI!B2135</f>
        <v>1.08</v>
      </c>
      <c r="C2135" s="2">
        <f>RSI!I2135</f>
        <v>59.152092455116964</v>
      </c>
      <c r="D2135" s="2">
        <f>MACD!E2135</f>
        <v>-2.6955519763296465E-3</v>
      </c>
      <c r="E2135" s="2">
        <f>MACD!F2135</f>
        <v>-7.0683575525549809E-3</v>
      </c>
      <c r="F2135" s="2">
        <f>'Moving Avg'!D2135</f>
        <v>1.0780000000000001</v>
      </c>
      <c r="G2135" s="2">
        <f>'Moving Avg'!F2135</f>
        <v>1.0704999999999998</v>
      </c>
      <c r="H2135" s="2">
        <f>'Moving Avg'!G2135</f>
        <v>1.0076000000000005</v>
      </c>
      <c r="I2135" s="2">
        <f>'Moving Avg'!H2135</f>
        <v>1.2201500000000012</v>
      </c>
      <c r="J2135" s="6" t="str">
        <f>OBV!F2135</f>
        <v>BEARISH</v>
      </c>
      <c r="K2135" s="6" t="str">
        <f>OBV!G2135</f>
        <v>NEUTRAL</v>
      </c>
      <c r="L2135" s="6" t="str">
        <f>OBV!H2135</f>
        <v>BEARISH DIVERGENCE</v>
      </c>
      <c r="M2135" s="8">
        <f t="shared" si="330"/>
        <v>25</v>
      </c>
      <c r="N2135" s="8">
        <f t="shared" si="331"/>
        <v>0</v>
      </c>
      <c r="O2135" s="8">
        <f t="shared" si="332"/>
        <v>0</v>
      </c>
      <c r="P2135" s="8">
        <f t="shared" si="333"/>
        <v>16.5</v>
      </c>
      <c r="Q2135" s="9">
        <f t="shared" si="334"/>
        <v>11.225</v>
      </c>
      <c r="R2135" s="9">
        <f t="shared" si="335"/>
        <v>9.125</v>
      </c>
      <c r="S2135" s="9">
        <f t="shared" si="336"/>
        <v>11.175000000000001</v>
      </c>
      <c r="T2135" s="9">
        <f t="shared" si="337"/>
        <v>10.375</v>
      </c>
      <c r="U2135" s="8">
        <f t="shared" si="338"/>
        <v>10.508333333333335</v>
      </c>
      <c r="V2135" s="8">
        <f t="shared" si="339"/>
        <v>10.475000000000001</v>
      </c>
    </row>
    <row r="2136" spans="1:22" ht="13.5" x14ac:dyDescent="0.25">
      <c r="A2136" s="3">
        <f>RSI!A2136</f>
        <v>45114</v>
      </c>
      <c r="B2136" s="2">
        <f>RSI!B2136</f>
        <v>1.08</v>
      </c>
      <c r="C2136" s="2">
        <f>RSI!I2136</f>
        <v>59.152092455116957</v>
      </c>
      <c r="D2136" s="2">
        <f>MACD!E2136</f>
        <v>9.0935480545351055E-4</v>
      </c>
      <c r="E2136" s="2">
        <f>MACD!F2136</f>
        <v>-5.4728150809532829E-3</v>
      </c>
      <c r="F2136" s="2">
        <f>'Moving Avg'!D2136</f>
        <v>1.08</v>
      </c>
      <c r="G2136" s="2">
        <f>'Moving Avg'!F2136</f>
        <v>1.0724999999999998</v>
      </c>
      <c r="H2136" s="2">
        <f>'Moving Avg'!G2136</f>
        <v>1.0142000000000004</v>
      </c>
      <c r="I2136" s="2">
        <f>'Moving Avg'!H2136</f>
        <v>1.2193500000000013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16.5</v>
      </c>
      <c r="Q2136" s="9">
        <f t="shared" si="334"/>
        <v>11.225</v>
      </c>
      <c r="R2136" s="9">
        <f t="shared" si="335"/>
        <v>9.125</v>
      </c>
      <c r="S2136" s="9">
        <f t="shared" si="336"/>
        <v>11.175000000000001</v>
      </c>
      <c r="T2136" s="9">
        <f t="shared" si="337"/>
        <v>10.375</v>
      </c>
      <c r="U2136" s="8">
        <f t="shared" si="338"/>
        <v>10.508333333333335</v>
      </c>
      <c r="V2136" s="8">
        <f t="shared" si="339"/>
        <v>10.475000000000001</v>
      </c>
    </row>
    <row r="2137" spans="1:22" ht="13.5" x14ac:dyDescent="0.25">
      <c r="A2137" s="3">
        <f>RSI!A2137</f>
        <v>45117</v>
      </c>
      <c r="B2137" s="2">
        <f>RSI!B2137</f>
        <v>1.08</v>
      </c>
      <c r="C2137" s="2">
        <f>RSI!I2137</f>
        <v>59.152092455116964</v>
      </c>
      <c r="D2137" s="2">
        <f>MACD!E2137</f>
        <v>3.8373090669021614E-3</v>
      </c>
      <c r="E2137" s="2">
        <f>MACD!F2137</f>
        <v>-3.6107902513821946E-3</v>
      </c>
      <c r="F2137" s="2">
        <f>'Moving Avg'!D2137</f>
        <v>1.0780000000000001</v>
      </c>
      <c r="G2137" s="2">
        <f>'Moving Avg'!F2137</f>
        <v>1.0739999999999998</v>
      </c>
      <c r="H2137" s="2">
        <f>'Moving Avg'!G2137</f>
        <v>1.0208000000000004</v>
      </c>
      <c r="I2137" s="2">
        <f>'Moving Avg'!H2137</f>
        <v>1.2185500000000014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25</v>
      </c>
      <c r="N2137" s="8">
        <f t="shared" si="331"/>
        <v>0</v>
      </c>
      <c r="O2137" s="8">
        <f t="shared" si="332"/>
        <v>0</v>
      </c>
      <c r="P2137" s="8">
        <f t="shared" si="333"/>
        <v>16.5</v>
      </c>
      <c r="Q2137" s="9">
        <f t="shared" si="334"/>
        <v>11.225</v>
      </c>
      <c r="R2137" s="9">
        <f t="shared" si="335"/>
        <v>9.125</v>
      </c>
      <c r="S2137" s="9">
        <f t="shared" si="336"/>
        <v>11.175000000000001</v>
      </c>
      <c r="T2137" s="9">
        <f t="shared" si="337"/>
        <v>10.375</v>
      </c>
      <c r="U2137" s="8">
        <f t="shared" si="338"/>
        <v>10.508333333333335</v>
      </c>
      <c r="V2137" s="8">
        <f t="shared" si="339"/>
        <v>10.475000000000001</v>
      </c>
    </row>
    <row r="2138" spans="1:22" ht="13.5" x14ac:dyDescent="0.25">
      <c r="A2138" s="3">
        <f>RSI!A2138</f>
        <v>45118</v>
      </c>
      <c r="B2138" s="2">
        <f>RSI!B2138</f>
        <v>1.08</v>
      </c>
      <c r="C2138" s="2">
        <f>RSI!I2138</f>
        <v>59.152092455116957</v>
      </c>
      <c r="D2138" s="2">
        <f>MACD!E2138</f>
        <v>6.201520421975637E-3</v>
      </c>
      <c r="E2138" s="2">
        <f>MACD!F2138</f>
        <v>-1.6483281167106283E-3</v>
      </c>
      <c r="F2138" s="2">
        <f>'Moving Avg'!D2138</f>
        <v>1.08</v>
      </c>
      <c r="G2138" s="2">
        <f>'Moving Avg'!F2138</f>
        <v>1.0754999999999995</v>
      </c>
      <c r="H2138" s="2">
        <f>'Moving Avg'!G2138</f>
        <v>1.0268000000000004</v>
      </c>
      <c r="I2138" s="2">
        <f>'Moving Avg'!H2138</f>
        <v>1.2177500000000014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0</v>
      </c>
      <c r="O2138" s="8">
        <f t="shared" si="332"/>
        <v>0</v>
      </c>
      <c r="P2138" s="8">
        <f t="shared" si="333"/>
        <v>83.5</v>
      </c>
      <c r="Q2138" s="9">
        <f t="shared" si="334"/>
        <v>21.274999999999999</v>
      </c>
      <c r="R2138" s="9">
        <f t="shared" si="335"/>
        <v>25.875</v>
      </c>
      <c r="S2138" s="9">
        <f t="shared" si="336"/>
        <v>41.325000000000003</v>
      </c>
      <c r="T2138" s="9">
        <f t="shared" si="337"/>
        <v>27.125</v>
      </c>
      <c r="U2138" s="8">
        <f t="shared" si="338"/>
        <v>29.491666666666664</v>
      </c>
      <c r="V2138" s="8">
        <f t="shared" si="339"/>
        <v>28.9</v>
      </c>
    </row>
    <row r="2139" spans="1:22" ht="13.5" x14ac:dyDescent="0.25">
      <c r="A2139" s="3">
        <f>RSI!A2139</f>
        <v>45119</v>
      </c>
      <c r="B2139" s="2">
        <f>RSI!B2139</f>
        <v>1.08</v>
      </c>
      <c r="C2139" s="2">
        <f>RSI!I2139</f>
        <v>59.152092455116957</v>
      </c>
      <c r="D2139" s="2">
        <f>MACD!E2139</f>
        <v>8.0971102822529062E-3</v>
      </c>
      <c r="E2139" s="2">
        <f>MACD!F2139</f>
        <v>3.0075956308207863E-4</v>
      </c>
      <c r="F2139" s="2">
        <f>'Moving Avg'!D2139</f>
        <v>1.08</v>
      </c>
      <c r="G2139" s="2">
        <f>'Moving Avg'!F2139</f>
        <v>1.0769999999999995</v>
      </c>
      <c r="H2139" s="2">
        <f>'Moving Avg'!G2139</f>
        <v>1.0322000000000005</v>
      </c>
      <c r="I2139" s="2">
        <f>'Moving Avg'!H2139</f>
        <v>1.2169500000000013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25</v>
      </c>
      <c r="N2139" s="8">
        <f t="shared" si="331"/>
        <v>0</v>
      </c>
      <c r="O2139" s="8">
        <f t="shared" si="332"/>
        <v>0</v>
      </c>
      <c r="P2139" s="8">
        <f t="shared" si="333"/>
        <v>33</v>
      </c>
      <c r="Q2139" s="9">
        <f t="shared" si="334"/>
        <v>13.7</v>
      </c>
      <c r="R2139" s="9">
        <f t="shared" si="335"/>
        <v>13.25</v>
      </c>
      <c r="S2139" s="9">
        <f t="shared" si="336"/>
        <v>18.600000000000001</v>
      </c>
      <c r="T2139" s="9">
        <f t="shared" si="337"/>
        <v>14.5</v>
      </c>
      <c r="U2139" s="8">
        <f t="shared" si="338"/>
        <v>15.183333333333332</v>
      </c>
      <c r="V2139" s="8">
        <f t="shared" si="339"/>
        <v>15.012499999999999</v>
      </c>
    </row>
    <row r="2140" spans="1:22" ht="13.5" x14ac:dyDescent="0.25">
      <c r="A2140" s="3">
        <f>RSI!A2140</f>
        <v>45120</v>
      </c>
      <c r="B2140" s="2">
        <f>RSI!B2140</f>
        <v>1.08</v>
      </c>
      <c r="C2140" s="2">
        <f>RSI!I2140</f>
        <v>59.152092455116957</v>
      </c>
      <c r="D2140" s="2">
        <f>MACD!E2140</f>
        <v>6.5270213091679352E-3</v>
      </c>
      <c r="E2140" s="2">
        <f>MACD!F2140</f>
        <v>1.5460119122992502E-3</v>
      </c>
      <c r="F2140" s="2">
        <f>'Moving Avg'!D2140</f>
        <v>1.08</v>
      </c>
      <c r="G2140" s="2">
        <f>'Moving Avg'!F2140</f>
        <v>1.0779999999999998</v>
      </c>
      <c r="H2140" s="2">
        <f>'Moving Avg'!G2140</f>
        <v>1.0370000000000004</v>
      </c>
      <c r="I2140" s="2">
        <f>'Moving Avg'!H2140</f>
        <v>1.2161500000000016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25</v>
      </c>
      <c r="N2140" s="8">
        <f t="shared" si="331"/>
        <v>0</v>
      </c>
      <c r="O2140" s="8">
        <f t="shared" si="332"/>
        <v>0</v>
      </c>
      <c r="P2140" s="8">
        <f t="shared" si="333"/>
        <v>33</v>
      </c>
      <c r="Q2140" s="9">
        <f t="shared" si="334"/>
        <v>13.7</v>
      </c>
      <c r="R2140" s="9">
        <f t="shared" si="335"/>
        <v>13.25</v>
      </c>
      <c r="S2140" s="9">
        <f t="shared" si="336"/>
        <v>18.600000000000001</v>
      </c>
      <c r="T2140" s="9">
        <f t="shared" si="337"/>
        <v>14.5</v>
      </c>
      <c r="U2140" s="8">
        <f t="shared" si="338"/>
        <v>15.183333333333332</v>
      </c>
      <c r="V2140" s="8">
        <f t="shared" si="339"/>
        <v>15.012499999999999</v>
      </c>
    </row>
    <row r="2141" spans="1:22" ht="13.5" x14ac:dyDescent="0.25">
      <c r="A2141" s="3">
        <f>RSI!A2141</f>
        <v>45121</v>
      </c>
      <c r="B2141" s="2">
        <f>RSI!B2141</f>
        <v>1.08</v>
      </c>
      <c r="C2141" s="2">
        <f>RSI!I2141</f>
        <v>59.152092455116964</v>
      </c>
      <c r="D2141" s="2">
        <f>MACD!E2141</f>
        <v>5.1085524976721697E-3</v>
      </c>
      <c r="E2141" s="2">
        <f>MACD!F2141</f>
        <v>2.2585200293738341E-3</v>
      </c>
      <c r="F2141" s="2">
        <f>'Moving Avg'!D2141</f>
        <v>1.08</v>
      </c>
      <c r="G2141" s="2">
        <f>'Moving Avg'!F2141</f>
        <v>1.0789999999999995</v>
      </c>
      <c r="H2141" s="2">
        <f>'Moving Avg'!G2141</f>
        <v>1.0418000000000003</v>
      </c>
      <c r="I2141" s="2">
        <f>'Moving Avg'!H2141</f>
        <v>1.2151000000000016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25</v>
      </c>
      <c r="N2141" s="8">
        <f t="shared" si="331"/>
        <v>0</v>
      </c>
      <c r="O2141" s="8">
        <f t="shared" si="332"/>
        <v>0</v>
      </c>
      <c r="P2141" s="8">
        <f t="shared" si="333"/>
        <v>33</v>
      </c>
      <c r="Q2141" s="9">
        <f t="shared" si="334"/>
        <v>13.7</v>
      </c>
      <c r="R2141" s="9">
        <f t="shared" si="335"/>
        <v>13.25</v>
      </c>
      <c r="S2141" s="9">
        <f t="shared" si="336"/>
        <v>18.600000000000001</v>
      </c>
      <c r="T2141" s="9">
        <f t="shared" si="337"/>
        <v>14.5</v>
      </c>
      <c r="U2141" s="8">
        <f t="shared" si="338"/>
        <v>15.183333333333332</v>
      </c>
      <c r="V2141" s="8">
        <f t="shared" si="339"/>
        <v>15.012499999999999</v>
      </c>
    </row>
    <row r="2142" spans="1:22" ht="13.5" x14ac:dyDescent="0.25">
      <c r="A2142" s="3">
        <f>RSI!A2142</f>
        <v>45124</v>
      </c>
      <c r="B2142" s="2">
        <f>RSI!B2142</f>
        <v>1.08</v>
      </c>
      <c r="C2142" s="2">
        <f>RSI!I2142</f>
        <v>59.152092455116964</v>
      </c>
      <c r="D2142" s="2">
        <f>MACD!E2142</f>
        <v>6.9019623747319514E-3</v>
      </c>
      <c r="E2142" s="2">
        <f>MACD!F2142</f>
        <v>3.1872084984454581E-3</v>
      </c>
      <c r="F2142" s="2">
        <f>'Moving Avg'!D2142</f>
        <v>1.08</v>
      </c>
      <c r="G2142" s="2">
        <f>'Moving Avg'!F2142</f>
        <v>1.0799999999999996</v>
      </c>
      <c r="H2142" s="2">
        <f>'Moving Avg'!G2142</f>
        <v>1.046</v>
      </c>
      <c r="I2142" s="2">
        <f>'Moving Avg'!H2142</f>
        <v>1.2138500000000016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25</v>
      </c>
      <c r="N2142" s="8">
        <f t="shared" si="331"/>
        <v>0</v>
      </c>
      <c r="O2142" s="8">
        <f t="shared" si="332"/>
        <v>0</v>
      </c>
      <c r="P2142" s="8">
        <f t="shared" si="333"/>
        <v>33</v>
      </c>
      <c r="Q2142" s="9">
        <f t="shared" si="334"/>
        <v>13.7</v>
      </c>
      <c r="R2142" s="9">
        <f t="shared" si="335"/>
        <v>13.25</v>
      </c>
      <c r="S2142" s="9">
        <f t="shared" si="336"/>
        <v>18.600000000000001</v>
      </c>
      <c r="T2142" s="9">
        <f t="shared" si="337"/>
        <v>14.5</v>
      </c>
      <c r="U2142" s="8">
        <f t="shared" si="338"/>
        <v>15.183333333333332</v>
      </c>
      <c r="V2142" s="8">
        <f t="shared" si="339"/>
        <v>15.012499999999999</v>
      </c>
    </row>
    <row r="2143" spans="1:22" ht="13.5" x14ac:dyDescent="0.25">
      <c r="A2143" s="3">
        <f>RSI!A2143</f>
        <v>45125</v>
      </c>
      <c r="B2143" s="2">
        <f>RSI!B2143</f>
        <v>1.08</v>
      </c>
      <c r="C2143" s="2">
        <f>RSI!I2143</f>
        <v>59.152092455116964</v>
      </c>
      <c r="D2143" s="2">
        <f>MACD!E2143</f>
        <v>5.2654377784142614E-3</v>
      </c>
      <c r="E2143" s="2">
        <f>MACD!F2143</f>
        <v>3.6028543544392192E-3</v>
      </c>
      <c r="F2143" s="2">
        <f>'Moving Avg'!D2143</f>
        <v>1.08</v>
      </c>
      <c r="G2143" s="2">
        <f>'Moving Avg'!F2143</f>
        <v>1.0804999999999996</v>
      </c>
      <c r="H2143" s="2">
        <f>'Moving Avg'!G2143</f>
        <v>1.05</v>
      </c>
      <c r="I2143" s="2">
        <f>'Moving Avg'!H2143</f>
        <v>1.2124500000000016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25</v>
      </c>
      <c r="N2143" s="8">
        <f t="shared" si="331"/>
        <v>0</v>
      </c>
      <c r="O2143" s="8">
        <f t="shared" si="332"/>
        <v>0</v>
      </c>
      <c r="P2143" s="8">
        <f t="shared" si="333"/>
        <v>33</v>
      </c>
      <c r="Q2143" s="9">
        <f t="shared" si="334"/>
        <v>13.7</v>
      </c>
      <c r="R2143" s="9">
        <f t="shared" si="335"/>
        <v>13.25</v>
      </c>
      <c r="S2143" s="9">
        <f t="shared" si="336"/>
        <v>18.600000000000001</v>
      </c>
      <c r="T2143" s="9">
        <f t="shared" si="337"/>
        <v>14.5</v>
      </c>
      <c r="U2143" s="8">
        <f t="shared" si="338"/>
        <v>15.183333333333332</v>
      </c>
      <c r="V2143" s="8">
        <f t="shared" si="339"/>
        <v>15.012499999999999</v>
      </c>
    </row>
    <row r="2144" spans="1:22" ht="13.5" x14ac:dyDescent="0.25">
      <c r="A2144" s="3">
        <f>RSI!A2144</f>
        <v>45127</v>
      </c>
      <c r="B2144" s="2">
        <f>RSI!B2144</f>
        <v>1.08</v>
      </c>
      <c r="C2144" s="2">
        <f>RSI!I2144</f>
        <v>59.152092455116964</v>
      </c>
      <c r="D2144" s="2">
        <f>MACD!E2144</f>
        <v>5.347756823710581E-3</v>
      </c>
      <c r="E2144" s="2">
        <f>MACD!F2144</f>
        <v>3.9518348482934914E-3</v>
      </c>
      <c r="F2144" s="2">
        <f>'Moving Avg'!D2144</f>
        <v>1.08</v>
      </c>
      <c r="G2144" s="2">
        <f>'Moving Avg'!F2144</f>
        <v>1.0809999999999995</v>
      </c>
      <c r="H2144" s="2">
        <f>'Moving Avg'!G2144</f>
        <v>1.0534000000000001</v>
      </c>
      <c r="I2144" s="2">
        <f>'Moving Avg'!H2144</f>
        <v>1.2109500000000017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25</v>
      </c>
      <c r="N2144" s="8">
        <f t="shared" si="331"/>
        <v>0</v>
      </c>
      <c r="O2144" s="8">
        <f t="shared" si="332"/>
        <v>0</v>
      </c>
      <c r="P2144" s="8">
        <f t="shared" si="333"/>
        <v>33</v>
      </c>
      <c r="Q2144" s="9">
        <f t="shared" si="334"/>
        <v>13.7</v>
      </c>
      <c r="R2144" s="9">
        <f t="shared" si="335"/>
        <v>13.25</v>
      </c>
      <c r="S2144" s="9">
        <f t="shared" si="336"/>
        <v>18.600000000000001</v>
      </c>
      <c r="T2144" s="9">
        <f t="shared" si="337"/>
        <v>14.5</v>
      </c>
      <c r="U2144" s="8">
        <f t="shared" si="338"/>
        <v>15.183333333333332</v>
      </c>
      <c r="V2144" s="8">
        <f t="shared" si="339"/>
        <v>15.012499999999999</v>
      </c>
    </row>
    <row r="2145" spans="1:22" ht="13.5" x14ac:dyDescent="0.25">
      <c r="A2145" s="3">
        <f>RSI!A2145</f>
        <v>45128</v>
      </c>
      <c r="B2145" s="2">
        <f>RSI!B2145</f>
        <v>1.07</v>
      </c>
      <c r="C2145" s="2">
        <f>RSI!I2145</f>
        <v>50.869672434184643</v>
      </c>
      <c r="D2145" s="2">
        <f>MACD!E2145</f>
        <v>6.0920494452536555E-3</v>
      </c>
      <c r="E2145" s="2">
        <f>MACD!F2145</f>
        <v>4.3798777676855244E-3</v>
      </c>
      <c r="F2145" s="2">
        <f>'Moving Avg'!D2145</f>
        <v>1.0780000000000001</v>
      </c>
      <c r="G2145" s="2">
        <f>'Moving Avg'!F2145</f>
        <v>1.0804999999999996</v>
      </c>
      <c r="H2145" s="2">
        <f>'Moving Avg'!G2145</f>
        <v>1.0558000000000001</v>
      </c>
      <c r="I2145" s="2">
        <f>'Moving Avg'!H2145</f>
        <v>1.2094500000000017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0</v>
      </c>
      <c r="O2145" s="8">
        <f t="shared" si="332"/>
        <v>0</v>
      </c>
      <c r="P2145" s="8">
        <f t="shared" si="333"/>
        <v>16.5</v>
      </c>
      <c r="Q2145" s="9">
        <f t="shared" si="334"/>
        <v>11.225</v>
      </c>
      <c r="R2145" s="9">
        <f t="shared" si="335"/>
        <v>9.125</v>
      </c>
      <c r="S2145" s="9">
        <f t="shared" si="336"/>
        <v>11.175000000000001</v>
      </c>
      <c r="T2145" s="9">
        <f t="shared" si="337"/>
        <v>10.375</v>
      </c>
      <c r="U2145" s="8">
        <f t="shared" si="338"/>
        <v>10.508333333333335</v>
      </c>
      <c r="V2145" s="8">
        <f t="shared" si="339"/>
        <v>10.475000000000001</v>
      </c>
    </row>
    <row r="2146" spans="1:22" ht="13.5" x14ac:dyDescent="0.25">
      <c r="A2146" s="3">
        <f>RSI!A2146</f>
        <v>45131</v>
      </c>
      <c r="B2146" s="2">
        <f>RSI!B2146</f>
        <v>1.07</v>
      </c>
      <c r="C2146" s="2">
        <f>RSI!I2146</f>
        <v>50.869672434184643</v>
      </c>
      <c r="D2146" s="2">
        <f>MACD!E2146</f>
        <v>6.7197197391093422E-3</v>
      </c>
      <c r="E2146" s="2">
        <f>MACD!F2146</f>
        <v>4.8478461619702881E-3</v>
      </c>
      <c r="F2146" s="2">
        <f>'Moving Avg'!D2146</f>
        <v>1.0760000000000001</v>
      </c>
      <c r="G2146" s="2">
        <f>'Moving Avg'!F2146</f>
        <v>1.0794999999999999</v>
      </c>
      <c r="H2146" s="2">
        <f>'Moving Avg'!G2146</f>
        <v>1.0582</v>
      </c>
      <c r="I2146" s="2">
        <f>'Moving Avg'!H2146</f>
        <v>1.2082500000000018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0</v>
      </c>
      <c r="P2146" s="8">
        <f t="shared" si="333"/>
        <v>16.5</v>
      </c>
      <c r="Q2146" s="9">
        <f t="shared" si="334"/>
        <v>11.225</v>
      </c>
      <c r="R2146" s="9">
        <f t="shared" si="335"/>
        <v>9.125</v>
      </c>
      <c r="S2146" s="9">
        <f t="shared" si="336"/>
        <v>11.175000000000001</v>
      </c>
      <c r="T2146" s="9">
        <f t="shared" si="337"/>
        <v>10.375</v>
      </c>
      <c r="U2146" s="8">
        <f t="shared" si="338"/>
        <v>10.508333333333335</v>
      </c>
      <c r="V2146" s="8">
        <f t="shared" si="339"/>
        <v>10.475000000000001</v>
      </c>
    </row>
    <row r="2147" spans="1:22" ht="13.5" x14ac:dyDescent="0.25">
      <c r="A2147" s="3">
        <f>RSI!A2147</f>
        <v>45133</v>
      </c>
      <c r="B2147" s="2">
        <f>RSI!B2147</f>
        <v>1.07</v>
      </c>
      <c r="C2147" s="2">
        <f>RSI!I2147</f>
        <v>50.869672434184643</v>
      </c>
      <c r="D2147" s="2">
        <f>MACD!E2147</f>
        <v>7.2488663255874108E-3</v>
      </c>
      <c r="E2147" s="2">
        <f>MACD!F2147</f>
        <v>5.3280501946937134E-3</v>
      </c>
      <c r="F2147" s="2">
        <f>'Moving Avg'!D2147</f>
        <v>1.0740000000000003</v>
      </c>
      <c r="G2147" s="2">
        <f>'Moving Avg'!F2147</f>
        <v>1.0785</v>
      </c>
      <c r="H2147" s="2">
        <f>'Moving Avg'!G2147</f>
        <v>1.0604</v>
      </c>
      <c r="I2147" s="2">
        <f>'Moving Avg'!H2147</f>
        <v>1.2073000000000018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0</v>
      </c>
      <c r="P2147" s="8">
        <f t="shared" si="333"/>
        <v>16.5</v>
      </c>
      <c r="Q2147" s="9">
        <f t="shared" si="334"/>
        <v>11.225</v>
      </c>
      <c r="R2147" s="9">
        <f t="shared" si="335"/>
        <v>9.125</v>
      </c>
      <c r="S2147" s="9">
        <f t="shared" si="336"/>
        <v>11.175000000000001</v>
      </c>
      <c r="T2147" s="9">
        <f t="shared" si="337"/>
        <v>10.375</v>
      </c>
      <c r="U2147" s="8">
        <f t="shared" si="338"/>
        <v>10.508333333333335</v>
      </c>
      <c r="V2147" s="8">
        <f t="shared" si="339"/>
        <v>10.475000000000001</v>
      </c>
    </row>
    <row r="2148" spans="1:22" ht="13.5" x14ac:dyDescent="0.25">
      <c r="A2148" s="3">
        <f>RSI!A2148</f>
        <v>45134</v>
      </c>
      <c r="B2148" s="2">
        <f>RSI!B2148</f>
        <v>1.07</v>
      </c>
      <c r="C2148" s="2">
        <f>RSI!I2148</f>
        <v>50.869672434184643</v>
      </c>
      <c r="D2148" s="2">
        <f>MACD!E2148</f>
        <v>7.694791812707491E-3</v>
      </c>
      <c r="E2148" s="2">
        <f>MACD!F2148</f>
        <v>5.8013985182964693E-3</v>
      </c>
      <c r="F2148" s="2">
        <f>'Moving Avg'!D2148</f>
        <v>1.0720000000000003</v>
      </c>
      <c r="G2148" s="2">
        <f>'Moving Avg'!F2148</f>
        <v>1.0775000000000001</v>
      </c>
      <c r="H2148" s="2">
        <f>'Moving Avg'!G2148</f>
        <v>1.0619999999999998</v>
      </c>
      <c r="I2148" s="2">
        <f>'Moving Avg'!H2148</f>
        <v>1.2064500000000016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0</v>
      </c>
      <c r="P2148" s="8">
        <f t="shared" si="333"/>
        <v>16.5</v>
      </c>
      <c r="Q2148" s="9">
        <f t="shared" si="334"/>
        <v>11.225</v>
      </c>
      <c r="R2148" s="9">
        <f t="shared" si="335"/>
        <v>9.125</v>
      </c>
      <c r="S2148" s="9">
        <f t="shared" si="336"/>
        <v>11.175000000000001</v>
      </c>
      <c r="T2148" s="9">
        <f t="shared" si="337"/>
        <v>10.375</v>
      </c>
      <c r="U2148" s="8">
        <f t="shared" si="338"/>
        <v>10.508333333333335</v>
      </c>
      <c r="V2148" s="8">
        <f t="shared" si="339"/>
        <v>10.475000000000001</v>
      </c>
    </row>
    <row r="2149" spans="1:22" ht="13.5" x14ac:dyDescent="0.25">
      <c r="A2149" s="3">
        <f>RSI!A2149</f>
        <v>45135</v>
      </c>
      <c r="B2149" s="2">
        <f>RSI!B2149</f>
        <v>1.07</v>
      </c>
      <c r="C2149" s="2">
        <f>RSI!I2149</f>
        <v>50.869672434184643</v>
      </c>
      <c r="D2149" s="2">
        <f>MACD!E2149</f>
        <v>8.0704338118733343E-3</v>
      </c>
      <c r="E2149" s="2">
        <f>MACD!F2149</f>
        <v>6.2552055770118426E-3</v>
      </c>
      <c r="F2149" s="2">
        <f>'Moving Avg'!D2149</f>
        <v>1.07</v>
      </c>
      <c r="G2149" s="2">
        <f>'Moving Avg'!F2149</f>
        <v>1.0765</v>
      </c>
      <c r="H2149" s="2">
        <f>'Moving Avg'!G2149</f>
        <v>1.0633999999999997</v>
      </c>
      <c r="I2149" s="2">
        <f>'Moving Avg'!H2149</f>
        <v>1.2056000000000013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25</v>
      </c>
      <c r="N2149" s="8">
        <f t="shared" si="331"/>
        <v>0</v>
      </c>
      <c r="O2149" s="8">
        <f t="shared" si="332"/>
        <v>0</v>
      </c>
      <c r="P2149" s="8">
        <f t="shared" si="333"/>
        <v>16.5</v>
      </c>
      <c r="Q2149" s="9">
        <f t="shared" si="334"/>
        <v>11.225</v>
      </c>
      <c r="R2149" s="9">
        <f t="shared" si="335"/>
        <v>9.125</v>
      </c>
      <c r="S2149" s="9">
        <f t="shared" si="336"/>
        <v>11.175000000000001</v>
      </c>
      <c r="T2149" s="9">
        <f t="shared" si="337"/>
        <v>10.375</v>
      </c>
      <c r="U2149" s="8">
        <f t="shared" si="338"/>
        <v>10.508333333333335</v>
      </c>
      <c r="V2149" s="8">
        <f t="shared" si="339"/>
        <v>10.475000000000001</v>
      </c>
    </row>
    <row r="2150" spans="1:22" ht="13.5" x14ac:dyDescent="0.25">
      <c r="A2150" s="3">
        <f>RSI!A2150</f>
        <v>45138</v>
      </c>
      <c r="B2150" s="2">
        <f>RSI!B2150</f>
        <v>1.07</v>
      </c>
      <c r="C2150" s="2">
        <f>RSI!I2150</f>
        <v>50.869672434184643</v>
      </c>
      <c r="D2150" s="2">
        <f>MACD!E2150</f>
        <v>8.386729579745511E-3</v>
      </c>
      <c r="E2150" s="2">
        <f>MACD!F2150</f>
        <v>6.6815103775585772E-3</v>
      </c>
      <c r="F2150" s="2">
        <f>'Moving Avg'!D2150</f>
        <v>1.07</v>
      </c>
      <c r="G2150" s="2">
        <f>'Moving Avg'!F2150</f>
        <v>1.0765</v>
      </c>
      <c r="H2150" s="2">
        <f>'Moving Avg'!G2150</f>
        <v>1.0639999999999996</v>
      </c>
      <c r="I2150" s="2">
        <f>'Moving Avg'!H2150</f>
        <v>1.2045000000000015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25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13.7</v>
      </c>
      <c r="R2150" s="9">
        <f t="shared" si="335"/>
        <v>13.25</v>
      </c>
      <c r="S2150" s="9">
        <f t="shared" si="336"/>
        <v>18.600000000000001</v>
      </c>
      <c r="T2150" s="9">
        <f t="shared" si="337"/>
        <v>14.5</v>
      </c>
      <c r="U2150" s="8">
        <f t="shared" si="338"/>
        <v>15.183333333333332</v>
      </c>
      <c r="V2150" s="8">
        <f t="shared" si="339"/>
        <v>15.012499999999999</v>
      </c>
    </row>
    <row r="2151" spans="1:22" ht="13.5" x14ac:dyDescent="0.25">
      <c r="A2151" s="3">
        <f>RSI!A2151</f>
        <v>45139</v>
      </c>
      <c r="B2151" s="2">
        <f>RSI!B2151</f>
        <v>1.05</v>
      </c>
      <c r="C2151" s="2">
        <f>RSI!I2151</f>
        <v>35.403782906689926</v>
      </c>
      <c r="D2151" s="2">
        <f>MACD!E2151</f>
        <v>1.0134405983864836E-2</v>
      </c>
      <c r="E2151" s="2">
        <f>MACD!F2151</f>
        <v>7.3720894988198293E-3</v>
      </c>
      <c r="F2151" s="2">
        <f>'Moving Avg'!D2151</f>
        <v>1.0660000000000001</v>
      </c>
      <c r="G2151" s="2">
        <f>'Moving Avg'!F2151</f>
        <v>1.0755000000000001</v>
      </c>
      <c r="H2151" s="2">
        <f>'Moving Avg'!G2151</f>
        <v>1.0637999999999996</v>
      </c>
      <c r="I2151" s="2">
        <f>'Moving Avg'!H2151</f>
        <v>1.2033000000000014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25</v>
      </c>
      <c r="N2151" s="8">
        <f t="shared" si="331"/>
        <v>0</v>
      </c>
      <c r="O2151" s="8">
        <f t="shared" si="332"/>
        <v>0</v>
      </c>
      <c r="P2151" s="8">
        <f t="shared" si="333"/>
        <v>16.5</v>
      </c>
      <c r="Q2151" s="9">
        <f t="shared" si="334"/>
        <v>11.225</v>
      </c>
      <c r="R2151" s="9">
        <f t="shared" si="335"/>
        <v>9.125</v>
      </c>
      <c r="S2151" s="9">
        <f t="shared" si="336"/>
        <v>11.175000000000001</v>
      </c>
      <c r="T2151" s="9">
        <f t="shared" si="337"/>
        <v>10.375</v>
      </c>
      <c r="U2151" s="8">
        <f t="shared" si="338"/>
        <v>10.508333333333335</v>
      </c>
      <c r="V2151" s="8">
        <f t="shared" si="339"/>
        <v>10.475000000000001</v>
      </c>
    </row>
    <row r="2152" spans="1:22" ht="13.5" x14ac:dyDescent="0.25">
      <c r="A2152" s="3">
        <f>RSI!A2152</f>
        <v>45140</v>
      </c>
      <c r="B2152" s="2">
        <f>RSI!B2152</f>
        <v>1.05</v>
      </c>
      <c r="C2152" s="2">
        <f>RSI!I2152</f>
        <v>35.403782906689926</v>
      </c>
      <c r="D2152" s="2">
        <f>MACD!E2152</f>
        <v>1.1730056659640553E-2</v>
      </c>
      <c r="E2152" s="2">
        <f>MACD!F2152</f>
        <v>8.2436829309839744E-3</v>
      </c>
      <c r="F2152" s="2">
        <f>'Moving Avg'!D2152</f>
        <v>1.0619999999999998</v>
      </c>
      <c r="G2152" s="2">
        <f>'Moving Avg'!F2152</f>
        <v>1.0735000000000001</v>
      </c>
      <c r="H2152" s="2">
        <f>'Moving Avg'!G2152</f>
        <v>1.0633999999999995</v>
      </c>
      <c r="I2152" s="2">
        <f>'Moving Avg'!H2152</f>
        <v>1.2018500000000014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25</v>
      </c>
      <c r="N2152" s="8">
        <f t="shared" si="331"/>
        <v>0</v>
      </c>
      <c r="O2152" s="8">
        <f t="shared" si="332"/>
        <v>0</v>
      </c>
      <c r="P2152" s="8">
        <f t="shared" si="333"/>
        <v>16.5</v>
      </c>
      <c r="Q2152" s="9">
        <f t="shared" si="334"/>
        <v>11.225</v>
      </c>
      <c r="R2152" s="9">
        <f t="shared" si="335"/>
        <v>9.125</v>
      </c>
      <c r="S2152" s="9">
        <f t="shared" si="336"/>
        <v>11.175000000000001</v>
      </c>
      <c r="T2152" s="9">
        <f t="shared" si="337"/>
        <v>10.375</v>
      </c>
      <c r="U2152" s="8">
        <f t="shared" si="338"/>
        <v>10.508333333333335</v>
      </c>
      <c r="V2152" s="8">
        <f t="shared" si="339"/>
        <v>10.475000000000001</v>
      </c>
    </row>
    <row r="2153" spans="1:22" ht="13.5" x14ac:dyDescent="0.25">
      <c r="A2153" s="3">
        <f>RSI!A2153</f>
        <v>45141</v>
      </c>
      <c r="B2153" s="2">
        <f>RSI!B2153</f>
        <v>1.05</v>
      </c>
      <c r="C2153" s="2">
        <f>RSI!I2153</f>
        <v>35.403782906689926</v>
      </c>
      <c r="D2153" s="2">
        <f>MACD!E2153</f>
        <v>1.3188414805508808E-2</v>
      </c>
      <c r="E2153" s="2">
        <f>MACD!F2153</f>
        <v>9.2326293058889418E-3</v>
      </c>
      <c r="F2153" s="2">
        <f>'Moving Avg'!D2153</f>
        <v>1.0580000000000001</v>
      </c>
      <c r="G2153" s="2">
        <f>'Moving Avg'!F2153</f>
        <v>1.0725000000000002</v>
      </c>
      <c r="H2153" s="2">
        <f>'Moving Avg'!G2153</f>
        <v>1.0629999999999995</v>
      </c>
      <c r="I2153" s="2">
        <f>'Moving Avg'!H2153</f>
        <v>1.2004000000000012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0</v>
      </c>
      <c r="P2153" s="8">
        <f t="shared" si="333"/>
        <v>16.5</v>
      </c>
      <c r="Q2153" s="9">
        <f t="shared" si="334"/>
        <v>11.225</v>
      </c>
      <c r="R2153" s="9">
        <f t="shared" si="335"/>
        <v>9.125</v>
      </c>
      <c r="S2153" s="9">
        <f t="shared" si="336"/>
        <v>11.175000000000001</v>
      </c>
      <c r="T2153" s="9">
        <f t="shared" si="337"/>
        <v>10.375</v>
      </c>
      <c r="U2153" s="8">
        <f t="shared" si="338"/>
        <v>10.508333333333335</v>
      </c>
      <c r="V2153" s="8">
        <f t="shared" si="339"/>
        <v>10.475000000000001</v>
      </c>
    </row>
    <row r="2154" spans="1:22" ht="13.5" x14ac:dyDescent="0.25">
      <c r="A2154" s="3">
        <f>RSI!A2154</f>
        <v>45142</v>
      </c>
      <c r="B2154" s="2">
        <f>RSI!B2154</f>
        <v>1.05</v>
      </c>
      <c r="C2154" s="2">
        <f>RSI!I2154</f>
        <v>35.403782906689926</v>
      </c>
      <c r="D2154" s="2">
        <f>MACD!E2154</f>
        <v>1.4522588112892754E-2</v>
      </c>
      <c r="E2154" s="2">
        <f>MACD!F2154</f>
        <v>1.0290621067289705E-2</v>
      </c>
      <c r="F2154" s="2">
        <f>'Moving Avg'!D2154</f>
        <v>1.0539999999999998</v>
      </c>
      <c r="G2154" s="2">
        <f>'Moving Avg'!F2154</f>
        <v>1.0710000000000002</v>
      </c>
      <c r="H2154" s="2">
        <f>'Moving Avg'!G2154</f>
        <v>1.0625999999999995</v>
      </c>
      <c r="I2154" s="2">
        <f>'Moving Avg'!H2154</f>
        <v>1.1991000000000014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25</v>
      </c>
      <c r="N2154" s="8">
        <f t="shared" si="331"/>
        <v>0</v>
      </c>
      <c r="O2154" s="8">
        <f t="shared" si="332"/>
        <v>0</v>
      </c>
      <c r="P2154" s="8">
        <f t="shared" si="333"/>
        <v>16.5</v>
      </c>
      <c r="Q2154" s="9">
        <f t="shared" si="334"/>
        <v>11.225</v>
      </c>
      <c r="R2154" s="9">
        <f t="shared" si="335"/>
        <v>9.125</v>
      </c>
      <c r="S2154" s="9">
        <f t="shared" si="336"/>
        <v>11.175000000000001</v>
      </c>
      <c r="T2154" s="9">
        <f t="shared" si="337"/>
        <v>10.375</v>
      </c>
      <c r="U2154" s="8">
        <f t="shared" si="338"/>
        <v>10.508333333333335</v>
      </c>
      <c r="V2154" s="8">
        <f t="shared" si="339"/>
        <v>10.475000000000001</v>
      </c>
    </row>
    <row r="2155" spans="1:22" ht="13.5" x14ac:dyDescent="0.25">
      <c r="A2155" s="3">
        <f>RSI!A2155</f>
        <v>45145</v>
      </c>
      <c r="B2155" s="2">
        <f>RSI!B2155</f>
        <v>1.05</v>
      </c>
      <c r="C2155" s="2">
        <f>RSI!I2155</f>
        <v>35.403782906689926</v>
      </c>
      <c r="D2155" s="2">
        <f>MACD!E2155</f>
        <v>1.420579981397263E-2</v>
      </c>
      <c r="E2155" s="2">
        <f>MACD!F2155</f>
        <v>1.107365681662629E-2</v>
      </c>
      <c r="F2155" s="2">
        <f>'Moving Avg'!D2155</f>
        <v>1.05</v>
      </c>
      <c r="G2155" s="2">
        <f>'Moving Avg'!F2155</f>
        <v>1.0695000000000001</v>
      </c>
      <c r="H2155" s="2">
        <f>'Moving Avg'!G2155</f>
        <v>1.0621999999999994</v>
      </c>
      <c r="I2155" s="2">
        <f>'Moving Avg'!H2155</f>
        <v>1.1978000000000015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25</v>
      </c>
      <c r="N2155" s="8">
        <f t="shared" si="331"/>
        <v>0</v>
      </c>
      <c r="O2155" s="8">
        <f t="shared" si="332"/>
        <v>0</v>
      </c>
      <c r="P2155" s="8">
        <f t="shared" si="333"/>
        <v>16.5</v>
      </c>
      <c r="Q2155" s="9">
        <f t="shared" si="334"/>
        <v>11.225</v>
      </c>
      <c r="R2155" s="9">
        <f t="shared" si="335"/>
        <v>9.125</v>
      </c>
      <c r="S2155" s="9">
        <f t="shared" si="336"/>
        <v>11.175000000000001</v>
      </c>
      <c r="T2155" s="9">
        <f t="shared" si="337"/>
        <v>10.375</v>
      </c>
      <c r="U2155" s="8">
        <f t="shared" si="338"/>
        <v>10.508333333333335</v>
      </c>
      <c r="V2155" s="8">
        <f t="shared" si="339"/>
        <v>10.475000000000001</v>
      </c>
    </row>
    <row r="2156" spans="1:22" ht="13.5" x14ac:dyDescent="0.25">
      <c r="A2156" s="3">
        <f>RSI!A2156</f>
        <v>45146</v>
      </c>
      <c r="B2156" s="2">
        <f>RSI!B2156</f>
        <v>1.05</v>
      </c>
      <c r="C2156" s="2">
        <f>RSI!I2156</f>
        <v>35.403782906689926</v>
      </c>
      <c r="D2156" s="2">
        <f>MACD!E2156</f>
        <v>1.4023634624630965E-2</v>
      </c>
      <c r="E2156" s="2">
        <f>MACD!F2156</f>
        <v>1.1663652378227226E-2</v>
      </c>
      <c r="F2156" s="2">
        <f>'Moving Avg'!D2156</f>
        <v>1.05</v>
      </c>
      <c r="G2156" s="2">
        <f>'Moving Avg'!F2156</f>
        <v>1.0680000000000003</v>
      </c>
      <c r="H2156" s="2">
        <f>'Moving Avg'!G2156</f>
        <v>1.0619999999999994</v>
      </c>
      <c r="I2156" s="2">
        <f>'Moving Avg'!H2156</f>
        <v>1.1966500000000015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25</v>
      </c>
      <c r="N2156" s="8">
        <f t="shared" si="331"/>
        <v>0</v>
      </c>
      <c r="O2156" s="8">
        <f t="shared" si="332"/>
        <v>0</v>
      </c>
      <c r="P2156" s="8">
        <f t="shared" si="333"/>
        <v>33</v>
      </c>
      <c r="Q2156" s="9">
        <f t="shared" si="334"/>
        <v>13.7</v>
      </c>
      <c r="R2156" s="9">
        <f t="shared" si="335"/>
        <v>13.25</v>
      </c>
      <c r="S2156" s="9">
        <f t="shared" si="336"/>
        <v>18.600000000000001</v>
      </c>
      <c r="T2156" s="9">
        <f t="shared" si="337"/>
        <v>14.5</v>
      </c>
      <c r="U2156" s="8">
        <f t="shared" si="338"/>
        <v>15.183333333333332</v>
      </c>
      <c r="V2156" s="8">
        <f t="shared" si="339"/>
        <v>15.012499999999999</v>
      </c>
    </row>
    <row r="2157" spans="1:22" ht="13.5" x14ac:dyDescent="0.25">
      <c r="A2157" s="3">
        <f>RSI!A2157</f>
        <v>45147</v>
      </c>
      <c r="B2157" s="2">
        <f>RSI!B2157</f>
        <v>1.05</v>
      </c>
      <c r="C2157" s="2">
        <f>RSI!I2157</f>
        <v>35.403782906689926</v>
      </c>
      <c r="D2157" s="2">
        <f>MACD!E2157</f>
        <v>1.3949019338113988E-2</v>
      </c>
      <c r="E2157" s="2">
        <f>MACD!F2157</f>
        <v>1.212072577020458E-2</v>
      </c>
      <c r="F2157" s="2">
        <f>'Moving Avg'!D2157</f>
        <v>1.05</v>
      </c>
      <c r="G2157" s="2">
        <f>'Moving Avg'!F2157</f>
        <v>1.0665000000000002</v>
      </c>
      <c r="H2157" s="2">
        <f>'Moving Avg'!G2157</f>
        <v>1.0619999999999994</v>
      </c>
      <c r="I2157" s="2">
        <f>'Moving Avg'!H2157</f>
        <v>1.1957000000000018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25</v>
      </c>
      <c r="N2157" s="8">
        <f t="shared" si="331"/>
        <v>0</v>
      </c>
      <c r="O2157" s="8">
        <f t="shared" si="332"/>
        <v>0</v>
      </c>
      <c r="P2157" s="8">
        <f t="shared" si="333"/>
        <v>33</v>
      </c>
      <c r="Q2157" s="9">
        <f t="shared" si="334"/>
        <v>13.7</v>
      </c>
      <c r="R2157" s="9">
        <f t="shared" si="335"/>
        <v>13.25</v>
      </c>
      <c r="S2157" s="9">
        <f t="shared" si="336"/>
        <v>18.600000000000001</v>
      </c>
      <c r="T2157" s="9">
        <f t="shared" si="337"/>
        <v>14.5</v>
      </c>
      <c r="U2157" s="8">
        <f t="shared" si="338"/>
        <v>15.183333333333332</v>
      </c>
      <c r="V2157" s="8">
        <f t="shared" si="339"/>
        <v>15.012499999999999</v>
      </c>
    </row>
    <row r="2158" spans="1:22" ht="13.5" x14ac:dyDescent="0.25">
      <c r="A2158" s="3">
        <f>RSI!A2158</f>
        <v>45148</v>
      </c>
      <c r="B2158" s="2">
        <f>RSI!B2158</f>
        <v>1.05</v>
      </c>
      <c r="C2158" s="2">
        <f>RSI!I2158</f>
        <v>35.403782906689926</v>
      </c>
      <c r="D2158" s="2">
        <f>MACD!E2158</f>
        <v>1.395951711263077E-2</v>
      </c>
      <c r="E2158" s="2">
        <f>MACD!F2158</f>
        <v>1.248848403868982E-2</v>
      </c>
      <c r="F2158" s="2">
        <f>'Moving Avg'!D2158</f>
        <v>1.05</v>
      </c>
      <c r="G2158" s="2">
        <f>'Moving Avg'!F2158</f>
        <v>1.0650000000000004</v>
      </c>
      <c r="H2158" s="2">
        <f>'Moving Avg'!G2158</f>
        <v>1.0619999999999994</v>
      </c>
      <c r="I2158" s="2">
        <f>'Moving Avg'!H2158</f>
        <v>1.1947500000000018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25</v>
      </c>
      <c r="N2158" s="8">
        <f t="shared" si="331"/>
        <v>0</v>
      </c>
      <c r="O2158" s="8">
        <f t="shared" si="332"/>
        <v>0</v>
      </c>
      <c r="P2158" s="8">
        <f t="shared" si="333"/>
        <v>33</v>
      </c>
      <c r="Q2158" s="9">
        <f t="shared" si="334"/>
        <v>13.7</v>
      </c>
      <c r="R2158" s="9">
        <f t="shared" si="335"/>
        <v>13.25</v>
      </c>
      <c r="S2158" s="9">
        <f t="shared" si="336"/>
        <v>18.600000000000001</v>
      </c>
      <c r="T2158" s="9">
        <f t="shared" si="337"/>
        <v>14.5</v>
      </c>
      <c r="U2158" s="8">
        <f t="shared" si="338"/>
        <v>15.183333333333332</v>
      </c>
      <c r="V2158" s="8">
        <f t="shared" si="339"/>
        <v>15.012499999999999</v>
      </c>
    </row>
    <row r="2159" spans="1:22" ht="13.5" x14ac:dyDescent="0.25">
      <c r="A2159" s="3">
        <f>RSI!A2159</f>
        <v>45149</v>
      </c>
      <c r="B2159" s="2">
        <f>RSI!B2159</f>
        <v>1.05</v>
      </c>
      <c r="C2159" s="2">
        <f>RSI!I2159</f>
        <v>35.403782906689926</v>
      </c>
      <c r="D2159" s="2">
        <f>MACD!E2159</f>
        <v>1.4036579276566874E-2</v>
      </c>
      <c r="E2159" s="2">
        <f>MACD!F2159</f>
        <v>1.2798103086265231E-2</v>
      </c>
      <c r="F2159" s="2">
        <f>'Moving Avg'!D2159</f>
        <v>1.05</v>
      </c>
      <c r="G2159" s="2">
        <f>'Moving Avg'!F2159</f>
        <v>1.0635000000000003</v>
      </c>
      <c r="H2159" s="2">
        <f>'Moving Avg'!G2159</f>
        <v>1.0627999999999993</v>
      </c>
      <c r="I2159" s="2">
        <f>'Moving Avg'!H2159</f>
        <v>1.193800000000002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25</v>
      </c>
      <c r="N2159" s="8">
        <f t="shared" si="331"/>
        <v>0</v>
      </c>
      <c r="O2159" s="8">
        <f t="shared" si="332"/>
        <v>0</v>
      </c>
      <c r="P2159" s="8">
        <f t="shared" si="333"/>
        <v>33</v>
      </c>
      <c r="Q2159" s="9">
        <f t="shared" si="334"/>
        <v>13.7</v>
      </c>
      <c r="R2159" s="9">
        <f t="shared" si="335"/>
        <v>13.25</v>
      </c>
      <c r="S2159" s="9">
        <f t="shared" si="336"/>
        <v>18.600000000000001</v>
      </c>
      <c r="T2159" s="9">
        <f t="shared" si="337"/>
        <v>14.5</v>
      </c>
      <c r="U2159" s="8">
        <f t="shared" si="338"/>
        <v>15.183333333333332</v>
      </c>
      <c r="V2159" s="8">
        <f t="shared" si="339"/>
        <v>15.012499999999999</v>
      </c>
    </row>
    <row r="2160" spans="1:22" ht="13.5" x14ac:dyDescent="0.25">
      <c r="A2160" s="3">
        <f>RSI!A2160</f>
        <v>45152</v>
      </c>
      <c r="B2160" s="2">
        <f>RSI!B2160</f>
        <v>1.05</v>
      </c>
      <c r="C2160" s="2">
        <f>RSI!I2160</f>
        <v>35.403782906689926</v>
      </c>
      <c r="D2160" s="2">
        <f>MACD!E2160</f>
        <v>1.4164914826356512E-2</v>
      </c>
      <c r="E2160" s="2">
        <f>MACD!F2160</f>
        <v>1.3071465434283489E-2</v>
      </c>
      <c r="F2160" s="2">
        <f>'Moving Avg'!D2160</f>
        <v>1.05</v>
      </c>
      <c r="G2160" s="2">
        <f>'Moving Avg'!F2160</f>
        <v>1.0620000000000005</v>
      </c>
      <c r="H2160" s="2">
        <f>'Moving Avg'!G2160</f>
        <v>1.0627999999999991</v>
      </c>
      <c r="I2160" s="2">
        <f>'Moving Avg'!H2160</f>
        <v>1.192850000000002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25</v>
      </c>
      <c r="N2160" s="8">
        <f t="shared" si="331"/>
        <v>0</v>
      </c>
      <c r="O2160" s="8">
        <f t="shared" si="332"/>
        <v>0</v>
      </c>
      <c r="P2160" s="8">
        <f t="shared" si="333"/>
        <v>33</v>
      </c>
      <c r="Q2160" s="9">
        <f t="shared" si="334"/>
        <v>13.7</v>
      </c>
      <c r="R2160" s="9">
        <f t="shared" si="335"/>
        <v>13.25</v>
      </c>
      <c r="S2160" s="9">
        <f t="shared" si="336"/>
        <v>18.600000000000001</v>
      </c>
      <c r="T2160" s="9">
        <f t="shared" si="337"/>
        <v>14.5</v>
      </c>
      <c r="U2160" s="8">
        <f t="shared" si="338"/>
        <v>15.183333333333332</v>
      </c>
      <c r="V2160" s="8">
        <f t="shared" si="339"/>
        <v>15.012499999999999</v>
      </c>
    </row>
    <row r="2161" spans="1:22" ht="13.5" x14ac:dyDescent="0.25">
      <c r="A2161" s="3">
        <f>RSI!A2161</f>
        <v>45153</v>
      </c>
      <c r="B2161" s="2">
        <f>RSI!B2161</f>
        <v>1.04</v>
      </c>
      <c r="C2161" s="2">
        <f>RSI!I2161</f>
        <v>26.842247199985025</v>
      </c>
      <c r="D2161" s="2">
        <f>MACD!E2161</f>
        <v>1.1995776982728801E-2</v>
      </c>
      <c r="E2161" s="2">
        <f>MACD!F2161</f>
        <v>1.2856327743972551E-2</v>
      </c>
      <c r="F2161" s="2">
        <f>'Moving Avg'!D2161</f>
        <v>1.048</v>
      </c>
      <c r="G2161" s="2">
        <f>'Moving Avg'!F2161</f>
        <v>1.0600000000000003</v>
      </c>
      <c r="H2161" s="2">
        <f>'Moving Avg'!G2161</f>
        <v>1.0633999999999992</v>
      </c>
      <c r="I2161" s="2">
        <f>'Moving Avg'!H2161</f>
        <v>1.1918500000000021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50</v>
      </c>
      <c r="N2161" s="8">
        <f t="shared" si="331"/>
        <v>45</v>
      </c>
      <c r="O2161" s="8">
        <f t="shared" si="332"/>
        <v>0</v>
      </c>
      <c r="P2161" s="8">
        <f t="shared" si="333"/>
        <v>16.5</v>
      </c>
      <c r="Q2161" s="9">
        <f t="shared" si="334"/>
        <v>35.725000000000001</v>
      </c>
      <c r="R2161" s="9">
        <f t="shared" si="335"/>
        <v>23.125</v>
      </c>
      <c r="S2161" s="9">
        <f t="shared" si="336"/>
        <v>21.675000000000001</v>
      </c>
      <c r="T2161" s="9">
        <f t="shared" si="337"/>
        <v>27.875</v>
      </c>
      <c r="U2161" s="8">
        <f t="shared" si="338"/>
        <v>26.841666666666669</v>
      </c>
      <c r="V2161" s="8">
        <f t="shared" si="339"/>
        <v>27.1</v>
      </c>
    </row>
    <row r="2162" spans="1:22" ht="13.5" x14ac:dyDescent="0.25">
      <c r="A2162" s="3">
        <f>RSI!A2162</f>
        <v>45154</v>
      </c>
      <c r="B2162" s="2">
        <f>RSI!B2162</f>
        <v>1.04</v>
      </c>
      <c r="C2162" s="2">
        <f>RSI!I2162</f>
        <v>26.842247199985025</v>
      </c>
      <c r="D2162" s="2">
        <f>MACD!E2162</f>
        <v>1.0273566113986554E-2</v>
      </c>
      <c r="E2162" s="2">
        <f>MACD!F2162</f>
        <v>1.2339775417975353E-2</v>
      </c>
      <c r="F2162" s="2">
        <f>'Moving Avg'!D2162</f>
        <v>1.046</v>
      </c>
      <c r="G2162" s="2">
        <f>'Moving Avg'!F2162</f>
        <v>1.0580000000000003</v>
      </c>
      <c r="H2162" s="2">
        <f>'Moving Avg'!G2162</f>
        <v>1.0639999999999992</v>
      </c>
      <c r="I2162" s="2">
        <f>'Moving Avg'!H2162</f>
        <v>1.190850000000002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50</v>
      </c>
      <c r="N2162" s="8">
        <f t="shared" si="331"/>
        <v>45</v>
      </c>
      <c r="O2162" s="8">
        <f t="shared" si="332"/>
        <v>0</v>
      </c>
      <c r="P2162" s="8">
        <f t="shared" si="333"/>
        <v>16.5</v>
      </c>
      <c r="Q2162" s="9">
        <f t="shared" si="334"/>
        <v>35.725000000000001</v>
      </c>
      <c r="R2162" s="9">
        <f t="shared" si="335"/>
        <v>23.125</v>
      </c>
      <c r="S2162" s="9">
        <f t="shared" si="336"/>
        <v>21.675000000000001</v>
      </c>
      <c r="T2162" s="9">
        <f t="shared" si="337"/>
        <v>27.875</v>
      </c>
      <c r="U2162" s="8">
        <f t="shared" si="338"/>
        <v>26.841666666666669</v>
      </c>
      <c r="V2162" s="8">
        <f t="shared" si="339"/>
        <v>27.1</v>
      </c>
    </row>
    <row r="2163" spans="1:22" ht="13.5" x14ac:dyDescent="0.25">
      <c r="A2163" s="3">
        <f>RSI!A2163</f>
        <v>45155</v>
      </c>
      <c r="B2163" s="2">
        <f>RSI!B2163</f>
        <v>1.05</v>
      </c>
      <c r="C2163" s="2">
        <f>RSI!I2163</f>
        <v>42.866050829833256</v>
      </c>
      <c r="D2163" s="2">
        <f>MACD!E2163</f>
        <v>8.1803973009948461E-3</v>
      </c>
      <c r="E2163" s="2">
        <f>MACD!F2163</f>
        <v>1.1507899794579253E-2</v>
      </c>
      <c r="F2163" s="2">
        <f>'Moving Avg'!D2163</f>
        <v>1.0459999999999998</v>
      </c>
      <c r="G2163" s="2">
        <f>'Moving Avg'!F2163</f>
        <v>1.0565000000000002</v>
      </c>
      <c r="H2163" s="2">
        <f>'Moving Avg'!G2163</f>
        <v>1.0647999999999991</v>
      </c>
      <c r="I2163" s="2">
        <f>'Moving Avg'!H2163</f>
        <v>1.189900000000002</v>
      </c>
      <c r="J2163" s="6" t="str">
        <f>OBV!F2163</f>
        <v>BULLISH</v>
      </c>
      <c r="K2163" s="6" t="str">
        <f>OBV!G2163</f>
        <v>NEUTRAL</v>
      </c>
      <c r="L2163" s="6" t="str">
        <f>OBV!H2163</f>
        <v>NEUTRAL</v>
      </c>
      <c r="M2163" s="8">
        <f t="shared" si="330"/>
        <v>25</v>
      </c>
      <c r="N2163" s="8">
        <f t="shared" si="331"/>
        <v>45</v>
      </c>
      <c r="O2163" s="8">
        <f t="shared" si="332"/>
        <v>0</v>
      </c>
      <c r="P2163" s="8">
        <f t="shared" si="333"/>
        <v>49.5</v>
      </c>
      <c r="Q2163" s="9">
        <f t="shared" si="334"/>
        <v>31.925000000000001</v>
      </c>
      <c r="R2163" s="9">
        <f t="shared" si="335"/>
        <v>26.375</v>
      </c>
      <c r="S2163" s="9">
        <f t="shared" si="336"/>
        <v>32.775000000000006</v>
      </c>
      <c r="T2163" s="9">
        <f t="shared" si="337"/>
        <v>29.875</v>
      </c>
      <c r="U2163" s="8">
        <f t="shared" si="338"/>
        <v>30.358333333333334</v>
      </c>
      <c r="V2163" s="8">
        <f t="shared" si="339"/>
        <v>30.237500000000001</v>
      </c>
    </row>
    <row r="2164" spans="1:22" ht="13.5" x14ac:dyDescent="0.25">
      <c r="A2164" s="3">
        <f>RSI!A2164</f>
        <v>45156</v>
      </c>
      <c r="B2164" s="2">
        <f>RSI!B2164</f>
        <v>1.05</v>
      </c>
      <c r="C2164" s="2">
        <f>RSI!I2164</f>
        <v>42.866050829833256</v>
      </c>
      <c r="D2164" s="2">
        <f>MACD!E2164</f>
        <v>6.4472263244230721E-3</v>
      </c>
      <c r="E2164" s="2">
        <f>MACD!F2164</f>
        <v>1.0495765100548017E-2</v>
      </c>
      <c r="F2164" s="2">
        <f>'Moving Avg'!D2164</f>
        <v>1.0459999999999998</v>
      </c>
      <c r="G2164" s="2">
        <f>'Moving Avg'!F2164</f>
        <v>1.0550000000000002</v>
      </c>
      <c r="H2164" s="2">
        <f>'Moving Avg'!G2164</f>
        <v>1.065399999999999</v>
      </c>
      <c r="I2164" s="2">
        <f>'Moving Avg'!H2164</f>
        <v>1.1889500000000019</v>
      </c>
      <c r="J2164" s="6" t="str">
        <f>OBV!F2164</f>
        <v>BULLISH</v>
      </c>
      <c r="K2164" s="6" t="str">
        <f>OBV!G2164</f>
        <v>NEUTRAL</v>
      </c>
      <c r="L2164" s="6" t="str">
        <f>OBV!H2164</f>
        <v>NEUTRAL</v>
      </c>
      <c r="M2164" s="8">
        <f t="shared" si="330"/>
        <v>25</v>
      </c>
      <c r="N2164" s="8">
        <f t="shared" si="331"/>
        <v>45</v>
      </c>
      <c r="O2164" s="8">
        <f t="shared" si="332"/>
        <v>0</v>
      </c>
      <c r="P2164" s="8">
        <f t="shared" si="333"/>
        <v>49.5</v>
      </c>
      <c r="Q2164" s="9">
        <f t="shared" si="334"/>
        <v>31.925000000000001</v>
      </c>
      <c r="R2164" s="9">
        <f t="shared" si="335"/>
        <v>26.375</v>
      </c>
      <c r="S2164" s="9">
        <f t="shared" si="336"/>
        <v>32.775000000000006</v>
      </c>
      <c r="T2164" s="9">
        <f t="shared" si="337"/>
        <v>29.875</v>
      </c>
      <c r="U2164" s="8">
        <f t="shared" si="338"/>
        <v>30.358333333333334</v>
      </c>
      <c r="V2164" s="8">
        <f t="shared" si="339"/>
        <v>30.237500000000001</v>
      </c>
    </row>
    <row r="2165" spans="1:22" ht="13.5" x14ac:dyDescent="0.25">
      <c r="A2165" s="3">
        <f>RSI!A2165</f>
        <v>45159</v>
      </c>
      <c r="B2165" s="2">
        <f>RSI!B2165</f>
        <v>1.05</v>
      </c>
      <c r="C2165" s="2">
        <f>RSI!I2165</f>
        <v>42.866050829833256</v>
      </c>
      <c r="D2165" s="2">
        <f>MACD!E2165</f>
        <v>5.0158561709903182E-3</v>
      </c>
      <c r="E2165" s="2">
        <f>MACD!F2165</f>
        <v>9.3997833146364784E-3</v>
      </c>
      <c r="F2165" s="2">
        <f>'Moving Avg'!D2165</f>
        <v>1.0459999999999998</v>
      </c>
      <c r="G2165" s="2">
        <f>'Moving Avg'!F2165</f>
        <v>1.0540000000000003</v>
      </c>
      <c r="H2165" s="2">
        <f>'Moving Avg'!G2165</f>
        <v>1.065599999999999</v>
      </c>
      <c r="I2165" s="2">
        <f>'Moving Avg'!H2165</f>
        <v>1.1880000000000019</v>
      </c>
      <c r="J2165" s="6" t="str">
        <f>OBV!F2165</f>
        <v>BULLISH</v>
      </c>
      <c r="K2165" s="6" t="str">
        <f>OBV!G2165</f>
        <v>NEUTRAL</v>
      </c>
      <c r="L2165" s="6" t="str">
        <f>OBV!H2165</f>
        <v>NEUTRAL</v>
      </c>
      <c r="M2165" s="8">
        <f t="shared" si="330"/>
        <v>25</v>
      </c>
      <c r="N2165" s="8">
        <f t="shared" si="331"/>
        <v>45</v>
      </c>
      <c r="O2165" s="8">
        <f t="shared" si="332"/>
        <v>0</v>
      </c>
      <c r="P2165" s="8">
        <f t="shared" si="333"/>
        <v>49.5</v>
      </c>
      <c r="Q2165" s="9">
        <f t="shared" si="334"/>
        <v>31.925000000000001</v>
      </c>
      <c r="R2165" s="9">
        <f t="shared" si="335"/>
        <v>26.375</v>
      </c>
      <c r="S2165" s="9">
        <f t="shared" si="336"/>
        <v>32.775000000000006</v>
      </c>
      <c r="T2165" s="9">
        <f t="shared" si="337"/>
        <v>29.875</v>
      </c>
      <c r="U2165" s="8">
        <f t="shared" si="338"/>
        <v>30.358333333333334</v>
      </c>
      <c r="V2165" s="8">
        <f t="shared" si="339"/>
        <v>30.237500000000001</v>
      </c>
    </row>
    <row r="2166" spans="1:22" ht="13.5" x14ac:dyDescent="0.25">
      <c r="A2166" s="3">
        <f>RSI!A2166</f>
        <v>45160</v>
      </c>
      <c r="B2166" s="2">
        <f>RSI!B2166</f>
        <v>1.05</v>
      </c>
      <c r="C2166" s="2">
        <f>RSI!I2166</f>
        <v>42.866050829833256</v>
      </c>
      <c r="D2166" s="2">
        <f>MACD!E2166</f>
        <v>3.8372515645002103E-3</v>
      </c>
      <c r="E2166" s="2">
        <f>MACD!F2166</f>
        <v>8.2872769646092255E-3</v>
      </c>
      <c r="F2166" s="2">
        <f>'Moving Avg'!D2166</f>
        <v>1.0479999999999998</v>
      </c>
      <c r="G2166" s="2">
        <f>'Moving Avg'!F2166</f>
        <v>1.0530000000000004</v>
      </c>
      <c r="H2166" s="2">
        <f>'Moving Avg'!G2166</f>
        <v>1.0657999999999987</v>
      </c>
      <c r="I2166" s="2">
        <f>'Moving Avg'!H2166</f>
        <v>1.1872500000000021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  <c r="M2166" s="8">
        <f t="shared" si="330"/>
        <v>25</v>
      </c>
      <c r="N2166" s="8">
        <f t="shared" si="331"/>
        <v>45</v>
      </c>
      <c r="O2166" s="8">
        <f t="shared" si="332"/>
        <v>0</v>
      </c>
      <c r="P2166" s="8">
        <f t="shared" si="333"/>
        <v>83.5</v>
      </c>
      <c r="Q2166" s="9">
        <f t="shared" si="334"/>
        <v>37.024999999999999</v>
      </c>
      <c r="R2166" s="9">
        <f t="shared" si="335"/>
        <v>34.875</v>
      </c>
      <c r="S2166" s="9">
        <f t="shared" si="336"/>
        <v>48.075000000000003</v>
      </c>
      <c r="T2166" s="9">
        <f t="shared" si="337"/>
        <v>38.375</v>
      </c>
      <c r="U2166" s="8">
        <f t="shared" si="338"/>
        <v>39.991666666666667</v>
      </c>
      <c r="V2166" s="8">
        <f t="shared" si="339"/>
        <v>39.587500000000006</v>
      </c>
    </row>
    <row r="2167" spans="1:22" ht="13.5" x14ac:dyDescent="0.25">
      <c r="A2167" s="3">
        <f>RSI!A2167</f>
        <v>45161</v>
      </c>
      <c r="B2167" s="2">
        <f>RSI!B2167</f>
        <v>1.01</v>
      </c>
      <c r="C2167" s="2">
        <f>RSI!I2167</f>
        <v>19.677492768632959</v>
      </c>
      <c r="D2167" s="2">
        <f>MACD!E2167</f>
        <v>5.8330769974268559E-3</v>
      </c>
      <c r="E2167" s="2">
        <f>MACD!F2167</f>
        <v>7.7964369711727519E-3</v>
      </c>
      <c r="F2167" s="2">
        <f>'Moving Avg'!D2167</f>
        <v>1.042</v>
      </c>
      <c r="G2167" s="2">
        <f>'Moving Avg'!F2167</f>
        <v>1.0500000000000003</v>
      </c>
      <c r="H2167" s="2">
        <f>'Moving Avg'!G2167</f>
        <v>1.0649999999999988</v>
      </c>
      <c r="I2167" s="2">
        <f>'Moving Avg'!H2167</f>
        <v>1.1863000000000019</v>
      </c>
      <c r="J2167" s="6" t="str">
        <f>OBV!F2167</f>
        <v>BULLISH</v>
      </c>
      <c r="K2167" s="6" t="str">
        <f>OBV!G2167</f>
        <v>NEUTRAL</v>
      </c>
      <c r="L2167" s="6" t="str">
        <f>OBV!H2167</f>
        <v>BULLISH DIVERGENCE</v>
      </c>
      <c r="M2167" s="8">
        <f t="shared" si="330"/>
        <v>50</v>
      </c>
      <c r="N2167" s="8">
        <f t="shared" si="331"/>
        <v>45</v>
      </c>
      <c r="O2167" s="8">
        <f t="shared" si="332"/>
        <v>0</v>
      </c>
      <c r="P2167" s="8">
        <f t="shared" si="333"/>
        <v>66.5</v>
      </c>
      <c r="Q2167" s="9">
        <f t="shared" si="334"/>
        <v>43.225000000000001</v>
      </c>
      <c r="R2167" s="9">
        <f t="shared" si="335"/>
        <v>35.625</v>
      </c>
      <c r="S2167" s="9">
        <f t="shared" si="336"/>
        <v>44.174999999999997</v>
      </c>
      <c r="T2167" s="9">
        <f t="shared" si="337"/>
        <v>40.375</v>
      </c>
      <c r="U2167" s="8">
        <f t="shared" si="338"/>
        <v>41.008333333333333</v>
      </c>
      <c r="V2167" s="8">
        <f t="shared" si="339"/>
        <v>40.849999999999994</v>
      </c>
    </row>
    <row r="2168" spans="1:22" ht="13.5" x14ac:dyDescent="0.25">
      <c r="A2168" s="3">
        <f>RSI!A2168</f>
        <v>45162</v>
      </c>
      <c r="B2168" s="2">
        <f>RSI!B2168</f>
        <v>1.01</v>
      </c>
      <c r="C2168" s="2">
        <f>RSI!I2168</f>
        <v>19.677492768632959</v>
      </c>
      <c r="D2168" s="2">
        <f>MACD!E2168</f>
        <v>7.7861245360739684E-3</v>
      </c>
      <c r="E2168" s="2">
        <f>MACD!F2168</f>
        <v>7.7943744841529961E-3</v>
      </c>
      <c r="F2168" s="2">
        <f>'Moving Avg'!D2168</f>
        <v>1.034</v>
      </c>
      <c r="G2168" s="2">
        <f>'Moving Avg'!F2168</f>
        <v>1.0470000000000004</v>
      </c>
      <c r="H2168" s="2">
        <f>'Moving Avg'!G2168</f>
        <v>1.0641999999999987</v>
      </c>
      <c r="I2168" s="2">
        <f>'Moving Avg'!H2168</f>
        <v>1.1853500000000019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50</v>
      </c>
      <c r="N2168" s="8">
        <f t="shared" si="331"/>
        <v>45</v>
      </c>
      <c r="O2168" s="8">
        <f t="shared" si="332"/>
        <v>0</v>
      </c>
      <c r="P2168" s="8">
        <f t="shared" si="333"/>
        <v>16.5</v>
      </c>
      <c r="Q2168" s="9">
        <f t="shared" si="334"/>
        <v>35.725000000000001</v>
      </c>
      <c r="R2168" s="9">
        <f t="shared" si="335"/>
        <v>23.125</v>
      </c>
      <c r="S2168" s="9">
        <f t="shared" si="336"/>
        <v>21.675000000000001</v>
      </c>
      <c r="T2168" s="9">
        <f t="shared" si="337"/>
        <v>27.875</v>
      </c>
      <c r="U2168" s="8">
        <f t="shared" si="338"/>
        <v>26.841666666666669</v>
      </c>
      <c r="V2168" s="8">
        <f t="shared" si="339"/>
        <v>27.1</v>
      </c>
    </row>
    <row r="2169" spans="1:22" ht="13.5" x14ac:dyDescent="0.25">
      <c r="A2169" s="3">
        <f>RSI!A2169</f>
        <v>45163</v>
      </c>
      <c r="B2169" s="2">
        <f>RSI!B2169</f>
        <v>1.01</v>
      </c>
      <c r="C2169" s="2">
        <f>RSI!I2169</f>
        <v>19.677492768632959</v>
      </c>
      <c r="D2169" s="2">
        <f>MACD!E2169</f>
        <v>9.6833996784775334E-3</v>
      </c>
      <c r="E2169" s="2">
        <f>MACD!F2169</f>
        <v>8.1721795230179049E-3</v>
      </c>
      <c r="F2169" s="2">
        <f>'Moving Avg'!D2169</f>
        <v>1.026</v>
      </c>
      <c r="G2169" s="2">
        <f>'Moving Avg'!F2169</f>
        <v>1.0440000000000005</v>
      </c>
      <c r="H2169" s="2">
        <f>'Moving Avg'!G2169</f>
        <v>1.0633999999999988</v>
      </c>
      <c r="I2169" s="2">
        <f>'Moving Avg'!H2169</f>
        <v>1.1844000000000019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50</v>
      </c>
      <c r="N2169" s="8">
        <f t="shared" si="331"/>
        <v>0</v>
      </c>
      <c r="O2169" s="8">
        <f t="shared" si="332"/>
        <v>0</v>
      </c>
      <c r="P2169" s="8">
        <f t="shared" si="333"/>
        <v>16.5</v>
      </c>
      <c r="Q2169" s="9">
        <f t="shared" si="334"/>
        <v>19.975000000000001</v>
      </c>
      <c r="R2169" s="9">
        <f t="shared" si="335"/>
        <v>14.125</v>
      </c>
      <c r="S2169" s="9">
        <f t="shared" si="336"/>
        <v>14.925000000000001</v>
      </c>
      <c r="T2169" s="9">
        <f t="shared" si="337"/>
        <v>16.625</v>
      </c>
      <c r="U2169" s="8">
        <f t="shared" si="338"/>
        <v>16.341666666666669</v>
      </c>
      <c r="V2169" s="8">
        <f t="shared" si="339"/>
        <v>16.412500000000001</v>
      </c>
    </row>
    <row r="2170" spans="1:22" ht="13.5" x14ac:dyDescent="0.25">
      <c r="A2170" s="3">
        <f>RSI!A2170</f>
        <v>45166</v>
      </c>
      <c r="B2170" s="2">
        <f>RSI!B2170</f>
        <v>1.01</v>
      </c>
      <c r="C2170" s="2">
        <f>RSI!I2170</f>
        <v>19.677492768632959</v>
      </c>
      <c r="D2170" s="2">
        <f>MACD!E2170</f>
        <v>1.15153571298936E-2</v>
      </c>
      <c r="E2170" s="2">
        <f>MACD!F2170</f>
        <v>8.8408150443930449E-3</v>
      </c>
      <c r="F2170" s="2">
        <f>'Moving Avg'!D2170</f>
        <v>1.018</v>
      </c>
      <c r="G2170" s="2">
        <f>'Moving Avg'!F2170</f>
        <v>1.0410000000000006</v>
      </c>
      <c r="H2170" s="2">
        <f>'Moving Avg'!G2170</f>
        <v>1.0623999999999989</v>
      </c>
      <c r="I2170" s="2">
        <f>'Moving Avg'!H2170</f>
        <v>1.1834500000000017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50</v>
      </c>
      <c r="N2170" s="8">
        <f t="shared" si="331"/>
        <v>0</v>
      </c>
      <c r="O2170" s="8">
        <f t="shared" si="332"/>
        <v>0</v>
      </c>
      <c r="P2170" s="8">
        <f t="shared" si="333"/>
        <v>16.5</v>
      </c>
      <c r="Q2170" s="9">
        <f t="shared" si="334"/>
        <v>19.975000000000001</v>
      </c>
      <c r="R2170" s="9">
        <f t="shared" si="335"/>
        <v>14.125</v>
      </c>
      <c r="S2170" s="9">
        <f t="shared" si="336"/>
        <v>14.925000000000001</v>
      </c>
      <c r="T2170" s="9">
        <f t="shared" si="337"/>
        <v>16.625</v>
      </c>
      <c r="U2170" s="8">
        <f t="shared" si="338"/>
        <v>16.341666666666669</v>
      </c>
      <c r="V2170" s="8">
        <f t="shared" si="339"/>
        <v>16.412500000000001</v>
      </c>
    </row>
    <row r="2171" spans="1:22" ht="13.5" x14ac:dyDescent="0.25">
      <c r="A2171" s="3">
        <f>RSI!A2171</f>
        <v>45167</v>
      </c>
      <c r="B2171" s="2">
        <f>RSI!B2171</f>
        <v>0.97</v>
      </c>
      <c r="C2171" s="2">
        <f>RSI!I2171</f>
        <v>11.39000481422994</v>
      </c>
      <c r="D2171" s="2">
        <f>MACD!E2171</f>
        <v>1.4699764168696561E-2</v>
      </c>
      <c r="E2171" s="2">
        <f>MACD!F2171</f>
        <v>1.0012604869253748E-2</v>
      </c>
      <c r="F2171" s="2">
        <f>'Moving Avg'!D2171</f>
        <v>1.002</v>
      </c>
      <c r="G2171" s="2">
        <f>'Moving Avg'!F2171</f>
        <v>1.0370000000000004</v>
      </c>
      <c r="H2171" s="2">
        <f>'Moving Avg'!G2171</f>
        <v>1.0605999999999987</v>
      </c>
      <c r="I2171" s="2">
        <f>'Moving Avg'!H2171</f>
        <v>1.1823000000000017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50</v>
      </c>
      <c r="N2171" s="8">
        <f t="shared" si="331"/>
        <v>0</v>
      </c>
      <c r="O2171" s="8">
        <f t="shared" si="332"/>
        <v>0</v>
      </c>
      <c r="P2171" s="8">
        <f t="shared" si="333"/>
        <v>16.5</v>
      </c>
      <c r="Q2171" s="9">
        <f t="shared" si="334"/>
        <v>19.975000000000001</v>
      </c>
      <c r="R2171" s="9">
        <f t="shared" si="335"/>
        <v>14.125</v>
      </c>
      <c r="S2171" s="9">
        <f t="shared" si="336"/>
        <v>14.925000000000001</v>
      </c>
      <c r="T2171" s="9">
        <f t="shared" si="337"/>
        <v>16.625</v>
      </c>
      <c r="U2171" s="8">
        <f t="shared" si="338"/>
        <v>16.341666666666669</v>
      </c>
      <c r="V2171" s="8">
        <f t="shared" si="339"/>
        <v>16.412500000000001</v>
      </c>
    </row>
    <row r="2172" spans="1:22" ht="13.5" x14ac:dyDescent="0.25">
      <c r="A2172" s="3">
        <f>RSI!A2172</f>
        <v>45168</v>
      </c>
      <c r="B2172" s="2">
        <f>RSI!B2172</f>
        <v>0.97</v>
      </c>
      <c r="C2172" s="2">
        <f>RSI!I2172</f>
        <v>11.39000481422994</v>
      </c>
      <c r="D2172" s="2">
        <f>MACD!E2172</f>
        <v>1.7824872086064092E-2</v>
      </c>
      <c r="E2172" s="2">
        <f>MACD!F2172</f>
        <v>1.1575058312615818E-2</v>
      </c>
      <c r="F2172" s="2">
        <f>'Moving Avg'!D2172</f>
        <v>0.99399999999999999</v>
      </c>
      <c r="G2172" s="2">
        <f>'Moving Avg'!F2172</f>
        <v>1.0330000000000001</v>
      </c>
      <c r="H2172" s="2">
        <f>'Moving Avg'!G2172</f>
        <v>1.0587999999999989</v>
      </c>
      <c r="I2172" s="2">
        <f>'Moving Avg'!H2172</f>
        <v>1.1811500000000017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50</v>
      </c>
      <c r="N2172" s="8">
        <f t="shared" si="331"/>
        <v>0</v>
      </c>
      <c r="O2172" s="8">
        <f t="shared" si="332"/>
        <v>0</v>
      </c>
      <c r="P2172" s="8">
        <f t="shared" si="333"/>
        <v>33</v>
      </c>
      <c r="Q2172" s="9">
        <f t="shared" si="334"/>
        <v>22.45</v>
      </c>
      <c r="R2172" s="9">
        <f t="shared" si="335"/>
        <v>18.25</v>
      </c>
      <c r="S2172" s="9">
        <f t="shared" si="336"/>
        <v>22.35</v>
      </c>
      <c r="T2172" s="9">
        <f t="shared" si="337"/>
        <v>20.75</v>
      </c>
      <c r="U2172" s="8">
        <f t="shared" si="338"/>
        <v>21.016666666666669</v>
      </c>
      <c r="V2172" s="8">
        <f t="shared" si="339"/>
        <v>20.950000000000003</v>
      </c>
    </row>
    <row r="2173" spans="1:22" ht="13.5" x14ac:dyDescent="0.25">
      <c r="A2173" s="3">
        <f>RSI!A2173</f>
        <v>45169</v>
      </c>
      <c r="B2173" s="2">
        <f>RSI!B2173</f>
        <v>0.93</v>
      </c>
      <c r="C2173" s="2">
        <f>RSI!I2173</f>
        <v>7.6522450506319899</v>
      </c>
      <c r="D2173" s="2">
        <f>MACD!E2173</f>
        <v>2.5369331313790155E-2</v>
      </c>
      <c r="E2173" s="2">
        <f>MACD!F2173</f>
        <v>1.4333912912850685E-2</v>
      </c>
      <c r="F2173" s="2">
        <f>'Moving Avg'!D2173</f>
        <v>0.97799999999999998</v>
      </c>
      <c r="G2173" s="2">
        <f>'Moving Avg'!F2173</f>
        <v>1.0270000000000001</v>
      </c>
      <c r="H2173" s="2">
        <f>'Moving Avg'!G2173</f>
        <v>1.0559999999999989</v>
      </c>
      <c r="I2173" s="2">
        <f>'Moving Avg'!H2173</f>
        <v>1.1798000000000017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  <c r="M2173" s="8">
        <f t="shared" si="330"/>
        <v>50</v>
      </c>
      <c r="N2173" s="8">
        <f t="shared" si="331"/>
        <v>0</v>
      </c>
      <c r="O2173" s="8">
        <f t="shared" si="332"/>
        <v>0</v>
      </c>
      <c r="P2173" s="8">
        <f t="shared" si="333"/>
        <v>16.5</v>
      </c>
      <c r="Q2173" s="9">
        <f t="shared" si="334"/>
        <v>19.975000000000001</v>
      </c>
      <c r="R2173" s="9">
        <f t="shared" si="335"/>
        <v>14.125</v>
      </c>
      <c r="S2173" s="9">
        <f t="shared" si="336"/>
        <v>14.925000000000001</v>
      </c>
      <c r="T2173" s="9">
        <f t="shared" si="337"/>
        <v>16.625</v>
      </c>
      <c r="U2173" s="8">
        <f t="shared" si="338"/>
        <v>16.341666666666669</v>
      </c>
      <c r="V2173" s="8">
        <f t="shared" si="339"/>
        <v>16.412500000000001</v>
      </c>
    </row>
    <row r="2174" spans="1:22" ht="13.5" x14ac:dyDescent="0.25">
      <c r="A2174" s="3">
        <f>RSI!A2174</f>
        <v>45170</v>
      </c>
      <c r="B2174" s="2">
        <f>RSI!B2174</f>
        <v>0.93</v>
      </c>
      <c r="C2174" s="2">
        <f>RSI!I2174</f>
        <v>7.6522450506319899</v>
      </c>
      <c r="D2174" s="2">
        <f>MACD!E2174</f>
        <v>3.2358644596894193E-2</v>
      </c>
      <c r="E2174" s="2">
        <f>MACD!F2174</f>
        <v>1.7938859249659388E-2</v>
      </c>
      <c r="F2174" s="2">
        <f>'Moving Avg'!D2174</f>
        <v>0.96200000000000008</v>
      </c>
      <c r="G2174" s="2">
        <f>'Moving Avg'!F2174</f>
        <v>1.0209999999999999</v>
      </c>
      <c r="H2174" s="2">
        <f>'Moving Avg'!G2174</f>
        <v>1.053199999999999</v>
      </c>
      <c r="I2174" s="2">
        <f>'Moving Avg'!H2174</f>
        <v>1.1784500000000018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  <c r="M2174" s="8">
        <f t="shared" si="330"/>
        <v>50</v>
      </c>
      <c r="N2174" s="8">
        <f t="shared" si="331"/>
        <v>0</v>
      </c>
      <c r="O2174" s="8">
        <f t="shared" si="332"/>
        <v>0</v>
      </c>
      <c r="P2174" s="8">
        <f t="shared" si="333"/>
        <v>16.5</v>
      </c>
      <c r="Q2174" s="9">
        <f t="shared" si="334"/>
        <v>19.975000000000001</v>
      </c>
      <c r="R2174" s="9">
        <f t="shared" si="335"/>
        <v>14.125</v>
      </c>
      <c r="S2174" s="9">
        <f t="shared" si="336"/>
        <v>14.925000000000001</v>
      </c>
      <c r="T2174" s="9">
        <f t="shared" si="337"/>
        <v>16.625</v>
      </c>
      <c r="U2174" s="8">
        <f t="shared" si="338"/>
        <v>16.341666666666669</v>
      </c>
      <c r="V2174" s="8">
        <f t="shared" si="339"/>
        <v>16.412500000000001</v>
      </c>
    </row>
    <row r="2175" spans="1:22" ht="13.5" x14ac:dyDescent="0.25">
      <c r="A2175" s="3">
        <f>RSI!A2175</f>
        <v>45173</v>
      </c>
      <c r="B2175" s="2">
        <f>RSI!B2175</f>
        <v>0.89</v>
      </c>
      <c r="C2175" s="2">
        <f>RSI!I2175</f>
        <v>5.5427372512282886</v>
      </c>
      <c r="D2175" s="2">
        <f>MACD!E2175</f>
        <v>4.1796327145230627E-2</v>
      </c>
      <c r="E2175" s="2">
        <f>MACD!F2175</f>
        <v>2.2710352828773636E-2</v>
      </c>
      <c r="F2175" s="2">
        <f>'Moving Avg'!D2175</f>
        <v>0.93800000000000006</v>
      </c>
      <c r="G2175" s="2">
        <f>'Moving Avg'!F2175</f>
        <v>1.0130000000000001</v>
      </c>
      <c r="H2175" s="2">
        <f>'Moving Avg'!G2175</f>
        <v>1.0493999999999992</v>
      </c>
      <c r="I2175" s="2">
        <f>'Moving Avg'!H2175</f>
        <v>1.1769000000000016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50</v>
      </c>
      <c r="N2175" s="8">
        <f t="shared" si="331"/>
        <v>0</v>
      </c>
      <c r="O2175" s="8">
        <f t="shared" si="332"/>
        <v>0</v>
      </c>
      <c r="P2175" s="8">
        <f t="shared" si="333"/>
        <v>16.5</v>
      </c>
      <c r="Q2175" s="9">
        <f t="shared" si="334"/>
        <v>19.975000000000001</v>
      </c>
      <c r="R2175" s="9">
        <f t="shared" si="335"/>
        <v>14.125</v>
      </c>
      <c r="S2175" s="9">
        <f t="shared" si="336"/>
        <v>14.925000000000001</v>
      </c>
      <c r="T2175" s="9">
        <f t="shared" si="337"/>
        <v>16.625</v>
      </c>
      <c r="U2175" s="8">
        <f t="shared" si="338"/>
        <v>16.341666666666669</v>
      </c>
      <c r="V2175" s="8">
        <f t="shared" si="339"/>
        <v>16.412500000000001</v>
      </c>
    </row>
    <row r="2176" spans="1:22" ht="13.5" x14ac:dyDescent="0.25">
      <c r="A2176" s="3">
        <f>RSI!A2176</f>
        <v>45174</v>
      </c>
      <c r="B2176" s="2">
        <f>RSI!B2176</f>
        <v>0.89</v>
      </c>
      <c r="C2176" s="2">
        <f>RSI!I2176</f>
        <v>5.5427372512282886</v>
      </c>
      <c r="D2176" s="2">
        <f>MACD!E2176</f>
        <v>5.0537573276887349E-2</v>
      </c>
      <c r="E2176" s="2">
        <f>MACD!F2176</f>
        <v>2.8275796918396379E-2</v>
      </c>
      <c r="F2176" s="2">
        <f>'Moving Avg'!D2176</f>
        <v>0.92200000000000004</v>
      </c>
      <c r="G2176" s="2">
        <f>'Moving Avg'!F2176</f>
        <v>1.0050000000000001</v>
      </c>
      <c r="H2176" s="2">
        <f>'Moving Avg'!G2176</f>
        <v>1.0453999999999994</v>
      </c>
      <c r="I2176" s="2">
        <f>'Moving Avg'!H2176</f>
        <v>1.1754500000000017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50</v>
      </c>
      <c r="N2176" s="8">
        <f t="shared" si="331"/>
        <v>0</v>
      </c>
      <c r="O2176" s="8">
        <f t="shared" si="332"/>
        <v>0</v>
      </c>
      <c r="P2176" s="8">
        <f t="shared" si="333"/>
        <v>16.5</v>
      </c>
      <c r="Q2176" s="9">
        <f t="shared" si="334"/>
        <v>19.975000000000001</v>
      </c>
      <c r="R2176" s="9">
        <f t="shared" si="335"/>
        <v>14.125</v>
      </c>
      <c r="S2176" s="9">
        <f t="shared" si="336"/>
        <v>14.925000000000001</v>
      </c>
      <c r="T2176" s="9">
        <f t="shared" si="337"/>
        <v>16.625</v>
      </c>
      <c r="U2176" s="8">
        <f t="shared" si="338"/>
        <v>16.341666666666669</v>
      </c>
      <c r="V2176" s="8">
        <f t="shared" si="339"/>
        <v>16.412500000000001</v>
      </c>
    </row>
    <row r="2177" spans="1:22" ht="13.5" x14ac:dyDescent="0.25">
      <c r="A2177" s="3">
        <f>RSI!A2177</f>
        <v>45175</v>
      </c>
      <c r="B2177" s="2">
        <f>RSI!B2177</f>
        <v>0.89</v>
      </c>
      <c r="C2177" s="2">
        <f>RSI!I2177</f>
        <v>5.5427372512282886</v>
      </c>
      <c r="D2177" s="2">
        <f>MACD!E2177</f>
        <v>5.2479716846967284E-2</v>
      </c>
      <c r="E2177" s="2">
        <f>MACD!F2177</f>
        <v>3.3116580904110557E-2</v>
      </c>
      <c r="F2177" s="2">
        <f>'Moving Avg'!D2177</f>
        <v>0.90600000000000003</v>
      </c>
      <c r="G2177" s="2">
        <f>'Moving Avg'!F2177</f>
        <v>0.99700000000000022</v>
      </c>
      <c r="H2177" s="2">
        <f>'Moving Avg'!G2177</f>
        <v>1.0413999999999994</v>
      </c>
      <c r="I2177" s="2">
        <f>'Moving Avg'!H2177</f>
        <v>1.1737500000000016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50</v>
      </c>
      <c r="N2177" s="8">
        <f t="shared" si="331"/>
        <v>0</v>
      </c>
      <c r="O2177" s="8">
        <f t="shared" si="332"/>
        <v>0</v>
      </c>
      <c r="P2177" s="8">
        <f t="shared" si="333"/>
        <v>16.5</v>
      </c>
      <c r="Q2177" s="9">
        <f t="shared" si="334"/>
        <v>19.975000000000001</v>
      </c>
      <c r="R2177" s="9">
        <f t="shared" si="335"/>
        <v>14.125</v>
      </c>
      <c r="S2177" s="9">
        <f t="shared" si="336"/>
        <v>14.925000000000001</v>
      </c>
      <c r="T2177" s="9">
        <f t="shared" si="337"/>
        <v>16.625</v>
      </c>
      <c r="U2177" s="8">
        <f t="shared" si="338"/>
        <v>16.341666666666669</v>
      </c>
      <c r="V2177" s="8">
        <f t="shared" si="339"/>
        <v>16.412500000000001</v>
      </c>
    </row>
    <row r="2178" spans="1:22" ht="13.5" x14ac:dyDescent="0.25">
      <c r="A2178" s="3">
        <f>RSI!A2178</f>
        <v>45176</v>
      </c>
      <c r="B2178" s="2">
        <f>RSI!B2178</f>
        <v>0.9</v>
      </c>
      <c r="C2178" s="2">
        <f>RSI!I2178</f>
        <v>13.028932118227658</v>
      </c>
      <c r="D2178" s="2">
        <f>MACD!E2178</f>
        <v>5.4030060477691322E-2</v>
      </c>
      <c r="E2178" s="2">
        <f>MACD!F2178</f>
        <v>3.7299276818826707E-2</v>
      </c>
      <c r="F2178" s="2">
        <f>'Moving Avg'!D2178</f>
        <v>0.9</v>
      </c>
      <c r="G2178" s="2">
        <f>'Moving Avg'!F2178</f>
        <v>0.98949999999999994</v>
      </c>
      <c r="H2178" s="2">
        <f>'Moving Avg'!G2178</f>
        <v>1.0375999999999996</v>
      </c>
      <c r="I2178" s="2">
        <f>'Moving Avg'!H2178</f>
        <v>1.1718500000000014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19.975000000000001</v>
      </c>
      <c r="R2178" s="9">
        <f t="shared" si="335"/>
        <v>14.125</v>
      </c>
      <c r="S2178" s="9">
        <f t="shared" si="336"/>
        <v>14.925000000000001</v>
      </c>
      <c r="T2178" s="9">
        <f t="shared" si="337"/>
        <v>16.625</v>
      </c>
      <c r="U2178" s="8">
        <f t="shared" si="338"/>
        <v>16.341666666666669</v>
      </c>
      <c r="V2178" s="8">
        <f t="shared" si="339"/>
        <v>16.412500000000001</v>
      </c>
    </row>
    <row r="2179" spans="1:22" ht="13.5" x14ac:dyDescent="0.25">
      <c r="A2179" s="3">
        <f>RSI!A2179</f>
        <v>45177</v>
      </c>
      <c r="B2179" s="2">
        <f>RSI!B2179</f>
        <v>0.9</v>
      </c>
      <c r="C2179" s="2">
        <f>RSI!I2179</f>
        <v>13.028932118227658</v>
      </c>
      <c r="D2179" s="2">
        <f>MACD!E2179</f>
        <v>5.5882551237059874E-2</v>
      </c>
      <c r="E2179" s="2">
        <f>MACD!F2179</f>
        <v>4.1015931702473342E-2</v>
      </c>
      <c r="F2179" s="2">
        <f>'Moving Avg'!D2179</f>
        <v>0.89399999999999991</v>
      </c>
      <c r="G2179" s="2">
        <f>'Moving Avg'!F2179</f>
        <v>0.98199999999999987</v>
      </c>
      <c r="H2179" s="2">
        <f>'Moving Avg'!G2179</f>
        <v>1.0337999999999996</v>
      </c>
      <c r="I2179" s="2">
        <f>'Moving Avg'!H2179</f>
        <v>1.1699500000000014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50</v>
      </c>
      <c r="N2179" s="8">
        <f t="shared" si="341"/>
        <v>0</v>
      </c>
      <c r="O2179" s="8">
        <f t="shared" si="342"/>
        <v>0</v>
      </c>
      <c r="P2179" s="8">
        <f t="shared" si="343"/>
        <v>16.5</v>
      </c>
      <c r="Q2179" s="9">
        <f t="shared" ref="Q2179:Q2242" si="344">0.35*M2179+N2179*0.35+O2179*0.15+P2179*0.15</f>
        <v>19.975000000000001</v>
      </c>
      <c r="R2179" s="9">
        <f t="shared" ref="R2179:R2242" si="345">M2179*0.2+N2179*0.2+O2179*0.35+P2179*0.25</f>
        <v>14.125</v>
      </c>
      <c r="S2179" s="9">
        <f t="shared" ref="S2179:S2242" si="346">M2179*0.15+N2179*0.15+O2179*0.25+P2179*0.45</f>
        <v>14.925000000000001</v>
      </c>
      <c r="T2179" s="9">
        <f t="shared" ref="T2179:T2242" si="347">0.25*SUM(M2179:P2179)</f>
        <v>16.625</v>
      </c>
      <c r="U2179" s="8">
        <f t="shared" ref="U2179:U2242" si="348">SUM(Q2179:S2179)/3</f>
        <v>16.341666666666669</v>
      </c>
      <c r="V2179" s="8">
        <f t="shared" ref="V2179:V2242" si="349">SUM(Q2179:T2179)/4</f>
        <v>16.412500000000001</v>
      </c>
    </row>
    <row r="2180" spans="1:22" ht="13.5" x14ac:dyDescent="0.25">
      <c r="A2180" s="3">
        <f>RSI!A2180</f>
        <v>45180</v>
      </c>
      <c r="B2180" s="2">
        <f>RSI!B2180</f>
        <v>0.9</v>
      </c>
      <c r="C2180" s="2">
        <f>RSI!I2180</f>
        <v>13.028932118227658</v>
      </c>
      <c r="D2180" s="2">
        <f>MACD!E2180</f>
        <v>5.7950655948963425E-2</v>
      </c>
      <c r="E2180" s="2">
        <f>MACD!F2180</f>
        <v>4.4402876551771359E-2</v>
      </c>
      <c r="F2180" s="2">
        <f>'Moving Avg'!D2180</f>
        <v>0.89600000000000013</v>
      </c>
      <c r="G2180" s="2">
        <f>'Moving Avg'!F2180</f>
        <v>0.9744999999999997</v>
      </c>
      <c r="H2180" s="2">
        <f>'Moving Avg'!G2180</f>
        <v>1.0303999999999995</v>
      </c>
      <c r="I2180" s="2">
        <f>'Moving Avg'!H2180</f>
        <v>1.1678000000000015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  <c r="M2180" s="8">
        <f t="shared" si="340"/>
        <v>50</v>
      </c>
      <c r="N2180" s="8">
        <f t="shared" si="341"/>
        <v>0</v>
      </c>
      <c r="O2180" s="8">
        <f t="shared" si="342"/>
        <v>0</v>
      </c>
      <c r="P2180" s="8">
        <f t="shared" si="343"/>
        <v>83.5</v>
      </c>
      <c r="Q2180" s="9">
        <f t="shared" si="344"/>
        <v>30.024999999999999</v>
      </c>
      <c r="R2180" s="9">
        <f t="shared" si="345"/>
        <v>30.875</v>
      </c>
      <c r="S2180" s="9">
        <f t="shared" si="346"/>
        <v>45.075000000000003</v>
      </c>
      <c r="T2180" s="9">
        <f t="shared" si="347"/>
        <v>33.375</v>
      </c>
      <c r="U2180" s="8">
        <f t="shared" si="348"/>
        <v>35.324999999999996</v>
      </c>
      <c r="V2180" s="8">
        <f t="shared" si="349"/>
        <v>34.837499999999999</v>
      </c>
    </row>
    <row r="2181" spans="1:22" ht="13.5" x14ac:dyDescent="0.25">
      <c r="A2181" s="3">
        <f>RSI!A2181</f>
        <v>45181</v>
      </c>
      <c r="B2181" s="2">
        <f>RSI!B2181</f>
        <v>0.9</v>
      </c>
      <c r="C2181" s="2">
        <f>RSI!I2181</f>
        <v>13.028932118227658</v>
      </c>
      <c r="D2181" s="2">
        <f>MACD!E2181</f>
        <v>5.4010274672546377E-2</v>
      </c>
      <c r="E2181" s="2">
        <f>MACD!F2181</f>
        <v>4.6324356175926361E-2</v>
      </c>
      <c r="F2181" s="2">
        <f>'Moving Avg'!D2181</f>
        <v>0.89800000000000002</v>
      </c>
      <c r="G2181" s="2">
        <f>'Moving Avg'!F2181</f>
        <v>0.96749999999999992</v>
      </c>
      <c r="H2181" s="2">
        <f>'Moving Avg'!G2181</f>
        <v>1.0269999999999997</v>
      </c>
      <c r="I2181" s="2">
        <f>'Moving Avg'!H2181</f>
        <v>1.1655500000000016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83.5</v>
      </c>
      <c r="Q2181" s="9">
        <f t="shared" si="344"/>
        <v>30.024999999999999</v>
      </c>
      <c r="R2181" s="9">
        <f t="shared" si="345"/>
        <v>30.875</v>
      </c>
      <c r="S2181" s="9">
        <f t="shared" si="346"/>
        <v>45.075000000000003</v>
      </c>
      <c r="T2181" s="9">
        <f t="shared" si="347"/>
        <v>33.375</v>
      </c>
      <c r="U2181" s="8">
        <f t="shared" si="348"/>
        <v>35.324999999999996</v>
      </c>
      <c r="V2181" s="8">
        <f t="shared" si="349"/>
        <v>34.837499999999999</v>
      </c>
    </row>
    <row r="2182" spans="1:22" ht="13.5" x14ac:dyDescent="0.25">
      <c r="A2182" s="3">
        <f>RSI!A2182</f>
        <v>45182</v>
      </c>
      <c r="B2182" s="2">
        <f>RSI!B2182</f>
        <v>0.9</v>
      </c>
      <c r="C2182" s="2">
        <f>RSI!I2182</f>
        <v>13.028932118227658</v>
      </c>
      <c r="D2182" s="2">
        <f>MACD!E2182</f>
        <v>5.1105300456863012E-2</v>
      </c>
      <c r="E2182" s="2">
        <f>MACD!F2182</f>
        <v>4.7280545032113694E-2</v>
      </c>
      <c r="F2182" s="2">
        <f>'Moving Avg'!D2182</f>
        <v>0.9</v>
      </c>
      <c r="G2182" s="2">
        <f>'Moving Avg'!F2182</f>
        <v>0.96049999999999991</v>
      </c>
      <c r="H2182" s="2">
        <f>'Moving Avg'!G2182</f>
        <v>1.0231999999999997</v>
      </c>
      <c r="I2182" s="2">
        <f>'Moving Avg'!H2182</f>
        <v>1.1633000000000016</v>
      </c>
      <c r="J2182" s="6" t="str">
        <f>OBV!F2182</f>
        <v>BULLISH</v>
      </c>
      <c r="K2182" s="6" t="str">
        <f>OBV!G2182</f>
        <v>NEUTRAL</v>
      </c>
      <c r="L2182" s="6" t="str">
        <f>OBV!H2182</f>
        <v>CONFIRMED BULLISH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83.5</v>
      </c>
      <c r="Q2182" s="9">
        <f t="shared" si="344"/>
        <v>30.024999999999999</v>
      </c>
      <c r="R2182" s="9">
        <f t="shared" si="345"/>
        <v>30.875</v>
      </c>
      <c r="S2182" s="9">
        <f t="shared" si="346"/>
        <v>45.075000000000003</v>
      </c>
      <c r="T2182" s="9">
        <f t="shared" si="347"/>
        <v>33.375</v>
      </c>
      <c r="U2182" s="8">
        <f t="shared" si="348"/>
        <v>35.324999999999996</v>
      </c>
      <c r="V2182" s="8">
        <f t="shared" si="349"/>
        <v>34.837499999999999</v>
      </c>
    </row>
    <row r="2183" spans="1:22" ht="13.5" x14ac:dyDescent="0.25">
      <c r="A2183" s="3">
        <f>RSI!A2183</f>
        <v>45183</v>
      </c>
      <c r="B2183" s="2">
        <f>RSI!B2183</f>
        <v>0.9</v>
      </c>
      <c r="C2183" s="2">
        <f>RSI!I2183</f>
        <v>13.028932118227658</v>
      </c>
      <c r="D2183" s="2">
        <f>MACD!E2183</f>
        <v>4.2890801564725134E-2</v>
      </c>
      <c r="E2183" s="2">
        <f>MACD!F2183</f>
        <v>4.6402596338635985E-2</v>
      </c>
      <c r="F2183" s="2">
        <f>'Moving Avg'!D2183</f>
        <v>0.9</v>
      </c>
      <c r="G2183" s="2">
        <f>'Moving Avg'!F2183</f>
        <v>0.95299999999999996</v>
      </c>
      <c r="H2183" s="2">
        <f>'Moving Avg'!G2183</f>
        <v>1.0197999999999996</v>
      </c>
      <c r="I2183" s="2">
        <f>'Moving Avg'!H2183</f>
        <v>1.1610500000000015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50</v>
      </c>
      <c r="N2183" s="8">
        <f t="shared" si="341"/>
        <v>45</v>
      </c>
      <c r="O2183" s="8">
        <f t="shared" si="342"/>
        <v>0</v>
      </c>
      <c r="P2183" s="8">
        <f t="shared" si="343"/>
        <v>33</v>
      </c>
      <c r="Q2183" s="9">
        <f t="shared" si="344"/>
        <v>38.200000000000003</v>
      </c>
      <c r="R2183" s="9">
        <f t="shared" si="345"/>
        <v>27.25</v>
      </c>
      <c r="S2183" s="9">
        <f t="shared" si="346"/>
        <v>29.1</v>
      </c>
      <c r="T2183" s="9">
        <f t="shared" si="347"/>
        <v>32</v>
      </c>
      <c r="U2183" s="8">
        <f t="shared" si="348"/>
        <v>31.516666666666669</v>
      </c>
      <c r="V2183" s="8">
        <f t="shared" si="349"/>
        <v>31.637500000000003</v>
      </c>
    </row>
    <row r="2184" spans="1:22" ht="13.5" x14ac:dyDescent="0.25">
      <c r="A2184" s="3">
        <f>RSI!A2184</f>
        <v>45184</v>
      </c>
      <c r="B2184" s="2">
        <f>RSI!B2184</f>
        <v>0.94</v>
      </c>
      <c r="C2184" s="2">
        <f>RSI!I2184</f>
        <v>41.807132003721129</v>
      </c>
      <c r="D2184" s="2">
        <f>MACD!E2184</f>
        <v>3.3345073924848201E-2</v>
      </c>
      <c r="E2184" s="2">
        <f>MACD!F2184</f>
        <v>4.3791091855878428E-2</v>
      </c>
      <c r="F2184" s="2">
        <f>'Moving Avg'!D2184</f>
        <v>0.90800000000000003</v>
      </c>
      <c r="G2184" s="2">
        <f>'Moving Avg'!F2184</f>
        <v>0.94750000000000001</v>
      </c>
      <c r="H2184" s="2">
        <f>'Moving Avg'!G2184</f>
        <v>1.0169999999999997</v>
      </c>
      <c r="I2184" s="2">
        <f>'Moving Avg'!H2184</f>
        <v>1.1587500000000013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  <c r="M2184" s="8">
        <f t="shared" si="340"/>
        <v>25</v>
      </c>
      <c r="N2184" s="8">
        <f t="shared" si="341"/>
        <v>45</v>
      </c>
      <c r="O2184" s="8">
        <f t="shared" si="342"/>
        <v>0</v>
      </c>
      <c r="P2184" s="8">
        <f t="shared" si="343"/>
        <v>83.5</v>
      </c>
      <c r="Q2184" s="9">
        <f t="shared" si="344"/>
        <v>37.024999999999999</v>
      </c>
      <c r="R2184" s="9">
        <f t="shared" si="345"/>
        <v>34.875</v>
      </c>
      <c r="S2184" s="9">
        <f t="shared" si="346"/>
        <v>48.075000000000003</v>
      </c>
      <c r="T2184" s="9">
        <f t="shared" si="347"/>
        <v>38.375</v>
      </c>
      <c r="U2184" s="8">
        <f t="shared" si="348"/>
        <v>39.991666666666667</v>
      </c>
      <c r="V2184" s="8">
        <f t="shared" si="349"/>
        <v>39.587500000000006</v>
      </c>
    </row>
    <row r="2185" spans="1:22" ht="13.5" x14ac:dyDescent="0.25">
      <c r="A2185" s="3">
        <f>RSI!A2185</f>
        <v>45187</v>
      </c>
      <c r="B2185" s="2">
        <f>RSI!B2185</f>
        <v>0.94</v>
      </c>
      <c r="C2185" s="2">
        <f>RSI!I2185</f>
        <v>41.807132003721129</v>
      </c>
      <c r="D2185" s="2">
        <f>MACD!E2185</f>
        <v>1.9218420373094403E-2</v>
      </c>
      <c r="E2185" s="2">
        <f>MACD!F2185</f>
        <v>3.8876557559321623E-2</v>
      </c>
      <c r="F2185" s="2">
        <f>'Moving Avg'!D2185</f>
        <v>0.91600000000000004</v>
      </c>
      <c r="G2185" s="2">
        <f>'Moving Avg'!F2185</f>
        <v>0.94200000000000017</v>
      </c>
      <c r="H2185" s="2">
        <f>'Moving Avg'!G2185</f>
        <v>1.0141999999999998</v>
      </c>
      <c r="I2185" s="2">
        <f>'Moving Avg'!H2185</f>
        <v>1.1562500000000011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  <c r="M2185" s="8">
        <f t="shared" si="340"/>
        <v>25</v>
      </c>
      <c r="N2185" s="8">
        <f t="shared" si="341"/>
        <v>45</v>
      </c>
      <c r="O2185" s="8">
        <f t="shared" si="342"/>
        <v>0</v>
      </c>
      <c r="P2185" s="8">
        <f t="shared" si="343"/>
        <v>83.5</v>
      </c>
      <c r="Q2185" s="9">
        <f t="shared" si="344"/>
        <v>37.024999999999999</v>
      </c>
      <c r="R2185" s="9">
        <f t="shared" si="345"/>
        <v>34.875</v>
      </c>
      <c r="S2185" s="9">
        <f t="shared" si="346"/>
        <v>48.075000000000003</v>
      </c>
      <c r="T2185" s="9">
        <f t="shared" si="347"/>
        <v>38.375</v>
      </c>
      <c r="U2185" s="8">
        <f t="shared" si="348"/>
        <v>39.991666666666667</v>
      </c>
      <c r="V2185" s="8">
        <f t="shared" si="349"/>
        <v>39.587500000000006</v>
      </c>
    </row>
    <row r="2186" spans="1:22" ht="13.5" x14ac:dyDescent="0.25">
      <c r="A2186" s="3">
        <f>RSI!A2186</f>
        <v>45188</v>
      </c>
      <c r="B2186" s="2">
        <f>RSI!B2186</f>
        <v>0.94</v>
      </c>
      <c r="C2186" s="2">
        <f>RSI!I2186</f>
        <v>41.807132003721122</v>
      </c>
      <c r="D2186" s="2">
        <f>MACD!E2186</f>
        <v>7.3617155063574469E-3</v>
      </c>
      <c r="E2186" s="2">
        <f>MACD!F2186</f>
        <v>3.2573589148728793E-2</v>
      </c>
      <c r="F2186" s="2">
        <f>'Moving Avg'!D2186</f>
        <v>0.92400000000000004</v>
      </c>
      <c r="G2186" s="2">
        <f>'Moving Avg'!F2186</f>
        <v>0.93650000000000022</v>
      </c>
      <c r="H2186" s="2">
        <f>'Moving Avg'!G2186</f>
        <v>1.0113999999999996</v>
      </c>
      <c r="I2186" s="2">
        <f>'Moving Avg'!H2186</f>
        <v>1.153550000000001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  <c r="M2186" s="8">
        <f t="shared" si="340"/>
        <v>25</v>
      </c>
      <c r="N2186" s="8">
        <f t="shared" si="341"/>
        <v>100</v>
      </c>
      <c r="O2186" s="8">
        <f t="shared" si="342"/>
        <v>0</v>
      </c>
      <c r="P2186" s="8">
        <f t="shared" si="343"/>
        <v>83.5</v>
      </c>
      <c r="Q2186" s="9">
        <f t="shared" si="344"/>
        <v>56.274999999999999</v>
      </c>
      <c r="R2186" s="9">
        <f t="shared" si="345"/>
        <v>45.875</v>
      </c>
      <c r="S2186" s="9">
        <f t="shared" si="346"/>
        <v>56.325000000000003</v>
      </c>
      <c r="T2186" s="9">
        <f t="shared" si="347"/>
        <v>52.125</v>
      </c>
      <c r="U2186" s="8">
        <f t="shared" si="348"/>
        <v>52.82500000000001</v>
      </c>
      <c r="V2186" s="8">
        <f t="shared" si="349"/>
        <v>52.650000000000006</v>
      </c>
    </row>
    <row r="2187" spans="1:22" ht="13.5" x14ac:dyDescent="0.25">
      <c r="A2187" s="3">
        <f>RSI!A2187</f>
        <v>45189</v>
      </c>
      <c r="B2187" s="2">
        <f>RSI!B2187</f>
        <v>0.94</v>
      </c>
      <c r="C2187" s="2">
        <f>RSI!I2187</f>
        <v>41.807132003721129</v>
      </c>
      <c r="D2187" s="2">
        <f>MACD!E2187</f>
        <v>-2.5814203921555867E-3</v>
      </c>
      <c r="E2187" s="2">
        <f>MACD!F2187</f>
        <v>2.5542587240551917E-2</v>
      </c>
      <c r="F2187" s="2">
        <f>'Moving Avg'!D2187</f>
        <v>0.93200000000000005</v>
      </c>
      <c r="G2187" s="2">
        <f>'Moving Avg'!F2187</f>
        <v>0.93300000000000016</v>
      </c>
      <c r="H2187" s="2">
        <f>'Moving Avg'!G2187</f>
        <v>1.0085999999999997</v>
      </c>
      <c r="I2187" s="2">
        <f>'Moving Avg'!H2187</f>
        <v>1.1508000000000009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  <c r="M2187" s="8">
        <f t="shared" si="340"/>
        <v>25</v>
      </c>
      <c r="N2187" s="8">
        <f t="shared" si="341"/>
        <v>100</v>
      </c>
      <c r="O2187" s="8">
        <f t="shared" si="342"/>
        <v>0</v>
      </c>
      <c r="P2187" s="8">
        <f t="shared" si="343"/>
        <v>83.5</v>
      </c>
      <c r="Q2187" s="9">
        <f t="shared" si="344"/>
        <v>56.274999999999999</v>
      </c>
      <c r="R2187" s="9">
        <f t="shared" si="345"/>
        <v>45.875</v>
      </c>
      <c r="S2187" s="9">
        <f t="shared" si="346"/>
        <v>56.325000000000003</v>
      </c>
      <c r="T2187" s="9">
        <f t="shared" si="347"/>
        <v>52.125</v>
      </c>
      <c r="U2187" s="8">
        <f t="shared" si="348"/>
        <v>52.82500000000001</v>
      </c>
      <c r="V2187" s="8">
        <f t="shared" si="349"/>
        <v>52.650000000000006</v>
      </c>
    </row>
    <row r="2188" spans="1:22" ht="13.5" x14ac:dyDescent="0.25">
      <c r="A2188" s="3">
        <f>RSI!A2188</f>
        <v>45190</v>
      </c>
      <c r="B2188" s="2">
        <f>RSI!B2188</f>
        <v>0.92</v>
      </c>
      <c r="C2188" s="2">
        <f>RSI!I2188</f>
        <v>34.197094910058752</v>
      </c>
      <c r="D2188" s="2">
        <f>MACD!E2188</f>
        <v>-7.8920662340999925E-3</v>
      </c>
      <c r="E2188" s="2">
        <f>MACD!F2188</f>
        <v>1.8855656545621536E-2</v>
      </c>
      <c r="F2188" s="2">
        <f>'Moving Avg'!D2188</f>
        <v>0.93599999999999994</v>
      </c>
      <c r="G2188" s="2">
        <f>'Moving Avg'!F2188</f>
        <v>0.92850000000000021</v>
      </c>
      <c r="H2188" s="2">
        <f>'Moving Avg'!G2188</f>
        <v>1.0053999999999998</v>
      </c>
      <c r="I2188" s="2">
        <f>'Moving Avg'!H2188</f>
        <v>1.1479500000000009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  <c r="M2188" s="8">
        <f t="shared" si="340"/>
        <v>25</v>
      </c>
      <c r="N2188" s="8">
        <f t="shared" si="341"/>
        <v>100</v>
      </c>
      <c r="O2188" s="8">
        <f t="shared" si="342"/>
        <v>0</v>
      </c>
      <c r="P2188" s="8">
        <f t="shared" si="343"/>
        <v>83.5</v>
      </c>
      <c r="Q2188" s="9">
        <f t="shared" si="344"/>
        <v>56.274999999999999</v>
      </c>
      <c r="R2188" s="9">
        <f t="shared" si="345"/>
        <v>45.875</v>
      </c>
      <c r="S2188" s="9">
        <f t="shared" si="346"/>
        <v>56.325000000000003</v>
      </c>
      <c r="T2188" s="9">
        <f t="shared" si="347"/>
        <v>52.125</v>
      </c>
      <c r="U2188" s="8">
        <f t="shared" si="348"/>
        <v>52.82500000000001</v>
      </c>
      <c r="V2188" s="8">
        <f t="shared" si="349"/>
        <v>52.650000000000006</v>
      </c>
    </row>
    <row r="2189" spans="1:22" ht="13.5" x14ac:dyDescent="0.25">
      <c r="A2189" s="3">
        <f>RSI!A2189</f>
        <v>45191</v>
      </c>
      <c r="B2189" s="2">
        <f>RSI!B2189</f>
        <v>0.89</v>
      </c>
      <c r="C2189" s="2">
        <f>RSI!I2189</f>
        <v>26.426531540594638</v>
      </c>
      <c r="D2189" s="2">
        <f>MACD!E2189</f>
        <v>-9.968588574835846E-3</v>
      </c>
      <c r="E2189" s="2">
        <f>MACD!F2189</f>
        <v>1.309080752153006E-2</v>
      </c>
      <c r="F2189" s="2">
        <f>'Moving Avg'!D2189</f>
        <v>0.92599999999999993</v>
      </c>
      <c r="G2189" s="2">
        <f>'Moving Avg'!F2189</f>
        <v>0.9225000000000001</v>
      </c>
      <c r="H2189" s="2">
        <f>'Moving Avg'!G2189</f>
        <v>1.0016</v>
      </c>
      <c r="I2189" s="2">
        <f>'Moving Avg'!H2189</f>
        <v>1.1447000000000009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50</v>
      </c>
      <c r="N2189" s="8">
        <f t="shared" si="341"/>
        <v>100</v>
      </c>
      <c r="O2189" s="8">
        <f t="shared" si="342"/>
        <v>0</v>
      </c>
      <c r="P2189" s="8">
        <f t="shared" si="343"/>
        <v>16.5</v>
      </c>
      <c r="Q2189" s="9">
        <f t="shared" si="344"/>
        <v>54.975000000000001</v>
      </c>
      <c r="R2189" s="9">
        <f t="shared" si="345"/>
        <v>34.125</v>
      </c>
      <c r="S2189" s="9">
        <f t="shared" si="346"/>
        <v>29.925000000000001</v>
      </c>
      <c r="T2189" s="9">
        <f t="shared" si="347"/>
        <v>41.625</v>
      </c>
      <c r="U2189" s="8">
        <f t="shared" si="348"/>
        <v>39.674999999999997</v>
      </c>
      <c r="V2189" s="8">
        <f t="shared" si="349"/>
        <v>40.162499999999994</v>
      </c>
    </row>
    <row r="2190" spans="1:22" ht="13.5" x14ac:dyDescent="0.25">
      <c r="A2190" s="3">
        <f>RSI!A2190</f>
        <v>45194</v>
      </c>
      <c r="B2190" s="2">
        <f>RSI!B2190</f>
        <v>0.86</v>
      </c>
      <c r="C2190" s="2">
        <f>RSI!I2190</f>
        <v>21.231111096145654</v>
      </c>
      <c r="D2190" s="2">
        <f>MACD!E2190</f>
        <v>-9.1457090574655897E-3</v>
      </c>
      <c r="E2190" s="2">
        <f>MACD!F2190</f>
        <v>8.6435042057309303E-3</v>
      </c>
      <c r="F2190" s="2">
        <f>'Moving Avg'!D2190</f>
        <v>0.90999999999999992</v>
      </c>
      <c r="G2190" s="2">
        <f>'Moving Avg'!F2190</f>
        <v>0.91500000000000004</v>
      </c>
      <c r="H2190" s="2">
        <f>'Moving Avg'!G2190</f>
        <v>0.99719999999999998</v>
      </c>
      <c r="I2190" s="2">
        <f>'Moving Avg'!H2190</f>
        <v>1.141550000000001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50</v>
      </c>
      <c r="N2190" s="8">
        <f t="shared" si="341"/>
        <v>45</v>
      </c>
      <c r="O2190" s="8">
        <f t="shared" si="342"/>
        <v>0</v>
      </c>
      <c r="P2190" s="8">
        <f t="shared" si="343"/>
        <v>16.5</v>
      </c>
      <c r="Q2190" s="9">
        <f t="shared" si="344"/>
        <v>35.725000000000001</v>
      </c>
      <c r="R2190" s="9">
        <f t="shared" si="345"/>
        <v>23.125</v>
      </c>
      <c r="S2190" s="9">
        <f t="shared" si="346"/>
        <v>21.675000000000001</v>
      </c>
      <c r="T2190" s="9">
        <f t="shared" si="347"/>
        <v>27.875</v>
      </c>
      <c r="U2190" s="8">
        <f t="shared" si="348"/>
        <v>26.841666666666669</v>
      </c>
      <c r="V2190" s="8">
        <f t="shared" si="349"/>
        <v>27.1</v>
      </c>
    </row>
    <row r="2191" spans="1:22" ht="13.5" x14ac:dyDescent="0.25">
      <c r="A2191" s="3">
        <f>RSI!A2191</f>
        <v>45195</v>
      </c>
      <c r="B2191" s="2">
        <f>RSI!B2191</f>
        <v>0.89</v>
      </c>
      <c r="C2191" s="2">
        <f>RSI!I2191</f>
        <v>34.994236834296714</v>
      </c>
      <c r="D2191" s="2">
        <f>MACD!E2191</f>
        <v>-1.0163160044625918E-2</v>
      </c>
      <c r="E2191" s="2">
        <f>MACD!F2191</f>
        <v>4.8821713556595611E-3</v>
      </c>
      <c r="F2191" s="2">
        <f>'Moving Avg'!D2191</f>
        <v>0.9</v>
      </c>
      <c r="G2191" s="2">
        <f>'Moving Avg'!F2191</f>
        <v>0.91099999999999992</v>
      </c>
      <c r="H2191" s="2">
        <f>'Moving Avg'!G2191</f>
        <v>0.99340000000000006</v>
      </c>
      <c r="I2191" s="2">
        <f>'Moving Avg'!H2191</f>
        <v>1.1382500000000009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45</v>
      </c>
      <c r="O2191" s="8">
        <f t="shared" si="342"/>
        <v>0</v>
      </c>
      <c r="P2191" s="8">
        <f t="shared" si="343"/>
        <v>16.5</v>
      </c>
      <c r="Q2191" s="9">
        <f t="shared" si="344"/>
        <v>26.975000000000001</v>
      </c>
      <c r="R2191" s="9">
        <f t="shared" si="345"/>
        <v>18.125</v>
      </c>
      <c r="S2191" s="9">
        <f t="shared" si="346"/>
        <v>17.925000000000001</v>
      </c>
      <c r="T2191" s="9">
        <f t="shared" si="347"/>
        <v>21.625</v>
      </c>
      <c r="U2191" s="8">
        <f t="shared" si="348"/>
        <v>21.008333333333336</v>
      </c>
      <c r="V2191" s="8">
        <f t="shared" si="349"/>
        <v>21.162500000000001</v>
      </c>
    </row>
    <row r="2192" spans="1:22" ht="13.5" x14ac:dyDescent="0.25">
      <c r="A2192" s="3">
        <f>RSI!A2192</f>
        <v>45197</v>
      </c>
      <c r="B2192" s="2">
        <f>RSI!B2192</f>
        <v>0.89</v>
      </c>
      <c r="C2192" s="2">
        <f>RSI!I2192</f>
        <v>34.994236834296714</v>
      </c>
      <c r="D2192" s="2">
        <f>MACD!E2192</f>
        <v>-1.0730528652291516E-2</v>
      </c>
      <c r="E2192" s="2">
        <f>MACD!F2192</f>
        <v>1.7596313540693457E-3</v>
      </c>
      <c r="F2192" s="2">
        <f>'Moving Avg'!D2192</f>
        <v>0.89</v>
      </c>
      <c r="G2192" s="2">
        <f>'Moving Avg'!F2192</f>
        <v>0.90700000000000003</v>
      </c>
      <c r="H2192" s="2">
        <f>'Moving Avg'!G2192</f>
        <v>0.98960000000000004</v>
      </c>
      <c r="I2192" s="2">
        <f>'Moving Avg'!H2192</f>
        <v>1.1347000000000009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45</v>
      </c>
      <c r="O2192" s="8">
        <f t="shared" si="342"/>
        <v>0</v>
      </c>
      <c r="P2192" s="8">
        <f t="shared" si="343"/>
        <v>16.5</v>
      </c>
      <c r="Q2192" s="9">
        <f t="shared" si="344"/>
        <v>26.975000000000001</v>
      </c>
      <c r="R2192" s="9">
        <f t="shared" si="345"/>
        <v>18.125</v>
      </c>
      <c r="S2192" s="9">
        <f t="shared" si="346"/>
        <v>17.925000000000001</v>
      </c>
      <c r="T2192" s="9">
        <f t="shared" si="347"/>
        <v>21.625</v>
      </c>
      <c r="U2192" s="8">
        <f t="shared" si="348"/>
        <v>21.008333333333336</v>
      </c>
      <c r="V2192" s="8">
        <f t="shared" si="349"/>
        <v>21.162500000000001</v>
      </c>
    </row>
    <row r="2193" spans="1:22" ht="13.5" x14ac:dyDescent="0.25">
      <c r="A2193" s="3">
        <f>RSI!A2193</f>
        <v>45198</v>
      </c>
      <c r="B2193" s="2">
        <f>RSI!B2193</f>
        <v>0.89</v>
      </c>
      <c r="C2193" s="2">
        <f>RSI!I2193</f>
        <v>34.994236834296714</v>
      </c>
      <c r="D2193" s="2">
        <f>MACD!E2193</f>
        <v>-1.0938802875935072E-2</v>
      </c>
      <c r="E2193" s="2">
        <f>MACD!F2193</f>
        <v>-7.8005549193153759E-4</v>
      </c>
      <c r="F2193" s="2">
        <f>'Moving Avg'!D2193</f>
        <v>0.88400000000000001</v>
      </c>
      <c r="G2193" s="2">
        <f>'Moving Avg'!F2193</f>
        <v>0.90500000000000003</v>
      </c>
      <c r="H2193" s="2">
        <f>'Moving Avg'!G2193</f>
        <v>0.98580000000000001</v>
      </c>
      <c r="I2193" s="2">
        <f>'Moving Avg'!H2193</f>
        <v>1.1308000000000007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25</v>
      </c>
      <c r="N2193" s="8">
        <f t="shared" si="341"/>
        <v>45</v>
      </c>
      <c r="O2193" s="8">
        <f t="shared" si="342"/>
        <v>0</v>
      </c>
      <c r="P2193" s="8">
        <f t="shared" si="343"/>
        <v>16.5</v>
      </c>
      <c r="Q2193" s="9">
        <f t="shared" si="344"/>
        <v>26.975000000000001</v>
      </c>
      <c r="R2193" s="9">
        <f t="shared" si="345"/>
        <v>18.125</v>
      </c>
      <c r="S2193" s="9">
        <f t="shared" si="346"/>
        <v>17.925000000000001</v>
      </c>
      <c r="T2193" s="9">
        <f t="shared" si="347"/>
        <v>21.625</v>
      </c>
      <c r="U2193" s="8">
        <f t="shared" si="348"/>
        <v>21.008333333333336</v>
      </c>
      <c r="V2193" s="8">
        <f t="shared" si="349"/>
        <v>21.162500000000001</v>
      </c>
    </row>
    <row r="2194" spans="1:22" ht="13.5" x14ac:dyDescent="0.25">
      <c r="A2194" s="3">
        <f>RSI!A2194</f>
        <v>45201</v>
      </c>
      <c r="B2194" s="2">
        <f>RSI!B2194</f>
        <v>0.89</v>
      </c>
      <c r="C2194" s="2">
        <f>RSI!I2194</f>
        <v>34.994236834296714</v>
      </c>
      <c r="D2194" s="2">
        <f>MACD!E2194</f>
        <v>-4.7095156964429563E-3</v>
      </c>
      <c r="E2194" s="2">
        <f>MACD!F2194</f>
        <v>-1.5659475328338214E-3</v>
      </c>
      <c r="F2194" s="2">
        <f>'Moving Avg'!D2194</f>
        <v>0.88400000000000001</v>
      </c>
      <c r="G2194" s="2">
        <f>'Moving Avg'!F2194</f>
        <v>0.90299999999999991</v>
      </c>
      <c r="H2194" s="2">
        <f>'Moving Avg'!G2194</f>
        <v>0.98199999999999987</v>
      </c>
      <c r="I2194" s="2">
        <f>'Moving Avg'!H2194</f>
        <v>1.1268500000000004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  <c r="M2194" s="8">
        <f t="shared" si="340"/>
        <v>25</v>
      </c>
      <c r="N2194" s="8">
        <f t="shared" si="341"/>
        <v>45</v>
      </c>
      <c r="O2194" s="8">
        <f t="shared" si="342"/>
        <v>0</v>
      </c>
      <c r="P2194" s="8">
        <f t="shared" si="343"/>
        <v>49.5</v>
      </c>
      <c r="Q2194" s="9">
        <f t="shared" si="344"/>
        <v>31.925000000000001</v>
      </c>
      <c r="R2194" s="9">
        <f t="shared" si="345"/>
        <v>26.375</v>
      </c>
      <c r="S2194" s="9">
        <f t="shared" si="346"/>
        <v>32.775000000000006</v>
      </c>
      <c r="T2194" s="9">
        <f t="shared" si="347"/>
        <v>29.875</v>
      </c>
      <c r="U2194" s="8">
        <f t="shared" si="348"/>
        <v>30.358333333333334</v>
      </c>
      <c r="V2194" s="8">
        <f t="shared" si="349"/>
        <v>30.237500000000001</v>
      </c>
    </row>
    <row r="2195" spans="1:22" ht="13.5" x14ac:dyDescent="0.25">
      <c r="A2195" s="3">
        <f>RSI!A2195</f>
        <v>45202</v>
      </c>
      <c r="B2195" s="2">
        <f>RSI!B2195</f>
        <v>0.89</v>
      </c>
      <c r="C2195" s="2">
        <f>RSI!I2195</f>
        <v>34.994236834296728</v>
      </c>
      <c r="D2195" s="2">
        <f>MACD!E2195</f>
        <v>7.9445022135227195E-4</v>
      </c>
      <c r="E2195" s="2">
        <f>MACD!F2195</f>
        <v>-1.0938679819966028E-3</v>
      </c>
      <c r="F2195" s="2">
        <f>'Moving Avg'!D2195</f>
        <v>0.89</v>
      </c>
      <c r="G2195" s="2">
        <f>'Moving Avg'!F2195</f>
        <v>0.90300000000000014</v>
      </c>
      <c r="H2195" s="2">
        <f>'Moving Avg'!G2195</f>
        <v>0.97839999999999994</v>
      </c>
      <c r="I2195" s="2">
        <f>'Moving Avg'!H2195</f>
        <v>1.1229000000000005</v>
      </c>
      <c r="J2195" s="6" t="str">
        <f>OBV!F2195</f>
        <v>BULLISH</v>
      </c>
      <c r="K2195" s="6" t="str">
        <f>OBV!G2195</f>
        <v>NEUTRAL</v>
      </c>
      <c r="L2195" s="6" t="str">
        <f>OBV!H2195</f>
        <v>CONFIRMED BULLISH</v>
      </c>
      <c r="M2195" s="8">
        <f t="shared" si="340"/>
        <v>25</v>
      </c>
      <c r="N2195" s="8">
        <f t="shared" si="341"/>
        <v>0</v>
      </c>
      <c r="O2195" s="8">
        <f t="shared" si="342"/>
        <v>0</v>
      </c>
      <c r="P2195" s="8">
        <f t="shared" si="343"/>
        <v>83.5</v>
      </c>
      <c r="Q2195" s="9">
        <f t="shared" si="344"/>
        <v>21.274999999999999</v>
      </c>
      <c r="R2195" s="9">
        <f t="shared" si="345"/>
        <v>25.875</v>
      </c>
      <c r="S2195" s="9">
        <f t="shared" si="346"/>
        <v>41.325000000000003</v>
      </c>
      <c r="T2195" s="9">
        <f t="shared" si="347"/>
        <v>27.125</v>
      </c>
      <c r="U2195" s="8">
        <f t="shared" si="348"/>
        <v>29.491666666666664</v>
      </c>
      <c r="V2195" s="8">
        <f t="shared" si="349"/>
        <v>28.9</v>
      </c>
    </row>
    <row r="2196" spans="1:22" ht="13.5" x14ac:dyDescent="0.25">
      <c r="A2196" s="3">
        <f>RSI!A2196</f>
        <v>45203</v>
      </c>
      <c r="B2196" s="2">
        <f>RSI!B2196</f>
        <v>0.89</v>
      </c>
      <c r="C2196" s="2">
        <f>RSI!I2196</f>
        <v>34.994236834296728</v>
      </c>
      <c r="D2196" s="2">
        <f>MACD!E2196</f>
        <v>5.6674212370453336E-3</v>
      </c>
      <c r="E2196" s="2">
        <f>MACD!F2196</f>
        <v>2.5838986181178441E-4</v>
      </c>
      <c r="F2196" s="2">
        <f>'Moving Avg'!D2196</f>
        <v>0.89</v>
      </c>
      <c r="G2196" s="2">
        <f>'Moving Avg'!F2196</f>
        <v>0.90300000000000014</v>
      </c>
      <c r="H2196" s="2">
        <f>'Moving Avg'!G2196</f>
        <v>0.9748</v>
      </c>
      <c r="I2196" s="2">
        <f>'Moving Avg'!H2196</f>
        <v>1.1188500000000006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25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13.7</v>
      </c>
      <c r="R2196" s="9">
        <f t="shared" si="345"/>
        <v>13.25</v>
      </c>
      <c r="S2196" s="9">
        <f t="shared" si="346"/>
        <v>18.600000000000001</v>
      </c>
      <c r="T2196" s="9">
        <f t="shared" si="347"/>
        <v>14.5</v>
      </c>
      <c r="U2196" s="8">
        <f t="shared" si="348"/>
        <v>15.183333333333332</v>
      </c>
      <c r="V2196" s="8">
        <f t="shared" si="349"/>
        <v>15.012499999999999</v>
      </c>
    </row>
    <row r="2197" spans="1:22" ht="13.5" x14ac:dyDescent="0.25">
      <c r="A2197" s="3">
        <f>RSI!A2197</f>
        <v>45204</v>
      </c>
      <c r="B2197" s="2">
        <f>RSI!B2197</f>
        <v>0.89</v>
      </c>
      <c r="C2197" s="2">
        <f>RSI!I2197</f>
        <v>34.994236834296728</v>
      </c>
      <c r="D2197" s="2">
        <f>MACD!E2197</f>
        <v>9.9904905942175271E-3</v>
      </c>
      <c r="E2197" s="2">
        <f>MACD!F2197</f>
        <v>2.2048100082929329E-3</v>
      </c>
      <c r="F2197" s="2">
        <f>'Moving Avg'!D2197</f>
        <v>0.89</v>
      </c>
      <c r="G2197" s="2">
        <f>'Moving Avg'!F2197</f>
        <v>0.90300000000000014</v>
      </c>
      <c r="H2197" s="2">
        <f>'Moving Avg'!G2197</f>
        <v>0.97120000000000006</v>
      </c>
      <c r="I2197" s="2">
        <f>'Moving Avg'!H2197</f>
        <v>1.1146000000000005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25</v>
      </c>
      <c r="N2197" s="8">
        <f t="shared" si="341"/>
        <v>0</v>
      </c>
      <c r="O2197" s="8">
        <f t="shared" si="342"/>
        <v>0</v>
      </c>
      <c r="P2197" s="8">
        <f t="shared" si="343"/>
        <v>33</v>
      </c>
      <c r="Q2197" s="9">
        <f t="shared" si="344"/>
        <v>13.7</v>
      </c>
      <c r="R2197" s="9">
        <f t="shared" si="345"/>
        <v>13.25</v>
      </c>
      <c r="S2197" s="9">
        <f t="shared" si="346"/>
        <v>18.600000000000001</v>
      </c>
      <c r="T2197" s="9">
        <f t="shared" si="347"/>
        <v>14.5</v>
      </c>
      <c r="U2197" s="8">
        <f t="shared" si="348"/>
        <v>15.183333333333332</v>
      </c>
      <c r="V2197" s="8">
        <f t="shared" si="349"/>
        <v>15.012499999999999</v>
      </c>
    </row>
    <row r="2198" spans="1:22" ht="13.5" x14ac:dyDescent="0.25">
      <c r="A2198" s="3">
        <f>RSI!A2198</f>
        <v>45205</v>
      </c>
      <c r="B2198" s="2">
        <f>RSI!B2198</f>
        <v>0.89</v>
      </c>
      <c r="C2198" s="2">
        <f>RSI!I2198</f>
        <v>34.994236834296728</v>
      </c>
      <c r="D2198" s="2">
        <f>MACD!E2198</f>
        <v>1.0756536494062274E-2</v>
      </c>
      <c r="E2198" s="2">
        <f>MACD!F2198</f>
        <v>3.9151553054468016E-3</v>
      </c>
      <c r="F2198" s="2">
        <f>'Moving Avg'!D2198</f>
        <v>0.89</v>
      </c>
      <c r="G2198" s="2">
        <f>'Moving Avg'!F2198</f>
        <v>0.90250000000000008</v>
      </c>
      <c r="H2198" s="2">
        <f>'Moving Avg'!G2198</f>
        <v>0.96760000000000002</v>
      </c>
      <c r="I2198" s="2">
        <f>'Moving Avg'!H2198</f>
        <v>1.1103000000000005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25</v>
      </c>
      <c r="N2198" s="8">
        <f t="shared" si="341"/>
        <v>0</v>
      </c>
      <c r="O2198" s="8">
        <f t="shared" si="342"/>
        <v>0</v>
      </c>
      <c r="P2198" s="8">
        <f t="shared" si="343"/>
        <v>33</v>
      </c>
      <c r="Q2198" s="9">
        <f t="shared" si="344"/>
        <v>13.7</v>
      </c>
      <c r="R2198" s="9">
        <f t="shared" si="345"/>
        <v>13.25</v>
      </c>
      <c r="S2198" s="9">
        <f t="shared" si="346"/>
        <v>18.600000000000001</v>
      </c>
      <c r="T2198" s="9">
        <f t="shared" si="347"/>
        <v>14.5</v>
      </c>
      <c r="U2198" s="8">
        <f t="shared" si="348"/>
        <v>15.183333333333332</v>
      </c>
      <c r="V2198" s="8">
        <f t="shared" si="349"/>
        <v>15.012499999999999</v>
      </c>
    </row>
    <row r="2199" spans="1:22" ht="13.5" x14ac:dyDescent="0.25">
      <c r="A2199" s="3">
        <f>RSI!A2199</f>
        <v>45208</v>
      </c>
      <c r="B2199" s="2">
        <f>RSI!B2199</f>
        <v>0.89</v>
      </c>
      <c r="C2199" s="2">
        <f>RSI!I2199</f>
        <v>34.994236834296728</v>
      </c>
      <c r="D2199" s="2">
        <f>MACD!E2199</f>
        <v>6.9606290196492226E-3</v>
      </c>
      <c r="E2199" s="2">
        <f>MACD!F2199</f>
        <v>4.5242500482872861E-3</v>
      </c>
      <c r="F2199" s="2">
        <f>'Moving Avg'!D2199</f>
        <v>0.89</v>
      </c>
      <c r="G2199" s="2">
        <f>'Moving Avg'!F2199</f>
        <v>0.90200000000000014</v>
      </c>
      <c r="H2199" s="2">
        <f>'Moving Avg'!G2199</f>
        <v>0.96400000000000008</v>
      </c>
      <c r="I2199" s="2">
        <f>'Moving Avg'!H2199</f>
        <v>1.1060000000000003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0</v>
      </c>
      <c r="O2199" s="8">
        <f t="shared" si="342"/>
        <v>0</v>
      </c>
      <c r="P2199" s="8">
        <f t="shared" si="343"/>
        <v>33</v>
      </c>
      <c r="Q2199" s="9">
        <f t="shared" si="344"/>
        <v>13.7</v>
      </c>
      <c r="R2199" s="9">
        <f t="shared" si="345"/>
        <v>13.25</v>
      </c>
      <c r="S2199" s="9">
        <f t="shared" si="346"/>
        <v>18.600000000000001</v>
      </c>
      <c r="T2199" s="9">
        <f t="shared" si="347"/>
        <v>14.5</v>
      </c>
      <c r="U2199" s="8">
        <f t="shared" si="348"/>
        <v>15.183333333333332</v>
      </c>
      <c r="V2199" s="8">
        <f t="shared" si="349"/>
        <v>15.012499999999999</v>
      </c>
    </row>
    <row r="2200" spans="1:22" ht="13.5" x14ac:dyDescent="0.25">
      <c r="A2200" s="3">
        <f>RSI!A2200</f>
        <v>45209</v>
      </c>
      <c r="B2200" s="2">
        <f>RSI!B2200</f>
        <v>0.89</v>
      </c>
      <c r="C2200" s="2">
        <f>RSI!I2200</f>
        <v>34.994236834296728</v>
      </c>
      <c r="D2200" s="2">
        <f>MACD!E2200</f>
        <v>-7.080805858840078E-4</v>
      </c>
      <c r="E2200" s="2">
        <f>MACD!F2200</f>
        <v>3.4777839214530275E-3</v>
      </c>
      <c r="F2200" s="2">
        <f>'Moving Avg'!D2200</f>
        <v>0.89</v>
      </c>
      <c r="G2200" s="2">
        <f>'Moving Avg'!F2200</f>
        <v>0.90150000000000019</v>
      </c>
      <c r="H2200" s="2">
        <f>'Moving Avg'!G2200</f>
        <v>0.96040000000000003</v>
      </c>
      <c r="I2200" s="2">
        <f>'Moving Avg'!H2200</f>
        <v>1.1015500000000003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25</v>
      </c>
      <c r="N2200" s="8">
        <f t="shared" si="341"/>
        <v>45</v>
      </c>
      <c r="O2200" s="8">
        <f t="shared" si="342"/>
        <v>0</v>
      </c>
      <c r="P2200" s="8">
        <f t="shared" si="343"/>
        <v>33</v>
      </c>
      <c r="Q2200" s="9">
        <f t="shared" si="344"/>
        <v>29.45</v>
      </c>
      <c r="R2200" s="9">
        <f t="shared" si="345"/>
        <v>22.25</v>
      </c>
      <c r="S2200" s="9">
        <f t="shared" si="346"/>
        <v>25.35</v>
      </c>
      <c r="T2200" s="9">
        <f t="shared" si="347"/>
        <v>25.75</v>
      </c>
      <c r="U2200" s="8">
        <f t="shared" si="348"/>
        <v>25.683333333333337</v>
      </c>
      <c r="V2200" s="8">
        <f t="shared" si="349"/>
        <v>25.700000000000003</v>
      </c>
    </row>
    <row r="2201" spans="1:22" ht="13.5" x14ac:dyDescent="0.25">
      <c r="A2201" s="3">
        <f>RSI!A2201</f>
        <v>45210</v>
      </c>
      <c r="B2201" s="2">
        <f>RSI!B2201</f>
        <v>0.89</v>
      </c>
      <c r="C2201" s="2">
        <f>RSI!I2201</f>
        <v>34.994236834296728</v>
      </c>
      <c r="D2201" s="2">
        <f>MACD!E2201</f>
        <v>-2.4347552843971831E-3</v>
      </c>
      <c r="E2201" s="2">
        <f>MACD!F2201</f>
        <v>2.2952760802829853E-3</v>
      </c>
      <c r="F2201" s="2">
        <f>'Moving Avg'!D2201</f>
        <v>0.89</v>
      </c>
      <c r="G2201" s="2">
        <f>'Moving Avg'!F2201</f>
        <v>0.90100000000000036</v>
      </c>
      <c r="H2201" s="2">
        <f>'Moving Avg'!G2201</f>
        <v>0.95719999999999994</v>
      </c>
      <c r="I2201" s="2">
        <f>'Moving Avg'!H2201</f>
        <v>1.0971000000000002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25</v>
      </c>
      <c r="N2201" s="8">
        <f t="shared" si="341"/>
        <v>45</v>
      </c>
      <c r="O2201" s="8">
        <f t="shared" si="342"/>
        <v>0</v>
      </c>
      <c r="P2201" s="8">
        <f t="shared" si="343"/>
        <v>33</v>
      </c>
      <c r="Q2201" s="9">
        <f t="shared" si="344"/>
        <v>29.45</v>
      </c>
      <c r="R2201" s="9">
        <f t="shared" si="345"/>
        <v>22.25</v>
      </c>
      <c r="S2201" s="9">
        <f t="shared" si="346"/>
        <v>25.35</v>
      </c>
      <c r="T2201" s="9">
        <f t="shared" si="347"/>
        <v>25.75</v>
      </c>
      <c r="U2201" s="8">
        <f t="shared" si="348"/>
        <v>25.683333333333337</v>
      </c>
      <c r="V2201" s="8">
        <f t="shared" si="349"/>
        <v>25.700000000000003</v>
      </c>
    </row>
    <row r="2202" spans="1:22" ht="13.5" x14ac:dyDescent="0.25">
      <c r="A2202" s="3">
        <f>RSI!A2202</f>
        <v>45211</v>
      </c>
      <c r="B2202" s="2">
        <f>RSI!B2202</f>
        <v>0.89</v>
      </c>
      <c r="C2202" s="2">
        <f>RSI!I2202</f>
        <v>34.994236834296728</v>
      </c>
      <c r="D2202" s="2">
        <f>MACD!E2202</f>
        <v>-3.759816597655119E-3</v>
      </c>
      <c r="E2202" s="2">
        <f>MACD!F2202</f>
        <v>1.0842575446953645E-3</v>
      </c>
      <c r="F2202" s="2">
        <f>'Moving Avg'!D2202</f>
        <v>0.89</v>
      </c>
      <c r="G2202" s="2">
        <f>'Moving Avg'!F2202</f>
        <v>0.9005000000000003</v>
      </c>
      <c r="H2202" s="2">
        <f>'Moving Avg'!G2202</f>
        <v>0.95400000000000007</v>
      </c>
      <c r="I2202" s="2">
        <f>'Moving Avg'!H2202</f>
        <v>1.0926500000000001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45</v>
      </c>
      <c r="O2202" s="8">
        <f t="shared" si="342"/>
        <v>0</v>
      </c>
      <c r="P2202" s="8">
        <f t="shared" si="343"/>
        <v>33</v>
      </c>
      <c r="Q2202" s="9">
        <f t="shared" si="344"/>
        <v>29.45</v>
      </c>
      <c r="R2202" s="9">
        <f t="shared" si="345"/>
        <v>22.25</v>
      </c>
      <c r="S2202" s="9">
        <f t="shared" si="346"/>
        <v>25.35</v>
      </c>
      <c r="T2202" s="9">
        <f t="shared" si="347"/>
        <v>25.75</v>
      </c>
      <c r="U2202" s="8">
        <f t="shared" si="348"/>
        <v>25.683333333333337</v>
      </c>
      <c r="V2202" s="8">
        <f t="shared" si="349"/>
        <v>25.700000000000003</v>
      </c>
    </row>
    <row r="2203" spans="1:22" ht="13.5" x14ac:dyDescent="0.25">
      <c r="A2203" s="3">
        <f>RSI!A2203</f>
        <v>45212</v>
      </c>
      <c r="B2203" s="2">
        <f>RSI!B2203</f>
        <v>0.89</v>
      </c>
      <c r="C2203" s="2">
        <f>RSI!I2203</f>
        <v>34.994236834296728</v>
      </c>
      <c r="D2203" s="2">
        <f>MACD!E2203</f>
        <v>-4.7551231354194812E-3</v>
      </c>
      <c r="E2203" s="2">
        <f>MACD!F2203</f>
        <v>-8.3618591327604651E-5</v>
      </c>
      <c r="F2203" s="2">
        <f>'Moving Avg'!D2203</f>
        <v>0.89</v>
      </c>
      <c r="G2203" s="2">
        <f>'Moving Avg'!F2203</f>
        <v>0.90000000000000013</v>
      </c>
      <c r="H2203" s="2">
        <f>'Moving Avg'!G2203</f>
        <v>0.95080000000000009</v>
      </c>
      <c r="I2203" s="2">
        <f>'Moving Avg'!H2203</f>
        <v>1.0883500000000002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45</v>
      </c>
      <c r="O2203" s="8">
        <f t="shared" si="342"/>
        <v>0</v>
      </c>
      <c r="P2203" s="8">
        <f t="shared" si="343"/>
        <v>33</v>
      </c>
      <c r="Q2203" s="9">
        <f t="shared" si="344"/>
        <v>29.45</v>
      </c>
      <c r="R2203" s="9">
        <f t="shared" si="345"/>
        <v>22.25</v>
      </c>
      <c r="S2203" s="9">
        <f t="shared" si="346"/>
        <v>25.35</v>
      </c>
      <c r="T2203" s="9">
        <f t="shared" si="347"/>
        <v>25.75</v>
      </c>
      <c r="U2203" s="8">
        <f t="shared" si="348"/>
        <v>25.683333333333337</v>
      </c>
      <c r="V2203" s="8">
        <f t="shared" si="349"/>
        <v>25.700000000000003</v>
      </c>
    </row>
    <row r="2204" spans="1:22" ht="13.5" x14ac:dyDescent="0.25">
      <c r="A2204" s="3">
        <f>RSI!A2204</f>
        <v>45215</v>
      </c>
      <c r="B2204" s="2">
        <f>RSI!B2204</f>
        <v>0.89</v>
      </c>
      <c r="C2204" s="2">
        <f>RSI!I2204</f>
        <v>34.994236834296728</v>
      </c>
      <c r="D2204" s="2">
        <f>MACD!E2204</f>
        <v>-5.4807322674523817E-3</v>
      </c>
      <c r="E2204" s="2">
        <f>MACD!F2204</f>
        <v>-1.16304132655256E-3</v>
      </c>
      <c r="F2204" s="2">
        <f>'Moving Avg'!D2204</f>
        <v>0.89</v>
      </c>
      <c r="G2204" s="2">
        <f>'Moving Avg'!F2204</f>
        <v>0.8975000000000003</v>
      </c>
      <c r="H2204" s="2">
        <f>'Moving Avg'!G2204</f>
        <v>0.9476</v>
      </c>
      <c r="I2204" s="2">
        <f>'Moving Avg'!H2204</f>
        <v>1.0840500000000002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45</v>
      </c>
      <c r="O2204" s="8">
        <f t="shared" si="342"/>
        <v>0</v>
      </c>
      <c r="P2204" s="8">
        <f t="shared" si="343"/>
        <v>33</v>
      </c>
      <c r="Q2204" s="9">
        <f t="shared" si="344"/>
        <v>29.45</v>
      </c>
      <c r="R2204" s="9">
        <f t="shared" si="345"/>
        <v>22.25</v>
      </c>
      <c r="S2204" s="9">
        <f t="shared" si="346"/>
        <v>25.35</v>
      </c>
      <c r="T2204" s="9">
        <f t="shared" si="347"/>
        <v>25.75</v>
      </c>
      <c r="U2204" s="8">
        <f t="shared" si="348"/>
        <v>25.683333333333337</v>
      </c>
      <c r="V2204" s="8">
        <f t="shared" si="349"/>
        <v>25.700000000000003</v>
      </c>
    </row>
    <row r="2205" spans="1:22" ht="13.5" x14ac:dyDescent="0.25">
      <c r="A2205" s="3">
        <f>RSI!A2205</f>
        <v>45216</v>
      </c>
      <c r="B2205" s="2">
        <f>RSI!B2205</f>
        <v>0.89</v>
      </c>
      <c r="C2205" s="2">
        <f>RSI!I2205</f>
        <v>34.994236834296728</v>
      </c>
      <c r="D2205" s="2">
        <f>MACD!E2205</f>
        <v>-5.9867709632905886E-3</v>
      </c>
      <c r="E2205" s="2">
        <f>MACD!F2205</f>
        <v>-2.127787253900166E-3</v>
      </c>
      <c r="F2205" s="2">
        <f>'Moving Avg'!D2205</f>
        <v>0.89</v>
      </c>
      <c r="G2205" s="2">
        <f>'Moving Avg'!F2205</f>
        <v>0.89500000000000024</v>
      </c>
      <c r="H2205" s="2">
        <f>'Moving Avg'!G2205</f>
        <v>0.94440000000000013</v>
      </c>
      <c r="I2205" s="2">
        <f>'Moving Avg'!H2205</f>
        <v>1.07975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45</v>
      </c>
      <c r="O2205" s="8">
        <f t="shared" si="342"/>
        <v>0</v>
      </c>
      <c r="P2205" s="8">
        <f t="shared" si="343"/>
        <v>33</v>
      </c>
      <c r="Q2205" s="9">
        <f t="shared" si="344"/>
        <v>29.45</v>
      </c>
      <c r="R2205" s="9">
        <f t="shared" si="345"/>
        <v>22.25</v>
      </c>
      <c r="S2205" s="9">
        <f t="shared" si="346"/>
        <v>25.35</v>
      </c>
      <c r="T2205" s="9">
        <f t="shared" si="347"/>
        <v>25.75</v>
      </c>
      <c r="U2205" s="8">
        <f t="shared" si="348"/>
        <v>25.683333333333337</v>
      </c>
      <c r="V2205" s="8">
        <f t="shared" si="349"/>
        <v>25.700000000000003</v>
      </c>
    </row>
    <row r="2206" spans="1:22" ht="13.5" x14ac:dyDescent="0.25">
      <c r="A2206" s="3">
        <f>RSI!A2206</f>
        <v>45217</v>
      </c>
      <c r="B2206" s="2">
        <f>RSI!B2206</f>
        <v>0.89</v>
      </c>
      <c r="C2206" s="2">
        <f>RSI!I2206</f>
        <v>34.994236834296728</v>
      </c>
      <c r="D2206" s="2">
        <f>MACD!E2206</f>
        <v>-6.3150147168585802E-3</v>
      </c>
      <c r="E2206" s="2">
        <f>MACD!F2206</f>
        <v>-2.9652327464918492E-3</v>
      </c>
      <c r="F2206" s="2">
        <f>'Moving Avg'!D2206</f>
        <v>0.89</v>
      </c>
      <c r="G2206" s="2">
        <f>'Moving Avg'!F2206</f>
        <v>0.89250000000000029</v>
      </c>
      <c r="H2206" s="2">
        <f>'Moving Avg'!G2206</f>
        <v>0.94120000000000015</v>
      </c>
      <c r="I2206" s="2">
        <f>'Moving Avg'!H2206</f>
        <v>1.0754499999999998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45</v>
      </c>
      <c r="O2206" s="8">
        <f t="shared" si="342"/>
        <v>0</v>
      </c>
      <c r="P2206" s="8">
        <f t="shared" si="343"/>
        <v>33</v>
      </c>
      <c r="Q2206" s="9">
        <f t="shared" si="344"/>
        <v>29.45</v>
      </c>
      <c r="R2206" s="9">
        <f t="shared" si="345"/>
        <v>22.25</v>
      </c>
      <c r="S2206" s="9">
        <f t="shared" si="346"/>
        <v>25.35</v>
      </c>
      <c r="T2206" s="9">
        <f t="shared" si="347"/>
        <v>25.75</v>
      </c>
      <c r="U2206" s="8">
        <f t="shared" si="348"/>
        <v>25.683333333333337</v>
      </c>
      <c r="V2206" s="8">
        <f t="shared" si="349"/>
        <v>25.700000000000003</v>
      </c>
    </row>
    <row r="2207" spans="1:22" ht="13.5" x14ac:dyDescent="0.25">
      <c r="A2207" s="3">
        <f>RSI!A2207</f>
        <v>45218</v>
      </c>
      <c r="B2207" s="2">
        <f>RSI!B2207</f>
        <v>0.89</v>
      </c>
      <c r="C2207" s="2">
        <f>RSI!I2207</f>
        <v>34.994236834296728</v>
      </c>
      <c r="D2207" s="2">
        <f>MACD!E2207</f>
        <v>-6.5002197691769181E-3</v>
      </c>
      <c r="E2207" s="2">
        <f>MACD!F2207</f>
        <v>-3.6722301510288633E-3</v>
      </c>
      <c r="F2207" s="2">
        <f>'Moving Avg'!D2207</f>
        <v>0.89</v>
      </c>
      <c r="G2207" s="2">
        <f>'Moving Avg'!F2207</f>
        <v>0.89000000000000024</v>
      </c>
      <c r="H2207" s="2">
        <f>'Moving Avg'!G2207</f>
        <v>0.93800000000000028</v>
      </c>
      <c r="I2207" s="2">
        <f>'Moving Avg'!H2207</f>
        <v>1.0711499999999996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45</v>
      </c>
      <c r="O2207" s="8">
        <f t="shared" si="342"/>
        <v>0</v>
      </c>
      <c r="P2207" s="8">
        <f t="shared" si="343"/>
        <v>33</v>
      </c>
      <c r="Q2207" s="9">
        <f t="shared" si="344"/>
        <v>29.45</v>
      </c>
      <c r="R2207" s="9">
        <f t="shared" si="345"/>
        <v>22.25</v>
      </c>
      <c r="S2207" s="9">
        <f t="shared" si="346"/>
        <v>25.35</v>
      </c>
      <c r="T2207" s="9">
        <f t="shared" si="347"/>
        <v>25.75</v>
      </c>
      <c r="U2207" s="8">
        <f t="shared" si="348"/>
        <v>25.683333333333337</v>
      </c>
      <c r="V2207" s="8">
        <f t="shared" si="349"/>
        <v>25.700000000000003</v>
      </c>
    </row>
    <row r="2208" spans="1:22" ht="13.5" x14ac:dyDescent="0.25">
      <c r="A2208" s="3">
        <f>RSI!A2208</f>
        <v>45219</v>
      </c>
      <c r="B2208" s="2">
        <f>RSI!B2208</f>
        <v>0.85</v>
      </c>
      <c r="C2208" s="2">
        <f>RSI!I2208</f>
        <v>19.215097632368071</v>
      </c>
      <c r="D2208" s="2">
        <f>MACD!E2208</f>
        <v>-3.6082839011166712E-3</v>
      </c>
      <c r="E2208" s="2">
        <f>MACD!F2208</f>
        <v>-3.6594409010464249E-3</v>
      </c>
      <c r="F2208" s="2">
        <f>'Moving Avg'!D2208</f>
        <v>0.88200000000000001</v>
      </c>
      <c r="G2208" s="2">
        <f>'Moving Avg'!F2208</f>
        <v>0.88650000000000018</v>
      </c>
      <c r="H2208" s="2">
        <f>'Moving Avg'!G2208</f>
        <v>0.93400000000000016</v>
      </c>
      <c r="I2208" s="2">
        <f>'Moving Avg'!H2208</f>
        <v>1.0669999999999995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50</v>
      </c>
      <c r="N2208" s="8">
        <f t="shared" si="341"/>
        <v>0</v>
      </c>
      <c r="O2208" s="8">
        <f t="shared" si="342"/>
        <v>0</v>
      </c>
      <c r="P2208" s="8">
        <f t="shared" si="343"/>
        <v>16.5</v>
      </c>
      <c r="Q2208" s="9">
        <f t="shared" si="344"/>
        <v>19.975000000000001</v>
      </c>
      <c r="R2208" s="9">
        <f t="shared" si="345"/>
        <v>14.125</v>
      </c>
      <c r="S2208" s="9">
        <f t="shared" si="346"/>
        <v>14.925000000000001</v>
      </c>
      <c r="T2208" s="9">
        <f t="shared" si="347"/>
        <v>16.625</v>
      </c>
      <c r="U2208" s="8">
        <f t="shared" si="348"/>
        <v>16.341666666666669</v>
      </c>
      <c r="V2208" s="8">
        <f t="shared" si="349"/>
        <v>16.412500000000001</v>
      </c>
    </row>
    <row r="2209" spans="1:22" ht="13.5" x14ac:dyDescent="0.25">
      <c r="A2209" s="3">
        <f>RSI!A2209</f>
        <v>45222</v>
      </c>
      <c r="B2209" s="2">
        <f>RSI!B2209</f>
        <v>0.85</v>
      </c>
      <c r="C2209" s="2">
        <f>RSI!I2209</f>
        <v>19.215097632368071</v>
      </c>
      <c r="D2209" s="2">
        <f>MACD!E2209</f>
        <v>-8.4556168082883243E-4</v>
      </c>
      <c r="E2209" s="2">
        <f>MACD!F2209</f>
        <v>-3.0966650570029065E-3</v>
      </c>
      <c r="F2209" s="2">
        <f>'Moving Avg'!D2209</f>
        <v>0.874</v>
      </c>
      <c r="G2209" s="2">
        <f>'Moving Avg'!F2209</f>
        <v>0.88450000000000029</v>
      </c>
      <c r="H2209" s="2">
        <f>'Moving Avg'!G2209</f>
        <v>0.93000000000000016</v>
      </c>
      <c r="I2209" s="2">
        <f>'Moving Avg'!H2209</f>
        <v>1.0631999999999997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50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19.975000000000001</v>
      </c>
      <c r="R2209" s="9">
        <f t="shared" si="345"/>
        <v>14.125</v>
      </c>
      <c r="S2209" s="9">
        <f t="shared" si="346"/>
        <v>14.925000000000001</v>
      </c>
      <c r="T2209" s="9">
        <f t="shared" si="347"/>
        <v>16.625</v>
      </c>
      <c r="U2209" s="8">
        <f t="shared" si="348"/>
        <v>16.341666666666669</v>
      </c>
      <c r="V2209" s="8">
        <f t="shared" si="349"/>
        <v>16.412500000000001</v>
      </c>
    </row>
    <row r="2210" spans="1:22" ht="13.5" x14ac:dyDescent="0.25">
      <c r="A2210" s="3">
        <f>RSI!A2210</f>
        <v>45223</v>
      </c>
      <c r="B2210" s="2">
        <f>RSI!B2210</f>
        <v>0.85</v>
      </c>
      <c r="C2210" s="2">
        <f>RSI!I2210</f>
        <v>19.215097632368071</v>
      </c>
      <c r="D2210" s="2">
        <f>MACD!E2210</f>
        <v>1.7844407616283142E-3</v>
      </c>
      <c r="E2210" s="2">
        <f>MACD!F2210</f>
        <v>-2.1204438932766623E-3</v>
      </c>
      <c r="F2210" s="2">
        <f>'Moving Avg'!D2210</f>
        <v>0.86599999999999999</v>
      </c>
      <c r="G2210" s="2">
        <f>'Moving Avg'!F2210</f>
        <v>0.88400000000000034</v>
      </c>
      <c r="H2210" s="2">
        <f>'Moving Avg'!G2210</f>
        <v>0.92600000000000027</v>
      </c>
      <c r="I2210" s="2">
        <f>'Moving Avg'!H2210</f>
        <v>1.0597499999999995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50</v>
      </c>
      <c r="N2210" s="8">
        <f t="shared" si="341"/>
        <v>0</v>
      </c>
      <c r="O2210" s="8">
        <f t="shared" si="342"/>
        <v>0</v>
      </c>
      <c r="P2210" s="8">
        <f t="shared" si="343"/>
        <v>16.5</v>
      </c>
      <c r="Q2210" s="9">
        <f t="shared" si="344"/>
        <v>19.975000000000001</v>
      </c>
      <c r="R2210" s="9">
        <f t="shared" si="345"/>
        <v>14.125</v>
      </c>
      <c r="S2210" s="9">
        <f t="shared" si="346"/>
        <v>14.925000000000001</v>
      </c>
      <c r="T2210" s="9">
        <f t="shared" si="347"/>
        <v>16.625</v>
      </c>
      <c r="U2210" s="8">
        <f t="shared" si="348"/>
        <v>16.341666666666669</v>
      </c>
      <c r="V2210" s="8">
        <f t="shared" si="349"/>
        <v>16.412500000000001</v>
      </c>
    </row>
    <row r="2211" spans="1:22" ht="13.5" x14ac:dyDescent="0.25">
      <c r="A2211" s="3">
        <f>RSI!A2211</f>
        <v>45224</v>
      </c>
      <c r="B2211" s="2">
        <f>RSI!B2211</f>
        <v>0.85</v>
      </c>
      <c r="C2211" s="2">
        <f>RSI!I2211</f>
        <v>19.215097632368071</v>
      </c>
      <c r="D2211" s="2">
        <f>MACD!E2211</f>
        <v>4.2804889343610597E-3</v>
      </c>
      <c r="E2211" s="2">
        <f>MACD!F2211</f>
        <v>-8.4025732774911785E-4</v>
      </c>
      <c r="F2211" s="2">
        <f>'Moving Avg'!D2211</f>
        <v>0.85799999999999998</v>
      </c>
      <c r="G2211" s="2">
        <f>'Moving Avg'!F2211</f>
        <v>0.88200000000000023</v>
      </c>
      <c r="H2211" s="2">
        <f>'Moving Avg'!G2211</f>
        <v>0.92220000000000024</v>
      </c>
      <c r="I2211" s="2">
        <f>'Moving Avg'!H2211</f>
        <v>1.0564499999999994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50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19.975000000000001</v>
      </c>
      <c r="R2211" s="9">
        <f t="shared" si="345"/>
        <v>14.125</v>
      </c>
      <c r="S2211" s="9">
        <f t="shared" si="346"/>
        <v>14.925000000000001</v>
      </c>
      <c r="T2211" s="9">
        <f t="shared" si="347"/>
        <v>16.625</v>
      </c>
      <c r="U2211" s="8">
        <f t="shared" si="348"/>
        <v>16.341666666666669</v>
      </c>
      <c r="V2211" s="8">
        <f t="shared" si="349"/>
        <v>16.412500000000001</v>
      </c>
    </row>
    <row r="2212" spans="1:22" ht="13.5" x14ac:dyDescent="0.25">
      <c r="A2212" s="3">
        <f>RSI!A2212</f>
        <v>45225</v>
      </c>
      <c r="B2212" s="2">
        <f>RSI!B2212</f>
        <v>0.85</v>
      </c>
      <c r="C2212" s="2">
        <f>RSI!I2212</f>
        <v>19.215097632368057</v>
      </c>
      <c r="D2212" s="2">
        <f>MACD!E2212</f>
        <v>6.6431421872501506E-3</v>
      </c>
      <c r="E2212" s="2">
        <f>MACD!F2212</f>
        <v>6.5642257525073597E-4</v>
      </c>
      <c r="F2212" s="2">
        <f>'Moving Avg'!D2212</f>
        <v>0.85</v>
      </c>
      <c r="G2212" s="2">
        <f>'Moving Avg'!F2212</f>
        <v>0.88000000000000023</v>
      </c>
      <c r="H2212" s="2">
        <f>'Moving Avg'!G2212</f>
        <v>0.91840000000000033</v>
      </c>
      <c r="I2212" s="2">
        <f>'Moving Avg'!H2212</f>
        <v>1.0534499999999993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16.5</v>
      </c>
      <c r="Q2212" s="9">
        <f t="shared" si="344"/>
        <v>19.975000000000001</v>
      </c>
      <c r="R2212" s="9">
        <f t="shared" si="345"/>
        <v>14.125</v>
      </c>
      <c r="S2212" s="9">
        <f t="shared" si="346"/>
        <v>14.925000000000001</v>
      </c>
      <c r="T2212" s="9">
        <f t="shared" si="347"/>
        <v>16.625</v>
      </c>
      <c r="U2212" s="8">
        <f t="shared" si="348"/>
        <v>16.341666666666669</v>
      </c>
      <c r="V2212" s="8">
        <f t="shared" si="349"/>
        <v>16.412500000000001</v>
      </c>
    </row>
    <row r="2213" spans="1:22" ht="13.5" x14ac:dyDescent="0.25">
      <c r="A2213" s="3">
        <f>RSI!A2213</f>
        <v>45226</v>
      </c>
      <c r="B2213" s="2">
        <f>RSI!B2213</f>
        <v>0.88</v>
      </c>
      <c r="C2213" s="2">
        <f>RSI!I2213</f>
        <v>45.776828697778448</v>
      </c>
      <c r="D2213" s="2">
        <f>MACD!E2213</f>
        <v>6.6521367051861624E-3</v>
      </c>
      <c r="E2213" s="2">
        <f>MACD!F2213</f>
        <v>1.8555654012378216E-3</v>
      </c>
      <c r="F2213" s="2">
        <f>'Moving Avg'!D2213</f>
        <v>0.85600000000000009</v>
      </c>
      <c r="G2213" s="2">
        <f>'Moving Avg'!F2213</f>
        <v>0.87949999999999995</v>
      </c>
      <c r="H2213" s="2">
        <f>'Moving Avg'!G2213</f>
        <v>0.91500000000000048</v>
      </c>
      <c r="I2213" s="2">
        <f>'Moving Avg'!H2213</f>
        <v>1.0508999999999993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83.5</v>
      </c>
      <c r="Q2213" s="9">
        <f t="shared" si="344"/>
        <v>21.274999999999999</v>
      </c>
      <c r="R2213" s="9">
        <f t="shared" si="345"/>
        <v>25.875</v>
      </c>
      <c r="S2213" s="9">
        <f t="shared" si="346"/>
        <v>41.325000000000003</v>
      </c>
      <c r="T2213" s="9">
        <f t="shared" si="347"/>
        <v>27.125</v>
      </c>
      <c r="U2213" s="8">
        <f t="shared" si="348"/>
        <v>29.491666666666664</v>
      </c>
      <c r="V2213" s="8">
        <f t="shared" si="349"/>
        <v>28.9</v>
      </c>
    </row>
    <row r="2214" spans="1:22" ht="13.5" x14ac:dyDescent="0.25">
      <c r="A2214" s="3">
        <f>RSI!A2214</f>
        <v>45229</v>
      </c>
      <c r="B2214" s="2">
        <f>RSI!B2214</f>
        <v>0.88</v>
      </c>
      <c r="C2214" s="2">
        <f>RSI!I2214</f>
        <v>45.776828697778448</v>
      </c>
      <c r="D2214" s="2">
        <f>MACD!E2214</f>
        <v>6.6973359804329835E-3</v>
      </c>
      <c r="E2214" s="2">
        <f>MACD!F2214</f>
        <v>2.8239195170768542E-3</v>
      </c>
      <c r="F2214" s="2">
        <f>'Moving Avg'!D2214</f>
        <v>0.86199999999999988</v>
      </c>
      <c r="G2214" s="2">
        <f>'Moving Avg'!F2214</f>
        <v>0.87899999999999989</v>
      </c>
      <c r="H2214" s="2">
        <f>'Moving Avg'!G2214</f>
        <v>0.91160000000000052</v>
      </c>
      <c r="I2214" s="2">
        <f>'Moving Avg'!H2214</f>
        <v>1.0486499999999994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  <c r="M2214" s="8">
        <f t="shared" si="340"/>
        <v>25</v>
      </c>
      <c r="N2214" s="8">
        <f t="shared" si="341"/>
        <v>0</v>
      </c>
      <c r="O2214" s="8">
        <f t="shared" si="342"/>
        <v>0</v>
      </c>
      <c r="P2214" s="8">
        <f t="shared" si="343"/>
        <v>83.5</v>
      </c>
      <c r="Q2214" s="9">
        <f t="shared" si="344"/>
        <v>21.274999999999999</v>
      </c>
      <c r="R2214" s="9">
        <f t="shared" si="345"/>
        <v>25.875</v>
      </c>
      <c r="S2214" s="9">
        <f t="shared" si="346"/>
        <v>41.325000000000003</v>
      </c>
      <c r="T2214" s="9">
        <f t="shared" si="347"/>
        <v>27.125</v>
      </c>
      <c r="U2214" s="8">
        <f t="shared" si="348"/>
        <v>29.491666666666664</v>
      </c>
      <c r="V2214" s="8">
        <f t="shared" si="349"/>
        <v>28.9</v>
      </c>
    </row>
    <row r="2215" spans="1:22" ht="13.5" x14ac:dyDescent="0.25">
      <c r="A2215" s="3">
        <f>RSI!A2215</f>
        <v>45230</v>
      </c>
      <c r="B2215" s="2">
        <f>RSI!B2215</f>
        <v>0.88</v>
      </c>
      <c r="C2215" s="2">
        <f>RSI!I2215</f>
        <v>45.776828697778448</v>
      </c>
      <c r="D2215" s="2">
        <f>MACD!E2215</f>
        <v>6.7703857148236901E-3</v>
      </c>
      <c r="E2215" s="2">
        <f>MACD!F2215</f>
        <v>3.6132127566262215E-3</v>
      </c>
      <c r="F2215" s="2">
        <f>'Moving Avg'!D2215</f>
        <v>0.86799999999999999</v>
      </c>
      <c r="G2215" s="2">
        <f>'Moving Avg'!F2215</f>
        <v>0.87850000000000006</v>
      </c>
      <c r="H2215" s="2">
        <f>'Moving Avg'!G2215</f>
        <v>0.90820000000000067</v>
      </c>
      <c r="I2215" s="2">
        <f>'Moving Avg'!H2215</f>
        <v>1.0461499999999992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25</v>
      </c>
      <c r="N2215" s="8">
        <f t="shared" si="341"/>
        <v>0</v>
      </c>
      <c r="O2215" s="8">
        <f t="shared" si="342"/>
        <v>0</v>
      </c>
      <c r="P2215" s="8">
        <f t="shared" si="343"/>
        <v>83.5</v>
      </c>
      <c r="Q2215" s="9">
        <f t="shared" si="344"/>
        <v>21.274999999999999</v>
      </c>
      <c r="R2215" s="9">
        <f t="shared" si="345"/>
        <v>25.875</v>
      </c>
      <c r="S2215" s="9">
        <f t="shared" si="346"/>
        <v>41.325000000000003</v>
      </c>
      <c r="T2215" s="9">
        <f t="shared" si="347"/>
        <v>27.125</v>
      </c>
      <c r="U2215" s="8">
        <f t="shared" si="348"/>
        <v>29.491666666666664</v>
      </c>
      <c r="V2215" s="8">
        <f t="shared" si="349"/>
        <v>28.9</v>
      </c>
    </row>
    <row r="2216" spans="1:22" ht="13.5" x14ac:dyDescent="0.25">
      <c r="A2216" s="3">
        <f>RSI!A2216</f>
        <v>45231</v>
      </c>
      <c r="B2216" s="2">
        <f>RSI!B2216</f>
        <v>0.88</v>
      </c>
      <c r="C2216" s="2">
        <f>RSI!I2216</f>
        <v>45.776828697778448</v>
      </c>
      <c r="D2216" s="2">
        <f>MACD!E2216</f>
        <v>6.8644231339066719E-3</v>
      </c>
      <c r="E2216" s="2">
        <f>MACD!F2216</f>
        <v>4.2634548320823118E-3</v>
      </c>
      <c r="F2216" s="2">
        <f>'Moving Avg'!D2216</f>
        <v>0.874</v>
      </c>
      <c r="G2216" s="2">
        <f>'Moving Avg'!F2216</f>
        <v>0.87799999999999989</v>
      </c>
      <c r="H2216" s="2">
        <f>'Moving Avg'!G2216</f>
        <v>0.9048000000000006</v>
      </c>
      <c r="I2216" s="2">
        <f>'Moving Avg'!H2216</f>
        <v>1.0433999999999992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25</v>
      </c>
      <c r="N2216" s="8">
        <f t="shared" si="341"/>
        <v>0</v>
      </c>
      <c r="O2216" s="8">
        <f t="shared" si="342"/>
        <v>0</v>
      </c>
      <c r="P2216" s="8">
        <f t="shared" si="343"/>
        <v>83.5</v>
      </c>
      <c r="Q2216" s="9">
        <f t="shared" si="344"/>
        <v>21.274999999999999</v>
      </c>
      <c r="R2216" s="9">
        <f t="shared" si="345"/>
        <v>25.875</v>
      </c>
      <c r="S2216" s="9">
        <f t="shared" si="346"/>
        <v>41.325000000000003</v>
      </c>
      <c r="T2216" s="9">
        <f t="shared" si="347"/>
        <v>27.125</v>
      </c>
      <c r="U2216" s="8">
        <f t="shared" si="348"/>
        <v>29.491666666666664</v>
      </c>
      <c r="V2216" s="8">
        <f t="shared" si="349"/>
        <v>28.9</v>
      </c>
    </row>
    <row r="2217" spans="1:22" ht="13.5" x14ac:dyDescent="0.25">
      <c r="A2217" s="3">
        <f>RSI!A2217</f>
        <v>45232</v>
      </c>
      <c r="B2217" s="2">
        <f>RSI!B2217</f>
        <v>0.88</v>
      </c>
      <c r="C2217" s="2">
        <f>RSI!I2217</f>
        <v>45.776828697778448</v>
      </c>
      <c r="D2217" s="2">
        <f>MACD!E2217</f>
        <v>6.9738322441977862E-3</v>
      </c>
      <c r="E2217" s="2">
        <f>MACD!F2217</f>
        <v>4.8055303145054067E-3</v>
      </c>
      <c r="F2217" s="2">
        <f>'Moving Avg'!D2217</f>
        <v>0.88000000000000012</v>
      </c>
      <c r="G2217" s="2">
        <f>'Moving Avg'!F2217</f>
        <v>0.87750000000000006</v>
      </c>
      <c r="H2217" s="2">
        <f>'Moving Avg'!G2217</f>
        <v>0.90220000000000067</v>
      </c>
      <c r="I2217" s="2">
        <f>'Moving Avg'!H2217</f>
        <v>1.0406499999999992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83.5</v>
      </c>
      <c r="Q2217" s="9">
        <f t="shared" si="344"/>
        <v>21.274999999999999</v>
      </c>
      <c r="R2217" s="9">
        <f t="shared" si="345"/>
        <v>25.875</v>
      </c>
      <c r="S2217" s="9">
        <f t="shared" si="346"/>
        <v>41.325000000000003</v>
      </c>
      <c r="T2217" s="9">
        <f t="shared" si="347"/>
        <v>27.125</v>
      </c>
      <c r="U2217" s="8">
        <f t="shared" si="348"/>
        <v>29.491666666666664</v>
      </c>
      <c r="V2217" s="8">
        <f t="shared" si="349"/>
        <v>28.9</v>
      </c>
    </row>
    <row r="2218" spans="1:22" ht="13.5" x14ac:dyDescent="0.25">
      <c r="A2218" s="3">
        <f>RSI!A2218</f>
        <v>45233</v>
      </c>
      <c r="B2218" s="2">
        <f>RSI!B2218</f>
        <v>0.85</v>
      </c>
      <c r="C2218" s="2">
        <f>RSI!I2218</f>
        <v>31.008523126557975</v>
      </c>
      <c r="D2218" s="2">
        <f>MACD!E2218</f>
        <v>3.1624139432099296E-3</v>
      </c>
      <c r="E2218" s="2">
        <f>MACD!F2218</f>
        <v>4.4769070402463111E-3</v>
      </c>
      <c r="F2218" s="2">
        <f>'Moving Avg'!D2218</f>
        <v>0.874</v>
      </c>
      <c r="G2218" s="2">
        <f>'Moving Avg'!F2218</f>
        <v>0.87550000000000006</v>
      </c>
      <c r="H2218" s="2">
        <f>'Moving Avg'!G2218</f>
        <v>0.89900000000000058</v>
      </c>
      <c r="I2218" s="2">
        <f>'Moving Avg'!H2218</f>
        <v>1.0377499999999988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45</v>
      </c>
      <c r="O2218" s="8">
        <f t="shared" si="342"/>
        <v>0</v>
      </c>
      <c r="P2218" s="8">
        <f t="shared" si="343"/>
        <v>16.5</v>
      </c>
      <c r="Q2218" s="9">
        <f t="shared" si="344"/>
        <v>26.975000000000001</v>
      </c>
      <c r="R2218" s="9">
        <f t="shared" si="345"/>
        <v>18.125</v>
      </c>
      <c r="S2218" s="9">
        <f t="shared" si="346"/>
        <v>17.925000000000001</v>
      </c>
      <c r="T2218" s="9">
        <f t="shared" si="347"/>
        <v>21.625</v>
      </c>
      <c r="U2218" s="8">
        <f t="shared" si="348"/>
        <v>21.008333333333336</v>
      </c>
      <c r="V2218" s="8">
        <f t="shared" si="349"/>
        <v>21.162500000000001</v>
      </c>
    </row>
    <row r="2219" spans="1:22" ht="13.5" x14ac:dyDescent="0.25">
      <c r="A2219" s="3">
        <f>RSI!A2219</f>
        <v>45236</v>
      </c>
      <c r="B2219" s="2">
        <f>RSI!B2219</f>
        <v>0.85</v>
      </c>
      <c r="C2219" s="2">
        <f>RSI!I2219</f>
        <v>31.008523126557975</v>
      </c>
      <c r="D2219" s="2">
        <f>MACD!E2219</f>
        <v>1.4022109835387653E-4</v>
      </c>
      <c r="E2219" s="2">
        <f>MACD!F2219</f>
        <v>3.6095698518678241E-3</v>
      </c>
      <c r="F2219" s="2">
        <f>'Moving Avg'!D2219</f>
        <v>0.86799999999999999</v>
      </c>
      <c r="G2219" s="2">
        <f>'Moving Avg'!F2219</f>
        <v>0.87350000000000017</v>
      </c>
      <c r="H2219" s="2">
        <f>'Moving Avg'!G2219</f>
        <v>0.89580000000000071</v>
      </c>
      <c r="I2219" s="2">
        <f>'Moving Avg'!H2219</f>
        <v>1.0348499999999989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45</v>
      </c>
      <c r="O2219" s="8">
        <f t="shared" si="342"/>
        <v>0</v>
      </c>
      <c r="P2219" s="8">
        <f t="shared" si="343"/>
        <v>16.5</v>
      </c>
      <c r="Q2219" s="9">
        <f t="shared" si="344"/>
        <v>26.975000000000001</v>
      </c>
      <c r="R2219" s="9">
        <f t="shared" si="345"/>
        <v>18.125</v>
      </c>
      <c r="S2219" s="9">
        <f t="shared" si="346"/>
        <v>17.925000000000001</v>
      </c>
      <c r="T2219" s="9">
        <f t="shared" si="347"/>
        <v>21.625</v>
      </c>
      <c r="U2219" s="8">
        <f t="shared" si="348"/>
        <v>21.008333333333336</v>
      </c>
      <c r="V2219" s="8">
        <f t="shared" si="349"/>
        <v>21.162500000000001</v>
      </c>
    </row>
    <row r="2220" spans="1:22" ht="13.5" x14ac:dyDescent="0.25">
      <c r="A2220" s="3">
        <f>RSI!A2220</f>
        <v>45237</v>
      </c>
      <c r="B2220" s="2">
        <f>RSI!B2220</f>
        <v>0.84</v>
      </c>
      <c r="C2220" s="2">
        <f>RSI!I2220</f>
        <v>27.570014813240917</v>
      </c>
      <c r="D2220" s="2">
        <f>MACD!E2220</f>
        <v>-1.4884510290786857E-3</v>
      </c>
      <c r="E2220" s="2">
        <f>MACD!F2220</f>
        <v>2.5899656756785223E-3</v>
      </c>
      <c r="F2220" s="2">
        <f>'Moving Avg'!D2220</f>
        <v>0.86</v>
      </c>
      <c r="G2220" s="2">
        <f>'Moving Avg'!F2220</f>
        <v>0.87100000000000011</v>
      </c>
      <c r="H2220" s="2">
        <f>'Moving Avg'!G2220</f>
        <v>0.89240000000000064</v>
      </c>
      <c r="I2220" s="2">
        <f>'Moving Avg'!H2220</f>
        <v>1.0318999999999987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50</v>
      </c>
      <c r="N2220" s="8">
        <f t="shared" si="341"/>
        <v>45</v>
      </c>
      <c r="O2220" s="8">
        <f t="shared" si="342"/>
        <v>0</v>
      </c>
      <c r="P2220" s="8">
        <f t="shared" si="343"/>
        <v>16.5</v>
      </c>
      <c r="Q2220" s="9">
        <f t="shared" si="344"/>
        <v>35.725000000000001</v>
      </c>
      <c r="R2220" s="9">
        <f t="shared" si="345"/>
        <v>23.125</v>
      </c>
      <c r="S2220" s="9">
        <f t="shared" si="346"/>
        <v>21.675000000000001</v>
      </c>
      <c r="T2220" s="9">
        <f t="shared" si="347"/>
        <v>27.875</v>
      </c>
      <c r="U2220" s="8">
        <f t="shared" si="348"/>
        <v>26.841666666666669</v>
      </c>
      <c r="V2220" s="8">
        <f t="shared" si="349"/>
        <v>27.1</v>
      </c>
    </row>
    <row r="2221" spans="1:22" ht="13.5" x14ac:dyDescent="0.25">
      <c r="A2221" s="3">
        <f>RSI!A2221</f>
        <v>45238</v>
      </c>
      <c r="B2221" s="2">
        <f>RSI!B2221</f>
        <v>0.84</v>
      </c>
      <c r="C2221" s="2">
        <f>RSI!I2221</f>
        <v>27.570014813240917</v>
      </c>
      <c r="D2221" s="2">
        <f>MACD!E2221</f>
        <v>-2.6335536812941429E-3</v>
      </c>
      <c r="E2221" s="2">
        <f>MACD!F2221</f>
        <v>1.5452618042839893E-3</v>
      </c>
      <c r="F2221" s="2">
        <f>'Moving Avg'!D2221</f>
        <v>0.85199999999999998</v>
      </c>
      <c r="G2221" s="2">
        <f>'Moving Avg'!F2221</f>
        <v>0.86850000000000005</v>
      </c>
      <c r="H2221" s="2">
        <f>'Moving Avg'!G2221</f>
        <v>0.8898000000000007</v>
      </c>
      <c r="I2221" s="2">
        <f>'Moving Avg'!H2221</f>
        <v>1.0289499999999985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  <c r="M2221" s="8">
        <f t="shared" si="340"/>
        <v>50</v>
      </c>
      <c r="N2221" s="8">
        <f t="shared" si="341"/>
        <v>45</v>
      </c>
      <c r="O2221" s="8">
        <f t="shared" si="342"/>
        <v>0</v>
      </c>
      <c r="P2221" s="8">
        <f t="shared" si="343"/>
        <v>16.5</v>
      </c>
      <c r="Q2221" s="9">
        <f t="shared" si="344"/>
        <v>35.725000000000001</v>
      </c>
      <c r="R2221" s="9">
        <f t="shared" si="345"/>
        <v>23.125</v>
      </c>
      <c r="S2221" s="9">
        <f t="shared" si="346"/>
        <v>21.675000000000001</v>
      </c>
      <c r="T2221" s="9">
        <f t="shared" si="347"/>
        <v>27.875</v>
      </c>
      <c r="U2221" s="8">
        <f t="shared" si="348"/>
        <v>26.841666666666669</v>
      </c>
      <c r="V2221" s="8">
        <f t="shared" si="349"/>
        <v>27.1</v>
      </c>
    </row>
    <row r="2222" spans="1:22" ht="13.5" x14ac:dyDescent="0.25">
      <c r="A2222" s="3">
        <f>RSI!A2222</f>
        <v>45239</v>
      </c>
      <c r="B2222" s="2">
        <f>RSI!B2222</f>
        <v>0.84</v>
      </c>
      <c r="C2222" s="2">
        <f>RSI!I2222</f>
        <v>27.570014813240917</v>
      </c>
      <c r="D2222" s="2">
        <f>MACD!E2222</f>
        <v>-3.3867417571747938E-3</v>
      </c>
      <c r="E2222" s="2">
        <f>MACD!F2222</f>
        <v>5.5886109199223275E-4</v>
      </c>
      <c r="F2222" s="2">
        <f>'Moving Avg'!D2222</f>
        <v>0.84399999999999997</v>
      </c>
      <c r="G2222" s="2">
        <f>'Moving Avg'!F2222</f>
        <v>0.86600000000000021</v>
      </c>
      <c r="H2222" s="2">
        <f>'Moving Avg'!G2222</f>
        <v>0.88720000000000088</v>
      </c>
      <c r="I2222" s="2">
        <f>'Moving Avg'!H2222</f>
        <v>1.0262999999999984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50</v>
      </c>
      <c r="N2222" s="8">
        <f t="shared" si="341"/>
        <v>45</v>
      </c>
      <c r="O2222" s="8">
        <f t="shared" si="342"/>
        <v>0</v>
      </c>
      <c r="P2222" s="8">
        <f t="shared" si="343"/>
        <v>16.5</v>
      </c>
      <c r="Q2222" s="9">
        <f t="shared" si="344"/>
        <v>35.725000000000001</v>
      </c>
      <c r="R2222" s="9">
        <f t="shared" si="345"/>
        <v>23.125</v>
      </c>
      <c r="S2222" s="9">
        <f t="shared" si="346"/>
        <v>21.675000000000001</v>
      </c>
      <c r="T2222" s="9">
        <f t="shared" si="347"/>
        <v>27.875</v>
      </c>
      <c r="U2222" s="8">
        <f t="shared" si="348"/>
        <v>26.841666666666669</v>
      </c>
      <c r="V2222" s="8">
        <f t="shared" si="349"/>
        <v>27.1</v>
      </c>
    </row>
    <row r="2223" spans="1:22" ht="13.5" x14ac:dyDescent="0.25">
      <c r="A2223" s="3">
        <f>RSI!A2223</f>
        <v>45240</v>
      </c>
      <c r="B2223" s="2">
        <f>RSI!B2223</f>
        <v>0.84</v>
      </c>
      <c r="C2223" s="2">
        <f>RSI!I2223</f>
        <v>27.570014813240917</v>
      </c>
      <c r="D2223" s="2">
        <f>MACD!E2223</f>
        <v>7.9109370197494311E-4</v>
      </c>
      <c r="E2223" s="2">
        <f>MACD!F2223</f>
        <v>6.0530761398877489E-4</v>
      </c>
      <c r="F2223" s="2">
        <f>'Moving Avg'!D2223</f>
        <v>0.84199999999999997</v>
      </c>
      <c r="G2223" s="2">
        <f>'Moving Avg'!F2223</f>
        <v>0.86350000000000016</v>
      </c>
      <c r="H2223" s="2">
        <f>'Moving Avg'!G2223</f>
        <v>0.88540000000000096</v>
      </c>
      <c r="I2223" s="2">
        <f>'Moving Avg'!H2223</f>
        <v>1.0239499999999984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  <c r="M2223" s="8">
        <f t="shared" si="340"/>
        <v>50</v>
      </c>
      <c r="N2223" s="8">
        <f t="shared" si="341"/>
        <v>0</v>
      </c>
      <c r="O2223" s="8">
        <f t="shared" si="342"/>
        <v>0</v>
      </c>
      <c r="P2223" s="8">
        <f t="shared" si="343"/>
        <v>16.5</v>
      </c>
      <c r="Q2223" s="9">
        <f t="shared" si="344"/>
        <v>19.975000000000001</v>
      </c>
      <c r="R2223" s="9">
        <f t="shared" si="345"/>
        <v>14.125</v>
      </c>
      <c r="S2223" s="9">
        <f t="shared" si="346"/>
        <v>14.925000000000001</v>
      </c>
      <c r="T2223" s="9">
        <f t="shared" si="347"/>
        <v>16.625</v>
      </c>
      <c r="U2223" s="8">
        <f t="shared" si="348"/>
        <v>16.341666666666669</v>
      </c>
      <c r="V2223" s="8">
        <f t="shared" si="349"/>
        <v>16.412500000000001</v>
      </c>
    </row>
    <row r="2224" spans="1:22" ht="13.5" x14ac:dyDescent="0.25">
      <c r="A2224" s="3">
        <f>RSI!A2224</f>
        <v>45243</v>
      </c>
      <c r="B2224" s="2">
        <f>RSI!B2224</f>
        <v>0.84</v>
      </c>
      <c r="C2224" s="2">
        <f>RSI!I2224</f>
        <v>27.570014813240917</v>
      </c>
      <c r="D2224" s="2">
        <f>MACD!E2224</f>
        <v>4.5111517545626256E-3</v>
      </c>
      <c r="E2224" s="2">
        <f>MACD!F2224</f>
        <v>1.3864764421035449E-3</v>
      </c>
      <c r="F2224" s="2">
        <f>'Moving Avg'!D2224</f>
        <v>0.84000000000000008</v>
      </c>
      <c r="G2224" s="2">
        <f>'Moving Avg'!F2224</f>
        <v>0.8610000000000001</v>
      </c>
      <c r="H2224" s="2">
        <f>'Moving Avg'!G2224</f>
        <v>0.88360000000000083</v>
      </c>
      <c r="I2224" s="2">
        <f>'Moving Avg'!H2224</f>
        <v>1.0215999999999985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0"/>
        <v>50</v>
      </c>
      <c r="N2224" s="8">
        <f t="shared" si="341"/>
        <v>0</v>
      </c>
      <c r="O2224" s="8">
        <f t="shared" si="342"/>
        <v>0</v>
      </c>
      <c r="P2224" s="8">
        <f t="shared" si="343"/>
        <v>16.5</v>
      </c>
      <c r="Q2224" s="9">
        <f t="shared" si="344"/>
        <v>19.975000000000001</v>
      </c>
      <c r="R2224" s="9">
        <f t="shared" si="345"/>
        <v>14.125</v>
      </c>
      <c r="S2224" s="9">
        <f t="shared" si="346"/>
        <v>14.925000000000001</v>
      </c>
      <c r="T2224" s="9">
        <f t="shared" si="347"/>
        <v>16.625</v>
      </c>
      <c r="U2224" s="8">
        <f t="shared" si="348"/>
        <v>16.341666666666669</v>
      </c>
      <c r="V2224" s="8">
        <f t="shared" si="349"/>
        <v>16.412500000000001</v>
      </c>
    </row>
    <row r="2225" spans="1:22" ht="13.5" x14ac:dyDescent="0.25">
      <c r="A2225" s="3">
        <f>RSI!A2225</f>
        <v>45244</v>
      </c>
      <c r="B2225" s="2">
        <f>RSI!B2225</f>
        <v>0.87</v>
      </c>
      <c r="C2225" s="2">
        <f>RSI!I2225</f>
        <v>51.122716403338885</v>
      </c>
      <c r="D2225" s="2">
        <f>MACD!E2225</f>
        <v>5.6079362487032602E-3</v>
      </c>
      <c r="E2225" s="2">
        <f>MACD!F2225</f>
        <v>2.2307684034234884E-3</v>
      </c>
      <c r="F2225" s="2">
        <f>'Moving Avg'!D2225</f>
        <v>0.84599999999999986</v>
      </c>
      <c r="G2225" s="2">
        <f>'Moving Avg'!F2225</f>
        <v>0.8600000000000001</v>
      </c>
      <c r="H2225" s="2">
        <f>'Moving Avg'!G2225</f>
        <v>0.88320000000000087</v>
      </c>
      <c r="I2225" s="2">
        <f>'Moving Avg'!H2225</f>
        <v>1.0193999999999983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25</v>
      </c>
      <c r="N2225" s="8">
        <f t="shared" si="341"/>
        <v>0</v>
      </c>
      <c r="O2225" s="8">
        <f t="shared" si="342"/>
        <v>0</v>
      </c>
      <c r="P2225" s="8">
        <f t="shared" si="343"/>
        <v>83.5</v>
      </c>
      <c r="Q2225" s="9">
        <f t="shared" si="344"/>
        <v>21.274999999999999</v>
      </c>
      <c r="R2225" s="9">
        <f t="shared" si="345"/>
        <v>25.875</v>
      </c>
      <c r="S2225" s="9">
        <f t="shared" si="346"/>
        <v>41.325000000000003</v>
      </c>
      <c r="T2225" s="9">
        <f t="shared" si="347"/>
        <v>27.125</v>
      </c>
      <c r="U2225" s="8">
        <f t="shared" si="348"/>
        <v>29.491666666666664</v>
      </c>
      <c r="V2225" s="8">
        <f t="shared" si="349"/>
        <v>28.9</v>
      </c>
    </row>
    <row r="2226" spans="1:22" ht="13.5" x14ac:dyDescent="0.25">
      <c r="A2226" s="3">
        <f>RSI!A2226</f>
        <v>45245</v>
      </c>
      <c r="B2226" s="2">
        <f>RSI!B2226</f>
        <v>0.87</v>
      </c>
      <c r="C2226" s="2">
        <f>RSI!I2226</f>
        <v>51.122716403338885</v>
      </c>
      <c r="D2226" s="2">
        <f>MACD!E2226</f>
        <v>6.5172923481158218E-3</v>
      </c>
      <c r="E2226" s="2">
        <f>MACD!F2226</f>
        <v>3.0880731923619556E-3</v>
      </c>
      <c r="F2226" s="2">
        <f>'Moving Avg'!D2226</f>
        <v>0.85199999999999998</v>
      </c>
      <c r="G2226" s="2">
        <f>'Moving Avg'!F2226</f>
        <v>0.85899999999999999</v>
      </c>
      <c r="H2226" s="2">
        <f>'Moving Avg'!G2226</f>
        <v>0.88280000000000092</v>
      </c>
      <c r="I2226" s="2">
        <f>'Moving Avg'!H2226</f>
        <v>1.0171999999999983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25</v>
      </c>
      <c r="N2226" s="8">
        <f t="shared" si="341"/>
        <v>0</v>
      </c>
      <c r="O2226" s="8">
        <f t="shared" si="342"/>
        <v>0</v>
      </c>
      <c r="P2226" s="8">
        <f t="shared" si="343"/>
        <v>83.5</v>
      </c>
      <c r="Q2226" s="9">
        <f t="shared" si="344"/>
        <v>21.274999999999999</v>
      </c>
      <c r="R2226" s="9">
        <f t="shared" si="345"/>
        <v>25.875</v>
      </c>
      <c r="S2226" s="9">
        <f t="shared" si="346"/>
        <v>41.325000000000003</v>
      </c>
      <c r="T2226" s="9">
        <f t="shared" si="347"/>
        <v>27.125</v>
      </c>
      <c r="U2226" s="8">
        <f t="shared" si="348"/>
        <v>29.491666666666664</v>
      </c>
      <c r="V2226" s="8">
        <f t="shared" si="349"/>
        <v>28.9</v>
      </c>
    </row>
    <row r="2227" spans="1:22" ht="13.5" x14ac:dyDescent="0.25">
      <c r="A2227" s="3">
        <f>RSI!A2227</f>
        <v>45246</v>
      </c>
      <c r="B2227" s="2">
        <f>RSI!B2227</f>
        <v>0.87</v>
      </c>
      <c r="C2227" s="2">
        <f>RSI!I2227</f>
        <v>51.122716403338885</v>
      </c>
      <c r="D2227" s="2">
        <f>MACD!E2227</f>
        <v>7.269439806651512E-3</v>
      </c>
      <c r="E2227" s="2">
        <f>MACD!F2227</f>
        <v>3.9243465152198672E-3</v>
      </c>
      <c r="F2227" s="2">
        <f>'Moving Avg'!D2227</f>
        <v>0.85799999999999998</v>
      </c>
      <c r="G2227" s="2">
        <f>'Moving Avg'!F2227</f>
        <v>0.85799999999999998</v>
      </c>
      <c r="H2227" s="2">
        <f>'Moving Avg'!G2227</f>
        <v>0.88240000000000085</v>
      </c>
      <c r="I2227" s="2">
        <f>'Moving Avg'!H2227</f>
        <v>1.0149999999999986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0</v>
      </c>
      <c r="O2227" s="8">
        <f t="shared" si="342"/>
        <v>0</v>
      </c>
      <c r="P2227" s="8">
        <f t="shared" si="343"/>
        <v>83.5</v>
      </c>
      <c r="Q2227" s="9">
        <f t="shared" si="344"/>
        <v>21.274999999999999</v>
      </c>
      <c r="R2227" s="9">
        <f t="shared" si="345"/>
        <v>25.875</v>
      </c>
      <c r="S2227" s="9">
        <f t="shared" si="346"/>
        <v>41.325000000000003</v>
      </c>
      <c r="T2227" s="9">
        <f t="shared" si="347"/>
        <v>27.125</v>
      </c>
      <c r="U2227" s="8">
        <f t="shared" si="348"/>
        <v>29.491666666666664</v>
      </c>
      <c r="V2227" s="8">
        <f t="shared" si="349"/>
        <v>28.9</v>
      </c>
    </row>
    <row r="2228" spans="1:22" ht="13.5" x14ac:dyDescent="0.25">
      <c r="A2228" s="3">
        <f>RSI!A2228</f>
        <v>45247</v>
      </c>
      <c r="B2228" s="2">
        <f>RSI!B2228</f>
        <v>0.89</v>
      </c>
      <c r="C2228" s="2">
        <f>RSI!I2228</f>
        <v>61.536978850916242</v>
      </c>
      <c r="D2228" s="2">
        <f>MACD!E2228</f>
        <v>1.7929805242318242E-3</v>
      </c>
      <c r="E2228" s="2">
        <f>MACD!F2228</f>
        <v>3.4980733170222587E-3</v>
      </c>
      <c r="F2228" s="2">
        <f>'Moving Avg'!D2228</f>
        <v>0.86799999999999999</v>
      </c>
      <c r="G2228" s="2">
        <f>'Moving Avg'!F2228</f>
        <v>0.86</v>
      </c>
      <c r="H2228" s="2">
        <f>'Moving Avg'!G2228</f>
        <v>0.88220000000000065</v>
      </c>
      <c r="I2228" s="2">
        <f>'Moving Avg'!H2228</f>
        <v>1.0128999999999986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25</v>
      </c>
      <c r="N2228" s="8">
        <f t="shared" si="341"/>
        <v>45</v>
      </c>
      <c r="O2228" s="8">
        <f t="shared" si="342"/>
        <v>0</v>
      </c>
      <c r="P2228" s="8">
        <f t="shared" si="343"/>
        <v>83.5</v>
      </c>
      <c r="Q2228" s="9">
        <f t="shared" si="344"/>
        <v>37.024999999999999</v>
      </c>
      <c r="R2228" s="9">
        <f t="shared" si="345"/>
        <v>34.875</v>
      </c>
      <c r="S2228" s="9">
        <f t="shared" si="346"/>
        <v>48.075000000000003</v>
      </c>
      <c r="T2228" s="9">
        <f t="shared" si="347"/>
        <v>38.375</v>
      </c>
      <c r="U2228" s="8">
        <f t="shared" si="348"/>
        <v>39.991666666666667</v>
      </c>
      <c r="V2228" s="8">
        <f t="shared" si="349"/>
        <v>39.587500000000006</v>
      </c>
    </row>
    <row r="2229" spans="1:22" ht="13.5" x14ac:dyDescent="0.25">
      <c r="A2229" s="3">
        <f>RSI!A2229</f>
        <v>45250</v>
      </c>
      <c r="B2229" s="2">
        <f>RSI!B2229</f>
        <v>0.89</v>
      </c>
      <c r="C2229" s="2">
        <f>RSI!I2229</f>
        <v>61.536978850916242</v>
      </c>
      <c r="D2229" s="2">
        <f>MACD!E2229</f>
        <v>-2.9739659850626099E-3</v>
      </c>
      <c r="E2229" s="2">
        <f>MACD!F2229</f>
        <v>2.2036654566052853E-3</v>
      </c>
      <c r="F2229" s="2">
        <f>'Moving Avg'!D2229</f>
        <v>0.87799999999999989</v>
      </c>
      <c r="G2229" s="2">
        <f>'Moving Avg'!F2229</f>
        <v>0.86199999999999977</v>
      </c>
      <c r="H2229" s="2">
        <f>'Moving Avg'!G2229</f>
        <v>0.88200000000000056</v>
      </c>
      <c r="I2229" s="2">
        <f>'Moving Avg'!H2229</f>
        <v>1.0110499999999984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45</v>
      </c>
      <c r="O2229" s="8">
        <f t="shared" si="342"/>
        <v>0</v>
      </c>
      <c r="P2229" s="8">
        <f t="shared" si="343"/>
        <v>83.5</v>
      </c>
      <c r="Q2229" s="9">
        <f t="shared" si="344"/>
        <v>37.024999999999999</v>
      </c>
      <c r="R2229" s="9">
        <f t="shared" si="345"/>
        <v>34.875</v>
      </c>
      <c r="S2229" s="9">
        <f t="shared" si="346"/>
        <v>48.075000000000003</v>
      </c>
      <c r="T2229" s="9">
        <f t="shared" si="347"/>
        <v>38.375</v>
      </c>
      <c r="U2229" s="8">
        <f t="shared" si="348"/>
        <v>39.991666666666667</v>
      </c>
      <c r="V2229" s="8">
        <f t="shared" si="349"/>
        <v>39.587500000000006</v>
      </c>
    </row>
    <row r="2230" spans="1:22" ht="13.5" x14ac:dyDescent="0.25">
      <c r="A2230" s="3">
        <f>RSI!A2230</f>
        <v>45251</v>
      </c>
      <c r="B2230" s="2">
        <f>RSI!B2230</f>
        <v>0.89</v>
      </c>
      <c r="C2230" s="2">
        <f>RSI!I2230</f>
        <v>61.536978850916242</v>
      </c>
      <c r="D2230" s="2">
        <f>MACD!E2230</f>
        <v>-8.6691637802640553E-3</v>
      </c>
      <c r="E2230" s="2">
        <f>MACD!F2230</f>
        <v>2.9099609231417146E-5</v>
      </c>
      <c r="F2230" s="2">
        <f>'Moving Avg'!D2230</f>
        <v>0.88200000000000001</v>
      </c>
      <c r="G2230" s="2">
        <f>'Moving Avg'!F2230</f>
        <v>0.86399999999999988</v>
      </c>
      <c r="H2230" s="2">
        <f>'Moving Avg'!G2230</f>
        <v>0.88180000000000058</v>
      </c>
      <c r="I2230" s="2">
        <f>'Moving Avg'!H2230</f>
        <v>1.0091499999999984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45</v>
      </c>
      <c r="O2230" s="8">
        <f t="shared" si="342"/>
        <v>0</v>
      </c>
      <c r="P2230" s="8">
        <f t="shared" si="343"/>
        <v>83.5</v>
      </c>
      <c r="Q2230" s="9">
        <f t="shared" si="344"/>
        <v>37.024999999999999</v>
      </c>
      <c r="R2230" s="9">
        <f t="shared" si="345"/>
        <v>34.875</v>
      </c>
      <c r="S2230" s="9">
        <f t="shared" si="346"/>
        <v>48.075000000000003</v>
      </c>
      <c r="T2230" s="9">
        <f t="shared" si="347"/>
        <v>38.375</v>
      </c>
      <c r="U2230" s="8">
        <f t="shared" si="348"/>
        <v>39.991666666666667</v>
      </c>
      <c r="V2230" s="8">
        <f t="shared" si="349"/>
        <v>39.587500000000006</v>
      </c>
    </row>
    <row r="2231" spans="1:22" ht="13.5" x14ac:dyDescent="0.25">
      <c r="A2231" s="3">
        <f>RSI!A2231</f>
        <v>45252</v>
      </c>
      <c r="B2231" s="2">
        <f>RSI!B2231</f>
        <v>0.89</v>
      </c>
      <c r="C2231" s="2">
        <f>RSI!I2231</f>
        <v>61.536978850916242</v>
      </c>
      <c r="D2231" s="2">
        <f>MACD!E2231</f>
        <v>-1.3602220015475841E-2</v>
      </c>
      <c r="E2231" s="2">
        <f>MACD!F2231</f>
        <v>-2.6971643157100347E-3</v>
      </c>
      <c r="F2231" s="2">
        <f>'Moving Avg'!D2231</f>
        <v>0.8859999999999999</v>
      </c>
      <c r="G2231" s="2">
        <f>'Moving Avg'!F2231</f>
        <v>0.86599999999999988</v>
      </c>
      <c r="H2231" s="2">
        <f>'Moving Avg'!G2231</f>
        <v>0.88160000000000049</v>
      </c>
      <c r="I2231" s="2">
        <f>'Moving Avg'!H2231</f>
        <v>1.0071499999999984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45</v>
      </c>
      <c r="O2231" s="8">
        <f t="shared" si="342"/>
        <v>0</v>
      </c>
      <c r="P2231" s="8">
        <f t="shared" si="343"/>
        <v>83.5</v>
      </c>
      <c r="Q2231" s="9">
        <f t="shared" si="344"/>
        <v>37.024999999999999</v>
      </c>
      <c r="R2231" s="9">
        <f t="shared" si="345"/>
        <v>34.875</v>
      </c>
      <c r="S2231" s="9">
        <f t="shared" si="346"/>
        <v>48.075000000000003</v>
      </c>
      <c r="T2231" s="9">
        <f t="shared" si="347"/>
        <v>38.375</v>
      </c>
      <c r="U2231" s="8">
        <f t="shared" si="348"/>
        <v>39.991666666666667</v>
      </c>
      <c r="V2231" s="8">
        <f t="shared" si="349"/>
        <v>39.587500000000006</v>
      </c>
    </row>
    <row r="2232" spans="1:22" ht="13.5" x14ac:dyDescent="0.25">
      <c r="A2232" s="3">
        <f>RSI!A2232</f>
        <v>45253</v>
      </c>
      <c r="B2232" s="2">
        <f>RSI!B2232</f>
        <v>0.89</v>
      </c>
      <c r="C2232" s="2">
        <f>RSI!I2232</f>
        <v>61.536978850916242</v>
      </c>
      <c r="D2232" s="2">
        <f>MACD!E2232</f>
        <v>-1.7881939629781685E-2</v>
      </c>
      <c r="E2232" s="2">
        <f>MACD!F2232</f>
        <v>-5.7341193785243648E-3</v>
      </c>
      <c r="F2232" s="2">
        <f>'Moving Avg'!D2232</f>
        <v>0.89</v>
      </c>
      <c r="G2232" s="2">
        <f>'Moving Avg'!F2232</f>
        <v>0.86799999999999999</v>
      </c>
      <c r="H2232" s="2">
        <f>'Moving Avg'!G2232</f>
        <v>0.88140000000000041</v>
      </c>
      <c r="I2232" s="2">
        <f>'Moving Avg'!H2232</f>
        <v>1.0051499999999982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45</v>
      </c>
      <c r="O2232" s="8">
        <f t="shared" si="342"/>
        <v>0</v>
      </c>
      <c r="P2232" s="8">
        <f t="shared" si="343"/>
        <v>83.5</v>
      </c>
      <c r="Q2232" s="9">
        <f t="shared" si="344"/>
        <v>37.024999999999999</v>
      </c>
      <c r="R2232" s="9">
        <f t="shared" si="345"/>
        <v>34.875</v>
      </c>
      <c r="S2232" s="9">
        <f t="shared" si="346"/>
        <v>48.075000000000003</v>
      </c>
      <c r="T2232" s="9">
        <f t="shared" si="347"/>
        <v>38.375</v>
      </c>
      <c r="U2232" s="8">
        <f t="shared" si="348"/>
        <v>39.991666666666667</v>
      </c>
      <c r="V2232" s="8">
        <f t="shared" si="349"/>
        <v>39.587500000000006</v>
      </c>
    </row>
    <row r="2233" spans="1:22" ht="13.5" x14ac:dyDescent="0.25">
      <c r="A2233" s="3">
        <f>RSI!A2233</f>
        <v>45254</v>
      </c>
      <c r="B2233" s="2">
        <f>RSI!B2233</f>
        <v>0.89</v>
      </c>
      <c r="C2233" s="2">
        <f>RSI!I2233</f>
        <v>61.536978850916242</v>
      </c>
      <c r="D2233" s="2">
        <f>MACD!E2233</f>
        <v>-2.1601014089653425E-2</v>
      </c>
      <c r="E2233" s="2">
        <f>MACD!F2233</f>
        <v>-8.9074983207501762E-3</v>
      </c>
      <c r="F2233" s="2">
        <f>'Moving Avg'!D2233</f>
        <v>0.89</v>
      </c>
      <c r="G2233" s="2">
        <f>'Moving Avg'!F2233</f>
        <v>0.86850000000000005</v>
      </c>
      <c r="H2233" s="2">
        <f>'Moving Avg'!G2233</f>
        <v>0.88120000000000043</v>
      </c>
      <c r="I2233" s="2">
        <f>'Moving Avg'!H2233</f>
        <v>1.0030999999999981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25</v>
      </c>
      <c r="N2233" s="8">
        <f t="shared" si="341"/>
        <v>45</v>
      </c>
      <c r="O2233" s="8">
        <f t="shared" si="342"/>
        <v>0</v>
      </c>
      <c r="P2233" s="8">
        <f t="shared" si="343"/>
        <v>33</v>
      </c>
      <c r="Q2233" s="9">
        <f t="shared" si="344"/>
        <v>29.45</v>
      </c>
      <c r="R2233" s="9">
        <f t="shared" si="345"/>
        <v>22.25</v>
      </c>
      <c r="S2233" s="9">
        <f t="shared" si="346"/>
        <v>25.35</v>
      </c>
      <c r="T2233" s="9">
        <f t="shared" si="347"/>
        <v>25.75</v>
      </c>
      <c r="U2233" s="8">
        <f t="shared" si="348"/>
        <v>25.683333333333337</v>
      </c>
      <c r="V2233" s="8">
        <f t="shared" si="349"/>
        <v>25.700000000000003</v>
      </c>
    </row>
    <row r="2234" spans="1:22" ht="13.5" x14ac:dyDescent="0.25">
      <c r="A2234" s="3">
        <f>RSI!A2234</f>
        <v>45257</v>
      </c>
      <c r="B2234" s="2">
        <f>RSI!B2234</f>
        <v>0.88</v>
      </c>
      <c r="C2234" s="2">
        <f>RSI!I2234</f>
        <v>52.767633413818579</v>
      </c>
      <c r="D2234" s="2">
        <f>MACD!E2234</f>
        <v>-2.4097713292234868E-2</v>
      </c>
      <c r="E2234" s="2">
        <f>MACD!F2234</f>
        <v>-1.1945541315047114E-2</v>
      </c>
      <c r="F2234" s="2">
        <f>'Moving Avg'!D2234</f>
        <v>0.88800000000000012</v>
      </c>
      <c r="G2234" s="2">
        <f>'Moving Avg'!F2234</f>
        <v>0.86849999999999983</v>
      </c>
      <c r="H2234" s="2">
        <f>'Moving Avg'!G2234</f>
        <v>0.88000000000000045</v>
      </c>
      <c r="I2234" s="2">
        <f>'Moving Avg'!H2234</f>
        <v>1.0009999999999979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0"/>
        <v>25</v>
      </c>
      <c r="N2234" s="8">
        <f t="shared" si="341"/>
        <v>45</v>
      </c>
      <c r="O2234" s="8">
        <f t="shared" si="342"/>
        <v>0</v>
      </c>
      <c r="P2234" s="8">
        <f t="shared" si="343"/>
        <v>16.5</v>
      </c>
      <c r="Q2234" s="9">
        <f t="shared" si="344"/>
        <v>26.975000000000001</v>
      </c>
      <c r="R2234" s="9">
        <f t="shared" si="345"/>
        <v>18.125</v>
      </c>
      <c r="S2234" s="9">
        <f t="shared" si="346"/>
        <v>17.925000000000001</v>
      </c>
      <c r="T2234" s="9">
        <f t="shared" si="347"/>
        <v>21.625</v>
      </c>
      <c r="U2234" s="8">
        <f t="shared" si="348"/>
        <v>21.008333333333336</v>
      </c>
      <c r="V2234" s="8">
        <f t="shared" si="349"/>
        <v>21.162500000000001</v>
      </c>
    </row>
    <row r="2235" spans="1:22" ht="13.5" x14ac:dyDescent="0.25">
      <c r="A2235" s="3">
        <f>RSI!A2235</f>
        <v>45258</v>
      </c>
      <c r="B2235" s="2">
        <f>RSI!B2235</f>
        <v>0.88</v>
      </c>
      <c r="C2235" s="2">
        <f>RSI!I2235</f>
        <v>52.767633413818579</v>
      </c>
      <c r="D2235" s="2">
        <f>MACD!E2235</f>
        <v>-2.1619654681240497E-2</v>
      </c>
      <c r="E2235" s="2">
        <f>MACD!F2235</f>
        <v>-1.388036398828579E-2</v>
      </c>
      <c r="F2235" s="2">
        <f>'Moving Avg'!D2235</f>
        <v>0.8859999999999999</v>
      </c>
      <c r="G2235" s="2">
        <f>'Moving Avg'!F2235</f>
        <v>0.86850000000000005</v>
      </c>
      <c r="H2235" s="2">
        <f>'Moving Avg'!G2235</f>
        <v>0.87880000000000036</v>
      </c>
      <c r="I2235" s="2">
        <f>'Moving Avg'!H2235</f>
        <v>0.99894999999999778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45</v>
      </c>
      <c r="O2235" s="8">
        <f t="shared" si="342"/>
        <v>0</v>
      </c>
      <c r="P2235" s="8">
        <f t="shared" si="343"/>
        <v>16.5</v>
      </c>
      <c r="Q2235" s="9">
        <f t="shared" si="344"/>
        <v>26.975000000000001</v>
      </c>
      <c r="R2235" s="9">
        <f t="shared" si="345"/>
        <v>18.125</v>
      </c>
      <c r="S2235" s="9">
        <f t="shared" si="346"/>
        <v>17.925000000000001</v>
      </c>
      <c r="T2235" s="9">
        <f t="shared" si="347"/>
        <v>21.625</v>
      </c>
      <c r="U2235" s="8">
        <f t="shared" si="348"/>
        <v>21.008333333333336</v>
      </c>
      <c r="V2235" s="8">
        <f t="shared" si="349"/>
        <v>21.162500000000001</v>
      </c>
    </row>
    <row r="2236" spans="1:22" ht="13.5" x14ac:dyDescent="0.25">
      <c r="A2236" s="3">
        <f>RSI!A2236</f>
        <v>45259</v>
      </c>
      <c r="B2236" s="2">
        <f>RSI!B2236</f>
        <v>0.88</v>
      </c>
      <c r="C2236" s="2">
        <f>RSI!I2236</f>
        <v>52.767633413818579</v>
      </c>
      <c r="D2236" s="2">
        <f>MACD!E2236</f>
        <v>-1.9545738052327621E-2</v>
      </c>
      <c r="E2236" s="2">
        <f>MACD!F2236</f>
        <v>-1.5013438801094157E-2</v>
      </c>
      <c r="F2236" s="2">
        <f>'Moving Avg'!D2236</f>
        <v>0.88400000000000001</v>
      </c>
      <c r="G2236" s="2">
        <f>'Moving Avg'!F2236</f>
        <v>0.86850000000000005</v>
      </c>
      <c r="H2236" s="2">
        <f>'Moving Avg'!G2236</f>
        <v>0.87760000000000038</v>
      </c>
      <c r="I2236" s="2">
        <f>'Moving Avg'!H2236</f>
        <v>0.9968999999999979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45</v>
      </c>
      <c r="O2236" s="8">
        <f t="shared" si="342"/>
        <v>0</v>
      </c>
      <c r="P2236" s="8">
        <f t="shared" si="343"/>
        <v>16.5</v>
      </c>
      <c r="Q2236" s="9">
        <f t="shared" si="344"/>
        <v>26.975000000000001</v>
      </c>
      <c r="R2236" s="9">
        <f t="shared" si="345"/>
        <v>18.125</v>
      </c>
      <c r="S2236" s="9">
        <f t="shared" si="346"/>
        <v>17.925000000000001</v>
      </c>
      <c r="T2236" s="9">
        <f t="shared" si="347"/>
        <v>21.625</v>
      </c>
      <c r="U2236" s="8">
        <f t="shared" si="348"/>
        <v>21.008333333333336</v>
      </c>
      <c r="V2236" s="8">
        <f t="shared" si="349"/>
        <v>21.162500000000001</v>
      </c>
    </row>
    <row r="2237" spans="1:22" ht="13.5" x14ac:dyDescent="0.25">
      <c r="A2237" s="3">
        <f>RSI!A2237</f>
        <v>45260</v>
      </c>
      <c r="B2237" s="2">
        <f>RSI!B2237</f>
        <v>0.88</v>
      </c>
      <c r="C2237" s="2">
        <f>RSI!I2237</f>
        <v>52.767633413818579</v>
      </c>
      <c r="D2237" s="2">
        <f>MACD!E2237</f>
        <v>-1.7812091256999119E-2</v>
      </c>
      <c r="E2237" s="2">
        <f>MACD!F2237</f>
        <v>-1.557316929227515E-2</v>
      </c>
      <c r="F2237" s="2">
        <f>'Moving Avg'!D2237</f>
        <v>0.88200000000000001</v>
      </c>
      <c r="G2237" s="2">
        <f>'Moving Avg'!F2237</f>
        <v>0.86850000000000027</v>
      </c>
      <c r="H2237" s="2">
        <f>'Moving Avg'!G2237</f>
        <v>0.87640000000000029</v>
      </c>
      <c r="I2237" s="2">
        <f>'Moving Avg'!H2237</f>
        <v>0.99484999999999768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45</v>
      </c>
      <c r="O2237" s="8">
        <f t="shared" si="342"/>
        <v>0</v>
      </c>
      <c r="P2237" s="8">
        <f t="shared" si="343"/>
        <v>16.5</v>
      </c>
      <c r="Q2237" s="9">
        <f t="shared" si="344"/>
        <v>26.975000000000001</v>
      </c>
      <c r="R2237" s="9">
        <f t="shared" si="345"/>
        <v>18.125</v>
      </c>
      <c r="S2237" s="9">
        <f t="shared" si="346"/>
        <v>17.925000000000001</v>
      </c>
      <c r="T2237" s="9">
        <f t="shared" si="347"/>
        <v>21.625</v>
      </c>
      <c r="U2237" s="8">
        <f t="shared" si="348"/>
        <v>21.008333333333336</v>
      </c>
      <c r="V2237" s="8">
        <f t="shared" si="349"/>
        <v>21.162500000000001</v>
      </c>
    </row>
    <row r="2238" spans="1:22" ht="13.5" x14ac:dyDescent="0.25">
      <c r="A2238" s="3">
        <f>RSI!A2238</f>
        <v>45261</v>
      </c>
      <c r="B2238" s="2">
        <f>RSI!B2238</f>
        <v>0.88</v>
      </c>
      <c r="C2238" s="2">
        <f>RSI!I2238</f>
        <v>52.767633413818579</v>
      </c>
      <c r="D2238" s="2">
        <f>MACD!E2238</f>
        <v>-1.3287871217844249E-2</v>
      </c>
      <c r="E2238" s="2">
        <f>MACD!F2238</f>
        <v>-1.511610967738897E-2</v>
      </c>
      <c r="F2238" s="2">
        <f>'Moving Avg'!D2238</f>
        <v>0.88000000000000012</v>
      </c>
      <c r="G2238" s="2">
        <f>'Moving Avg'!F2238</f>
        <v>0.87000000000000033</v>
      </c>
      <c r="H2238" s="2">
        <f>'Moving Avg'!G2238</f>
        <v>0.87560000000000027</v>
      </c>
      <c r="I2238" s="2">
        <f>'Moving Avg'!H2238</f>
        <v>0.99279999999999757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16.5</v>
      </c>
      <c r="Q2238" s="9">
        <f t="shared" si="344"/>
        <v>11.225</v>
      </c>
      <c r="R2238" s="9">
        <f t="shared" si="345"/>
        <v>9.125</v>
      </c>
      <c r="S2238" s="9">
        <f t="shared" si="346"/>
        <v>11.175000000000001</v>
      </c>
      <c r="T2238" s="9">
        <f t="shared" si="347"/>
        <v>10.375</v>
      </c>
      <c r="U2238" s="8">
        <f t="shared" si="348"/>
        <v>10.508333333333335</v>
      </c>
      <c r="V2238" s="8">
        <f t="shared" si="349"/>
        <v>10.475000000000001</v>
      </c>
    </row>
    <row r="2239" spans="1:22" ht="13.5" x14ac:dyDescent="0.25">
      <c r="A2239" s="3">
        <f>RSI!A2239</f>
        <v>45264</v>
      </c>
      <c r="B2239" s="2">
        <f>RSI!B2239</f>
        <v>0.88</v>
      </c>
      <c r="C2239" s="2">
        <f>RSI!I2239</f>
        <v>52.767633413818579</v>
      </c>
      <c r="D2239" s="2">
        <f>MACD!E2239</f>
        <v>-9.4778655322631522E-3</v>
      </c>
      <c r="E2239" s="2">
        <f>MACD!F2239</f>
        <v>-1.3988460848363807E-2</v>
      </c>
      <c r="F2239" s="2">
        <f>'Moving Avg'!D2239</f>
        <v>0.88000000000000012</v>
      </c>
      <c r="G2239" s="2">
        <f>'Moving Avg'!F2239</f>
        <v>0.87150000000000016</v>
      </c>
      <c r="H2239" s="2">
        <f>'Moving Avg'!G2239</f>
        <v>0.87540000000000051</v>
      </c>
      <c r="I2239" s="2">
        <f>'Moving Avg'!H2239</f>
        <v>0.99099999999999766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33</v>
      </c>
      <c r="Q2239" s="9">
        <f t="shared" si="344"/>
        <v>13.7</v>
      </c>
      <c r="R2239" s="9">
        <f t="shared" si="345"/>
        <v>13.25</v>
      </c>
      <c r="S2239" s="9">
        <f t="shared" si="346"/>
        <v>18.600000000000001</v>
      </c>
      <c r="T2239" s="9">
        <f t="shared" si="347"/>
        <v>14.5</v>
      </c>
      <c r="U2239" s="8">
        <f t="shared" si="348"/>
        <v>15.183333333333332</v>
      </c>
      <c r="V2239" s="8">
        <f t="shared" si="349"/>
        <v>15.012499999999999</v>
      </c>
    </row>
    <row r="2240" spans="1:22" ht="13.5" x14ac:dyDescent="0.25">
      <c r="A2240" s="3">
        <f>RSI!A2240</f>
        <v>45265</v>
      </c>
      <c r="B2240" s="2">
        <f>RSI!B2240</f>
        <v>0.88</v>
      </c>
      <c r="C2240" s="2">
        <f>RSI!I2240</f>
        <v>52.767633413818579</v>
      </c>
      <c r="D2240" s="2">
        <f>MACD!E2240</f>
        <v>-6.2708483651295888E-3</v>
      </c>
      <c r="E2240" s="2">
        <f>MACD!F2240</f>
        <v>-1.2444938351716964E-2</v>
      </c>
      <c r="F2240" s="2">
        <f>'Moving Avg'!D2240</f>
        <v>0.88000000000000012</v>
      </c>
      <c r="G2240" s="2">
        <f>'Moving Avg'!F2240</f>
        <v>0.87350000000000017</v>
      </c>
      <c r="H2240" s="2">
        <f>'Moving Avg'!G2240</f>
        <v>0.87580000000000058</v>
      </c>
      <c r="I2240" s="2">
        <f>'Moving Avg'!H2240</f>
        <v>0.98919999999999775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33</v>
      </c>
      <c r="Q2240" s="9">
        <f t="shared" si="344"/>
        <v>13.7</v>
      </c>
      <c r="R2240" s="9">
        <f t="shared" si="345"/>
        <v>13.25</v>
      </c>
      <c r="S2240" s="9">
        <f t="shared" si="346"/>
        <v>18.600000000000001</v>
      </c>
      <c r="T2240" s="9">
        <f t="shared" si="347"/>
        <v>14.5</v>
      </c>
      <c r="U2240" s="8">
        <f t="shared" si="348"/>
        <v>15.183333333333332</v>
      </c>
      <c r="V2240" s="8">
        <f t="shared" si="349"/>
        <v>15.012499999999999</v>
      </c>
    </row>
    <row r="2241" spans="1:22" ht="13.5" x14ac:dyDescent="0.25">
      <c r="A2241" s="3">
        <f>RSI!A2241</f>
        <v>45266</v>
      </c>
      <c r="B2241" s="2">
        <f>RSI!B2241</f>
        <v>0.85</v>
      </c>
      <c r="C2241" s="2">
        <f>RSI!I2241</f>
        <v>30.711006554997269</v>
      </c>
      <c r="D2241" s="2">
        <f>MACD!E2241</f>
        <v>-1.3505830818754117E-3</v>
      </c>
      <c r="E2241" s="2">
        <f>MACD!F2241</f>
        <v>-1.0226067297748654E-2</v>
      </c>
      <c r="F2241" s="2">
        <f>'Moving Avg'!D2241</f>
        <v>0.874</v>
      </c>
      <c r="G2241" s="2">
        <f>'Moving Avg'!F2241</f>
        <v>0.87400000000000033</v>
      </c>
      <c r="H2241" s="2">
        <f>'Moving Avg'!G2241</f>
        <v>0.87500000000000056</v>
      </c>
      <c r="I2241" s="2">
        <f>'Moving Avg'!H2241</f>
        <v>0.98724999999999763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16.5</v>
      </c>
      <c r="Q2241" s="9">
        <f t="shared" si="344"/>
        <v>11.225</v>
      </c>
      <c r="R2241" s="9">
        <f t="shared" si="345"/>
        <v>9.125</v>
      </c>
      <c r="S2241" s="9">
        <f t="shared" si="346"/>
        <v>11.175000000000001</v>
      </c>
      <c r="T2241" s="9">
        <f t="shared" si="347"/>
        <v>10.375</v>
      </c>
      <c r="U2241" s="8">
        <f t="shared" si="348"/>
        <v>10.508333333333335</v>
      </c>
      <c r="V2241" s="8">
        <f t="shared" si="349"/>
        <v>10.475000000000001</v>
      </c>
    </row>
    <row r="2242" spans="1:22" ht="13.5" x14ac:dyDescent="0.25">
      <c r="A2242" s="3">
        <f>RSI!A2242</f>
        <v>45267</v>
      </c>
      <c r="B2242" s="2">
        <f>RSI!B2242</f>
        <v>0.85</v>
      </c>
      <c r="C2242" s="2">
        <f>RSI!I2242</f>
        <v>30.711006554997269</v>
      </c>
      <c r="D2242" s="2">
        <f>MACD!E2242</f>
        <v>2.9755573318636097E-3</v>
      </c>
      <c r="E2242" s="2">
        <f>MACD!F2242</f>
        <v>-7.5857423718262013E-3</v>
      </c>
      <c r="F2242" s="2">
        <f>'Moving Avg'!D2242</f>
        <v>0.86799999999999999</v>
      </c>
      <c r="G2242" s="2">
        <f>'Moving Avg'!F2242</f>
        <v>0.87450000000000028</v>
      </c>
      <c r="H2242" s="2">
        <f>'Moving Avg'!G2242</f>
        <v>0.87420000000000053</v>
      </c>
      <c r="I2242" s="2">
        <f>'Moving Avg'!H2242</f>
        <v>0.98529999999999762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11.225</v>
      </c>
      <c r="R2242" s="9">
        <f t="shared" si="345"/>
        <v>9.125</v>
      </c>
      <c r="S2242" s="9">
        <f t="shared" si="346"/>
        <v>11.175000000000001</v>
      </c>
      <c r="T2242" s="9">
        <f t="shared" si="347"/>
        <v>10.375</v>
      </c>
      <c r="U2242" s="8">
        <f t="shared" si="348"/>
        <v>10.508333333333335</v>
      </c>
      <c r="V2242" s="8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0.85</v>
      </c>
      <c r="C2243" s="2">
        <f>RSI!I2243</f>
        <v>30.711006554997283</v>
      </c>
      <c r="D2243" s="2">
        <f>MACD!E2243</f>
        <v>6.7869145525211172E-3</v>
      </c>
      <c r="E2243" s="2">
        <f>MACD!F2243</f>
        <v>-4.7112109869567372E-3</v>
      </c>
      <c r="F2243" s="2">
        <f>'Moving Avg'!D2243</f>
        <v>0.86199999999999988</v>
      </c>
      <c r="G2243" s="2">
        <f>'Moving Avg'!F2243</f>
        <v>0.87500000000000033</v>
      </c>
      <c r="H2243" s="2">
        <f>'Moving Avg'!G2243</f>
        <v>0.87340000000000051</v>
      </c>
      <c r="I2243" s="2">
        <f>'Moving Avg'!H2243</f>
        <v>0.9833499999999975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11.225</v>
      </c>
      <c r="R2243" s="9">
        <f t="shared" ref="R2243:R2306" si="355">M2243*0.2+N2243*0.2+O2243*0.35+P2243*0.25</f>
        <v>9.125</v>
      </c>
      <c r="S2243" s="9">
        <f t="shared" ref="S2243:S2306" si="356">M2243*0.15+N2243*0.15+O2243*0.25+P2243*0.45</f>
        <v>11.175000000000001</v>
      </c>
      <c r="T2243" s="9">
        <f t="shared" ref="T2243:T2306" si="357">0.25*SUM(M2243:P2243)</f>
        <v>10.375</v>
      </c>
      <c r="U2243" s="8">
        <f t="shared" ref="U2243:U2306" si="358">SUM(Q2243:S2243)/3</f>
        <v>10.508333333333335</v>
      </c>
      <c r="V2243" s="8">
        <f t="shared" ref="V2243:V2306" si="359">SUM(Q2243:T2243)/4</f>
        <v>10.475000000000001</v>
      </c>
    </row>
    <row r="2244" spans="1:22" ht="13.5" x14ac:dyDescent="0.25">
      <c r="A2244" s="3">
        <f>RSI!A2244</f>
        <v>45271</v>
      </c>
      <c r="B2244" s="2">
        <f>RSI!B2244</f>
        <v>0.85</v>
      </c>
      <c r="C2244" s="2">
        <f>RSI!I2244</f>
        <v>30.711006554997283</v>
      </c>
      <c r="D2244" s="2">
        <f>MACD!E2244</f>
        <v>8.6130557988763901E-3</v>
      </c>
      <c r="E2244" s="2">
        <f>MACD!F2244</f>
        <v>-2.0463576297901119E-3</v>
      </c>
      <c r="F2244" s="2">
        <f>'Moving Avg'!D2244</f>
        <v>0.85600000000000009</v>
      </c>
      <c r="G2244" s="2">
        <f>'Moving Avg'!F2244</f>
        <v>0.87550000000000028</v>
      </c>
      <c r="H2244" s="2">
        <f>'Moving Avg'!G2244</f>
        <v>0.87260000000000049</v>
      </c>
      <c r="I2244" s="2">
        <f>'Moving Avg'!H2244</f>
        <v>0.98139999999999761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16.5</v>
      </c>
      <c r="Q2244" s="9">
        <f t="shared" si="354"/>
        <v>11.225</v>
      </c>
      <c r="R2244" s="9">
        <f t="shared" si="355"/>
        <v>9.125</v>
      </c>
      <c r="S2244" s="9">
        <f t="shared" si="356"/>
        <v>11.175000000000001</v>
      </c>
      <c r="T2244" s="9">
        <f t="shared" si="357"/>
        <v>10.375</v>
      </c>
      <c r="U2244" s="8">
        <f t="shared" si="358"/>
        <v>10.508333333333335</v>
      </c>
      <c r="V2244" s="8">
        <f t="shared" si="359"/>
        <v>10.475000000000001</v>
      </c>
    </row>
    <row r="2245" spans="1:22" ht="13.5" x14ac:dyDescent="0.25">
      <c r="A2245" s="3">
        <f>RSI!A2245</f>
        <v>45272</v>
      </c>
      <c r="B2245" s="2">
        <f>RSI!B2245</f>
        <v>0.85</v>
      </c>
      <c r="C2245" s="2">
        <f>RSI!I2245</f>
        <v>30.711006554997283</v>
      </c>
      <c r="D2245" s="2">
        <f>MACD!E2245</f>
        <v>1.0287519102443854E-2</v>
      </c>
      <c r="E2245" s="2">
        <f>MACD!F2245</f>
        <v>4.2041771665668102E-4</v>
      </c>
      <c r="F2245" s="2">
        <f>'Moving Avg'!D2245</f>
        <v>0.85</v>
      </c>
      <c r="G2245" s="2">
        <f>'Moving Avg'!F2245</f>
        <v>0.87450000000000028</v>
      </c>
      <c r="H2245" s="2">
        <f>'Moving Avg'!G2245</f>
        <v>0.87180000000000069</v>
      </c>
      <c r="I2245" s="2">
        <f>'Moving Avg'!H2245</f>
        <v>0.97944999999999749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11.225</v>
      </c>
      <c r="R2245" s="9">
        <f t="shared" si="355"/>
        <v>9.125</v>
      </c>
      <c r="S2245" s="9">
        <f t="shared" si="356"/>
        <v>11.175000000000001</v>
      </c>
      <c r="T2245" s="9">
        <f t="shared" si="357"/>
        <v>10.375</v>
      </c>
      <c r="U2245" s="8">
        <f t="shared" si="358"/>
        <v>10.508333333333335</v>
      </c>
      <c r="V2245" s="8">
        <f t="shared" si="359"/>
        <v>10.475000000000001</v>
      </c>
    </row>
    <row r="2246" spans="1:22" ht="13.5" x14ac:dyDescent="0.25">
      <c r="A2246" s="3">
        <f>RSI!A2246</f>
        <v>45273</v>
      </c>
      <c r="B2246" s="2">
        <f>RSI!B2246</f>
        <v>0.85</v>
      </c>
      <c r="C2246" s="2">
        <f>RSI!I2246</f>
        <v>30.711006554997283</v>
      </c>
      <c r="D2246" s="2">
        <f>MACD!E2246</f>
        <v>1.1824064208060037E-2</v>
      </c>
      <c r="E2246" s="2">
        <f>MACD!F2246</f>
        <v>2.7011470149373522E-3</v>
      </c>
      <c r="F2246" s="2">
        <f>'Moving Avg'!D2246</f>
        <v>0.85</v>
      </c>
      <c r="G2246" s="2">
        <f>'Moving Avg'!F2246</f>
        <v>0.87350000000000017</v>
      </c>
      <c r="H2246" s="2">
        <f>'Moving Avg'!G2246</f>
        <v>0.87100000000000066</v>
      </c>
      <c r="I2246" s="2">
        <f>'Moving Avg'!H2246</f>
        <v>0.97769999999999757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25</v>
      </c>
      <c r="N2246" s="8">
        <f t="shared" si="351"/>
        <v>0</v>
      </c>
      <c r="O2246" s="8">
        <f t="shared" si="352"/>
        <v>0</v>
      </c>
      <c r="P2246" s="8">
        <f t="shared" si="353"/>
        <v>33</v>
      </c>
      <c r="Q2246" s="9">
        <f t="shared" si="354"/>
        <v>13.7</v>
      </c>
      <c r="R2246" s="9">
        <f t="shared" si="355"/>
        <v>13.25</v>
      </c>
      <c r="S2246" s="9">
        <f t="shared" si="356"/>
        <v>18.600000000000001</v>
      </c>
      <c r="T2246" s="9">
        <f t="shared" si="357"/>
        <v>14.5</v>
      </c>
      <c r="U2246" s="8">
        <f t="shared" si="358"/>
        <v>15.183333333333332</v>
      </c>
      <c r="V2246" s="8">
        <f t="shared" si="359"/>
        <v>15.012499999999999</v>
      </c>
    </row>
    <row r="2247" spans="1:22" ht="13.5" x14ac:dyDescent="0.25">
      <c r="A2247" s="3">
        <f>RSI!A2247</f>
        <v>45274</v>
      </c>
      <c r="B2247" s="2">
        <f>RSI!B2247</f>
        <v>0.85</v>
      </c>
      <c r="C2247" s="2">
        <f>RSI!I2247</f>
        <v>30.711006554997283</v>
      </c>
      <c r="D2247" s="2">
        <f>MACD!E2247</f>
        <v>1.3235043259946733E-2</v>
      </c>
      <c r="E2247" s="2">
        <f>MACD!F2247</f>
        <v>4.8079262639392287E-3</v>
      </c>
      <c r="F2247" s="2">
        <f>'Moving Avg'!D2247</f>
        <v>0.85</v>
      </c>
      <c r="G2247" s="2">
        <f>'Moving Avg'!F2247</f>
        <v>0.87250000000000016</v>
      </c>
      <c r="H2247" s="2">
        <f>'Moving Avg'!G2247</f>
        <v>0.87020000000000064</v>
      </c>
      <c r="I2247" s="2">
        <f>'Moving Avg'!H2247</f>
        <v>0.97594999999999754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25</v>
      </c>
      <c r="N2247" s="8">
        <f t="shared" si="351"/>
        <v>0</v>
      </c>
      <c r="O2247" s="8">
        <f t="shared" si="352"/>
        <v>0</v>
      </c>
      <c r="P2247" s="8">
        <f t="shared" si="353"/>
        <v>33</v>
      </c>
      <c r="Q2247" s="9">
        <f t="shared" si="354"/>
        <v>13.7</v>
      </c>
      <c r="R2247" s="9">
        <f t="shared" si="355"/>
        <v>13.25</v>
      </c>
      <c r="S2247" s="9">
        <f t="shared" si="356"/>
        <v>18.600000000000001</v>
      </c>
      <c r="T2247" s="9">
        <f t="shared" si="357"/>
        <v>14.5</v>
      </c>
      <c r="U2247" s="8">
        <f t="shared" si="358"/>
        <v>15.183333333333332</v>
      </c>
      <c r="V2247" s="8">
        <f t="shared" si="359"/>
        <v>15.012499999999999</v>
      </c>
    </row>
    <row r="2248" spans="1:22" ht="13.5" x14ac:dyDescent="0.25">
      <c r="A2248" s="3">
        <f>RSI!A2248</f>
        <v>45275</v>
      </c>
      <c r="B2248" s="2">
        <f>RSI!B2248</f>
        <v>0.85</v>
      </c>
      <c r="C2248" s="2">
        <f>RSI!I2248</f>
        <v>30.711006554997283</v>
      </c>
      <c r="D2248" s="2">
        <f>MACD!E2248</f>
        <v>1.4531564816154807E-2</v>
      </c>
      <c r="E2248" s="2">
        <f>MACD!F2248</f>
        <v>6.7526539743823447E-3</v>
      </c>
      <c r="F2248" s="2">
        <f>'Moving Avg'!D2248</f>
        <v>0.85</v>
      </c>
      <c r="G2248" s="2">
        <f>'Moving Avg'!F2248</f>
        <v>0.87050000000000005</v>
      </c>
      <c r="H2248" s="2">
        <f>'Moving Avg'!G2248</f>
        <v>0.86940000000000073</v>
      </c>
      <c r="I2248" s="2">
        <f>'Moving Avg'!H2248</f>
        <v>0.97444999999999748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33</v>
      </c>
      <c r="Q2248" s="9">
        <f t="shared" si="354"/>
        <v>13.7</v>
      </c>
      <c r="R2248" s="9">
        <f t="shared" si="355"/>
        <v>13.25</v>
      </c>
      <c r="S2248" s="9">
        <f t="shared" si="356"/>
        <v>18.600000000000001</v>
      </c>
      <c r="T2248" s="9">
        <f t="shared" si="357"/>
        <v>14.5</v>
      </c>
      <c r="U2248" s="8">
        <f t="shared" si="358"/>
        <v>15.183333333333332</v>
      </c>
      <c r="V2248" s="8">
        <f t="shared" si="359"/>
        <v>15.012499999999999</v>
      </c>
    </row>
    <row r="2249" spans="1:22" ht="13.5" x14ac:dyDescent="0.25">
      <c r="A2249" s="3">
        <f>RSI!A2249</f>
        <v>45278</v>
      </c>
      <c r="B2249" s="2">
        <f>RSI!B2249</f>
        <v>0.88</v>
      </c>
      <c r="C2249" s="2">
        <f>RSI!I2249</f>
        <v>60.546549196072483</v>
      </c>
      <c r="D2249" s="2">
        <f>MACD!E2249</f>
        <v>1.3501414299609715E-2</v>
      </c>
      <c r="E2249" s="2">
        <f>MACD!F2249</f>
        <v>8.1024060394278199E-3</v>
      </c>
      <c r="F2249" s="2">
        <f>'Moving Avg'!D2249</f>
        <v>0.85600000000000009</v>
      </c>
      <c r="G2249" s="2">
        <f>'Moving Avg'!F2249</f>
        <v>0.86999999999999988</v>
      </c>
      <c r="H2249" s="2">
        <f>'Moving Avg'!G2249</f>
        <v>0.86920000000000064</v>
      </c>
      <c r="I2249" s="2">
        <f>'Moving Avg'!H2249</f>
        <v>0.97289999999999732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  <c r="M2249" s="8">
        <f t="shared" si="350"/>
        <v>25</v>
      </c>
      <c r="N2249" s="8">
        <f t="shared" si="351"/>
        <v>0</v>
      </c>
      <c r="O2249" s="8">
        <f t="shared" si="352"/>
        <v>0</v>
      </c>
      <c r="P2249" s="8">
        <f t="shared" si="353"/>
        <v>33</v>
      </c>
      <c r="Q2249" s="9">
        <f t="shared" si="354"/>
        <v>13.7</v>
      </c>
      <c r="R2249" s="9">
        <f t="shared" si="355"/>
        <v>13.25</v>
      </c>
      <c r="S2249" s="9">
        <f t="shared" si="356"/>
        <v>18.600000000000001</v>
      </c>
      <c r="T2249" s="9">
        <f t="shared" si="357"/>
        <v>14.5</v>
      </c>
      <c r="U2249" s="8">
        <f t="shared" si="358"/>
        <v>15.183333333333332</v>
      </c>
      <c r="V2249" s="8">
        <f t="shared" si="359"/>
        <v>15.012499999999999</v>
      </c>
    </row>
    <row r="2250" spans="1:22" ht="13.5" x14ac:dyDescent="0.25">
      <c r="A2250" s="3">
        <f>RSI!A2250</f>
        <v>45279</v>
      </c>
      <c r="B2250" s="2">
        <f>RSI!B2250</f>
        <v>0.9</v>
      </c>
      <c r="C2250" s="2">
        <f>RSI!I2250</f>
        <v>69.863207060646815</v>
      </c>
      <c r="D2250" s="2">
        <f>MACD!E2250</f>
        <v>1.1058972563859459E-2</v>
      </c>
      <c r="E2250" s="2">
        <f>MACD!F2250</f>
        <v>8.6937193443141474E-3</v>
      </c>
      <c r="F2250" s="2">
        <f>'Moving Avg'!D2250</f>
        <v>0.86599999999999999</v>
      </c>
      <c r="G2250" s="2">
        <f>'Moving Avg'!F2250</f>
        <v>0.87049999999999983</v>
      </c>
      <c r="H2250" s="2">
        <f>'Moving Avg'!G2250</f>
        <v>0.86940000000000051</v>
      </c>
      <c r="I2250" s="2">
        <f>'Moving Avg'!H2250</f>
        <v>0.97144999999999759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0</v>
      </c>
      <c r="O2250" s="8">
        <f t="shared" si="352"/>
        <v>0</v>
      </c>
      <c r="P2250" s="8">
        <f t="shared" si="353"/>
        <v>83.5</v>
      </c>
      <c r="Q2250" s="9">
        <f t="shared" si="354"/>
        <v>21.274999999999999</v>
      </c>
      <c r="R2250" s="9">
        <f t="shared" si="355"/>
        <v>25.875</v>
      </c>
      <c r="S2250" s="9">
        <f t="shared" si="356"/>
        <v>41.325000000000003</v>
      </c>
      <c r="T2250" s="9">
        <f t="shared" si="357"/>
        <v>27.125</v>
      </c>
      <c r="U2250" s="8">
        <f t="shared" si="358"/>
        <v>29.491666666666664</v>
      </c>
      <c r="V2250" s="8">
        <f t="shared" si="359"/>
        <v>28.9</v>
      </c>
    </row>
    <row r="2251" spans="1:22" ht="13.5" x14ac:dyDescent="0.25">
      <c r="A2251" s="3">
        <f>RSI!A2251</f>
        <v>45280</v>
      </c>
      <c r="B2251" s="2">
        <f>RSI!B2251</f>
        <v>0.9</v>
      </c>
      <c r="C2251" s="2">
        <f>RSI!I2251</f>
        <v>69.863207060646815</v>
      </c>
      <c r="D2251" s="2">
        <f>MACD!E2251</f>
        <v>4.1760455906777461E-3</v>
      </c>
      <c r="E2251" s="2">
        <f>MACD!F2251</f>
        <v>7.7901845935868675E-3</v>
      </c>
      <c r="F2251" s="2">
        <f>'Moving Avg'!D2251</f>
        <v>0.876</v>
      </c>
      <c r="G2251" s="2">
        <f>'Moving Avg'!F2251</f>
        <v>0.87099999999999977</v>
      </c>
      <c r="H2251" s="2">
        <f>'Moving Avg'!G2251</f>
        <v>0.86960000000000037</v>
      </c>
      <c r="I2251" s="2">
        <f>'Moving Avg'!H2251</f>
        <v>0.96999999999999753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45</v>
      </c>
      <c r="O2251" s="8">
        <f t="shared" si="352"/>
        <v>0</v>
      </c>
      <c r="P2251" s="8">
        <f t="shared" si="353"/>
        <v>83.5</v>
      </c>
      <c r="Q2251" s="9">
        <f t="shared" si="354"/>
        <v>37.024999999999999</v>
      </c>
      <c r="R2251" s="9">
        <f t="shared" si="355"/>
        <v>34.875</v>
      </c>
      <c r="S2251" s="9">
        <f t="shared" si="356"/>
        <v>48.075000000000003</v>
      </c>
      <c r="T2251" s="9">
        <f t="shared" si="357"/>
        <v>38.375</v>
      </c>
      <c r="U2251" s="8">
        <f t="shared" si="358"/>
        <v>39.991666666666667</v>
      </c>
      <c r="V2251" s="8">
        <f t="shared" si="359"/>
        <v>39.587500000000006</v>
      </c>
    </row>
    <row r="2252" spans="1:22" ht="13.5" x14ac:dyDescent="0.25">
      <c r="A2252" s="3">
        <f>RSI!A2252</f>
        <v>45281</v>
      </c>
      <c r="B2252" s="2">
        <f>RSI!B2252</f>
        <v>0.9</v>
      </c>
      <c r="C2252" s="2">
        <f>RSI!I2252</f>
        <v>69.863207060646815</v>
      </c>
      <c r="D2252" s="2">
        <f>MACD!E2252</f>
        <v>-1.8339518451846448E-3</v>
      </c>
      <c r="E2252" s="2">
        <f>MACD!F2252</f>
        <v>5.8653573058325649E-3</v>
      </c>
      <c r="F2252" s="2">
        <f>'Moving Avg'!D2252</f>
        <v>0.8859999999999999</v>
      </c>
      <c r="G2252" s="2">
        <f>'Moving Avg'!F2252</f>
        <v>0.87149999999999983</v>
      </c>
      <c r="H2252" s="2">
        <f>'Moving Avg'!G2252</f>
        <v>0.86980000000000035</v>
      </c>
      <c r="I2252" s="2">
        <f>'Moving Avg'!H2252</f>
        <v>0.96854999999999758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45</v>
      </c>
      <c r="O2252" s="8">
        <f t="shared" si="352"/>
        <v>0</v>
      </c>
      <c r="P2252" s="8">
        <f t="shared" si="353"/>
        <v>83.5</v>
      </c>
      <c r="Q2252" s="9">
        <f t="shared" si="354"/>
        <v>37.024999999999999</v>
      </c>
      <c r="R2252" s="9">
        <f t="shared" si="355"/>
        <v>34.875</v>
      </c>
      <c r="S2252" s="9">
        <f t="shared" si="356"/>
        <v>48.075000000000003</v>
      </c>
      <c r="T2252" s="9">
        <f t="shared" si="357"/>
        <v>38.375</v>
      </c>
      <c r="U2252" s="8">
        <f t="shared" si="358"/>
        <v>39.991666666666667</v>
      </c>
      <c r="V2252" s="8">
        <f t="shared" si="359"/>
        <v>39.587500000000006</v>
      </c>
    </row>
    <row r="2253" spans="1:22" ht="13.5" x14ac:dyDescent="0.25">
      <c r="A2253" s="3">
        <f>RSI!A2253</f>
        <v>45282</v>
      </c>
      <c r="B2253" s="2">
        <f>RSI!B2253</f>
        <v>0.9</v>
      </c>
      <c r="C2253" s="2">
        <f>RSI!I2253</f>
        <v>69.863207060646815</v>
      </c>
      <c r="D2253" s="2">
        <f>MACD!E2253</f>
        <v>-7.0915401286074653E-3</v>
      </c>
      <c r="E2253" s="2">
        <f>MACD!F2253</f>
        <v>3.2739778189445593E-3</v>
      </c>
      <c r="F2253" s="2">
        <f>'Moving Avg'!D2253</f>
        <v>0.89600000000000013</v>
      </c>
      <c r="G2253" s="2">
        <f>'Moving Avg'!F2253</f>
        <v>0.87199999999999989</v>
      </c>
      <c r="H2253" s="2">
        <f>'Moving Avg'!G2253</f>
        <v>0.87000000000000033</v>
      </c>
      <c r="I2253" s="2">
        <f>'Moving Avg'!H2253</f>
        <v>0.96709999999999763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45</v>
      </c>
      <c r="O2253" s="8">
        <f t="shared" si="352"/>
        <v>0</v>
      </c>
      <c r="P2253" s="8">
        <f t="shared" si="353"/>
        <v>83.5</v>
      </c>
      <c r="Q2253" s="9">
        <f t="shared" si="354"/>
        <v>37.024999999999999</v>
      </c>
      <c r="R2253" s="9">
        <f t="shared" si="355"/>
        <v>34.875</v>
      </c>
      <c r="S2253" s="9">
        <f t="shared" si="356"/>
        <v>48.075000000000003</v>
      </c>
      <c r="T2253" s="9">
        <f t="shared" si="357"/>
        <v>38.375</v>
      </c>
      <c r="U2253" s="8">
        <f t="shared" si="358"/>
        <v>39.991666666666667</v>
      </c>
      <c r="V2253" s="8">
        <f t="shared" si="359"/>
        <v>39.587500000000006</v>
      </c>
    </row>
    <row r="2254" spans="1:22" ht="13.5" x14ac:dyDescent="0.25">
      <c r="A2254" s="3">
        <f>RSI!A2254</f>
        <v>45285</v>
      </c>
      <c r="B2254" s="2">
        <f>RSI!B2254</f>
        <v>0.9</v>
      </c>
      <c r="C2254" s="2">
        <f>RSI!I2254</f>
        <v>69.863207060646815</v>
      </c>
      <c r="D2254" s="2">
        <f>MACD!E2254</f>
        <v>-1.1699718525834957E-2</v>
      </c>
      <c r="E2254" s="2">
        <f>MACD!F2254</f>
        <v>2.7923854998865641E-4</v>
      </c>
      <c r="F2254" s="2">
        <f>'Moving Avg'!D2254</f>
        <v>0.9</v>
      </c>
      <c r="G2254" s="2">
        <f>'Moving Avg'!F2254</f>
        <v>0.87299999999999989</v>
      </c>
      <c r="H2254" s="2">
        <f>'Moving Avg'!G2254</f>
        <v>0.87020000000000008</v>
      </c>
      <c r="I2254" s="2">
        <f>'Moving Avg'!H2254</f>
        <v>0.96564999999999768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25</v>
      </c>
      <c r="N2254" s="8">
        <f t="shared" si="351"/>
        <v>45</v>
      </c>
      <c r="O2254" s="8">
        <f t="shared" si="352"/>
        <v>0</v>
      </c>
      <c r="P2254" s="8">
        <f t="shared" si="353"/>
        <v>83.5</v>
      </c>
      <c r="Q2254" s="9">
        <f t="shared" si="354"/>
        <v>37.024999999999999</v>
      </c>
      <c r="R2254" s="9">
        <f t="shared" si="355"/>
        <v>34.875</v>
      </c>
      <c r="S2254" s="9">
        <f t="shared" si="356"/>
        <v>48.075000000000003</v>
      </c>
      <c r="T2254" s="9">
        <f t="shared" si="357"/>
        <v>38.375</v>
      </c>
      <c r="U2254" s="8">
        <f t="shared" si="358"/>
        <v>39.991666666666667</v>
      </c>
      <c r="V2254" s="8">
        <f t="shared" si="359"/>
        <v>39.587500000000006</v>
      </c>
    </row>
    <row r="2255" spans="1:22" ht="13.5" x14ac:dyDescent="0.25">
      <c r="A2255" s="3">
        <f>RSI!A2255</f>
        <v>45286</v>
      </c>
      <c r="B2255" s="2">
        <f>RSI!B2255</f>
        <v>0.9</v>
      </c>
      <c r="C2255" s="2">
        <f>RSI!I2255</f>
        <v>69.863207060646815</v>
      </c>
      <c r="D2255" s="2">
        <f>MACD!E2255</f>
        <v>-1.5746585150149039E-2</v>
      </c>
      <c r="E2255" s="2">
        <f>MACD!F2255</f>
        <v>-2.9259261900388828E-3</v>
      </c>
      <c r="F2255" s="2">
        <f>'Moving Avg'!D2255</f>
        <v>0.9</v>
      </c>
      <c r="G2255" s="2">
        <f>'Moving Avg'!F2255</f>
        <v>0.87399999999999989</v>
      </c>
      <c r="H2255" s="2">
        <f>'Moving Avg'!G2255</f>
        <v>0.87040000000000006</v>
      </c>
      <c r="I2255" s="2">
        <f>'Moving Avg'!H2255</f>
        <v>0.96419999999999773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25</v>
      </c>
      <c r="N2255" s="8">
        <f t="shared" si="351"/>
        <v>45</v>
      </c>
      <c r="O2255" s="8">
        <f t="shared" si="352"/>
        <v>0</v>
      </c>
      <c r="P2255" s="8">
        <f t="shared" si="353"/>
        <v>33</v>
      </c>
      <c r="Q2255" s="9">
        <f t="shared" si="354"/>
        <v>29.45</v>
      </c>
      <c r="R2255" s="9">
        <f t="shared" si="355"/>
        <v>22.25</v>
      </c>
      <c r="S2255" s="9">
        <f t="shared" si="356"/>
        <v>25.35</v>
      </c>
      <c r="T2255" s="9">
        <f t="shared" si="357"/>
        <v>25.75</v>
      </c>
      <c r="U2255" s="8">
        <f t="shared" si="358"/>
        <v>25.683333333333337</v>
      </c>
      <c r="V2255" s="8">
        <f t="shared" si="359"/>
        <v>25.700000000000003</v>
      </c>
    </row>
    <row r="2256" spans="1:22" ht="13.5" x14ac:dyDescent="0.25">
      <c r="A2256" s="3">
        <f>RSI!A2256</f>
        <v>45287</v>
      </c>
      <c r="B2256" s="2">
        <f>RSI!B2256</f>
        <v>0.9</v>
      </c>
      <c r="C2256" s="2">
        <f>RSI!I2256</f>
        <v>69.863207060646815</v>
      </c>
      <c r="D2256" s="2">
        <f>MACD!E2256</f>
        <v>-1.9307559455236656E-2</v>
      </c>
      <c r="E2256" s="2">
        <f>MACD!F2256</f>
        <v>-6.202252843078437E-3</v>
      </c>
      <c r="F2256" s="2">
        <f>'Moving Avg'!D2256</f>
        <v>0.9</v>
      </c>
      <c r="G2256" s="2">
        <f>'Moving Avg'!F2256</f>
        <v>0.875</v>
      </c>
      <c r="H2256" s="2">
        <f>'Moving Avg'!G2256</f>
        <v>0.87060000000000004</v>
      </c>
      <c r="I2256" s="2">
        <f>'Moving Avg'!H2256</f>
        <v>0.96274999999999766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25</v>
      </c>
      <c r="N2256" s="8">
        <f t="shared" si="351"/>
        <v>45</v>
      </c>
      <c r="O2256" s="8">
        <f t="shared" si="352"/>
        <v>0</v>
      </c>
      <c r="P2256" s="8">
        <f t="shared" si="353"/>
        <v>33</v>
      </c>
      <c r="Q2256" s="9">
        <f t="shared" si="354"/>
        <v>29.45</v>
      </c>
      <c r="R2256" s="9">
        <f t="shared" si="355"/>
        <v>22.25</v>
      </c>
      <c r="S2256" s="9">
        <f t="shared" si="356"/>
        <v>25.35</v>
      </c>
      <c r="T2256" s="9">
        <f t="shared" si="357"/>
        <v>25.75</v>
      </c>
      <c r="U2256" s="8">
        <f t="shared" si="358"/>
        <v>25.683333333333337</v>
      </c>
      <c r="V2256" s="8">
        <f t="shared" si="359"/>
        <v>25.700000000000003</v>
      </c>
    </row>
    <row r="2257" spans="1:22" ht="13.5" x14ac:dyDescent="0.25">
      <c r="A2257" s="3">
        <f>RSI!A2257</f>
        <v>45288</v>
      </c>
      <c r="B2257" s="2">
        <f>RSI!B2257</f>
        <v>0.9</v>
      </c>
      <c r="C2257" s="2">
        <f>RSI!I2257</f>
        <v>69.863207060646815</v>
      </c>
      <c r="D2257" s="2">
        <f>MACD!E2257</f>
        <v>-2.2447267991071884E-2</v>
      </c>
      <c r="E2257" s="2">
        <f>MACD!F2257</f>
        <v>-9.4512558726771272E-3</v>
      </c>
      <c r="F2257" s="2">
        <f>'Moving Avg'!D2257</f>
        <v>0.9</v>
      </c>
      <c r="G2257" s="2">
        <f>'Moving Avg'!F2257</f>
        <v>0.876</v>
      </c>
      <c r="H2257" s="2">
        <f>'Moving Avg'!G2257</f>
        <v>0.87080000000000002</v>
      </c>
      <c r="I2257" s="2">
        <f>'Moving Avg'!H2257</f>
        <v>0.96129999999999782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  <c r="M2257" s="8">
        <f t="shared" si="350"/>
        <v>25</v>
      </c>
      <c r="N2257" s="8">
        <f t="shared" si="351"/>
        <v>45</v>
      </c>
      <c r="O2257" s="8">
        <f t="shared" si="352"/>
        <v>0</v>
      </c>
      <c r="P2257" s="8">
        <f t="shared" si="353"/>
        <v>33</v>
      </c>
      <c r="Q2257" s="9">
        <f t="shared" si="354"/>
        <v>29.45</v>
      </c>
      <c r="R2257" s="9">
        <f t="shared" si="355"/>
        <v>22.25</v>
      </c>
      <c r="S2257" s="9">
        <f t="shared" si="356"/>
        <v>25.35</v>
      </c>
      <c r="T2257" s="9">
        <f t="shared" si="357"/>
        <v>25.75</v>
      </c>
      <c r="U2257" s="8">
        <f t="shared" si="358"/>
        <v>25.683333333333337</v>
      </c>
      <c r="V2257" s="8">
        <f t="shared" si="359"/>
        <v>25.700000000000003</v>
      </c>
    </row>
    <row r="2258" spans="1:22" ht="13.5" x14ac:dyDescent="0.25">
      <c r="A2258" s="3">
        <f>RSI!A2258</f>
        <v>45289</v>
      </c>
      <c r="B2258" s="2">
        <f>RSI!B2258</f>
        <v>0.94</v>
      </c>
      <c r="C2258" s="2">
        <f>RSI!I2258</f>
        <v>83.748862421139108</v>
      </c>
      <c r="D2258" s="2">
        <f>MACD!E2258</f>
        <v>-2.8184107806998981E-2</v>
      </c>
      <c r="E2258" s="2">
        <f>MACD!F2258</f>
        <v>-1.3197826259541499E-2</v>
      </c>
      <c r="F2258" s="2">
        <f>'Moving Avg'!D2258</f>
        <v>0.90800000000000003</v>
      </c>
      <c r="G2258" s="2">
        <f>'Moving Avg'!F2258</f>
        <v>0.87900000000000011</v>
      </c>
      <c r="H2258" s="2">
        <f>'Moving Avg'!G2258</f>
        <v>0.87259999999999993</v>
      </c>
      <c r="I2258" s="2">
        <f>'Moving Avg'!H2258</f>
        <v>0.96004999999999785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0</v>
      </c>
      <c r="N2258" s="8">
        <f t="shared" si="351"/>
        <v>45</v>
      </c>
      <c r="O2258" s="8">
        <f t="shared" si="352"/>
        <v>0</v>
      </c>
      <c r="P2258" s="8">
        <f t="shared" si="353"/>
        <v>83.5</v>
      </c>
      <c r="Q2258" s="9">
        <f t="shared" si="354"/>
        <v>28.274999999999999</v>
      </c>
      <c r="R2258" s="9">
        <f t="shared" si="355"/>
        <v>29.875</v>
      </c>
      <c r="S2258" s="9">
        <f t="shared" si="356"/>
        <v>44.325000000000003</v>
      </c>
      <c r="T2258" s="9">
        <f t="shared" si="357"/>
        <v>32.125</v>
      </c>
      <c r="U2258" s="8">
        <f t="shared" si="358"/>
        <v>34.158333333333331</v>
      </c>
      <c r="V2258" s="8">
        <f t="shared" si="359"/>
        <v>33.65</v>
      </c>
    </row>
    <row r="2259" spans="1:22" ht="13.5" x14ac:dyDescent="0.25">
      <c r="A2259" s="3">
        <f>RSI!A2259</f>
        <v>45293</v>
      </c>
      <c r="B2259" s="2">
        <f>RSI!B2259</f>
        <v>0.9</v>
      </c>
      <c r="C2259" s="2">
        <f>RSI!I2259</f>
        <v>55.974493342199423</v>
      </c>
      <c r="D2259" s="2">
        <f>MACD!E2259</f>
        <v>-2.5804889909995854E-2</v>
      </c>
      <c r="E2259" s="2">
        <f>MACD!F2259</f>
        <v>-1.5719238989632369E-2</v>
      </c>
      <c r="F2259" s="2">
        <f>'Moving Avg'!D2259</f>
        <v>0.90800000000000003</v>
      </c>
      <c r="G2259" s="2">
        <f>'Moving Avg'!F2259</f>
        <v>0.88000000000000012</v>
      </c>
      <c r="H2259" s="2">
        <f>'Moving Avg'!G2259</f>
        <v>0.87359999999999971</v>
      </c>
      <c r="I2259" s="2">
        <f>'Moving Avg'!H2259</f>
        <v>0.9585999999999979</v>
      </c>
      <c r="J2259" s="6" t="str">
        <f>OBV!F2259</f>
        <v>BEARISH</v>
      </c>
      <c r="K2259" s="6" t="str">
        <f>OBV!G2259</f>
        <v>NEUTRAL</v>
      </c>
      <c r="L2259" s="6" t="str">
        <f>OBV!H2259</f>
        <v>NEUTRAL</v>
      </c>
      <c r="M2259" s="8">
        <f t="shared" si="350"/>
        <v>25</v>
      </c>
      <c r="N2259" s="8">
        <f t="shared" si="351"/>
        <v>45</v>
      </c>
      <c r="O2259" s="8">
        <f t="shared" si="352"/>
        <v>0</v>
      </c>
      <c r="P2259" s="8">
        <f t="shared" si="353"/>
        <v>16.5</v>
      </c>
      <c r="Q2259" s="9">
        <f t="shared" si="354"/>
        <v>26.975000000000001</v>
      </c>
      <c r="R2259" s="9">
        <f t="shared" si="355"/>
        <v>18.125</v>
      </c>
      <c r="S2259" s="9">
        <f t="shared" si="356"/>
        <v>17.925000000000001</v>
      </c>
      <c r="T2259" s="9">
        <f t="shared" si="357"/>
        <v>21.625</v>
      </c>
      <c r="U2259" s="8">
        <f t="shared" si="358"/>
        <v>21.008333333333336</v>
      </c>
      <c r="V2259" s="8">
        <f t="shared" si="359"/>
        <v>21.162500000000001</v>
      </c>
    </row>
    <row r="2260" spans="1:22" ht="13.5" x14ac:dyDescent="0.25">
      <c r="A2260" s="3">
        <f>RSI!A2260</f>
        <v>45294</v>
      </c>
      <c r="B2260" s="2">
        <f>RSI!B2260</f>
        <v>0.9</v>
      </c>
      <c r="C2260" s="2">
        <f>RSI!I2260</f>
        <v>55.974493342199438</v>
      </c>
      <c r="D2260" s="2">
        <f>MACD!E2260</f>
        <v>-2.0797754635591859E-2</v>
      </c>
      <c r="E2260" s="2">
        <f>MACD!F2260</f>
        <v>-1.6734942118824269E-2</v>
      </c>
      <c r="F2260" s="2">
        <f>'Moving Avg'!D2260</f>
        <v>0.90800000000000003</v>
      </c>
      <c r="G2260" s="2">
        <f>'Moving Avg'!F2260</f>
        <v>0.88099999999999989</v>
      </c>
      <c r="H2260" s="2">
        <f>'Moving Avg'!G2260</f>
        <v>0.87459999999999982</v>
      </c>
      <c r="I2260" s="2">
        <f>'Moving Avg'!H2260</f>
        <v>0.95734999999999781</v>
      </c>
      <c r="J2260" s="6" t="str">
        <f>OBV!F2260</f>
        <v>BEARISH</v>
      </c>
      <c r="K2260" s="6" t="str">
        <f>OBV!G2260</f>
        <v>NEUTRAL</v>
      </c>
      <c r="L2260" s="6" t="str">
        <f>OBV!H2260</f>
        <v>NEUTRAL</v>
      </c>
      <c r="M2260" s="8">
        <f t="shared" si="350"/>
        <v>25</v>
      </c>
      <c r="N2260" s="8">
        <f t="shared" si="351"/>
        <v>45</v>
      </c>
      <c r="O2260" s="8">
        <f t="shared" si="352"/>
        <v>0</v>
      </c>
      <c r="P2260" s="8">
        <f t="shared" si="353"/>
        <v>16.5</v>
      </c>
      <c r="Q2260" s="9">
        <f t="shared" si="354"/>
        <v>26.975000000000001</v>
      </c>
      <c r="R2260" s="9">
        <f t="shared" si="355"/>
        <v>18.125</v>
      </c>
      <c r="S2260" s="9">
        <f t="shared" si="356"/>
        <v>17.925000000000001</v>
      </c>
      <c r="T2260" s="9">
        <f t="shared" si="357"/>
        <v>21.625</v>
      </c>
      <c r="U2260" s="8">
        <f t="shared" si="358"/>
        <v>21.008333333333336</v>
      </c>
      <c r="V2260" s="8">
        <f t="shared" si="359"/>
        <v>21.162500000000001</v>
      </c>
    </row>
    <row r="2261" spans="1:22" ht="13.5" x14ac:dyDescent="0.25">
      <c r="A2261" s="3">
        <f>RSI!A2261</f>
        <v>45295</v>
      </c>
      <c r="B2261" s="2">
        <f>RSI!B2261</f>
        <v>0.89</v>
      </c>
      <c r="C2261" s="2">
        <f>RSI!I2261</f>
        <v>51.064367549413163</v>
      </c>
      <c r="D2261" s="2">
        <f>MACD!E2261</f>
        <v>-1.5897033213929546E-2</v>
      </c>
      <c r="E2261" s="2">
        <f>MACD!F2261</f>
        <v>-1.6567360337845324E-2</v>
      </c>
      <c r="F2261" s="2">
        <f>'Moving Avg'!D2261</f>
        <v>0.90599999999999992</v>
      </c>
      <c r="G2261" s="2">
        <f>'Moving Avg'!F2261</f>
        <v>0.88300000000000001</v>
      </c>
      <c r="H2261" s="2">
        <f>'Moving Avg'!G2261</f>
        <v>0.87539999999999973</v>
      </c>
      <c r="I2261" s="2">
        <f>'Moving Avg'!H2261</f>
        <v>0.95619999999999794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0</v>
      </c>
      <c r="O2261" s="8">
        <f t="shared" si="352"/>
        <v>0</v>
      </c>
      <c r="P2261" s="8">
        <f t="shared" si="353"/>
        <v>16.5</v>
      </c>
      <c r="Q2261" s="9">
        <f t="shared" si="354"/>
        <v>11.225</v>
      </c>
      <c r="R2261" s="9">
        <f t="shared" si="355"/>
        <v>9.125</v>
      </c>
      <c r="S2261" s="9">
        <f t="shared" si="356"/>
        <v>11.175000000000001</v>
      </c>
      <c r="T2261" s="9">
        <f t="shared" si="357"/>
        <v>10.375</v>
      </c>
      <c r="U2261" s="8">
        <f t="shared" si="358"/>
        <v>10.508333333333335</v>
      </c>
      <c r="V2261" s="8">
        <f t="shared" si="359"/>
        <v>10.475000000000001</v>
      </c>
    </row>
    <row r="2262" spans="1:22" ht="13.5" x14ac:dyDescent="0.25">
      <c r="A2262" s="3">
        <f>RSI!A2262</f>
        <v>45296</v>
      </c>
      <c r="B2262" s="2">
        <f>RSI!B2262</f>
        <v>0.89</v>
      </c>
      <c r="C2262" s="2">
        <f>RSI!I2262</f>
        <v>51.064367549413163</v>
      </c>
      <c r="D2262" s="2">
        <f>MACD!E2262</f>
        <v>-1.1762313772867294E-2</v>
      </c>
      <c r="E2262" s="2">
        <f>MACD!F2262</f>
        <v>-1.5606351024849719E-2</v>
      </c>
      <c r="F2262" s="2">
        <f>'Moving Avg'!D2262</f>
        <v>0.90399999999999991</v>
      </c>
      <c r="G2262" s="2">
        <f>'Moving Avg'!F2262</f>
        <v>0.88500000000000012</v>
      </c>
      <c r="H2262" s="2">
        <f>'Moving Avg'!G2262</f>
        <v>0.87619999999999976</v>
      </c>
      <c r="I2262" s="2">
        <f>'Moving Avg'!H2262</f>
        <v>0.95514999999999772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0</v>
      </c>
      <c r="O2262" s="8">
        <f t="shared" si="352"/>
        <v>0</v>
      </c>
      <c r="P2262" s="8">
        <f t="shared" si="353"/>
        <v>16.5</v>
      </c>
      <c r="Q2262" s="9">
        <f t="shared" si="354"/>
        <v>11.225</v>
      </c>
      <c r="R2262" s="9">
        <f t="shared" si="355"/>
        <v>9.125</v>
      </c>
      <c r="S2262" s="9">
        <f t="shared" si="356"/>
        <v>11.175000000000001</v>
      </c>
      <c r="T2262" s="9">
        <f t="shared" si="357"/>
        <v>10.375</v>
      </c>
      <c r="U2262" s="8">
        <f t="shared" si="358"/>
        <v>10.508333333333335</v>
      </c>
      <c r="V2262" s="8">
        <f t="shared" si="359"/>
        <v>10.475000000000001</v>
      </c>
    </row>
    <row r="2263" spans="1:22" ht="13.5" x14ac:dyDescent="0.25">
      <c r="A2263" s="3">
        <f>RSI!A2263</f>
        <v>45299</v>
      </c>
      <c r="B2263" s="2">
        <f>RSI!B2263</f>
        <v>0.89</v>
      </c>
      <c r="C2263" s="2">
        <f>RSI!I2263</f>
        <v>51.064367549413163</v>
      </c>
      <c r="D2263" s="2">
        <f>MACD!E2263</f>
        <v>-8.2748576435693888E-3</v>
      </c>
      <c r="E2263" s="2">
        <f>MACD!F2263</f>
        <v>-1.4140052348593654E-2</v>
      </c>
      <c r="F2263" s="2">
        <f>'Moving Avg'!D2263</f>
        <v>0.89399999999999991</v>
      </c>
      <c r="G2263" s="2">
        <f>'Moving Avg'!F2263</f>
        <v>0.88700000000000012</v>
      </c>
      <c r="H2263" s="2">
        <f>'Moving Avg'!G2263</f>
        <v>0.87639999999999985</v>
      </c>
      <c r="I2263" s="2">
        <f>'Moving Avg'!H2263</f>
        <v>0.95399999999999774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0</v>
      </c>
      <c r="O2263" s="8">
        <f t="shared" si="352"/>
        <v>0</v>
      </c>
      <c r="P2263" s="8">
        <f t="shared" si="353"/>
        <v>16.5</v>
      </c>
      <c r="Q2263" s="9">
        <f t="shared" si="354"/>
        <v>11.225</v>
      </c>
      <c r="R2263" s="9">
        <f t="shared" si="355"/>
        <v>9.125</v>
      </c>
      <c r="S2263" s="9">
        <f t="shared" si="356"/>
        <v>11.175000000000001</v>
      </c>
      <c r="T2263" s="9">
        <f t="shared" si="357"/>
        <v>10.375</v>
      </c>
      <c r="U2263" s="8">
        <f t="shared" si="358"/>
        <v>10.508333333333335</v>
      </c>
      <c r="V2263" s="8">
        <f t="shared" si="359"/>
        <v>10.475000000000001</v>
      </c>
    </row>
    <row r="2264" spans="1:22" ht="13.5" x14ac:dyDescent="0.25">
      <c r="A2264" s="3">
        <f>RSI!A2264</f>
        <v>45300</v>
      </c>
      <c r="B2264" s="2">
        <f>RSI!B2264</f>
        <v>0.85</v>
      </c>
      <c r="C2264" s="2">
        <f>RSI!I2264</f>
        <v>35.504649616872996</v>
      </c>
      <c r="D2264" s="2">
        <f>MACD!E2264</f>
        <v>-2.3712967714007993E-3</v>
      </c>
      <c r="E2264" s="2">
        <f>MACD!F2264</f>
        <v>-1.1786301233155085E-2</v>
      </c>
      <c r="F2264" s="2">
        <f>'Moving Avg'!D2264</f>
        <v>0.88400000000000001</v>
      </c>
      <c r="G2264" s="2">
        <f>'Moving Avg'!F2264</f>
        <v>0.88700000000000023</v>
      </c>
      <c r="H2264" s="2">
        <f>'Moving Avg'!G2264</f>
        <v>0.8757999999999998</v>
      </c>
      <c r="I2264" s="2">
        <f>'Moving Avg'!H2264</f>
        <v>0.95264999999999789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11.225</v>
      </c>
      <c r="R2264" s="9">
        <f t="shared" si="355"/>
        <v>9.125</v>
      </c>
      <c r="S2264" s="9">
        <f t="shared" si="356"/>
        <v>11.175000000000001</v>
      </c>
      <c r="T2264" s="9">
        <f t="shared" si="357"/>
        <v>10.375</v>
      </c>
      <c r="U2264" s="8">
        <f t="shared" si="358"/>
        <v>10.508333333333335</v>
      </c>
      <c r="V2264" s="8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0.85</v>
      </c>
      <c r="C2265" s="2">
        <f>RSI!I2265</f>
        <v>35.504649616872996</v>
      </c>
      <c r="D2265" s="2">
        <f>MACD!E2265</f>
        <v>2.8508241030493764E-3</v>
      </c>
      <c r="E2265" s="2">
        <f>MACD!F2265</f>
        <v>-8.8588761659141937E-3</v>
      </c>
      <c r="F2265" s="2">
        <f>'Moving Avg'!D2265</f>
        <v>0.874</v>
      </c>
      <c r="G2265" s="2">
        <f>'Moving Avg'!F2265</f>
        <v>0.88700000000000023</v>
      </c>
      <c r="H2265" s="2">
        <f>'Moving Avg'!G2265</f>
        <v>0.87519999999999998</v>
      </c>
      <c r="I2265" s="2">
        <f>'Moving Avg'!H2265</f>
        <v>0.95129999999999793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11.225</v>
      </c>
      <c r="R2265" s="9">
        <f t="shared" si="355"/>
        <v>9.125</v>
      </c>
      <c r="S2265" s="9">
        <f t="shared" si="356"/>
        <v>11.175000000000001</v>
      </c>
      <c r="T2265" s="9">
        <f t="shared" si="357"/>
        <v>10.375</v>
      </c>
      <c r="U2265" s="8">
        <f t="shared" si="358"/>
        <v>10.508333333333335</v>
      </c>
      <c r="V2265" s="8">
        <f t="shared" si="359"/>
        <v>10.475000000000001</v>
      </c>
    </row>
    <row r="2266" spans="1:22" ht="13.5" x14ac:dyDescent="0.25">
      <c r="A2266" s="3">
        <f>RSI!A2266</f>
        <v>45302</v>
      </c>
      <c r="B2266" s="2">
        <f>RSI!B2266</f>
        <v>0.85</v>
      </c>
      <c r="C2266" s="2">
        <f>RSI!I2266</f>
        <v>35.504649616872996</v>
      </c>
      <c r="D2266" s="2">
        <f>MACD!E2266</f>
        <v>7.4795418923987445E-3</v>
      </c>
      <c r="E2266" s="2">
        <f>MACD!F2266</f>
        <v>-5.5911925542516065E-3</v>
      </c>
      <c r="F2266" s="2">
        <f>'Moving Avg'!D2266</f>
        <v>0.86599999999999999</v>
      </c>
      <c r="G2266" s="2">
        <f>'Moving Avg'!F2266</f>
        <v>0.88700000000000023</v>
      </c>
      <c r="H2266" s="2">
        <f>'Moving Avg'!G2266</f>
        <v>0.87459999999999993</v>
      </c>
      <c r="I2266" s="2">
        <f>'Moving Avg'!H2266</f>
        <v>0.94994999999999807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11.225</v>
      </c>
      <c r="R2266" s="9">
        <f t="shared" si="355"/>
        <v>9.125</v>
      </c>
      <c r="S2266" s="9">
        <f t="shared" si="356"/>
        <v>11.175000000000001</v>
      </c>
      <c r="T2266" s="9">
        <f t="shared" si="357"/>
        <v>10.375</v>
      </c>
      <c r="U2266" s="8">
        <f t="shared" si="358"/>
        <v>10.508333333333335</v>
      </c>
      <c r="V2266" s="8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0.85</v>
      </c>
      <c r="C2267" s="2">
        <f>RSI!I2267</f>
        <v>35.50464961687301</v>
      </c>
      <c r="D2267" s="2">
        <f>MACD!E2267</f>
        <v>1.1590593814055361E-2</v>
      </c>
      <c r="E2267" s="2">
        <f>MACD!F2267</f>
        <v>-2.1548352805902133E-3</v>
      </c>
      <c r="F2267" s="2">
        <f>'Moving Avg'!D2267</f>
        <v>0.85799999999999998</v>
      </c>
      <c r="G2267" s="2">
        <f>'Moving Avg'!F2267</f>
        <v>0.88700000000000023</v>
      </c>
      <c r="H2267" s="2">
        <f>'Moving Avg'!G2267</f>
        <v>0.87400000000000011</v>
      </c>
      <c r="I2267" s="2">
        <f>'Moving Avg'!H2267</f>
        <v>0.94859999999999811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0.85</v>
      </c>
      <c r="C2268" s="2">
        <f>RSI!I2268</f>
        <v>35.50464961687301</v>
      </c>
      <c r="D2268" s="2">
        <f>MACD!E2268</f>
        <v>2.1403063623740004E-2</v>
      </c>
      <c r="E2268" s="2">
        <f>MACD!F2268</f>
        <v>2.55674450027583E-3</v>
      </c>
      <c r="F2268" s="2">
        <f>'Moving Avg'!D2268</f>
        <v>0.85</v>
      </c>
      <c r="G2268" s="2">
        <f>'Moving Avg'!F2268</f>
        <v>0.88700000000000023</v>
      </c>
      <c r="H2268" s="2">
        <f>'Moving Avg'!G2268</f>
        <v>0.87400000000000022</v>
      </c>
      <c r="I2268" s="2">
        <f>'Moving Avg'!H2268</f>
        <v>0.94724999999999826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11.225</v>
      </c>
      <c r="R2268" s="9">
        <f t="shared" si="355"/>
        <v>9.125</v>
      </c>
      <c r="S2268" s="9">
        <f t="shared" si="356"/>
        <v>11.175000000000001</v>
      </c>
      <c r="T2268" s="9">
        <f t="shared" si="357"/>
        <v>10.375</v>
      </c>
      <c r="U2268" s="8">
        <f t="shared" si="358"/>
        <v>10.508333333333335</v>
      </c>
      <c r="V2268" s="8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0.85</v>
      </c>
      <c r="C2269" s="2">
        <f>RSI!I2269</f>
        <v>35.50464961687301</v>
      </c>
      <c r="D2269" s="2">
        <f>MACD!E2269</f>
        <v>2.3718781410544398E-2</v>
      </c>
      <c r="E2269" s="2">
        <f>MACD!F2269</f>
        <v>6.7891518823295438E-3</v>
      </c>
      <c r="F2269" s="2">
        <f>'Moving Avg'!D2269</f>
        <v>0.85</v>
      </c>
      <c r="G2269" s="2">
        <f>'Moving Avg'!F2269</f>
        <v>0.88550000000000018</v>
      </c>
      <c r="H2269" s="2">
        <f>'Moving Avg'!G2269</f>
        <v>0.87400000000000022</v>
      </c>
      <c r="I2269" s="2">
        <f>'Moving Avg'!H2269</f>
        <v>0.94589999999999819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33</v>
      </c>
      <c r="Q2269" s="9">
        <f t="shared" si="354"/>
        <v>13.7</v>
      </c>
      <c r="R2269" s="9">
        <f t="shared" si="355"/>
        <v>13.25</v>
      </c>
      <c r="S2269" s="9">
        <f t="shared" si="356"/>
        <v>18.600000000000001</v>
      </c>
      <c r="T2269" s="9">
        <f t="shared" si="357"/>
        <v>14.5</v>
      </c>
      <c r="U2269" s="8">
        <f t="shared" si="358"/>
        <v>15.183333333333332</v>
      </c>
      <c r="V2269" s="8">
        <f t="shared" si="359"/>
        <v>15.012499999999999</v>
      </c>
    </row>
    <row r="2270" spans="1:22" ht="13.5" x14ac:dyDescent="0.25">
      <c r="A2270" s="3">
        <f>RSI!A2270</f>
        <v>45308</v>
      </c>
      <c r="B2270" s="2">
        <f>RSI!B2270</f>
        <v>0.85</v>
      </c>
      <c r="C2270" s="2">
        <f>RSI!I2270</f>
        <v>35.50464961687301</v>
      </c>
      <c r="D2270" s="2">
        <f>MACD!E2270</f>
        <v>2.5832591284416284E-2</v>
      </c>
      <c r="E2270" s="2">
        <f>MACD!F2270</f>
        <v>1.0597839762746891E-2</v>
      </c>
      <c r="F2270" s="2">
        <f>'Moving Avg'!D2270</f>
        <v>0.85</v>
      </c>
      <c r="G2270" s="2">
        <f>'Moving Avg'!F2270</f>
        <v>0.88300000000000023</v>
      </c>
      <c r="H2270" s="2">
        <f>'Moving Avg'!G2270</f>
        <v>0.8742000000000002</v>
      </c>
      <c r="I2270" s="2">
        <f>'Moving Avg'!H2270</f>
        <v>0.94464999999999832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33</v>
      </c>
      <c r="Q2270" s="9">
        <f t="shared" si="354"/>
        <v>13.7</v>
      </c>
      <c r="R2270" s="9">
        <f t="shared" si="355"/>
        <v>13.25</v>
      </c>
      <c r="S2270" s="9">
        <f t="shared" si="356"/>
        <v>18.600000000000001</v>
      </c>
      <c r="T2270" s="9">
        <f t="shared" si="357"/>
        <v>14.5</v>
      </c>
      <c r="U2270" s="8">
        <f t="shared" si="358"/>
        <v>15.183333333333332</v>
      </c>
      <c r="V2270" s="8">
        <f t="shared" si="359"/>
        <v>15.012499999999999</v>
      </c>
    </row>
    <row r="2271" spans="1:22" ht="13.5" x14ac:dyDescent="0.25">
      <c r="A2271" s="3">
        <f>RSI!A2271</f>
        <v>45309</v>
      </c>
      <c r="B2271" s="2">
        <f>RSI!B2271</f>
        <v>0.85</v>
      </c>
      <c r="C2271" s="2">
        <f>RSI!I2271</f>
        <v>35.50464961687301</v>
      </c>
      <c r="D2271" s="2">
        <f>MACD!E2271</f>
        <v>2.6225660658140137E-2</v>
      </c>
      <c r="E2271" s="2">
        <f>MACD!F2271</f>
        <v>1.3723403941825542E-2</v>
      </c>
      <c r="F2271" s="2">
        <f>'Moving Avg'!D2271</f>
        <v>0.85</v>
      </c>
      <c r="G2271" s="2">
        <f>'Moving Avg'!F2271</f>
        <v>0.88050000000000017</v>
      </c>
      <c r="H2271" s="2">
        <f>'Moving Avg'!G2271</f>
        <v>0.87440000000000029</v>
      </c>
      <c r="I2271" s="2">
        <f>'Moving Avg'!H2271</f>
        <v>0.94339999999999846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33</v>
      </c>
      <c r="Q2271" s="9">
        <f t="shared" si="354"/>
        <v>13.7</v>
      </c>
      <c r="R2271" s="9">
        <f t="shared" si="355"/>
        <v>13.25</v>
      </c>
      <c r="S2271" s="9">
        <f t="shared" si="356"/>
        <v>18.600000000000001</v>
      </c>
      <c r="T2271" s="9">
        <f t="shared" si="357"/>
        <v>14.5</v>
      </c>
      <c r="U2271" s="8">
        <f t="shared" si="358"/>
        <v>15.183333333333332</v>
      </c>
      <c r="V2271" s="8">
        <f t="shared" si="359"/>
        <v>15.012499999999999</v>
      </c>
    </row>
    <row r="2272" spans="1:22" ht="13.5" x14ac:dyDescent="0.25">
      <c r="A2272" s="3">
        <f>RSI!A2272</f>
        <v>45310</v>
      </c>
      <c r="B2272" s="2">
        <f>RSI!B2272</f>
        <v>0.82</v>
      </c>
      <c r="C2272" s="2">
        <f>RSI!I2272</f>
        <v>25.119149355664277</v>
      </c>
      <c r="D2272" s="2">
        <f>MACD!E2272</f>
        <v>2.8912815744013387E-2</v>
      </c>
      <c r="E2272" s="2">
        <f>MACD!F2272</f>
        <v>1.6761286302263111E-2</v>
      </c>
      <c r="F2272" s="2">
        <f>'Moving Avg'!D2272</f>
        <v>0.84399999999999997</v>
      </c>
      <c r="G2272" s="2">
        <f>'Moving Avg'!F2272</f>
        <v>0.87650000000000006</v>
      </c>
      <c r="H2272" s="2">
        <f>'Moving Avg'!G2272</f>
        <v>0.87400000000000033</v>
      </c>
      <c r="I2272" s="2">
        <f>'Moving Avg'!H2272</f>
        <v>0.94219999999999837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50</v>
      </c>
      <c r="N2272" s="8">
        <f t="shared" si="351"/>
        <v>0</v>
      </c>
      <c r="O2272" s="8">
        <f t="shared" si="352"/>
        <v>0</v>
      </c>
      <c r="P2272" s="8">
        <f t="shared" si="353"/>
        <v>33</v>
      </c>
      <c r="Q2272" s="9">
        <f t="shared" si="354"/>
        <v>22.45</v>
      </c>
      <c r="R2272" s="9">
        <f t="shared" si="355"/>
        <v>18.25</v>
      </c>
      <c r="S2272" s="9">
        <f t="shared" si="356"/>
        <v>22.35</v>
      </c>
      <c r="T2272" s="9">
        <f t="shared" si="357"/>
        <v>20.75</v>
      </c>
      <c r="U2272" s="8">
        <f t="shared" si="358"/>
        <v>21.016666666666669</v>
      </c>
      <c r="V2272" s="8">
        <f t="shared" si="359"/>
        <v>20.950000000000003</v>
      </c>
    </row>
    <row r="2273" spans="1:22" ht="13.5" x14ac:dyDescent="0.25">
      <c r="A2273" s="3">
        <f>RSI!A2273</f>
        <v>45313</v>
      </c>
      <c r="B2273" s="2">
        <f>RSI!B2273</f>
        <v>0.79</v>
      </c>
      <c r="C2273" s="2">
        <f>RSI!I2273</f>
        <v>19.101842773976273</v>
      </c>
      <c r="D2273" s="2">
        <f>MACD!E2273</f>
        <v>3.3708588922472416E-2</v>
      </c>
      <c r="E2273" s="2">
        <f>MACD!F2273</f>
        <v>2.0150746826304973E-2</v>
      </c>
      <c r="F2273" s="2">
        <f>'Moving Avg'!D2273</f>
        <v>0.83200000000000007</v>
      </c>
      <c r="G2273" s="2">
        <f>'Moving Avg'!F2273</f>
        <v>0.87099999999999989</v>
      </c>
      <c r="H2273" s="2">
        <f>'Moving Avg'!G2273</f>
        <v>0.87300000000000022</v>
      </c>
      <c r="I2273" s="2">
        <f>'Moving Avg'!H2273</f>
        <v>0.9410499999999985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50</v>
      </c>
      <c r="N2273" s="8">
        <f t="shared" si="351"/>
        <v>0</v>
      </c>
      <c r="O2273" s="8">
        <f t="shared" si="352"/>
        <v>0</v>
      </c>
      <c r="P2273" s="8">
        <f t="shared" si="353"/>
        <v>16.5</v>
      </c>
      <c r="Q2273" s="9">
        <f t="shared" si="354"/>
        <v>19.975000000000001</v>
      </c>
      <c r="R2273" s="9">
        <f t="shared" si="355"/>
        <v>14.125</v>
      </c>
      <c r="S2273" s="9">
        <f t="shared" si="356"/>
        <v>14.925000000000001</v>
      </c>
      <c r="T2273" s="9">
        <f t="shared" si="357"/>
        <v>16.625</v>
      </c>
      <c r="U2273" s="8">
        <f t="shared" si="358"/>
        <v>16.341666666666669</v>
      </c>
      <c r="V2273" s="8">
        <f t="shared" si="359"/>
        <v>16.412500000000001</v>
      </c>
    </row>
    <row r="2274" spans="1:22" ht="13.5" x14ac:dyDescent="0.25">
      <c r="A2274" s="3">
        <f>RSI!A2274</f>
        <v>45314</v>
      </c>
      <c r="B2274" s="2">
        <f>RSI!B2274</f>
        <v>0.76</v>
      </c>
      <c r="C2274" s="2">
        <f>RSI!I2274</f>
        <v>15.184565852826793</v>
      </c>
      <c r="D2274" s="2">
        <f>MACD!E2274</f>
        <v>3.4289794815310914E-2</v>
      </c>
      <c r="E2274" s="2">
        <f>MACD!F2274</f>
        <v>2.2978556424106161E-2</v>
      </c>
      <c r="F2274" s="2">
        <f>'Moving Avg'!D2274</f>
        <v>0.81400000000000006</v>
      </c>
      <c r="G2274" s="2">
        <f>'Moving Avg'!F2274</f>
        <v>0.86399999999999988</v>
      </c>
      <c r="H2274" s="2">
        <f>'Moving Avg'!G2274</f>
        <v>0.87140000000000017</v>
      </c>
      <c r="I2274" s="2">
        <f>'Moving Avg'!H2274</f>
        <v>0.93994999999999851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50</v>
      </c>
      <c r="N2274" s="8">
        <f t="shared" si="351"/>
        <v>0</v>
      </c>
      <c r="O2274" s="8">
        <f t="shared" si="352"/>
        <v>0</v>
      </c>
      <c r="P2274" s="8">
        <f t="shared" si="353"/>
        <v>16.5</v>
      </c>
      <c r="Q2274" s="9">
        <f t="shared" si="354"/>
        <v>19.975000000000001</v>
      </c>
      <c r="R2274" s="9">
        <f t="shared" si="355"/>
        <v>14.125</v>
      </c>
      <c r="S2274" s="9">
        <f t="shared" si="356"/>
        <v>14.925000000000001</v>
      </c>
      <c r="T2274" s="9">
        <f t="shared" si="357"/>
        <v>16.625</v>
      </c>
      <c r="U2274" s="8">
        <f t="shared" si="358"/>
        <v>16.341666666666669</v>
      </c>
      <c r="V2274" s="8">
        <f t="shared" si="359"/>
        <v>16.412500000000001</v>
      </c>
    </row>
    <row r="2275" spans="1:22" ht="13.5" x14ac:dyDescent="0.25">
      <c r="A2275" s="3">
        <f>RSI!A2275</f>
        <v>45315</v>
      </c>
      <c r="B2275" s="2">
        <f>RSI!B2275</f>
        <v>0.76</v>
      </c>
      <c r="C2275" s="2">
        <f>RSI!I2275</f>
        <v>15.184565852826793</v>
      </c>
      <c r="D2275" s="2">
        <f>MACD!E2275</f>
        <v>3.5380029690722181E-2</v>
      </c>
      <c r="E2275" s="2">
        <f>MACD!F2275</f>
        <v>2.5458851077429366E-2</v>
      </c>
      <c r="F2275" s="2">
        <f>'Moving Avg'!D2275</f>
        <v>0.79599999999999993</v>
      </c>
      <c r="G2275" s="2">
        <f>'Moving Avg'!F2275</f>
        <v>0.85699999999999998</v>
      </c>
      <c r="H2275" s="2">
        <f>'Moving Avg'!G2275</f>
        <v>0.86919999999999997</v>
      </c>
      <c r="I2275" s="2">
        <f>'Moving Avg'!H2275</f>
        <v>0.93884999999999863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50</v>
      </c>
      <c r="N2275" s="8">
        <f t="shared" si="351"/>
        <v>0</v>
      </c>
      <c r="O2275" s="8">
        <f t="shared" si="352"/>
        <v>0</v>
      </c>
      <c r="P2275" s="8">
        <f t="shared" si="353"/>
        <v>16.5</v>
      </c>
      <c r="Q2275" s="9">
        <f t="shared" si="354"/>
        <v>19.975000000000001</v>
      </c>
      <c r="R2275" s="9">
        <f t="shared" si="355"/>
        <v>14.125</v>
      </c>
      <c r="S2275" s="9">
        <f t="shared" si="356"/>
        <v>14.925000000000001</v>
      </c>
      <c r="T2275" s="9">
        <f t="shared" si="357"/>
        <v>16.625</v>
      </c>
      <c r="U2275" s="8">
        <f t="shared" si="358"/>
        <v>16.341666666666669</v>
      </c>
      <c r="V2275" s="8">
        <f t="shared" si="359"/>
        <v>16.412500000000001</v>
      </c>
    </row>
    <row r="2276" spans="1:22" ht="13.5" x14ac:dyDescent="0.25">
      <c r="A2276" s="3">
        <f>RSI!A2276</f>
        <v>45316</v>
      </c>
      <c r="B2276" s="2">
        <f>RSI!B2276</f>
        <v>0.76</v>
      </c>
      <c r="C2276" s="2">
        <f>RSI!I2276</f>
        <v>15.184565852826793</v>
      </c>
      <c r="D2276" s="2">
        <f>MACD!E2276</f>
        <v>3.6856652118001931E-2</v>
      </c>
      <c r="E2276" s="2">
        <f>MACD!F2276</f>
        <v>2.7738411285543881E-2</v>
      </c>
      <c r="F2276" s="2">
        <f>'Moving Avg'!D2276</f>
        <v>0.77799999999999991</v>
      </c>
      <c r="G2276" s="2">
        <f>'Moving Avg'!F2276</f>
        <v>0.84999999999999987</v>
      </c>
      <c r="H2276" s="2">
        <f>'Moving Avg'!G2276</f>
        <v>0.86699999999999988</v>
      </c>
      <c r="I2276" s="2">
        <f>'Moving Avg'!H2276</f>
        <v>0.93794999999999873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50</v>
      </c>
      <c r="N2276" s="8">
        <f t="shared" si="351"/>
        <v>0</v>
      </c>
      <c r="O2276" s="8">
        <f t="shared" si="352"/>
        <v>0</v>
      </c>
      <c r="P2276" s="8">
        <f t="shared" si="353"/>
        <v>16.5</v>
      </c>
      <c r="Q2276" s="9">
        <f t="shared" si="354"/>
        <v>19.975000000000001</v>
      </c>
      <c r="R2276" s="9">
        <f t="shared" si="355"/>
        <v>14.125</v>
      </c>
      <c r="S2276" s="9">
        <f t="shared" si="356"/>
        <v>14.925000000000001</v>
      </c>
      <c r="T2276" s="9">
        <f t="shared" si="357"/>
        <v>16.625</v>
      </c>
      <c r="U2276" s="8">
        <f t="shared" si="358"/>
        <v>16.341666666666669</v>
      </c>
      <c r="V2276" s="8">
        <f t="shared" si="359"/>
        <v>16.412500000000001</v>
      </c>
    </row>
    <row r="2277" spans="1:22" ht="13.5" x14ac:dyDescent="0.25">
      <c r="A2277" s="3">
        <f>RSI!A2277</f>
        <v>45317</v>
      </c>
      <c r="B2277" s="2">
        <f>RSI!B2277</f>
        <v>0.76</v>
      </c>
      <c r="C2277" s="2">
        <f>RSI!I2277</f>
        <v>15.184565852826793</v>
      </c>
      <c r="D2277" s="2">
        <f>MACD!E2277</f>
        <v>3.8619172229198306E-2</v>
      </c>
      <c r="E2277" s="2">
        <f>MACD!F2277</f>
        <v>2.991456347427477E-2</v>
      </c>
      <c r="F2277" s="2">
        <f>'Moving Avg'!D2277</f>
        <v>0.76600000000000001</v>
      </c>
      <c r="G2277" s="2">
        <f>'Moving Avg'!F2277</f>
        <v>0.84299999999999997</v>
      </c>
      <c r="H2277" s="2">
        <f>'Moving Avg'!G2277</f>
        <v>0.8647999999999999</v>
      </c>
      <c r="I2277" s="2">
        <f>'Moving Avg'!H2277</f>
        <v>0.9372499999999987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50</v>
      </c>
      <c r="N2277" s="8">
        <f t="shared" si="351"/>
        <v>0</v>
      </c>
      <c r="O2277" s="8">
        <f t="shared" si="352"/>
        <v>0</v>
      </c>
      <c r="P2277" s="8">
        <f t="shared" si="353"/>
        <v>16.5</v>
      </c>
      <c r="Q2277" s="9">
        <f t="shared" si="354"/>
        <v>19.975000000000001</v>
      </c>
      <c r="R2277" s="9">
        <f t="shared" si="355"/>
        <v>14.125</v>
      </c>
      <c r="S2277" s="9">
        <f t="shared" si="356"/>
        <v>14.925000000000001</v>
      </c>
      <c r="T2277" s="9">
        <f t="shared" si="357"/>
        <v>16.625</v>
      </c>
      <c r="U2277" s="8">
        <f t="shared" si="358"/>
        <v>16.341666666666669</v>
      </c>
      <c r="V2277" s="8">
        <f t="shared" si="359"/>
        <v>16.412500000000001</v>
      </c>
    </row>
    <row r="2278" spans="1:22" ht="13.5" x14ac:dyDescent="0.25">
      <c r="A2278" s="3">
        <f>RSI!A2278</f>
        <v>45320</v>
      </c>
      <c r="B2278" s="2">
        <f>RSI!B2278</f>
        <v>0.76</v>
      </c>
      <c r="C2278" s="2">
        <f>RSI!I2278</f>
        <v>15.184565852826793</v>
      </c>
      <c r="D2278" s="2">
        <f>MACD!E2278</f>
        <v>4.0585600553022294E-2</v>
      </c>
      <c r="E2278" s="2">
        <f>MACD!F2278</f>
        <v>3.2048770890024281E-2</v>
      </c>
      <c r="F2278" s="2">
        <f>'Moving Avg'!D2278</f>
        <v>0.76</v>
      </c>
      <c r="G2278" s="2">
        <f>'Moving Avg'!F2278</f>
        <v>0.83399999999999996</v>
      </c>
      <c r="H2278" s="2">
        <f>'Moving Avg'!G2278</f>
        <v>0.86219999999999974</v>
      </c>
      <c r="I2278" s="2">
        <f>'Moving Avg'!H2278</f>
        <v>0.93674999999999853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50</v>
      </c>
      <c r="N2278" s="8">
        <f t="shared" si="351"/>
        <v>0</v>
      </c>
      <c r="O2278" s="8">
        <f t="shared" si="352"/>
        <v>0</v>
      </c>
      <c r="P2278" s="8">
        <f t="shared" si="353"/>
        <v>33</v>
      </c>
      <c r="Q2278" s="9">
        <f t="shared" si="354"/>
        <v>22.45</v>
      </c>
      <c r="R2278" s="9">
        <f t="shared" si="355"/>
        <v>18.25</v>
      </c>
      <c r="S2278" s="9">
        <f t="shared" si="356"/>
        <v>22.35</v>
      </c>
      <c r="T2278" s="9">
        <f t="shared" si="357"/>
        <v>20.75</v>
      </c>
      <c r="U2278" s="8">
        <f t="shared" si="358"/>
        <v>21.016666666666669</v>
      </c>
      <c r="V2278" s="8">
        <f t="shared" si="359"/>
        <v>20.950000000000003</v>
      </c>
    </row>
    <row r="2279" spans="1:22" ht="13.5" x14ac:dyDescent="0.25">
      <c r="A2279" s="3">
        <f>RSI!A2279</f>
        <v>45321</v>
      </c>
      <c r="B2279" s="2">
        <f>RSI!B2279</f>
        <v>0.76</v>
      </c>
      <c r="C2279" s="2">
        <f>RSI!I2279</f>
        <v>15.184565852826793</v>
      </c>
      <c r="D2279" s="2">
        <f>MACD!E2279</f>
        <v>4.2689376583904148E-2</v>
      </c>
      <c r="E2279" s="2">
        <f>MACD!F2279</f>
        <v>3.4176892028800254E-2</v>
      </c>
      <c r="F2279" s="2">
        <f>'Moving Avg'!D2279</f>
        <v>0.76</v>
      </c>
      <c r="G2279" s="2">
        <f>'Moving Avg'!F2279</f>
        <v>0.82699999999999974</v>
      </c>
      <c r="H2279" s="2">
        <f>'Moving Avg'!G2279</f>
        <v>0.8595999999999997</v>
      </c>
      <c r="I2279" s="2">
        <f>'Moving Avg'!H2279</f>
        <v>0.93639999999999857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50</v>
      </c>
      <c r="N2279" s="8">
        <f t="shared" si="351"/>
        <v>0</v>
      </c>
      <c r="O2279" s="8">
        <f t="shared" si="352"/>
        <v>0</v>
      </c>
      <c r="P2279" s="8">
        <f t="shared" si="353"/>
        <v>33</v>
      </c>
      <c r="Q2279" s="9">
        <f t="shared" si="354"/>
        <v>22.45</v>
      </c>
      <c r="R2279" s="9">
        <f t="shared" si="355"/>
        <v>18.25</v>
      </c>
      <c r="S2279" s="9">
        <f t="shared" si="356"/>
        <v>22.35</v>
      </c>
      <c r="T2279" s="9">
        <f t="shared" si="357"/>
        <v>20.75</v>
      </c>
      <c r="U2279" s="8">
        <f t="shared" si="358"/>
        <v>21.016666666666669</v>
      </c>
      <c r="V2279" s="8">
        <f t="shared" si="359"/>
        <v>20.950000000000003</v>
      </c>
    </row>
    <row r="2280" spans="1:22" ht="13.5" x14ac:dyDescent="0.25">
      <c r="A2280" s="3">
        <f>RSI!A2280</f>
        <v>45322</v>
      </c>
      <c r="B2280" s="2">
        <f>RSI!B2280</f>
        <v>0.75</v>
      </c>
      <c r="C2280" s="2">
        <f>RSI!I2280</f>
        <v>13.721397804664534</v>
      </c>
      <c r="D2280" s="2">
        <f>MACD!E2280</f>
        <v>4.5617527302299732E-2</v>
      </c>
      <c r="E2280" s="2">
        <f>MACD!F2280</f>
        <v>3.6465019083500153E-2</v>
      </c>
      <c r="F2280" s="2">
        <f>'Moving Avg'!D2280</f>
        <v>0.75800000000000001</v>
      </c>
      <c r="G2280" s="2">
        <f>'Moving Avg'!F2280</f>
        <v>0.8194999999999999</v>
      </c>
      <c r="H2280" s="2">
        <f>'Moving Avg'!G2280</f>
        <v>0.85679999999999967</v>
      </c>
      <c r="I2280" s="2">
        <f>'Moving Avg'!H2280</f>
        <v>0.9359999999999985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50</v>
      </c>
      <c r="N2280" s="8">
        <f t="shared" si="351"/>
        <v>0</v>
      </c>
      <c r="O2280" s="8">
        <f t="shared" si="352"/>
        <v>0</v>
      </c>
      <c r="P2280" s="8">
        <f t="shared" si="353"/>
        <v>16.5</v>
      </c>
      <c r="Q2280" s="9">
        <f t="shared" si="354"/>
        <v>19.975000000000001</v>
      </c>
      <c r="R2280" s="9">
        <f t="shared" si="355"/>
        <v>14.125</v>
      </c>
      <c r="S2280" s="9">
        <f t="shared" si="356"/>
        <v>14.925000000000001</v>
      </c>
      <c r="T2280" s="9">
        <f t="shared" si="357"/>
        <v>16.625</v>
      </c>
      <c r="U2280" s="8">
        <f t="shared" si="358"/>
        <v>16.341666666666669</v>
      </c>
      <c r="V2280" s="8">
        <f t="shared" si="359"/>
        <v>16.412500000000001</v>
      </c>
    </row>
    <row r="2281" spans="1:22" ht="13.5" x14ac:dyDescent="0.25">
      <c r="A2281" s="3">
        <f>RSI!A2281</f>
        <v>45323</v>
      </c>
      <c r="B2281" s="2">
        <f>RSI!B2281</f>
        <v>0.75</v>
      </c>
      <c r="C2281" s="2">
        <f>RSI!I2281</f>
        <v>13.721397804664534</v>
      </c>
      <c r="D2281" s="2">
        <f>MACD!E2281</f>
        <v>4.853140575913617E-2</v>
      </c>
      <c r="E2281" s="2">
        <f>MACD!F2281</f>
        <v>3.8878296418627362E-2</v>
      </c>
      <c r="F2281" s="2">
        <f>'Moving Avg'!D2281</f>
        <v>0.75600000000000001</v>
      </c>
      <c r="G2281" s="2">
        <f>'Moving Avg'!F2281</f>
        <v>0.81249999999999978</v>
      </c>
      <c r="H2281" s="2">
        <f>'Moving Avg'!G2281</f>
        <v>0.85399999999999965</v>
      </c>
      <c r="I2281" s="2">
        <f>'Moving Avg'!H2281</f>
        <v>0.93574999999999864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50</v>
      </c>
      <c r="N2281" s="8">
        <f t="shared" si="351"/>
        <v>0</v>
      </c>
      <c r="O2281" s="8">
        <f t="shared" si="352"/>
        <v>0</v>
      </c>
      <c r="P2281" s="8">
        <f t="shared" si="353"/>
        <v>16.5</v>
      </c>
      <c r="Q2281" s="9">
        <f t="shared" si="354"/>
        <v>19.975000000000001</v>
      </c>
      <c r="R2281" s="9">
        <f t="shared" si="355"/>
        <v>14.125</v>
      </c>
      <c r="S2281" s="9">
        <f t="shared" si="356"/>
        <v>14.925000000000001</v>
      </c>
      <c r="T2281" s="9">
        <f t="shared" si="357"/>
        <v>16.625</v>
      </c>
      <c r="U2281" s="8">
        <f t="shared" si="358"/>
        <v>16.341666666666669</v>
      </c>
      <c r="V2281" s="8">
        <f t="shared" si="359"/>
        <v>16.412500000000001</v>
      </c>
    </row>
    <row r="2282" spans="1:22" ht="13.5" x14ac:dyDescent="0.25">
      <c r="A2282" s="3">
        <f>RSI!A2282</f>
        <v>45324</v>
      </c>
      <c r="B2282" s="2">
        <f>RSI!B2282</f>
        <v>0.75</v>
      </c>
      <c r="C2282" s="2">
        <f>RSI!I2282</f>
        <v>13.721397804664534</v>
      </c>
      <c r="D2282" s="2">
        <f>MACD!E2282</f>
        <v>4.6785511037180316E-2</v>
      </c>
      <c r="E2282" s="2">
        <f>MACD!F2282</f>
        <v>4.0459739342337958E-2</v>
      </c>
      <c r="F2282" s="2">
        <f>'Moving Avg'!D2282</f>
        <v>0.754</v>
      </c>
      <c r="G2282" s="2">
        <f>'Moving Avg'!F2282</f>
        <v>0.80549999999999977</v>
      </c>
      <c r="H2282" s="2">
        <f>'Moving Avg'!G2282</f>
        <v>0.85119999999999973</v>
      </c>
      <c r="I2282" s="2">
        <f>'Moving Avg'!H2282</f>
        <v>0.93564999999999854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50</v>
      </c>
      <c r="N2282" s="8">
        <f t="shared" si="351"/>
        <v>0</v>
      </c>
      <c r="O2282" s="8">
        <f t="shared" si="352"/>
        <v>0</v>
      </c>
      <c r="P2282" s="8">
        <f t="shared" si="353"/>
        <v>16.5</v>
      </c>
      <c r="Q2282" s="9">
        <f t="shared" si="354"/>
        <v>19.975000000000001</v>
      </c>
      <c r="R2282" s="9">
        <f t="shared" si="355"/>
        <v>14.125</v>
      </c>
      <c r="S2282" s="9">
        <f t="shared" si="356"/>
        <v>14.925000000000001</v>
      </c>
      <c r="T2282" s="9">
        <f t="shared" si="357"/>
        <v>16.625</v>
      </c>
      <c r="U2282" s="8">
        <f t="shared" si="358"/>
        <v>16.341666666666669</v>
      </c>
      <c r="V2282" s="8">
        <f t="shared" si="359"/>
        <v>16.412500000000001</v>
      </c>
    </row>
    <row r="2283" spans="1:22" ht="13.5" x14ac:dyDescent="0.25">
      <c r="A2283" s="3">
        <f>RSI!A2283</f>
        <v>45327</v>
      </c>
      <c r="B2283" s="2">
        <f>RSI!B2283</f>
        <v>0.75</v>
      </c>
      <c r="C2283" s="2">
        <f>RSI!I2283</f>
        <v>13.721397804664534</v>
      </c>
      <c r="D2283" s="2">
        <f>MACD!E2283</f>
        <v>4.1066812767418082E-2</v>
      </c>
      <c r="E2283" s="2">
        <f>MACD!F2283</f>
        <v>4.0581154027353981E-2</v>
      </c>
      <c r="F2283" s="2">
        <f>'Moving Avg'!D2283</f>
        <v>0.752</v>
      </c>
      <c r="G2283" s="2">
        <f>'Moving Avg'!F2283</f>
        <v>0.79849999999999999</v>
      </c>
      <c r="H2283" s="2">
        <f>'Moving Avg'!G2283</f>
        <v>0.84839999999999971</v>
      </c>
      <c r="I2283" s="2">
        <f>'Moving Avg'!H2283</f>
        <v>0.93569999999999864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50</v>
      </c>
      <c r="N2283" s="8">
        <f t="shared" si="351"/>
        <v>0</v>
      </c>
      <c r="O2283" s="8">
        <f t="shared" si="352"/>
        <v>0</v>
      </c>
      <c r="P2283" s="8">
        <f t="shared" si="353"/>
        <v>16.5</v>
      </c>
      <c r="Q2283" s="9">
        <f t="shared" si="354"/>
        <v>19.975000000000001</v>
      </c>
      <c r="R2283" s="9">
        <f t="shared" si="355"/>
        <v>14.125</v>
      </c>
      <c r="S2283" s="9">
        <f t="shared" si="356"/>
        <v>14.925000000000001</v>
      </c>
      <c r="T2283" s="9">
        <f t="shared" si="357"/>
        <v>16.625</v>
      </c>
      <c r="U2283" s="8">
        <f t="shared" si="358"/>
        <v>16.341666666666669</v>
      </c>
      <c r="V2283" s="8">
        <f t="shared" si="359"/>
        <v>16.412500000000001</v>
      </c>
    </row>
    <row r="2284" spans="1:22" ht="13.5" x14ac:dyDescent="0.25">
      <c r="A2284" s="3">
        <f>RSI!A2284</f>
        <v>45328</v>
      </c>
      <c r="B2284" s="2">
        <f>RSI!B2284</f>
        <v>0.76</v>
      </c>
      <c r="C2284" s="2">
        <f>RSI!I2284</f>
        <v>23.62073338603831</v>
      </c>
      <c r="D2284" s="2">
        <f>MACD!E2284</f>
        <v>3.1218068393474185E-2</v>
      </c>
      <c r="E2284" s="2">
        <f>MACD!F2284</f>
        <v>3.8708536900578024E-2</v>
      </c>
      <c r="F2284" s="2">
        <f>'Moving Avg'!D2284</f>
        <v>0.752</v>
      </c>
      <c r="G2284" s="2">
        <f>'Moving Avg'!F2284</f>
        <v>0.79399999999999993</v>
      </c>
      <c r="H2284" s="2">
        <f>'Moving Avg'!G2284</f>
        <v>0.84599999999999975</v>
      </c>
      <c r="I2284" s="2">
        <f>'Moving Avg'!H2284</f>
        <v>0.93594999999999862</v>
      </c>
      <c r="J2284" s="6" t="str">
        <f>OBV!F2284</f>
        <v>BEARISH</v>
      </c>
      <c r="K2284" s="6" t="str">
        <f>OBV!G2284</f>
        <v>NEUTRAL</v>
      </c>
      <c r="L2284" s="6" t="str">
        <f>OBV!H2284</f>
        <v>NEUTRAL</v>
      </c>
      <c r="M2284" s="8">
        <f t="shared" si="350"/>
        <v>50</v>
      </c>
      <c r="N2284" s="8">
        <f t="shared" si="351"/>
        <v>45</v>
      </c>
      <c r="O2284" s="8">
        <f t="shared" si="352"/>
        <v>0</v>
      </c>
      <c r="P2284" s="8">
        <f t="shared" si="353"/>
        <v>16.5</v>
      </c>
      <c r="Q2284" s="9">
        <f t="shared" si="354"/>
        <v>35.725000000000001</v>
      </c>
      <c r="R2284" s="9">
        <f t="shared" si="355"/>
        <v>23.125</v>
      </c>
      <c r="S2284" s="9">
        <f t="shared" si="356"/>
        <v>21.675000000000001</v>
      </c>
      <c r="T2284" s="9">
        <f t="shared" si="357"/>
        <v>27.875</v>
      </c>
      <c r="U2284" s="8">
        <f t="shared" si="358"/>
        <v>26.841666666666669</v>
      </c>
      <c r="V2284" s="8">
        <f t="shared" si="359"/>
        <v>27.1</v>
      </c>
    </row>
    <row r="2285" spans="1:22" ht="13.5" x14ac:dyDescent="0.25">
      <c r="A2285" s="3">
        <f>RSI!A2285</f>
        <v>45329</v>
      </c>
      <c r="B2285" s="2">
        <f>RSI!B2285</f>
        <v>0.76</v>
      </c>
      <c r="C2285" s="2">
        <f>RSI!I2285</f>
        <v>23.62073338603831</v>
      </c>
      <c r="D2285" s="2">
        <f>MACD!E2285</f>
        <v>2.3146054215672174E-2</v>
      </c>
      <c r="E2285" s="2">
        <f>MACD!F2285</f>
        <v>3.5596040363596856E-2</v>
      </c>
      <c r="F2285" s="2">
        <f>'Moving Avg'!D2285</f>
        <v>0.75399999999999989</v>
      </c>
      <c r="G2285" s="2">
        <f>'Moving Avg'!F2285</f>
        <v>0.78949999999999998</v>
      </c>
      <c r="H2285" s="2">
        <f>'Moving Avg'!G2285</f>
        <v>0.84359999999999968</v>
      </c>
      <c r="I2285" s="2">
        <f>'Moving Avg'!H2285</f>
        <v>0.93604999999999861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50</v>
      </c>
      <c r="N2285" s="8">
        <f t="shared" si="351"/>
        <v>45</v>
      </c>
      <c r="O2285" s="8">
        <f t="shared" si="352"/>
        <v>0</v>
      </c>
      <c r="P2285" s="8">
        <f t="shared" si="353"/>
        <v>83.5</v>
      </c>
      <c r="Q2285" s="9">
        <f t="shared" si="354"/>
        <v>45.774999999999999</v>
      </c>
      <c r="R2285" s="9">
        <f t="shared" si="355"/>
        <v>39.875</v>
      </c>
      <c r="S2285" s="9">
        <f t="shared" si="356"/>
        <v>51.825000000000003</v>
      </c>
      <c r="T2285" s="9">
        <f t="shared" si="357"/>
        <v>44.625</v>
      </c>
      <c r="U2285" s="8">
        <f t="shared" si="358"/>
        <v>45.82500000000001</v>
      </c>
      <c r="V2285" s="8">
        <f t="shared" si="359"/>
        <v>45.525000000000006</v>
      </c>
    </row>
    <row r="2286" spans="1:22" ht="13.5" x14ac:dyDescent="0.25">
      <c r="A2286" s="3">
        <f>RSI!A2286</f>
        <v>45330</v>
      </c>
      <c r="B2286" s="2">
        <f>RSI!B2286</f>
        <v>0.76</v>
      </c>
      <c r="C2286" s="2">
        <f>RSI!I2286</f>
        <v>23.62073338603831</v>
      </c>
      <c r="D2286" s="2">
        <f>MACD!E2286</f>
        <v>1.6558053885876611E-2</v>
      </c>
      <c r="E2286" s="2">
        <f>MACD!F2286</f>
        <v>3.1788443068052806E-2</v>
      </c>
      <c r="F2286" s="2">
        <f>'Moving Avg'!D2286</f>
        <v>0.75599999999999989</v>
      </c>
      <c r="G2286" s="2">
        <f>'Moving Avg'!F2286</f>
        <v>0.78499999999999992</v>
      </c>
      <c r="H2286" s="2">
        <f>'Moving Avg'!G2286</f>
        <v>0.84119999999999995</v>
      </c>
      <c r="I2286" s="2">
        <f>'Moving Avg'!H2286</f>
        <v>0.9360999999999986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50</v>
      </c>
      <c r="N2286" s="8">
        <f t="shared" si="351"/>
        <v>45</v>
      </c>
      <c r="O2286" s="8">
        <f t="shared" si="352"/>
        <v>0</v>
      </c>
      <c r="P2286" s="8">
        <f t="shared" si="353"/>
        <v>83.5</v>
      </c>
      <c r="Q2286" s="9">
        <f t="shared" si="354"/>
        <v>45.774999999999999</v>
      </c>
      <c r="R2286" s="9">
        <f t="shared" si="355"/>
        <v>39.875</v>
      </c>
      <c r="S2286" s="9">
        <f t="shared" si="356"/>
        <v>51.825000000000003</v>
      </c>
      <c r="T2286" s="9">
        <f t="shared" si="357"/>
        <v>44.625</v>
      </c>
      <c r="U2286" s="8">
        <f t="shared" si="358"/>
        <v>45.82500000000001</v>
      </c>
      <c r="V2286" s="8">
        <f t="shared" si="359"/>
        <v>45.525000000000006</v>
      </c>
    </row>
    <row r="2287" spans="1:22" ht="13.5" x14ac:dyDescent="0.25">
      <c r="A2287" s="3">
        <f>RSI!A2287</f>
        <v>45331</v>
      </c>
      <c r="B2287" s="2">
        <f>RSI!B2287</f>
        <v>0.76</v>
      </c>
      <c r="C2287" s="2">
        <f>RSI!I2287</f>
        <v>23.62073338603831</v>
      </c>
      <c r="D2287" s="2">
        <f>MACD!E2287</f>
        <v>1.1207819395172125E-2</v>
      </c>
      <c r="E2287" s="2">
        <f>MACD!F2287</f>
        <v>2.7672318333476671E-2</v>
      </c>
      <c r="F2287" s="2">
        <f>'Moving Avg'!D2287</f>
        <v>0.75800000000000001</v>
      </c>
      <c r="G2287" s="2">
        <f>'Moving Avg'!F2287</f>
        <v>0.78049999999999986</v>
      </c>
      <c r="H2287" s="2">
        <f>'Moving Avg'!G2287</f>
        <v>0.83879999999999977</v>
      </c>
      <c r="I2287" s="2">
        <f>'Moving Avg'!H2287</f>
        <v>0.93614999999999871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0"/>
        <v>50</v>
      </c>
      <c r="N2287" s="8">
        <f t="shared" si="351"/>
        <v>45</v>
      </c>
      <c r="O2287" s="8">
        <f t="shared" si="352"/>
        <v>0</v>
      </c>
      <c r="P2287" s="8">
        <f t="shared" si="353"/>
        <v>83.5</v>
      </c>
      <c r="Q2287" s="9">
        <f t="shared" si="354"/>
        <v>45.774999999999999</v>
      </c>
      <c r="R2287" s="9">
        <f t="shared" si="355"/>
        <v>39.875</v>
      </c>
      <c r="S2287" s="9">
        <f t="shared" si="356"/>
        <v>51.825000000000003</v>
      </c>
      <c r="T2287" s="9">
        <f t="shared" si="357"/>
        <v>44.625</v>
      </c>
      <c r="U2287" s="8">
        <f t="shared" si="358"/>
        <v>45.82500000000001</v>
      </c>
      <c r="V2287" s="8">
        <f t="shared" si="359"/>
        <v>45.525000000000006</v>
      </c>
    </row>
    <row r="2288" spans="1:22" ht="13.5" x14ac:dyDescent="0.25">
      <c r="A2288" s="3">
        <f>RSI!A2288</f>
        <v>45334</v>
      </c>
      <c r="B2288" s="2">
        <f>RSI!B2288</f>
        <v>0.76</v>
      </c>
      <c r="C2288" s="2">
        <f>RSI!I2288</f>
        <v>23.62073338603831</v>
      </c>
      <c r="D2288" s="2">
        <f>MACD!E2288</f>
        <v>6.8883157982364551E-3</v>
      </c>
      <c r="E2288" s="2">
        <f>MACD!F2288</f>
        <v>2.3515517826428627E-2</v>
      </c>
      <c r="F2288" s="2">
        <f>'Moving Avg'!D2288</f>
        <v>0.76</v>
      </c>
      <c r="G2288" s="2">
        <f>'Moving Avg'!F2288</f>
        <v>0.77599999999999991</v>
      </c>
      <c r="H2288" s="2">
        <f>'Moving Avg'!G2288</f>
        <v>0.83640000000000003</v>
      </c>
      <c r="I2288" s="2">
        <f>'Moving Avg'!H2288</f>
        <v>0.93604999999999861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0"/>
        <v>50</v>
      </c>
      <c r="N2288" s="8">
        <f t="shared" si="351"/>
        <v>45</v>
      </c>
      <c r="O2288" s="8">
        <f t="shared" si="352"/>
        <v>0</v>
      </c>
      <c r="P2288" s="8">
        <f t="shared" si="353"/>
        <v>83.5</v>
      </c>
      <c r="Q2288" s="9">
        <f t="shared" si="354"/>
        <v>45.774999999999999</v>
      </c>
      <c r="R2288" s="9">
        <f t="shared" si="355"/>
        <v>39.875</v>
      </c>
      <c r="S2288" s="9">
        <f t="shared" si="356"/>
        <v>51.825000000000003</v>
      </c>
      <c r="T2288" s="9">
        <f t="shared" si="357"/>
        <v>44.625</v>
      </c>
      <c r="U2288" s="8">
        <f t="shared" si="358"/>
        <v>45.82500000000001</v>
      </c>
      <c r="V2288" s="8">
        <f t="shared" si="359"/>
        <v>45.525000000000006</v>
      </c>
    </row>
    <row r="2289" spans="1:22" ht="13.5" x14ac:dyDescent="0.25">
      <c r="A2289" s="3">
        <f>RSI!A2289</f>
        <v>45335</v>
      </c>
      <c r="B2289" s="2">
        <f>RSI!B2289</f>
        <v>0.73</v>
      </c>
      <c r="C2289" s="2">
        <f>RSI!I2289</f>
        <v>15.761922890494205</v>
      </c>
      <c r="D2289" s="2">
        <f>MACD!E2289</f>
        <v>5.647812230287097E-3</v>
      </c>
      <c r="E2289" s="2">
        <f>MACD!F2289</f>
        <v>1.9941976707200323E-2</v>
      </c>
      <c r="F2289" s="2">
        <f>'Moving Avg'!D2289</f>
        <v>0.754</v>
      </c>
      <c r="G2289" s="2">
        <f>'Moving Avg'!F2289</f>
        <v>0.76999999999999991</v>
      </c>
      <c r="H2289" s="2">
        <f>'Moving Avg'!G2289</f>
        <v>0.83340000000000003</v>
      </c>
      <c r="I2289" s="2">
        <f>'Moving Avg'!H2289</f>
        <v>0.93564999999999854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50</v>
      </c>
      <c r="N2289" s="8">
        <f t="shared" si="351"/>
        <v>45</v>
      </c>
      <c r="O2289" s="8">
        <f t="shared" si="352"/>
        <v>0</v>
      </c>
      <c r="P2289" s="8">
        <f t="shared" si="353"/>
        <v>16.5</v>
      </c>
      <c r="Q2289" s="9">
        <f t="shared" si="354"/>
        <v>35.725000000000001</v>
      </c>
      <c r="R2289" s="9">
        <f t="shared" si="355"/>
        <v>23.125</v>
      </c>
      <c r="S2289" s="9">
        <f t="shared" si="356"/>
        <v>21.675000000000001</v>
      </c>
      <c r="T2289" s="9">
        <f t="shared" si="357"/>
        <v>27.875</v>
      </c>
      <c r="U2289" s="8">
        <f t="shared" si="358"/>
        <v>26.841666666666669</v>
      </c>
      <c r="V2289" s="8">
        <f t="shared" si="359"/>
        <v>27.1</v>
      </c>
    </row>
    <row r="2290" spans="1:22" ht="13.5" x14ac:dyDescent="0.25">
      <c r="A2290" s="3">
        <f>RSI!A2290</f>
        <v>45336</v>
      </c>
      <c r="B2290" s="2">
        <f>RSI!B2290</f>
        <v>0.73</v>
      </c>
      <c r="C2290" s="2">
        <f>RSI!I2290</f>
        <v>15.761922890494205</v>
      </c>
      <c r="D2290" s="2">
        <f>MACD!E2290</f>
        <v>3.4149639963633183E-3</v>
      </c>
      <c r="E2290" s="2">
        <f>MACD!F2290</f>
        <v>1.6636574165032923E-2</v>
      </c>
      <c r="F2290" s="2">
        <f>'Moving Avg'!D2290</f>
        <v>0.748</v>
      </c>
      <c r="G2290" s="2">
        <f>'Moving Avg'!F2290</f>
        <v>0.76400000000000001</v>
      </c>
      <c r="H2290" s="2">
        <f>'Moving Avg'!G2290</f>
        <v>0.83039999999999992</v>
      </c>
      <c r="I2290" s="2">
        <f>'Moving Avg'!H2290</f>
        <v>0.93509999999999849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50</v>
      </c>
      <c r="N2290" s="8">
        <f t="shared" si="351"/>
        <v>45</v>
      </c>
      <c r="O2290" s="8">
        <f t="shared" si="352"/>
        <v>0</v>
      </c>
      <c r="P2290" s="8">
        <f t="shared" si="353"/>
        <v>16.5</v>
      </c>
      <c r="Q2290" s="9">
        <f t="shared" si="354"/>
        <v>35.725000000000001</v>
      </c>
      <c r="R2290" s="9">
        <f t="shared" si="355"/>
        <v>23.125</v>
      </c>
      <c r="S2290" s="9">
        <f t="shared" si="356"/>
        <v>21.675000000000001</v>
      </c>
      <c r="T2290" s="9">
        <f t="shared" si="357"/>
        <v>27.875</v>
      </c>
      <c r="U2290" s="8">
        <f t="shared" si="358"/>
        <v>26.841666666666669</v>
      </c>
      <c r="V2290" s="8">
        <f t="shared" si="359"/>
        <v>27.1</v>
      </c>
    </row>
    <row r="2291" spans="1:22" ht="13.5" x14ac:dyDescent="0.25">
      <c r="A2291" s="3">
        <f>RSI!A2291</f>
        <v>45337</v>
      </c>
      <c r="B2291" s="2">
        <f>RSI!B2291</f>
        <v>0.73</v>
      </c>
      <c r="C2291" s="2">
        <f>RSI!I2291</f>
        <v>15.761922890494205</v>
      </c>
      <c r="D2291" s="2">
        <f>MACD!E2291</f>
        <v>1.8545847362081425E-3</v>
      </c>
      <c r="E2291" s="2">
        <f>MACD!F2291</f>
        <v>1.3680176279267967E-2</v>
      </c>
      <c r="F2291" s="2">
        <f>'Moving Avg'!D2291</f>
        <v>0.74199999999999999</v>
      </c>
      <c r="G2291" s="2">
        <f>'Moving Avg'!F2291</f>
        <v>0.7579999999999999</v>
      </c>
      <c r="H2291" s="2">
        <f>'Moving Avg'!G2291</f>
        <v>0.82799999999999996</v>
      </c>
      <c r="I2291" s="2">
        <f>'Moving Avg'!H2291</f>
        <v>0.93454999999999844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50</v>
      </c>
      <c r="N2291" s="8">
        <f t="shared" si="351"/>
        <v>45</v>
      </c>
      <c r="O2291" s="8">
        <f t="shared" si="352"/>
        <v>0</v>
      </c>
      <c r="P2291" s="8">
        <f t="shared" si="353"/>
        <v>16.5</v>
      </c>
      <c r="Q2291" s="9">
        <f t="shared" si="354"/>
        <v>35.725000000000001</v>
      </c>
      <c r="R2291" s="9">
        <f t="shared" si="355"/>
        <v>23.125</v>
      </c>
      <c r="S2291" s="9">
        <f t="shared" si="356"/>
        <v>21.675000000000001</v>
      </c>
      <c r="T2291" s="9">
        <f t="shared" si="357"/>
        <v>27.875</v>
      </c>
      <c r="U2291" s="8">
        <f t="shared" si="358"/>
        <v>26.841666666666669</v>
      </c>
      <c r="V2291" s="8">
        <f t="shared" si="359"/>
        <v>27.1</v>
      </c>
    </row>
    <row r="2292" spans="1:22" ht="13.5" x14ac:dyDescent="0.25">
      <c r="A2292" s="3">
        <f>RSI!A2292</f>
        <v>45338</v>
      </c>
      <c r="B2292" s="2">
        <f>RSI!B2292</f>
        <v>0.73</v>
      </c>
      <c r="C2292" s="2">
        <f>RSI!I2292</f>
        <v>15.761922890494205</v>
      </c>
      <c r="D2292" s="2">
        <f>MACD!E2292</f>
        <v>8.3885073197020876E-4</v>
      </c>
      <c r="E2292" s="2">
        <f>MACD!F2292</f>
        <v>1.1111911169808416E-2</v>
      </c>
      <c r="F2292" s="2">
        <f>'Moving Avg'!D2292</f>
        <v>0.73599999999999999</v>
      </c>
      <c r="G2292" s="2">
        <f>'Moving Avg'!F2292</f>
        <v>0.75350000000000006</v>
      </c>
      <c r="H2292" s="2">
        <f>'Moving Avg'!G2292</f>
        <v>0.8256</v>
      </c>
      <c r="I2292" s="2">
        <f>'Moving Avg'!H2292</f>
        <v>0.93384999999999829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50</v>
      </c>
      <c r="N2292" s="8">
        <f t="shared" si="351"/>
        <v>45</v>
      </c>
      <c r="O2292" s="8">
        <f t="shared" si="352"/>
        <v>0</v>
      </c>
      <c r="P2292" s="8">
        <f t="shared" si="353"/>
        <v>16.5</v>
      </c>
      <c r="Q2292" s="9">
        <f t="shared" si="354"/>
        <v>35.725000000000001</v>
      </c>
      <c r="R2292" s="9">
        <f t="shared" si="355"/>
        <v>23.125</v>
      </c>
      <c r="S2292" s="9">
        <f t="shared" si="356"/>
        <v>21.675000000000001</v>
      </c>
      <c r="T2292" s="9">
        <f t="shared" si="357"/>
        <v>27.875</v>
      </c>
      <c r="U2292" s="8">
        <f t="shared" si="358"/>
        <v>26.841666666666669</v>
      </c>
      <c r="V2292" s="8">
        <f t="shared" si="359"/>
        <v>27.1</v>
      </c>
    </row>
    <row r="2293" spans="1:22" ht="13.5" x14ac:dyDescent="0.25">
      <c r="A2293" s="3">
        <f>RSI!A2293</f>
        <v>45341</v>
      </c>
      <c r="B2293" s="2">
        <f>RSI!B2293</f>
        <v>0.73</v>
      </c>
      <c r="C2293" s="2">
        <f>RSI!I2293</f>
        <v>15.761922890494205</v>
      </c>
      <c r="D2293" s="2">
        <f>MACD!E2293</f>
        <v>2.6140841261601544E-4</v>
      </c>
      <c r="E2293" s="2">
        <f>MACD!F2293</f>
        <v>8.9418106183699348E-3</v>
      </c>
      <c r="F2293" s="2">
        <f>'Moving Avg'!D2293</f>
        <v>0.73</v>
      </c>
      <c r="G2293" s="2">
        <f>'Moving Avg'!F2293</f>
        <v>0.75050000000000006</v>
      </c>
      <c r="H2293" s="2">
        <f>'Moving Avg'!G2293</f>
        <v>0.82319999999999993</v>
      </c>
      <c r="I2293" s="2">
        <f>'Moving Avg'!H2293</f>
        <v>0.93309999999999826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50</v>
      </c>
      <c r="N2293" s="8">
        <f t="shared" si="351"/>
        <v>45</v>
      </c>
      <c r="O2293" s="8">
        <f t="shared" si="352"/>
        <v>0</v>
      </c>
      <c r="P2293" s="8">
        <f t="shared" si="353"/>
        <v>16.5</v>
      </c>
      <c r="Q2293" s="9">
        <f t="shared" si="354"/>
        <v>35.725000000000001</v>
      </c>
      <c r="R2293" s="9">
        <f t="shared" si="355"/>
        <v>23.125</v>
      </c>
      <c r="S2293" s="9">
        <f t="shared" si="356"/>
        <v>21.675000000000001</v>
      </c>
      <c r="T2293" s="9">
        <f t="shared" si="357"/>
        <v>27.875</v>
      </c>
      <c r="U2293" s="8">
        <f t="shared" si="358"/>
        <v>26.841666666666669</v>
      </c>
      <c r="V2293" s="8">
        <f t="shared" si="359"/>
        <v>27.1</v>
      </c>
    </row>
    <row r="2294" spans="1:22" ht="13.5" x14ac:dyDescent="0.25">
      <c r="A2294" s="3">
        <f>RSI!A2294</f>
        <v>45342</v>
      </c>
      <c r="B2294" s="2">
        <f>RSI!B2294</f>
        <v>0.7</v>
      </c>
      <c r="C2294" s="2">
        <f>RSI!I2294</f>
        <v>10.636054830620637</v>
      </c>
      <c r="D2294" s="2">
        <f>MACD!E2294</f>
        <v>3.7946213144026686E-3</v>
      </c>
      <c r="E2294" s="2">
        <f>MACD!F2294</f>
        <v>7.9123727575764816E-3</v>
      </c>
      <c r="F2294" s="2">
        <f>'Moving Avg'!D2294</f>
        <v>0.72399999999999998</v>
      </c>
      <c r="G2294" s="2">
        <f>'Moving Avg'!F2294</f>
        <v>0.74750000000000005</v>
      </c>
      <c r="H2294" s="2">
        <f>'Moving Avg'!G2294</f>
        <v>0.82020000000000015</v>
      </c>
      <c r="I2294" s="2">
        <f>'Moving Avg'!H2294</f>
        <v>0.93204999999999816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50</v>
      </c>
      <c r="N2294" s="8">
        <f t="shared" si="351"/>
        <v>45</v>
      </c>
      <c r="O2294" s="8">
        <f t="shared" si="352"/>
        <v>0</v>
      </c>
      <c r="P2294" s="8">
        <f t="shared" si="353"/>
        <v>16.5</v>
      </c>
      <c r="Q2294" s="9">
        <f t="shared" si="354"/>
        <v>35.725000000000001</v>
      </c>
      <c r="R2294" s="9">
        <f t="shared" si="355"/>
        <v>23.125</v>
      </c>
      <c r="S2294" s="9">
        <f t="shared" si="356"/>
        <v>21.675000000000001</v>
      </c>
      <c r="T2294" s="9">
        <f t="shared" si="357"/>
        <v>27.875</v>
      </c>
      <c r="U2294" s="8">
        <f t="shared" si="358"/>
        <v>26.841666666666669</v>
      </c>
      <c r="V2294" s="8">
        <f t="shared" si="359"/>
        <v>27.1</v>
      </c>
    </row>
    <row r="2295" spans="1:22" ht="13.5" x14ac:dyDescent="0.25">
      <c r="A2295" s="3">
        <f>RSI!A2295</f>
        <v>45343</v>
      </c>
      <c r="B2295" s="2">
        <f>RSI!B2295</f>
        <v>0.69</v>
      </c>
      <c r="C2295" s="2">
        <f>RSI!I2295</f>
        <v>9.5241952482891463</v>
      </c>
      <c r="D2295" s="2">
        <f>MACD!E2295</f>
        <v>7.9440659375756839E-3</v>
      </c>
      <c r="E2295" s="2">
        <f>MACD!F2295</f>
        <v>7.9187113935763227E-3</v>
      </c>
      <c r="F2295" s="2">
        <f>'Moving Avg'!D2295</f>
        <v>0.71599999999999997</v>
      </c>
      <c r="G2295" s="2">
        <f>'Moving Avg'!F2295</f>
        <v>0.74399999999999999</v>
      </c>
      <c r="H2295" s="2">
        <f>'Moving Avg'!G2295</f>
        <v>0.81699999999999984</v>
      </c>
      <c r="I2295" s="2">
        <f>'Moving Avg'!H2295</f>
        <v>0.93074999999999819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  <c r="M2295" s="8">
        <f t="shared" si="350"/>
        <v>50</v>
      </c>
      <c r="N2295" s="8">
        <f t="shared" si="351"/>
        <v>0</v>
      </c>
      <c r="O2295" s="8">
        <f t="shared" si="352"/>
        <v>0</v>
      </c>
      <c r="P2295" s="8">
        <f t="shared" si="353"/>
        <v>16.5</v>
      </c>
      <c r="Q2295" s="9">
        <f t="shared" si="354"/>
        <v>19.975000000000001</v>
      </c>
      <c r="R2295" s="9">
        <f t="shared" si="355"/>
        <v>14.125</v>
      </c>
      <c r="S2295" s="9">
        <f t="shared" si="356"/>
        <v>14.925000000000001</v>
      </c>
      <c r="T2295" s="9">
        <f t="shared" si="357"/>
        <v>16.625</v>
      </c>
      <c r="U2295" s="8">
        <f t="shared" si="358"/>
        <v>16.341666666666669</v>
      </c>
      <c r="V2295" s="8">
        <f t="shared" si="359"/>
        <v>16.412500000000001</v>
      </c>
    </row>
    <row r="2296" spans="1:22" ht="13.5" x14ac:dyDescent="0.25">
      <c r="A2296" s="3">
        <f>RSI!A2296</f>
        <v>45344</v>
      </c>
      <c r="B2296" s="2">
        <f>RSI!B2296</f>
        <v>0.66</v>
      </c>
      <c r="C2296" s="2">
        <f>RSI!I2296</f>
        <v>7.1196458434766186</v>
      </c>
      <c r="D2296" s="2">
        <f>MACD!E2296</f>
        <v>1.4124467668693352E-2</v>
      </c>
      <c r="E2296" s="2">
        <f>MACD!F2296</f>
        <v>9.159862648599729E-3</v>
      </c>
      <c r="F2296" s="2">
        <f>'Moving Avg'!D2296</f>
        <v>0.70200000000000007</v>
      </c>
      <c r="G2296" s="2">
        <f>'Moving Avg'!F2296</f>
        <v>0.7390000000000001</v>
      </c>
      <c r="H2296" s="2">
        <f>'Moving Avg'!G2296</f>
        <v>0.81319999999999992</v>
      </c>
      <c r="I2296" s="2">
        <f>'Moving Avg'!H2296</f>
        <v>0.92929999999999813</v>
      </c>
      <c r="J2296" s="6" t="str">
        <f>OBV!F2296</f>
        <v>BEARISH</v>
      </c>
      <c r="K2296" s="6" t="str">
        <f>OBV!G2296</f>
        <v>STRONG</v>
      </c>
      <c r="L2296" s="6" t="str">
        <f>OBV!H2296</f>
        <v>CONFIRMED BEARISH</v>
      </c>
      <c r="M2296" s="8">
        <f t="shared" si="350"/>
        <v>50</v>
      </c>
      <c r="N2296" s="8">
        <f t="shared" si="351"/>
        <v>0</v>
      </c>
      <c r="O2296" s="8">
        <f t="shared" si="352"/>
        <v>0</v>
      </c>
      <c r="P2296" s="8">
        <f t="shared" si="353"/>
        <v>33</v>
      </c>
      <c r="Q2296" s="9">
        <f t="shared" si="354"/>
        <v>22.45</v>
      </c>
      <c r="R2296" s="9">
        <f t="shared" si="355"/>
        <v>18.25</v>
      </c>
      <c r="S2296" s="9">
        <f t="shared" si="356"/>
        <v>22.35</v>
      </c>
      <c r="T2296" s="9">
        <f t="shared" si="357"/>
        <v>20.75</v>
      </c>
      <c r="U2296" s="8">
        <f t="shared" si="358"/>
        <v>21.016666666666669</v>
      </c>
      <c r="V2296" s="8">
        <f t="shared" si="359"/>
        <v>20.950000000000003</v>
      </c>
    </row>
    <row r="2297" spans="1:22" ht="13.5" x14ac:dyDescent="0.25">
      <c r="A2297" s="3">
        <f>RSI!A2297</f>
        <v>45345</v>
      </c>
      <c r="B2297" s="2">
        <f>RSI!B2297</f>
        <v>0.64</v>
      </c>
      <c r="C2297" s="2">
        <f>RSI!I2297</f>
        <v>6.0271690684010508</v>
      </c>
      <c r="D2297" s="2">
        <f>MACD!E2297</f>
        <v>2.1426782783743326E-2</v>
      </c>
      <c r="E2297" s="2">
        <f>MACD!F2297</f>
        <v>1.161324667562845E-2</v>
      </c>
      <c r="F2297" s="2">
        <f>'Moving Avg'!D2297</f>
        <v>0.68400000000000005</v>
      </c>
      <c r="G2297" s="2">
        <f>'Moving Avg'!F2297</f>
        <v>0.73299999999999998</v>
      </c>
      <c r="H2297" s="2">
        <f>'Moving Avg'!G2297</f>
        <v>0.80900000000000005</v>
      </c>
      <c r="I2297" s="2">
        <f>'Moving Avg'!H2297</f>
        <v>0.92769999999999808</v>
      </c>
      <c r="J2297" s="6" t="str">
        <f>OBV!F2297</f>
        <v>BEARISH</v>
      </c>
      <c r="K2297" s="6" t="str">
        <f>OBV!G2297</f>
        <v>STRONG</v>
      </c>
      <c r="L2297" s="6" t="str">
        <f>OBV!H2297</f>
        <v>CONFIRMED BEARISH</v>
      </c>
      <c r="M2297" s="8">
        <f t="shared" si="350"/>
        <v>50</v>
      </c>
      <c r="N2297" s="8">
        <f t="shared" si="351"/>
        <v>0</v>
      </c>
      <c r="O2297" s="8">
        <f t="shared" si="352"/>
        <v>0</v>
      </c>
      <c r="P2297" s="8">
        <f t="shared" si="353"/>
        <v>33</v>
      </c>
      <c r="Q2297" s="9">
        <f t="shared" si="354"/>
        <v>22.45</v>
      </c>
      <c r="R2297" s="9">
        <f t="shared" si="355"/>
        <v>18.25</v>
      </c>
      <c r="S2297" s="9">
        <f t="shared" si="356"/>
        <v>22.35</v>
      </c>
      <c r="T2297" s="9">
        <f t="shared" si="357"/>
        <v>20.75</v>
      </c>
      <c r="U2297" s="8">
        <f t="shared" si="358"/>
        <v>21.016666666666669</v>
      </c>
      <c r="V2297" s="8">
        <f t="shared" si="359"/>
        <v>20.950000000000003</v>
      </c>
    </row>
    <row r="2298" spans="1:22" ht="13.5" x14ac:dyDescent="0.25">
      <c r="A2298" s="3">
        <f>RSI!A2298</f>
        <v>45348</v>
      </c>
      <c r="B2298" s="2">
        <f>RSI!B2298</f>
        <v>0.62</v>
      </c>
      <c r="C2298" s="2">
        <f>RSI!I2298</f>
        <v>5.1724307221407031</v>
      </c>
      <c r="D2298" s="2">
        <f>MACD!E2298</f>
        <v>2.9752792827913654E-2</v>
      </c>
      <c r="E2298" s="2">
        <f>MACD!F2298</f>
        <v>1.5241155906085492E-2</v>
      </c>
      <c r="F2298" s="2">
        <f>'Moving Avg'!D2298</f>
        <v>0.66200000000000003</v>
      </c>
      <c r="G2298" s="2">
        <f>'Moving Avg'!F2298</f>
        <v>0.72599999999999998</v>
      </c>
      <c r="H2298" s="2">
        <f>'Moving Avg'!G2298</f>
        <v>0.8044</v>
      </c>
      <c r="I2298" s="2">
        <f>'Moving Avg'!H2298</f>
        <v>0.92584999999999829</v>
      </c>
      <c r="J2298" s="6" t="str">
        <f>OBV!F2298</f>
        <v>BEARISH</v>
      </c>
      <c r="K2298" s="6" t="str">
        <f>OBV!G2298</f>
        <v>STRONG</v>
      </c>
      <c r="L2298" s="6" t="str">
        <f>OBV!H2298</f>
        <v>CONFIRMED BEARISH</v>
      </c>
      <c r="M2298" s="8">
        <f t="shared" si="350"/>
        <v>50</v>
      </c>
      <c r="N2298" s="8">
        <f t="shared" si="351"/>
        <v>0</v>
      </c>
      <c r="O2298" s="8">
        <f t="shared" si="352"/>
        <v>0</v>
      </c>
      <c r="P2298" s="8">
        <f t="shared" si="353"/>
        <v>33</v>
      </c>
      <c r="Q2298" s="9">
        <f t="shared" si="354"/>
        <v>22.45</v>
      </c>
      <c r="R2298" s="9">
        <f t="shared" si="355"/>
        <v>18.25</v>
      </c>
      <c r="S2298" s="9">
        <f t="shared" si="356"/>
        <v>22.35</v>
      </c>
      <c r="T2298" s="9">
        <f t="shared" si="357"/>
        <v>20.75</v>
      </c>
      <c r="U2298" s="8">
        <f t="shared" si="358"/>
        <v>21.016666666666669</v>
      </c>
      <c r="V2298" s="8">
        <f t="shared" si="359"/>
        <v>20.950000000000003</v>
      </c>
    </row>
    <row r="2299" spans="1:22" ht="13.5" x14ac:dyDescent="0.25">
      <c r="A2299" s="3">
        <f>RSI!A2299</f>
        <v>45349</v>
      </c>
      <c r="B2299" s="2">
        <f>RSI!B2299</f>
        <v>0.6</v>
      </c>
      <c r="C2299" s="2">
        <f>RSI!I2299</f>
        <v>4.4871410057734522</v>
      </c>
      <c r="D2299" s="2">
        <f>MACD!E2299</f>
        <v>3.4398495365905779E-2</v>
      </c>
      <c r="E2299" s="2">
        <f>MACD!F2299</f>
        <v>1.907262379804955E-2</v>
      </c>
      <c r="F2299" s="2">
        <f>'Moving Avg'!D2299</f>
        <v>0.64200000000000013</v>
      </c>
      <c r="G2299" s="2">
        <f>'Moving Avg'!F2299</f>
        <v>0.71799999999999997</v>
      </c>
      <c r="H2299" s="2">
        <f>'Moving Avg'!G2299</f>
        <v>0.79880000000000007</v>
      </c>
      <c r="I2299" s="2">
        <f>'Moving Avg'!H2299</f>
        <v>0.92384999999999817</v>
      </c>
      <c r="J2299" s="6" t="str">
        <f>OBV!F2299</f>
        <v>BEARISH</v>
      </c>
      <c r="K2299" s="6" t="str">
        <f>OBV!G2299</f>
        <v>STRONG</v>
      </c>
      <c r="L2299" s="6" t="str">
        <f>OBV!H2299</f>
        <v>CONFIRMED BEARISH</v>
      </c>
      <c r="M2299" s="8">
        <f t="shared" si="350"/>
        <v>50</v>
      </c>
      <c r="N2299" s="8">
        <f t="shared" si="351"/>
        <v>0</v>
      </c>
      <c r="O2299" s="8">
        <f t="shared" si="352"/>
        <v>0</v>
      </c>
      <c r="P2299" s="8">
        <f t="shared" si="353"/>
        <v>33</v>
      </c>
      <c r="Q2299" s="9">
        <f t="shared" si="354"/>
        <v>22.45</v>
      </c>
      <c r="R2299" s="9">
        <f t="shared" si="355"/>
        <v>18.25</v>
      </c>
      <c r="S2299" s="9">
        <f t="shared" si="356"/>
        <v>22.35</v>
      </c>
      <c r="T2299" s="9">
        <f t="shared" si="357"/>
        <v>20.75</v>
      </c>
      <c r="U2299" s="8">
        <f t="shared" si="358"/>
        <v>21.016666666666669</v>
      </c>
      <c r="V2299" s="8">
        <f t="shared" si="359"/>
        <v>20.950000000000003</v>
      </c>
    </row>
    <row r="2300" spans="1:22" ht="13.5" x14ac:dyDescent="0.25">
      <c r="A2300" s="3">
        <f>RSI!A2300</f>
        <v>45350</v>
      </c>
      <c r="B2300" s="2">
        <f>RSI!B2300</f>
        <v>0.62</v>
      </c>
      <c r="C2300" s="2">
        <f>RSI!I2300</f>
        <v>16.413319232811745</v>
      </c>
      <c r="D2300" s="2">
        <f>MACD!E2300</f>
        <v>3.7646285156459069E-2</v>
      </c>
      <c r="E2300" s="2">
        <f>MACD!F2300</f>
        <v>2.2787356069731455E-2</v>
      </c>
      <c r="F2300" s="2">
        <f>'Moving Avg'!D2300</f>
        <v>0.628</v>
      </c>
      <c r="G2300" s="2">
        <f>'Moving Avg'!F2300</f>
        <v>0.71149999999999991</v>
      </c>
      <c r="H2300" s="2">
        <f>'Moving Avg'!G2300</f>
        <v>0.79320000000000013</v>
      </c>
      <c r="I2300" s="2">
        <f>'Moving Avg'!H2300</f>
        <v>0.92174999999999829</v>
      </c>
      <c r="J2300" s="6" t="str">
        <f>OBV!F2300</f>
        <v>BEARISH</v>
      </c>
      <c r="K2300" s="6" t="str">
        <f>OBV!G2300</f>
        <v>STRONG</v>
      </c>
      <c r="L2300" s="6" t="str">
        <f>OBV!H2300</f>
        <v>CONFIRMED BEARISH</v>
      </c>
      <c r="M2300" s="8">
        <f t="shared" si="350"/>
        <v>50</v>
      </c>
      <c r="N2300" s="8">
        <f t="shared" si="351"/>
        <v>0</v>
      </c>
      <c r="O2300" s="8">
        <f t="shared" si="352"/>
        <v>0</v>
      </c>
      <c r="P2300" s="8">
        <f t="shared" si="353"/>
        <v>33</v>
      </c>
      <c r="Q2300" s="9">
        <f t="shared" si="354"/>
        <v>22.45</v>
      </c>
      <c r="R2300" s="9">
        <f t="shared" si="355"/>
        <v>18.25</v>
      </c>
      <c r="S2300" s="9">
        <f t="shared" si="356"/>
        <v>22.35</v>
      </c>
      <c r="T2300" s="9">
        <f t="shared" si="357"/>
        <v>20.75</v>
      </c>
      <c r="U2300" s="8">
        <f t="shared" si="358"/>
        <v>21.016666666666669</v>
      </c>
      <c r="V2300" s="8">
        <f t="shared" si="359"/>
        <v>20.950000000000003</v>
      </c>
    </row>
    <row r="2301" spans="1:22" ht="13.5" x14ac:dyDescent="0.25">
      <c r="A2301" s="3">
        <f>RSI!A2301</f>
        <v>45351</v>
      </c>
      <c r="B2301" s="2">
        <f>RSI!B2301</f>
        <v>0.64</v>
      </c>
      <c r="C2301" s="2">
        <f>RSI!I2301</f>
        <v>26.320916578216739</v>
      </c>
      <c r="D2301" s="2">
        <f>MACD!E2301</f>
        <v>3.9533912084596667E-2</v>
      </c>
      <c r="E2301" s="2">
        <f>MACD!F2301</f>
        <v>2.6136667272704497E-2</v>
      </c>
      <c r="F2301" s="2">
        <f>'Moving Avg'!D2301</f>
        <v>0.624</v>
      </c>
      <c r="G2301" s="2">
        <f>'Moving Avg'!F2301</f>
        <v>0.70599999999999996</v>
      </c>
      <c r="H2301" s="2">
        <f>'Moving Avg'!G2301</f>
        <v>0.78800000000000014</v>
      </c>
      <c r="I2301" s="2">
        <f>'Moving Avg'!H2301</f>
        <v>0.9196499999999983</v>
      </c>
      <c r="J2301" s="6" t="str">
        <f>OBV!F2301</f>
        <v>BEARISH</v>
      </c>
      <c r="K2301" s="6" t="str">
        <f>OBV!G2301</f>
        <v>STRONG</v>
      </c>
      <c r="L2301" s="6" t="str">
        <f>OBV!H2301</f>
        <v>CONFIRMED BEARISH</v>
      </c>
      <c r="M2301" s="8">
        <f t="shared" si="350"/>
        <v>50</v>
      </c>
      <c r="N2301" s="8">
        <f t="shared" si="351"/>
        <v>0</v>
      </c>
      <c r="O2301" s="8">
        <f t="shared" si="352"/>
        <v>0</v>
      </c>
      <c r="P2301" s="8">
        <f t="shared" si="353"/>
        <v>33</v>
      </c>
      <c r="Q2301" s="9">
        <f t="shared" si="354"/>
        <v>22.45</v>
      </c>
      <c r="R2301" s="9">
        <f t="shared" si="355"/>
        <v>18.25</v>
      </c>
      <c r="S2301" s="9">
        <f t="shared" si="356"/>
        <v>22.35</v>
      </c>
      <c r="T2301" s="9">
        <f t="shared" si="357"/>
        <v>20.75</v>
      </c>
      <c r="U2301" s="8">
        <f t="shared" si="358"/>
        <v>21.016666666666669</v>
      </c>
      <c r="V2301" s="8">
        <f t="shared" si="359"/>
        <v>20.950000000000003</v>
      </c>
    </row>
    <row r="2302" spans="1:22" ht="13.5" x14ac:dyDescent="0.25">
      <c r="A2302" s="3">
        <f>RSI!A2302</f>
        <v>45352</v>
      </c>
      <c r="B2302" s="2">
        <f>RSI!B2302</f>
        <v>0.66</v>
      </c>
      <c r="C2302" s="2">
        <f>RSI!I2302</f>
        <v>34.661307234136629</v>
      </c>
      <c r="D2302" s="2">
        <f>MACD!E2302</f>
        <v>4.0106452702543871E-2</v>
      </c>
      <c r="E2302" s="2">
        <f>MACD!F2302</f>
        <v>2.8930624358672372E-2</v>
      </c>
      <c r="F2302" s="2">
        <f>'Moving Avg'!D2302</f>
        <v>0.628</v>
      </c>
      <c r="G2302" s="2">
        <f>'Moving Avg'!F2302</f>
        <v>0.70150000000000001</v>
      </c>
      <c r="H2302" s="2">
        <f>'Moving Avg'!G2302</f>
        <v>0.78320000000000012</v>
      </c>
      <c r="I2302" s="2">
        <f>'Moving Avg'!H2302</f>
        <v>0.91759999999999831</v>
      </c>
      <c r="J2302" s="6" t="str">
        <f>OBV!F2302</f>
        <v>BEARISH</v>
      </c>
      <c r="K2302" s="6" t="str">
        <f>OBV!G2302</f>
        <v>STRONG</v>
      </c>
      <c r="L2302" s="6" t="str">
        <f>OBV!H2302</f>
        <v>BEARISH DIVERGENCE</v>
      </c>
      <c r="M2302" s="8">
        <f t="shared" si="350"/>
        <v>25</v>
      </c>
      <c r="N2302" s="8">
        <f t="shared" si="351"/>
        <v>0</v>
      </c>
      <c r="O2302" s="8">
        <f t="shared" si="352"/>
        <v>0</v>
      </c>
      <c r="P2302" s="8">
        <f t="shared" si="353"/>
        <v>33</v>
      </c>
      <c r="Q2302" s="9">
        <f t="shared" si="354"/>
        <v>13.7</v>
      </c>
      <c r="R2302" s="9">
        <f t="shared" si="355"/>
        <v>13.25</v>
      </c>
      <c r="S2302" s="9">
        <f t="shared" si="356"/>
        <v>18.600000000000001</v>
      </c>
      <c r="T2302" s="9">
        <f t="shared" si="357"/>
        <v>14.5</v>
      </c>
      <c r="U2302" s="8">
        <f t="shared" si="358"/>
        <v>15.183333333333332</v>
      </c>
      <c r="V2302" s="8">
        <f t="shared" si="359"/>
        <v>15.012499999999999</v>
      </c>
    </row>
    <row r="2303" spans="1:22" ht="13.5" x14ac:dyDescent="0.25">
      <c r="A2303" s="3">
        <f>RSI!A2303</f>
        <v>45355</v>
      </c>
      <c r="B2303" s="2">
        <f>RSI!B2303</f>
        <v>0.68</v>
      </c>
      <c r="C2303" s="2">
        <f>RSI!I2303</f>
        <v>41.761017715903456</v>
      </c>
      <c r="D2303" s="2">
        <f>MACD!E2303</f>
        <v>3.9414210135949146E-2</v>
      </c>
      <c r="E2303" s="2">
        <f>MACD!F2303</f>
        <v>3.1027341514127726E-2</v>
      </c>
      <c r="F2303" s="2">
        <f>'Moving Avg'!D2303</f>
        <v>0.64</v>
      </c>
      <c r="G2303" s="2">
        <f>'Moving Avg'!F2303</f>
        <v>0.69799999999999995</v>
      </c>
      <c r="H2303" s="2">
        <f>'Moving Avg'!G2303</f>
        <v>0.77880000000000005</v>
      </c>
      <c r="I2303" s="2">
        <f>'Moving Avg'!H2303</f>
        <v>0.91564999999999841</v>
      </c>
      <c r="J2303" s="6" t="str">
        <f>OBV!F2303</f>
        <v>BEARISH</v>
      </c>
      <c r="K2303" s="6" t="str">
        <f>OBV!G2303</f>
        <v>STRONG</v>
      </c>
      <c r="L2303" s="6" t="str">
        <f>OBV!H2303</f>
        <v>BEARISH DIVERGENCE</v>
      </c>
      <c r="M2303" s="8">
        <f t="shared" si="350"/>
        <v>25</v>
      </c>
      <c r="N2303" s="8">
        <f t="shared" si="351"/>
        <v>0</v>
      </c>
      <c r="O2303" s="8">
        <f t="shared" si="352"/>
        <v>0</v>
      </c>
      <c r="P2303" s="8">
        <f t="shared" si="353"/>
        <v>33</v>
      </c>
      <c r="Q2303" s="9">
        <f t="shared" si="354"/>
        <v>13.7</v>
      </c>
      <c r="R2303" s="9">
        <f t="shared" si="355"/>
        <v>13.25</v>
      </c>
      <c r="S2303" s="9">
        <f t="shared" si="356"/>
        <v>18.600000000000001</v>
      </c>
      <c r="T2303" s="9">
        <f t="shared" si="357"/>
        <v>14.5</v>
      </c>
      <c r="U2303" s="8">
        <f t="shared" si="358"/>
        <v>15.183333333333332</v>
      </c>
      <c r="V2303" s="8">
        <f t="shared" si="359"/>
        <v>15.012499999999999</v>
      </c>
    </row>
    <row r="2304" spans="1:22" ht="13.5" x14ac:dyDescent="0.25">
      <c r="A2304" s="3">
        <f>RSI!A2304</f>
        <v>45356</v>
      </c>
      <c r="B2304" s="2">
        <f>RSI!B2304</f>
        <v>0.67</v>
      </c>
      <c r="C2304" s="2">
        <f>RSI!I2304</f>
        <v>39.45266971699705</v>
      </c>
      <c r="D2304" s="2">
        <f>MACD!E2304</f>
        <v>3.5117846756013704E-2</v>
      </c>
      <c r="E2304" s="2">
        <f>MACD!F2304</f>
        <v>3.1845442562504919E-2</v>
      </c>
      <c r="F2304" s="2">
        <f>'Moving Avg'!D2304</f>
        <v>0.65400000000000003</v>
      </c>
      <c r="G2304" s="2">
        <f>'Moving Avg'!F2304</f>
        <v>0.69350000000000001</v>
      </c>
      <c r="H2304" s="2">
        <f>'Moving Avg'!G2304</f>
        <v>0.77420000000000011</v>
      </c>
      <c r="I2304" s="2">
        <f>'Moving Avg'!H2304</f>
        <v>0.91364999999999841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25</v>
      </c>
      <c r="N2304" s="8">
        <f t="shared" si="351"/>
        <v>0</v>
      </c>
      <c r="O2304" s="8">
        <f t="shared" si="352"/>
        <v>0</v>
      </c>
      <c r="P2304" s="8">
        <f t="shared" si="353"/>
        <v>83.5</v>
      </c>
      <c r="Q2304" s="9">
        <f t="shared" si="354"/>
        <v>21.274999999999999</v>
      </c>
      <c r="R2304" s="9">
        <f t="shared" si="355"/>
        <v>25.875</v>
      </c>
      <c r="S2304" s="9">
        <f t="shared" si="356"/>
        <v>41.325000000000003</v>
      </c>
      <c r="T2304" s="9">
        <f t="shared" si="357"/>
        <v>27.125</v>
      </c>
      <c r="U2304" s="8">
        <f t="shared" si="358"/>
        <v>29.491666666666664</v>
      </c>
      <c r="V2304" s="8">
        <f t="shared" si="359"/>
        <v>28.9</v>
      </c>
    </row>
    <row r="2305" spans="1:22" ht="13.5" x14ac:dyDescent="0.25">
      <c r="A2305" s="3">
        <f>RSI!A2305</f>
        <v>45357</v>
      </c>
      <c r="B2305" s="2">
        <f>RSI!B2305</f>
        <v>0.69</v>
      </c>
      <c r="C2305" s="2">
        <f>RSI!I2305</f>
        <v>45.894195458638251</v>
      </c>
      <c r="D2305" s="2">
        <f>MACD!E2305</f>
        <v>2.8673484030924512E-2</v>
      </c>
      <c r="E2305" s="2">
        <f>MACD!F2305</f>
        <v>3.1211050856188839E-2</v>
      </c>
      <c r="F2305" s="2">
        <f>'Moving Avg'!D2305</f>
        <v>0.66799999999999993</v>
      </c>
      <c r="G2305" s="2">
        <f>'Moving Avg'!F2305</f>
        <v>0.69000000000000006</v>
      </c>
      <c r="H2305" s="2">
        <f>'Moving Avg'!G2305</f>
        <v>0.77000000000000013</v>
      </c>
      <c r="I2305" s="2">
        <f>'Moving Avg'!H2305</f>
        <v>0.91174999999999828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  <c r="M2305" s="8">
        <f t="shared" si="350"/>
        <v>25</v>
      </c>
      <c r="N2305" s="8">
        <f t="shared" si="351"/>
        <v>45</v>
      </c>
      <c r="O2305" s="8">
        <f t="shared" si="352"/>
        <v>0</v>
      </c>
      <c r="P2305" s="8">
        <f t="shared" si="353"/>
        <v>83.5</v>
      </c>
      <c r="Q2305" s="9">
        <f t="shared" si="354"/>
        <v>37.024999999999999</v>
      </c>
      <c r="R2305" s="9">
        <f t="shared" si="355"/>
        <v>34.875</v>
      </c>
      <c r="S2305" s="9">
        <f t="shared" si="356"/>
        <v>48.075000000000003</v>
      </c>
      <c r="T2305" s="9">
        <f t="shared" si="357"/>
        <v>38.375</v>
      </c>
      <c r="U2305" s="8">
        <f t="shared" si="358"/>
        <v>39.991666666666667</v>
      </c>
      <c r="V2305" s="8">
        <f t="shared" si="359"/>
        <v>39.587500000000006</v>
      </c>
    </row>
    <row r="2306" spans="1:22" ht="13.5" x14ac:dyDescent="0.25">
      <c r="A2306" s="3">
        <f>RSI!A2306</f>
        <v>45358</v>
      </c>
      <c r="B2306" s="2">
        <f>RSI!B2306</f>
        <v>0.72</v>
      </c>
      <c r="C2306" s="2">
        <f>RSI!I2306</f>
        <v>53.829042691939144</v>
      </c>
      <c r="D2306" s="2">
        <f>MACD!E2306</f>
        <v>1.6460111707496616E-2</v>
      </c>
      <c r="E2306" s="2">
        <f>MACD!F2306</f>
        <v>2.8260863026450398E-2</v>
      </c>
      <c r="F2306" s="2">
        <f>'Moving Avg'!D2306</f>
        <v>0.68399999999999994</v>
      </c>
      <c r="G2306" s="2">
        <f>'Moving Avg'!F2306</f>
        <v>0.68799999999999994</v>
      </c>
      <c r="H2306" s="2">
        <f>'Moving Avg'!G2306</f>
        <v>0.76639999999999997</v>
      </c>
      <c r="I2306" s="2">
        <f>'Moving Avg'!H2306</f>
        <v>0.91004999999999825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83.5</v>
      </c>
      <c r="Q2306" s="9">
        <f t="shared" si="354"/>
        <v>37.024999999999999</v>
      </c>
      <c r="R2306" s="9">
        <f t="shared" si="355"/>
        <v>34.875</v>
      </c>
      <c r="S2306" s="9">
        <f t="shared" si="356"/>
        <v>48.075000000000003</v>
      </c>
      <c r="T2306" s="9">
        <f t="shared" si="357"/>
        <v>38.375</v>
      </c>
      <c r="U2306" s="8">
        <f t="shared" si="358"/>
        <v>39.991666666666667</v>
      </c>
      <c r="V2306" s="8">
        <f t="shared" si="359"/>
        <v>39.587500000000006</v>
      </c>
    </row>
    <row r="2307" spans="1:22" ht="13.5" x14ac:dyDescent="0.25">
      <c r="A2307" s="3">
        <f>RSI!A2307</f>
        <v>45359</v>
      </c>
      <c r="B2307" s="2">
        <f>RSI!B2307</f>
        <v>0.71</v>
      </c>
      <c r="C2307" s="2">
        <f>RSI!I2307</f>
        <v>51.136932618388464</v>
      </c>
      <c r="D2307" s="2">
        <f>MACD!E2307</f>
        <v>3.6837076169761174E-3</v>
      </c>
      <c r="E2307" s="2">
        <f>MACD!F2307</f>
        <v>2.3345431944555541E-2</v>
      </c>
      <c r="F2307" s="2">
        <f>'Moving Avg'!D2307</f>
        <v>0.69399999999999995</v>
      </c>
      <c r="G2307" s="2">
        <f>'Moving Avg'!F2307</f>
        <v>0.6855</v>
      </c>
      <c r="H2307" s="2">
        <f>'Moving Avg'!G2307</f>
        <v>0.76260000000000017</v>
      </c>
      <c r="I2307" s="2">
        <f>'Moving Avg'!H2307</f>
        <v>0.90834999999999821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si="360"/>
        <v>25</v>
      </c>
      <c r="N2307" s="8">
        <f t="shared" si="361"/>
        <v>45</v>
      </c>
      <c r="O2307" s="8">
        <f t="shared" si="362"/>
        <v>0</v>
      </c>
      <c r="P2307" s="8">
        <f t="shared" si="363"/>
        <v>83.5</v>
      </c>
      <c r="Q2307" s="9">
        <f t="shared" ref="Q2307:Q2370" si="364">0.35*M2307+N2307*0.35+O2307*0.15+P2307*0.15</f>
        <v>37.024999999999999</v>
      </c>
      <c r="R2307" s="9">
        <f t="shared" ref="R2307:R2370" si="365">M2307*0.2+N2307*0.2+O2307*0.35+P2307*0.25</f>
        <v>34.875</v>
      </c>
      <c r="S2307" s="9">
        <f t="shared" ref="S2307:S2370" si="366">M2307*0.15+N2307*0.15+O2307*0.25+P2307*0.45</f>
        <v>48.075000000000003</v>
      </c>
      <c r="T2307" s="9">
        <f t="shared" ref="T2307:T2370" si="367">0.25*SUM(M2307:P2307)</f>
        <v>38.375</v>
      </c>
      <c r="U2307" s="8">
        <f t="shared" ref="U2307:U2370" si="368">SUM(Q2307:S2307)/3</f>
        <v>39.991666666666667</v>
      </c>
      <c r="V2307" s="8">
        <f t="shared" ref="V2307:V2370" si="369">SUM(Q2307:T2307)/4</f>
        <v>39.587500000000006</v>
      </c>
    </row>
    <row r="2308" spans="1:22" ht="13.5" x14ac:dyDescent="0.25">
      <c r="A2308" s="3">
        <f>RSI!A2308</f>
        <v>45362</v>
      </c>
      <c r="B2308" s="2">
        <f>RSI!B2308</f>
        <v>0.71</v>
      </c>
      <c r="C2308" s="2">
        <f>RSI!I2308</f>
        <v>51.136932618388464</v>
      </c>
      <c r="D2308" s="2">
        <f>MACD!E2308</f>
        <v>-1.0242919036474118E-2</v>
      </c>
      <c r="E2308" s="2">
        <f>MACD!F2308</f>
        <v>1.6627761748349609E-2</v>
      </c>
      <c r="F2308" s="2">
        <f>'Moving Avg'!D2308</f>
        <v>0.7</v>
      </c>
      <c r="G2308" s="2">
        <f>'Moving Avg'!F2308</f>
        <v>0.68300000000000005</v>
      </c>
      <c r="H2308" s="2">
        <f>'Moving Avg'!G2308</f>
        <v>0.75800000000000023</v>
      </c>
      <c r="I2308" s="2">
        <f>'Moving Avg'!H2308</f>
        <v>0.9066499999999984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0"/>
        <v>25</v>
      </c>
      <c r="N2308" s="8">
        <f t="shared" si="361"/>
        <v>100</v>
      </c>
      <c r="O2308" s="8">
        <f t="shared" si="362"/>
        <v>0</v>
      </c>
      <c r="P2308" s="8">
        <f t="shared" si="363"/>
        <v>83.5</v>
      </c>
      <c r="Q2308" s="9">
        <f t="shared" si="364"/>
        <v>56.274999999999999</v>
      </c>
      <c r="R2308" s="9">
        <f t="shared" si="365"/>
        <v>45.875</v>
      </c>
      <c r="S2308" s="9">
        <f t="shared" si="366"/>
        <v>56.325000000000003</v>
      </c>
      <c r="T2308" s="9">
        <f t="shared" si="367"/>
        <v>52.125</v>
      </c>
      <c r="U2308" s="8">
        <f t="shared" si="368"/>
        <v>52.82500000000001</v>
      </c>
      <c r="V2308" s="8">
        <f t="shared" si="369"/>
        <v>52.650000000000006</v>
      </c>
    </row>
    <row r="2309" spans="1:22" ht="13.5" x14ac:dyDescent="0.25">
      <c r="A2309" s="3">
        <f>RSI!A2309</f>
        <v>45363</v>
      </c>
      <c r="B2309" s="2">
        <f>RSI!B2309</f>
        <v>0.7</v>
      </c>
      <c r="C2309" s="2">
        <f>RSI!I2309</f>
        <v>48.333477751525585</v>
      </c>
      <c r="D2309" s="2">
        <f>MACD!E2309</f>
        <v>-2.4399188704715913E-2</v>
      </c>
      <c r="E2309" s="2">
        <f>MACD!F2309</f>
        <v>8.4223716577365056E-3</v>
      </c>
      <c r="F2309" s="2">
        <f>'Moving Avg'!D2309</f>
        <v>0.70600000000000007</v>
      </c>
      <c r="G2309" s="2">
        <f>'Moving Avg'!F2309</f>
        <v>0.68149999999999999</v>
      </c>
      <c r="H2309" s="2">
        <f>'Moving Avg'!G2309</f>
        <v>0.75400000000000023</v>
      </c>
      <c r="I2309" s="2">
        <f>'Moving Avg'!H2309</f>
        <v>0.90509999999999824</v>
      </c>
      <c r="J2309" s="6" t="str">
        <f>OBV!F2309</f>
        <v>BULLISH</v>
      </c>
      <c r="K2309" s="6" t="str">
        <f>OBV!G2309</f>
        <v>NEUTRAL</v>
      </c>
      <c r="L2309" s="6" t="str">
        <f>OBV!H2309</f>
        <v>CONFIRMED BULLISH</v>
      </c>
      <c r="M2309" s="8">
        <f t="shared" si="360"/>
        <v>25</v>
      </c>
      <c r="N2309" s="8">
        <f t="shared" si="361"/>
        <v>100</v>
      </c>
      <c r="O2309" s="8">
        <f t="shared" si="362"/>
        <v>0</v>
      </c>
      <c r="P2309" s="8">
        <f t="shared" si="363"/>
        <v>83.5</v>
      </c>
      <c r="Q2309" s="9">
        <f t="shared" si="364"/>
        <v>56.274999999999999</v>
      </c>
      <c r="R2309" s="9">
        <f t="shared" si="365"/>
        <v>45.875</v>
      </c>
      <c r="S2309" s="9">
        <f t="shared" si="366"/>
        <v>56.325000000000003</v>
      </c>
      <c r="T2309" s="9">
        <f t="shared" si="367"/>
        <v>52.125</v>
      </c>
      <c r="U2309" s="8">
        <f t="shared" si="368"/>
        <v>52.82500000000001</v>
      </c>
      <c r="V2309" s="8">
        <f t="shared" si="369"/>
        <v>52.650000000000006</v>
      </c>
    </row>
    <row r="2310" spans="1:22" ht="13.5" x14ac:dyDescent="0.25">
      <c r="A2310" s="3">
        <f>RSI!A2310</f>
        <v>45364</v>
      </c>
      <c r="B2310" s="2">
        <f>RSI!B2310</f>
        <v>0.7</v>
      </c>
      <c r="C2310" s="2">
        <f>RSI!I2310</f>
        <v>48.333477751525585</v>
      </c>
      <c r="D2310" s="2">
        <f>MACD!E2310</f>
        <v>-3.3274907804281884E-2</v>
      </c>
      <c r="E2310" s="2">
        <f>MACD!F2310</f>
        <v>8.291576533282774E-5</v>
      </c>
      <c r="F2310" s="2">
        <f>'Moving Avg'!D2310</f>
        <v>0.70799999999999996</v>
      </c>
      <c r="G2310" s="2">
        <f>'Moving Avg'!F2310</f>
        <v>0.67999999999999994</v>
      </c>
      <c r="H2310" s="2">
        <f>'Moving Avg'!G2310</f>
        <v>0.75000000000000044</v>
      </c>
      <c r="I2310" s="2">
        <f>'Moving Avg'!H2310</f>
        <v>0.9033499999999981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  <c r="M2310" s="8">
        <f t="shared" si="360"/>
        <v>25</v>
      </c>
      <c r="N2310" s="8">
        <f t="shared" si="361"/>
        <v>100</v>
      </c>
      <c r="O2310" s="8">
        <f t="shared" si="362"/>
        <v>0</v>
      </c>
      <c r="P2310" s="8">
        <f t="shared" si="363"/>
        <v>16.5</v>
      </c>
      <c r="Q2310" s="9">
        <f t="shared" si="364"/>
        <v>46.225000000000001</v>
      </c>
      <c r="R2310" s="9">
        <f t="shared" si="365"/>
        <v>29.125</v>
      </c>
      <c r="S2310" s="9">
        <f t="shared" si="366"/>
        <v>26.175000000000001</v>
      </c>
      <c r="T2310" s="9">
        <f t="shared" si="367"/>
        <v>35.375</v>
      </c>
      <c r="U2310" s="8">
        <f t="shared" si="368"/>
        <v>33.841666666666661</v>
      </c>
      <c r="V2310" s="8">
        <f t="shared" si="369"/>
        <v>34.224999999999994</v>
      </c>
    </row>
    <row r="2311" spans="1:22" ht="13.5" x14ac:dyDescent="0.25">
      <c r="A2311" s="3">
        <f>RSI!A2311</f>
        <v>45365</v>
      </c>
      <c r="B2311" s="2">
        <f>RSI!B2311</f>
        <v>0.68</v>
      </c>
      <c r="C2311" s="2">
        <f>RSI!I2311</f>
        <v>42.880674081283495</v>
      </c>
      <c r="D2311" s="2">
        <f>MACD!E2311</f>
        <v>-3.6202893904462852E-2</v>
      </c>
      <c r="E2311" s="2">
        <f>MACD!F2311</f>
        <v>-7.1742461686263078E-3</v>
      </c>
      <c r="F2311" s="2">
        <f>'Moving Avg'!D2311</f>
        <v>0.70000000000000007</v>
      </c>
      <c r="G2311" s="2">
        <f>'Moving Avg'!F2311</f>
        <v>0.67749999999999999</v>
      </c>
      <c r="H2311" s="2">
        <f>'Moving Avg'!G2311</f>
        <v>0.74580000000000024</v>
      </c>
      <c r="I2311" s="2">
        <f>'Moving Avg'!H2311</f>
        <v>0.90169999999999817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100</v>
      </c>
      <c r="O2311" s="8">
        <f t="shared" si="362"/>
        <v>0</v>
      </c>
      <c r="P2311" s="8">
        <f t="shared" si="363"/>
        <v>16.5</v>
      </c>
      <c r="Q2311" s="9">
        <f t="shared" si="364"/>
        <v>46.225000000000001</v>
      </c>
      <c r="R2311" s="9">
        <f t="shared" si="365"/>
        <v>29.125</v>
      </c>
      <c r="S2311" s="9">
        <f t="shared" si="366"/>
        <v>26.175000000000001</v>
      </c>
      <c r="T2311" s="9">
        <f t="shared" si="367"/>
        <v>35.375</v>
      </c>
      <c r="U2311" s="8">
        <f t="shared" si="368"/>
        <v>33.841666666666661</v>
      </c>
      <c r="V2311" s="8">
        <f t="shared" si="369"/>
        <v>34.224999999999994</v>
      </c>
    </row>
    <row r="2312" spans="1:22" ht="13.5" x14ac:dyDescent="0.25">
      <c r="A2312" s="3">
        <f>RSI!A2312</f>
        <v>45366</v>
      </c>
      <c r="B2312" s="2">
        <f>RSI!B2312</f>
        <v>0.65</v>
      </c>
      <c r="C2312" s="2">
        <f>RSI!I2312</f>
        <v>36.270649289249945</v>
      </c>
      <c r="D2312" s="2">
        <f>MACD!E2312</f>
        <v>-3.3241026673499596E-2</v>
      </c>
      <c r="E2312" s="2">
        <f>MACD!F2312</f>
        <v>-1.2387602269600966E-2</v>
      </c>
      <c r="F2312" s="2">
        <f>'Moving Avg'!D2312</f>
        <v>0.68799999999999994</v>
      </c>
      <c r="G2312" s="2">
        <f>'Moving Avg'!F2312</f>
        <v>0.67349999999999999</v>
      </c>
      <c r="H2312" s="2">
        <f>'Moving Avg'!G2312</f>
        <v>0.74100000000000033</v>
      </c>
      <c r="I2312" s="2">
        <f>'Moving Avg'!H2312</f>
        <v>0.89989999999999826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100</v>
      </c>
      <c r="O2312" s="8">
        <f t="shared" si="362"/>
        <v>0</v>
      </c>
      <c r="P2312" s="8">
        <f t="shared" si="363"/>
        <v>16.5</v>
      </c>
      <c r="Q2312" s="9">
        <f t="shared" si="364"/>
        <v>46.225000000000001</v>
      </c>
      <c r="R2312" s="9">
        <f t="shared" si="365"/>
        <v>29.125</v>
      </c>
      <c r="S2312" s="9">
        <f t="shared" si="366"/>
        <v>26.175000000000001</v>
      </c>
      <c r="T2312" s="9">
        <f t="shared" si="367"/>
        <v>35.375</v>
      </c>
      <c r="U2312" s="8">
        <f t="shared" si="368"/>
        <v>33.841666666666661</v>
      </c>
      <c r="V2312" s="8">
        <f t="shared" si="369"/>
        <v>34.224999999999994</v>
      </c>
    </row>
    <row r="2313" spans="1:22" ht="13.5" x14ac:dyDescent="0.25">
      <c r="A2313" s="3">
        <f>RSI!A2313</f>
        <v>45369</v>
      </c>
      <c r="B2313" s="2">
        <f>RSI!B2313</f>
        <v>0.65</v>
      </c>
      <c r="C2313" s="2">
        <f>RSI!I2313</f>
        <v>36.270649289249945</v>
      </c>
      <c r="D2313" s="2">
        <f>MACD!E2313</f>
        <v>-2.7350777114499847E-2</v>
      </c>
      <c r="E2313" s="2">
        <f>MACD!F2313</f>
        <v>-1.5380237238580743E-2</v>
      </c>
      <c r="F2313" s="2">
        <f>'Moving Avg'!D2313</f>
        <v>0.67599999999999993</v>
      </c>
      <c r="G2313" s="2">
        <f>'Moving Avg'!F2313</f>
        <v>0.66949999999999998</v>
      </c>
      <c r="H2313" s="2">
        <f>'Moving Avg'!G2313</f>
        <v>0.73620000000000052</v>
      </c>
      <c r="I2313" s="2">
        <f>'Moving Avg'!H2313</f>
        <v>0.89809999999999812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45</v>
      </c>
      <c r="O2313" s="8">
        <f t="shared" si="362"/>
        <v>0</v>
      </c>
      <c r="P2313" s="8">
        <f t="shared" si="363"/>
        <v>16.5</v>
      </c>
      <c r="Q2313" s="9">
        <f t="shared" si="364"/>
        <v>26.975000000000001</v>
      </c>
      <c r="R2313" s="9">
        <f t="shared" si="365"/>
        <v>18.125</v>
      </c>
      <c r="S2313" s="9">
        <f t="shared" si="366"/>
        <v>17.925000000000001</v>
      </c>
      <c r="T2313" s="9">
        <f t="shared" si="367"/>
        <v>21.625</v>
      </c>
      <c r="U2313" s="8">
        <f t="shared" si="368"/>
        <v>21.008333333333336</v>
      </c>
      <c r="V2313" s="8">
        <f t="shared" si="369"/>
        <v>21.162500000000001</v>
      </c>
    </row>
    <row r="2314" spans="1:22" ht="13.5" x14ac:dyDescent="0.25">
      <c r="A2314" s="3">
        <f>RSI!A2314</f>
        <v>45370</v>
      </c>
      <c r="B2314" s="2">
        <f>RSI!B2314</f>
        <v>0.65</v>
      </c>
      <c r="C2314" s="2">
        <f>RSI!I2314</f>
        <v>36.270649289249945</v>
      </c>
      <c r="D2314" s="2">
        <f>MACD!E2314</f>
        <v>-2.3620800655289376E-2</v>
      </c>
      <c r="E2314" s="2">
        <f>MACD!F2314</f>
        <v>-1.7028349921922471E-2</v>
      </c>
      <c r="F2314" s="2">
        <f>'Moving Avg'!D2314</f>
        <v>0.66599999999999993</v>
      </c>
      <c r="G2314" s="2">
        <f>'Moving Avg'!F2314</f>
        <v>0.66699999999999993</v>
      </c>
      <c r="H2314" s="2">
        <f>'Moving Avg'!G2314</f>
        <v>0.7322000000000003</v>
      </c>
      <c r="I2314" s="2">
        <f>'Moving Avg'!H2314</f>
        <v>0.8962499999999981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0"/>
        <v>25</v>
      </c>
      <c r="N2314" s="8">
        <f t="shared" si="361"/>
        <v>45</v>
      </c>
      <c r="O2314" s="8">
        <f t="shared" si="362"/>
        <v>0</v>
      </c>
      <c r="P2314" s="8">
        <f t="shared" si="363"/>
        <v>16.5</v>
      </c>
      <c r="Q2314" s="9">
        <f t="shared" si="364"/>
        <v>26.975000000000001</v>
      </c>
      <c r="R2314" s="9">
        <f t="shared" si="365"/>
        <v>18.125</v>
      </c>
      <c r="S2314" s="9">
        <f t="shared" si="366"/>
        <v>17.925000000000001</v>
      </c>
      <c r="T2314" s="9">
        <f t="shared" si="367"/>
        <v>21.625</v>
      </c>
      <c r="U2314" s="8">
        <f t="shared" si="368"/>
        <v>21.008333333333336</v>
      </c>
      <c r="V2314" s="8">
        <f t="shared" si="369"/>
        <v>21.162500000000001</v>
      </c>
    </row>
    <row r="2315" spans="1:22" ht="13.5" x14ac:dyDescent="0.25">
      <c r="A2315" s="3">
        <f>RSI!A2315</f>
        <v>45372</v>
      </c>
      <c r="B2315" s="2">
        <f>RSI!B2315</f>
        <v>0.65</v>
      </c>
      <c r="C2315" s="2">
        <f>RSI!I2315</f>
        <v>36.270649289249945</v>
      </c>
      <c r="D2315" s="2">
        <f>MACD!E2315</f>
        <v>-1.7124428208269316E-2</v>
      </c>
      <c r="E2315" s="2">
        <f>MACD!F2315</f>
        <v>-1.7047565579191841E-2</v>
      </c>
      <c r="F2315" s="2">
        <f>'Moving Avg'!D2315</f>
        <v>0.65599999999999992</v>
      </c>
      <c r="G2315" s="2">
        <f>'Moving Avg'!F2315</f>
        <v>0.66500000000000004</v>
      </c>
      <c r="H2315" s="2">
        <f>'Moving Avg'!G2315</f>
        <v>0.72820000000000018</v>
      </c>
      <c r="I2315" s="2">
        <f>'Moving Avg'!H2315</f>
        <v>0.89429999999999821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45</v>
      </c>
      <c r="O2315" s="8">
        <f t="shared" si="362"/>
        <v>0</v>
      </c>
      <c r="P2315" s="8">
        <f t="shared" si="363"/>
        <v>16.5</v>
      </c>
      <c r="Q2315" s="9">
        <f t="shared" si="364"/>
        <v>26.975000000000001</v>
      </c>
      <c r="R2315" s="9">
        <f t="shared" si="365"/>
        <v>18.125</v>
      </c>
      <c r="S2315" s="9">
        <f t="shared" si="366"/>
        <v>17.925000000000001</v>
      </c>
      <c r="T2315" s="9">
        <f t="shared" si="367"/>
        <v>21.625</v>
      </c>
      <c r="U2315" s="8">
        <f t="shared" si="368"/>
        <v>21.008333333333336</v>
      </c>
      <c r="V2315" s="8">
        <f t="shared" si="369"/>
        <v>21.162500000000001</v>
      </c>
    </row>
    <row r="2316" spans="1:22" ht="13.5" x14ac:dyDescent="0.25">
      <c r="A2316" s="3">
        <f>RSI!A2316</f>
        <v>45373</v>
      </c>
      <c r="B2316" s="2">
        <f>RSI!B2316</f>
        <v>0.63</v>
      </c>
      <c r="C2316" s="2">
        <f>RSI!I2316</f>
        <v>31.86595387541422</v>
      </c>
      <c r="D2316" s="2">
        <f>MACD!E2316</f>
        <v>-5.2868209838716762E-3</v>
      </c>
      <c r="E2316" s="2">
        <f>MACD!F2316</f>
        <v>-1.4695416660127808E-2</v>
      </c>
      <c r="F2316" s="2">
        <f>'Moving Avg'!D2316</f>
        <v>0.64600000000000002</v>
      </c>
      <c r="G2316" s="2">
        <f>'Moving Avg'!F2316</f>
        <v>0.66350000000000009</v>
      </c>
      <c r="H2316" s="2">
        <f>'Moving Avg'!G2316</f>
        <v>0.72380000000000022</v>
      </c>
      <c r="I2316" s="2">
        <f>'Moving Avg'!H2316</f>
        <v>0.8922499999999981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16.5</v>
      </c>
      <c r="Q2316" s="9">
        <f t="shared" si="364"/>
        <v>11.225</v>
      </c>
      <c r="R2316" s="9">
        <f t="shared" si="365"/>
        <v>9.125</v>
      </c>
      <c r="S2316" s="9">
        <f t="shared" si="366"/>
        <v>11.175000000000001</v>
      </c>
      <c r="T2316" s="9">
        <f t="shared" si="367"/>
        <v>10.375</v>
      </c>
      <c r="U2316" s="8">
        <f t="shared" si="368"/>
        <v>10.508333333333335</v>
      </c>
      <c r="V2316" s="8">
        <f t="shared" si="369"/>
        <v>10.475000000000001</v>
      </c>
    </row>
    <row r="2317" spans="1:22" ht="13.5" x14ac:dyDescent="0.25">
      <c r="A2317" s="3">
        <f>RSI!A2317</f>
        <v>45376</v>
      </c>
      <c r="B2317" s="2">
        <f>RSI!B2317</f>
        <v>0.62</v>
      </c>
      <c r="C2317" s="2">
        <f>RSI!I2317</f>
        <v>29.910113949617553</v>
      </c>
      <c r="D2317" s="2">
        <f>MACD!E2317</f>
        <v>4.2758265108431281E-3</v>
      </c>
      <c r="E2317" s="2">
        <f>MACD!F2317</f>
        <v>-1.0901168025933623E-2</v>
      </c>
      <c r="F2317" s="2">
        <f>'Moving Avg'!D2317</f>
        <v>0.64</v>
      </c>
      <c r="G2317" s="2">
        <f>'Moving Avg'!F2317</f>
        <v>0.66249999999999998</v>
      </c>
      <c r="H2317" s="2">
        <f>'Moving Avg'!G2317</f>
        <v>0.71920000000000006</v>
      </c>
      <c r="I2317" s="2">
        <f>'Moving Avg'!H2317</f>
        <v>0.89009999999999811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50</v>
      </c>
      <c r="N2317" s="8">
        <f t="shared" si="361"/>
        <v>0</v>
      </c>
      <c r="O2317" s="8">
        <f t="shared" si="362"/>
        <v>0</v>
      </c>
      <c r="P2317" s="8">
        <f t="shared" si="363"/>
        <v>16.5</v>
      </c>
      <c r="Q2317" s="9">
        <f t="shared" si="364"/>
        <v>19.975000000000001</v>
      </c>
      <c r="R2317" s="9">
        <f t="shared" si="365"/>
        <v>14.125</v>
      </c>
      <c r="S2317" s="9">
        <f t="shared" si="366"/>
        <v>14.925000000000001</v>
      </c>
      <c r="T2317" s="9">
        <f t="shared" si="367"/>
        <v>16.625</v>
      </c>
      <c r="U2317" s="8">
        <f t="shared" si="368"/>
        <v>16.341666666666669</v>
      </c>
      <c r="V2317" s="8">
        <f t="shared" si="369"/>
        <v>16.412500000000001</v>
      </c>
    </row>
    <row r="2318" spans="1:22" ht="13.5" x14ac:dyDescent="0.25">
      <c r="A2318" s="3">
        <f>RSI!A2318</f>
        <v>45377</v>
      </c>
      <c r="B2318" s="2">
        <f>RSI!B2318</f>
        <v>0.61</v>
      </c>
      <c r="C2318" s="2">
        <f>RSI!I2318</f>
        <v>28.055678007184071</v>
      </c>
      <c r="D2318" s="2">
        <f>MACD!E2318</f>
        <v>1.3485583647604327E-2</v>
      </c>
      <c r="E2318" s="2">
        <f>MACD!F2318</f>
        <v>-6.0238176912260338E-3</v>
      </c>
      <c r="F2318" s="2">
        <f>'Moving Avg'!D2318</f>
        <v>0.63200000000000001</v>
      </c>
      <c r="G2318" s="2">
        <f>'Moving Avg'!F2318</f>
        <v>0.66200000000000003</v>
      </c>
      <c r="H2318" s="2">
        <f>'Moving Avg'!G2318</f>
        <v>0.71439999999999992</v>
      </c>
      <c r="I2318" s="2">
        <f>'Moving Avg'!H2318</f>
        <v>0.88789999999999802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19.975000000000001</v>
      </c>
      <c r="R2318" s="9">
        <f t="shared" si="365"/>
        <v>14.125</v>
      </c>
      <c r="S2318" s="9">
        <f t="shared" si="366"/>
        <v>14.925000000000001</v>
      </c>
      <c r="T2318" s="9">
        <f t="shared" si="367"/>
        <v>16.625</v>
      </c>
      <c r="U2318" s="8">
        <f t="shared" si="368"/>
        <v>16.341666666666669</v>
      </c>
      <c r="V2318" s="8">
        <f t="shared" si="369"/>
        <v>16.412500000000001</v>
      </c>
    </row>
    <row r="2319" spans="1:22" ht="13.5" x14ac:dyDescent="0.25">
      <c r="A2319" s="3">
        <f>RSI!A2319</f>
        <v>45378</v>
      </c>
      <c r="B2319" s="2">
        <f>RSI!B2319</f>
        <v>0.59</v>
      </c>
      <c r="C2319" s="2">
        <f>RSI!I2319</f>
        <v>24.750516313874073</v>
      </c>
      <c r="D2319" s="2">
        <f>MACD!E2319</f>
        <v>2.1630144553641206E-2</v>
      </c>
      <c r="E2319" s="2">
        <f>MACD!F2319</f>
        <v>-4.9302524225258628E-4</v>
      </c>
      <c r="F2319" s="2">
        <f>'Moving Avg'!D2319</f>
        <v>0.61999999999999988</v>
      </c>
      <c r="G2319" s="2">
        <f>'Moving Avg'!F2319</f>
        <v>0.66149999999999998</v>
      </c>
      <c r="H2319" s="2">
        <f>'Moving Avg'!G2319</f>
        <v>0.70920000000000016</v>
      </c>
      <c r="I2319" s="2">
        <f>'Moving Avg'!H2319</f>
        <v>0.88559999999999806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50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19.975000000000001</v>
      </c>
      <c r="R2319" s="9">
        <f t="shared" si="365"/>
        <v>14.125</v>
      </c>
      <c r="S2319" s="9">
        <f t="shared" si="366"/>
        <v>14.925000000000001</v>
      </c>
      <c r="T2319" s="9">
        <f t="shared" si="367"/>
        <v>16.625</v>
      </c>
      <c r="U2319" s="8">
        <f t="shared" si="368"/>
        <v>16.341666666666669</v>
      </c>
      <c r="V2319" s="8">
        <f t="shared" si="369"/>
        <v>16.412500000000001</v>
      </c>
    </row>
    <row r="2320" spans="1:22" ht="13.5" x14ac:dyDescent="0.25">
      <c r="A2320" s="3">
        <f>RSI!A2320</f>
        <v>45379</v>
      </c>
      <c r="B2320" s="2">
        <f>RSI!B2320</f>
        <v>0.57999999999999996</v>
      </c>
      <c r="C2320" s="2">
        <f>RSI!I2320</f>
        <v>23.274129760283628</v>
      </c>
      <c r="D2320" s="2">
        <f>MACD!E2320</f>
        <v>2.9759015411035872E-2</v>
      </c>
      <c r="E2320" s="2">
        <f>MACD!F2320</f>
        <v>5.5573828884051052E-3</v>
      </c>
      <c r="F2320" s="2">
        <f>'Moving Avg'!D2320</f>
        <v>0.60599999999999998</v>
      </c>
      <c r="G2320" s="2">
        <f>'Moving Avg'!F2320</f>
        <v>0.65949999999999998</v>
      </c>
      <c r="H2320" s="2">
        <f>'Moving Avg'!G2320</f>
        <v>0.70380000000000009</v>
      </c>
      <c r="I2320" s="2">
        <f>'Moving Avg'!H2320</f>
        <v>0.8831999999999981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50</v>
      </c>
      <c r="N2320" s="8">
        <f t="shared" si="361"/>
        <v>0</v>
      </c>
      <c r="O2320" s="8">
        <f t="shared" si="362"/>
        <v>0</v>
      </c>
      <c r="P2320" s="8">
        <f t="shared" si="363"/>
        <v>16.5</v>
      </c>
      <c r="Q2320" s="9">
        <f t="shared" si="364"/>
        <v>19.975000000000001</v>
      </c>
      <c r="R2320" s="9">
        <f t="shared" si="365"/>
        <v>14.125</v>
      </c>
      <c r="S2320" s="9">
        <f t="shared" si="366"/>
        <v>14.925000000000001</v>
      </c>
      <c r="T2320" s="9">
        <f t="shared" si="367"/>
        <v>16.625</v>
      </c>
      <c r="U2320" s="8">
        <f t="shared" si="368"/>
        <v>16.341666666666669</v>
      </c>
      <c r="V2320" s="8">
        <f t="shared" si="369"/>
        <v>16.412500000000001</v>
      </c>
    </row>
    <row r="2321" spans="1:22" ht="13.5" x14ac:dyDescent="0.25">
      <c r="A2321" s="3">
        <f>RSI!A2321</f>
        <v>45380</v>
      </c>
      <c r="B2321" s="2">
        <f>RSI!B2321</f>
        <v>0.56999999999999995</v>
      </c>
      <c r="C2321" s="2">
        <f>RSI!I2321</f>
        <v>21.869264483759423</v>
      </c>
      <c r="D2321" s="2">
        <f>MACD!E2321</f>
        <v>3.481999382738743E-2</v>
      </c>
      <c r="E2321" s="2">
        <f>MACD!F2321</f>
        <v>1.1409905076201571E-2</v>
      </c>
      <c r="F2321" s="2">
        <f>'Moving Avg'!D2321</f>
        <v>0.59399999999999997</v>
      </c>
      <c r="G2321" s="2">
        <f>'Moving Avg'!F2321</f>
        <v>0.65600000000000003</v>
      </c>
      <c r="H2321" s="2">
        <f>'Moving Avg'!G2321</f>
        <v>0.69819999999999993</v>
      </c>
      <c r="I2321" s="2">
        <f>'Moving Avg'!H2321</f>
        <v>0.88074999999999803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50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19.975000000000001</v>
      </c>
      <c r="R2321" s="9">
        <f t="shared" si="365"/>
        <v>14.125</v>
      </c>
      <c r="S2321" s="9">
        <f t="shared" si="366"/>
        <v>14.925000000000001</v>
      </c>
      <c r="T2321" s="9">
        <f t="shared" si="367"/>
        <v>16.625</v>
      </c>
      <c r="U2321" s="8">
        <f t="shared" si="368"/>
        <v>16.341666666666669</v>
      </c>
      <c r="V2321" s="8">
        <f t="shared" si="369"/>
        <v>16.412500000000001</v>
      </c>
    </row>
    <row r="2322" spans="1:22" ht="13.5" x14ac:dyDescent="0.25">
      <c r="A2322" s="3">
        <f>RSI!A2322</f>
        <v>45383</v>
      </c>
      <c r="B2322" s="2">
        <f>RSI!B2322</f>
        <v>0.55000000000000004</v>
      </c>
      <c r="C2322" s="2">
        <f>RSI!I2322</f>
        <v>19.353164503921434</v>
      </c>
      <c r="D2322" s="2">
        <f>MACD!E2322</f>
        <v>3.6507996930484565E-2</v>
      </c>
      <c r="E2322" s="2">
        <f>MACD!F2322</f>
        <v>1.642952344705817E-2</v>
      </c>
      <c r="F2322" s="2">
        <f>'Moving Avg'!D2322</f>
        <v>0.57999999999999985</v>
      </c>
      <c r="G2322" s="2">
        <f>'Moving Avg'!F2322</f>
        <v>0.65050000000000008</v>
      </c>
      <c r="H2322" s="2">
        <f>'Moving Avg'!G2322</f>
        <v>0.69279999999999997</v>
      </c>
      <c r="I2322" s="2">
        <f>'Moving Avg'!H2322</f>
        <v>0.8781999999999982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19.975000000000001</v>
      </c>
      <c r="R2322" s="9">
        <f t="shared" si="365"/>
        <v>14.125</v>
      </c>
      <c r="S2322" s="9">
        <f t="shared" si="366"/>
        <v>14.925000000000001</v>
      </c>
      <c r="T2322" s="9">
        <f t="shared" si="367"/>
        <v>16.625</v>
      </c>
      <c r="U2322" s="8">
        <f t="shared" si="368"/>
        <v>16.341666666666669</v>
      </c>
      <c r="V2322" s="8">
        <f t="shared" si="369"/>
        <v>16.412500000000001</v>
      </c>
    </row>
    <row r="2323" spans="1:22" ht="13.5" x14ac:dyDescent="0.25">
      <c r="A2323" s="3">
        <f>RSI!A2323</f>
        <v>45384</v>
      </c>
      <c r="B2323" s="2">
        <f>RSI!B2323</f>
        <v>0.54</v>
      </c>
      <c r="C2323" s="2">
        <f>RSI!I2323</f>
        <v>18.224159387356977</v>
      </c>
      <c r="D2323" s="2">
        <f>MACD!E2323</f>
        <v>3.9294802815469709E-2</v>
      </c>
      <c r="E2323" s="2">
        <f>MACD!F2323</f>
        <v>2.100257932074048E-2</v>
      </c>
      <c r="F2323" s="2">
        <f>'Moving Avg'!D2323</f>
        <v>0.56600000000000006</v>
      </c>
      <c r="G2323" s="2">
        <f>'Moving Avg'!F2323</f>
        <v>0.64350000000000007</v>
      </c>
      <c r="H2323" s="2">
        <f>'Moving Avg'!G2323</f>
        <v>0.68779999999999997</v>
      </c>
      <c r="I2323" s="2">
        <f>'Moving Avg'!H2323</f>
        <v>0.87554999999999805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16.5</v>
      </c>
      <c r="Q2323" s="9">
        <f t="shared" si="364"/>
        <v>19.975000000000001</v>
      </c>
      <c r="R2323" s="9">
        <f t="shared" si="365"/>
        <v>14.125</v>
      </c>
      <c r="S2323" s="9">
        <f t="shared" si="366"/>
        <v>14.925000000000001</v>
      </c>
      <c r="T2323" s="9">
        <f t="shared" si="367"/>
        <v>16.625</v>
      </c>
      <c r="U2323" s="8">
        <f t="shared" si="368"/>
        <v>16.341666666666669</v>
      </c>
      <c r="V2323" s="8">
        <f t="shared" si="369"/>
        <v>16.412500000000001</v>
      </c>
    </row>
    <row r="2324" spans="1:22" ht="13.5" x14ac:dyDescent="0.25">
      <c r="A2324" s="3">
        <f>RSI!A2324</f>
        <v>45385</v>
      </c>
      <c r="B2324" s="2">
        <f>RSI!B2324</f>
        <v>0.54</v>
      </c>
      <c r="C2324" s="2">
        <f>RSI!I2324</f>
        <v>18.224159387356977</v>
      </c>
      <c r="D2324" s="2">
        <f>MACD!E2324</f>
        <v>4.2283954972475501E-2</v>
      </c>
      <c r="E2324" s="2">
        <f>MACD!F2324</f>
        <v>2.5258854451087484E-2</v>
      </c>
      <c r="F2324" s="2">
        <f>'Moving Avg'!D2324</f>
        <v>0.55600000000000005</v>
      </c>
      <c r="G2324" s="2">
        <f>'Moving Avg'!F2324</f>
        <v>0.63700000000000012</v>
      </c>
      <c r="H2324" s="2">
        <f>'Moving Avg'!G2324</f>
        <v>0.6833999999999999</v>
      </c>
      <c r="I2324" s="2">
        <f>'Moving Avg'!H2324</f>
        <v>0.87289999999999812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50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19.975000000000001</v>
      </c>
      <c r="R2324" s="9">
        <f t="shared" si="365"/>
        <v>14.125</v>
      </c>
      <c r="S2324" s="9">
        <f t="shared" si="366"/>
        <v>14.925000000000001</v>
      </c>
      <c r="T2324" s="9">
        <f t="shared" si="367"/>
        <v>16.625</v>
      </c>
      <c r="U2324" s="8">
        <f t="shared" si="368"/>
        <v>16.341666666666669</v>
      </c>
      <c r="V2324" s="8">
        <f t="shared" si="369"/>
        <v>16.412500000000001</v>
      </c>
    </row>
    <row r="2325" spans="1:22" ht="13.5" x14ac:dyDescent="0.25">
      <c r="A2325" s="3">
        <f>RSI!A2325</f>
        <v>45386</v>
      </c>
      <c r="B2325" s="2">
        <f>RSI!B2325</f>
        <v>0.53</v>
      </c>
      <c r="C2325" s="2">
        <f>RSI!I2325</f>
        <v>17.069300271084373</v>
      </c>
      <c r="D2325" s="2">
        <f>MACD!E2325</f>
        <v>4.6138316862181283E-2</v>
      </c>
      <c r="E2325" s="2">
        <f>MACD!F2325</f>
        <v>2.9434746933306249E-2</v>
      </c>
      <c r="F2325" s="2">
        <f>'Moving Avg'!D2325</f>
        <v>0.54600000000000004</v>
      </c>
      <c r="G2325" s="2">
        <f>'Moving Avg'!F2325</f>
        <v>0.629</v>
      </c>
      <c r="H2325" s="2">
        <f>'Moving Avg'!G2325</f>
        <v>0.67879999999999996</v>
      </c>
      <c r="I2325" s="2">
        <f>'Moving Avg'!H2325</f>
        <v>0.8701499999999982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50</v>
      </c>
      <c r="N2325" s="8">
        <f t="shared" si="361"/>
        <v>0</v>
      </c>
      <c r="O2325" s="8">
        <f t="shared" si="362"/>
        <v>0</v>
      </c>
      <c r="P2325" s="8">
        <f t="shared" si="363"/>
        <v>16.5</v>
      </c>
      <c r="Q2325" s="9">
        <f t="shared" si="364"/>
        <v>19.975000000000001</v>
      </c>
      <c r="R2325" s="9">
        <f t="shared" si="365"/>
        <v>14.125</v>
      </c>
      <c r="S2325" s="9">
        <f t="shared" si="366"/>
        <v>14.925000000000001</v>
      </c>
      <c r="T2325" s="9">
        <f t="shared" si="367"/>
        <v>16.625</v>
      </c>
      <c r="U2325" s="8">
        <f t="shared" si="368"/>
        <v>16.341666666666669</v>
      </c>
      <c r="V2325" s="8">
        <f t="shared" si="369"/>
        <v>16.412500000000001</v>
      </c>
    </row>
    <row r="2326" spans="1:22" ht="13.5" x14ac:dyDescent="0.25">
      <c r="A2326" s="3">
        <f>RSI!A2326</f>
        <v>45387</v>
      </c>
      <c r="B2326" s="2">
        <f>RSI!B2326</f>
        <v>0.51</v>
      </c>
      <c r="C2326" s="2">
        <f>RSI!I2326</f>
        <v>15.019333415753366</v>
      </c>
      <c r="D2326" s="2">
        <f>MACD!E2326</f>
        <v>4.8404403050843148E-2</v>
      </c>
      <c r="E2326" s="2">
        <f>MACD!F2326</f>
        <v>3.3228678156813629E-2</v>
      </c>
      <c r="F2326" s="2">
        <f>'Moving Avg'!D2326</f>
        <v>0.53400000000000003</v>
      </c>
      <c r="G2326" s="2">
        <f>'Moving Avg'!F2326</f>
        <v>0.61850000000000005</v>
      </c>
      <c r="H2326" s="2">
        <f>'Moving Avg'!G2326</f>
        <v>0.67379999999999995</v>
      </c>
      <c r="I2326" s="2">
        <f>'Moving Avg'!H2326</f>
        <v>0.86724999999999819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50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19.975000000000001</v>
      </c>
      <c r="R2326" s="9">
        <f t="shared" si="365"/>
        <v>14.125</v>
      </c>
      <c r="S2326" s="9">
        <f t="shared" si="366"/>
        <v>14.925000000000001</v>
      </c>
      <c r="T2326" s="9">
        <f t="shared" si="367"/>
        <v>16.625</v>
      </c>
      <c r="U2326" s="8">
        <f t="shared" si="368"/>
        <v>16.341666666666669</v>
      </c>
      <c r="V2326" s="8">
        <f t="shared" si="369"/>
        <v>16.412500000000001</v>
      </c>
    </row>
    <row r="2327" spans="1:22" ht="13.5" x14ac:dyDescent="0.25">
      <c r="A2327" s="3">
        <f>RSI!A2327</f>
        <v>45390</v>
      </c>
      <c r="B2327" s="2">
        <f>RSI!B2327</f>
        <v>0.5</v>
      </c>
      <c r="C2327" s="2">
        <f>RSI!I2327</f>
        <v>14.10706532160826</v>
      </c>
      <c r="D2327" s="2">
        <f>MACD!E2327</f>
        <v>5.019801014394476E-2</v>
      </c>
      <c r="E2327" s="2">
        <f>MACD!F2327</f>
        <v>3.6622544554239855E-2</v>
      </c>
      <c r="F2327" s="2">
        <f>'Moving Avg'!D2327</f>
        <v>0.52400000000000002</v>
      </c>
      <c r="G2327" s="2">
        <f>'Moving Avg'!F2327</f>
        <v>0.60799999999999998</v>
      </c>
      <c r="H2327" s="2">
        <f>'Moving Avg'!G2327</f>
        <v>0.66859999999999986</v>
      </c>
      <c r="I2327" s="2">
        <f>'Moving Avg'!H2327</f>
        <v>0.8642999999999984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50</v>
      </c>
      <c r="N2327" s="8">
        <f t="shared" si="361"/>
        <v>0</v>
      </c>
      <c r="O2327" s="8">
        <f t="shared" si="362"/>
        <v>0</v>
      </c>
      <c r="P2327" s="8">
        <f t="shared" si="363"/>
        <v>16.5</v>
      </c>
      <c r="Q2327" s="9">
        <f t="shared" si="364"/>
        <v>19.975000000000001</v>
      </c>
      <c r="R2327" s="9">
        <f t="shared" si="365"/>
        <v>14.125</v>
      </c>
      <c r="S2327" s="9">
        <f t="shared" si="366"/>
        <v>14.925000000000001</v>
      </c>
      <c r="T2327" s="9">
        <f t="shared" si="367"/>
        <v>16.625</v>
      </c>
      <c r="U2327" s="8">
        <f t="shared" si="368"/>
        <v>16.341666666666669</v>
      </c>
      <c r="V2327" s="8">
        <f t="shared" si="369"/>
        <v>16.412500000000001</v>
      </c>
    </row>
    <row r="2328" spans="1:22" ht="13.5" x14ac:dyDescent="0.25">
      <c r="A2328" s="3">
        <f>RSI!A2328</f>
        <v>45394</v>
      </c>
      <c r="B2328" s="2">
        <f>RSI!B2328</f>
        <v>0.48</v>
      </c>
      <c r="C2328" s="2">
        <f>RSI!I2328</f>
        <v>12.475034813290378</v>
      </c>
      <c r="D2328" s="2">
        <f>MACD!E2328</f>
        <v>5.2341742081344012E-2</v>
      </c>
      <c r="E2328" s="2">
        <f>MACD!F2328</f>
        <v>3.9766384059660688E-2</v>
      </c>
      <c r="F2328" s="2">
        <f>'Moving Avg'!D2328</f>
        <v>0.51200000000000001</v>
      </c>
      <c r="G2328" s="2">
        <f>'Moving Avg'!F2328</f>
        <v>0.59650000000000003</v>
      </c>
      <c r="H2328" s="2">
        <f>'Moving Avg'!G2328</f>
        <v>0.66299999999999981</v>
      </c>
      <c r="I2328" s="2">
        <f>'Moving Avg'!H2328</f>
        <v>0.86124999999999841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50</v>
      </c>
      <c r="N2328" s="8">
        <f t="shared" si="361"/>
        <v>0</v>
      </c>
      <c r="O2328" s="8">
        <f t="shared" si="362"/>
        <v>0</v>
      </c>
      <c r="P2328" s="8">
        <f t="shared" si="363"/>
        <v>16.5</v>
      </c>
      <c r="Q2328" s="9">
        <f t="shared" si="364"/>
        <v>19.975000000000001</v>
      </c>
      <c r="R2328" s="9">
        <f t="shared" si="365"/>
        <v>14.125</v>
      </c>
      <c r="S2328" s="9">
        <f t="shared" si="366"/>
        <v>14.925000000000001</v>
      </c>
      <c r="T2328" s="9">
        <f t="shared" si="367"/>
        <v>16.625</v>
      </c>
      <c r="U2328" s="8">
        <f t="shared" si="368"/>
        <v>16.341666666666669</v>
      </c>
      <c r="V2328" s="8">
        <f t="shared" si="369"/>
        <v>16.412500000000001</v>
      </c>
    </row>
    <row r="2329" spans="1:22" ht="13.5" x14ac:dyDescent="0.25">
      <c r="A2329" s="3">
        <f>RSI!A2329</f>
        <v>45397</v>
      </c>
      <c r="B2329" s="2">
        <f>RSI!B2329</f>
        <v>0.5</v>
      </c>
      <c r="C2329" s="2">
        <f>RSI!I2329</f>
        <v>22.171529716424914</v>
      </c>
      <c r="D2329" s="2">
        <f>MACD!E2329</f>
        <v>5.0347893974390878E-2</v>
      </c>
      <c r="E2329" s="2">
        <f>MACD!F2329</f>
        <v>4.1882686042606726E-2</v>
      </c>
      <c r="F2329" s="2">
        <f>'Moving Avg'!D2329</f>
        <v>0.504</v>
      </c>
      <c r="G2329" s="2">
        <f>'Moving Avg'!F2329</f>
        <v>0.58650000000000002</v>
      </c>
      <c r="H2329" s="2">
        <f>'Moving Avg'!G2329</f>
        <v>0.65779999999999983</v>
      </c>
      <c r="I2329" s="2">
        <f>'Moving Avg'!H2329</f>
        <v>0.8582999999999984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50</v>
      </c>
      <c r="N2329" s="8">
        <f t="shared" si="361"/>
        <v>0</v>
      </c>
      <c r="O2329" s="8">
        <f t="shared" si="362"/>
        <v>0</v>
      </c>
      <c r="P2329" s="8">
        <f t="shared" si="363"/>
        <v>16.5</v>
      </c>
      <c r="Q2329" s="9">
        <f t="shared" si="364"/>
        <v>19.975000000000001</v>
      </c>
      <c r="R2329" s="9">
        <f t="shared" si="365"/>
        <v>14.125</v>
      </c>
      <c r="S2329" s="9">
        <f t="shared" si="366"/>
        <v>14.925000000000001</v>
      </c>
      <c r="T2329" s="9">
        <f t="shared" si="367"/>
        <v>16.625</v>
      </c>
      <c r="U2329" s="8">
        <f t="shared" si="368"/>
        <v>16.341666666666669</v>
      </c>
      <c r="V2329" s="8">
        <f t="shared" si="369"/>
        <v>16.412500000000001</v>
      </c>
    </row>
    <row r="2330" spans="1:22" ht="13.5" x14ac:dyDescent="0.25">
      <c r="A2330" s="3">
        <f>RSI!A2330</f>
        <v>45398</v>
      </c>
      <c r="B2330" s="2">
        <f>RSI!B2330</f>
        <v>0.52</v>
      </c>
      <c r="C2330" s="2">
        <f>RSI!I2330</f>
        <v>30.467298058731075</v>
      </c>
      <c r="D2330" s="2">
        <f>MACD!E2330</f>
        <v>4.6217695098864753E-2</v>
      </c>
      <c r="E2330" s="2">
        <f>MACD!F2330</f>
        <v>4.2749687853858333E-2</v>
      </c>
      <c r="F2330" s="2">
        <f>'Moving Avg'!D2330</f>
        <v>0.502</v>
      </c>
      <c r="G2330" s="2">
        <f>'Moving Avg'!F2330</f>
        <v>0.5774999999999999</v>
      </c>
      <c r="H2330" s="2">
        <f>'Moving Avg'!G2330</f>
        <v>0.65320000000000011</v>
      </c>
      <c r="I2330" s="2">
        <f>'Moving Avg'!H2330</f>
        <v>0.85554999999999848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0.54</v>
      </c>
      <c r="C2331" s="2">
        <f>RSI!I2331</f>
        <v>37.627066473626861</v>
      </c>
      <c r="D2331" s="2">
        <f>MACD!E2331</f>
        <v>4.0118904582724713E-2</v>
      </c>
      <c r="E2331" s="2">
        <f>MACD!F2331</f>
        <v>4.2223531199631611E-2</v>
      </c>
      <c r="F2331" s="2">
        <f>'Moving Avg'!D2331</f>
        <v>0.50800000000000001</v>
      </c>
      <c r="G2331" s="2">
        <f>'Moving Avg'!F2331</f>
        <v>0.57050000000000001</v>
      </c>
      <c r="H2331" s="2">
        <f>'Moving Avg'!G2331</f>
        <v>0.64899999999999991</v>
      </c>
      <c r="I2331" s="2">
        <f>'Moving Avg'!H2331</f>
        <v>0.85289999999999855</v>
      </c>
      <c r="J2331" s="6" t="str">
        <f>OBV!F2331</f>
        <v>BEARISH</v>
      </c>
      <c r="K2331" s="6" t="str">
        <f>OBV!G2331</f>
        <v>NEUTRAL</v>
      </c>
      <c r="L2331" s="6" t="str">
        <f>OBV!H2331</f>
        <v>BEARISH DIVERGENCE</v>
      </c>
      <c r="M2331" s="8">
        <f t="shared" si="360"/>
        <v>25</v>
      </c>
      <c r="N2331" s="8">
        <f t="shared" si="361"/>
        <v>45</v>
      </c>
      <c r="O2331" s="8">
        <f t="shared" si="362"/>
        <v>0</v>
      </c>
      <c r="P2331" s="8">
        <f t="shared" si="363"/>
        <v>16.5</v>
      </c>
      <c r="Q2331" s="9">
        <f t="shared" si="364"/>
        <v>26.975000000000001</v>
      </c>
      <c r="R2331" s="9">
        <f t="shared" si="365"/>
        <v>18.125</v>
      </c>
      <c r="S2331" s="9">
        <f t="shared" si="366"/>
        <v>17.925000000000001</v>
      </c>
      <c r="T2331" s="9">
        <f t="shared" si="367"/>
        <v>21.625</v>
      </c>
      <c r="U2331" s="8">
        <f t="shared" si="368"/>
        <v>21.008333333333336</v>
      </c>
      <c r="V2331" s="8">
        <f t="shared" si="369"/>
        <v>21.162500000000001</v>
      </c>
    </row>
    <row r="2332" spans="1:22" ht="13.5" x14ac:dyDescent="0.25">
      <c r="A2332" s="3">
        <f>RSI!A2332</f>
        <v>45400</v>
      </c>
      <c r="B2332" s="2">
        <f>RSI!B2332</f>
        <v>0.56000000000000005</v>
      </c>
      <c r="C2332" s="2">
        <f>RSI!I2332</f>
        <v>43.853214604974397</v>
      </c>
      <c r="D2332" s="2">
        <f>MACD!E2332</f>
        <v>3.0666930194492847E-2</v>
      </c>
      <c r="E2332" s="2">
        <f>MACD!F2332</f>
        <v>3.9912210998603863E-2</v>
      </c>
      <c r="F2332" s="2">
        <f>'Moving Avg'!D2332</f>
        <v>0.52</v>
      </c>
      <c r="G2332" s="2">
        <f>'Moving Avg'!F2332</f>
        <v>0.56600000000000006</v>
      </c>
      <c r="H2332" s="2">
        <f>'Moving Avg'!G2332</f>
        <v>0.64519999999999977</v>
      </c>
      <c r="I2332" s="2">
        <f>'Moving Avg'!H2332</f>
        <v>0.85024999999999851</v>
      </c>
      <c r="J2332" s="6" t="str">
        <f>OBV!F2332</f>
        <v>BEARISH</v>
      </c>
      <c r="K2332" s="6" t="str">
        <f>OBV!G2332</f>
        <v>NEUTRAL</v>
      </c>
      <c r="L2332" s="6" t="str">
        <f>OBV!H2332</f>
        <v>BEARISH DIVERGENCE</v>
      </c>
      <c r="M2332" s="8">
        <f t="shared" si="360"/>
        <v>25</v>
      </c>
      <c r="N2332" s="8">
        <f t="shared" si="361"/>
        <v>45</v>
      </c>
      <c r="O2332" s="8">
        <f t="shared" si="362"/>
        <v>0</v>
      </c>
      <c r="P2332" s="8">
        <f t="shared" si="363"/>
        <v>16.5</v>
      </c>
      <c r="Q2332" s="9">
        <f t="shared" si="364"/>
        <v>26.975000000000001</v>
      </c>
      <c r="R2332" s="9">
        <f t="shared" si="365"/>
        <v>18.125</v>
      </c>
      <c r="S2332" s="9">
        <f t="shared" si="366"/>
        <v>17.925000000000001</v>
      </c>
      <c r="T2332" s="9">
        <f t="shared" si="367"/>
        <v>21.625</v>
      </c>
      <c r="U2332" s="8">
        <f t="shared" si="368"/>
        <v>21.008333333333336</v>
      </c>
      <c r="V2332" s="8">
        <f t="shared" si="369"/>
        <v>21.162500000000001</v>
      </c>
    </row>
    <row r="2333" spans="1:22" ht="13.5" x14ac:dyDescent="0.25">
      <c r="A2333" s="3">
        <f>RSI!A2333</f>
        <v>45401</v>
      </c>
      <c r="B2333" s="2">
        <f>RSI!B2333</f>
        <v>0.57999999999999996</v>
      </c>
      <c r="C2333" s="2">
        <f>RSI!I2333</f>
        <v>49.303122622902457</v>
      </c>
      <c r="D2333" s="2">
        <f>MACD!E2333</f>
        <v>1.9778153335399451E-2</v>
      </c>
      <c r="E2333" s="2">
        <f>MACD!F2333</f>
        <v>3.5885399465962982E-2</v>
      </c>
      <c r="F2333" s="2">
        <f>'Moving Avg'!D2333</f>
        <v>0.54</v>
      </c>
      <c r="G2333" s="2">
        <f>'Moving Avg'!F2333</f>
        <v>0.5625</v>
      </c>
      <c r="H2333" s="2">
        <f>'Moving Avg'!G2333</f>
        <v>0.64179999999999982</v>
      </c>
      <c r="I2333" s="2">
        <f>'Moving Avg'!H2333</f>
        <v>0.84779999999999855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  <c r="M2333" s="8">
        <f t="shared" si="360"/>
        <v>25</v>
      </c>
      <c r="N2333" s="8">
        <f t="shared" si="361"/>
        <v>45</v>
      </c>
      <c r="O2333" s="8">
        <f t="shared" si="362"/>
        <v>0</v>
      </c>
      <c r="P2333" s="8">
        <f t="shared" si="363"/>
        <v>83.5</v>
      </c>
      <c r="Q2333" s="9">
        <f t="shared" si="364"/>
        <v>37.024999999999999</v>
      </c>
      <c r="R2333" s="9">
        <f t="shared" si="365"/>
        <v>34.875</v>
      </c>
      <c r="S2333" s="9">
        <f t="shared" si="366"/>
        <v>48.075000000000003</v>
      </c>
      <c r="T2333" s="9">
        <f t="shared" si="367"/>
        <v>38.375</v>
      </c>
      <c r="U2333" s="8">
        <f t="shared" si="368"/>
        <v>39.991666666666667</v>
      </c>
      <c r="V2333" s="8">
        <f t="shared" si="369"/>
        <v>39.587500000000006</v>
      </c>
    </row>
    <row r="2334" spans="1:22" ht="13.5" x14ac:dyDescent="0.25">
      <c r="A2334" s="3">
        <f>RSI!A2334</f>
        <v>45404</v>
      </c>
      <c r="B2334" s="2">
        <f>RSI!B2334</f>
        <v>0.59</v>
      </c>
      <c r="C2334" s="2">
        <f>RSI!I2334</f>
        <v>51.82123235122031</v>
      </c>
      <c r="D2334" s="2">
        <f>MACD!E2334</f>
        <v>9.8250870972448334E-3</v>
      </c>
      <c r="E2334" s="2">
        <f>MACD!F2334</f>
        <v>3.0673336992219354E-2</v>
      </c>
      <c r="F2334" s="2">
        <f>'Moving Avg'!D2334</f>
        <v>0.55800000000000005</v>
      </c>
      <c r="G2334" s="2">
        <f>'Moving Avg'!F2334</f>
        <v>0.55950000000000011</v>
      </c>
      <c r="H2334" s="2">
        <f>'Moving Avg'!G2334</f>
        <v>0.63839999999999986</v>
      </c>
      <c r="I2334" s="2">
        <f>'Moving Avg'!H2334</f>
        <v>0.84534999999999849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25</v>
      </c>
      <c r="N2334" s="8">
        <f t="shared" si="361"/>
        <v>100</v>
      </c>
      <c r="O2334" s="8">
        <f t="shared" si="362"/>
        <v>0</v>
      </c>
      <c r="P2334" s="8">
        <f t="shared" si="363"/>
        <v>83.5</v>
      </c>
      <c r="Q2334" s="9">
        <f t="shared" si="364"/>
        <v>56.274999999999999</v>
      </c>
      <c r="R2334" s="9">
        <f t="shared" si="365"/>
        <v>45.875</v>
      </c>
      <c r="S2334" s="9">
        <f t="shared" si="366"/>
        <v>56.325000000000003</v>
      </c>
      <c r="T2334" s="9">
        <f t="shared" si="367"/>
        <v>52.125</v>
      </c>
      <c r="U2334" s="8">
        <f t="shared" si="368"/>
        <v>52.82500000000001</v>
      </c>
      <c r="V2334" s="8">
        <f t="shared" si="369"/>
        <v>52.650000000000006</v>
      </c>
    </row>
    <row r="2335" spans="1:22" ht="13.5" x14ac:dyDescent="0.25">
      <c r="A2335" s="3">
        <f>RSI!A2335</f>
        <v>45405</v>
      </c>
      <c r="B2335" s="2">
        <f>RSI!B2335</f>
        <v>0.61</v>
      </c>
      <c r="C2335" s="2">
        <f>RSI!I2335</f>
        <v>56.477345206557501</v>
      </c>
      <c r="D2335" s="2">
        <f>MACD!E2335</f>
        <v>-1.674609665950344E-3</v>
      </c>
      <c r="E2335" s="2">
        <f>MACD!F2335</f>
        <v>2.4203747660585417E-2</v>
      </c>
      <c r="F2335" s="2">
        <f>'Moving Avg'!D2335</f>
        <v>0.57599999999999996</v>
      </c>
      <c r="G2335" s="2">
        <f>'Moving Avg'!F2335</f>
        <v>0.55749999999999988</v>
      </c>
      <c r="H2335" s="2">
        <f>'Moving Avg'!G2335</f>
        <v>0.63539999999999974</v>
      </c>
      <c r="I2335" s="2">
        <f>'Moving Avg'!H2335</f>
        <v>0.84299999999999864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0"/>
        <v>25</v>
      </c>
      <c r="N2335" s="8">
        <f t="shared" si="361"/>
        <v>100</v>
      </c>
      <c r="O2335" s="8">
        <f t="shared" si="362"/>
        <v>0</v>
      </c>
      <c r="P2335" s="8">
        <f t="shared" si="363"/>
        <v>83.5</v>
      </c>
      <c r="Q2335" s="9">
        <f t="shared" si="364"/>
        <v>56.274999999999999</v>
      </c>
      <c r="R2335" s="9">
        <f t="shared" si="365"/>
        <v>45.875</v>
      </c>
      <c r="S2335" s="9">
        <f t="shared" si="366"/>
        <v>56.325000000000003</v>
      </c>
      <c r="T2335" s="9">
        <f t="shared" si="367"/>
        <v>52.125</v>
      </c>
      <c r="U2335" s="8">
        <f t="shared" si="368"/>
        <v>52.82500000000001</v>
      </c>
      <c r="V2335" s="8">
        <f t="shared" si="369"/>
        <v>52.650000000000006</v>
      </c>
    </row>
    <row r="2336" spans="1:22" ht="13.5" x14ac:dyDescent="0.25">
      <c r="A2336" s="3">
        <f>RSI!A2336</f>
        <v>45406</v>
      </c>
      <c r="B2336" s="2">
        <f>RSI!B2336</f>
        <v>0.59</v>
      </c>
      <c r="C2336" s="2">
        <f>RSI!I2336</f>
        <v>51.153473030633954</v>
      </c>
      <c r="D2336" s="2">
        <f>MACD!E2336</f>
        <v>-1.3172382233513913E-2</v>
      </c>
      <c r="E2336" s="2">
        <f>MACD!F2336</f>
        <v>1.6728521681765553E-2</v>
      </c>
      <c r="F2336" s="2">
        <f>'Moving Avg'!D2336</f>
        <v>0.58599999999999997</v>
      </c>
      <c r="G2336" s="2">
        <f>'Moving Avg'!F2336</f>
        <v>0.55549999999999999</v>
      </c>
      <c r="H2336" s="2">
        <f>'Moving Avg'!G2336</f>
        <v>0.63199999999999978</v>
      </c>
      <c r="I2336" s="2">
        <f>'Moving Avg'!H2336</f>
        <v>0.8405499999999988</v>
      </c>
      <c r="J2336" s="6" t="str">
        <f>OBV!F2336</f>
        <v>BEARISH</v>
      </c>
      <c r="K2336" s="6" t="str">
        <f>OBV!G2336</f>
        <v>NEUTRAL</v>
      </c>
      <c r="L2336" s="6" t="str">
        <f>OBV!H2336</f>
        <v>BEARISH DIVERGENCE</v>
      </c>
      <c r="M2336" s="8">
        <f t="shared" si="360"/>
        <v>25</v>
      </c>
      <c r="N2336" s="8">
        <f t="shared" si="361"/>
        <v>100</v>
      </c>
      <c r="O2336" s="8">
        <f t="shared" si="362"/>
        <v>0</v>
      </c>
      <c r="P2336" s="8">
        <f t="shared" si="363"/>
        <v>16.5</v>
      </c>
      <c r="Q2336" s="9">
        <f t="shared" si="364"/>
        <v>46.225000000000001</v>
      </c>
      <c r="R2336" s="9">
        <f t="shared" si="365"/>
        <v>29.125</v>
      </c>
      <c r="S2336" s="9">
        <f t="shared" si="366"/>
        <v>26.175000000000001</v>
      </c>
      <c r="T2336" s="9">
        <f t="shared" si="367"/>
        <v>35.375</v>
      </c>
      <c r="U2336" s="8">
        <f t="shared" si="368"/>
        <v>33.841666666666661</v>
      </c>
      <c r="V2336" s="8">
        <f t="shared" si="369"/>
        <v>34.224999999999994</v>
      </c>
    </row>
    <row r="2337" spans="1:22" ht="13.5" x14ac:dyDescent="0.25">
      <c r="A2337" s="3">
        <f>RSI!A2337</f>
        <v>45407</v>
      </c>
      <c r="B2337" s="2">
        <f>RSI!B2337</f>
        <v>0.61</v>
      </c>
      <c r="C2337" s="2">
        <f>RSI!I2337</f>
        <v>55.6552148517098</v>
      </c>
      <c r="D2337" s="2">
        <f>MACD!E2337</f>
        <v>-2.5962119917690485E-2</v>
      </c>
      <c r="E2337" s="2">
        <f>MACD!F2337</f>
        <v>8.1903933618743471E-3</v>
      </c>
      <c r="F2337" s="2">
        <f>'Moving Avg'!D2337</f>
        <v>0.59599999999999986</v>
      </c>
      <c r="G2337" s="2">
        <f>'Moving Avg'!F2337</f>
        <v>0.55499999999999994</v>
      </c>
      <c r="H2337" s="2">
        <f>'Moving Avg'!G2337</f>
        <v>0.62899999999999978</v>
      </c>
      <c r="I2337" s="2">
        <f>'Moving Avg'!H2337</f>
        <v>0.83819999999999906</v>
      </c>
      <c r="J2337" s="6" t="str">
        <f>OBV!F2337</f>
        <v>BEARISH</v>
      </c>
      <c r="K2337" s="6" t="str">
        <f>OBV!G2337</f>
        <v>NEUTRAL</v>
      </c>
      <c r="L2337" s="6" t="str">
        <f>OBV!H2337</f>
        <v>BEARISH DIVERGENCE</v>
      </c>
      <c r="M2337" s="8">
        <f t="shared" si="360"/>
        <v>25</v>
      </c>
      <c r="N2337" s="8">
        <f t="shared" si="361"/>
        <v>100</v>
      </c>
      <c r="O2337" s="8">
        <f t="shared" si="362"/>
        <v>0</v>
      </c>
      <c r="P2337" s="8">
        <f t="shared" si="363"/>
        <v>16.5</v>
      </c>
      <c r="Q2337" s="9">
        <f t="shared" si="364"/>
        <v>46.225000000000001</v>
      </c>
      <c r="R2337" s="9">
        <f t="shared" si="365"/>
        <v>29.125</v>
      </c>
      <c r="S2337" s="9">
        <f t="shared" si="366"/>
        <v>26.175000000000001</v>
      </c>
      <c r="T2337" s="9">
        <f t="shared" si="367"/>
        <v>35.375</v>
      </c>
      <c r="U2337" s="8">
        <f t="shared" si="368"/>
        <v>33.841666666666661</v>
      </c>
      <c r="V2337" s="8">
        <f t="shared" si="369"/>
        <v>34.224999999999994</v>
      </c>
    </row>
    <row r="2338" spans="1:22" ht="13.5" x14ac:dyDescent="0.25">
      <c r="A2338" s="3">
        <f>RSI!A2338</f>
        <v>45408</v>
      </c>
      <c r="B2338" s="2">
        <f>RSI!B2338</f>
        <v>0.63</v>
      </c>
      <c r="C2338" s="2">
        <f>RSI!I2338</f>
        <v>59.659062669760026</v>
      </c>
      <c r="D2338" s="2">
        <f>MACD!E2338</f>
        <v>-4.1498670867769594E-2</v>
      </c>
      <c r="E2338" s="2">
        <f>MACD!F2338</f>
        <v>-1.7474194840544407E-3</v>
      </c>
      <c r="F2338" s="2">
        <f>'Moving Avg'!D2338</f>
        <v>0.60599999999999998</v>
      </c>
      <c r="G2338" s="2">
        <f>'Moving Avg'!F2338</f>
        <v>0.55599999999999994</v>
      </c>
      <c r="H2338" s="2">
        <f>'Moving Avg'!G2338</f>
        <v>0.62639999999999973</v>
      </c>
      <c r="I2338" s="2">
        <f>'Moving Avg'!H2338</f>
        <v>0.83594999999999908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  <c r="M2338" s="8">
        <f t="shared" si="360"/>
        <v>25</v>
      </c>
      <c r="N2338" s="8">
        <f t="shared" si="361"/>
        <v>100</v>
      </c>
      <c r="O2338" s="8">
        <f t="shared" si="362"/>
        <v>0</v>
      </c>
      <c r="P2338" s="8">
        <f t="shared" si="363"/>
        <v>16.5</v>
      </c>
      <c r="Q2338" s="9">
        <f t="shared" si="364"/>
        <v>46.225000000000001</v>
      </c>
      <c r="R2338" s="9">
        <f t="shared" si="365"/>
        <v>29.125</v>
      </c>
      <c r="S2338" s="9">
        <f t="shared" si="366"/>
        <v>26.175000000000001</v>
      </c>
      <c r="T2338" s="9">
        <f t="shared" si="367"/>
        <v>35.375</v>
      </c>
      <c r="U2338" s="8">
        <f t="shared" si="368"/>
        <v>33.841666666666661</v>
      </c>
      <c r="V2338" s="8">
        <f t="shared" si="369"/>
        <v>34.224999999999994</v>
      </c>
    </row>
    <row r="2339" spans="1:22" ht="13.5" x14ac:dyDescent="0.25">
      <c r="A2339" s="3">
        <f>RSI!A2339</f>
        <v>45411</v>
      </c>
      <c r="B2339" s="2">
        <f>RSI!B2339</f>
        <v>0.65</v>
      </c>
      <c r="C2339" s="2">
        <f>RSI!I2339</f>
        <v>63.233982297504362</v>
      </c>
      <c r="D2339" s="2">
        <f>MACD!E2339</f>
        <v>-5.3312223083725963E-2</v>
      </c>
      <c r="E2339" s="2">
        <f>MACD!F2339</f>
        <v>-1.2060380203988745E-2</v>
      </c>
      <c r="F2339" s="2">
        <f>'Moving Avg'!D2339</f>
        <v>0.61799999999999999</v>
      </c>
      <c r="G2339" s="2">
        <f>'Moving Avg'!F2339</f>
        <v>0.55899999999999994</v>
      </c>
      <c r="H2339" s="2">
        <f>'Moving Avg'!G2339</f>
        <v>0.6247999999999998</v>
      </c>
      <c r="I2339" s="2">
        <f>'Moving Avg'!H2339</f>
        <v>0.83379999999999943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  <c r="M2339" s="8">
        <f t="shared" si="360"/>
        <v>25</v>
      </c>
      <c r="N2339" s="8">
        <f t="shared" si="361"/>
        <v>100</v>
      </c>
      <c r="O2339" s="8">
        <f t="shared" si="362"/>
        <v>0</v>
      </c>
      <c r="P2339" s="8">
        <f t="shared" si="363"/>
        <v>16.5</v>
      </c>
      <c r="Q2339" s="9">
        <f t="shared" si="364"/>
        <v>46.225000000000001</v>
      </c>
      <c r="R2339" s="9">
        <f t="shared" si="365"/>
        <v>29.125</v>
      </c>
      <c r="S2339" s="9">
        <f t="shared" si="366"/>
        <v>26.175000000000001</v>
      </c>
      <c r="T2339" s="9">
        <f t="shared" si="367"/>
        <v>35.375</v>
      </c>
      <c r="U2339" s="8">
        <f t="shared" si="368"/>
        <v>33.841666666666661</v>
      </c>
      <c r="V2339" s="8">
        <f t="shared" si="369"/>
        <v>34.224999999999994</v>
      </c>
    </row>
    <row r="2340" spans="1:22" ht="13.5" x14ac:dyDescent="0.25">
      <c r="A2340" s="3">
        <f>RSI!A2340</f>
        <v>45412</v>
      </c>
      <c r="B2340" s="2">
        <f>RSI!B2340</f>
        <v>0.67</v>
      </c>
      <c r="C2340" s="2">
        <f>RSI!I2340</f>
        <v>66.437043189015554</v>
      </c>
      <c r="D2340" s="2">
        <f>MACD!E2340</f>
        <v>-6.2074268573905633E-2</v>
      </c>
      <c r="E2340" s="2">
        <f>MACD!F2340</f>
        <v>-2.2063157877972125E-2</v>
      </c>
      <c r="F2340" s="2">
        <f>'Moving Avg'!D2340</f>
        <v>0.63</v>
      </c>
      <c r="G2340" s="2">
        <f>'Moving Avg'!F2340</f>
        <v>0.5635</v>
      </c>
      <c r="H2340" s="2">
        <f>'Moving Avg'!G2340</f>
        <v>0.62359999999999982</v>
      </c>
      <c r="I2340" s="2">
        <f>'Moving Avg'!H2340</f>
        <v>0.83174999999999921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  <c r="M2340" s="8">
        <f t="shared" si="360"/>
        <v>25</v>
      </c>
      <c r="N2340" s="8">
        <f t="shared" si="361"/>
        <v>100</v>
      </c>
      <c r="O2340" s="8">
        <f t="shared" si="362"/>
        <v>0</v>
      </c>
      <c r="P2340" s="8">
        <f t="shared" si="363"/>
        <v>16.5</v>
      </c>
      <c r="Q2340" s="9">
        <f t="shared" si="364"/>
        <v>46.225000000000001</v>
      </c>
      <c r="R2340" s="9">
        <f t="shared" si="365"/>
        <v>29.125</v>
      </c>
      <c r="S2340" s="9">
        <f t="shared" si="366"/>
        <v>26.175000000000001</v>
      </c>
      <c r="T2340" s="9">
        <f t="shared" si="367"/>
        <v>35.375</v>
      </c>
      <c r="U2340" s="8">
        <f t="shared" si="368"/>
        <v>33.841666666666661</v>
      </c>
      <c r="V2340" s="8">
        <f t="shared" si="369"/>
        <v>34.224999999999994</v>
      </c>
    </row>
    <row r="2341" spans="1:22" ht="13.5" x14ac:dyDescent="0.25">
      <c r="A2341" s="3">
        <f>RSI!A2341</f>
        <v>45414</v>
      </c>
      <c r="B2341" s="2">
        <f>RSI!B2341</f>
        <v>0.7</v>
      </c>
      <c r="C2341" s="2">
        <f>RSI!I2341</f>
        <v>70.57771611611841</v>
      </c>
      <c r="D2341" s="2">
        <f>MACD!E2341</f>
        <v>-6.9086420811808269E-2</v>
      </c>
      <c r="E2341" s="2">
        <f>MACD!F2341</f>
        <v>-3.1467810464739357E-2</v>
      </c>
      <c r="F2341" s="2">
        <f>'Moving Avg'!D2341</f>
        <v>0.65199999999999991</v>
      </c>
      <c r="G2341" s="2">
        <f>'Moving Avg'!F2341</f>
        <v>0.57000000000000006</v>
      </c>
      <c r="H2341" s="2">
        <f>'Moving Avg'!G2341</f>
        <v>0.62299999999999989</v>
      </c>
      <c r="I2341" s="2">
        <f>'Moving Avg'!H2341</f>
        <v>0.82984999999999909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0</v>
      </c>
      <c r="N2341" s="8">
        <f t="shared" si="361"/>
        <v>100</v>
      </c>
      <c r="O2341" s="8">
        <f t="shared" si="362"/>
        <v>0</v>
      </c>
      <c r="P2341" s="8">
        <f t="shared" si="363"/>
        <v>83.5</v>
      </c>
      <c r="Q2341" s="9">
        <f t="shared" si="364"/>
        <v>47.524999999999999</v>
      </c>
      <c r="R2341" s="9">
        <f t="shared" si="365"/>
        <v>40.875</v>
      </c>
      <c r="S2341" s="9">
        <f t="shared" si="366"/>
        <v>52.575000000000003</v>
      </c>
      <c r="T2341" s="9">
        <f t="shared" si="367"/>
        <v>45.875</v>
      </c>
      <c r="U2341" s="8">
        <f t="shared" si="368"/>
        <v>46.991666666666674</v>
      </c>
      <c r="V2341" s="8">
        <f t="shared" si="369"/>
        <v>46.712500000000006</v>
      </c>
    </row>
    <row r="2342" spans="1:22" ht="13.5" x14ac:dyDescent="0.25">
      <c r="A2342" s="3">
        <f>RSI!A2342</f>
        <v>45415</v>
      </c>
      <c r="B2342" s="2">
        <f>RSI!B2342</f>
        <v>0.7</v>
      </c>
      <c r="C2342" s="2">
        <f>RSI!I2342</f>
        <v>70.57771611611841</v>
      </c>
      <c r="D2342" s="2">
        <f>MACD!E2342</f>
        <v>-7.2539401387808233E-2</v>
      </c>
      <c r="E2342" s="2">
        <f>MACD!F2342</f>
        <v>-3.9682128649353138E-2</v>
      </c>
      <c r="F2342" s="2">
        <f>'Moving Avg'!D2342</f>
        <v>0.67000000000000015</v>
      </c>
      <c r="G2342" s="2">
        <f>'Moving Avg'!F2342</f>
        <v>0.57750000000000001</v>
      </c>
      <c r="H2342" s="2">
        <f>'Moving Avg'!G2342</f>
        <v>0.62239999999999984</v>
      </c>
      <c r="I2342" s="2">
        <f>'Moving Avg'!H2342</f>
        <v>0.8279499999999993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0</v>
      </c>
      <c r="N2342" s="8">
        <f t="shared" si="361"/>
        <v>100</v>
      </c>
      <c r="O2342" s="8">
        <f t="shared" si="362"/>
        <v>0</v>
      </c>
      <c r="P2342" s="8">
        <f t="shared" si="363"/>
        <v>83.5</v>
      </c>
      <c r="Q2342" s="9">
        <f t="shared" si="364"/>
        <v>47.524999999999999</v>
      </c>
      <c r="R2342" s="9">
        <f t="shared" si="365"/>
        <v>40.875</v>
      </c>
      <c r="S2342" s="9">
        <f t="shared" si="366"/>
        <v>52.575000000000003</v>
      </c>
      <c r="T2342" s="9">
        <f t="shared" si="367"/>
        <v>45.875</v>
      </c>
      <c r="U2342" s="8">
        <f t="shared" si="368"/>
        <v>46.991666666666674</v>
      </c>
      <c r="V2342" s="8">
        <f t="shared" si="369"/>
        <v>46.712500000000006</v>
      </c>
    </row>
    <row r="2343" spans="1:22" ht="13.5" x14ac:dyDescent="0.25">
      <c r="A2343" s="3">
        <f>RSI!A2343</f>
        <v>45418</v>
      </c>
      <c r="B2343" s="2">
        <f>RSI!B2343</f>
        <v>0.67</v>
      </c>
      <c r="C2343" s="2">
        <f>RSI!I2343</f>
        <v>61.743441197342911</v>
      </c>
      <c r="D2343" s="2">
        <f>MACD!E2343</f>
        <v>-7.071436450133739E-2</v>
      </c>
      <c r="E2343" s="2">
        <f>MACD!F2343</f>
        <v>-4.5888575819749991E-2</v>
      </c>
      <c r="F2343" s="2">
        <f>'Moving Avg'!D2343</f>
        <v>0.67799999999999994</v>
      </c>
      <c r="G2343" s="2">
        <f>'Moving Avg'!F2343</f>
        <v>0.58399999999999996</v>
      </c>
      <c r="H2343" s="2">
        <f>'Moving Avg'!G2343</f>
        <v>0.62119999999999986</v>
      </c>
      <c r="I2343" s="2">
        <f>'Moving Avg'!H2343</f>
        <v>0.8258999999999993</v>
      </c>
      <c r="J2343" s="6" t="str">
        <f>OBV!F2343</f>
        <v>BEARISH</v>
      </c>
      <c r="K2343" s="6" t="str">
        <f>OBV!G2343</f>
        <v>NEUTRAL</v>
      </c>
      <c r="L2343" s="6" t="str">
        <f>OBV!H2343</f>
        <v>BEARISH DIVERGENCE</v>
      </c>
      <c r="M2343" s="8">
        <f t="shared" si="360"/>
        <v>25</v>
      </c>
      <c r="N2343" s="8">
        <f t="shared" si="361"/>
        <v>100</v>
      </c>
      <c r="O2343" s="8">
        <f t="shared" si="362"/>
        <v>0</v>
      </c>
      <c r="P2343" s="8">
        <f t="shared" si="363"/>
        <v>16.5</v>
      </c>
      <c r="Q2343" s="9">
        <f t="shared" si="364"/>
        <v>46.225000000000001</v>
      </c>
      <c r="R2343" s="9">
        <f t="shared" si="365"/>
        <v>29.125</v>
      </c>
      <c r="S2343" s="9">
        <f t="shared" si="366"/>
        <v>26.175000000000001</v>
      </c>
      <c r="T2343" s="9">
        <f t="shared" si="367"/>
        <v>35.375</v>
      </c>
      <c r="U2343" s="8">
        <f t="shared" si="368"/>
        <v>33.841666666666661</v>
      </c>
      <c r="V2343" s="8">
        <f t="shared" si="369"/>
        <v>34.224999999999994</v>
      </c>
    </row>
    <row r="2344" spans="1:22" ht="13.5" x14ac:dyDescent="0.25">
      <c r="A2344" s="3">
        <f>RSI!A2344</f>
        <v>45419</v>
      </c>
      <c r="B2344" s="2">
        <f>RSI!B2344</f>
        <v>0.64</v>
      </c>
      <c r="C2344" s="2">
        <f>RSI!I2344</f>
        <v>54.409123432087178</v>
      </c>
      <c r="D2344" s="2">
        <f>MACD!E2344</f>
        <v>-6.574358785807588E-2</v>
      </c>
      <c r="E2344" s="2">
        <f>MACD!F2344</f>
        <v>-4.9859578227415172E-2</v>
      </c>
      <c r="F2344" s="2">
        <f>'Moving Avg'!D2344</f>
        <v>0.67600000000000005</v>
      </c>
      <c r="G2344" s="2">
        <f>'Moving Avg'!F2344</f>
        <v>0.58899999999999997</v>
      </c>
      <c r="H2344" s="2">
        <f>'Moving Avg'!G2344</f>
        <v>0.61999999999999988</v>
      </c>
      <c r="I2344" s="2">
        <f>'Moving Avg'!H2344</f>
        <v>0.82369999999999932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  <c r="M2344" s="8">
        <f t="shared" si="360"/>
        <v>25</v>
      </c>
      <c r="N2344" s="8">
        <f t="shared" si="361"/>
        <v>45</v>
      </c>
      <c r="O2344" s="8">
        <f t="shared" si="362"/>
        <v>0</v>
      </c>
      <c r="P2344" s="8">
        <f t="shared" si="363"/>
        <v>16.5</v>
      </c>
      <c r="Q2344" s="9">
        <f t="shared" si="364"/>
        <v>26.975000000000001</v>
      </c>
      <c r="R2344" s="9">
        <f t="shared" si="365"/>
        <v>18.125</v>
      </c>
      <c r="S2344" s="9">
        <f t="shared" si="366"/>
        <v>17.925000000000001</v>
      </c>
      <c r="T2344" s="9">
        <f t="shared" si="367"/>
        <v>21.625</v>
      </c>
      <c r="U2344" s="8">
        <f t="shared" si="368"/>
        <v>21.008333333333336</v>
      </c>
      <c r="V2344" s="8">
        <f t="shared" si="369"/>
        <v>21.162500000000001</v>
      </c>
    </row>
    <row r="2345" spans="1:22" ht="13.5" x14ac:dyDescent="0.25">
      <c r="A2345" s="3">
        <f>RSI!A2345</f>
        <v>45420</v>
      </c>
      <c r="B2345" s="2">
        <f>RSI!B2345</f>
        <v>0.66</v>
      </c>
      <c r="C2345" s="2">
        <f>RSI!I2345</f>
        <v>57.991714757584639</v>
      </c>
      <c r="D2345" s="2">
        <f>MACD!E2345</f>
        <v>-6.0074249030927063E-2</v>
      </c>
      <c r="E2345" s="2">
        <f>MACD!F2345</f>
        <v>-5.190251238811755E-2</v>
      </c>
      <c r="F2345" s="2">
        <f>'Moving Avg'!D2345</f>
        <v>0.67400000000000004</v>
      </c>
      <c r="G2345" s="2">
        <f>'Moving Avg'!F2345</f>
        <v>0.59550000000000003</v>
      </c>
      <c r="H2345" s="2">
        <f>'Moving Avg'!G2345</f>
        <v>0.61939999999999995</v>
      </c>
      <c r="I2345" s="2">
        <f>'Moving Avg'!H2345</f>
        <v>0.82164999999999955</v>
      </c>
      <c r="J2345" s="6" t="str">
        <f>OBV!F2345</f>
        <v>BULLISH</v>
      </c>
      <c r="K2345" s="6" t="str">
        <f>OBV!G2345</f>
        <v>NEUTRAL</v>
      </c>
      <c r="L2345" s="6" t="str">
        <f>OBV!H2345</f>
        <v>BULLISH DIVERGENCE</v>
      </c>
      <c r="M2345" s="8">
        <f t="shared" si="360"/>
        <v>25</v>
      </c>
      <c r="N2345" s="8">
        <f t="shared" si="361"/>
        <v>45</v>
      </c>
      <c r="O2345" s="8">
        <f t="shared" si="362"/>
        <v>0</v>
      </c>
      <c r="P2345" s="8">
        <f t="shared" si="363"/>
        <v>66.5</v>
      </c>
      <c r="Q2345" s="9">
        <f t="shared" si="364"/>
        <v>34.475000000000001</v>
      </c>
      <c r="R2345" s="9">
        <f t="shared" si="365"/>
        <v>30.625</v>
      </c>
      <c r="S2345" s="9">
        <f t="shared" si="366"/>
        <v>40.424999999999997</v>
      </c>
      <c r="T2345" s="9">
        <f t="shared" si="367"/>
        <v>34.125</v>
      </c>
      <c r="U2345" s="8">
        <f t="shared" si="368"/>
        <v>35.174999999999997</v>
      </c>
      <c r="V2345" s="8">
        <f t="shared" si="369"/>
        <v>34.912499999999994</v>
      </c>
    </row>
    <row r="2346" spans="1:22" ht="13.5" x14ac:dyDescent="0.25">
      <c r="A2346" s="3">
        <f>RSI!A2346</f>
        <v>45421</v>
      </c>
      <c r="B2346" s="2">
        <f>RSI!B2346</f>
        <v>0.64</v>
      </c>
      <c r="C2346" s="2">
        <f>RSI!I2346</f>
        <v>53.467013239157943</v>
      </c>
      <c r="D2346" s="2">
        <f>MACD!E2346</f>
        <v>-5.711309469021586E-2</v>
      </c>
      <c r="E2346" s="2">
        <f>MACD!F2346</f>
        <v>-5.2944628848537213E-2</v>
      </c>
      <c r="F2346" s="2">
        <f>'Moving Avg'!D2346</f>
        <v>0.66200000000000014</v>
      </c>
      <c r="G2346" s="2">
        <f>'Moving Avg'!F2346</f>
        <v>0.60200000000000009</v>
      </c>
      <c r="H2346" s="2">
        <f>'Moving Avg'!G2346</f>
        <v>0.61899999999999988</v>
      </c>
      <c r="I2346" s="2">
        <f>'Moving Avg'!H2346</f>
        <v>0.81949999999999956</v>
      </c>
      <c r="J2346" s="6" t="str">
        <f>OBV!F2346</f>
        <v>BEARISH</v>
      </c>
      <c r="K2346" s="6" t="str">
        <f>OBV!G2346</f>
        <v>STRONG</v>
      </c>
      <c r="L2346" s="6" t="str">
        <f>OBV!H2346</f>
        <v>CONFIRMED BEARISH</v>
      </c>
      <c r="M2346" s="8">
        <f t="shared" si="360"/>
        <v>25</v>
      </c>
      <c r="N2346" s="8">
        <f t="shared" si="361"/>
        <v>45</v>
      </c>
      <c r="O2346" s="8">
        <f t="shared" si="362"/>
        <v>0</v>
      </c>
      <c r="P2346" s="8">
        <f t="shared" si="363"/>
        <v>33</v>
      </c>
      <c r="Q2346" s="9">
        <f t="shared" si="364"/>
        <v>29.45</v>
      </c>
      <c r="R2346" s="9">
        <f t="shared" si="365"/>
        <v>22.25</v>
      </c>
      <c r="S2346" s="9">
        <f t="shared" si="366"/>
        <v>25.35</v>
      </c>
      <c r="T2346" s="9">
        <f t="shared" si="367"/>
        <v>25.75</v>
      </c>
      <c r="U2346" s="8">
        <f t="shared" si="368"/>
        <v>25.683333333333337</v>
      </c>
      <c r="V2346" s="8">
        <f t="shared" si="369"/>
        <v>25.700000000000003</v>
      </c>
    </row>
    <row r="2347" spans="1:22" ht="13.5" x14ac:dyDescent="0.25">
      <c r="A2347" s="3">
        <f>RSI!A2347</f>
        <v>45422</v>
      </c>
      <c r="B2347" s="2">
        <f>RSI!B2347</f>
        <v>0.62</v>
      </c>
      <c r="C2347" s="2">
        <f>RSI!I2347</f>
        <v>49.322674141987456</v>
      </c>
      <c r="D2347" s="2">
        <f>MACD!E2347</f>
        <v>-5.0153636506579335E-2</v>
      </c>
      <c r="E2347" s="2">
        <f>MACD!F2347</f>
        <v>-5.2386430380145635E-2</v>
      </c>
      <c r="F2347" s="2">
        <f>'Moving Avg'!D2347</f>
        <v>0.64600000000000013</v>
      </c>
      <c r="G2347" s="2">
        <f>'Moving Avg'!F2347</f>
        <v>0.60799999999999998</v>
      </c>
      <c r="H2347" s="2">
        <f>'Moving Avg'!G2347</f>
        <v>0.61859999999999993</v>
      </c>
      <c r="I2347" s="2">
        <f>'Moving Avg'!H2347</f>
        <v>0.81724999999999981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  <c r="M2347" s="8">
        <f t="shared" si="360"/>
        <v>25</v>
      </c>
      <c r="N2347" s="8">
        <f t="shared" si="361"/>
        <v>0</v>
      </c>
      <c r="O2347" s="8">
        <f t="shared" si="362"/>
        <v>0</v>
      </c>
      <c r="P2347" s="8">
        <f t="shared" si="363"/>
        <v>33</v>
      </c>
      <c r="Q2347" s="9">
        <f t="shared" si="364"/>
        <v>13.7</v>
      </c>
      <c r="R2347" s="9">
        <f t="shared" si="365"/>
        <v>13.25</v>
      </c>
      <c r="S2347" s="9">
        <f t="shared" si="366"/>
        <v>18.600000000000001</v>
      </c>
      <c r="T2347" s="9">
        <f t="shared" si="367"/>
        <v>14.5</v>
      </c>
      <c r="U2347" s="8">
        <f t="shared" si="368"/>
        <v>15.183333333333332</v>
      </c>
      <c r="V2347" s="8">
        <f t="shared" si="369"/>
        <v>15.012499999999999</v>
      </c>
    </row>
    <row r="2348" spans="1:22" ht="13.5" x14ac:dyDescent="0.25">
      <c r="A2348" s="3">
        <f>RSI!A2348</f>
        <v>45425</v>
      </c>
      <c r="B2348" s="2">
        <f>RSI!B2348</f>
        <v>0.61</v>
      </c>
      <c r="C2348" s="2">
        <f>RSI!I2348</f>
        <v>47.34655803174212</v>
      </c>
      <c r="D2348" s="2">
        <f>MACD!E2348</f>
        <v>-4.0425814436703567E-2</v>
      </c>
      <c r="E2348" s="2">
        <f>MACD!F2348</f>
        <v>-4.9994307191457227E-2</v>
      </c>
      <c r="F2348" s="2">
        <f>'Moving Avg'!D2348</f>
        <v>0.63400000000000001</v>
      </c>
      <c r="G2348" s="2">
        <f>'Moving Avg'!F2348</f>
        <v>0.61450000000000005</v>
      </c>
      <c r="H2348" s="2">
        <f>'Moving Avg'!G2348</f>
        <v>0.61839999999999995</v>
      </c>
      <c r="I2348" s="2">
        <f>'Moving Avg'!H2348</f>
        <v>0.81494999999999995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0</v>
      </c>
      <c r="O2348" s="8">
        <f t="shared" si="362"/>
        <v>0</v>
      </c>
      <c r="P2348" s="8">
        <f t="shared" si="363"/>
        <v>16.5</v>
      </c>
      <c r="Q2348" s="9">
        <f t="shared" si="364"/>
        <v>11.225</v>
      </c>
      <c r="R2348" s="9">
        <f t="shared" si="365"/>
        <v>9.125</v>
      </c>
      <c r="S2348" s="9">
        <f t="shared" si="366"/>
        <v>11.175000000000001</v>
      </c>
      <c r="T2348" s="9">
        <f t="shared" si="367"/>
        <v>10.375</v>
      </c>
      <c r="U2348" s="8">
        <f t="shared" si="368"/>
        <v>10.508333333333335</v>
      </c>
      <c r="V2348" s="8">
        <f t="shared" si="369"/>
        <v>10.475000000000001</v>
      </c>
    </row>
    <row r="2349" spans="1:22" ht="13.5" x14ac:dyDescent="0.25">
      <c r="A2349" s="3">
        <f>RSI!A2349</f>
        <v>45426</v>
      </c>
      <c r="B2349" s="2">
        <f>RSI!B2349</f>
        <v>0.59</v>
      </c>
      <c r="C2349" s="2">
        <f>RSI!I2349</f>
        <v>43.58540017921532</v>
      </c>
      <c r="D2349" s="2">
        <f>MACD!E2349</f>
        <v>-2.7557283590656123E-2</v>
      </c>
      <c r="E2349" s="2">
        <f>MACD!F2349</f>
        <v>-4.550690247129701E-2</v>
      </c>
      <c r="F2349" s="2">
        <f>'Moving Avg'!D2349</f>
        <v>0.62399999999999989</v>
      </c>
      <c r="G2349" s="2">
        <f>'Moving Avg'!F2349</f>
        <v>0.61899999999999999</v>
      </c>
      <c r="H2349" s="2">
        <f>'Moving Avg'!G2349</f>
        <v>0.61819999999999997</v>
      </c>
      <c r="I2349" s="2">
        <f>'Moving Avg'!H2349</f>
        <v>0.81255000000000011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13.7</v>
      </c>
      <c r="R2349" s="9">
        <f t="shared" si="365"/>
        <v>13.25</v>
      </c>
      <c r="S2349" s="9">
        <f t="shared" si="366"/>
        <v>18.600000000000001</v>
      </c>
      <c r="T2349" s="9">
        <f t="shared" si="367"/>
        <v>14.5</v>
      </c>
      <c r="U2349" s="8">
        <f t="shared" si="368"/>
        <v>15.183333333333332</v>
      </c>
      <c r="V2349" s="8">
        <f t="shared" si="369"/>
        <v>15.012499999999999</v>
      </c>
    </row>
    <row r="2350" spans="1:22" ht="13.5" x14ac:dyDescent="0.25">
      <c r="A2350" s="3">
        <f>RSI!A2350</f>
        <v>45427</v>
      </c>
      <c r="B2350" s="2">
        <f>RSI!B2350</f>
        <v>0.61</v>
      </c>
      <c r="C2350" s="2">
        <f>RSI!I2350</f>
        <v>48.031300115216638</v>
      </c>
      <c r="D2350" s="2">
        <f>MACD!E2350</f>
        <v>-1.488185590682245E-2</v>
      </c>
      <c r="E2350" s="2">
        <f>MACD!F2350</f>
        <v>-3.9381893158402098E-2</v>
      </c>
      <c r="F2350" s="2">
        <f>'Moving Avg'!D2350</f>
        <v>0.61399999999999999</v>
      </c>
      <c r="G2350" s="2">
        <f>'Moving Avg'!F2350</f>
        <v>0.62350000000000005</v>
      </c>
      <c r="H2350" s="2">
        <f>'Moving Avg'!G2350</f>
        <v>0.61799999999999988</v>
      </c>
      <c r="I2350" s="2">
        <f>'Moving Avg'!H2350</f>
        <v>0.81025000000000036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  <c r="M2350" s="8">
        <f t="shared" si="360"/>
        <v>25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13.7</v>
      </c>
      <c r="R2350" s="9">
        <f t="shared" si="365"/>
        <v>13.25</v>
      </c>
      <c r="S2350" s="9">
        <f t="shared" si="366"/>
        <v>18.600000000000001</v>
      </c>
      <c r="T2350" s="9">
        <f t="shared" si="367"/>
        <v>14.5</v>
      </c>
      <c r="U2350" s="8">
        <f t="shared" si="368"/>
        <v>15.183333333333332</v>
      </c>
      <c r="V2350" s="8">
        <f t="shared" si="369"/>
        <v>15.012499999999999</v>
      </c>
    </row>
    <row r="2351" spans="1:22" ht="13.5" x14ac:dyDescent="0.25">
      <c r="A2351" s="3">
        <f>RSI!A2351</f>
        <v>45428</v>
      </c>
      <c r="B2351" s="2">
        <f>RSI!B2351</f>
        <v>0.59</v>
      </c>
      <c r="C2351" s="2">
        <f>RSI!I2351</f>
        <v>44.273794802917749</v>
      </c>
      <c r="D2351" s="2">
        <f>MACD!E2351</f>
        <v>1.9992553087946341E-3</v>
      </c>
      <c r="E2351" s="2">
        <f>MACD!F2351</f>
        <v>-3.1105663464962751E-2</v>
      </c>
      <c r="F2351" s="2">
        <f>'Moving Avg'!D2351</f>
        <v>0.60399999999999987</v>
      </c>
      <c r="G2351" s="2">
        <f>'Moving Avg'!F2351</f>
        <v>0.626</v>
      </c>
      <c r="H2351" s="2">
        <f>'Moving Avg'!G2351</f>
        <v>0.61699999999999988</v>
      </c>
      <c r="I2351" s="2">
        <f>'Moving Avg'!H2351</f>
        <v>0.80795000000000028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0</v>
      </c>
      <c r="O2351" s="8">
        <f t="shared" si="362"/>
        <v>0</v>
      </c>
      <c r="P2351" s="8">
        <f t="shared" si="363"/>
        <v>16.5</v>
      </c>
      <c r="Q2351" s="9">
        <f t="shared" si="364"/>
        <v>11.225</v>
      </c>
      <c r="R2351" s="9">
        <f t="shared" si="365"/>
        <v>9.125</v>
      </c>
      <c r="S2351" s="9">
        <f t="shared" si="366"/>
        <v>11.175000000000001</v>
      </c>
      <c r="T2351" s="9">
        <f t="shared" si="367"/>
        <v>10.375</v>
      </c>
      <c r="U2351" s="8">
        <f t="shared" si="368"/>
        <v>10.508333333333335</v>
      </c>
      <c r="V2351" s="8">
        <f t="shared" si="369"/>
        <v>10.475000000000001</v>
      </c>
    </row>
    <row r="2352" spans="1:22" ht="13.5" x14ac:dyDescent="0.25">
      <c r="A2352" s="3">
        <f>RSI!A2352</f>
        <v>45429</v>
      </c>
      <c r="B2352" s="2">
        <f>RSI!B2352</f>
        <v>0.61</v>
      </c>
      <c r="C2352" s="2">
        <f>RSI!I2352</f>
        <v>48.60382333026395</v>
      </c>
      <c r="D2352" s="2">
        <f>MACD!E2352</f>
        <v>1.4974493380189191E-2</v>
      </c>
      <c r="E2352" s="2">
        <f>MACD!F2352</f>
        <v>-2.1889632095932362E-2</v>
      </c>
      <c r="F2352" s="2">
        <f>'Moving Avg'!D2352</f>
        <v>0.60199999999999998</v>
      </c>
      <c r="G2352" s="2">
        <f>'Moving Avg'!F2352</f>
        <v>0.62849999999999984</v>
      </c>
      <c r="H2352" s="2">
        <f>'Moving Avg'!G2352</f>
        <v>0.61599999999999988</v>
      </c>
      <c r="I2352" s="2">
        <f>'Moving Avg'!H2352</f>
        <v>0.80575000000000041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0</v>
      </c>
      <c r="O2352" s="8">
        <f t="shared" si="362"/>
        <v>0</v>
      </c>
      <c r="P2352" s="8">
        <f t="shared" si="363"/>
        <v>16.5</v>
      </c>
      <c r="Q2352" s="9">
        <f t="shared" si="364"/>
        <v>11.225</v>
      </c>
      <c r="R2352" s="9">
        <f t="shared" si="365"/>
        <v>9.125</v>
      </c>
      <c r="S2352" s="9">
        <f t="shared" si="366"/>
        <v>11.175000000000001</v>
      </c>
      <c r="T2352" s="9">
        <f t="shared" si="367"/>
        <v>10.375</v>
      </c>
      <c r="U2352" s="8">
        <f t="shared" si="368"/>
        <v>10.508333333333335</v>
      </c>
      <c r="V2352" s="8">
        <f t="shared" si="369"/>
        <v>10.475000000000001</v>
      </c>
    </row>
    <row r="2353" spans="1:22" ht="13.5" x14ac:dyDescent="0.25">
      <c r="A2353" s="3">
        <f>RSI!A2353</f>
        <v>45432</v>
      </c>
      <c r="B2353" s="2">
        <f>RSI!B2353</f>
        <v>0.63</v>
      </c>
      <c r="C2353" s="2">
        <f>RSI!I2353</f>
        <v>52.572504096201563</v>
      </c>
      <c r="D2353" s="2">
        <f>MACD!E2353</f>
        <v>1.9898403625524641E-2</v>
      </c>
      <c r="E2353" s="2">
        <f>MACD!F2353</f>
        <v>-1.3532024951640962E-2</v>
      </c>
      <c r="F2353" s="2">
        <f>'Moving Avg'!D2353</f>
        <v>0.60599999999999998</v>
      </c>
      <c r="G2353" s="2">
        <f>'Moving Avg'!F2353</f>
        <v>0.63099999999999989</v>
      </c>
      <c r="H2353" s="2">
        <f>'Moving Avg'!G2353</f>
        <v>0.61499999999999988</v>
      </c>
      <c r="I2353" s="2">
        <f>'Moving Avg'!H2353</f>
        <v>0.80365000000000042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  <c r="M2353" s="8">
        <f t="shared" si="360"/>
        <v>25</v>
      </c>
      <c r="N2353" s="8">
        <f t="shared" si="361"/>
        <v>0</v>
      </c>
      <c r="O2353" s="8">
        <f t="shared" si="362"/>
        <v>0</v>
      </c>
      <c r="P2353" s="8">
        <f t="shared" si="363"/>
        <v>16.5</v>
      </c>
      <c r="Q2353" s="9">
        <f t="shared" si="364"/>
        <v>11.225</v>
      </c>
      <c r="R2353" s="9">
        <f t="shared" si="365"/>
        <v>9.125</v>
      </c>
      <c r="S2353" s="9">
        <f t="shared" si="366"/>
        <v>11.175000000000001</v>
      </c>
      <c r="T2353" s="9">
        <f t="shared" si="367"/>
        <v>10.375</v>
      </c>
      <c r="U2353" s="8">
        <f t="shared" si="368"/>
        <v>10.508333333333335</v>
      </c>
      <c r="V2353" s="8">
        <f t="shared" si="369"/>
        <v>10.475000000000001</v>
      </c>
    </row>
    <row r="2354" spans="1:22" ht="13.5" x14ac:dyDescent="0.25">
      <c r="A2354" s="3">
        <f>RSI!A2354</f>
        <v>45433</v>
      </c>
      <c r="B2354" s="2">
        <f>RSI!B2354</f>
        <v>0.64</v>
      </c>
      <c r="C2354" s="2">
        <f>RSI!I2354</f>
        <v>54.465755033261956</v>
      </c>
      <c r="D2354" s="2">
        <f>MACD!E2354</f>
        <v>1.8629120727989501E-2</v>
      </c>
      <c r="E2354" s="2">
        <f>MACD!F2354</f>
        <v>-7.0997958157148697E-3</v>
      </c>
      <c r="F2354" s="2">
        <f>'Moving Avg'!D2354</f>
        <v>0.61599999999999999</v>
      </c>
      <c r="G2354" s="2">
        <f>'Moving Avg'!F2354</f>
        <v>0.63349999999999995</v>
      </c>
      <c r="H2354" s="2">
        <f>'Moving Avg'!G2354</f>
        <v>0.61439999999999995</v>
      </c>
      <c r="I2354" s="2">
        <f>'Moving Avg'!H2354</f>
        <v>0.80160000000000042</v>
      </c>
      <c r="J2354" s="6" t="str">
        <f>OBV!F2354</f>
        <v>BEARISH</v>
      </c>
      <c r="K2354" s="6" t="str">
        <f>OBV!G2354</f>
        <v>NEUTRAL</v>
      </c>
      <c r="L2354" s="6" t="str">
        <f>OBV!H2354</f>
        <v>BEARISH DIVERGENCE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11.225</v>
      </c>
      <c r="R2354" s="9">
        <f t="shared" si="365"/>
        <v>9.125</v>
      </c>
      <c r="S2354" s="9">
        <f t="shared" si="366"/>
        <v>11.175000000000001</v>
      </c>
      <c r="T2354" s="9">
        <f t="shared" si="367"/>
        <v>10.375</v>
      </c>
      <c r="U2354" s="8">
        <f t="shared" si="368"/>
        <v>10.508333333333335</v>
      </c>
      <c r="V2354" s="8">
        <f t="shared" si="369"/>
        <v>10.475000000000001</v>
      </c>
    </row>
    <row r="2355" spans="1:22" ht="13.5" x14ac:dyDescent="0.25">
      <c r="A2355" s="3">
        <f>RSI!A2355</f>
        <v>45434</v>
      </c>
      <c r="B2355" s="2">
        <f>RSI!B2355</f>
        <v>0.64</v>
      </c>
      <c r="C2355" s="2">
        <f>RSI!I2355</f>
        <v>54.465755033261956</v>
      </c>
      <c r="D2355" s="2">
        <f>MACD!E2355</f>
        <v>2.0499293720199874E-2</v>
      </c>
      <c r="E2355" s="2">
        <f>MACD!F2355</f>
        <v>-1.5799779085319213E-3</v>
      </c>
      <c r="F2355" s="2">
        <f>'Moving Avg'!D2355</f>
        <v>0.62200000000000011</v>
      </c>
      <c r="G2355" s="2">
        <f>'Moving Avg'!F2355</f>
        <v>0.63500000000000001</v>
      </c>
      <c r="H2355" s="2">
        <f>'Moving Avg'!G2355</f>
        <v>0.61339999999999995</v>
      </c>
      <c r="I2355" s="2">
        <f>'Moving Avg'!H2355</f>
        <v>0.79955000000000043</v>
      </c>
      <c r="J2355" s="6" t="str">
        <f>OBV!F2355</f>
        <v>BEARISH</v>
      </c>
      <c r="K2355" s="6" t="str">
        <f>OBV!G2355</f>
        <v>NEUTRAL</v>
      </c>
      <c r="L2355" s="6" t="str">
        <f>OBV!H2355</f>
        <v>BEARISH DIVERGENCE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11.225</v>
      </c>
      <c r="R2355" s="9">
        <f t="shared" si="365"/>
        <v>9.125</v>
      </c>
      <c r="S2355" s="9">
        <f t="shared" si="366"/>
        <v>11.175000000000001</v>
      </c>
      <c r="T2355" s="9">
        <f t="shared" si="367"/>
        <v>10.375</v>
      </c>
      <c r="U2355" s="8">
        <f t="shared" si="368"/>
        <v>10.508333333333335</v>
      </c>
      <c r="V2355" s="8">
        <f t="shared" si="369"/>
        <v>10.475000000000001</v>
      </c>
    </row>
    <row r="2356" spans="1:22" ht="13.5" x14ac:dyDescent="0.25">
      <c r="A2356" s="3">
        <f>RSI!A2356</f>
        <v>45435</v>
      </c>
      <c r="B2356" s="2">
        <f>RSI!B2356</f>
        <v>0.66</v>
      </c>
      <c r="C2356" s="2">
        <f>RSI!I2356</f>
        <v>58.324598323579096</v>
      </c>
      <c r="D2356" s="2">
        <f>MACD!E2356</f>
        <v>1.740043445517736E-2</v>
      </c>
      <c r="E2356" s="2">
        <f>MACD!F2356</f>
        <v>2.2161045642099348E-3</v>
      </c>
      <c r="F2356" s="2">
        <f>'Moving Avg'!D2356</f>
        <v>0.63600000000000001</v>
      </c>
      <c r="G2356" s="2">
        <f>'Moving Avg'!F2356</f>
        <v>0.63850000000000007</v>
      </c>
      <c r="H2356" s="2">
        <f>'Moving Avg'!G2356</f>
        <v>0.61219999999999997</v>
      </c>
      <c r="I2356" s="2">
        <f>'Moving Avg'!H2356</f>
        <v>0.79760000000000053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83.5</v>
      </c>
      <c r="Q2356" s="9">
        <f t="shared" si="364"/>
        <v>21.274999999999999</v>
      </c>
      <c r="R2356" s="9">
        <f t="shared" si="365"/>
        <v>25.875</v>
      </c>
      <c r="S2356" s="9">
        <f t="shared" si="366"/>
        <v>41.325000000000003</v>
      </c>
      <c r="T2356" s="9">
        <f t="shared" si="367"/>
        <v>27.125</v>
      </c>
      <c r="U2356" s="8">
        <f t="shared" si="368"/>
        <v>29.491666666666664</v>
      </c>
      <c r="V2356" s="8">
        <f t="shared" si="369"/>
        <v>28.9</v>
      </c>
    </row>
    <row r="2357" spans="1:22" ht="13.5" x14ac:dyDescent="0.25">
      <c r="A2357" s="3">
        <f>RSI!A2357</f>
        <v>45436</v>
      </c>
      <c r="B2357" s="2">
        <f>RSI!B2357</f>
        <v>0.66</v>
      </c>
      <c r="C2357" s="2">
        <f>RSI!I2357</f>
        <v>58.324598323579096</v>
      </c>
      <c r="D2357" s="2">
        <f>MACD!E2357</f>
        <v>1.146941441044258E-2</v>
      </c>
      <c r="E2357" s="2">
        <f>MACD!F2357</f>
        <v>4.0667665334564642E-3</v>
      </c>
      <c r="F2357" s="2">
        <f>'Moving Avg'!D2357</f>
        <v>0.64600000000000013</v>
      </c>
      <c r="G2357" s="2">
        <f>'Moving Avg'!F2357</f>
        <v>0.64100000000000013</v>
      </c>
      <c r="H2357" s="2">
        <f>'Moving Avg'!G2357</f>
        <v>0.61119999999999997</v>
      </c>
      <c r="I2357" s="2">
        <f>'Moving Avg'!H2357</f>
        <v>0.7956500000000003</v>
      </c>
      <c r="J2357" s="6" t="str">
        <f>OBV!F2357</f>
        <v>BULLISH</v>
      </c>
      <c r="K2357" s="6" t="str">
        <f>OBV!G2357</f>
        <v>NEUTRAL</v>
      </c>
      <c r="L2357" s="6" t="str">
        <f>OBV!H2357</f>
        <v>CONFIRMED BULLISH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83.5</v>
      </c>
      <c r="Q2357" s="9">
        <f t="shared" si="364"/>
        <v>21.274999999999999</v>
      </c>
      <c r="R2357" s="9">
        <f t="shared" si="365"/>
        <v>25.875</v>
      </c>
      <c r="S2357" s="9">
        <f t="shared" si="366"/>
        <v>41.325000000000003</v>
      </c>
      <c r="T2357" s="9">
        <f t="shared" si="367"/>
        <v>27.125</v>
      </c>
      <c r="U2357" s="8">
        <f t="shared" si="368"/>
        <v>29.491666666666664</v>
      </c>
      <c r="V2357" s="8">
        <f t="shared" si="369"/>
        <v>28.9</v>
      </c>
    </row>
    <row r="2358" spans="1:22" ht="13.5" x14ac:dyDescent="0.25">
      <c r="A2358" s="3">
        <f>RSI!A2358</f>
        <v>45439</v>
      </c>
      <c r="B2358" s="2">
        <f>RSI!B2358</f>
        <v>0.68</v>
      </c>
      <c r="C2358" s="2">
        <f>RSI!I2358</f>
        <v>62.054118924068092</v>
      </c>
      <c r="D2358" s="2">
        <f>MACD!E2358</f>
        <v>3.2161147809728341E-3</v>
      </c>
      <c r="E2358" s="2">
        <f>MACD!F2358</f>
        <v>3.8966361829597383E-3</v>
      </c>
      <c r="F2358" s="2">
        <f>'Moving Avg'!D2358</f>
        <v>0.65600000000000003</v>
      </c>
      <c r="G2358" s="2">
        <f>'Moving Avg'!F2358</f>
        <v>0.64350000000000007</v>
      </c>
      <c r="H2358" s="2">
        <f>'Moving Avg'!G2358</f>
        <v>0.61059999999999992</v>
      </c>
      <c r="I2358" s="2">
        <f>'Moving Avg'!H2358</f>
        <v>0.79380000000000028</v>
      </c>
      <c r="J2358" s="6" t="str">
        <f>OBV!F2358</f>
        <v>BULLISH</v>
      </c>
      <c r="K2358" s="6" t="str">
        <f>OBV!G2358</f>
        <v>NEUTRAL</v>
      </c>
      <c r="L2358" s="6" t="str">
        <f>OBV!H2358</f>
        <v>CONFIRMED BULLISH</v>
      </c>
      <c r="M2358" s="8">
        <f t="shared" si="360"/>
        <v>25</v>
      </c>
      <c r="N2358" s="8">
        <f t="shared" si="361"/>
        <v>45</v>
      </c>
      <c r="O2358" s="8">
        <f t="shared" si="362"/>
        <v>0</v>
      </c>
      <c r="P2358" s="8">
        <f t="shared" si="363"/>
        <v>83.5</v>
      </c>
      <c r="Q2358" s="9">
        <f t="shared" si="364"/>
        <v>37.024999999999999</v>
      </c>
      <c r="R2358" s="9">
        <f t="shared" si="365"/>
        <v>34.875</v>
      </c>
      <c r="S2358" s="9">
        <f t="shared" si="366"/>
        <v>48.075000000000003</v>
      </c>
      <c r="T2358" s="9">
        <f t="shared" si="367"/>
        <v>38.375</v>
      </c>
      <c r="U2358" s="8">
        <f t="shared" si="368"/>
        <v>39.991666666666667</v>
      </c>
      <c r="V2358" s="8">
        <f t="shared" si="369"/>
        <v>39.587500000000006</v>
      </c>
    </row>
    <row r="2359" spans="1:22" ht="13.5" x14ac:dyDescent="0.25">
      <c r="A2359" s="3">
        <f>RSI!A2359</f>
        <v>45440</v>
      </c>
      <c r="B2359" s="2">
        <f>RSI!B2359</f>
        <v>0.68</v>
      </c>
      <c r="C2359" s="2">
        <f>RSI!I2359</f>
        <v>62.054118924068092</v>
      </c>
      <c r="D2359" s="2">
        <f>MACD!E2359</f>
        <v>-7.1614403678249561E-3</v>
      </c>
      <c r="E2359" s="2">
        <f>MACD!F2359</f>
        <v>1.6850208728027994E-3</v>
      </c>
      <c r="F2359" s="2">
        <f>'Moving Avg'!D2359</f>
        <v>0.66400000000000003</v>
      </c>
      <c r="G2359" s="2">
        <f>'Moving Avg'!F2359</f>
        <v>0.64500000000000013</v>
      </c>
      <c r="H2359" s="2">
        <f>'Moving Avg'!G2359</f>
        <v>0.61019999999999996</v>
      </c>
      <c r="I2359" s="2">
        <f>'Moving Avg'!H2359</f>
        <v>0.79195000000000038</v>
      </c>
      <c r="J2359" s="6" t="str">
        <f>OBV!F2359</f>
        <v>BULLISH</v>
      </c>
      <c r="K2359" s="6" t="str">
        <f>OBV!G2359</f>
        <v>NEUTRAL</v>
      </c>
      <c r="L2359" s="6" t="str">
        <f>OBV!H2359</f>
        <v>CONFIRMED BULLISH</v>
      </c>
      <c r="M2359" s="8">
        <f t="shared" si="360"/>
        <v>25</v>
      </c>
      <c r="N2359" s="8">
        <f t="shared" si="361"/>
        <v>45</v>
      </c>
      <c r="O2359" s="8">
        <f t="shared" si="362"/>
        <v>0</v>
      </c>
      <c r="P2359" s="8">
        <f t="shared" si="363"/>
        <v>83.5</v>
      </c>
      <c r="Q2359" s="9">
        <f t="shared" si="364"/>
        <v>37.024999999999999</v>
      </c>
      <c r="R2359" s="9">
        <f t="shared" si="365"/>
        <v>34.875</v>
      </c>
      <c r="S2359" s="9">
        <f t="shared" si="366"/>
        <v>48.075000000000003</v>
      </c>
      <c r="T2359" s="9">
        <f t="shared" si="367"/>
        <v>38.375</v>
      </c>
      <c r="U2359" s="8">
        <f t="shared" si="368"/>
        <v>39.991666666666667</v>
      </c>
      <c r="V2359" s="8">
        <f t="shared" si="369"/>
        <v>39.587500000000006</v>
      </c>
    </row>
    <row r="2360" spans="1:22" ht="13.5" x14ac:dyDescent="0.25">
      <c r="A2360" s="3">
        <f>RSI!A2360</f>
        <v>45441</v>
      </c>
      <c r="B2360" s="2">
        <f>RSI!B2360</f>
        <v>0.68</v>
      </c>
      <c r="C2360" s="2">
        <f>RSI!I2360</f>
        <v>62.054118924068092</v>
      </c>
      <c r="D2360" s="2">
        <f>MACD!E2360</f>
        <v>-1.3159109611266984E-2</v>
      </c>
      <c r="E2360" s="2">
        <f>MACD!F2360</f>
        <v>-1.2838052240111571E-3</v>
      </c>
      <c r="F2360" s="2">
        <f>'Moving Avg'!D2360</f>
        <v>0.67200000000000004</v>
      </c>
      <c r="G2360" s="2">
        <f>'Moving Avg'!F2360</f>
        <v>0.64550000000000007</v>
      </c>
      <c r="H2360" s="2">
        <f>'Moving Avg'!G2360</f>
        <v>0.60980000000000001</v>
      </c>
      <c r="I2360" s="2">
        <f>'Moving Avg'!H2360</f>
        <v>0.79010000000000036</v>
      </c>
      <c r="J2360" s="6" t="str">
        <f>OBV!F2360</f>
        <v>BULLISH</v>
      </c>
      <c r="K2360" s="6" t="str">
        <f>OBV!G2360</f>
        <v>NEUTRAL</v>
      </c>
      <c r="L2360" s="6" t="str">
        <f>OBV!H2360</f>
        <v>CONFIRMED BULLISH</v>
      </c>
      <c r="M2360" s="8">
        <f t="shared" si="360"/>
        <v>25</v>
      </c>
      <c r="N2360" s="8">
        <f t="shared" si="361"/>
        <v>45</v>
      </c>
      <c r="O2360" s="8">
        <f t="shared" si="362"/>
        <v>0</v>
      </c>
      <c r="P2360" s="8">
        <f t="shared" si="363"/>
        <v>83.5</v>
      </c>
      <c r="Q2360" s="9">
        <f t="shared" si="364"/>
        <v>37.024999999999999</v>
      </c>
      <c r="R2360" s="9">
        <f t="shared" si="365"/>
        <v>34.875</v>
      </c>
      <c r="S2360" s="9">
        <f t="shared" si="366"/>
        <v>48.075000000000003</v>
      </c>
      <c r="T2360" s="9">
        <f t="shared" si="367"/>
        <v>38.375</v>
      </c>
      <c r="U2360" s="8">
        <f t="shared" si="368"/>
        <v>39.991666666666667</v>
      </c>
      <c r="V2360" s="8">
        <f t="shared" si="369"/>
        <v>39.587500000000006</v>
      </c>
    </row>
    <row r="2361" spans="1:22" ht="13.5" x14ac:dyDescent="0.25">
      <c r="A2361" s="3">
        <f>RSI!A2361</f>
        <v>45442</v>
      </c>
      <c r="B2361" s="2">
        <f>RSI!B2361</f>
        <v>0.67</v>
      </c>
      <c r="C2361" s="2">
        <f>RSI!I2361</f>
        <v>58.769755876805434</v>
      </c>
      <c r="D2361" s="2">
        <f>MACD!E2361</f>
        <v>-2.0842079991613027E-2</v>
      </c>
      <c r="E2361" s="2">
        <f>MACD!F2361</f>
        <v>-5.1954601775315318E-3</v>
      </c>
      <c r="F2361" s="2">
        <f>'Moving Avg'!D2361</f>
        <v>0.67400000000000004</v>
      </c>
      <c r="G2361" s="2">
        <f>'Moving Avg'!F2361</f>
        <v>0.64400000000000002</v>
      </c>
      <c r="H2361" s="2">
        <f>'Moving Avg'!G2361</f>
        <v>0.60960000000000003</v>
      </c>
      <c r="I2361" s="2">
        <f>'Moving Avg'!H2361</f>
        <v>0.78825000000000034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25</v>
      </c>
      <c r="N2361" s="8">
        <f t="shared" si="361"/>
        <v>45</v>
      </c>
      <c r="O2361" s="8">
        <f t="shared" si="362"/>
        <v>0</v>
      </c>
      <c r="P2361" s="8">
        <f t="shared" si="363"/>
        <v>83.5</v>
      </c>
      <c r="Q2361" s="9">
        <f t="shared" si="364"/>
        <v>37.024999999999999</v>
      </c>
      <c r="R2361" s="9">
        <f t="shared" si="365"/>
        <v>34.875</v>
      </c>
      <c r="S2361" s="9">
        <f t="shared" si="366"/>
        <v>48.075000000000003</v>
      </c>
      <c r="T2361" s="9">
        <f t="shared" si="367"/>
        <v>38.375</v>
      </c>
      <c r="U2361" s="8">
        <f t="shared" si="368"/>
        <v>39.991666666666667</v>
      </c>
      <c r="V2361" s="8">
        <f t="shared" si="369"/>
        <v>39.587500000000006</v>
      </c>
    </row>
    <row r="2362" spans="1:22" ht="13.5" x14ac:dyDescent="0.25">
      <c r="A2362" s="3">
        <f>RSI!A2362</f>
        <v>45443</v>
      </c>
      <c r="B2362" s="2">
        <f>RSI!B2362</f>
        <v>0.68</v>
      </c>
      <c r="C2362" s="2">
        <f>RSI!I2362</f>
        <v>60.993099888690161</v>
      </c>
      <c r="D2362" s="2">
        <f>MACD!E2362</f>
        <v>-2.5199483224173536E-2</v>
      </c>
      <c r="E2362" s="2">
        <f>MACD!F2362</f>
        <v>-9.196264786859934E-3</v>
      </c>
      <c r="F2362" s="2">
        <f>'Moving Avg'!D2362</f>
        <v>0.67800000000000005</v>
      </c>
      <c r="G2362" s="2">
        <f>'Moving Avg'!F2362</f>
        <v>0.64300000000000002</v>
      </c>
      <c r="H2362" s="2">
        <f>'Moving Avg'!G2362</f>
        <v>0.61020000000000008</v>
      </c>
      <c r="I2362" s="2">
        <f>'Moving Avg'!H2362</f>
        <v>0.78645000000000043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25</v>
      </c>
      <c r="N2362" s="8">
        <f t="shared" si="361"/>
        <v>45</v>
      </c>
      <c r="O2362" s="8">
        <f t="shared" si="362"/>
        <v>0</v>
      </c>
      <c r="P2362" s="8">
        <f t="shared" si="363"/>
        <v>83.5</v>
      </c>
      <c r="Q2362" s="9">
        <f t="shared" si="364"/>
        <v>37.024999999999999</v>
      </c>
      <c r="R2362" s="9">
        <f t="shared" si="365"/>
        <v>34.875</v>
      </c>
      <c r="S2362" s="9">
        <f t="shared" si="366"/>
        <v>48.075000000000003</v>
      </c>
      <c r="T2362" s="9">
        <f t="shared" si="367"/>
        <v>38.375</v>
      </c>
      <c r="U2362" s="8">
        <f t="shared" si="368"/>
        <v>39.991666666666667</v>
      </c>
      <c r="V2362" s="8">
        <f t="shared" si="369"/>
        <v>39.587500000000006</v>
      </c>
    </row>
    <row r="2363" spans="1:22" ht="13.5" x14ac:dyDescent="0.25">
      <c r="A2363" s="3">
        <f>RSI!A2363</f>
        <v>45446</v>
      </c>
      <c r="B2363" s="2">
        <f>RSI!B2363</f>
        <v>0.69</v>
      </c>
      <c r="C2363" s="2">
        <f>RSI!I2363</f>
        <v>63.134023557210817</v>
      </c>
      <c r="D2363" s="2">
        <f>MACD!E2363</f>
        <v>-2.6787767999265855E-2</v>
      </c>
      <c r="E2363" s="2">
        <f>MACD!F2363</f>
        <v>-1.2714565429341119E-2</v>
      </c>
      <c r="F2363" s="2">
        <f>'Moving Avg'!D2363</f>
        <v>0.68</v>
      </c>
      <c r="G2363" s="2">
        <f>'Moving Avg'!F2363</f>
        <v>0.64399999999999991</v>
      </c>
      <c r="H2363" s="2">
        <f>'Moving Avg'!G2363</f>
        <v>0.6110000000000001</v>
      </c>
      <c r="I2363" s="2">
        <f>'Moving Avg'!H2363</f>
        <v>0.78465000000000051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  <c r="M2363" s="8">
        <f t="shared" si="360"/>
        <v>25</v>
      </c>
      <c r="N2363" s="8">
        <f t="shared" si="361"/>
        <v>45</v>
      </c>
      <c r="O2363" s="8">
        <f t="shared" si="362"/>
        <v>0</v>
      </c>
      <c r="P2363" s="8">
        <f t="shared" si="363"/>
        <v>83.5</v>
      </c>
      <c r="Q2363" s="9">
        <f t="shared" si="364"/>
        <v>37.024999999999999</v>
      </c>
      <c r="R2363" s="9">
        <f t="shared" si="365"/>
        <v>34.875</v>
      </c>
      <c r="S2363" s="9">
        <f t="shared" si="366"/>
        <v>48.075000000000003</v>
      </c>
      <c r="T2363" s="9">
        <f t="shared" si="367"/>
        <v>38.375</v>
      </c>
      <c r="U2363" s="8">
        <f t="shared" si="368"/>
        <v>39.991666666666667</v>
      </c>
      <c r="V2363" s="8">
        <f t="shared" si="369"/>
        <v>39.587500000000006</v>
      </c>
    </row>
    <row r="2364" spans="1:22" ht="13.5" x14ac:dyDescent="0.25">
      <c r="A2364" s="3">
        <f>RSI!A2364</f>
        <v>45447</v>
      </c>
      <c r="B2364" s="2">
        <f>RSI!B2364</f>
        <v>0.69</v>
      </c>
      <c r="C2364" s="2">
        <f>RSI!I2364</f>
        <v>63.134023557210817</v>
      </c>
      <c r="D2364" s="2">
        <f>MACD!E2364</f>
        <v>-2.6872176093719724E-2</v>
      </c>
      <c r="E2364" s="2">
        <f>MACD!F2364</f>
        <v>-1.5546087562216841E-2</v>
      </c>
      <c r="F2364" s="2">
        <f>'Moving Avg'!D2364</f>
        <v>0.68200000000000005</v>
      </c>
      <c r="G2364" s="2">
        <f>'Moving Avg'!F2364</f>
        <v>0.64649999999999985</v>
      </c>
      <c r="H2364" s="2">
        <f>'Moving Avg'!G2364</f>
        <v>0.61180000000000012</v>
      </c>
      <c r="I2364" s="2">
        <f>'Moving Avg'!H2364</f>
        <v>0.78285000000000038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  <c r="M2364" s="8">
        <f t="shared" si="360"/>
        <v>25</v>
      </c>
      <c r="N2364" s="8">
        <f t="shared" si="361"/>
        <v>45</v>
      </c>
      <c r="O2364" s="8">
        <f t="shared" si="362"/>
        <v>0</v>
      </c>
      <c r="P2364" s="8">
        <f t="shared" si="363"/>
        <v>83.5</v>
      </c>
      <c r="Q2364" s="9">
        <f t="shared" si="364"/>
        <v>37.024999999999999</v>
      </c>
      <c r="R2364" s="9">
        <f t="shared" si="365"/>
        <v>34.875</v>
      </c>
      <c r="S2364" s="9">
        <f t="shared" si="366"/>
        <v>48.075000000000003</v>
      </c>
      <c r="T2364" s="9">
        <f t="shared" si="367"/>
        <v>38.375</v>
      </c>
      <c r="U2364" s="8">
        <f t="shared" si="368"/>
        <v>39.991666666666667</v>
      </c>
      <c r="V2364" s="8">
        <f t="shared" si="369"/>
        <v>39.587500000000006</v>
      </c>
    </row>
    <row r="2365" spans="1:22" ht="13.5" x14ac:dyDescent="0.25">
      <c r="A2365" s="3">
        <f>RSI!A2365</f>
        <v>45448</v>
      </c>
      <c r="B2365" s="2">
        <f>RSI!B2365</f>
        <v>0.66</v>
      </c>
      <c r="C2365" s="2">
        <f>RSI!I2365</f>
        <v>53.010880297695586</v>
      </c>
      <c r="D2365" s="2">
        <f>MACD!E2365</f>
        <v>-2.4979650514232343E-2</v>
      </c>
      <c r="E2365" s="2">
        <f>MACD!F2365</f>
        <v>-1.7432800152619943E-2</v>
      </c>
      <c r="F2365" s="2">
        <f>'Moving Avg'!D2365</f>
        <v>0.67800000000000005</v>
      </c>
      <c r="G2365" s="2">
        <f>'Moving Avg'!F2365</f>
        <v>0.64649999999999985</v>
      </c>
      <c r="H2365" s="2">
        <f>'Moving Avg'!G2365</f>
        <v>0.61199999999999999</v>
      </c>
      <c r="I2365" s="2">
        <f>'Moving Avg'!H2365</f>
        <v>0.78090000000000048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45</v>
      </c>
      <c r="O2365" s="8">
        <f t="shared" si="362"/>
        <v>0</v>
      </c>
      <c r="P2365" s="8">
        <f t="shared" si="363"/>
        <v>16.5</v>
      </c>
      <c r="Q2365" s="9">
        <f t="shared" si="364"/>
        <v>26.975000000000001</v>
      </c>
      <c r="R2365" s="9">
        <f t="shared" si="365"/>
        <v>18.125</v>
      </c>
      <c r="S2365" s="9">
        <f t="shared" si="366"/>
        <v>17.925000000000001</v>
      </c>
      <c r="T2365" s="9">
        <f t="shared" si="367"/>
        <v>21.625</v>
      </c>
      <c r="U2365" s="8">
        <f t="shared" si="368"/>
        <v>21.008333333333336</v>
      </c>
      <c r="V2365" s="8">
        <f t="shared" si="369"/>
        <v>21.162500000000001</v>
      </c>
    </row>
    <row r="2366" spans="1:22" ht="13.5" x14ac:dyDescent="0.25">
      <c r="A2366" s="3">
        <f>RSI!A2366</f>
        <v>45449</v>
      </c>
      <c r="B2366" s="2">
        <f>RSI!B2366</f>
        <v>0.64</v>
      </c>
      <c r="C2366" s="2">
        <f>RSI!I2366</f>
        <v>47.538335666974383</v>
      </c>
      <c r="D2366" s="2">
        <f>MACD!E2366</f>
        <v>-1.8881749840682582E-2</v>
      </c>
      <c r="E2366" s="2">
        <f>MACD!F2366</f>
        <v>-1.7722590090232471E-2</v>
      </c>
      <c r="F2366" s="2">
        <f>'Moving Avg'!D2366</f>
        <v>0.67200000000000004</v>
      </c>
      <c r="G2366" s="2">
        <f>'Moving Avg'!F2366</f>
        <v>0.64649999999999985</v>
      </c>
      <c r="H2366" s="2">
        <f>'Moving Avg'!G2366</f>
        <v>0.61220000000000008</v>
      </c>
      <c r="I2366" s="2">
        <f>'Moving Avg'!H2366</f>
        <v>0.77885000000000038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25</v>
      </c>
      <c r="N2366" s="8">
        <f t="shared" si="361"/>
        <v>45</v>
      </c>
      <c r="O2366" s="8">
        <f t="shared" si="362"/>
        <v>0</v>
      </c>
      <c r="P2366" s="8">
        <f t="shared" si="363"/>
        <v>16.5</v>
      </c>
      <c r="Q2366" s="9">
        <f t="shared" si="364"/>
        <v>26.975000000000001</v>
      </c>
      <c r="R2366" s="9">
        <f t="shared" si="365"/>
        <v>18.125</v>
      </c>
      <c r="S2366" s="9">
        <f t="shared" si="366"/>
        <v>17.925000000000001</v>
      </c>
      <c r="T2366" s="9">
        <f t="shared" si="367"/>
        <v>21.625</v>
      </c>
      <c r="U2366" s="8">
        <f t="shared" si="368"/>
        <v>21.008333333333336</v>
      </c>
      <c r="V2366" s="8">
        <f t="shared" si="369"/>
        <v>21.162500000000001</v>
      </c>
    </row>
    <row r="2367" spans="1:22" ht="13.5" x14ac:dyDescent="0.25">
      <c r="A2367" s="3">
        <f>RSI!A2367</f>
        <v>45450</v>
      </c>
      <c r="B2367" s="2">
        <f>RSI!B2367</f>
        <v>0.62</v>
      </c>
      <c r="C2367" s="2">
        <f>RSI!I2367</f>
        <v>42.782023986181592</v>
      </c>
      <c r="D2367" s="2">
        <f>MACD!E2367</f>
        <v>-1.2179613987152949E-2</v>
      </c>
      <c r="E2367" s="2">
        <f>MACD!F2367</f>
        <v>-1.6613994869616566E-2</v>
      </c>
      <c r="F2367" s="2">
        <f>'Moving Avg'!D2367</f>
        <v>0.66</v>
      </c>
      <c r="G2367" s="2">
        <f>'Moving Avg'!F2367</f>
        <v>0.64649999999999985</v>
      </c>
      <c r="H2367" s="2">
        <f>'Moving Avg'!G2367</f>
        <v>0.61220000000000008</v>
      </c>
      <c r="I2367" s="2">
        <f>'Moving Avg'!H2367</f>
        <v>0.77690000000000037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  <c r="M2367" s="8">
        <f t="shared" si="360"/>
        <v>25</v>
      </c>
      <c r="N2367" s="8">
        <f t="shared" si="361"/>
        <v>0</v>
      </c>
      <c r="O2367" s="8">
        <f t="shared" si="362"/>
        <v>0</v>
      </c>
      <c r="P2367" s="8">
        <f t="shared" si="363"/>
        <v>16.5</v>
      </c>
      <c r="Q2367" s="9">
        <f t="shared" si="364"/>
        <v>11.225</v>
      </c>
      <c r="R2367" s="9">
        <f t="shared" si="365"/>
        <v>9.125</v>
      </c>
      <c r="S2367" s="9">
        <f t="shared" si="366"/>
        <v>11.175000000000001</v>
      </c>
      <c r="T2367" s="9">
        <f t="shared" si="367"/>
        <v>10.375</v>
      </c>
      <c r="U2367" s="8">
        <f t="shared" si="368"/>
        <v>10.508333333333335</v>
      </c>
      <c r="V2367" s="8">
        <f t="shared" si="369"/>
        <v>10.475000000000001</v>
      </c>
    </row>
    <row r="2368" spans="1:22" ht="13.5" x14ac:dyDescent="0.25">
      <c r="A2368" s="3">
        <f>RSI!A2368</f>
        <v>45453</v>
      </c>
      <c r="B2368" s="2">
        <f>RSI!B2368</f>
        <v>0.62</v>
      </c>
      <c r="C2368" s="2">
        <f>RSI!I2368</f>
        <v>42.782023986181592</v>
      </c>
      <c r="D2368" s="2">
        <f>MACD!E2368</f>
        <v>-3.2570902957874681E-3</v>
      </c>
      <c r="E2368" s="2">
        <f>MACD!F2368</f>
        <v>-1.3942613954850748E-2</v>
      </c>
      <c r="F2368" s="2">
        <f>'Moving Avg'!D2368</f>
        <v>0.64600000000000013</v>
      </c>
      <c r="G2368" s="2">
        <f>'Moving Avg'!F2368</f>
        <v>0.64699999999999991</v>
      </c>
      <c r="H2368" s="2">
        <f>'Moving Avg'!G2368</f>
        <v>0.61240000000000006</v>
      </c>
      <c r="I2368" s="2">
        <f>'Moving Avg'!H2368</f>
        <v>0.77495000000000047</v>
      </c>
      <c r="J2368" s="6" t="str">
        <f>OBV!F2368</f>
        <v>BEARISH</v>
      </c>
      <c r="K2368" s="6" t="str">
        <f>OBV!G2368</f>
        <v>NEUTRAL</v>
      </c>
      <c r="L2368" s="6" t="str">
        <f>OBV!H2368</f>
        <v>CONFIRMED BEARISH</v>
      </c>
      <c r="M2368" s="8">
        <f t="shared" si="360"/>
        <v>25</v>
      </c>
      <c r="N2368" s="8">
        <f t="shared" si="361"/>
        <v>0</v>
      </c>
      <c r="O2368" s="8">
        <f t="shared" si="362"/>
        <v>0</v>
      </c>
      <c r="P2368" s="8">
        <f t="shared" si="363"/>
        <v>16.5</v>
      </c>
      <c r="Q2368" s="9">
        <f t="shared" si="364"/>
        <v>11.225</v>
      </c>
      <c r="R2368" s="9">
        <f t="shared" si="365"/>
        <v>9.125</v>
      </c>
      <c r="S2368" s="9">
        <f t="shared" si="366"/>
        <v>11.175000000000001</v>
      </c>
      <c r="T2368" s="9">
        <f t="shared" si="367"/>
        <v>10.375</v>
      </c>
      <c r="U2368" s="8">
        <f t="shared" si="368"/>
        <v>10.508333333333335</v>
      </c>
      <c r="V2368" s="8">
        <f t="shared" si="369"/>
        <v>10.475000000000001</v>
      </c>
    </row>
    <row r="2369" spans="1:22" ht="13.5" x14ac:dyDescent="0.25">
      <c r="A2369" s="3">
        <f>RSI!A2369</f>
        <v>45454</v>
      </c>
      <c r="B2369" s="2">
        <f>RSI!B2369</f>
        <v>0.6</v>
      </c>
      <c r="C2369" s="2">
        <f>RSI!I2369</f>
        <v>38.333883283977073</v>
      </c>
      <c r="D2369" s="2">
        <f>MACD!E2369</f>
        <v>5.9358509472571264E-3</v>
      </c>
      <c r="E2369" s="2">
        <f>MACD!F2369</f>
        <v>-9.9669209744291734E-3</v>
      </c>
      <c r="F2369" s="2">
        <f>'Moving Avg'!D2369</f>
        <v>0.628</v>
      </c>
      <c r="G2369" s="2">
        <f>'Moving Avg'!F2369</f>
        <v>0.64749999999999985</v>
      </c>
      <c r="H2369" s="2">
        <f>'Moving Avg'!G2369</f>
        <v>0.61260000000000014</v>
      </c>
      <c r="I2369" s="2">
        <f>'Moving Avg'!H2369</f>
        <v>0.77290000000000059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  <c r="M2369" s="8">
        <f t="shared" si="360"/>
        <v>25</v>
      </c>
      <c r="N2369" s="8">
        <f t="shared" si="361"/>
        <v>0</v>
      </c>
      <c r="O2369" s="8">
        <f t="shared" si="362"/>
        <v>0</v>
      </c>
      <c r="P2369" s="8">
        <f t="shared" si="363"/>
        <v>16.5</v>
      </c>
      <c r="Q2369" s="9">
        <f t="shared" si="364"/>
        <v>11.225</v>
      </c>
      <c r="R2369" s="9">
        <f t="shared" si="365"/>
        <v>9.125</v>
      </c>
      <c r="S2369" s="9">
        <f t="shared" si="366"/>
        <v>11.175000000000001</v>
      </c>
      <c r="T2369" s="9">
        <f t="shared" si="367"/>
        <v>10.375</v>
      </c>
      <c r="U2369" s="8">
        <f t="shared" si="368"/>
        <v>10.508333333333335</v>
      </c>
      <c r="V2369" s="8">
        <f t="shared" si="369"/>
        <v>10.475000000000001</v>
      </c>
    </row>
    <row r="2370" spans="1:22" ht="13.5" x14ac:dyDescent="0.25">
      <c r="A2370" s="3">
        <f>RSI!A2370</f>
        <v>45455</v>
      </c>
      <c r="B2370" s="2">
        <f>RSI!B2370</f>
        <v>0.57999999999999996</v>
      </c>
      <c r="C2370" s="2">
        <f>RSI!I2370</f>
        <v>34.473845117070425</v>
      </c>
      <c r="D2370" s="2">
        <f>MACD!E2370</f>
        <v>1.5463815158220706E-2</v>
      </c>
      <c r="E2370" s="2">
        <f>MACD!F2370</f>
        <v>-4.880773747899198E-3</v>
      </c>
      <c r="F2370" s="2">
        <f>'Moving Avg'!D2370</f>
        <v>0.61199999999999999</v>
      </c>
      <c r="G2370" s="2">
        <f>'Moving Avg'!F2370</f>
        <v>0.64599999999999991</v>
      </c>
      <c r="H2370" s="2">
        <f>'Moving Avg'!G2370</f>
        <v>0.61260000000000003</v>
      </c>
      <c r="I2370" s="2">
        <f>'Moving Avg'!H2370</f>
        <v>0.77075000000000071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11.225</v>
      </c>
      <c r="R2370" s="9">
        <f t="shared" si="365"/>
        <v>9.125</v>
      </c>
      <c r="S2370" s="9">
        <f t="shared" si="366"/>
        <v>11.175000000000001</v>
      </c>
      <c r="T2370" s="9">
        <f t="shared" si="367"/>
        <v>10.375</v>
      </c>
      <c r="U2370" s="8">
        <f t="shared" si="368"/>
        <v>10.508333333333335</v>
      </c>
      <c r="V2370" s="8">
        <f t="shared" si="369"/>
        <v>10.475000000000001</v>
      </c>
    </row>
    <row r="2371" spans="1:22" ht="13.5" x14ac:dyDescent="0.25">
      <c r="A2371" s="3">
        <f>RSI!A2371</f>
        <v>45456</v>
      </c>
      <c r="B2371" s="2">
        <f>RSI!B2371</f>
        <v>0.56999999999999995</v>
      </c>
      <c r="C2371" s="2">
        <f>RSI!I2371</f>
        <v>32.700792018544149</v>
      </c>
      <c r="D2371" s="2">
        <f>MACD!E2371</f>
        <v>2.3094398911446046E-2</v>
      </c>
      <c r="E2371" s="2">
        <f>MACD!F2371</f>
        <v>7.1426078396985082E-4</v>
      </c>
      <c r="F2371" s="2">
        <f>'Moving Avg'!D2371</f>
        <v>0.59799999999999998</v>
      </c>
      <c r="G2371" s="2">
        <f>'Moving Avg'!F2371</f>
        <v>0.64499999999999991</v>
      </c>
      <c r="H2371" s="2">
        <f>'Moving Avg'!G2371</f>
        <v>0.61260000000000014</v>
      </c>
      <c r="I2371" s="2">
        <f>'Moving Avg'!H2371</f>
        <v>0.76875000000000071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25</v>
      </c>
      <c r="N2371" s="8">
        <f t="shared" si="371"/>
        <v>0</v>
      </c>
      <c r="O2371" s="8">
        <f t="shared" si="372"/>
        <v>0</v>
      </c>
      <c r="P2371" s="8">
        <f t="shared" si="373"/>
        <v>16.5</v>
      </c>
      <c r="Q2371" s="9">
        <f t="shared" ref="Q2371:Q2434" si="374">0.35*M2371+N2371*0.35+O2371*0.15+P2371*0.15</f>
        <v>11.225</v>
      </c>
      <c r="R2371" s="9">
        <f t="shared" ref="R2371:R2434" si="375">M2371*0.2+N2371*0.2+O2371*0.35+P2371*0.25</f>
        <v>9.125</v>
      </c>
      <c r="S2371" s="9">
        <f t="shared" ref="S2371:S2434" si="376">M2371*0.15+N2371*0.15+O2371*0.25+P2371*0.45</f>
        <v>11.175000000000001</v>
      </c>
      <c r="T2371" s="9">
        <f t="shared" ref="T2371:T2434" si="377">0.25*SUM(M2371:P2371)</f>
        <v>10.375</v>
      </c>
      <c r="U2371" s="8">
        <f t="shared" ref="U2371:U2434" si="378">SUM(Q2371:S2371)/3</f>
        <v>10.508333333333335</v>
      </c>
      <c r="V2371" s="8">
        <f t="shared" ref="V2371:V2434" si="379">SUM(Q2371:T2371)/4</f>
        <v>10.475000000000001</v>
      </c>
    </row>
    <row r="2372" spans="1:22" ht="13.5" x14ac:dyDescent="0.25">
      <c r="A2372" s="3">
        <f>RSI!A2372</f>
        <v>45457</v>
      </c>
      <c r="B2372" s="2">
        <f>RSI!B2372</f>
        <v>0.59</v>
      </c>
      <c r="C2372" s="2">
        <f>RSI!I2372</f>
        <v>39.412453737926477</v>
      </c>
      <c r="D2372" s="2">
        <f>MACD!E2372</f>
        <v>3.0006173659284152E-2</v>
      </c>
      <c r="E2372" s="2">
        <f>MACD!F2372</f>
        <v>6.5726433590327111E-3</v>
      </c>
      <c r="F2372" s="2">
        <f>'Moving Avg'!D2372</f>
        <v>0.59199999999999986</v>
      </c>
      <c r="G2372" s="2">
        <f>'Moving Avg'!F2372</f>
        <v>0.64399999999999991</v>
      </c>
      <c r="H2372" s="2">
        <f>'Moving Avg'!G2372</f>
        <v>0.61340000000000006</v>
      </c>
      <c r="I2372" s="2">
        <f>'Moving Avg'!H2372</f>
        <v>0.7668500000000007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0</v>
      </c>
      <c r="O2372" s="8">
        <f t="shared" si="372"/>
        <v>0</v>
      </c>
      <c r="P2372" s="8">
        <f t="shared" si="373"/>
        <v>16.5</v>
      </c>
      <c r="Q2372" s="9">
        <f t="shared" si="374"/>
        <v>11.225</v>
      </c>
      <c r="R2372" s="9">
        <f t="shared" si="375"/>
        <v>9.125</v>
      </c>
      <c r="S2372" s="9">
        <f t="shared" si="376"/>
        <v>11.175000000000001</v>
      </c>
      <c r="T2372" s="9">
        <f t="shared" si="377"/>
        <v>10.375</v>
      </c>
      <c r="U2372" s="8">
        <f t="shared" si="378"/>
        <v>10.508333333333335</v>
      </c>
      <c r="V2372" s="8">
        <f t="shared" si="379"/>
        <v>10.475000000000001</v>
      </c>
    </row>
    <row r="2373" spans="1:22" ht="13.5" x14ac:dyDescent="0.25">
      <c r="A2373" s="3">
        <f>RSI!A2373</f>
        <v>45461</v>
      </c>
      <c r="B2373" s="2">
        <f>RSI!B2373</f>
        <v>0.56999999999999995</v>
      </c>
      <c r="C2373" s="2">
        <f>RSI!I2373</f>
        <v>35.590075192118604</v>
      </c>
      <c r="D2373" s="2">
        <f>MACD!E2373</f>
        <v>3.9125015143666841E-2</v>
      </c>
      <c r="E2373" s="2">
        <f>MACD!F2373</f>
        <v>1.3083117715959538E-2</v>
      </c>
      <c r="F2373" s="2">
        <f>'Moving Avg'!D2373</f>
        <v>0.58199999999999996</v>
      </c>
      <c r="G2373" s="2">
        <f>'Moving Avg'!F2373</f>
        <v>0.6409999999999999</v>
      </c>
      <c r="H2373" s="2">
        <f>'Moving Avg'!G2373</f>
        <v>0.6140000000000001</v>
      </c>
      <c r="I2373" s="2">
        <f>'Moving Avg'!H2373</f>
        <v>0.76505000000000067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0</v>
      </c>
      <c r="O2373" s="8">
        <f t="shared" si="372"/>
        <v>0</v>
      </c>
      <c r="P2373" s="8">
        <f t="shared" si="373"/>
        <v>16.5</v>
      </c>
      <c r="Q2373" s="9">
        <f t="shared" si="374"/>
        <v>11.225</v>
      </c>
      <c r="R2373" s="9">
        <f t="shared" si="375"/>
        <v>9.125</v>
      </c>
      <c r="S2373" s="9">
        <f t="shared" si="376"/>
        <v>11.175000000000001</v>
      </c>
      <c r="T2373" s="9">
        <f t="shared" si="377"/>
        <v>10.375</v>
      </c>
      <c r="U2373" s="8">
        <f t="shared" si="378"/>
        <v>10.508333333333335</v>
      </c>
      <c r="V2373" s="8">
        <f t="shared" si="379"/>
        <v>10.475000000000001</v>
      </c>
    </row>
    <row r="2374" spans="1:22" ht="13.5" x14ac:dyDescent="0.25">
      <c r="A2374" s="3">
        <f>RSI!A2374</f>
        <v>45462</v>
      </c>
      <c r="B2374" s="2">
        <f>RSI!B2374</f>
        <v>0.59</v>
      </c>
      <c r="C2374" s="2">
        <f>RSI!I2374</f>
        <v>41.681149013471973</v>
      </c>
      <c r="D2374" s="2">
        <f>MACD!E2374</f>
        <v>4.5709577387628597E-2</v>
      </c>
      <c r="E2374" s="2">
        <f>MACD!F2374</f>
        <v>1.9608409650293351E-2</v>
      </c>
      <c r="F2374" s="2">
        <f>'Moving Avg'!D2374</f>
        <v>0.57999999999999985</v>
      </c>
      <c r="G2374" s="2">
        <f>'Moving Avg'!F2374</f>
        <v>0.63849999999999985</v>
      </c>
      <c r="H2374" s="2">
        <f>'Moving Avg'!G2374</f>
        <v>0.6150000000000001</v>
      </c>
      <c r="I2374" s="2">
        <f>'Moving Avg'!H2374</f>
        <v>0.76335000000000064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0</v>
      </c>
      <c r="O2374" s="8">
        <f t="shared" si="372"/>
        <v>0</v>
      </c>
      <c r="P2374" s="8">
        <f t="shared" si="373"/>
        <v>16.5</v>
      </c>
      <c r="Q2374" s="9">
        <f t="shared" si="374"/>
        <v>11.225</v>
      </c>
      <c r="R2374" s="9">
        <f t="shared" si="375"/>
        <v>9.125</v>
      </c>
      <c r="S2374" s="9">
        <f t="shared" si="376"/>
        <v>11.175000000000001</v>
      </c>
      <c r="T2374" s="9">
        <f t="shared" si="377"/>
        <v>10.375</v>
      </c>
      <c r="U2374" s="8">
        <f t="shared" si="378"/>
        <v>10.508333333333335</v>
      </c>
      <c r="V2374" s="8">
        <f t="shared" si="379"/>
        <v>10.475000000000001</v>
      </c>
    </row>
    <row r="2375" spans="1:22" ht="13.5" x14ac:dyDescent="0.25">
      <c r="A2375" s="3">
        <f>RSI!A2375</f>
        <v>45463</v>
      </c>
      <c r="B2375" s="2">
        <f>RSI!B2375</f>
        <v>0.59</v>
      </c>
      <c r="C2375" s="2">
        <f>RSI!I2375</f>
        <v>41.681149013471973</v>
      </c>
      <c r="D2375" s="2">
        <f>MACD!E2375</f>
        <v>4.6871732109961872E-2</v>
      </c>
      <c r="E2375" s="2">
        <f>MACD!F2375</f>
        <v>2.5061074142227059E-2</v>
      </c>
      <c r="F2375" s="2">
        <f>'Moving Avg'!D2375</f>
        <v>0.58199999999999996</v>
      </c>
      <c r="G2375" s="2">
        <f>'Moving Avg'!F2375</f>
        <v>0.6359999999999999</v>
      </c>
      <c r="H2375" s="2">
        <f>'Moving Avg'!G2375</f>
        <v>0.61620000000000008</v>
      </c>
      <c r="I2375" s="2">
        <f>'Moving Avg'!H2375</f>
        <v>0.76185000000000069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  <c r="M2375" s="8">
        <f t="shared" si="370"/>
        <v>25</v>
      </c>
      <c r="N2375" s="8">
        <f t="shared" si="371"/>
        <v>0</v>
      </c>
      <c r="O2375" s="8">
        <f t="shared" si="372"/>
        <v>0</v>
      </c>
      <c r="P2375" s="8">
        <f t="shared" si="373"/>
        <v>16.5</v>
      </c>
      <c r="Q2375" s="9">
        <f t="shared" si="374"/>
        <v>11.225</v>
      </c>
      <c r="R2375" s="9">
        <f t="shared" si="375"/>
        <v>9.125</v>
      </c>
      <c r="S2375" s="9">
        <f t="shared" si="376"/>
        <v>11.175000000000001</v>
      </c>
      <c r="T2375" s="9">
        <f t="shared" si="377"/>
        <v>10.375</v>
      </c>
      <c r="U2375" s="8">
        <f t="shared" si="378"/>
        <v>10.508333333333335</v>
      </c>
      <c r="V2375" s="8">
        <f t="shared" si="379"/>
        <v>10.475000000000001</v>
      </c>
    </row>
    <row r="2376" spans="1:22" ht="13.5" x14ac:dyDescent="0.25">
      <c r="A2376" s="3">
        <f>RSI!A2376</f>
        <v>45464</v>
      </c>
      <c r="B2376" s="2">
        <f>RSI!B2376</f>
        <v>0.59</v>
      </c>
      <c r="C2376" s="2">
        <f>RSI!I2376</f>
        <v>41.68114901347198</v>
      </c>
      <c r="D2376" s="2">
        <f>MACD!E2376</f>
        <v>4.4968899119083861E-2</v>
      </c>
      <c r="E2376" s="2">
        <f>MACD!F2376</f>
        <v>2.9042639137598421E-2</v>
      </c>
      <c r="F2376" s="2">
        <f>'Moving Avg'!D2376</f>
        <v>0.58599999999999997</v>
      </c>
      <c r="G2376" s="2">
        <f>'Moving Avg'!F2376</f>
        <v>0.63250000000000006</v>
      </c>
      <c r="H2376" s="2">
        <f>'Moving Avg'!G2376</f>
        <v>0.61780000000000013</v>
      </c>
      <c r="I2376" s="2">
        <f>'Moving Avg'!H2376</f>
        <v>0.76035000000000064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25</v>
      </c>
      <c r="N2376" s="8">
        <f t="shared" si="371"/>
        <v>0</v>
      </c>
      <c r="O2376" s="8">
        <f t="shared" si="372"/>
        <v>0</v>
      </c>
      <c r="P2376" s="8">
        <f t="shared" si="373"/>
        <v>83.5</v>
      </c>
      <c r="Q2376" s="9">
        <f t="shared" si="374"/>
        <v>21.274999999999999</v>
      </c>
      <c r="R2376" s="9">
        <f t="shared" si="375"/>
        <v>25.875</v>
      </c>
      <c r="S2376" s="9">
        <f t="shared" si="376"/>
        <v>41.325000000000003</v>
      </c>
      <c r="T2376" s="9">
        <f t="shared" si="377"/>
        <v>27.125</v>
      </c>
      <c r="U2376" s="8">
        <f t="shared" si="378"/>
        <v>29.491666666666664</v>
      </c>
      <c r="V2376" s="8">
        <f t="shared" si="379"/>
        <v>28.9</v>
      </c>
    </row>
    <row r="2377" spans="1:22" ht="13.5" x14ac:dyDescent="0.25">
      <c r="A2377" s="3">
        <f>RSI!A2377</f>
        <v>45467</v>
      </c>
      <c r="B2377" s="2">
        <f>RSI!B2377</f>
        <v>0.59</v>
      </c>
      <c r="C2377" s="2">
        <f>RSI!I2377</f>
        <v>41.68114901347198</v>
      </c>
      <c r="D2377" s="2">
        <f>MACD!E2377</f>
        <v>4.0458486956782447E-2</v>
      </c>
      <c r="E2377" s="2">
        <f>MACD!F2377</f>
        <v>3.1325808701435226E-2</v>
      </c>
      <c r="F2377" s="2">
        <f>'Moving Avg'!D2377</f>
        <v>0.58599999999999997</v>
      </c>
      <c r="G2377" s="2">
        <f>'Moving Avg'!F2377</f>
        <v>0.62899999999999989</v>
      </c>
      <c r="H2377" s="2">
        <f>'Moving Avg'!G2377</f>
        <v>0.61960000000000004</v>
      </c>
      <c r="I2377" s="2">
        <f>'Moving Avg'!H2377</f>
        <v>0.7588500000000008</v>
      </c>
      <c r="J2377" s="6" t="str">
        <f>OBV!F2377</f>
        <v>BEARISH</v>
      </c>
      <c r="K2377" s="6" t="str">
        <f>OBV!G2377</f>
        <v>NEUTRAL</v>
      </c>
      <c r="L2377" s="6" t="str">
        <f>OBV!H2377</f>
        <v>NEUTRAL</v>
      </c>
      <c r="M2377" s="8">
        <f t="shared" si="370"/>
        <v>25</v>
      </c>
      <c r="N2377" s="8">
        <f t="shared" si="371"/>
        <v>0</v>
      </c>
      <c r="O2377" s="8">
        <f t="shared" si="372"/>
        <v>0</v>
      </c>
      <c r="P2377" s="8">
        <f t="shared" si="373"/>
        <v>16.5</v>
      </c>
      <c r="Q2377" s="9">
        <f t="shared" si="374"/>
        <v>11.225</v>
      </c>
      <c r="R2377" s="9">
        <f t="shared" si="375"/>
        <v>9.125</v>
      </c>
      <c r="S2377" s="9">
        <f t="shared" si="376"/>
        <v>11.175000000000001</v>
      </c>
      <c r="T2377" s="9">
        <f t="shared" si="377"/>
        <v>10.375</v>
      </c>
      <c r="U2377" s="8">
        <f t="shared" si="378"/>
        <v>10.508333333333335</v>
      </c>
      <c r="V2377" s="8">
        <f t="shared" si="379"/>
        <v>10.475000000000001</v>
      </c>
    </row>
    <row r="2378" spans="1:22" ht="13.5" x14ac:dyDescent="0.25">
      <c r="A2378" s="3">
        <f>RSI!A2378</f>
        <v>45468</v>
      </c>
      <c r="B2378" s="2">
        <f>RSI!B2378</f>
        <v>0.59</v>
      </c>
      <c r="C2378" s="2">
        <f>RSI!I2378</f>
        <v>41.68114901347198</v>
      </c>
      <c r="D2378" s="2">
        <f>MACD!E2378</f>
        <v>3.6805503217580138E-2</v>
      </c>
      <c r="E2378" s="2">
        <f>MACD!F2378</f>
        <v>3.2421747604664208E-2</v>
      </c>
      <c r="F2378" s="2">
        <f>'Moving Avg'!D2378</f>
        <v>0.59</v>
      </c>
      <c r="G2378" s="2">
        <f>'Moving Avg'!F2378</f>
        <v>0.62449999999999994</v>
      </c>
      <c r="H2378" s="2">
        <f>'Moving Avg'!G2378</f>
        <v>0.62180000000000013</v>
      </c>
      <c r="I2378" s="2">
        <f>'Moving Avg'!H2378</f>
        <v>0.75730000000000086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0</v>
      </c>
      <c r="O2378" s="8">
        <f t="shared" si="372"/>
        <v>0</v>
      </c>
      <c r="P2378" s="8">
        <f t="shared" si="373"/>
        <v>83.5</v>
      </c>
      <c r="Q2378" s="9">
        <f t="shared" si="374"/>
        <v>21.274999999999999</v>
      </c>
      <c r="R2378" s="9">
        <f t="shared" si="375"/>
        <v>25.875</v>
      </c>
      <c r="S2378" s="9">
        <f t="shared" si="376"/>
        <v>41.325000000000003</v>
      </c>
      <c r="T2378" s="9">
        <f t="shared" si="377"/>
        <v>27.125</v>
      </c>
      <c r="U2378" s="8">
        <f t="shared" si="378"/>
        <v>29.491666666666664</v>
      </c>
      <c r="V2378" s="8">
        <f t="shared" si="379"/>
        <v>28.9</v>
      </c>
    </row>
    <row r="2379" spans="1:22" ht="13.5" x14ac:dyDescent="0.25">
      <c r="A2379" s="3">
        <f>RSI!A2379</f>
        <v>45469</v>
      </c>
      <c r="B2379" s="2">
        <f>RSI!B2379</f>
        <v>0.61</v>
      </c>
      <c r="C2379" s="2">
        <f>RSI!I2379</f>
        <v>48.707336569356123</v>
      </c>
      <c r="D2379" s="2">
        <f>MACD!E2379</f>
        <v>2.93075187698566E-2</v>
      </c>
      <c r="E2379" s="2">
        <f>MACD!F2379</f>
        <v>3.1798901837702689E-2</v>
      </c>
      <c r="F2379" s="2">
        <f>'Moving Avg'!D2379</f>
        <v>0.59399999999999997</v>
      </c>
      <c r="G2379" s="2">
        <f>'Moving Avg'!F2379</f>
        <v>0.621</v>
      </c>
      <c r="H2379" s="2">
        <f>'Moving Avg'!G2379</f>
        <v>0.62400000000000011</v>
      </c>
      <c r="I2379" s="2">
        <f>'Moving Avg'!H2379</f>
        <v>0.75585000000000091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0"/>
        <v>25</v>
      </c>
      <c r="N2379" s="8">
        <f t="shared" si="371"/>
        <v>45</v>
      </c>
      <c r="O2379" s="8">
        <f t="shared" si="372"/>
        <v>0</v>
      </c>
      <c r="P2379" s="8">
        <f t="shared" si="373"/>
        <v>83.5</v>
      </c>
      <c r="Q2379" s="9">
        <f t="shared" si="374"/>
        <v>37.024999999999999</v>
      </c>
      <c r="R2379" s="9">
        <f t="shared" si="375"/>
        <v>34.875</v>
      </c>
      <c r="S2379" s="9">
        <f t="shared" si="376"/>
        <v>48.075000000000003</v>
      </c>
      <c r="T2379" s="9">
        <f t="shared" si="377"/>
        <v>38.375</v>
      </c>
      <c r="U2379" s="8">
        <f t="shared" si="378"/>
        <v>39.991666666666667</v>
      </c>
      <c r="V2379" s="8">
        <f t="shared" si="379"/>
        <v>39.587500000000006</v>
      </c>
    </row>
    <row r="2380" spans="1:22" ht="13.5" x14ac:dyDescent="0.25">
      <c r="A2380" s="3">
        <f>RSI!A2380</f>
        <v>45470</v>
      </c>
      <c r="B2380" s="2">
        <f>RSI!B2380</f>
        <v>0.62</v>
      </c>
      <c r="C2380" s="2">
        <f>RSI!I2380</f>
        <v>51.832140788326235</v>
      </c>
      <c r="D2380" s="2">
        <f>MACD!E2380</f>
        <v>1.916741678067313E-2</v>
      </c>
      <c r="E2380" s="2">
        <f>MACD!F2380</f>
        <v>2.9272604826296782E-2</v>
      </c>
      <c r="F2380" s="2">
        <f>'Moving Avg'!D2380</f>
        <v>0.6</v>
      </c>
      <c r="G2380" s="2">
        <f>'Moving Avg'!F2380</f>
        <v>0.61799999999999988</v>
      </c>
      <c r="H2380" s="2">
        <f>'Moving Avg'!G2380</f>
        <v>0.62600000000000011</v>
      </c>
      <c r="I2380" s="2">
        <f>'Moving Avg'!H2380</f>
        <v>0.75445000000000106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45</v>
      </c>
      <c r="O2380" s="8">
        <f t="shared" si="372"/>
        <v>0</v>
      </c>
      <c r="P2380" s="8">
        <f t="shared" si="373"/>
        <v>83.5</v>
      </c>
      <c r="Q2380" s="9">
        <f t="shared" si="374"/>
        <v>37.024999999999999</v>
      </c>
      <c r="R2380" s="9">
        <f t="shared" si="375"/>
        <v>34.875</v>
      </c>
      <c r="S2380" s="9">
        <f t="shared" si="376"/>
        <v>48.075000000000003</v>
      </c>
      <c r="T2380" s="9">
        <f t="shared" si="377"/>
        <v>38.375</v>
      </c>
      <c r="U2380" s="8">
        <f t="shared" si="378"/>
        <v>39.991666666666667</v>
      </c>
      <c r="V2380" s="8">
        <f t="shared" si="379"/>
        <v>39.587500000000006</v>
      </c>
    </row>
    <row r="2381" spans="1:22" ht="13.5" x14ac:dyDescent="0.25">
      <c r="A2381" s="3">
        <f>RSI!A2381</f>
        <v>45471</v>
      </c>
      <c r="B2381" s="2">
        <f>RSI!B2381</f>
        <v>0.62</v>
      </c>
      <c r="C2381" s="2">
        <f>RSI!I2381</f>
        <v>51.832140788326235</v>
      </c>
      <c r="D2381" s="2">
        <f>MACD!E2381</f>
        <v>9.0101583358066506E-3</v>
      </c>
      <c r="E2381" s="2">
        <f>MACD!F2381</f>
        <v>2.5220115528198757E-2</v>
      </c>
      <c r="F2381" s="2">
        <f>'Moving Avg'!D2381</f>
        <v>0.60600000000000009</v>
      </c>
      <c r="G2381" s="2">
        <f>'Moving Avg'!F2381</f>
        <v>0.61549999999999994</v>
      </c>
      <c r="H2381" s="2">
        <f>'Moving Avg'!G2381</f>
        <v>0.62760000000000016</v>
      </c>
      <c r="I2381" s="2">
        <f>'Moving Avg'!H2381</f>
        <v>0.75305000000000111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0"/>
        <v>25</v>
      </c>
      <c r="N2381" s="8">
        <f t="shared" si="371"/>
        <v>45</v>
      </c>
      <c r="O2381" s="8">
        <f t="shared" si="372"/>
        <v>0</v>
      </c>
      <c r="P2381" s="8">
        <f t="shared" si="373"/>
        <v>83.5</v>
      </c>
      <c r="Q2381" s="9">
        <f t="shared" si="374"/>
        <v>37.024999999999999</v>
      </c>
      <c r="R2381" s="9">
        <f t="shared" si="375"/>
        <v>34.875</v>
      </c>
      <c r="S2381" s="9">
        <f t="shared" si="376"/>
        <v>48.075000000000003</v>
      </c>
      <c r="T2381" s="9">
        <f t="shared" si="377"/>
        <v>38.375</v>
      </c>
      <c r="U2381" s="8">
        <f t="shared" si="378"/>
        <v>39.991666666666667</v>
      </c>
      <c r="V2381" s="8">
        <f t="shared" si="379"/>
        <v>39.587500000000006</v>
      </c>
    </row>
    <row r="2382" spans="1:22" ht="13.5" x14ac:dyDescent="0.25">
      <c r="A2382" s="3">
        <f>RSI!A2382</f>
        <v>45474</v>
      </c>
      <c r="B2382" s="2">
        <f>RSI!B2382</f>
        <v>0.62</v>
      </c>
      <c r="C2382" s="2">
        <f>RSI!I2382</f>
        <v>51.832140788326235</v>
      </c>
      <c r="D2382" s="2">
        <f>MACD!E2382</f>
        <v>3.4566349577965783E-3</v>
      </c>
      <c r="E2382" s="2">
        <f>MACD!F2382</f>
        <v>2.0867419414118325E-2</v>
      </c>
      <c r="F2382" s="2">
        <f>'Moving Avg'!D2382</f>
        <v>0.61199999999999999</v>
      </c>
      <c r="G2382" s="2">
        <f>'Moving Avg'!F2382</f>
        <v>0.61249999999999993</v>
      </c>
      <c r="H2382" s="2">
        <f>'Moving Avg'!G2382</f>
        <v>0.62880000000000014</v>
      </c>
      <c r="I2382" s="2">
        <f>'Moving Avg'!H2382</f>
        <v>0.75165000000000104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45</v>
      </c>
      <c r="O2382" s="8">
        <f t="shared" si="372"/>
        <v>0</v>
      </c>
      <c r="P2382" s="8">
        <f t="shared" si="373"/>
        <v>83.5</v>
      </c>
      <c r="Q2382" s="9">
        <f t="shared" si="374"/>
        <v>37.024999999999999</v>
      </c>
      <c r="R2382" s="9">
        <f t="shared" si="375"/>
        <v>34.875</v>
      </c>
      <c r="S2382" s="9">
        <f t="shared" si="376"/>
        <v>48.075000000000003</v>
      </c>
      <c r="T2382" s="9">
        <f t="shared" si="377"/>
        <v>38.375</v>
      </c>
      <c r="U2382" s="8">
        <f t="shared" si="378"/>
        <v>39.991666666666667</v>
      </c>
      <c r="V2382" s="8">
        <f t="shared" si="379"/>
        <v>39.587500000000006</v>
      </c>
    </row>
    <row r="2383" spans="1:22" ht="13.5" x14ac:dyDescent="0.25">
      <c r="A2383" s="3">
        <f>RSI!A2383</f>
        <v>45475</v>
      </c>
      <c r="B2383" s="2">
        <f>RSI!B2383</f>
        <v>0.64</v>
      </c>
      <c r="C2383" s="2">
        <f>RSI!I2383</f>
        <v>58.194078439244464</v>
      </c>
      <c r="D2383" s="2">
        <f>MACD!E2383</f>
        <v>-5.8340928734967878E-3</v>
      </c>
      <c r="E2383" s="2">
        <f>MACD!F2383</f>
        <v>1.5527116956595303E-2</v>
      </c>
      <c r="F2383" s="2">
        <f>'Moving Avg'!D2383</f>
        <v>0.62200000000000011</v>
      </c>
      <c r="G2383" s="2">
        <f>'Moving Avg'!F2383</f>
        <v>0.60999999999999988</v>
      </c>
      <c r="H2383" s="2">
        <f>'Moving Avg'!G2383</f>
        <v>0.63000000000000012</v>
      </c>
      <c r="I2383" s="2">
        <f>'Moving Avg'!H2383</f>
        <v>0.75035000000000096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25</v>
      </c>
      <c r="N2383" s="8">
        <f t="shared" si="371"/>
        <v>100</v>
      </c>
      <c r="O2383" s="8">
        <f t="shared" si="372"/>
        <v>0</v>
      </c>
      <c r="P2383" s="8">
        <f t="shared" si="373"/>
        <v>83.5</v>
      </c>
      <c r="Q2383" s="9">
        <f t="shared" si="374"/>
        <v>56.274999999999999</v>
      </c>
      <c r="R2383" s="9">
        <f t="shared" si="375"/>
        <v>45.875</v>
      </c>
      <c r="S2383" s="9">
        <f t="shared" si="376"/>
        <v>56.325000000000003</v>
      </c>
      <c r="T2383" s="9">
        <f t="shared" si="377"/>
        <v>52.125</v>
      </c>
      <c r="U2383" s="8">
        <f t="shared" si="378"/>
        <v>52.82500000000001</v>
      </c>
      <c r="V2383" s="8">
        <f t="shared" si="379"/>
        <v>52.650000000000006</v>
      </c>
    </row>
    <row r="2384" spans="1:22" ht="13.5" x14ac:dyDescent="0.25">
      <c r="A2384" s="3">
        <f>RSI!A2384</f>
        <v>45476</v>
      </c>
      <c r="B2384" s="2">
        <f>RSI!B2384</f>
        <v>0.65</v>
      </c>
      <c r="C2384" s="2">
        <f>RSI!I2384</f>
        <v>60.969869392705618</v>
      </c>
      <c r="D2384" s="2">
        <f>MACD!E2384</f>
        <v>-1.1508206212846317E-2</v>
      </c>
      <c r="E2384" s="2">
        <f>MACD!F2384</f>
        <v>1.012005232270698E-2</v>
      </c>
      <c r="F2384" s="2">
        <f>'Moving Avg'!D2384</f>
        <v>0.63</v>
      </c>
      <c r="G2384" s="2">
        <f>'Moving Avg'!F2384</f>
        <v>0.60799999999999987</v>
      </c>
      <c r="H2384" s="2">
        <f>'Moving Avg'!G2384</f>
        <v>0.63120000000000009</v>
      </c>
      <c r="I2384" s="2">
        <f>'Moving Avg'!H2384</f>
        <v>0.7489000000000009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  <c r="M2384" s="8">
        <f t="shared" si="370"/>
        <v>25</v>
      </c>
      <c r="N2384" s="8">
        <f t="shared" si="371"/>
        <v>100</v>
      </c>
      <c r="O2384" s="8">
        <f t="shared" si="372"/>
        <v>0</v>
      </c>
      <c r="P2384" s="8">
        <f t="shared" si="373"/>
        <v>83.5</v>
      </c>
      <c r="Q2384" s="9">
        <f t="shared" si="374"/>
        <v>56.274999999999999</v>
      </c>
      <c r="R2384" s="9">
        <f t="shared" si="375"/>
        <v>45.875</v>
      </c>
      <c r="S2384" s="9">
        <f t="shared" si="376"/>
        <v>56.325000000000003</v>
      </c>
      <c r="T2384" s="9">
        <f t="shared" si="377"/>
        <v>52.125</v>
      </c>
      <c r="U2384" s="8">
        <f t="shared" si="378"/>
        <v>52.82500000000001</v>
      </c>
      <c r="V2384" s="8">
        <f t="shared" si="379"/>
        <v>52.650000000000006</v>
      </c>
    </row>
    <row r="2385" spans="1:22" ht="13.5" x14ac:dyDescent="0.25">
      <c r="A2385" s="3">
        <f>RSI!A2385</f>
        <v>45477</v>
      </c>
      <c r="B2385" s="2">
        <f>RSI!B2385</f>
        <v>0.63</v>
      </c>
      <c r="C2385" s="2">
        <f>RSI!I2385</f>
        <v>53.341543905486034</v>
      </c>
      <c r="D2385" s="2">
        <f>MACD!E2385</f>
        <v>-1.5024868160053551E-2</v>
      </c>
      <c r="E2385" s="2">
        <f>MACD!F2385</f>
        <v>5.0910682261548733E-3</v>
      </c>
      <c r="F2385" s="2">
        <f>'Moving Avg'!D2385</f>
        <v>0.6319999999999999</v>
      </c>
      <c r="G2385" s="2">
        <f>'Moving Avg'!F2385</f>
        <v>0.60649999999999993</v>
      </c>
      <c r="H2385" s="2">
        <f>'Moving Avg'!G2385</f>
        <v>0.63160000000000016</v>
      </c>
      <c r="I2385" s="2">
        <f>'Moving Avg'!H2385</f>
        <v>0.74735000000000074</v>
      </c>
      <c r="J2385" s="6" t="str">
        <f>OBV!F2385</f>
        <v>BEARISH</v>
      </c>
      <c r="K2385" s="6" t="str">
        <f>OBV!G2385</f>
        <v>NEUTRAL</v>
      </c>
      <c r="L2385" s="6" t="str">
        <f>OBV!H2385</f>
        <v>BEARISH DIVERGENCE</v>
      </c>
      <c r="M2385" s="8">
        <f t="shared" si="370"/>
        <v>25</v>
      </c>
      <c r="N2385" s="8">
        <f t="shared" si="371"/>
        <v>100</v>
      </c>
      <c r="O2385" s="8">
        <f t="shared" si="372"/>
        <v>0</v>
      </c>
      <c r="P2385" s="8">
        <f t="shared" si="373"/>
        <v>16.5</v>
      </c>
      <c r="Q2385" s="9">
        <f t="shared" si="374"/>
        <v>46.225000000000001</v>
      </c>
      <c r="R2385" s="9">
        <f t="shared" si="375"/>
        <v>29.125</v>
      </c>
      <c r="S2385" s="9">
        <f t="shared" si="376"/>
        <v>26.175000000000001</v>
      </c>
      <c r="T2385" s="9">
        <f t="shared" si="377"/>
        <v>35.375</v>
      </c>
      <c r="U2385" s="8">
        <f t="shared" si="378"/>
        <v>33.841666666666661</v>
      </c>
      <c r="V2385" s="8">
        <f t="shared" si="379"/>
        <v>34.224999999999994</v>
      </c>
    </row>
    <row r="2386" spans="1:22" ht="13.5" x14ac:dyDescent="0.25">
      <c r="A2386" s="3">
        <f>RSI!A2386</f>
        <v>45478</v>
      </c>
      <c r="B2386" s="2">
        <f>RSI!B2386</f>
        <v>0.65</v>
      </c>
      <c r="C2386" s="2">
        <f>RSI!I2386</f>
        <v>58.881832473006398</v>
      </c>
      <c r="D2386" s="2">
        <f>MACD!E2386</f>
        <v>-1.9546186002907695E-2</v>
      </c>
      <c r="E2386" s="2">
        <f>MACD!F2386</f>
        <v>1.6361738034235962E-4</v>
      </c>
      <c r="F2386" s="2">
        <f>'Moving Avg'!D2386</f>
        <v>0.63800000000000001</v>
      </c>
      <c r="G2386" s="2">
        <f>'Moving Avg'!F2386</f>
        <v>0.60699999999999998</v>
      </c>
      <c r="H2386" s="2">
        <f>'Moving Avg'!G2386</f>
        <v>0.63280000000000003</v>
      </c>
      <c r="I2386" s="2">
        <f>'Moving Avg'!H2386</f>
        <v>0.74590000000000078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  <c r="M2386" s="8">
        <f t="shared" si="370"/>
        <v>25</v>
      </c>
      <c r="N2386" s="8">
        <f t="shared" si="371"/>
        <v>45</v>
      </c>
      <c r="O2386" s="8">
        <f t="shared" si="372"/>
        <v>0</v>
      </c>
      <c r="P2386" s="8">
        <f t="shared" si="373"/>
        <v>83.5</v>
      </c>
      <c r="Q2386" s="9">
        <f t="shared" si="374"/>
        <v>37.024999999999999</v>
      </c>
      <c r="R2386" s="9">
        <f t="shared" si="375"/>
        <v>34.875</v>
      </c>
      <c r="S2386" s="9">
        <f t="shared" si="376"/>
        <v>48.075000000000003</v>
      </c>
      <c r="T2386" s="9">
        <f t="shared" si="377"/>
        <v>38.375</v>
      </c>
      <c r="U2386" s="8">
        <f t="shared" si="378"/>
        <v>39.991666666666667</v>
      </c>
      <c r="V2386" s="8">
        <f t="shared" si="379"/>
        <v>39.587500000000006</v>
      </c>
    </row>
    <row r="2387" spans="1:22" ht="13.5" x14ac:dyDescent="0.25">
      <c r="A2387" s="3">
        <f>RSI!A2387</f>
        <v>45481</v>
      </c>
      <c r="B2387" s="2">
        <f>RSI!B2387</f>
        <v>0.65</v>
      </c>
      <c r="C2387" s="2">
        <f>RSI!I2387</f>
        <v>58.881832473006405</v>
      </c>
      <c r="D2387" s="2">
        <f>MACD!E2387</f>
        <v>-2.3549541167503851E-2</v>
      </c>
      <c r="E2387" s="2">
        <f>MACD!F2387</f>
        <v>-4.5790143292268829E-3</v>
      </c>
      <c r="F2387" s="2">
        <f>'Moving Avg'!D2387</f>
        <v>0.64399999999999991</v>
      </c>
      <c r="G2387" s="2">
        <f>'Moving Avg'!F2387</f>
        <v>0.60850000000000004</v>
      </c>
      <c r="H2387" s="2">
        <f>'Moving Avg'!G2387</f>
        <v>0.63360000000000005</v>
      </c>
      <c r="I2387" s="2">
        <f>'Moving Avg'!H2387</f>
        <v>0.74445000000000061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  <c r="M2387" s="8">
        <f t="shared" si="370"/>
        <v>25</v>
      </c>
      <c r="N2387" s="8">
        <f t="shared" si="371"/>
        <v>45</v>
      </c>
      <c r="O2387" s="8">
        <f t="shared" si="372"/>
        <v>0</v>
      </c>
      <c r="P2387" s="8">
        <f t="shared" si="373"/>
        <v>83.5</v>
      </c>
      <c r="Q2387" s="9">
        <f t="shared" si="374"/>
        <v>37.024999999999999</v>
      </c>
      <c r="R2387" s="9">
        <f t="shared" si="375"/>
        <v>34.875</v>
      </c>
      <c r="S2387" s="9">
        <f t="shared" si="376"/>
        <v>48.075000000000003</v>
      </c>
      <c r="T2387" s="9">
        <f t="shared" si="377"/>
        <v>38.375</v>
      </c>
      <c r="U2387" s="8">
        <f t="shared" si="378"/>
        <v>39.991666666666667</v>
      </c>
      <c r="V2387" s="8">
        <f t="shared" si="379"/>
        <v>39.587500000000006</v>
      </c>
    </row>
    <row r="2388" spans="1:22" ht="13.5" x14ac:dyDescent="0.25">
      <c r="A2388" s="3">
        <f>RSI!A2388</f>
        <v>45482</v>
      </c>
      <c r="B2388" s="2">
        <f>RSI!B2388</f>
        <v>0.65</v>
      </c>
      <c r="C2388" s="2">
        <f>RSI!I2388</f>
        <v>58.881832473006405</v>
      </c>
      <c r="D2388" s="2">
        <f>MACD!E2388</f>
        <v>-2.7101462835862455E-2</v>
      </c>
      <c r="E2388" s="2">
        <f>MACD!F2388</f>
        <v>-9.0835040305539978E-3</v>
      </c>
      <c r="F2388" s="2">
        <f>'Moving Avg'!D2388</f>
        <v>0.64600000000000002</v>
      </c>
      <c r="G2388" s="2">
        <f>'Moving Avg'!F2388</f>
        <v>0.6100000000000001</v>
      </c>
      <c r="H2388" s="2">
        <f>'Moving Avg'!G2388</f>
        <v>0.63400000000000001</v>
      </c>
      <c r="I2388" s="2">
        <f>'Moving Avg'!H2388</f>
        <v>0.74310000000000076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25</v>
      </c>
      <c r="N2388" s="8">
        <f t="shared" si="371"/>
        <v>45</v>
      </c>
      <c r="O2388" s="8">
        <f t="shared" si="372"/>
        <v>0</v>
      </c>
      <c r="P2388" s="8">
        <f t="shared" si="373"/>
        <v>83.5</v>
      </c>
      <c r="Q2388" s="9">
        <f t="shared" si="374"/>
        <v>37.024999999999999</v>
      </c>
      <c r="R2388" s="9">
        <f t="shared" si="375"/>
        <v>34.875</v>
      </c>
      <c r="S2388" s="9">
        <f t="shared" si="376"/>
        <v>48.075000000000003</v>
      </c>
      <c r="T2388" s="9">
        <f t="shared" si="377"/>
        <v>38.375</v>
      </c>
      <c r="U2388" s="8">
        <f t="shared" si="378"/>
        <v>39.991666666666667</v>
      </c>
      <c r="V2388" s="8">
        <f t="shared" si="379"/>
        <v>39.587500000000006</v>
      </c>
    </row>
    <row r="2389" spans="1:22" ht="13.5" x14ac:dyDescent="0.25">
      <c r="A2389" s="3">
        <f>RSI!A2389</f>
        <v>45483</v>
      </c>
      <c r="B2389" s="2">
        <f>RSI!B2389</f>
        <v>0.65</v>
      </c>
      <c r="C2389" s="2">
        <f>RSI!I2389</f>
        <v>58.881832473006405</v>
      </c>
      <c r="D2389" s="2">
        <f>MACD!E2389</f>
        <v>-2.7182296475335987E-2</v>
      </c>
      <c r="E2389" s="2">
        <f>MACD!F2389</f>
        <v>-1.2703262519510396E-2</v>
      </c>
      <c r="F2389" s="2">
        <f>'Moving Avg'!D2389</f>
        <v>0.64600000000000002</v>
      </c>
      <c r="G2389" s="2">
        <f>'Moving Avg'!F2389</f>
        <v>0.61250000000000004</v>
      </c>
      <c r="H2389" s="2">
        <f>'Moving Avg'!G2389</f>
        <v>0.63400000000000001</v>
      </c>
      <c r="I2389" s="2">
        <f>'Moving Avg'!H2389</f>
        <v>0.74190000000000078</v>
      </c>
      <c r="J2389" s="6" t="str">
        <f>OBV!F2389</f>
        <v>BULLISH</v>
      </c>
      <c r="K2389" s="6" t="str">
        <f>OBV!G2389</f>
        <v>NEUTRAL</v>
      </c>
      <c r="L2389" s="6" t="str">
        <f>OBV!H2389</f>
        <v>NEUTRAL</v>
      </c>
      <c r="M2389" s="8">
        <f t="shared" si="370"/>
        <v>25</v>
      </c>
      <c r="N2389" s="8">
        <f t="shared" si="371"/>
        <v>45</v>
      </c>
      <c r="O2389" s="8">
        <f t="shared" si="372"/>
        <v>0</v>
      </c>
      <c r="P2389" s="8">
        <f t="shared" si="373"/>
        <v>49.5</v>
      </c>
      <c r="Q2389" s="9">
        <f t="shared" si="374"/>
        <v>31.925000000000001</v>
      </c>
      <c r="R2389" s="9">
        <f t="shared" si="375"/>
        <v>26.375</v>
      </c>
      <c r="S2389" s="9">
        <f t="shared" si="376"/>
        <v>32.775000000000006</v>
      </c>
      <c r="T2389" s="9">
        <f t="shared" si="377"/>
        <v>29.875</v>
      </c>
      <c r="U2389" s="8">
        <f t="shared" si="378"/>
        <v>30.358333333333334</v>
      </c>
      <c r="V2389" s="8">
        <f t="shared" si="379"/>
        <v>30.237500000000001</v>
      </c>
    </row>
    <row r="2390" spans="1:22" ht="13.5" x14ac:dyDescent="0.25">
      <c r="A2390" s="3">
        <f>RSI!A2390</f>
        <v>45484</v>
      </c>
      <c r="B2390" s="2">
        <f>RSI!B2390</f>
        <v>0.65</v>
      </c>
      <c r="C2390" s="2">
        <f>RSI!I2390</f>
        <v>58.881832473006405</v>
      </c>
      <c r="D2390" s="2">
        <f>MACD!E2390</f>
        <v>-2.5853236831329895E-2</v>
      </c>
      <c r="E2390" s="2">
        <f>MACD!F2390</f>
        <v>-1.5333257381874297E-2</v>
      </c>
      <c r="F2390" s="2">
        <f>'Moving Avg'!D2390</f>
        <v>0.65</v>
      </c>
      <c r="G2390" s="2">
        <f>'Moving Avg'!F2390</f>
        <v>0.6160000000000001</v>
      </c>
      <c r="H2390" s="2">
        <f>'Moving Avg'!G2390</f>
        <v>0.63359999999999994</v>
      </c>
      <c r="I2390" s="2">
        <f>'Moving Avg'!H2390</f>
        <v>0.74085000000000079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45</v>
      </c>
      <c r="O2390" s="8">
        <f t="shared" si="372"/>
        <v>0</v>
      </c>
      <c r="P2390" s="8">
        <f t="shared" si="373"/>
        <v>83.5</v>
      </c>
      <c r="Q2390" s="9">
        <f t="shared" si="374"/>
        <v>37.024999999999999</v>
      </c>
      <c r="R2390" s="9">
        <f t="shared" si="375"/>
        <v>34.875</v>
      </c>
      <c r="S2390" s="9">
        <f t="shared" si="376"/>
        <v>48.075000000000003</v>
      </c>
      <c r="T2390" s="9">
        <f t="shared" si="377"/>
        <v>38.375</v>
      </c>
      <c r="U2390" s="8">
        <f t="shared" si="378"/>
        <v>39.991666666666667</v>
      </c>
      <c r="V2390" s="8">
        <f t="shared" si="379"/>
        <v>39.587500000000006</v>
      </c>
    </row>
    <row r="2391" spans="1:22" ht="13.5" x14ac:dyDescent="0.25">
      <c r="A2391" s="3">
        <f>RSI!A2391</f>
        <v>45485</v>
      </c>
      <c r="B2391" s="2">
        <f>RSI!B2391</f>
        <v>0.65</v>
      </c>
      <c r="C2391" s="2">
        <f>RSI!I2391</f>
        <v>58.881832473006405</v>
      </c>
      <c r="D2391" s="2">
        <f>MACD!E2391</f>
        <v>-2.4859207345782952E-2</v>
      </c>
      <c r="E2391" s="2">
        <f>MACD!F2391</f>
        <v>-1.7238447374656029E-2</v>
      </c>
      <c r="F2391" s="2">
        <f>'Moving Avg'!D2391</f>
        <v>0.65</v>
      </c>
      <c r="G2391" s="2">
        <f>'Moving Avg'!F2391</f>
        <v>0.62000000000000011</v>
      </c>
      <c r="H2391" s="2">
        <f>'Moving Avg'!G2391</f>
        <v>0.63259999999999983</v>
      </c>
      <c r="I2391" s="2">
        <f>'Moving Avg'!H2391</f>
        <v>0.73965000000000092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25</v>
      </c>
      <c r="N2391" s="8">
        <f t="shared" si="371"/>
        <v>45</v>
      </c>
      <c r="O2391" s="8">
        <f t="shared" si="372"/>
        <v>0</v>
      </c>
      <c r="P2391" s="8">
        <f t="shared" si="373"/>
        <v>33</v>
      </c>
      <c r="Q2391" s="9">
        <f t="shared" si="374"/>
        <v>29.45</v>
      </c>
      <c r="R2391" s="9">
        <f t="shared" si="375"/>
        <v>22.25</v>
      </c>
      <c r="S2391" s="9">
        <f t="shared" si="376"/>
        <v>25.35</v>
      </c>
      <c r="T2391" s="9">
        <f t="shared" si="377"/>
        <v>25.75</v>
      </c>
      <c r="U2391" s="8">
        <f t="shared" si="378"/>
        <v>25.683333333333337</v>
      </c>
      <c r="V2391" s="8">
        <f t="shared" si="379"/>
        <v>25.700000000000003</v>
      </c>
    </row>
    <row r="2392" spans="1:22" ht="13.5" x14ac:dyDescent="0.25">
      <c r="A2392" s="3">
        <f>RSI!A2392</f>
        <v>45488</v>
      </c>
      <c r="B2392" s="2">
        <f>RSI!B2392</f>
        <v>0.66</v>
      </c>
      <c r="C2392" s="2">
        <f>RSI!I2392</f>
        <v>62.367185882518989</v>
      </c>
      <c r="D2392" s="2">
        <f>MACD!E2392</f>
        <v>-2.4879734588208691E-2</v>
      </c>
      <c r="E2392" s="2">
        <f>MACD!F2392</f>
        <v>-1.8766704817366562E-2</v>
      </c>
      <c r="F2392" s="2">
        <f>'Moving Avg'!D2392</f>
        <v>0.65200000000000002</v>
      </c>
      <c r="G2392" s="2">
        <f>'Moving Avg'!F2392</f>
        <v>0.62350000000000017</v>
      </c>
      <c r="H2392" s="2">
        <f>'Moving Avg'!G2392</f>
        <v>0.63179999999999981</v>
      </c>
      <c r="I2392" s="2">
        <f>'Moving Avg'!H2392</f>
        <v>0.73850000000000093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25</v>
      </c>
      <c r="N2392" s="8">
        <f t="shared" si="371"/>
        <v>45</v>
      </c>
      <c r="O2392" s="8">
        <f t="shared" si="372"/>
        <v>0</v>
      </c>
      <c r="P2392" s="8">
        <f t="shared" si="373"/>
        <v>83.5</v>
      </c>
      <c r="Q2392" s="9">
        <f t="shared" si="374"/>
        <v>37.024999999999999</v>
      </c>
      <c r="R2392" s="9">
        <f t="shared" si="375"/>
        <v>34.875</v>
      </c>
      <c r="S2392" s="9">
        <f t="shared" si="376"/>
        <v>48.075000000000003</v>
      </c>
      <c r="T2392" s="9">
        <f t="shared" si="377"/>
        <v>38.375</v>
      </c>
      <c r="U2392" s="8">
        <f t="shared" si="378"/>
        <v>39.991666666666667</v>
      </c>
      <c r="V2392" s="8">
        <f t="shared" si="379"/>
        <v>39.587500000000006</v>
      </c>
    </row>
    <row r="2393" spans="1:22" ht="13.5" x14ac:dyDescent="0.25">
      <c r="A2393" s="3">
        <f>RSI!A2393</f>
        <v>45489</v>
      </c>
      <c r="B2393" s="2">
        <f>RSI!B2393</f>
        <v>0.67</v>
      </c>
      <c r="C2393" s="2">
        <f>RSI!I2393</f>
        <v>65.51512556442114</v>
      </c>
      <c r="D2393" s="2">
        <f>MACD!E2393</f>
        <v>-2.2731945566311862E-2</v>
      </c>
      <c r="E2393" s="2">
        <f>MACD!F2393</f>
        <v>-1.9559752967155623E-2</v>
      </c>
      <c r="F2393" s="2">
        <f>'Moving Avg'!D2393</f>
        <v>0.65600000000000003</v>
      </c>
      <c r="G2393" s="2">
        <f>'Moving Avg'!F2393</f>
        <v>0.62850000000000006</v>
      </c>
      <c r="H2393" s="2">
        <f>'Moving Avg'!G2393</f>
        <v>0.63179999999999981</v>
      </c>
      <c r="I2393" s="2">
        <f>'Moving Avg'!H2393</f>
        <v>0.73740000000000094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25</v>
      </c>
      <c r="N2393" s="8">
        <f t="shared" si="371"/>
        <v>45</v>
      </c>
      <c r="O2393" s="8">
        <f t="shared" si="372"/>
        <v>0</v>
      </c>
      <c r="P2393" s="8">
        <f t="shared" si="373"/>
        <v>83.5</v>
      </c>
      <c r="Q2393" s="9">
        <f t="shared" si="374"/>
        <v>37.024999999999999</v>
      </c>
      <c r="R2393" s="9">
        <f t="shared" si="375"/>
        <v>34.875</v>
      </c>
      <c r="S2393" s="9">
        <f t="shared" si="376"/>
        <v>48.075000000000003</v>
      </c>
      <c r="T2393" s="9">
        <f t="shared" si="377"/>
        <v>38.375</v>
      </c>
      <c r="U2393" s="8">
        <f t="shared" si="378"/>
        <v>39.991666666666667</v>
      </c>
      <c r="V2393" s="8">
        <f t="shared" si="379"/>
        <v>39.587500000000006</v>
      </c>
    </row>
    <row r="2394" spans="1:22" ht="13.5" x14ac:dyDescent="0.25">
      <c r="A2394" s="3">
        <f>RSI!A2394</f>
        <v>45490</v>
      </c>
      <c r="B2394" s="2">
        <f>RSI!B2394</f>
        <v>0.65</v>
      </c>
      <c r="C2394" s="2">
        <f>RSI!I2394</f>
        <v>55.513453093636706</v>
      </c>
      <c r="D2394" s="2">
        <f>MACD!E2394</f>
        <v>-1.8112088690850792E-2</v>
      </c>
      <c r="E2394" s="2">
        <f>MACD!F2394</f>
        <v>-1.9270220111894658E-2</v>
      </c>
      <c r="F2394" s="2">
        <f>'Moving Avg'!D2394</f>
        <v>0.65599999999999992</v>
      </c>
      <c r="G2394" s="2">
        <f>'Moving Avg'!F2394</f>
        <v>0.63150000000000017</v>
      </c>
      <c r="H2394" s="2">
        <f>'Moving Avg'!G2394</f>
        <v>0.63199999999999978</v>
      </c>
      <c r="I2394" s="2">
        <f>'Moving Avg'!H2394</f>
        <v>0.73620000000000108</v>
      </c>
      <c r="J2394" s="6" t="str">
        <f>OBV!F2394</f>
        <v>BULLISH</v>
      </c>
      <c r="K2394" s="6" t="str">
        <f>OBV!G2394</f>
        <v>NEUTRAL</v>
      </c>
      <c r="L2394" s="6" t="str">
        <f>OBV!H2394</f>
        <v>NEUTRAL</v>
      </c>
      <c r="M2394" s="8">
        <f t="shared" si="370"/>
        <v>25</v>
      </c>
      <c r="N2394" s="8">
        <f t="shared" si="371"/>
        <v>0</v>
      </c>
      <c r="O2394" s="8">
        <f t="shared" si="372"/>
        <v>0</v>
      </c>
      <c r="P2394" s="8">
        <f t="shared" si="373"/>
        <v>49.5</v>
      </c>
      <c r="Q2394" s="9">
        <f t="shared" si="374"/>
        <v>16.175000000000001</v>
      </c>
      <c r="R2394" s="9">
        <f t="shared" si="375"/>
        <v>17.375</v>
      </c>
      <c r="S2394" s="9">
        <f t="shared" si="376"/>
        <v>26.025000000000002</v>
      </c>
      <c r="T2394" s="9">
        <f t="shared" si="377"/>
        <v>18.625</v>
      </c>
      <c r="U2394" s="8">
        <f t="shared" si="378"/>
        <v>19.858333333333334</v>
      </c>
      <c r="V2394" s="8">
        <f t="shared" si="379"/>
        <v>19.55</v>
      </c>
    </row>
    <row r="2395" spans="1:22" ht="13.5" x14ac:dyDescent="0.25">
      <c r="A2395" s="3">
        <f>RSI!A2395</f>
        <v>45491</v>
      </c>
      <c r="B2395" s="2">
        <f>RSI!B2395</f>
        <v>0.65</v>
      </c>
      <c r="C2395" s="2">
        <f>RSI!I2395</f>
        <v>55.513453093636691</v>
      </c>
      <c r="D2395" s="2">
        <f>MACD!E2395</f>
        <v>-1.7363060213599568E-2</v>
      </c>
      <c r="E2395" s="2">
        <f>MACD!F2395</f>
        <v>-1.8888788132235639E-2</v>
      </c>
      <c r="F2395" s="2">
        <f>'Moving Avg'!D2395</f>
        <v>0.65599999999999992</v>
      </c>
      <c r="G2395" s="2">
        <f>'Moving Avg'!F2395</f>
        <v>0.63450000000000017</v>
      </c>
      <c r="H2395" s="2">
        <f>'Moving Avg'!G2395</f>
        <v>0.6317999999999997</v>
      </c>
      <c r="I2395" s="2">
        <f>'Moving Avg'!H2395</f>
        <v>0.7350000000000011</v>
      </c>
      <c r="J2395" s="6" t="str">
        <f>OBV!F2395</f>
        <v>BULLISH</v>
      </c>
      <c r="K2395" s="6" t="str">
        <f>OBV!G2395</f>
        <v>NEUTRAL</v>
      </c>
      <c r="L2395" s="6" t="str">
        <f>OBV!H2395</f>
        <v>NEUTRAL</v>
      </c>
      <c r="M2395" s="8">
        <f t="shared" si="370"/>
        <v>25</v>
      </c>
      <c r="N2395" s="8">
        <f t="shared" si="371"/>
        <v>0</v>
      </c>
      <c r="O2395" s="8">
        <f t="shared" si="372"/>
        <v>0</v>
      </c>
      <c r="P2395" s="8">
        <f t="shared" si="373"/>
        <v>49.5</v>
      </c>
      <c r="Q2395" s="9">
        <f t="shared" si="374"/>
        <v>16.175000000000001</v>
      </c>
      <c r="R2395" s="9">
        <f t="shared" si="375"/>
        <v>17.375</v>
      </c>
      <c r="S2395" s="9">
        <f t="shared" si="376"/>
        <v>26.025000000000002</v>
      </c>
      <c r="T2395" s="9">
        <f t="shared" si="377"/>
        <v>18.625</v>
      </c>
      <c r="U2395" s="8">
        <f t="shared" si="378"/>
        <v>19.858333333333334</v>
      </c>
      <c r="V2395" s="8">
        <f t="shared" si="379"/>
        <v>19.55</v>
      </c>
    </row>
    <row r="2396" spans="1:22" ht="13.5" x14ac:dyDescent="0.25">
      <c r="A2396" s="3">
        <f>RSI!A2396</f>
        <v>45492</v>
      </c>
      <c r="B2396" s="2">
        <f>RSI!B2396</f>
        <v>0.65</v>
      </c>
      <c r="C2396" s="2">
        <f>RSI!I2396</f>
        <v>55.513453093636691</v>
      </c>
      <c r="D2396" s="2">
        <f>MACD!E2396</f>
        <v>-1.3729342059472849E-2</v>
      </c>
      <c r="E2396" s="2">
        <f>MACD!F2396</f>
        <v>-1.7856898917683082E-2</v>
      </c>
      <c r="F2396" s="2">
        <f>'Moving Avg'!D2396</f>
        <v>0.65599999999999992</v>
      </c>
      <c r="G2396" s="2">
        <f>'Moving Avg'!F2396</f>
        <v>0.63750000000000018</v>
      </c>
      <c r="H2396" s="2">
        <f>'Moving Avg'!G2396</f>
        <v>0.63199999999999978</v>
      </c>
      <c r="I2396" s="2">
        <f>'Moving Avg'!H2396</f>
        <v>0.73380000000000123</v>
      </c>
      <c r="J2396" s="6" t="str">
        <f>OBV!F2396</f>
        <v>BULLISH</v>
      </c>
      <c r="K2396" s="6" t="str">
        <f>OBV!G2396</f>
        <v>NEUTRAL</v>
      </c>
      <c r="L2396" s="6" t="str">
        <f>OBV!H2396</f>
        <v>NEUTRAL</v>
      </c>
      <c r="M2396" s="8">
        <f t="shared" si="370"/>
        <v>25</v>
      </c>
      <c r="N2396" s="8">
        <f t="shared" si="371"/>
        <v>0</v>
      </c>
      <c r="O2396" s="8">
        <f t="shared" si="372"/>
        <v>0</v>
      </c>
      <c r="P2396" s="8">
        <f t="shared" si="373"/>
        <v>49.5</v>
      </c>
      <c r="Q2396" s="9">
        <f t="shared" si="374"/>
        <v>16.175000000000001</v>
      </c>
      <c r="R2396" s="9">
        <f t="shared" si="375"/>
        <v>17.375</v>
      </c>
      <c r="S2396" s="9">
        <f t="shared" si="376"/>
        <v>26.025000000000002</v>
      </c>
      <c r="T2396" s="9">
        <f t="shared" si="377"/>
        <v>18.625</v>
      </c>
      <c r="U2396" s="8">
        <f t="shared" si="378"/>
        <v>19.858333333333334</v>
      </c>
      <c r="V2396" s="8">
        <f t="shared" si="379"/>
        <v>19.55</v>
      </c>
    </row>
    <row r="2397" spans="1:22" ht="13.5" x14ac:dyDescent="0.25">
      <c r="A2397" s="3">
        <f>RSI!A2397</f>
        <v>45495</v>
      </c>
      <c r="B2397" s="2">
        <f>RSI!B2397</f>
        <v>0.65</v>
      </c>
      <c r="C2397" s="2">
        <f>RSI!I2397</f>
        <v>55.513453093636684</v>
      </c>
      <c r="D2397" s="2">
        <f>MACD!E2397</f>
        <v>-1.0725952143168627E-2</v>
      </c>
      <c r="E2397" s="2">
        <f>MACD!F2397</f>
        <v>-1.6430709562780192E-2</v>
      </c>
      <c r="F2397" s="2">
        <f>'Moving Avg'!D2397</f>
        <v>0.65400000000000003</v>
      </c>
      <c r="G2397" s="2">
        <f>'Moving Avg'!F2397</f>
        <v>0.64050000000000018</v>
      </c>
      <c r="H2397" s="2">
        <f>'Moving Avg'!G2397</f>
        <v>0.63259999999999972</v>
      </c>
      <c r="I2397" s="2">
        <f>'Moving Avg'!H2397</f>
        <v>0.73260000000000136</v>
      </c>
      <c r="J2397" s="6" t="str">
        <f>OBV!F2397</f>
        <v>BULLISH</v>
      </c>
      <c r="K2397" s="6" t="str">
        <f>OBV!G2397</f>
        <v>NEUTRAL</v>
      </c>
      <c r="L2397" s="6" t="str">
        <f>OBV!H2397</f>
        <v>BULLISH DIVERGENCE</v>
      </c>
      <c r="M2397" s="8">
        <f t="shared" si="370"/>
        <v>25</v>
      </c>
      <c r="N2397" s="8">
        <f t="shared" si="371"/>
        <v>0</v>
      </c>
      <c r="O2397" s="8">
        <f t="shared" si="372"/>
        <v>0</v>
      </c>
      <c r="P2397" s="8">
        <f t="shared" si="373"/>
        <v>66.5</v>
      </c>
      <c r="Q2397" s="9">
        <f t="shared" si="374"/>
        <v>18.725000000000001</v>
      </c>
      <c r="R2397" s="9">
        <f t="shared" si="375"/>
        <v>21.625</v>
      </c>
      <c r="S2397" s="9">
        <f t="shared" si="376"/>
        <v>33.674999999999997</v>
      </c>
      <c r="T2397" s="9">
        <f t="shared" si="377"/>
        <v>22.875</v>
      </c>
      <c r="U2397" s="8">
        <f t="shared" si="378"/>
        <v>24.675000000000001</v>
      </c>
      <c r="V2397" s="8">
        <f t="shared" si="379"/>
        <v>24.225000000000001</v>
      </c>
    </row>
    <row r="2398" spans="1:22" ht="13.5" x14ac:dyDescent="0.25">
      <c r="A2398" s="3">
        <f>RSI!A2398</f>
        <v>45496</v>
      </c>
      <c r="B2398" s="2">
        <f>RSI!B2398</f>
        <v>0.65</v>
      </c>
      <c r="C2398" s="2">
        <f>RSI!I2398</f>
        <v>55.513453093636684</v>
      </c>
      <c r="D2398" s="2">
        <f>MACD!E2398</f>
        <v>-8.2506358025523641E-3</v>
      </c>
      <c r="E2398" s="2">
        <f>MACD!F2398</f>
        <v>-1.4794694810734628E-2</v>
      </c>
      <c r="F2398" s="2">
        <f>'Moving Avg'!D2398</f>
        <v>0.65</v>
      </c>
      <c r="G2398" s="2">
        <f>'Moving Avg'!F2398</f>
        <v>0.64350000000000018</v>
      </c>
      <c r="H2398" s="2">
        <f>'Moving Avg'!G2398</f>
        <v>0.63339999999999963</v>
      </c>
      <c r="I2398" s="2">
        <f>'Moving Avg'!H2398</f>
        <v>0.73140000000000138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25</v>
      </c>
      <c r="N2398" s="8">
        <f t="shared" si="371"/>
        <v>0</v>
      </c>
      <c r="O2398" s="8">
        <f t="shared" si="372"/>
        <v>0</v>
      </c>
      <c r="P2398" s="8">
        <f t="shared" si="373"/>
        <v>16.5</v>
      </c>
      <c r="Q2398" s="9">
        <f t="shared" si="374"/>
        <v>11.225</v>
      </c>
      <c r="R2398" s="9">
        <f t="shared" si="375"/>
        <v>9.125</v>
      </c>
      <c r="S2398" s="9">
        <f t="shared" si="376"/>
        <v>11.175000000000001</v>
      </c>
      <c r="T2398" s="9">
        <f t="shared" si="377"/>
        <v>10.375</v>
      </c>
      <c r="U2398" s="8">
        <f t="shared" si="378"/>
        <v>10.508333333333335</v>
      </c>
      <c r="V2398" s="8">
        <f t="shared" si="379"/>
        <v>10.475000000000001</v>
      </c>
    </row>
    <row r="2399" spans="1:22" ht="13.5" x14ac:dyDescent="0.25">
      <c r="A2399" s="3">
        <f>RSI!A2399</f>
        <v>45497</v>
      </c>
      <c r="B2399" s="2">
        <f>RSI!B2399</f>
        <v>0.65</v>
      </c>
      <c r="C2399" s="2">
        <f>RSI!I2399</f>
        <v>55.513453093636684</v>
      </c>
      <c r="D2399" s="2">
        <f>MACD!E2399</f>
        <v>-6.2172610536074258E-3</v>
      </c>
      <c r="E2399" s="2">
        <f>MACD!F2399</f>
        <v>-1.3079208059309188E-2</v>
      </c>
      <c r="F2399" s="2">
        <f>'Moving Avg'!D2399</f>
        <v>0.65</v>
      </c>
      <c r="G2399" s="2">
        <f>'Moving Avg'!F2399</f>
        <v>0.64550000000000018</v>
      </c>
      <c r="H2399" s="2">
        <f>'Moving Avg'!G2399</f>
        <v>0.63459999999999961</v>
      </c>
      <c r="I2399" s="2">
        <f>'Moving Avg'!H2399</f>
        <v>0.7302000000000014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13.7</v>
      </c>
      <c r="R2399" s="9">
        <f t="shared" si="375"/>
        <v>13.25</v>
      </c>
      <c r="S2399" s="9">
        <f t="shared" si="376"/>
        <v>18.600000000000001</v>
      </c>
      <c r="T2399" s="9">
        <f t="shared" si="377"/>
        <v>14.5</v>
      </c>
      <c r="U2399" s="8">
        <f t="shared" si="378"/>
        <v>15.183333333333332</v>
      </c>
      <c r="V2399" s="8">
        <f t="shared" si="379"/>
        <v>15.012499999999999</v>
      </c>
    </row>
    <row r="2400" spans="1:22" ht="13.5" x14ac:dyDescent="0.25">
      <c r="A2400" s="3">
        <f>RSI!A2400</f>
        <v>45499</v>
      </c>
      <c r="B2400" s="2">
        <f>RSI!B2400</f>
        <v>0.67</v>
      </c>
      <c r="C2400" s="2">
        <f>RSI!I2400</f>
        <v>64.069965512006775</v>
      </c>
      <c r="D2400" s="2">
        <f>MACD!E2400</f>
        <v>-6.0347906827404874E-3</v>
      </c>
      <c r="E2400" s="2">
        <f>MACD!F2400</f>
        <v>-1.1670324583995449E-2</v>
      </c>
      <c r="F2400" s="2">
        <f>'Moving Avg'!D2400</f>
        <v>0.65400000000000003</v>
      </c>
      <c r="G2400" s="2">
        <f>'Moving Avg'!F2400</f>
        <v>0.64800000000000024</v>
      </c>
      <c r="H2400" s="2">
        <f>'Moving Avg'!G2400</f>
        <v>0.6357999999999997</v>
      </c>
      <c r="I2400" s="2">
        <f>'Moving Avg'!H2400</f>
        <v>0.72910000000000108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13.7</v>
      </c>
      <c r="R2400" s="9">
        <f t="shared" si="375"/>
        <v>13.25</v>
      </c>
      <c r="S2400" s="9">
        <f t="shared" si="376"/>
        <v>18.600000000000001</v>
      </c>
      <c r="T2400" s="9">
        <f t="shared" si="377"/>
        <v>14.5</v>
      </c>
      <c r="U2400" s="8">
        <f t="shared" si="378"/>
        <v>15.183333333333332</v>
      </c>
      <c r="V2400" s="8">
        <f t="shared" si="379"/>
        <v>15.012499999999999</v>
      </c>
    </row>
    <row r="2401" spans="1:22" ht="13.5" x14ac:dyDescent="0.25">
      <c r="A2401" s="3">
        <f>RSI!A2401</f>
        <v>45502</v>
      </c>
      <c r="B2401" s="2">
        <f>RSI!B2401</f>
        <v>0.67</v>
      </c>
      <c r="C2401" s="2">
        <f>RSI!I2401</f>
        <v>64.069965512006775</v>
      </c>
      <c r="D2401" s="2">
        <f>MACD!E2401</f>
        <v>-6.0509772504915293E-3</v>
      </c>
      <c r="E2401" s="2">
        <f>MACD!F2401</f>
        <v>-1.0546455117294665E-2</v>
      </c>
      <c r="F2401" s="2">
        <f>'Moving Avg'!D2401</f>
        <v>0.65800000000000003</v>
      </c>
      <c r="G2401" s="2">
        <f>'Moving Avg'!F2401</f>
        <v>0.65050000000000019</v>
      </c>
      <c r="H2401" s="2">
        <f>'Moving Avg'!G2401</f>
        <v>0.63739999999999974</v>
      </c>
      <c r="I2401" s="2">
        <f>'Moving Avg'!H2401</f>
        <v>0.72800000000000098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0</v>
      </c>
      <c r="O2401" s="8">
        <f t="shared" si="372"/>
        <v>0</v>
      </c>
      <c r="P2401" s="8">
        <f t="shared" si="373"/>
        <v>33</v>
      </c>
      <c r="Q2401" s="9">
        <f t="shared" si="374"/>
        <v>13.7</v>
      </c>
      <c r="R2401" s="9">
        <f t="shared" si="375"/>
        <v>13.25</v>
      </c>
      <c r="S2401" s="9">
        <f t="shared" si="376"/>
        <v>18.600000000000001</v>
      </c>
      <c r="T2401" s="9">
        <f t="shared" si="377"/>
        <v>14.5</v>
      </c>
      <c r="U2401" s="8">
        <f t="shared" si="378"/>
        <v>15.183333333333332</v>
      </c>
      <c r="V2401" s="8">
        <f t="shared" si="379"/>
        <v>15.012499999999999</v>
      </c>
    </row>
    <row r="2402" spans="1:22" ht="13.5" x14ac:dyDescent="0.25">
      <c r="A2402" s="3">
        <f>RSI!A2402</f>
        <v>45503</v>
      </c>
      <c r="B2402" s="2">
        <f>RSI!B2402</f>
        <v>0.67</v>
      </c>
      <c r="C2402" s="2">
        <f>RSI!I2402</f>
        <v>64.069965512006775</v>
      </c>
      <c r="D2402" s="2">
        <f>MACD!E2402</f>
        <v>-4.6841607180969635E-3</v>
      </c>
      <c r="E2402" s="2">
        <f>MACD!F2402</f>
        <v>-9.3739962374551258E-3</v>
      </c>
      <c r="F2402" s="2">
        <f>'Moving Avg'!D2402</f>
        <v>0.66200000000000003</v>
      </c>
      <c r="G2402" s="2">
        <f>'Moving Avg'!F2402</f>
        <v>0.65300000000000014</v>
      </c>
      <c r="H2402" s="2">
        <f>'Moving Avg'!G2402</f>
        <v>0.63859999999999983</v>
      </c>
      <c r="I2402" s="2">
        <f>'Moving Avg'!H2402</f>
        <v>0.72690000000000099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25</v>
      </c>
      <c r="N2402" s="8">
        <f t="shared" si="371"/>
        <v>0</v>
      </c>
      <c r="O2402" s="8">
        <f t="shared" si="372"/>
        <v>0</v>
      </c>
      <c r="P2402" s="8">
        <f t="shared" si="373"/>
        <v>33</v>
      </c>
      <c r="Q2402" s="9">
        <f t="shared" si="374"/>
        <v>13.7</v>
      </c>
      <c r="R2402" s="9">
        <f t="shared" si="375"/>
        <v>13.25</v>
      </c>
      <c r="S2402" s="9">
        <f t="shared" si="376"/>
        <v>18.600000000000001</v>
      </c>
      <c r="T2402" s="9">
        <f t="shared" si="377"/>
        <v>14.5</v>
      </c>
      <c r="U2402" s="8">
        <f t="shared" si="378"/>
        <v>15.183333333333332</v>
      </c>
      <c r="V2402" s="8">
        <f t="shared" si="379"/>
        <v>15.012499999999999</v>
      </c>
    </row>
    <row r="2403" spans="1:22" ht="13.5" x14ac:dyDescent="0.25">
      <c r="A2403" s="3">
        <f>RSI!A2403</f>
        <v>45504</v>
      </c>
      <c r="B2403" s="2">
        <f>RSI!B2403</f>
        <v>0.67</v>
      </c>
      <c r="C2403" s="2">
        <f>RSI!I2403</f>
        <v>64.069965512006775</v>
      </c>
      <c r="D2403" s="2">
        <f>MACD!E2403</f>
        <v>-2.1354108910860425E-3</v>
      </c>
      <c r="E2403" s="2">
        <f>MACD!F2403</f>
        <v>-7.9262791681813088E-3</v>
      </c>
      <c r="F2403" s="2">
        <f>'Moving Avg'!D2403</f>
        <v>0.66600000000000004</v>
      </c>
      <c r="G2403" s="2">
        <f>'Moving Avg'!F2403</f>
        <v>0.65450000000000008</v>
      </c>
      <c r="H2403" s="2">
        <f>'Moving Avg'!G2403</f>
        <v>0.63939999999999986</v>
      </c>
      <c r="I2403" s="2">
        <f>'Moving Avg'!H2403</f>
        <v>0.72580000000000089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25</v>
      </c>
      <c r="N2403" s="8">
        <f t="shared" si="371"/>
        <v>0</v>
      </c>
      <c r="O2403" s="8">
        <f t="shared" si="372"/>
        <v>0</v>
      </c>
      <c r="P2403" s="8">
        <f t="shared" si="373"/>
        <v>33</v>
      </c>
      <c r="Q2403" s="9">
        <f t="shared" si="374"/>
        <v>13.7</v>
      </c>
      <c r="R2403" s="9">
        <f t="shared" si="375"/>
        <v>13.25</v>
      </c>
      <c r="S2403" s="9">
        <f t="shared" si="376"/>
        <v>18.600000000000001</v>
      </c>
      <c r="T2403" s="9">
        <f t="shared" si="377"/>
        <v>14.5</v>
      </c>
      <c r="U2403" s="8">
        <f t="shared" si="378"/>
        <v>15.183333333333332</v>
      </c>
      <c r="V2403" s="8">
        <f t="shared" si="379"/>
        <v>15.012499999999999</v>
      </c>
    </row>
    <row r="2404" spans="1:22" ht="13.5" x14ac:dyDescent="0.25">
      <c r="A2404" s="3">
        <f>RSI!A2404</f>
        <v>45505</v>
      </c>
      <c r="B2404" s="2">
        <f>RSI!B2404</f>
        <v>0.67</v>
      </c>
      <c r="C2404" s="2">
        <f>RSI!I2404</f>
        <v>64.069965512006775</v>
      </c>
      <c r="D2404" s="2">
        <f>MACD!E2404</f>
        <v>-3.1911150335579563E-3</v>
      </c>
      <c r="E2404" s="2">
        <f>MACD!F2404</f>
        <v>-6.979246341256639E-3</v>
      </c>
      <c r="F2404" s="2">
        <f>'Moving Avg'!D2404</f>
        <v>0.67</v>
      </c>
      <c r="G2404" s="2">
        <f>'Moving Avg'!F2404</f>
        <v>0.65550000000000008</v>
      </c>
      <c r="H2404" s="2">
        <f>'Moving Avg'!G2404</f>
        <v>0.63999999999999979</v>
      </c>
      <c r="I2404" s="2">
        <f>'Moving Avg'!H2404</f>
        <v>0.72470000000000068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25</v>
      </c>
      <c r="N2404" s="8">
        <f t="shared" si="371"/>
        <v>0</v>
      </c>
      <c r="O2404" s="8">
        <f t="shared" si="372"/>
        <v>0</v>
      </c>
      <c r="P2404" s="8">
        <f t="shared" si="373"/>
        <v>33</v>
      </c>
      <c r="Q2404" s="9">
        <f t="shared" si="374"/>
        <v>13.7</v>
      </c>
      <c r="R2404" s="9">
        <f t="shared" si="375"/>
        <v>13.25</v>
      </c>
      <c r="S2404" s="9">
        <f t="shared" si="376"/>
        <v>18.600000000000001</v>
      </c>
      <c r="T2404" s="9">
        <f t="shared" si="377"/>
        <v>14.5</v>
      </c>
      <c r="U2404" s="8">
        <f t="shared" si="378"/>
        <v>15.183333333333332</v>
      </c>
      <c r="V2404" s="8">
        <f t="shared" si="379"/>
        <v>15.012499999999999</v>
      </c>
    </row>
    <row r="2405" spans="1:22" ht="13.5" x14ac:dyDescent="0.25">
      <c r="A2405" s="3">
        <f>RSI!A2405</f>
        <v>45506</v>
      </c>
      <c r="B2405" s="2">
        <f>RSI!B2405</f>
        <v>0.67</v>
      </c>
      <c r="C2405" s="2">
        <f>RSI!I2405</f>
        <v>64.069965512006775</v>
      </c>
      <c r="D2405" s="2">
        <f>MACD!E2405</f>
        <v>-4.209787908331597E-3</v>
      </c>
      <c r="E2405" s="2">
        <f>MACD!F2405</f>
        <v>-6.4253546546716306E-3</v>
      </c>
      <c r="F2405" s="2">
        <f>'Moving Avg'!D2405</f>
        <v>0.67</v>
      </c>
      <c r="G2405" s="2">
        <f>'Moving Avg'!F2405</f>
        <v>0.65749999999999997</v>
      </c>
      <c r="H2405" s="2">
        <f>'Moving Avg'!G2405</f>
        <v>0.64059999999999973</v>
      </c>
      <c r="I2405" s="2">
        <f>'Moving Avg'!H2405</f>
        <v>0.72360000000000047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25</v>
      </c>
      <c r="N2405" s="8">
        <f t="shared" si="371"/>
        <v>0</v>
      </c>
      <c r="O2405" s="8">
        <f t="shared" si="372"/>
        <v>0</v>
      </c>
      <c r="P2405" s="8">
        <f t="shared" si="373"/>
        <v>33</v>
      </c>
      <c r="Q2405" s="9">
        <f t="shared" si="374"/>
        <v>13.7</v>
      </c>
      <c r="R2405" s="9">
        <f t="shared" si="375"/>
        <v>13.25</v>
      </c>
      <c r="S2405" s="9">
        <f t="shared" si="376"/>
        <v>18.600000000000001</v>
      </c>
      <c r="T2405" s="9">
        <f t="shared" si="377"/>
        <v>14.5</v>
      </c>
      <c r="U2405" s="8">
        <f t="shared" si="378"/>
        <v>15.183333333333332</v>
      </c>
      <c r="V2405" s="8">
        <f t="shared" si="379"/>
        <v>15.012499999999999</v>
      </c>
    </row>
    <row r="2406" spans="1:22" ht="13.5" x14ac:dyDescent="0.25">
      <c r="A2406" s="3">
        <f>RSI!A2406</f>
        <v>45509</v>
      </c>
      <c r="B2406" s="2">
        <f>RSI!B2406</f>
        <v>0.67</v>
      </c>
      <c r="C2406" s="2">
        <f>RSI!I2406</f>
        <v>64.069965512006775</v>
      </c>
      <c r="D2406" s="2">
        <f>MACD!E2406</f>
        <v>-5.1878388739424741E-3</v>
      </c>
      <c r="E2406" s="2">
        <f>MACD!F2406</f>
        <v>-6.1778514985258003E-3</v>
      </c>
      <c r="F2406" s="2">
        <f>'Moving Avg'!D2406</f>
        <v>0.67</v>
      </c>
      <c r="G2406" s="2">
        <f>'Moving Avg'!F2406</f>
        <v>0.65850000000000009</v>
      </c>
      <c r="H2406" s="2">
        <f>'Moving Avg'!G2406</f>
        <v>0.64079999999999981</v>
      </c>
      <c r="I2406" s="2">
        <f>'Moving Avg'!H2406</f>
        <v>0.72250000000000048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25</v>
      </c>
      <c r="N2406" s="8">
        <f t="shared" si="371"/>
        <v>0</v>
      </c>
      <c r="O2406" s="8">
        <f t="shared" si="372"/>
        <v>0</v>
      </c>
      <c r="P2406" s="8">
        <f t="shared" si="373"/>
        <v>33</v>
      </c>
      <c r="Q2406" s="9">
        <f t="shared" si="374"/>
        <v>13.7</v>
      </c>
      <c r="R2406" s="9">
        <f t="shared" si="375"/>
        <v>13.25</v>
      </c>
      <c r="S2406" s="9">
        <f t="shared" si="376"/>
        <v>18.600000000000001</v>
      </c>
      <c r="T2406" s="9">
        <f t="shared" si="377"/>
        <v>14.5</v>
      </c>
      <c r="U2406" s="8">
        <f t="shared" si="378"/>
        <v>15.183333333333332</v>
      </c>
      <c r="V2406" s="8">
        <f t="shared" si="379"/>
        <v>15.012499999999999</v>
      </c>
    </row>
    <row r="2407" spans="1:22" ht="13.5" x14ac:dyDescent="0.25">
      <c r="A2407" s="3">
        <f>RSI!A2407</f>
        <v>45510</v>
      </c>
      <c r="B2407" s="2">
        <f>RSI!B2407</f>
        <v>0.67</v>
      </c>
      <c r="C2407" s="2">
        <f>RSI!I2407</f>
        <v>64.069965512006775</v>
      </c>
      <c r="D2407" s="2">
        <f>MACD!E2407</f>
        <v>-6.1229176774958427E-3</v>
      </c>
      <c r="E2407" s="2">
        <f>MACD!F2407</f>
        <v>-6.1668647343198092E-3</v>
      </c>
      <c r="F2407" s="2">
        <f>'Moving Avg'!D2407</f>
        <v>0.67</v>
      </c>
      <c r="G2407" s="2">
        <f>'Moving Avg'!F2407</f>
        <v>0.65950000000000009</v>
      </c>
      <c r="H2407" s="2">
        <f>'Moving Avg'!G2407</f>
        <v>0.64099999999999979</v>
      </c>
      <c r="I2407" s="2">
        <f>'Moving Avg'!H2407</f>
        <v>0.72140000000000049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25</v>
      </c>
      <c r="N2407" s="8">
        <f t="shared" si="371"/>
        <v>0</v>
      </c>
      <c r="O2407" s="8">
        <f t="shared" si="372"/>
        <v>0</v>
      </c>
      <c r="P2407" s="8">
        <f t="shared" si="373"/>
        <v>33</v>
      </c>
      <c r="Q2407" s="9">
        <f t="shared" si="374"/>
        <v>13.7</v>
      </c>
      <c r="R2407" s="9">
        <f t="shared" si="375"/>
        <v>13.25</v>
      </c>
      <c r="S2407" s="9">
        <f t="shared" si="376"/>
        <v>18.600000000000001</v>
      </c>
      <c r="T2407" s="9">
        <f t="shared" si="377"/>
        <v>14.5</v>
      </c>
      <c r="U2407" s="8">
        <f t="shared" si="378"/>
        <v>15.183333333333332</v>
      </c>
      <c r="V2407" s="8">
        <f t="shared" si="379"/>
        <v>15.012499999999999</v>
      </c>
    </row>
    <row r="2408" spans="1:22" ht="13.5" x14ac:dyDescent="0.25">
      <c r="A2408" s="3">
        <f>RSI!A2408</f>
        <v>45511</v>
      </c>
      <c r="B2408" s="2">
        <f>RSI!B2408</f>
        <v>0.67</v>
      </c>
      <c r="C2408" s="2">
        <f>RSI!I2408</f>
        <v>64.069965512006775</v>
      </c>
      <c r="D2408" s="2">
        <f>MACD!E2408</f>
        <v>-7.0136726640120939E-3</v>
      </c>
      <c r="E2408" s="2">
        <f>MACD!F2408</f>
        <v>-6.3362263202582664E-3</v>
      </c>
      <c r="F2408" s="2">
        <f>'Moving Avg'!D2408</f>
        <v>0.67</v>
      </c>
      <c r="G2408" s="2">
        <f>'Moving Avg'!F2408</f>
        <v>0.66050000000000009</v>
      </c>
      <c r="H2408" s="2">
        <f>'Moving Avg'!G2408</f>
        <v>0.64079999999999981</v>
      </c>
      <c r="I2408" s="2">
        <f>'Moving Avg'!H2408</f>
        <v>0.72050000000000036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25</v>
      </c>
      <c r="N2408" s="8">
        <f t="shared" si="371"/>
        <v>45</v>
      </c>
      <c r="O2408" s="8">
        <f t="shared" si="372"/>
        <v>0</v>
      </c>
      <c r="P2408" s="8">
        <f t="shared" si="373"/>
        <v>33</v>
      </c>
      <c r="Q2408" s="9">
        <f t="shared" si="374"/>
        <v>29.45</v>
      </c>
      <c r="R2408" s="9">
        <f t="shared" si="375"/>
        <v>22.25</v>
      </c>
      <c r="S2408" s="9">
        <f t="shared" si="376"/>
        <v>25.35</v>
      </c>
      <c r="T2408" s="9">
        <f t="shared" si="377"/>
        <v>25.75</v>
      </c>
      <c r="U2408" s="8">
        <f t="shared" si="378"/>
        <v>25.683333333333337</v>
      </c>
      <c r="V2408" s="8">
        <f t="shared" si="379"/>
        <v>25.700000000000003</v>
      </c>
    </row>
    <row r="2409" spans="1:22" ht="13.5" x14ac:dyDescent="0.25">
      <c r="A2409" s="3">
        <f>RSI!A2409</f>
        <v>45512</v>
      </c>
      <c r="B2409" s="2">
        <f>RSI!B2409</f>
        <v>0.67</v>
      </c>
      <c r="C2409" s="2">
        <f>RSI!I2409</f>
        <v>64.069965512006775</v>
      </c>
      <c r="D2409" s="2">
        <f>MACD!E2409</f>
        <v>-7.8595499592710727E-3</v>
      </c>
      <c r="E2409" s="2">
        <f>MACD!F2409</f>
        <v>-6.6408910480608282E-3</v>
      </c>
      <c r="F2409" s="2">
        <f>'Moving Avg'!D2409</f>
        <v>0.67</v>
      </c>
      <c r="G2409" s="2">
        <f>'Moving Avg'!F2409</f>
        <v>0.66149999999999998</v>
      </c>
      <c r="H2409" s="2">
        <f>'Moving Avg'!G2409</f>
        <v>0.64060000000000006</v>
      </c>
      <c r="I2409" s="2">
        <f>'Moving Avg'!H2409</f>
        <v>0.71960000000000024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25</v>
      </c>
      <c r="N2409" s="8">
        <f t="shared" si="371"/>
        <v>45</v>
      </c>
      <c r="O2409" s="8">
        <f t="shared" si="372"/>
        <v>0</v>
      </c>
      <c r="P2409" s="8">
        <f t="shared" si="373"/>
        <v>33</v>
      </c>
      <c r="Q2409" s="9">
        <f t="shared" si="374"/>
        <v>29.45</v>
      </c>
      <c r="R2409" s="9">
        <f t="shared" si="375"/>
        <v>22.25</v>
      </c>
      <c r="S2409" s="9">
        <f t="shared" si="376"/>
        <v>25.35</v>
      </c>
      <c r="T2409" s="9">
        <f t="shared" si="377"/>
        <v>25.75</v>
      </c>
      <c r="U2409" s="8">
        <f t="shared" si="378"/>
        <v>25.683333333333337</v>
      </c>
      <c r="V2409" s="8">
        <f t="shared" si="379"/>
        <v>25.700000000000003</v>
      </c>
    </row>
    <row r="2410" spans="1:22" ht="13.5" x14ac:dyDescent="0.25">
      <c r="A2410" s="3">
        <f>RSI!A2410</f>
        <v>45513</v>
      </c>
      <c r="B2410" s="2">
        <f>RSI!B2410</f>
        <v>0.67</v>
      </c>
      <c r="C2410" s="2">
        <f>RSI!I2410</f>
        <v>64.069965512006775</v>
      </c>
      <c r="D2410" s="2">
        <f>MACD!E2410</f>
        <v>-5.5837039659922816E-3</v>
      </c>
      <c r="E2410" s="2">
        <f>MACD!F2410</f>
        <v>-6.4294536316471191E-3</v>
      </c>
      <c r="F2410" s="2">
        <f>'Moving Avg'!D2410</f>
        <v>0.67</v>
      </c>
      <c r="G2410" s="2">
        <f>'Moving Avg'!F2410</f>
        <v>0.66249999999999998</v>
      </c>
      <c r="H2410" s="2">
        <f>'Moving Avg'!G2410</f>
        <v>0.64040000000000008</v>
      </c>
      <c r="I2410" s="2">
        <f>'Moving Avg'!H2410</f>
        <v>0.71870000000000023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25</v>
      </c>
      <c r="N2410" s="8">
        <f t="shared" si="371"/>
        <v>0</v>
      </c>
      <c r="O2410" s="8">
        <f t="shared" si="372"/>
        <v>0</v>
      </c>
      <c r="P2410" s="8">
        <f t="shared" si="373"/>
        <v>33</v>
      </c>
      <c r="Q2410" s="9">
        <f t="shared" si="374"/>
        <v>13.7</v>
      </c>
      <c r="R2410" s="9">
        <f t="shared" si="375"/>
        <v>13.25</v>
      </c>
      <c r="S2410" s="9">
        <f t="shared" si="376"/>
        <v>18.600000000000001</v>
      </c>
      <c r="T2410" s="9">
        <f t="shared" si="377"/>
        <v>14.5</v>
      </c>
      <c r="U2410" s="8">
        <f t="shared" si="378"/>
        <v>15.183333333333332</v>
      </c>
      <c r="V2410" s="8">
        <f t="shared" si="379"/>
        <v>15.012499999999999</v>
      </c>
    </row>
    <row r="2411" spans="1:22" ht="13.5" x14ac:dyDescent="0.25">
      <c r="A2411" s="3">
        <f>RSI!A2411</f>
        <v>45516</v>
      </c>
      <c r="B2411" s="2">
        <f>RSI!B2411</f>
        <v>0.67</v>
      </c>
      <c r="C2411" s="2">
        <f>RSI!I2411</f>
        <v>64.069965512006775</v>
      </c>
      <c r="D2411" s="2">
        <f>MACD!E2411</f>
        <v>-3.7370017893094687E-3</v>
      </c>
      <c r="E2411" s="2">
        <f>MACD!F2411</f>
        <v>-5.89096326317959E-3</v>
      </c>
      <c r="F2411" s="2">
        <f>'Moving Avg'!D2411</f>
        <v>0.67</v>
      </c>
      <c r="G2411" s="2">
        <f>'Moving Avg'!F2411</f>
        <v>0.66349999999999998</v>
      </c>
      <c r="H2411" s="2">
        <f>'Moving Avg'!G2411</f>
        <v>0.64040000000000008</v>
      </c>
      <c r="I2411" s="2">
        <f>'Moving Avg'!H2411</f>
        <v>0.71779999999999999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0</v>
      </c>
      <c r="O2411" s="8">
        <f t="shared" si="372"/>
        <v>0</v>
      </c>
      <c r="P2411" s="8">
        <f t="shared" si="373"/>
        <v>33</v>
      </c>
      <c r="Q2411" s="9">
        <f t="shared" si="374"/>
        <v>13.7</v>
      </c>
      <c r="R2411" s="9">
        <f t="shared" si="375"/>
        <v>13.25</v>
      </c>
      <c r="S2411" s="9">
        <f t="shared" si="376"/>
        <v>18.600000000000001</v>
      </c>
      <c r="T2411" s="9">
        <f t="shared" si="377"/>
        <v>14.5</v>
      </c>
      <c r="U2411" s="8">
        <f t="shared" si="378"/>
        <v>15.183333333333332</v>
      </c>
      <c r="V2411" s="8">
        <f t="shared" si="379"/>
        <v>15.012499999999999</v>
      </c>
    </row>
    <row r="2412" spans="1:22" ht="13.5" x14ac:dyDescent="0.25">
      <c r="A2412" s="3">
        <f>RSI!A2412</f>
        <v>45518</v>
      </c>
      <c r="B2412" s="2">
        <f>RSI!B2412</f>
        <v>0.67</v>
      </c>
      <c r="C2412" s="2">
        <f>RSI!I2412</f>
        <v>64.069965512006775</v>
      </c>
      <c r="D2412" s="2">
        <f>MACD!E2412</f>
        <v>-2.2475684396086049E-3</v>
      </c>
      <c r="E2412" s="2">
        <f>MACD!F2412</f>
        <v>-5.1622842984653935E-3</v>
      </c>
      <c r="F2412" s="2">
        <f>'Moving Avg'!D2412</f>
        <v>0.67</v>
      </c>
      <c r="G2412" s="2">
        <f>'Moving Avg'!F2412</f>
        <v>0.66399999999999992</v>
      </c>
      <c r="H2412" s="2">
        <f>'Moving Avg'!G2412</f>
        <v>0.64020000000000021</v>
      </c>
      <c r="I2412" s="2">
        <f>'Moving Avg'!H2412</f>
        <v>0.71689999999999998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25</v>
      </c>
      <c r="N2412" s="8">
        <f t="shared" si="371"/>
        <v>0</v>
      </c>
      <c r="O2412" s="8">
        <f t="shared" si="372"/>
        <v>0</v>
      </c>
      <c r="P2412" s="8">
        <f t="shared" si="373"/>
        <v>33</v>
      </c>
      <c r="Q2412" s="9">
        <f t="shared" si="374"/>
        <v>13.7</v>
      </c>
      <c r="R2412" s="9">
        <f t="shared" si="375"/>
        <v>13.25</v>
      </c>
      <c r="S2412" s="9">
        <f t="shared" si="376"/>
        <v>18.600000000000001</v>
      </c>
      <c r="T2412" s="9">
        <f t="shared" si="377"/>
        <v>14.5</v>
      </c>
      <c r="U2412" s="8">
        <f t="shared" si="378"/>
        <v>15.183333333333332</v>
      </c>
      <c r="V2412" s="8">
        <f t="shared" si="379"/>
        <v>15.012499999999999</v>
      </c>
    </row>
    <row r="2413" spans="1:22" ht="13.5" x14ac:dyDescent="0.25">
      <c r="A2413" s="3">
        <f>RSI!A2413</f>
        <v>45519</v>
      </c>
      <c r="B2413" s="2">
        <f>RSI!B2413</f>
        <v>0.67</v>
      </c>
      <c r="C2413" s="2">
        <f>RSI!I2413</f>
        <v>64.069965512006775</v>
      </c>
      <c r="D2413" s="2">
        <f>MACD!E2413</f>
        <v>-1.055020163465592E-3</v>
      </c>
      <c r="E2413" s="2">
        <f>MACD!F2413</f>
        <v>-4.3408314714654334E-3</v>
      </c>
      <c r="F2413" s="2">
        <f>'Moving Avg'!D2413</f>
        <v>0.67</v>
      </c>
      <c r="G2413" s="2">
        <f>'Moving Avg'!F2413</f>
        <v>0.66399999999999992</v>
      </c>
      <c r="H2413" s="2">
        <f>'Moving Avg'!G2413</f>
        <v>0.63980000000000026</v>
      </c>
      <c r="I2413" s="2">
        <f>'Moving Avg'!H2413</f>
        <v>0.71584999999999976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25</v>
      </c>
      <c r="N2413" s="8">
        <f t="shared" si="371"/>
        <v>0</v>
      </c>
      <c r="O2413" s="8">
        <f t="shared" si="372"/>
        <v>0</v>
      </c>
      <c r="P2413" s="8">
        <f t="shared" si="373"/>
        <v>33</v>
      </c>
      <c r="Q2413" s="9">
        <f t="shared" si="374"/>
        <v>13.7</v>
      </c>
      <c r="R2413" s="9">
        <f t="shared" si="375"/>
        <v>13.25</v>
      </c>
      <c r="S2413" s="9">
        <f t="shared" si="376"/>
        <v>18.600000000000001</v>
      </c>
      <c r="T2413" s="9">
        <f t="shared" si="377"/>
        <v>14.5</v>
      </c>
      <c r="U2413" s="8">
        <f t="shared" si="378"/>
        <v>15.183333333333332</v>
      </c>
      <c r="V2413" s="8">
        <f t="shared" si="379"/>
        <v>15.012499999999999</v>
      </c>
    </row>
    <row r="2414" spans="1:22" ht="13.5" x14ac:dyDescent="0.25">
      <c r="A2414" s="3">
        <f>RSI!A2414</f>
        <v>45520</v>
      </c>
      <c r="B2414" s="2">
        <f>RSI!B2414</f>
        <v>0.67</v>
      </c>
      <c r="C2414" s="2">
        <f>RSI!I2414</f>
        <v>64.069965512006775</v>
      </c>
      <c r="D2414" s="2">
        <f>MACD!E2414</f>
        <v>-1.0866444667589903E-4</v>
      </c>
      <c r="E2414" s="2">
        <f>MACD!F2414</f>
        <v>-3.4943980665075266E-3</v>
      </c>
      <c r="F2414" s="2">
        <f>'Moving Avg'!D2414</f>
        <v>0.67</v>
      </c>
      <c r="G2414" s="2">
        <f>'Moving Avg'!F2414</f>
        <v>0.66499999999999992</v>
      </c>
      <c r="H2414" s="2">
        <f>'Moving Avg'!G2414</f>
        <v>0.6394000000000003</v>
      </c>
      <c r="I2414" s="2">
        <f>'Moving Avg'!H2414</f>
        <v>0.71479999999999977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25</v>
      </c>
      <c r="N2414" s="8">
        <f t="shared" si="371"/>
        <v>0</v>
      </c>
      <c r="O2414" s="8">
        <f t="shared" si="372"/>
        <v>0</v>
      </c>
      <c r="P2414" s="8">
        <f t="shared" si="373"/>
        <v>33</v>
      </c>
      <c r="Q2414" s="9">
        <f t="shared" si="374"/>
        <v>13.7</v>
      </c>
      <c r="R2414" s="9">
        <f t="shared" si="375"/>
        <v>13.25</v>
      </c>
      <c r="S2414" s="9">
        <f t="shared" si="376"/>
        <v>18.600000000000001</v>
      </c>
      <c r="T2414" s="9">
        <f t="shared" si="377"/>
        <v>14.5</v>
      </c>
      <c r="U2414" s="8">
        <f t="shared" si="378"/>
        <v>15.183333333333332</v>
      </c>
      <c r="V2414" s="8">
        <f t="shared" si="379"/>
        <v>15.012499999999999</v>
      </c>
    </row>
    <row r="2415" spans="1:22" ht="13.5" x14ac:dyDescent="0.25">
      <c r="A2415" s="3">
        <f>RSI!A2415</f>
        <v>45523</v>
      </c>
      <c r="B2415" s="2">
        <f>RSI!B2415</f>
        <v>0.67</v>
      </c>
      <c r="C2415" s="2">
        <f>RSI!I2415</f>
        <v>64.069965512006775</v>
      </c>
      <c r="D2415" s="2">
        <f>MACD!E2415</f>
        <v>6.3402068125539834E-4</v>
      </c>
      <c r="E2415" s="2">
        <f>MACD!F2415</f>
        <v>-2.6687143169549419E-3</v>
      </c>
      <c r="F2415" s="2">
        <f>'Moving Avg'!D2415</f>
        <v>0.67</v>
      </c>
      <c r="G2415" s="2">
        <f>'Moving Avg'!F2415</f>
        <v>0.66600000000000004</v>
      </c>
      <c r="H2415" s="2">
        <f>'Moving Avg'!G2415</f>
        <v>0.63960000000000039</v>
      </c>
      <c r="I2415" s="2">
        <f>'Moving Avg'!H2415</f>
        <v>0.71374999999999966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25</v>
      </c>
      <c r="N2415" s="8">
        <f t="shared" si="371"/>
        <v>0</v>
      </c>
      <c r="O2415" s="8">
        <f t="shared" si="372"/>
        <v>0</v>
      </c>
      <c r="P2415" s="8">
        <f t="shared" si="373"/>
        <v>33</v>
      </c>
      <c r="Q2415" s="9">
        <f t="shared" si="374"/>
        <v>13.7</v>
      </c>
      <c r="R2415" s="9">
        <f t="shared" si="375"/>
        <v>13.25</v>
      </c>
      <c r="S2415" s="9">
        <f t="shared" si="376"/>
        <v>18.600000000000001</v>
      </c>
      <c r="T2415" s="9">
        <f t="shared" si="377"/>
        <v>14.5</v>
      </c>
      <c r="U2415" s="8">
        <f t="shared" si="378"/>
        <v>15.183333333333332</v>
      </c>
      <c r="V2415" s="8">
        <f t="shared" si="379"/>
        <v>15.012499999999999</v>
      </c>
    </row>
    <row r="2416" spans="1:22" ht="13.5" x14ac:dyDescent="0.25">
      <c r="A2416" s="3">
        <f>RSI!A2416</f>
        <v>45524</v>
      </c>
      <c r="B2416" s="2">
        <f>RSI!B2416</f>
        <v>0.64</v>
      </c>
      <c r="C2416" s="2">
        <f>RSI!I2416</f>
        <v>32.952557740299568</v>
      </c>
      <c r="D2416" s="2">
        <f>MACD!E2416</f>
        <v>3.4308934090503396E-3</v>
      </c>
      <c r="E2416" s="2">
        <f>MACD!F2416</f>
        <v>-1.4487927717538856E-3</v>
      </c>
      <c r="F2416" s="2">
        <f>'Moving Avg'!D2416</f>
        <v>0.66400000000000003</v>
      </c>
      <c r="G2416" s="2">
        <f>'Moving Avg'!F2416</f>
        <v>0.66549999999999998</v>
      </c>
      <c r="H2416" s="2">
        <f>'Moving Avg'!G2416</f>
        <v>0.63960000000000039</v>
      </c>
      <c r="I2416" s="2">
        <f>'Moving Avg'!H2416</f>
        <v>0.71254999999999957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33</v>
      </c>
      <c r="Q2416" s="9">
        <f t="shared" si="374"/>
        <v>13.7</v>
      </c>
      <c r="R2416" s="9">
        <f t="shared" si="375"/>
        <v>13.25</v>
      </c>
      <c r="S2416" s="9">
        <f t="shared" si="376"/>
        <v>18.600000000000001</v>
      </c>
      <c r="T2416" s="9">
        <f t="shared" si="377"/>
        <v>14.5</v>
      </c>
      <c r="U2416" s="8">
        <f t="shared" si="378"/>
        <v>15.183333333333332</v>
      </c>
      <c r="V2416" s="8">
        <f t="shared" si="379"/>
        <v>15.012499999999999</v>
      </c>
    </row>
    <row r="2417" spans="1:22" ht="13.5" x14ac:dyDescent="0.25">
      <c r="A2417" s="3">
        <f>RSI!A2417</f>
        <v>45525</v>
      </c>
      <c r="B2417" s="2">
        <f>RSI!B2417</f>
        <v>0.62</v>
      </c>
      <c r="C2417" s="2">
        <f>RSI!I2417</f>
        <v>24.432969608136574</v>
      </c>
      <c r="D2417" s="2">
        <f>MACD!E2417</f>
        <v>7.4064387837153856E-3</v>
      </c>
      <c r="E2417" s="2">
        <f>MACD!F2417</f>
        <v>3.2225353933996873E-4</v>
      </c>
      <c r="F2417" s="2">
        <f>'Moving Avg'!D2417</f>
        <v>0.65400000000000014</v>
      </c>
      <c r="G2417" s="2">
        <f>'Moving Avg'!F2417</f>
        <v>0.66399999999999992</v>
      </c>
      <c r="H2417" s="2">
        <f>'Moving Avg'!G2417</f>
        <v>0.63960000000000039</v>
      </c>
      <c r="I2417" s="2">
        <f>'Moving Avg'!H2417</f>
        <v>0.7112499999999996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50</v>
      </c>
      <c r="N2417" s="8">
        <f t="shared" si="371"/>
        <v>0</v>
      </c>
      <c r="O2417" s="8">
        <f t="shared" si="372"/>
        <v>0</v>
      </c>
      <c r="P2417" s="8">
        <f t="shared" si="373"/>
        <v>33</v>
      </c>
      <c r="Q2417" s="9">
        <f t="shared" si="374"/>
        <v>22.45</v>
      </c>
      <c r="R2417" s="9">
        <f t="shared" si="375"/>
        <v>18.25</v>
      </c>
      <c r="S2417" s="9">
        <f t="shared" si="376"/>
        <v>22.35</v>
      </c>
      <c r="T2417" s="9">
        <f t="shared" si="377"/>
        <v>20.75</v>
      </c>
      <c r="U2417" s="8">
        <f t="shared" si="378"/>
        <v>21.016666666666669</v>
      </c>
      <c r="V2417" s="8">
        <f t="shared" si="379"/>
        <v>20.950000000000003</v>
      </c>
    </row>
    <row r="2418" spans="1:22" ht="13.5" x14ac:dyDescent="0.25">
      <c r="A2418" s="3">
        <f>RSI!A2418</f>
        <v>45526</v>
      </c>
      <c r="B2418" s="2">
        <f>RSI!B2418</f>
        <v>0.6</v>
      </c>
      <c r="C2418" s="2">
        <f>RSI!I2418</f>
        <v>19.111717158723309</v>
      </c>
      <c r="D2418" s="2">
        <f>MACD!E2418</f>
        <v>1.2488060501373632E-2</v>
      </c>
      <c r="E2418" s="2">
        <f>MACD!F2418</f>
        <v>2.7554149317467018E-3</v>
      </c>
      <c r="F2418" s="2">
        <f>'Moving Avg'!D2418</f>
        <v>0.64</v>
      </c>
      <c r="G2418" s="2">
        <f>'Moving Avg'!F2418</f>
        <v>0.66149999999999998</v>
      </c>
      <c r="H2418" s="2">
        <f>'Moving Avg'!G2418</f>
        <v>0.63920000000000055</v>
      </c>
      <c r="I2418" s="2">
        <f>'Moving Avg'!H2418</f>
        <v>0.70999999999999952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50</v>
      </c>
      <c r="N2418" s="8">
        <f t="shared" si="371"/>
        <v>0</v>
      </c>
      <c r="O2418" s="8">
        <f t="shared" si="372"/>
        <v>0</v>
      </c>
      <c r="P2418" s="8">
        <f t="shared" si="373"/>
        <v>33</v>
      </c>
      <c r="Q2418" s="9">
        <f t="shared" si="374"/>
        <v>22.45</v>
      </c>
      <c r="R2418" s="9">
        <f t="shared" si="375"/>
        <v>18.25</v>
      </c>
      <c r="S2418" s="9">
        <f t="shared" si="376"/>
        <v>22.35</v>
      </c>
      <c r="T2418" s="9">
        <f t="shared" si="377"/>
        <v>20.75</v>
      </c>
      <c r="U2418" s="8">
        <f t="shared" si="378"/>
        <v>21.016666666666669</v>
      </c>
      <c r="V2418" s="8">
        <f t="shared" si="379"/>
        <v>20.950000000000003</v>
      </c>
    </row>
    <row r="2419" spans="1:22" ht="13.5" x14ac:dyDescent="0.25">
      <c r="A2419" s="3">
        <f>RSI!A2419</f>
        <v>45527</v>
      </c>
      <c r="B2419" s="2">
        <f>RSI!B2419</f>
        <v>0.57999999999999996</v>
      </c>
      <c r="C2419" s="2">
        <f>RSI!I2419</f>
        <v>15.480804393457305</v>
      </c>
      <c r="D2419" s="2">
        <f>MACD!E2419</f>
        <v>1.8606276257358001E-2</v>
      </c>
      <c r="E2419" s="2">
        <f>MACD!F2419</f>
        <v>5.9255871968689616E-3</v>
      </c>
      <c r="F2419" s="2">
        <f>'Moving Avg'!D2419</f>
        <v>0.62200000000000011</v>
      </c>
      <c r="G2419" s="2">
        <f>'Moving Avg'!F2419</f>
        <v>0.65800000000000003</v>
      </c>
      <c r="H2419" s="2">
        <f>'Moving Avg'!G2419</f>
        <v>0.63880000000000048</v>
      </c>
      <c r="I2419" s="2">
        <f>'Moving Avg'!H2419</f>
        <v>0.70864999999999967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50</v>
      </c>
      <c r="N2419" s="8">
        <f t="shared" si="371"/>
        <v>0</v>
      </c>
      <c r="O2419" s="8">
        <f t="shared" si="372"/>
        <v>0</v>
      </c>
      <c r="P2419" s="8">
        <f t="shared" si="373"/>
        <v>33</v>
      </c>
      <c r="Q2419" s="9">
        <f t="shared" si="374"/>
        <v>22.45</v>
      </c>
      <c r="R2419" s="9">
        <f t="shared" si="375"/>
        <v>18.25</v>
      </c>
      <c r="S2419" s="9">
        <f t="shared" si="376"/>
        <v>22.35</v>
      </c>
      <c r="T2419" s="9">
        <f t="shared" si="377"/>
        <v>20.75</v>
      </c>
      <c r="U2419" s="8">
        <f t="shared" si="378"/>
        <v>21.016666666666669</v>
      </c>
      <c r="V2419" s="8">
        <f t="shared" si="379"/>
        <v>20.950000000000003</v>
      </c>
    </row>
    <row r="2420" spans="1:22" ht="13.5" x14ac:dyDescent="0.25">
      <c r="A2420" s="3">
        <f>RSI!A2420</f>
        <v>45530</v>
      </c>
      <c r="B2420" s="2">
        <f>RSI!B2420</f>
        <v>0.56000000000000005</v>
      </c>
      <c r="C2420" s="2">
        <f>RSI!I2420</f>
        <v>12.851430931930736</v>
      </c>
      <c r="D2420" s="2">
        <f>MACD!E2420</f>
        <v>2.5694835311108055E-2</v>
      </c>
      <c r="E2420" s="2">
        <f>MACD!F2420</f>
        <v>9.8794368197167807E-3</v>
      </c>
      <c r="F2420" s="2">
        <f>'Moving Avg'!D2420</f>
        <v>0.6</v>
      </c>
      <c r="G2420" s="2">
        <f>'Moving Avg'!F2420</f>
        <v>0.65250000000000008</v>
      </c>
      <c r="H2420" s="2">
        <f>'Moving Avg'!G2420</f>
        <v>0.63840000000000052</v>
      </c>
      <c r="I2420" s="2">
        <f>'Moving Avg'!H2420</f>
        <v>0.70724999999999971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50</v>
      </c>
      <c r="N2420" s="8">
        <f t="shared" si="371"/>
        <v>0</v>
      </c>
      <c r="O2420" s="8">
        <f t="shared" si="372"/>
        <v>0</v>
      </c>
      <c r="P2420" s="8">
        <f t="shared" si="373"/>
        <v>33</v>
      </c>
      <c r="Q2420" s="9">
        <f t="shared" si="374"/>
        <v>22.45</v>
      </c>
      <c r="R2420" s="9">
        <f t="shared" si="375"/>
        <v>18.25</v>
      </c>
      <c r="S2420" s="9">
        <f t="shared" si="376"/>
        <v>22.35</v>
      </c>
      <c r="T2420" s="9">
        <f t="shared" si="377"/>
        <v>20.75</v>
      </c>
      <c r="U2420" s="8">
        <f t="shared" si="378"/>
        <v>21.016666666666669</v>
      </c>
      <c r="V2420" s="8">
        <f t="shared" si="379"/>
        <v>20.950000000000003</v>
      </c>
    </row>
    <row r="2421" spans="1:22" ht="13.5" x14ac:dyDescent="0.25">
      <c r="A2421" s="3">
        <f>RSI!A2421</f>
        <v>45531</v>
      </c>
      <c r="B2421" s="2">
        <f>RSI!B2421</f>
        <v>0.54</v>
      </c>
      <c r="C2421" s="2">
        <f>RSI!I2421</f>
        <v>10.864227661712803</v>
      </c>
      <c r="D2421" s="2">
        <f>MACD!E2421</f>
        <v>3.3690773768477955E-2</v>
      </c>
      <c r="E2421" s="2">
        <f>MACD!F2421</f>
        <v>1.4641704209469017E-2</v>
      </c>
      <c r="F2421" s="2">
        <f>'Moving Avg'!D2421</f>
        <v>0.57999999999999996</v>
      </c>
      <c r="G2421" s="2">
        <f>'Moving Avg'!F2421</f>
        <v>0.64600000000000013</v>
      </c>
      <c r="H2421" s="2">
        <f>'Moving Avg'!G2421</f>
        <v>0.63780000000000048</v>
      </c>
      <c r="I2421" s="2">
        <f>'Moving Avg'!H2421</f>
        <v>0.70574999999999977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50</v>
      </c>
      <c r="N2421" s="8">
        <f t="shared" si="371"/>
        <v>0</v>
      </c>
      <c r="O2421" s="8">
        <f t="shared" si="372"/>
        <v>0</v>
      </c>
      <c r="P2421" s="8">
        <f t="shared" si="373"/>
        <v>33</v>
      </c>
      <c r="Q2421" s="9">
        <f t="shared" si="374"/>
        <v>22.45</v>
      </c>
      <c r="R2421" s="9">
        <f t="shared" si="375"/>
        <v>18.25</v>
      </c>
      <c r="S2421" s="9">
        <f t="shared" si="376"/>
        <v>22.35</v>
      </c>
      <c r="T2421" s="9">
        <f t="shared" si="377"/>
        <v>20.75</v>
      </c>
      <c r="U2421" s="8">
        <f t="shared" si="378"/>
        <v>21.016666666666669</v>
      </c>
      <c r="V2421" s="8">
        <f t="shared" si="379"/>
        <v>20.950000000000003</v>
      </c>
    </row>
    <row r="2422" spans="1:22" ht="13.5" x14ac:dyDescent="0.25">
      <c r="A2422" s="3">
        <f>RSI!A2422</f>
        <v>45532</v>
      </c>
      <c r="B2422" s="2">
        <f>RSI!B2422</f>
        <v>0.53</v>
      </c>
      <c r="C2422" s="2">
        <f>RSI!I2422</f>
        <v>10.029180610494024</v>
      </c>
      <c r="D2422" s="2">
        <f>MACD!E2422</f>
        <v>4.1793679696406238E-2</v>
      </c>
      <c r="E2422" s="2">
        <f>MACD!F2422</f>
        <v>2.007209930685646E-2</v>
      </c>
      <c r="F2422" s="2">
        <f>'Moving Avg'!D2422</f>
        <v>0.56200000000000006</v>
      </c>
      <c r="G2422" s="2">
        <f>'Moving Avg'!F2422</f>
        <v>0.63900000000000001</v>
      </c>
      <c r="H2422" s="2">
        <f>'Moving Avg'!G2422</f>
        <v>0.63660000000000061</v>
      </c>
      <c r="I2422" s="2">
        <f>'Moving Avg'!H2422</f>
        <v>0.70419999999999983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50</v>
      </c>
      <c r="N2422" s="8">
        <f t="shared" si="371"/>
        <v>0</v>
      </c>
      <c r="O2422" s="8">
        <f t="shared" si="372"/>
        <v>0</v>
      </c>
      <c r="P2422" s="8">
        <f t="shared" si="373"/>
        <v>16.5</v>
      </c>
      <c r="Q2422" s="9">
        <f t="shared" si="374"/>
        <v>19.975000000000001</v>
      </c>
      <c r="R2422" s="9">
        <f t="shared" si="375"/>
        <v>14.125</v>
      </c>
      <c r="S2422" s="9">
        <f t="shared" si="376"/>
        <v>14.925000000000001</v>
      </c>
      <c r="T2422" s="9">
        <f t="shared" si="377"/>
        <v>16.625</v>
      </c>
      <c r="U2422" s="8">
        <f t="shared" si="378"/>
        <v>16.341666666666669</v>
      </c>
      <c r="V2422" s="8">
        <f t="shared" si="379"/>
        <v>16.412500000000001</v>
      </c>
    </row>
    <row r="2423" spans="1:22" ht="13.5" x14ac:dyDescent="0.25">
      <c r="A2423" s="3">
        <f>RSI!A2423</f>
        <v>45533</v>
      </c>
      <c r="B2423" s="2">
        <f>RSI!B2423</f>
        <v>0.55000000000000004</v>
      </c>
      <c r="C2423" s="2">
        <f>RSI!I2423</f>
        <v>22.808210277708568</v>
      </c>
      <c r="D2423" s="2">
        <f>MACD!E2423</f>
        <v>4.7779789130578898E-2</v>
      </c>
      <c r="E2423" s="2">
        <f>MACD!F2423</f>
        <v>2.5613637271600948E-2</v>
      </c>
      <c r="F2423" s="2">
        <f>'Moving Avg'!D2423</f>
        <v>0.55199999999999994</v>
      </c>
      <c r="G2423" s="2">
        <f>'Moving Avg'!F2423</f>
        <v>0.63300000000000012</v>
      </c>
      <c r="H2423" s="2">
        <f>'Moving Avg'!G2423</f>
        <v>0.63620000000000065</v>
      </c>
      <c r="I2423" s="2">
        <f>'Moving Avg'!H2423</f>
        <v>0.7027500000000001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  <c r="M2423" s="8">
        <f t="shared" si="370"/>
        <v>50</v>
      </c>
      <c r="N2423" s="8">
        <f t="shared" si="371"/>
        <v>0</v>
      </c>
      <c r="O2423" s="8">
        <f t="shared" si="372"/>
        <v>0</v>
      </c>
      <c r="P2423" s="8">
        <f t="shared" si="373"/>
        <v>16.5</v>
      </c>
      <c r="Q2423" s="9">
        <f t="shared" si="374"/>
        <v>19.975000000000001</v>
      </c>
      <c r="R2423" s="9">
        <f t="shared" si="375"/>
        <v>14.125</v>
      </c>
      <c r="S2423" s="9">
        <f t="shared" si="376"/>
        <v>14.925000000000001</v>
      </c>
      <c r="T2423" s="9">
        <f t="shared" si="377"/>
        <v>16.625</v>
      </c>
      <c r="U2423" s="8">
        <f t="shared" si="378"/>
        <v>16.341666666666669</v>
      </c>
      <c r="V2423" s="8">
        <f t="shared" si="379"/>
        <v>16.412500000000001</v>
      </c>
    </row>
    <row r="2424" spans="1:22" ht="13.5" x14ac:dyDescent="0.25">
      <c r="A2424" s="3">
        <f>RSI!A2424</f>
        <v>45534</v>
      </c>
      <c r="B2424" s="2">
        <f>RSI!B2424</f>
        <v>0.56999999999999995</v>
      </c>
      <c r="C2424" s="2">
        <f>RSI!I2424</f>
        <v>33.049092145620193</v>
      </c>
      <c r="D2424" s="2">
        <f>MACD!E2424</f>
        <v>5.1811301774097873E-2</v>
      </c>
      <c r="E2424" s="2">
        <f>MACD!F2424</f>
        <v>3.0853170172100333E-2</v>
      </c>
      <c r="F2424" s="2">
        <f>'Moving Avg'!D2424</f>
        <v>0.55000000000000004</v>
      </c>
      <c r="G2424" s="2">
        <f>'Moving Avg'!F2424</f>
        <v>0.628</v>
      </c>
      <c r="H2424" s="2">
        <f>'Moving Avg'!G2424</f>
        <v>0.63580000000000059</v>
      </c>
      <c r="I2424" s="2">
        <f>'Moving Avg'!H2424</f>
        <v>0.70140000000000002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  <c r="M2424" s="8">
        <f t="shared" si="370"/>
        <v>25</v>
      </c>
      <c r="N2424" s="8">
        <f t="shared" si="371"/>
        <v>0</v>
      </c>
      <c r="O2424" s="8">
        <f t="shared" si="372"/>
        <v>0</v>
      </c>
      <c r="P2424" s="8">
        <f t="shared" si="373"/>
        <v>16.5</v>
      </c>
      <c r="Q2424" s="9">
        <f t="shared" si="374"/>
        <v>11.225</v>
      </c>
      <c r="R2424" s="9">
        <f t="shared" si="375"/>
        <v>9.125</v>
      </c>
      <c r="S2424" s="9">
        <f t="shared" si="376"/>
        <v>11.175000000000001</v>
      </c>
      <c r="T2424" s="9">
        <f t="shared" si="377"/>
        <v>10.375</v>
      </c>
      <c r="U2424" s="8">
        <f t="shared" si="378"/>
        <v>10.508333333333335</v>
      </c>
      <c r="V2424" s="8">
        <f t="shared" si="379"/>
        <v>10.475000000000001</v>
      </c>
    </row>
    <row r="2425" spans="1:22" ht="13.5" x14ac:dyDescent="0.25">
      <c r="A2425" s="3">
        <f>RSI!A2425</f>
        <v>45537</v>
      </c>
      <c r="B2425" s="2">
        <f>RSI!B2425</f>
        <v>0.59</v>
      </c>
      <c r="C2425" s="2">
        <f>RSI!I2425</f>
        <v>41.418781349870017</v>
      </c>
      <c r="D2425" s="2">
        <f>MACD!E2425</f>
        <v>5.4037571773731363E-2</v>
      </c>
      <c r="E2425" s="2">
        <f>MACD!F2425</f>
        <v>3.5490050492426539E-2</v>
      </c>
      <c r="F2425" s="2">
        <f>'Moving Avg'!D2425</f>
        <v>0.55599999999999994</v>
      </c>
      <c r="G2425" s="2">
        <f>'Moving Avg'!F2425</f>
        <v>0.62400000000000011</v>
      </c>
      <c r="H2425" s="2">
        <f>'Moving Avg'!G2425</f>
        <v>0.63580000000000059</v>
      </c>
      <c r="I2425" s="2">
        <f>'Moving Avg'!H2425</f>
        <v>0.7</v>
      </c>
      <c r="J2425" s="6" t="str">
        <f>OBV!F2425</f>
        <v>BEARISH</v>
      </c>
      <c r="K2425" s="6" t="str">
        <f>OBV!G2425</f>
        <v>NEUTRAL</v>
      </c>
      <c r="L2425" s="6" t="str">
        <f>OBV!H2425</f>
        <v>BEARISH DIVERGENCE</v>
      </c>
      <c r="M2425" s="8">
        <f t="shared" si="370"/>
        <v>25</v>
      </c>
      <c r="N2425" s="8">
        <f t="shared" si="371"/>
        <v>0</v>
      </c>
      <c r="O2425" s="8">
        <f t="shared" si="372"/>
        <v>0</v>
      </c>
      <c r="P2425" s="8">
        <f t="shared" si="373"/>
        <v>16.5</v>
      </c>
      <c r="Q2425" s="9">
        <f t="shared" si="374"/>
        <v>11.225</v>
      </c>
      <c r="R2425" s="9">
        <f t="shared" si="375"/>
        <v>9.125</v>
      </c>
      <c r="S2425" s="9">
        <f t="shared" si="376"/>
        <v>11.175000000000001</v>
      </c>
      <c r="T2425" s="9">
        <f t="shared" si="377"/>
        <v>10.375</v>
      </c>
      <c r="U2425" s="8">
        <f t="shared" si="378"/>
        <v>10.508333333333335</v>
      </c>
      <c r="V2425" s="8">
        <f t="shared" si="379"/>
        <v>10.475000000000001</v>
      </c>
    </row>
    <row r="2426" spans="1:22" ht="13.5" x14ac:dyDescent="0.25">
      <c r="A2426" s="3">
        <f>RSI!A2426</f>
        <v>45538</v>
      </c>
      <c r="B2426" s="2">
        <f>RSI!B2426</f>
        <v>0.61</v>
      </c>
      <c r="C2426" s="2">
        <f>RSI!I2426</f>
        <v>48.369699818421736</v>
      </c>
      <c r="D2426" s="2">
        <f>MACD!E2426</f>
        <v>4.9980802436991434E-2</v>
      </c>
      <c r="E2426" s="2">
        <f>MACD!F2426</f>
        <v>3.838820088133952E-2</v>
      </c>
      <c r="F2426" s="2">
        <f>'Moving Avg'!D2426</f>
        <v>0.56999999999999995</v>
      </c>
      <c r="G2426" s="2">
        <f>'Moving Avg'!F2426</f>
        <v>0.621</v>
      </c>
      <c r="H2426" s="2">
        <f>'Moving Avg'!G2426</f>
        <v>0.63620000000000065</v>
      </c>
      <c r="I2426" s="2">
        <f>'Moving Avg'!H2426</f>
        <v>0.69870000000000032</v>
      </c>
      <c r="J2426" s="6" t="str">
        <f>OBV!F2426</f>
        <v>BEARISH</v>
      </c>
      <c r="K2426" s="6" t="str">
        <f>OBV!G2426</f>
        <v>NEUTRAL</v>
      </c>
      <c r="L2426" s="6" t="str">
        <f>OBV!H2426</f>
        <v>BEARISH DIVERGENCE</v>
      </c>
      <c r="M2426" s="8">
        <f t="shared" si="370"/>
        <v>25</v>
      </c>
      <c r="N2426" s="8">
        <f t="shared" si="371"/>
        <v>0</v>
      </c>
      <c r="O2426" s="8">
        <f t="shared" si="372"/>
        <v>0</v>
      </c>
      <c r="P2426" s="8">
        <f t="shared" si="373"/>
        <v>16.5</v>
      </c>
      <c r="Q2426" s="9">
        <f t="shared" si="374"/>
        <v>11.225</v>
      </c>
      <c r="R2426" s="9">
        <f t="shared" si="375"/>
        <v>9.125</v>
      </c>
      <c r="S2426" s="9">
        <f t="shared" si="376"/>
        <v>11.175000000000001</v>
      </c>
      <c r="T2426" s="9">
        <f t="shared" si="377"/>
        <v>10.375</v>
      </c>
      <c r="U2426" s="8">
        <f t="shared" si="378"/>
        <v>10.508333333333335</v>
      </c>
      <c r="V2426" s="8">
        <f t="shared" si="379"/>
        <v>10.475000000000001</v>
      </c>
    </row>
    <row r="2427" spans="1:22" ht="13.5" x14ac:dyDescent="0.25">
      <c r="A2427" s="3">
        <f>RSI!A2427</f>
        <v>45539</v>
      </c>
      <c r="B2427" s="2">
        <f>RSI!B2427</f>
        <v>0.6</v>
      </c>
      <c r="C2427" s="2">
        <f>RSI!I2427</f>
        <v>45.46490935718446</v>
      </c>
      <c r="D2427" s="2">
        <f>MACD!E2427</f>
        <v>4.4238538114052872E-2</v>
      </c>
      <c r="E2427" s="2">
        <f>MACD!F2427</f>
        <v>3.9558268327882194E-2</v>
      </c>
      <c r="F2427" s="2">
        <f>'Moving Avg'!D2427</f>
        <v>0.58399999999999996</v>
      </c>
      <c r="G2427" s="2">
        <f>'Moving Avg'!F2427</f>
        <v>0.61749999999999994</v>
      </c>
      <c r="H2427" s="2">
        <f>'Moving Avg'!G2427</f>
        <v>0.63640000000000052</v>
      </c>
      <c r="I2427" s="2">
        <f>'Moving Avg'!H2427</f>
        <v>0.69735000000000025</v>
      </c>
      <c r="J2427" s="6" t="str">
        <f>OBV!F2427</f>
        <v>BEARISH</v>
      </c>
      <c r="K2427" s="6" t="str">
        <f>OBV!G2427</f>
        <v>NEUTRAL</v>
      </c>
      <c r="L2427" s="6" t="str">
        <f>OBV!H2427</f>
        <v>BEARISH DIVERGENCE</v>
      </c>
      <c r="M2427" s="8">
        <f t="shared" si="370"/>
        <v>25</v>
      </c>
      <c r="N2427" s="8">
        <f t="shared" si="371"/>
        <v>0</v>
      </c>
      <c r="O2427" s="8">
        <f t="shared" si="372"/>
        <v>0</v>
      </c>
      <c r="P2427" s="8">
        <f t="shared" si="373"/>
        <v>16.5</v>
      </c>
      <c r="Q2427" s="9">
        <f t="shared" si="374"/>
        <v>11.225</v>
      </c>
      <c r="R2427" s="9">
        <f t="shared" si="375"/>
        <v>9.125</v>
      </c>
      <c r="S2427" s="9">
        <f t="shared" si="376"/>
        <v>11.175000000000001</v>
      </c>
      <c r="T2427" s="9">
        <f t="shared" si="377"/>
        <v>10.375</v>
      </c>
      <c r="U2427" s="8">
        <f t="shared" si="378"/>
        <v>10.508333333333335</v>
      </c>
      <c r="V2427" s="8">
        <f t="shared" si="379"/>
        <v>10.475000000000001</v>
      </c>
    </row>
    <row r="2428" spans="1:22" ht="13.5" x14ac:dyDescent="0.25">
      <c r="A2428" s="3">
        <f>RSI!A2428</f>
        <v>45540</v>
      </c>
      <c r="B2428" s="2">
        <f>RSI!B2428</f>
        <v>0.6</v>
      </c>
      <c r="C2428" s="2">
        <f>RSI!I2428</f>
        <v>45.46490935718446</v>
      </c>
      <c r="D2428" s="2">
        <f>MACD!E2428</f>
        <v>3.6386467341220086E-2</v>
      </c>
      <c r="E2428" s="2">
        <f>MACD!F2428</f>
        <v>3.8923908130549772E-2</v>
      </c>
      <c r="F2428" s="2">
        <f>'Moving Avg'!D2428</f>
        <v>0.59400000000000008</v>
      </c>
      <c r="G2428" s="2">
        <f>'Moving Avg'!F2428</f>
        <v>0.61399999999999999</v>
      </c>
      <c r="H2428" s="2">
        <f>'Moving Avg'!G2428</f>
        <v>0.63660000000000061</v>
      </c>
      <c r="I2428" s="2">
        <f>'Moving Avg'!H2428</f>
        <v>0.6959000000000003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  <c r="M2428" s="8">
        <f t="shared" si="370"/>
        <v>25</v>
      </c>
      <c r="N2428" s="8">
        <f t="shared" si="371"/>
        <v>45</v>
      </c>
      <c r="O2428" s="8">
        <f t="shared" si="372"/>
        <v>0</v>
      </c>
      <c r="P2428" s="8">
        <f t="shared" si="373"/>
        <v>16.5</v>
      </c>
      <c r="Q2428" s="9">
        <f t="shared" si="374"/>
        <v>26.975000000000001</v>
      </c>
      <c r="R2428" s="9">
        <f t="shared" si="375"/>
        <v>18.125</v>
      </c>
      <c r="S2428" s="9">
        <f t="shared" si="376"/>
        <v>17.925000000000001</v>
      </c>
      <c r="T2428" s="9">
        <f t="shared" si="377"/>
        <v>21.625</v>
      </c>
      <c r="U2428" s="8">
        <f t="shared" si="378"/>
        <v>21.008333333333336</v>
      </c>
      <c r="V2428" s="8">
        <f t="shared" si="379"/>
        <v>21.162500000000001</v>
      </c>
    </row>
    <row r="2429" spans="1:22" ht="13.5" x14ac:dyDescent="0.25">
      <c r="A2429" s="3">
        <f>RSI!A2429</f>
        <v>45541</v>
      </c>
      <c r="B2429" s="2">
        <f>RSI!B2429</f>
        <v>0.6</v>
      </c>
      <c r="C2429" s="2">
        <f>RSI!I2429</f>
        <v>45.464909357184453</v>
      </c>
      <c r="D2429" s="2">
        <f>MACD!E2429</f>
        <v>2.6742976367163496E-2</v>
      </c>
      <c r="E2429" s="2">
        <f>MACD!F2429</f>
        <v>3.6487721777872517E-2</v>
      </c>
      <c r="F2429" s="2">
        <f>'Moving Avg'!D2429</f>
        <v>0.6</v>
      </c>
      <c r="G2429" s="2">
        <f>'Moving Avg'!F2429</f>
        <v>0.61049999999999993</v>
      </c>
      <c r="H2429" s="2">
        <f>'Moving Avg'!G2429</f>
        <v>0.63640000000000052</v>
      </c>
      <c r="I2429" s="2">
        <f>'Moving Avg'!H2429</f>
        <v>0.69445000000000034</v>
      </c>
      <c r="J2429" s="6" t="str">
        <f>OBV!F2429</f>
        <v>BEARISH</v>
      </c>
      <c r="K2429" s="6" t="str">
        <f>OBV!G2429</f>
        <v>NEUTRAL</v>
      </c>
      <c r="L2429" s="6" t="str">
        <f>OBV!H2429</f>
        <v>BEARISH DIVERGENCE</v>
      </c>
      <c r="M2429" s="8">
        <f t="shared" si="370"/>
        <v>25</v>
      </c>
      <c r="N2429" s="8">
        <f t="shared" si="371"/>
        <v>45</v>
      </c>
      <c r="O2429" s="8">
        <f t="shared" si="372"/>
        <v>0</v>
      </c>
      <c r="P2429" s="8">
        <f t="shared" si="373"/>
        <v>16.5</v>
      </c>
      <c r="Q2429" s="9">
        <f t="shared" si="374"/>
        <v>26.975000000000001</v>
      </c>
      <c r="R2429" s="9">
        <f t="shared" si="375"/>
        <v>18.125</v>
      </c>
      <c r="S2429" s="9">
        <f t="shared" si="376"/>
        <v>17.925000000000001</v>
      </c>
      <c r="T2429" s="9">
        <f t="shared" si="377"/>
        <v>21.625</v>
      </c>
      <c r="U2429" s="8">
        <f t="shared" si="378"/>
        <v>21.008333333333336</v>
      </c>
      <c r="V2429" s="8">
        <f t="shared" si="379"/>
        <v>21.162500000000001</v>
      </c>
    </row>
    <row r="2430" spans="1:22" ht="13.5" x14ac:dyDescent="0.25">
      <c r="A2430" s="3">
        <f>RSI!A2430</f>
        <v>45544</v>
      </c>
      <c r="B2430" s="2">
        <f>RSI!B2430</f>
        <v>0.6</v>
      </c>
      <c r="C2430" s="2">
        <f>RSI!I2430</f>
        <v>45.464909357184453</v>
      </c>
      <c r="D2430" s="2">
        <f>MACD!E2430</f>
        <v>1.5577928152536002E-2</v>
      </c>
      <c r="E2430" s="2">
        <f>MACD!F2430</f>
        <v>3.2305763052805213E-2</v>
      </c>
      <c r="F2430" s="2">
        <f>'Moving Avg'!D2430</f>
        <v>0.60200000000000009</v>
      </c>
      <c r="G2430" s="2">
        <f>'Moving Avg'!F2430</f>
        <v>0.60699999999999987</v>
      </c>
      <c r="H2430" s="2">
        <f>'Moving Avg'!G2430</f>
        <v>0.63600000000000056</v>
      </c>
      <c r="I2430" s="2">
        <f>'Moving Avg'!H2430</f>
        <v>0.6930000000000005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  <c r="M2430" s="8">
        <f t="shared" si="370"/>
        <v>25</v>
      </c>
      <c r="N2430" s="8">
        <f t="shared" si="371"/>
        <v>45</v>
      </c>
      <c r="O2430" s="8">
        <f t="shared" si="372"/>
        <v>0</v>
      </c>
      <c r="P2430" s="8">
        <f t="shared" si="373"/>
        <v>16.5</v>
      </c>
      <c r="Q2430" s="9">
        <f t="shared" si="374"/>
        <v>26.975000000000001</v>
      </c>
      <c r="R2430" s="9">
        <f t="shared" si="375"/>
        <v>18.125</v>
      </c>
      <c r="S2430" s="9">
        <f t="shared" si="376"/>
        <v>17.925000000000001</v>
      </c>
      <c r="T2430" s="9">
        <f t="shared" si="377"/>
        <v>21.625</v>
      </c>
      <c r="U2430" s="8">
        <f t="shared" si="378"/>
        <v>21.008333333333336</v>
      </c>
      <c r="V2430" s="8">
        <f t="shared" si="379"/>
        <v>21.162500000000001</v>
      </c>
    </row>
    <row r="2431" spans="1:22" ht="13.5" x14ac:dyDescent="0.25">
      <c r="A2431" s="3">
        <f>RSI!A2431</f>
        <v>45545</v>
      </c>
      <c r="B2431" s="2">
        <f>RSI!B2431</f>
        <v>0.62</v>
      </c>
      <c r="C2431" s="2">
        <f>RSI!I2431</f>
        <v>53.049773984549041</v>
      </c>
      <c r="D2431" s="2">
        <f>MACD!E2431</f>
        <v>1.6386119940382526E-3</v>
      </c>
      <c r="E2431" s="2">
        <f>MACD!F2431</f>
        <v>2.6172332841051821E-2</v>
      </c>
      <c r="F2431" s="2">
        <f>'Moving Avg'!D2431</f>
        <v>0.60399999999999998</v>
      </c>
      <c r="G2431" s="2">
        <f>'Moving Avg'!F2431</f>
        <v>0.60449999999999993</v>
      </c>
      <c r="H2431" s="2">
        <f>'Moving Avg'!G2431</f>
        <v>0.63600000000000056</v>
      </c>
      <c r="I2431" s="2">
        <f>'Moving Avg'!H2431</f>
        <v>0.69165000000000065</v>
      </c>
      <c r="J2431" s="6" t="str">
        <f>OBV!F2431</f>
        <v>BEARISH</v>
      </c>
      <c r="K2431" s="6" t="str">
        <f>OBV!G2431</f>
        <v>NEUTRAL</v>
      </c>
      <c r="L2431" s="6" t="str">
        <f>OBV!H2431</f>
        <v>BEARISH DIVERGENCE</v>
      </c>
      <c r="M2431" s="8">
        <f t="shared" si="370"/>
        <v>25</v>
      </c>
      <c r="N2431" s="8">
        <f t="shared" si="371"/>
        <v>100</v>
      </c>
      <c r="O2431" s="8">
        <f t="shared" si="372"/>
        <v>0</v>
      </c>
      <c r="P2431" s="8">
        <f t="shared" si="373"/>
        <v>16.5</v>
      </c>
      <c r="Q2431" s="9">
        <f t="shared" si="374"/>
        <v>46.225000000000001</v>
      </c>
      <c r="R2431" s="9">
        <f t="shared" si="375"/>
        <v>29.125</v>
      </c>
      <c r="S2431" s="9">
        <f t="shared" si="376"/>
        <v>26.175000000000001</v>
      </c>
      <c r="T2431" s="9">
        <f t="shared" si="377"/>
        <v>35.375</v>
      </c>
      <c r="U2431" s="8">
        <f t="shared" si="378"/>
        <v>33.841666666666661</v>
      </c>
      <c r="V2431" s="8">
        <f t="shared" si="379"/>
        <v>34.224999999999994</v>
      </c>
    </row>
    <row r="2432" spans="1:22" ht="13.5" x14ac:dyDescent="0.25">
      <c r="A2432" s="3">
        <f>RSI!A2432</f>
        <v>45546</v>
      </c>
      <c r="B2432" s="2">
        <f>RSI!B2432</f>
        <v>0.62</v>
      </c>
      <c r="C2432" s="2">
        <f>RSI!I2432</f>
        <v>53.049773984549041</v>
      </c>
      <c r="D2432" s="2">
        <f>MACD!E2432</f>
        <v>-1.1751320745457594E-2</v>
      </c>
      <c r="E2432" s="2">
        <f>MACD!F2432</f>
        <v>1.8587602123749939E-2</v>
      </c>
      <c r="F2432" s="2">
        <f>'Moving Avg'!D2432</f>
        <v>0.60799999999999998</v>
      </c>
      <c r="G2432" s="2">
        <f>'Moving Avg'!F2432</f>
        <v>0.60199999999999987</v>
      </c>
      <c r="H2432" s="2">
        <f>'Moving Avg'!G2432</f>
        <v>0.63600000000000056</v>
      </c>
      <c r="I2432" s="2">
        <f>'Moving Avg'!H2432</f>
        <v>0.69030000000000069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0"/>
        <v>25</v>
      </c>
      <c r="N2432" s="8">
        <f t="shared" si="371"/>
        <v>100</v>
      </c>
      <c r="O2432" s="8">
        <f t="shared" si="372"/>
        <v>0</v>
      </c>
      <c r="P2432" s="8">
        <f t="shared" si="373"/>
        <v>83.5</v>
      </c>
      <c r="Q2432" s="9">
        <f t="shared" si="374"/>
        <v>56.274999999999999</v>
      </c>
      <c r="R2432" s="9">
        <f t="shared" si="375"/>
        <v>45.875</v>
      </c>
      <c r="S2432" s="9">
        <f t="shared" si="376"/>
        <v>56.325000000000003</v>
      </c>
      <c r="T2432" s="9">
        <f t="shared" si="377"/>
        <v>52.125</v>
      </c>
      <c r="U2432" s="8">
        <f t="shared" si="378"/>
        <v>52.82500000000001</v>
      </c>
      <c r="V2432" s="8">
        <f t="shared" si="379"/>
        <v>52.650000000000006</v>
      </c>
    </row>
    <row r="2433" spans="1:22" ht="13.5" x14ac:dyDescent="0.25">
      <c r="A2433" s="3">
        <f>RSI!A2433</f>
        <v>45547</v>
      </c>
      <c r="B2433" s="2">
        <f>RSI!B2433</f>
        <v>0.62</v>
      </c>
      <c r="C2433" s="2">
        <f>RSI!I2433</f>
        <v>53.049773984549056</v>
      </c>
      <c r="D2433" s="2">
        <f>MACD!E2433</f>
        <v>-2.005680855280656E-2</v>
      </c>
      <c r="E2433" s="2">
        <f>MACD!F2433</f>
        <v>1.0858719988438639E-2</v>
      </c>
      <c r="F2433" s="2">
        <f>'Moving Avg'!D2433</f>
        <v>0.61199999999999999</v>
      </c>
      <c r="G2433" s="2">
        <f>'Moving Avg'!F2433</f>
        <v>0.59949999999999981</v>
      </c>
      <c r="H2433" s="2">
        <f>'Moving Avg'!G2433</f>
        <v>0.6356000000000005</v>
      </c>
      <c r="I2433" s="2">
        <f>'Moving Avg'!H2433</f>
        <v>0.68895000000000062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  <c r="M2433" s="8">
        <f t="shared" si="370"/>
        <v>25</v>
      </c>
      <c r="N2433" s="8">
        <f t="shared" si="371"/>
        <v>100</v>
      </c>
      <c r="O2433" s="8">
        <f t="shared" si="372"/>
        <v>0</v>
      </c>
      <c r="P2433" s="8">
        <f t="shared" si="373"/>
        <v>83.5</v>
      </c>
      <c r="Q2433" s="9">
        <f t="shared" si="374"/>
        <v>56.274999999999999</v>
      </c>
      <c r="R2433" s="9">
        <f t="shared" si="375"/>
        <v>45.875</v>
      </c>
      <c r="S2433" s="9">
        <f t="shared" si="376"/>
        <v>56.325000000000003</v>
      </c>
      <c r="T2433" s="9">
        <f t="shared" si="377"/>
        <v>52.125</v>
      </c>
      <c r="U2433" s="8">
        <f t="shared" si="378"/>
        <v>52.82500000000001</v>
      </c>
      <c r="V2433" s="8">
        <f t="shared" si="379"/>
        <v>52.650000000000006</v>
      </c>
    </row>
    <row r="2434" spans="1:22" ht="13.5" x14ac:dyDescent="0.25">
      <c r="A2434" s="3">
        <f>RSI!A2434</f>
        <v>45548</v>
      </c>
      <c r="B2434" s="2">
        <f>RSI!B2434</f>
        <v>0.62</v>
      </c>
      <c r="C2434" s="2">
        <f>RSI!I2434</f>
        <v>53.049773984549041</v>
      </c>
      <c r="D2434" s="2">
        <f>MACD!E2434</f>
        <v>-2.4056187221780267E-2</v>
      </c>
      <c r="E2434" s="2">
        <f>MACD!F2434</f>
        <v>3.8757385463948574E-3</v>
      </c>
      <c r="F2434" s="2">
        <f>'Moving Avg'!D2434</f>
        <v>0.61599999999999999</v>
      </c>
      <c r="G2434" s="2">
        <f>'Moving Avg'!F2434</f>
        <v>0.59699999999999986</v>
      </c>
      <c r="H2434" s="2">
        <f>'Moving Avg'!G2434</f>
        <v>0.63500000000000045</v>
      </c>
      <c r="I2434" s="2">
        <f>'Moving Avg'!H2434</f>
        <v>0.68765000000000087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56.274999999999999</v>
      </c>
      <c r="R2434" s="9">
        <f t="shared" si="375"/>
        <v>45.875</v>
      </c>
      <c r="S2434" s="9">
        <f t="shared" si="376"/>
        <v>56.325000000000003</v>
      </c>
      <c r="T2434" s="9">
        <f t="shared" si="377"/>
        <v>52.125</v>
      </c>
      <c r="U2434" s="8">
        <f t="shared" si="378"/>
        <v>52.82500000000001</v>
      </c>
      <c r="V2434" s="8">
        <f t="shared" si="379"/>
        <v>52.650000000000006</v>
      </c>
    </row>
    <row r="2435" spans="1:22" ht="13.5" x14ac:dyDescent="0.25">
      <c r="A2435" s="3">
        <f>RSI!A2435</f>
        <v>45551</v>
      </c>
      <c r="B2435" s="2">
        <f>RSI!B2435</f>
        <v>0.6</v>
      </c>
      <c r="C2435" s="2">
        <f>RSI!I2435</f>
        <v>44.689572756835872</v>
      </c>
      <c r="D2435" s="2">
        <f>MACD!E2435</f>
        <v>-2.2926854985542811E-2</v>
      </c>
      <c r="E2435" s="2">
        <f>MACD!F2435</f>
        <v>-1.4847801599926764E-3</v>
      </c>
      <c r="F2435" s="2">
        <f>'Moving Avg'!D2435</f>
        <v>0.61599999999999999</v>
      </c>
      <c r="G2435" s="2">
        <f>'Moving Avg'!F2435</f>
        <v>0.59349999999999981</v>
      </c>
      <c r="H2435" s="2">
        <f>'Moving Avg'!G2435</f>
        <v>0.63440000000000041</v>
      </c>
      <c r="I2435" s="2">
        <f>'Moving Avg'!H2435</f>
        <v>0.68625000000000058</v>
      </c>
      <c r="J2435" s="6" t="str">
        <f>OBV!F2435</f>
        <v>BULLISH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100</v>
      </c>
      <c r="O2435" s="8">
        <f t="shared" si="382"/>
        <v>0</v>
      </c>
      <c r="P2435" s="8">
        <f t="shared" si="383"/>
        <v>49.5</v>
      </c>
      <c r="Q2435" s="9">
        <f t="shared" ref="Q2435:Q2498" si="384">0.35*M2435+N2435*0.35+O2435*0.15+P2435*0.15</f>
        <v>51.174999999999997</v>
      </c>
      <c r="R2435" s="9">
        <f t="shared" ref="R2435:R2498" si="385">M2435*0.2+N2435*0.2+O2435*0.35+P2435*0.25</f>
        <v>37.375</v>
      </c>
      <c r="S2435" s="9">
        <f t="shared" ref="S2435:S2498" si="386">M2435*0.15+N2435*0.15+O2435*0.25+P2435*0.45</f>
        <v>41.025000000000006</v>
      </c>
      <c r="T2435" s="9">
        <f t="shared" ref="T2435:T2498" si="387">0.25*SUM(M2435:P2435)</f>
        <v>43.625</v>
      </c>
      <c r="U2435" s="8">
        <f t="shared" ref="U2435:U2498" si="388">SUM(Q2435:S2435)/3</f>
        <v>43.191666666666663</v>
      </c>
      <c r="V2435" s="8">
        <f t="shared" ref="V2435:V2498" si="389">SUM(Q2435:T2435)/4</f>
        <v>43.3</v>
      </c>
    </row>
    <row r="2436" spans="1:22" ht="13.5" x14ac:dyDescent="0.25">
      <c r="A2436" s="3">
        <f>RSI!A2436</f>
        <v>45552</v>
      </c>
      <c r="B2436" s="2">
        <f>RSI!B2436</f>
        <v>0.57999999999999996</v>
      </c>
      <c r="C2436" s="2">
        <f>RSI!I2436</f>
        <v>38.205552527209349</v>
      </c>
      <c r="D2436" s="2">
        <f>MACD!E2436</f>
        <v>-1.7336331381817782E-2</v>
      </c>
      <c r="E2436" s="2">
        <f>MACD!F2436</f>
        <v>-4.6550904043576981E-3</v>
      </c>
      <c r="F2436" s="2">
        <f>'Moving Avg'!D2436</f>
        <v>0.60799999999999998</v>
      </c>
      <c r="G2436" s="2">
        <f>'Moving Avg'!F2436</f>
        <v>0.5904999999999998</v>
      </c>
      <c r="H2436" s="2">
        <f>'Moving Avg'!G2436</f>
        <v>0.63300000000000045</v>
      </c>
      <c r="I2436" s="2">
        <f>'Moving Avg'!H2436</f>
        <v>0.68475000000000075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25</v>
      </c>
      <c r="N2436" s="8">
        <f t="shared" si="381"/>
        <v>45</v>
      </c>
      <c r="O2436" s="8">
        <f t="shared" si="382"/>
        <v>0</v>
      </c>
      <c r="P2436" s="8">
        <f t="shared" si="383"/>
        <v>16.5</v>
      </c>
      <c r="Q2436" s="9">
        <f t="shared" si="384"/>
        <v>26.975000000000001</v>
      </c>
      <c r="R2436" s="9">
        <f t="shared" si="385"/>
        <v>18.125</v>
      </c>
      <c r="S2436" s="9">
        <f t="shared" si="386"/>
        <v>17.925000000000001</v>
      </c>
      <c r="T2436" s="9">
        <f t="shared" si="387"/>
        <v>21.625</v>
      </c>
      <c r="U2436" s="8">
        <f t="shared" si="388"/>
        <v>21.008333333333336</v>
      </c>
      <c r="V2436" s="8">
        <f t="shared" si="389"/>
        <v>21.162500000000001</v>
      </c>
    </row>
    <row r="2437" spans="1:22" ht="13.5" x14ac:dyDescent="0.25">
      <c r="A2437" s="3">
        <f>RSI!A2437</f>
        <v>45553</v>
      </c>
      <c r="B2437" s="2">
        <f>RSI!B2437</f>
        <v>0.57999999999999996</v>
      </c>
      <c r="C2437" s="2">
        <f>RSI!I2437</f>
        <v>38.205552527209349</v>
      </c>
      <c r="D2437" s="2">
        <f>MACD!E2437</f>
        <v>-1.3955307687938401E-2</v>
      </c>
      <c r="E2437" s="2">
        <f>MACD!F2437</f>
        <v>-6.5151338610738383E-3</v>
      </c>
      <c r="F2437" s="2">
        <f>'Moving Avg'!D2437</f>
        <v>0.6</v>
      </c>
      <c r="G2437" s="2">
        <f>'Moving Avg'!F2437</f>
        <v>0.5884999999999998</v>
      </c>
      <c r="H2437" s="2">
        <f>'Moving Avg'!G2437</f>
        <v>0.63160000000000027</v>
      </c>
      <c r="I2437" s="2">
        <f>'Moving Avg'!H2437</f>
        <v>0.68325000000000091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0"/>
        <v>25</v>
      </c>
      <c r="N2437" s="8">
        <f t="shared" si="381"/>
        <v>45</v>
      </c>
      <c r="O2437" s="8">
        <f t="shared" si="382"/>
        <v>0</v>
      </c>
      <c r="P2437" s="8">
        <f t="shared" si="383"/>
        <v>16.5</v>
      </c>
      <c r="Q2437" s="9">
        <f t="shared" si="384"/>
        <v>26.975000000000001</v>
      </c>
      <c r="R2437" s="9">
        <f t="shared" si="385"/>
        <v>18.125</v>
      </c>
      <c r="S2437" s="9">
        <f t="shared" si="386"/>
        <v>17.925000000000001</v>
      </c>
      <c r="T2437" s="9">
        <f t="shared" si="387"/>
        <v>21.625</v>
      </c>
      <c r="U2437" s="8">
        <f t="shared" si="388"/>
        <v>21.008333333333336</v>
      </c>
      <c r="V2437" s="8">
        <f t="shared" si="389"/>
        <v>21.162500000000001</v>
      </c>
    </row>
    <row r="2438" spans="1:22" ht="13.5" x14ac:dyDescent="0.25">
      <c r="A2438" s="3">
        <f>RSI!A2438</f>
        <v>45554</v>
      </c>
      <c r="B2438" s="2">
        <f>RSI!B2438</f>
        <v>0.6</v>
      </c>
      <c r="C2438" s="2">
        <f>RSI!I2438</f>
        <v>47.106036743447774</v>
      </c>
      <c r="D2438" s="2">
        <f>MACD!E2438</f>
        <v>-1.2400883908540772E-2</v>
      </c>
      <c r="E2438" s="2">
        <f>MACD!F2438</f>
        <v>-7.6922838705672254E-3</v>
      </c>
      <c r="F2438" s="2">
        <f>'Moving Avg'!D2438</f>
        <v>0.59599999999999997</v>
      </c>
      <c r="G2438" s="2">
        <f>'Moving Avg'!F2438</f>
        <v>0.5884999999999998</v>
      </c>
      <c r="H2438" s="2">
        <f>'Moving Avg'!G2438</f>
        <v>0.63060000000000027</v>
      </c>
      <c r="I2438" s="2">
        <f>'Moving Avg'!H2438</f>
        <v>0.68185000000000084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45</v>
      </c>
      <c r="O2438" s="8">
        <f t="shared" si="382"/>
        <v>0</v>
      </c>
      <c r="P2438" s="8">
        <f t="shared" si="383"/>
        <v>16.5</v>
      </c>
      <c r="Q2438" s="9">
        <f t="shared" si="384"/>
        <v>26.975000000000001</v>
      </c>
      <c r="R2438" s="9">
        <f t="shared" si="385"/>
        <v>18.125</v>
      </c>
      <c r="S2438" s="9">
        <f t="shared" si="386"/>
        <v>17.925000000000001</v>
      </c>
      <c r="T2438" s="9">
        <f t="shared" si="387"/>
        <v>21.625</v>
      </c>
      <c r="U2438" s="8">
        <f t="shared" si="388"/>
        <v>21.008333333333336</v>
      </c>
      <c r="V2438" s="8">
        <f t="shared" si="389"/>
        <v>21.162500000000001</v>
      </c>
    </row>
    <row r="2439" spans="1:22" ht="13.5" x14ac:dyDescent="0.25">
      <c r="A2439" s="3">
        <f>RSI!A2439</f>
        <v>45555</v>
      </c>
      <c r="B2439" s="2">
        <f>RSI!B2439</f>
        <v>0.62</v>
      </c>
      <c r="C2439" s="2">
        <f>RSI!I2439</f>
        <v>54.208850259149663</v>
      </c>
      <c r="D2439" s="2">
        <f>MACD!E2439</f>
        <v>-1.2523191387262989E-2</v>
      </c>
      <c r="E2439" s="2">
        <f>MACD!F2439</f>
        <v>-8.6584653739063787E-3</v>
      </c>
      <c r="F2439" s="2">
        <f>'Moving Avg'!D2439</f>
        <v>0.59599999999999997</v>
      </c>
      <c r="G2439" s="2">
        <f>'Moving Avg'!F2439</f>
        <v>0.5904999999999998</v>
      </c>
      <c r="H2439" s="2">
        <f>'Moving Avg'!G2439</f>
        <v>0.63000000000000034</v>
      </c>
      <c r="I2439" s="2">
        <f>'Moving Avg'!H2439</f>
        <v>0.68055000000000077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45</v>
      </c>
      <c r="O2439" s="8">
        <f t="shared" si="382"/>
        <v>0</v>
      </c>
      <c r="P2439" s="8">
        <f t="shared" si="383"/>
        <v>49.5</v>
      </c>
      <c r="Q2439" s="9">
        <f t="shared" si="384"/>
        <v>31.925000000000001</v>
      </c>
      <c r="R2439" s="9">
        <f t="shared" si="385"/>
        <v>26.375</v>
      </c>
      <c r="S2439" s="9">
        <f t="shared" si="386"/>
        <v>32.775000000000006</v>
      </c>
      <c r="T2439" s="9">
        <f t="shared" si="387"/>
        <v>29.875</v>
      </c>
      <c r="U2439" s="8">
        <f t="shared" si="388"/>
        <v>30.358333333333334</v>
      </c>
      <c r="V2439" s="8">
        <f t="shared" si="389"/>
        <v>30.237500000000001</v>
      </c>
    </row>
    <row r="2440" spans="1:22" ht="13.5" x14ac:dyDescent="0.25">
      <c r="A2440" s="3">
        <f>RSI!A2440</f>
        <v>45558</v>
      </c>
      <c r="B2440" s="2">
        <f>RSI!B2440</f>
        <v>0.63</v>
      </c>
      <c r="C2440" s="2">
        <f>RSI!I2440</f>
        <v>57.296595699971022</v>
      </c>
      <c r="D2440" s="2">
        <f>MACD!E2440</f>
        <v>-1.344496287187702E-2</v>
      </c>
      <c r="E2440" s="2">
        <f>MACD!F2440</f>
        <v>-9.6157648735005069E-3</v>
      </c>
      <c r="F2440" s="2">
        <f>'Moving Avg'!D2440</f>
        <v>0.60199999999999998</v>
      </c>
      <c r="G2440" s="2">
        <f>'Moving Avg'!F2440</f>
        <v>0.59399999999999997</v>
      </c>
      <c r="H2440" s="2">
        <f>'Moving Avg'!G2440</f>
        <v>0.62960000000000027</v>
      </c>
      <c r="I2440" s="2">
        <f>'Moving Avg'!H2440</f>
        <v>0.67930000000000079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  <c r="M2440" s="8">
        <f t="shared" si="380"/>
        <v>25</v>
      </c>
      <c r="N2440" s="8">
        <f t="shared" si="381"/>
        <v>45</v>
      </c>
      <c r="O2440" s="8">
        <f t="shared" si="382"/>
        <v>0</v>
      </c>
      <c r="P2440" s="8">
        <f t="shared" si="383"/>
        <v>83.5</v>
      </c>
      <c r="Q2440" s="9">
        <f t="shared" si="384"/>
        <v>37.024999999999999</v>
      </c>
      <c r="R2440" s="9">
        <f t="shared" si="385"/>
        <v>34.875</v>
      </c>
      <c r="S2440" s="9">
        <f t="shared" si="386"/>
        <v>48.075000000000003</v>
      </c>
      <c r="T2440" s="9">
        <f t="shared" si="387"/>
        <v>38.375</v>
      </c>
      <c r="U2440" s="8">
        <f t="shared" si="388"/>
        <v>39.991666666666667</v>
      </c>
      <c r="V2440" s="8">
        <f t="shared" si="389"/>
        <v>39.587500000000006</v>
      </c>
    </row>
    <row r="2441" spans="1:22" ht="13.5" x14ac:dyDescent="0.25">
      <c r="A2441" s="3">
        <f>RSI!A2441</f>
        <v>45559</v>
      </c>
      <c r="B2441" s="2">
        <f>RSI!B2441</f>
        <v>0.63</v>
      </c>
      <c r="C2441" s="2">
        <f>RSI!I2441</f>
        <v>57.296595699971022</v>
      </c>
      <c r="D2441" s="2">
        <f>MACD!E2441</f>
        <v>-1.1278886822821077E-2</v>
      </c>
      <c r="E2441" s="2">
        <f>MACD!F2441</f>
        <v>-9.948389263364622E-3</v>
      </c>
      <c r="F2441" s="2">
        <f>'Moving Avg'!D2441</f>
        <v>0.61199999999999988</v>
      </c>
      <c r="G2441" s="2">
        <f>'Moving Avg'!F2441</f>
        <v>0.59850000000000003</v>
      </c>
      <c r="H2441" s="2">
        <f>'Moving Avg'!G2441</f>
        <v>0.6292000000000002</v>
      </c>
      <c r="I2441" s="2">
        <f>'Moving Avg'!H2441</f>
        <v>0.6782000000000008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0"/>
        <v>25</v>
      </c>
      <c r="N2441" s="8">
        <f t="shared" si="381"/>
        <v>45</v>
      </c>
      <c r="O2441" s="8">
        <f t="shared" si="382"/>
        <v>0</v>
      </c>
      <c r="P2441" s="8">
        <f t="shared" si="383"/>
        <v>83.5</v>
      </c>
      <c r="Q2441" s="9">
        <f t="shared" si="384"/>
        <v>37.024999999999999</v>
      </c>
      <c r="R2441" s="9">
        <f t="shared" si="385"/>
        <v>34.875</v>
      </c>
      <c r="S2441" s="9">
        <f t="shared" si="386"/>
        <v>48.075000000000003</v>
      </c>
      <c r="T2441" s="9">
        <f t="shared" si="387"/>
        <v>38.375</v>
      </c>
      <c r="U2441" s="8">
        <f t="shared" si="388"/>
        <v>39.991666666666667</v>
      </c>
      <c r="V2441" s="8">
        <f t="shared" si="389"/>
        <v>39.587500000000006</v>
      </c>
    </row>
    <row r="2442" spans="1:22" ht="13.5" x14ac:dyDescent="0.25">
      <c r="A2442" s="3">
        <f>RSI!A2442</f>
        <v>45560</v>
      </c>
      <c r="B2442" s="2">
        <f>RSI!B2442</f>
        <v>0.63</v>
      </c>
      <c r="C2442" s="2">
        <f>RSI!I2442</f>
        <v>57.296595699971022</v>
      </c>
      <c r="D2442" s="2">
        <f>MACD!E2442</f>
        <v>-9.5672444844117077E-3</v>
      </c>
      <c r="E2442" s="2">
        <f>MACD!F2442</f>
        <v>-9.8721603075740405E-3</v>
      </c>
      <c r="F2442" s="2">
        <f>'Moving Avg'!D2442</f>
        <v>0.622</v>
      </c>
      <c r="G2442" s="2">
        <f>'Moving Avg'!F2442</f>
        <v>0.60350000000000004</v>
      </c>
      <c r="H2442" s="2">
        <f>'Moving Avg'!G2442</f>
        <v>0.62860000000000016</v>
      </c>
      <c r="I2442" s="2">
        <f>'Moving Avg'!H2442</f>
        <v>0.67710000000000081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83.5</v>
      </c>
      <c r="Q2442" s="9">
        <f t="shared" si="384"/>
        <v>21.274999999999999</v>
      </c>
      <c r="R2442" s="9">
        <f t="shared" si="385"/>
        <v>25.875</v>
      </c>
      <c r="S2442" s="9">
        <f t="shared" si="386"/>
        <v>41.325000000000003</v>
      </c>
      <c r="T2442" s="9">
        <f t="shared" si="387"/>
        <v>27.125</v>
      </c>
      <c r="U2442" s="8">
        <f t="shared" si="388"/>
        <v>29.491666666666664</v>
      </c>
      <c r="V2442" s="8">
        <f t="shared" si="389"/>
        <v>28.9</v>
      </c>
    </row>
    <row r="2443" spans="1:22" ht="13.5" x14ac:dyDescent="0.25">
      <c r="A2443" s="3">
        <f>RSI!A2443</f>
        <v>45561</v>
      </c>
      <c r="B2443" s="2">
        <f>RSI!B2443</f>
        <v>0.62</v>
      </c>
      <c r="C2443" s="2">
        <f>RSI!I2443</f>
        <v>52.845924690798562</v>
      </c>
      <c r="D2443" s="2">
        <f>MACD!E2443</f>
        <v>-7.490405108342757E-3</v>
      </c>
      <c r="E2443" s="2">
        <f>MACD!F2443</f>
        <v>-9.3958092677277859E-3</v>
      </c>
      <c r="F2443" s="2">
        <f>'Moving Avg'!D2443</f>
        <v>0.626</v>
      </c>
      <c r="G2443" s="2">
        <f>'Moving Avg'!F2443</f>
        <v>0.60699999999999998</v>
      </c>
      <c r="H2443" s="2">
        <f>'Moving Avg'!G2443</f>
        <v>0.62760000000000016</v>
      </c>
      <c r="I2443" s="2">
        <f>'Moving Avg'!H2443</f>
        <v>0.67595000000000072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25</v>
      </c>
      <c r="N2443" s="8">
        <f t="shared" si="381"/>
        <v>0</v>
      </c>
      <c r="O2443" s="8">
        <f t="shared" si="382"/>
        <v>0</v>
      </c>
      <c r="P2443" s="8">
        <f t="shared" si="383"/>
        <v>83.5</v>
      </c>
      <c r="Q2443" s="9">
        <f t="shared" si="384"/>
        <v>21.274999999999999</v>
      </c>
      <c r="R2443" s="9">
        <f t="shared" si="385"/>
        <v>25.875</v>
      </c>
      <c r="S2443" s="9">
        <f t="shared" si="386"/>
        <v>41.325000000000003</v>
      </c>
      <c r="T2443" s="9">
        <f t="shared" si="387"/>
        <v>27.125</v>
      </c>
      <c r="U2443" s="8">
        <f t="shared" si="388"/>
        <v>29.491666666666664</v>
      </c>
      <c r="V2443" s="8">
        <f t="shared" si="389"/>
        <v>28.9</v>
      </c>
    </row>
    <row r="2444" spans="1:22" ht="13.5" x14ac:dyDescent="0.25">
      <c r="A2444" s="3">
        <f>RSI!A2444</f>
        <v>45562</v>
      </c>
      <c r="B2444" s="2">
        <f>RSI!B2444</f>
        <v>0.6</v>
      </c>
      <c r="C2444" s="2">
        <f>RSI!I2444</f>
        <v>45.271700427517757</v>
      </c>
      <c r="D2444" s="2">
        <f>MACD!E2444</f>
        <v>-4.2964095275668246E-3</v>
      </c>
      <c r="E2444" s="2">
        <f>MACD!F2444</f>
        <v>-8.3759293196955936E-3</v>
      </c>
      <c r="F2444" s="2">
        <f>'Moving Avg'!D2444</f>
        <v>0.62200000000000011</v>
      </c>
      <c r="G2444" s="2">
        <f>'Moving Avg'!F2444</f>
        <v>0.60850000000000004</v>
      </c>
      <c r="H2444" s="2">
        <f>'Moving Avg'!G2444</f>
        <v>0.62660000000000016</v>
      </c>
      <c r="I2444" s="2">
        <f>'Moving Avg'!H2444</f>
        <v>0.67470000000000074</v>
      </c>
      <c r="J2444" s="6" t="str">
        <f>OBV!F2444</f>
        <v>BULLISH</v>
      </c>
      <c r="K2444" s="6" t="str">
        <f>OBV!G2444</f>
        <v>NEUTRAL</v>
      </c>
      <c r="L2444" s="6" t="str">
        <f>OBV!H2444</f>
        <v>BULLISH DIVERGENCE</v>
      </c>
      <c r="M2444" s="8">
        <f t="shared" si="380"/>
        <v>25</v>
      </c>
      <c r="N2444" s="8">
        <f t="shared" si="381"/>
        <v>0</v>
      </c>
      <c r="O2444" s="8">
        <f t="shared" si="382"/>
        <v>0</v>
      </c>
      <c r="P2444" s="8">
        <f t="shared" si="383"/>
        <v>66.5</v>
      </c>
      <c r="Q2444" s="9">
        <f t="shared" si="384"/>
        <v>18.725000000000001</v>
      </c>
      <c r="R2444" s="9">
        <f t="shared" si="385"/>
        <v>21.625</v>
      </c>
      <c r="S2444" s="9">
        <f t="shared" si="386"/>
        <v>33.674999999999997</v>
      </c>
      <c r="T2444" s="9">
        <f t="shared" si="387"/>
        <v>22.875</v>
      </c>
      <c r="U2444" s="8">
        <f t="shared" si="388"/>
        <v>24.675000000000001</v>
      </c>
      <c r="V2444" s="8">
        <f t="shared" si="389"/>
        <v>24.225000000000001</v>
      </c>
    </row>
    <row r="2445" spans="1:22" ht="13.5" x14ac:dyDescent="0.25">
      <c r="A2445" s="3">
        <f>RSI!A2445</f>
        <v>45565</v>
      </c>
      <c r="B2445" s="2">
        <f>RSI!B2445</f>
        <v>0.6</v>
      </c>
      <c r="C2445" s="2">
        <f>RSI!I2445</f>
        <v>45.271700427517757</v>
      </c>
      <c r="D2445" s="2">
        <f>MACD!E2445</f>
        <v>-4.5940322545650059E-3</v>
      </c>
      <c r="E2445" s="2">
        <f>MACD!F2445</f>
        <v>-7.6195499066694771E-3</v>
      </c>
      <c r="F2445" s="2">
        <f>'Moving Avg'!D2445</f>
        <v>0.61599999999999999</v>
      </c>
      <c r="G2445" s="2">
        <f>'Moving Avg'!F2445</f>
        <v>0.60899999999999999</v>
      </c>
      <c r="H2445" s="2">
        <f>'Moving Avg'!G2445</f>
        <v>0.62560000000000027</v>
      </c>
      <c r="I2445" s="2">
        <f>'Moving Avg'!H2445</f>
        <v>0.67345000000000055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0</v>
      </c>
      <c r="P2445" s="8">
        <f t="shared" si="383"/>
        <v>16.5</v>
      </c>
      <c r="Q2445" s="9">
        <f t="shared" si="384"/>
        <v>11.225</v>
      </c>
      <c r="R2445" s="9">
        <f t="shared" si="385"/>
        <v>9.125</v>
      </c>
      <c r="S2445" s="9">
        <f t="shared" si="386"/>
        <v>11.175000000000001</v>
      </c>
      <c r="T2445" s="9">
        <f t="shared" si="387"/>
        <v>10.375</v>
      </c>
      <c r="U2445" s="8">
        <f t="shared" si="388"/>
        <v>10.508333333333335</v>
      </c>
      <c r="V2445" s="8">
        <f t="shared" si="389"/>
        <v>10.475000000000001</v>
      </c>
    </row>
    <row r="2446" spans="1:22" ht="13.5" x14ac:dyDescent="0.25">
      <c r="A2446" s="3">
        <f>RSI!A2446</f>
        <v>45566</v>
      </c>
      <c r="B2446" s="2">
        <f>RSI!B2446</f>
        <v>0.59</v>
      </c>
      <c r="C2446" s="2">
        <f>RSI!I2446</f>
        <v>41.797784587801786</v>
      </c>
      <c r="D2446" s="2">
        <f>MACD!E2446</f>
        <v>-7.1110411460357792E-3</v>
      </c>
      <c r="E2446" s="2">
        <f>MACD!F2446</f>
        <v>-7.5178481545427386E-3</v>
      </c>
      <c r="F2446" s="2">
        <f>'Moving Avg'!D2446</f>
        <v>0.60799999999999998</v>
      </c>
      <c r="G2446" s="2">
        <f>'Moving Avg'!F2446</f>
        <v>0.60799999999999998</v>
      </c>
      <c r="H2446" s="2">
        <f>'Moving Avg'!G2446</f>
        <v>0.62440000000000029</v>
      </c>
      <c r="I2446" s="2">
        <f>'Moving Avg'!H2446</f>
        <v>0.67215000000000058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0</v>
      </c>
      <c r="O2446" s="8">
        <f t="shared" si="382"/>
        <v>0</v>
      </c>
      <c r="P2446" s="8">
        <f t="shared" si="383"/>
        <v>16.5</v>
      </c>
      <c r="Q2446" s="9">
        <f t="shared" si="384"/>
        <v>11.225</v>
      </c>
      <c r="R2446" s="9">
        <f t="shared" si="385"/>
        <v>9.125</v>
      </c>
      <c r="S2446" s="9">
        <f t="shared" si="386"/>
        <v>11.175000000000001</v>
      </c>
      <c r="T2446" s="9">
        <f t="shared" si="387"/>
        <v>10.375</v>
      </c>
      <c r="U2446" s="8">
        <f t="shared" si="388"/>
        <v>10.508333333333335</v>
      </c>
      <c r="V2446" s="8">
        <f t="shared" si="389"/>
        <v>10.475000000000001</v>
      </c>
    </row>
    <row r="2447" spans="1:22" ht="13.5" x14ac:dyDescent="0.25">
      <c r="A2447" s="3">
        <f>RSI!A2447</f>
        <v>45567</v>
      </c>
      <c r="B2447" s="2">
        <f>RSI!B2447</f>
        <v>0.59</v>
      </c>
      <c r="C2447" s="2">
        <f>RSI!I2447</f>
        <v>41.7977845878018</v>
      </c>
      <c r="D2447" s="2">
        <f>MACD!E2447</f>
        <v>-9.1159792673187745E-3</v>
      </c>
      <c r="E2447" s="2">
        <f>MACD!F2447</f>
        <v>-7.8374743770979471E-3</v>
      </c>
      <c r="F2447" s="2">
        <f>'Moving Avg'!D2447</f>
        <v>0.59999999999999987</v>
      </c>
      <c r="G2447" s="2">
        <f>'Moving Avg'!F2447</f>
        <v>0.60749999999999993</v>
      </c>
      <c r="H2447" s="2">
        <f>'Moving Avg'!G2447</f>
        <v>0.6232000000000002</v>
      </c>
      <c r="I2447" s="2">
        <f>'Moving Avg'!H2447</f>
        <v>0.67085000000000061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0"/>
        <v>25</v>
      </c>
      <c r="N2447" s="8">
        <f t="shared" si="381"/>
        <v>45</v>
      </c>
      <c r="O2447" s="8">
        <f t="shared" si="382"/>
        <v>0</v>
      </c>
      <c r="P2447" s="8">
        <f t="shared" si="383"/>
        <v>16.5</v>
      </c>
      <c r="Q2447" s="9">
        <f t="shared" si="384"/>
        <v>26.975000000000001</v>
      </c>
      <c r="R2447" s="9">
        <f t="shared" si="385"/>
        <v>18.125</v>
      </c>
      <c r="S2447" s="9">
        <f t="shared" si="386"/>
        <v>17.925000000000001</v>
      </c>
      <c r="T2447" s="9">
        <f t="shared" si="387"/>
        <v>21.625</v>
      </c>
      <c r="U2447" s="8">
        <f t="shared" si="388"/>
        <v>21.008333333333336</v>
      </c>
      <c r="V2447" s="8">
        <f t="shared" si="389"/>
        <v>21.162500000000001</v>
      </c>
    </row>
    <row r="2448" spans="1:22" ht="13.5" x14ac:dyDescent="0.25">
      <c r="A2448" s="3">
        <f>RSI!A2448</f>
        <v>45568</v>
      </c>
      <c r="B2448" s="2">
        <f>RSI!B2448</f>
        <v>0.56999999999999995</v>
      </c>
      <c r="C2448" s="2">
        <f>RSI!I2448</f>
        <v>35.482337873163033</v>
      </c>
      <c r="D2448" s="2">
        <f>MACD!E2448</f>
        <v>-6.1384694846509102E-3</v>
      </c>
      <c r="E2448" s="2">
        <f>MACD!F2448</f>
        <v>-7.4976733986085401E-3</v>
      </c>
      <c r="F2448" s="2">
        <f>'Moving Avg'!D2448</f>
        <v>0.59</v>
      </c>
      <c r="G2448" s="2">
        <f>'Moving Avg'!F2448</f>
        <v>0.60599999999999998</v>
      </c>
      <c r="H2448" s="2">
        <f>'Moving Avg'!G2448</f>
        <v>0.62160000000000015</v>
      </c>
      <c r="I2448" s="2">
        <f>'Moving Avg'!H2448</f>
        <v>0.66945000000000054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0"/>
        <v>25</v>
      </c>
      <c r="N2448" s="8">
        <f t="shared" si="381"/>
        <v>0</v>
      </c>
      <c r="O2448" s="8">
        <f t="shared" si="382"/>
        <v>0</v>
      </c>
      <c r="P2448" s="8">
        <f t="shared" si="383"/>
        <v>16.5</v>
      </c>
      <c r="Q2448" s="9">
        <f t="shared" si="384"/>
        <v>11.225</v>
      </c>
      <c r="R2448" s="9">
        <f t="shared" si="385"/>
        <v>9.125</v>
      </c>
      <c r="S2448" s="9">
        <f t="shared" si="386"/>
        <v>11.175000000000001</v>
      </c>
      <c r="T2448" s="9">
        <f t="shared" si="387"/>
        <v>10.375</v>
      </c>
      <c r="U2448" s="8">
        <f t="shared" si="388"/>
        <v>10.508333333333335</v>
      </c>
      <c r="V2448" s="8">
        <f t="shared" si="389"/>
        <v>10.475000000000001</v>
      </c>
    </row>
    <row r="2449" spans="1:22" ht="13.5" x14ac:dyDescent="0.25">
      <c r="A2449" s="3">
        <f>RSI!A2449</f>
        <v>45569</v>
      </c>
      <c r="B2449" s="2">
        <f>RSI!B2449</f>
        <v>0.55000000000000004</v>
      </c>
      <c r="C2449" s="2">
        <f>RSI!I2449</f>
        <v>30.516719483661461</v>
      </c>
      <c r="D2449" s="2">
        <f>MACD!E2449</f>
        <v>1.1645762936177695E-3</v>
      </c>
      <c r="E2449" s="2">
        <f>MACD!F2449</f>
        <v>-5.765223460163278E-3</v>
      </c>
      <c r="F2449" s="2">
        <f>'Moving Avg'!D2449</f>
        <v>0.57999999999999985</v>
      </c>
      <c r="G2449" s="2">
        <f>'Moving Avg'!F2449</f>
        <v>0.60349999999999993</v>
      </c>
      <c r="H2449" s="2">
        <f>'Moving Avg'!G2449</f>
        <v>0.61960000000000026</v>
      </c>
      <c r="I2449" s="2">
        <f>'Moving Avg'!H2449</f>
        <v>0.66780000000000073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0"/>
        <v>25</v>
      </c>
      <c r="N2449" s="8">
        <f t="shared" si="381"/>
        <v>0</v>
      </c>
      <c r="O2449" s="8">
        <f t="shared" si="382"/>
        <v>0</v>
      </c>
      <c r="P2449" s="8">
        <f t="shared" si="383"/>
        <v>16.5</v>
      </c>
      <c r="Q2449" s="9">
        <f t="shared" si="384"/>
        <v>11.225</v>
      </c>
      <c r="R2449" s="9">
        <f t="shared" si="385"/>
        <v>9.125</v>
      </c>
      <c r="S2449" s="9">
        <f t="shared" si="386"/>
        <v>11.175000000000001</v>
      </c>
      <c r="T2449" s="9">
        <f t="shared" si="387"/>
        <v>10.375</v>
      </c>
      <c r="U2449" s="8">
        <f t="shared" si="388"/>
        <v>10.508333333333335</v>
      </c>
      <c r="V2449" s="8">
        <f t="shared" si="389"/>
        <v>10.475000000000001</v>
      </c>
    </row>
    <row r="2450" spans="1:22" ht="13.5" x14ac:dyDescent="0.25">
      <c r="A2450" s="3">
        <f>RSI!A2450</f>
        <v>45572</v>
      </c>
      <c r="B2450" s="2">
        <f>RSI!B2450</f>
        <v>0.55000000000000004</v>
      </c>
      <c r="C2450" s="2">
        <f>RSI!I2450</f>
        <v>30.516719483661461</v>
      </c>
      <c r="D2450" s="2">
        <f>MACD!E2450</f>
        <v>9.2092466179749533E-3</v>
      </c>
      <c r="E2450" s="2">
        <f>MACD!F2450</f>
        <v>-2.7703294445356316E-3</v>
      </c>
      <c r="F2450" s="2">
        <f>'Moving Avg'!D2450</f>
        <v>0.56999999999999995</v>
      </c>
      <c r="G2450" s="2">
        <f>'Moving Avg'!F2450</f>
        <v>0.60100000000000009</v>
      </c>
      <c r="H2450" s="2">
        <f>'Moving Avg'!G2450</f>
        <v>0.6172000000000003</v>
      </c>
      <c r="I2450" s="2">
        <f>'Moving Avg'!H2450</f>
        <v>0.6660500000000007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0</v>
      </c>
      <c r="O2450" s="8">
        <f t="shared" si="382"/>
        <v>0</v>
      </c>
      <c r="P2450" s="8">
        <f t="shared" si="383"/>
        <v>16.5</v>
      </c>
      <c r="Q2450" s="9">
        <f t="shared" si="384"/>
        <v>11.225</v>
      </c>
      <c r="R2450" s="9">
        <f t="shared" si="385"/>
        <v>9.125</v>
      </c>
      <c r="S2450" s="9">
        <f t="shared" si="386"/>
        <v>11.175000000000001</v>
      </c>
      <c r="T2450" s="9">
        <f t="shared" si="387"/>
        <v>10.375</v>
      </c>
      <c r="U2450" s="8">
        <f t="shared" si="388"/>
        <v>10.508333333333335</v>
      </c>
      <c r="V2450" s="8">
        <f t="shared" si="389"/>
        <v>10.475000000000001</v>
      </c>
    </row>
    <row r="2451" spans="1:22" ht="13.5" x14ac:dyDescent="0.25">
      <c r="A2451" s="3">
        <f>RSI!A2451</f>
        <v>45573</v>
      </c>
      <c r="B2451" s="2">
        <f>RSI!B2451</f>
        <v>0.56999999999999995</v>
      </c>
      <c r="C2451" s="2">
        <f>RSI!I2451</f>
        <v>40.219381135711409</v>
      </c>
      <c r="D2451" s="2">
        <f>MACD!E2451</f>
        <v>1.4837301753947485E-2</v>
      </c>
      <c r="E2451" s="2">
        <f>MACD!F2451</f>
        <v>7.5119679516099172E-4</v>
      </c>
      <c r="F2451" s="2">
        <f>'Moving Avg'!D2451</f>
        <v>0.56599999999999995</v>
      </c>
      <c r="G2451" s="2">
        <f>'Moving Avg'!F2451</f>
        <v>0.59850000000000003</v>
      </c>
      <c r="H2451" s="2">
        <f>'Moving Avg'!G2451</f>
        <v>0.61520000000000019</v>
      </c>
      <c r="I2451" s="2">
        <f>'Moving Avg'!H2451</f>
        <v>0.66440000000000055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0</v>
      </c>
      <c r="P2451" s="8">
        <f t="shared" si="383"/>
        <v>16.5</v>
      </c>
      <c r="Q2451" s="9">
        <f t="shared" si="384"/>
        <v>11.225</v>
      </c>
      <c r="R2451" s="9">
        <f t="shared" si="385"/>
        <v>9.125</v>
      </c>
      <c r="S2451" s="9">
        <f t="shared" si="386"/>
        <v>11.175000000000001</v>
      </c>
      <c r="T2451" s="9">
        <f t="shared" si="387"/>
        <v>10.375</v>
      </c>
      <c r="U2451" s="8">
        <f t="shared" si="388"/>
        <v>10.508333333333335</v>
      </c>
      <c r="V2451" s="8">
        <f t="shared" si="389"/>
        <v>10.475000000000001</v>
      </c>
    </row>
    <row r="2452" spans="1:22" ht="13.5" x14ac:dyDescent="0.25">
      <c r="A2452" s="3">
        <f>RSI!A2452</f>
        <v>45574</v>
      </c>
      <c r="B2452" s="2">
        <f>RSI!B2452</f>
        <v>0.59</v>
      </c>
      <c r="C2452" s="2">
        <f>RSI!I2452</f>
        <v>48.034105478647561</v>
      </c>
      <c r="D2452" s="2">
        <f>MACD!E2452</f>
        <v>1.8279939803453549E-2</v>
      </c>
      <c r="E2452" s="2">
        <f>MACD!F2452</f>
        <v>4.2569453968195033E-3</v>
      </c>
      <c r="F2452" s="2">
        <f>'Moving Avg'!D2452</f>
        <v>0.56600000000000006</v>
      </c>
      <c r="G2452" s="2">
        <f>'Moving Avg'!F2452</f>
        <v>0.59700000000000009</v>
      </c>
      <c r="H2452" s="2">
        <f>'Moving Avg'!G2452</f>
        <v>0.61360000000000026</v>
      </c>
      <c r="I2452" s="2">
        <f>'Moving Avg'!H2452</f>
        <v>0.66285000000000072</v>
      </c>
      <c r="J2452" s="6" t="str">
        <f>OBV!F2452</f>
        <v>BEARISH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0</v>
      </c>
      <c r="O2452" s="8">
        <f t="shared" si="382"/>
        <v>0</v>
      </c>
      <c r="P2452" s="8">
        <f t="shared" si="383"/>
        <v>16.5</v>
      </c>
      <c r="Q2452" s="9">
        <f t="shared" si="384"/>
        <v>11.225</v>
      </c>
      <c r="R2452" s="9">
        <f t="shared" si="385"/>
        <v>9.125</v>
      </c>
      <c r="S2452" s="9">
        <f t="shared" si="386"/>
        <v>11.175000000000001</v>
      </c>
      <c r="T2452" s="9">
        <f t="shared" si="387"/>
        <v>10.375</v>
      </c>
      <c r="U2452" s="8">
        <f t="shared" si="388"/>
        <v>10.508333333333335</v>
      </c>
      <c r="V2452" s="8">
        <f t="shared" si="389"/>
        <v>10.475000000000001</v>
      </c>
    </row>
    <row r="2453" spans="1:22" ht="13.5" x14ac:dyDescent="0.25">
      <c r="A2453" s="3">
        <f>RSI!A2453</f>
        <v>45575</v>
      </c>
      <c r="B2453" s="2">
        <f>RSI!B2453</f>
        <v>0.61</v>
      </c>
      <c r="C2453" s="2">
        <f>RSI!I2453</f>
        <v>54.447010704749736</v>
      </c>
      <c r="D2453" s="2">
        <f>MACD!E2453</f>
        <v>1.8204742380092731E-2</v>
      </c>
      <c r="E2453" s="2">
        <f>MACD!F2453</f>
        <v>7.0465047934741495E-3</v>
      </c>
      <c r="F2453" s="2">
        <f>'Moving Avg'!D2453</f>
        <v>0.57399999999999995</v>
      </c>
      <c r="G2453" s="2">
        <f>'Moving Avg'!F2453</f>
        <v>0.59650000000000003</v>
      </c>
      <c r="H2453" s="2">
        <f>'Moving Avg'!G2453</f>
        <v>0.61240000000000017</v>
      </c>
      <c r="I2453" s="2">
        <f>'Moving Avg'!H2453</f>
        <v>0.66140000000000077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0</v>
      </c>
      <c r="O2453" s="8">
        <f t="shared" si="382"/>
        <v>0</v>
      </c>
      <c r="P2453" s="8">
        <f t="shared" si="383"/>
        <v>83.5</v>
      </c>
      <c r="Q2453" s="9">
        <f t="shared" si="384"/>
        <v>21.274999999999999</v>
      </c>
      <c r="R2453" s="9">
        <f t="shared" si="385"/>
        <v>25.875</v>
      </c>
      <c r="S2453" s="9">
        <f t="shared" si="386"/>
        <v>41.325000000000003</v>
      </c>
      <c r="T2453" s="9">
        <f t="shared" si="387"/>
        <v>27.125</v>
      </c>
      <c r="U2453" s="8">
        <f t="shared" si="388"/>
        <v>29.491666666666664</v>
      </c>
      <c r="V2453" s="8">
        <f t="shared" si="389"/>
        <v>28.9</v>
      </c>
    </row>
    <row r="2454" spans="1:22" ht="13.5" x14ac:dyDescent="0.25">
      <c r="A2454" s="3">
        <f>RSI!A2454</f>
        <v>45576</v>
      </c>
      <c r="B2454" s="2">
        <f>RSI!B2454</f>
        <v>0.59</v>
      </c>
      <c r="C2454" s="2">
        <f>RSI!I2454</f>
        <v>48.059906273138203</v>
      </c>
      <c r="D2454" s="2">
        <f>MACD!E2454</f>
        <v>1.6456884086803347E-2</v>
      </c>
      <c r="E2454" s="2">
        <f>MACD!F2454</f>
        <v>8.9285806521399898E-3</v>
      </c>
      <c r="F2454" s="2">
        <f>'Moving Avg'!D2454</f>
        <v>0.58199999999999996</v>
      </c>
      <c r="G2454" s="2">
        <f>'Moving Avg'!F2454</f>
        <v>0.59499999999999997</v>
      </c>
      <c r="H2454" s="2">
        <f>'Moving Avg'!G2454</f>
        <v>0.61080000000000012</v>
      </c>
      <c r="I2454" s="2">
        <f>'Moving Avg'!H2454</f>
        <v>0.65985000000000082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25</v>
      </c>
      <c r="N2454" s="8">
        <f t="shared" si="381"/>
        <v>0</v>
      </c>
      <c r="O2454" s="8">
        <f t="shared" si="382"/>
        <v>0</v>
      </c>
      <c r="P2454" s="8">
        <f t="shared" si="383"/>
        <v>83.5</v>
      </c>
      <c r="Q2454" s="9">
        <f t="shared" si="384"/>
        <v>21.274999999999999</v>
      </c>
      <c r="R2454" s="9">
        <f t="shared" si="385"/>
        <v>25.875</v>
      </c>
      <c r="S2454" s="9">
        <f t="shared" si="386"/>
        <v>41.325000000000003</v>
      </c>
      <c r="T2454" s="9">
        <f t="shared" si="387"/>
        <v>27.125</v>
      </c>
      <c r="U2454" s="8">
        <f t="shared" si="388"/>
        <v>29.491666666666664</v>
      </c>
      <c r="V2454" s="8">
        <f t="shared" si="389"/>
        <v>28.9</v>
      </c>
    </row>
    <row r="2455" spans="1:22" ht="13.5" x14ac:dyDescent="0.25">
      <c r="A2455" s="3">
        <f>RSI!A2455</f>
        <v>45579</v>
      </c>
      <c r="B2455" s="2">
        <f>RSI!B2455</f>
        <v>0.59</v>
      </c>
      <c r="C2455" s="2">
        <f>RSI!I2455</f>
        <v>48.059906273138211</v>
      </c>
      <c r="D2455" s="2">
        <f>MACD!E2455</f>
        <v>1.5013896716427833E-2</v>
      </c>
      <c r="E2455" s="2">
        <f>MACD!F2455</f>
        <v>1.0145643864997559E-2</v>
      </c>
      <c r="F2455" s="2">
        <f>'Moving Avg'!D2455</f>
        <v>0.59</v>
      </c>
      <c r="G2455" s="2">
        <f>'Moving Avg'!F2455</f>
        <v>0.59449999999999992</v>
      </c>
      <c r="H2455" s="2">
        <f>'Moving Avg'!G2455</f>
        <v>0.60920000000000007</v>
      </c>
      <c r="I2455" s="2">
        <f>'Moving Avg'!H2455</f>
        <v>0.65830000000000066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0</v>
      </c>
      <c r="O2455" s="8">
        <f t="shared" si="382"/>
        <v>0</v>
      </c>
      <c r="P2455" s="8">
        <f t="shared" si="383"/>
        <v>83.5</v>
      </c>
      <c r="Q2455" s="9">
        <f t="shared" si="384"/>
        <v>21.274999999999999</v>
      </c>
      <c r="R2455" s="9">
        <f t="shared" si="385"/>
        <v>25.875</v>
      </c>
      <c r="S2455" s="9">
        <f t="shared" si="386"/>
        <v>41.325000000000003</v>
      </c>
      <c r="T2455" s="9">
        <f t="shared" si="387"/>
        <v>27.125</v>
      </c>
      <c r="U2455" s="8">
        <f t="shared" si="388"/>
        <v>29.491666666666664</v>
      </c>
      <c r="V2455" s="8">
        <f t="shared" si="389"/>
        <v>28.9</v>
      </c>
    </row>
    <row r="2456" spans="1:22" ht="13.5" x14ac:dyDescent="0.25">
      <c r="A2456" s="3">
        <f>RSI!A2456</f>
        <v>45581</v>
      </c>
      <c r="B2456" s="2">
        <f>RSI!B2456</f>
        <v>0.57999999999999996</v>
      </c>
      <c r="C2456" s="2">
        <f>RSI!I2456</f>
        <v>44.998853637120092</v>
      </c>
      <c r="D2456" s="2">
        <f>MACD!E2456</f>
        <v>1.3028491834037537E-2</v>
      </c>
      <c r="E2456" s="2">
        <f>MACD!F2456</f>
        <v>1.0722213458805556E-2</v>
      </c>
      <c r="F2456" s="2">
        <f>'Moving Avg'!D2456</f>
        <v>0.59199999999999997</v>
      </c>
      <c r="G2456" s="2">
        <f>'Moving Avg'!F2456</f>
        <v>0.59449999999999992</v>
      </c>
      <c r="H2456" s="2">
        <f>'Moving Avg'!G2456</f>
        <v>0.60740000000000005</v>
      </c>
      <c r="I2456" s="2">
        <f>'Moving Avg'!H2456</f>
        <v>0.65670000000000073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25</v>
      </c>
      <c r="N2456" s="8">
        <f t="shared" si="381"/>
        <v>0</v>
      </c>
      <c r="O2456" s="8">
        <f t="shared" si="382"/>
        <v>0</v>
      </c>
      <c r="P2456" s="8">
        <f t="shared" si="383"/>
        <v>83.5</v>
      </c>
      <c r="Q2456" s="9">
        <f t="shared" si="384"/>
        <v>21.274999999999999</v>
      </c>
      <c r="R2456" s="9">
        <f t="shared" si="385"/>
        <v>25.875</v>
      </c>
      <c r="S2456" s="9">
        <f t="shared" si="386"/>
        <v>41.325000000000003</v>
      </c>
      <c r="T2456" s="9">
        <f t="shared" si="387"/>
        <v>27.125</v>
      </c>
      <c r="U2456" s="8">
        <f t="shared" si="388"/>
        <v>29.491666666666664</v>
      </c>
      <c r="V2456" s="8">
        <f t="shared" si="389"/>
        <v>28.9</v>
      </c>
    </row>
    <row r="2457" spans="1:22" ht="13.5" x14ac:dyDescent="0.25">
      <c r="A2457" s="3">
        <f>RSI!A2457</f>
        <v>45582</v>
      </c>
      <c r="B2457" s="2">
        <f>RSI!B2457</f>
        <v>0.56000000000000005</v>
      </c>
      <c r="C2457" s="2">
        <f>RSI!I2457</f>
        <v>39.570434464627048</v>
      </c>
      <c r="D2457" s="2">
        <f>MACD!E2457</f>
        <v>1.2919943942318324E-2</v>
      </c>
      <c r="E2457" s="2">
        <f>MACD!F2457</f>
        <v>1.116175955550811E-2</v>
      </c>
      <c r="F2457" s="2">
        <f>'Moving Avg'!D2457</f>
        <v>0.58600000000000008</v>
      </c>
      <c r="G2457" s="2">
        <f>'Moving Avg'!F2457</f>
        <v>0.59349999999999992</v>
      </c>
      <c r="H2457" s="2">
        <f>'Moving Avg'!G2457</f>
        <v>0.60519999999999985</v>
      </c>
      <c r="I2457" s="2">
        <f>'Moving Avg'!H2457</f>
        <v>0.65500000000000069</v>
      </c>
      <c r="J2457" s="6" t="str">
        <f>OBV!F2457</f>
        <v>BULLISH</v>
      </c>
      <c r="K2457" s="6" t="str">
        <f>OBV!G2457</f>
        <v>NEUTRAL</v>
      </c>
      <c r="L2457" s="6" t="str">
        <f>OBV!H2457</f>
        <v>BULLISH DIVERGENCE</v>
      </c>
      <c r="M2457" s="8">
        <f t="shared" si="380"/>
        <v>25</v>
      </c>
      <c r="N2457" s="8">
        <f t="shared" si="381"/>
        <v>0</v>
      </c>
      <c r="O2457" s="8">
        <f t="shared" si="382"/>
        <v>0</v>
      </c>
      <c r="P2457" s="8">
        <f t="shared" si="383"/>
        <v>66.5</v>
      </c>
      <c r="Q2457" s="9">
        <f t="shared" si="384"/>
        <v>18.725000000000001</v>
      </c>
      <c r="R2457" s="9">
        <f t="shared" si="385"/>
        <v>21.625</v>
      </c>
      <c r="S2457" s="9">
        <f t="shared" si="386"/>
        <v>33.674999999999997</v>
      </c>
      <c r="T2457" s="9">
        <f t="shared" si="387"/>
        <v>22.875</v>
      </c>
      <c r="U2457" s="8">
        <f t="shared" si="388"/>
        <v>24.675000000000001</v>
      </c>
      <c r="V2457" s="8">
        <f t="shared" si="389"/>
        <v>24.225000000000001</v>
      </c>
    </row>
    <row r="2458" spans="1:22" ht="13.5" x14ac:dyDescent="0.25">
      <c r="A2458" s="3">
        <f>RSI!A2458</f>
        <v>45583</v>
      </c>
      <c r="B2458" s="2">
        <f>RSI!B2458</f>
        <v>0.54</v>
      </c>
      <c r="C2458" s="2">
        <f>RSI!I2458</f>
        <v>35.020742827127691</v>
      </c>
      <c r="D2458" s="2">
        <f>MACD!E2458</f>
        <v>1.1434102215845177E-2</v>
      </c>
      <c r="E2458" s="2">
        <f>MACD!F2458</f>
        <v>1.1216228087575525E-2</v>
      </c>
      <c r="F2458" s="2">
        <f>'Moving Avg'!D2458</f>
        <v>0.57199999999999995</v>
      </c>
      <c r="G2458" s="2">
        <f>'Moving Avg'!F2458</f>
        <v>0.59049999999999991</v>
      </c>
      <c r="H2458" s="2">
        <f>'Moving Avg'!G2458</f>
        <v>0.6025999999999998</v>
      </c>
      <c r="I2458" s="2">
        <f>'Moving Avg'!H2458</f>
        <v>0.65300000000000058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0</v>
      </c>
      <c r="O2458" s="8">
        <f t="shared" si="382"/>
        <v>0</v>
      </c>
      <c r="P2458" s="8">
        <f t="shared" si="383"/>
        <v>16.5</v>
      </c>
      <c r="Q2458" s="9">
        <f t="shared" si="384"/>
        <v>11.225</v>
      </c>
      <c r="R2458" s="9">
        <f t="shared" si="385"/>
        <v>9.125</v>
      </c>
      <c r="S2458" s="9">
        <f t="shared" si="386"/>
        <v>11.175000000000001</v>
      </c>
      <c r="T2458" s="9">
        <f t="shared" si="387"/>
        <v>10.375</v>
      </c>
      <c r="U2458" s="8">
        <f t="shared" si="388"/>
        <v>10.508333333333335</v>
      </c>
      <c r="V2458" s="8">
        <f t="shared" si="389"/>
        <v>10.475000000000001</v>
      </c>
    </row>
    <row r="2459" spans="1:22" ht="13.5" x14ac:dyDescent="0.25">
      <c r="A2459" s="3">
        <f>RSI!A2459</f>
        <v>45586</v>
      </c>
      <c r="B2459" s="2">
        <f>RSI!B2459</f>
        <v>0.53</v>
      </c>
      <c r="C2459" s="2">
        <f>RSI!I2459</f>
        <v>32.97898992419681</v>
      </c>
      <c r="D2459" s="2">
        <f>MACD!E2459</f>
        <v>8.1453760516186913E-3</v>
      </c>
      <c r="E2459" s="2">
        <f>MACD!F2459</f>
        <v>1.0602057680384159E-2</v>
      </c>
      <c r="F2459" s="2">
        <f>'Moving Avg'!D2459</f>
        <v>0.55999999999999994</v>
      </c>
      <c r="G2459" s="2">
        <f>'Moving Avg'!F2459</f>
        <v>0.58600000000000008</v>
      </c>
      <c r="H2459" s="2">
        <f>'Moving Avg'!G2459</f>
        <v>0.59979999999999989</v>
      </c>
      <c r="I2459" s="2">
        <f>'Moving Avg'!H2459</f>
        <v>0.65115000000000056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45</v>
      </c>
      <c r="O2459" s="8">
        <f t="shared" si="382"/>
        <v>0</v>
      </c>
      <c r="P2459" s="8">
        <f t="shared" si="383"/>
        <v>16.5</v>
      </c>
      <c r="Q2459" s="9">
        <f t="shared" si="384"/>
        <v>26.975000000000001</v>
      </c>
      <c r="R2459" s="9">
        <f t="shared" si="385"/>
        <v>18.125</v>
      </c>
      <c r="S2459" s="9">
        <f t="shared" si="386"/>
        <v>17.925000000000001</v>
      </c>
      <c r="T2459" s="9">
        <f t="shared" si="387"/>
        <v>21.625</v>
      </c>
      <c r="U2459" s="8">
        <f t="shared" si="388"/>
        <v>21.008333333333336</v>
      </c>
      <c r="V2459" s="8">
        <f t="shared" si="389"/>
        <v>21.162500000000001</v>
      </c>
    </row>
    <row r="2460" spans="1:22" ht="13.5" x14ac:dyDescent="0.25">
      <c r="A2460" s="3">
        <f>RSI!A2460</f>
        <v>45587</v>
      </c>
      <c r="B2460" s="2">
        <f>RSI!B2460</f>
        <v>0.51</v>
      </c>
      <c r="C2460" s="2">
        <f>RSI!I2460</f>
        <v>29.299762700260729</v>
      </c>
      <c r="D2460" s="2">
        <f>MACD!E2460</f>
        <v>7.1853156545567121E-3</v>
      </c>
      <c r="E2460" s="2">
        <f>MACD!F2460</f>
        <v>9.9187092752186703E-3</v>
      </c>
      <c r="F2460" s="2">
        <f>'Moving Avg'!D2460</f>
        <v>0.54399999999999993</v>
      </c>
      <c r="G2460" s="2">
        <f>'Moving Avg'!F2460</f>
        <v>0.58000000000000007</v>
      </c>
      <c r="H2460" s="2">
        <f>'Moving Avg'!G2460</f>
        <v>0.59659999999999991</v>
      </c>
      <c r="I2460" s="2">
        <f>'Moving Avg'!H2460</f>
        <v>0.64920000000000044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50</v>
      </c>
      <c r="N2460" s="8">
        <f t="shared" si="381"/>
        <v>45</v>
      </c>
      <c r="O2460" s="8">
        <f t="shared" si="382"/>
        <v>0</v>
      </c>
      <c r="P2460" s="8">
        <f t="shared" si="383"/>
        <v>16.5</v>
      </c>
      <c r="Q2460" s="9">
        <f t="shared" si="384"/>
        <v>35.725000000000001</v>
      </c>
      <c r="R2460" s="9">
        <f t="shared" si="385"/>
        <v>23.125</v>
      </c>
      <c r="S2460" s="9">
        <f t="shared" si="386"/>
        <v>21.675000000000001</v>
      </c>
      <c r="T2460" s="9">
        <f t="shared" si="387"/>
        <v>27.875</v>
      </c>
      <c r="U2460" s="8">
        <f t="shared" si="388"/>
        <v>26.841666666666669</v>
      </c>
      <c r="V2460" s="8">
        <f t="shared" si="389"/>
        <v>27.1</v>
      </c>
    </row>
    <row r="2461" spans="1:22" ht="13.5" x14ac:dyDescent="0.25">
      <c r="A2461" s="3">
        <f>RSI!A2461</f>
        <v>45588</v>
      </c>
      <c r="B2461" s="2">
        <f>RSI!B2461</f>
        <v>0.49</v>
      </c>
      <c r="C2461" s="2">
        <f>RSI!I2461</f>
        <v>26.157127357343455</v>
      </c>
      <c r="D2461" s="2">
        <f>MACD!E2461</f>
        <v>1.1365492657946286E-2</v>
      </c>
      <c r="E2461" s="2">
        <f>MACD!F2461</f>
        <v>1.0208065951764194E-2</v>
      </c>
      <c r="F2461" s="2">
        <f>'Moving Avg'!D2461</f>
        <v>0.52600000000000002</v>
      </c>
      <c r="G2461" s="2">
        <f>'Moving Avg'!F2461</f>
        <v>0.57299999999999995</v>
      </c>
      <c r="H2461" s="2">
        <f>'Moving Avg'!G2461</f>
        <v>0.59299999999999986</v>
      </c>
      <c r="I2461" s="2">
        <f>'Moving Avg'!H2461</f>
        <v>0.64720000000000055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50</v>
      </c>
      <c r="N2461" s="8">
        <f t="shared" si="381"/>
        <v>0</v>
      </c>
      <c r="O2461" s="8">
        <f t="shared" si="382"/>
        <v>0</v>
      </c>
      <c r="P2461" s="8">
        <f t="shared" si="383"/>
        <v>16.5</v>
      </c>
      <c r="Q2461" s="9">
        <f t="shared" si="384"/>
        <v>19.975000000000001</v>
      </c>
      <c r="R2461" s="9">
        <f t="shared" si="385"/>
        <v>14.125</v>
      </c>
      <c r="S2461" s="9">
        <f t="shared" si="386"/>
        <v>14.925000000000001</v>
      </c>
      <c r="T2461" s="9">
        <f t="shared" si="387"/>
        <v>16.625</v>
      </c>
      <c r="U2461" s="8">
        <f t="shared" si="388"/>
        <v>16.341666666666669</v>
      </c>
      <c r="V2461" s="8">
        <f t="shared" si="389"/>
        <v>16.412500000000001</v>
      </c>
    </row>
    <row r="2462" spans="1:22" ht="13.5" x14ac:dyDescent="0.25">
      <c r="A2462" s="3">
        <f>RSI!A2462</f>
        <v>45589</v>
      </c>
      <c r="B2462" s="2">
        <f>RSI!B2462</f>
        <v>0.5</v>
      </c>
      <c r="C2462" s="2">
        <f>RSI!I2462</f>
        <v>30.189014296002611</v>
      </c>
      <c r="D2462" s="2">
        <f>MACD!E2462</f>
        <v>1.7758902074756278E-2</v>
      </c>
      <c r="E2462" s="2">
        <f>MACD!F2462</f>
        <v>1.171823317636261E-2</v>
      </c>
      <c r="F2462" s="2">
        <f>'Moving Avg'!D2462</f>
        <v>0.51400000000000001</v>
      </c>
      <c r="G2462" s="2">
        <f>'Moving Avg'!F2462</f>
        <v>0.5665</v>
      </c>
      <c r="H2462" s="2">
        <f>'Moving Avg'!G2462</f>
        <v>0.5895999999999999</v>
      </c>
      <c r="I2462" s="2">
        <f>'Moving Avg'!H2462</f>
        <v>0.64525000000000077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  <c r="M2462" s="8">
        <f t="shared" si="380"/>
        <v>25</v>
      </c>
      <c r="N2462" s="8">
        <f t="shared" si="381"/>
        <v>0</v>
      </c>
      <c r="O2462" s="8">
        <f t="shared" si="382"/>
        <v>0</v>
      </c>
      <c r="P2462" s="8">
        <f t="shared" si="383"/>
        <v>16.5</v>
      </c>
      <c r="Q2462" s="9">
        <f t="shared" si="384"/>
        <v>11.225</v>
      </c>
      <c r="R2462" s="9">
        <f t="shared" si="385"/>
        <v>9.125</v>
      </c>
      <c r="S2462" s="9">
        <f t="shared" si="386"/>
        <v>11.175000000000001</v>
      </c>
      <c r="T2462" s="9">
        <f t="shared" si="387"/>
        <v>10.375</v>
      </c>
      <c r="U2462" s="8">
        <f t="shared" si="388"/>
        <v>10.508333333333335</v>
      </c>
      <c r="V2462" s="8">
        <f t="shared" si="389"/>
        <v>10.475000000000001</v>
      </c>
    </row>
    <row r="2463" spans="1:22" ht="13.5" x14ac:dyDescent="0.25">
      <c r="A2463" s="3">
        <f>RSI!A2463</f>
        <v>45590</v>
      </c>
      <c r="B2463" s="2">
        <f>RSI!B2463</f>
        <v>0.5</v>
      </c>
      <c r="C2463" s="2">
        <f>RSI!I2463</f>
        <v>30.189014296002611</v>
      </c>
      <c r="D2463" s="2">
        <f>MACD!E2463</f>
        <v>2.6668166978812469E-2</v>
      </c>
      <c r="E2463" s="2">
        <f>MACD!F2463</f>
        <v>1.4708219936852583E-2</v>
      </c>
      <c r="F2463" s="2">
        <f>'Moving Avg'!D2463</f>
        <v>0.50600000000000001</v>
      </c>
      <c r="G2463" s="2">
        <f>'Moving Avg'!F2463</f>
        <v>0.5605</v>
      </c>
      <c r="H2463" s="2">
        <f>'Moving Avg'!G2463</f>
        <v>0.58619999999999994</v>
      </c>
      <c r="I2463" s="2">
        <f>'Moving Avg'!H2463</f>
        <v>0.64330000000000065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0</v>
      </c>
      <c r="O2463" s="8">
        <f t="shared" si="382"/>
        <v>0</v>
      </c>
      <c r="P2463" s="8">
        <f t="shared" si="383"/>
        <v>16.5</v>
      </c>
      <c r="Q2463" s="9">
        <f t="shared" si="384"/>
        <v>11.225</v>
      </c>
      <c r="R2463" s="9">
        <f t="shared" si="385"/>
        <v>9.125</v>
      </c>
      <c r="S2463" s="9">
        <f t="shared" si="386"/>
        <v>11.175000000000001</v>
      </c>
      <c r="T2463" s="9">
        <f t="shared" si="387"/>
        <v>10.375</v>
      </c>
      <c r="U2463" s="8">
        <f t="shared" si="388"/>
        <v>10.508333333333335</v>
      </c>
      <c r="V2463" s="8">
        <f t="shared" si="389"/>
        <v>10.475000000000001</v>
      </c>
    </row>
    <row r="2464" spans="1:22" ht="13.5" x14ac:dyDescent="0.25">
      <c r="A2464" s="3">
        <f>RSI!A2464</f>
        <v>45593</v>
      </c>
      <c r="B2464" s="2">
        <f>RSI!B2464</f>
        <v>0.5</v>
      </c>
      <c r="C2464" s="2">
        <f>RSI!I2464</f>
        <v>30.189014296002611</v>
      </c>
      <c r="D2464" s="2">
        <f>MACD!E2464</f>
        <v>3.1521087721548047E-2</v>
      </c>
      <c r="E2464" s="2">
        <f>MACD!F2464</f>
        <v>1.8070793493791676E-2</v>
      </c>
      <c r="F2464" s="2">
        <f>'Moving Avg'!D2464</f>
        <v>0.5</v>
      </c>
      <c r="G2464" s="2">
        <f>'Moving Avg'!F2464</f>
        <v>0.55549999999999988</v>
      </c>
      <c r="H2464" s="2">
        <f>'Moving Avg'!G2464</f>
        <v>0.58279999999999998</v>
      </c>
      <c r="I2464" s="2">
        <f>'Moving Avg'!H2464</f>
        <v>0.64155000000000062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0</v>
      </c>
      <c r="O2464" s="8">
        <f t="shared" si="382"/>
        <v>0</v>
      </c>
      <c r="P2464" s="8">
        <f t="shared" si="383"/>
        <v>16.5</v>
      </c>
      <c r="Q2464" s="9">
        <f t="shared" si="384"/>
        <v>11.225</v>
      </c>
      <c r="R2464" s="9">
        <f t="shared" si="385"/>
        <v>9.125</v>
      </c>
      <c r="S2464" s="9">
        <f t="shared" si="386"/>
        <v>11.175000000000001</v>
      </c>
      <c r="T2464" s="9">
        <f t="shared" si="387"/>
        <v>10.375</v>
      </c>
      <c r="U2464" s="8">
        <f t="shared" si="388"/>
        <v>10.508333333333335</v>
      </c>
      <c r="V2464" s="8">
        <f t="shared" si="389"/>
        <v>10.475000000000001</v>
      </c>
    </row>
    <row r="2465" spans="1:22" ht="13.5" x14ac:dyDescent="0.25">
      <c r="A2465" s="3">
        <f>RSI!A2465</f>
        <v>45594</v>
      </c>
      <c r="B2465" s="2">
        <f>RSI!B2465</f>
        <v>0.5</v>
      </c>
      <c r="C2465" s="2">
        <f>RSI!I2465</f>
        <v>30.189014296002611</v>
      </c>
      <c r="D2465" s="2">
        <f>MACD!E2465</f>
        <v>3.5989659953360453E-2</v>
      </c>
      <c r="E2465" s="2">
        <f>MACD!F2465</f>
        <v>2.1654566785705431E-2</v>
      </c>
      <c r="F2465" s="2">
        <f>'Moving Avg'!D2465</f>
        <v>0.49800000000000005</v>
      </c>
      <c r="G2465" s="2">
        <f>'Moving Avg'!F2465</f>
        <v>0.55049999999999999</v>
      </c>
      <c r="H2465" s="2">
        <f>'Moving Avg'!G2465</f>
        <v>0.57940000000000003</v>
      </c>
      <c r="I2465" s="2">
        <f>'Moving Avg'!H2465</f>
        <v>0.63980000000000059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0</v>
      </c>
      <c r="O2465" s="8">
        <f t="shared" si="382"/>
        <v>0</v>
      </c>
      <c r="P2465" s="8">
        <f t="shared" si="383"/>
        <v>16.5</v>
      </c>
      <c r="Q2465" s="9">
        <f t="shared" si="384"/>
        <v>11.225</v>
      </c>
      <c r="R2465" s="9">
        <f t="shared" si="385"/>
        <v>9.125</v>
      </c>
      <c r="S2465" s="9">
        <f t="shared" si="386"/>
        <v>11.175000000000001</v>
      </c>
      <c r="T2465" s="9">
        <f t="shared" si="387"/>
        <v>10.375</v>
      </c>
      <c r="U2465" s="8">
        <f t="shared" si="388"/>
        <v>10.508333333333335</v>
      </c>
      <c r="V2465" s="8">
        <f t="shared" si="389"/>
        <v>10.475000000000001</v>
      </c>
    </row>
    <row r="2466" spans="1:22" ht="13.5" x14ac:dyDescent="0.25">
      <c r="A2466" s="3">
        <f>RSI!A2466</f>
        <v>45595</v>
      </c>
      <c r="B2466" s="2">
        <f>RSI!B2466</f>
        <v>0.51</v>
      </c>
      <c r="C2466" s="2">
        <f>RSI!I2466</f>
        <v>34.965231760479554</v>
      </c>
      <c r="D2466" s="2">
        <f>MACD!E2466</f>
        <v>3.7826978255169341E-2</v>
      </c>
      <c r="E2466" s="2">
        <f>MACD!F2466</f>
        <v>2.4889049079598213E-2</v>
      </c>
      <c r="F2466" s="2">
        <f>'Moving Avg'!D2466</f>
        <v>0.502</v>
      </c>
      <c r="G2466" s="2">
        <f>'Moving Avg'!F2466</f>
        <v>0.54649999999999999</v>
      </c>
      <c r="H2466" s="2">
        <f>'Moving Avg'!G2466</f>
        <v>0.57679999999999998</v>
      </c>
      <c r="I2466" s="2">
        <f>'Moving Avg'!H2466</f>
        <v>0.63810000000000056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25</v>
      </c>
      <c r="N2466" s="8">
        <f t="shared" si="381"/>
        <v>0</v>
      </c>
      <c r="O2466" s="8">
        <f t="shared" si="382"/>
        <v>0</v>
      </c>
      <c r="P2466" s="8">
        <f t="shared" si="383"/>
        <v>83.5</v>
      </c>
      <c r="Q2466" s="9">
        <f t="shared" si="384"/>
        <v>21.274999999999999</v>
      </c>
      <c r="R2466" s="9">
        <f t="shared" si="385"/>
        <v>25.875</v>
      </c>
      <c r="S2466" s="9">
        <f t="shared" si="386"/>
        <v>41.325000000000003</v>
      </c>
      <c r="T2466" s="9">
        <f t="shared" si="387"/>
        <v>27.125</v>
      </c>
      <c r="U2466" s="8">
        <f t="shared" si="388"/>
        <v>29.491666666666664</v>
      </c>
      <c r="V2466" s="8">
        <f t="shared" si="389"/>
        <v>28.9</v>
      </c>
    </row>
    <row r="2467" spans="1:22" ht="13.5" x14ac:dyDescent="0.25">
      <c r="A2467" s="3">
        <f>RSI!A2467</f>
        <v>45596</v>
      </c>
      <c r="B2467" s="2">
        <f>RSI!B2467</f>
        <v>0.51</v>
      </c>
      <c r="C2467" s="2">
        <f>RSI!I2467</f>
        <v>34.965231760479554</v>
      </c>
      <c r="D2467" s="2">
        <f>MACD!E2467</f>
        <v>3.6556193696698713E-2</v>
      </c>
      <c r="E2467" s="2">
        <f>MACD!F2467</f>
        <v>2.7222478003018316E-2</v>
      </c>
      <c r="F2467" s="2">
        <f>'Moving Avg'!D2467</f>
        <v>0.50399999999999989</v>
      </c>
      <c r="G2467" s="2">
        <f>'Moving Avg'!F2467</f>
        <v>0.54249999999999998</v>
      </c>
      <c r="H2467" s="2">
        <f>'Moving Avg'!G2467</f>
        <v>0.5746</v>
      </c>
      <c r="I2467" s="2">
        <f>'Moving Avg'!H2467</f>
        <v>0.63640000000000052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25</v>
      </c>
      <c r="N2467" s="8">
        <f t="shared" si="381"/>
        <v>0</v>
      </c>
      <c r="O2467" s="8">
        <f t="shared" si="382"/>
        <v>0</v>
      </c>
      <c r="P2467" s="8">
        <f t="shared" si="383"/>
        <v>83.5</v>
      </c>
      <c r="Q2467" s="9">
        <f t="shared" si="384"/>
        <v>21.274999999999999</v>
      </c>
      <c r="R2467" s="9">
        <f t="shared" si="385"/>
        <v>25.875</v>
      </c>
      <c r="S2467" s="9">
        <f t="shared" si="386"/>
        <v>41.325000000000003</v>
      </c>
      <c r="T2467" s="9">
        <f t="shared" si="387"/>
        <v>27.125</v>
      </c>
      <c r="U2467" s="8">
        <f t="shared" si="388"/>
        <v>29.491666666666664</v>
      </c>
      <c r="V2467" s="8">
        <f t="shared" si="389"/>
        <v>28.9</v>
      </c>
    </row>
    <row r="2468" spans="1:22" ht="13.5" x14ac:dyDescent="0.25">
      <c r="A2468" s="3">
        <f>RSI!A2468</f>
        <v>45597</v>
      </c>
      <c r="B2468" s="2">
        <f>RSI!B2468</f>
        <v>0.52</v>
      </c>
      <c r="C2468" s="2">
        <f>RSI!I2468</f>
        <v>39.746182374129404</v>
      </c>
      <c r="D2468" s="2">
        <f>MACD!E2468</f>
        <v>3.189610672129628E-2</v>
      </c>
      <c r="E2468" s="2">
        <f>MACD!F2468</f>
        <v>2.8157203746673912E-2</v>
      </c>
      <c r="F2468" s="2">
        <f>'Moving Avg'!D2468</f>
        <v>0.50800000000000001</v>
      </c>
      <c r="G2468" s="2">
        <f>'Moving Avg'!F2468</f>
        <v>0.53999999999999992</v>
      </c>
      <c r="H2468" s="2">
        <f>'Moving Avg'!G2468</f>
        <v>0.57299999999999995</v>
      </c>
      <c r="I2468" s="2">
        <f>'Moving Avg'!H2468</f>
        <v>0.63475000000000048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25</v>
      </c>
      <c r="N2468" s="8">
        <f t="shared" si="381"/>
        <v>0</v>
      </c>
      <c r="O2468" s="8">
        <f t="shared" si="382"/>
        <v>0</v>
      </c>
      <c r="P2468" s="8">
        <f t="shared" si="383"/>
        <v>83.5</v>
      </c>
      <c r="Q2468" s="9">
        <f t="shared" si="384"/>
        <v>21.274999999999999</v>
      </c>
      <c r="R2468" s="9">
        <f t="shared" si="385"/>
        <v>25.875</v>
      </c>
      <c r="S2468" s="9">
        <f t="shared" si="386"/>
        <v>41.325000000000003</v>
      </c>
      <c r="T2468" s="9">
        <f t="shared" si="387"/>
        <v>27.125</v>
      </c>
      <c r="U2468" s="8">
        <f t="shared" si="388"/>
        <v>29.491666666666664</v>
      </c>
      <c r="V2468" s="8">
        <f t="shared" si="389"/>
        <v>28.9</v>
      </c>
    </row>
    <row r="2469" spans="1:22" ht="13.5" x14ac:dyDescent="0.25">
      <c r="A2469" s="3">
        <f>RSI!A2469</f>
        <v>45600</v>
      </c>
      <c r="B2469" s="2">
        <f>RSI!B2469</f>
        <v>0.5</v>
      </c>
      <c r="C2469" s="2">
        <f>RSI!I2469</f>
        <v>34.313132336081352</v>
      </c>
      <c r="D2469" s="2">
        <f>MACD!E2469</f>
        <v>2.8052493202433526E-2</v>
      </c>
      <c r="E2469" s="2">
        <f>MACD!F2469</f>
        <v>2.8136261637825837E-2</v>
      </c>
      <c r="F2469" s="2">
        <f>'Moving Avg'!D2469</f>
        <v>0.50800000000000001</v>
      </c>
      <c r="G2469" s="2">
        <f>'Moving Avg'!F2469</f>
        <v>0.53749999999999987</v>
      </c>
      <c r="H2469" s="2">
        <f>'Moving Avg'!G2469</f>
        <v>0.57140000000000002</v>
      </c>
      <c r="I2469" s="2">
        <f>'Moving Avg'!H2469</f>
        <v>0.63300000000000045</v>
      </c>
      <c r="J2469" s="6" t="str">
        <f>OBV!F2469</f>
        <v>BULLISH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45</v>
      </c>
      <c r="O2469" s="8">
        <f t="shared" si="382"/>
        <v>0</v>
      </c>
      <c r="P2469" s="8">
        <f t="shared" si="383"/>
        <v>49.5</v>
      </c>
      <c r="Q2469" s="9">
        <f t="shared" si="384"/>
        <v>31.925000000000001</v>
      </c>
      <c r="R2469" s="9">
        <f t="shared" si="385"/>
        <v>26.375</v>
      </c>
      <c r="S2469" s="9">
        <f t="shared" si="386"/>
        <v>32.775000000000006</v>
      </c>
      <c r="T2469" s="9">
        <f t="shared" si="387"/>
        <v>29.875</v>
      </c>
      <c r="U2469" s="8">
        <f t="shared" si="388"/>
        <v>30.358333333333334</v>
      </c>
      <c r="V2469" s="8">
        <f t="shared" si="389"/>
        <v>30.237500000000001</v>
      </c>
    </row>
    <row r="2470" spans="1:22" ht="13.5" x14ac:dyDescent="0.25">
      <c r="A2470" s="3">
        <f>RSI!A2470</f>
        <v>45601</v>
      </c>
      <c r="B2470" s="2">
        <f>RSI!B2470</f>
        <v>0.48</v>
      </c>
      <c r="C2470" s="2">
        <f>RSI!I2470</f>
        <v>29.910109214095812</v>
      </c>
      <c r="D2470" s="2">
        <f>MACD!E2470</f>
        <v>2.3467867303581635E-2</v>
      </c>
      <c r="E2470" s="2">
        <f>MACD!F2470</f>
        <v>2.7202582770977E-2</v>
      </c>
      <c r="F2470" s="2">
        <f>'Moving Avg'!D2470</f>
        <v>0.504</v>
      </c>
      <c r="G2470" s="2">
        <f>'Moving Avg'!F2470</f>
        <v>0.53400000000000003</v>
      </c>
      <c r="H2470" s="2">
        <f>'Moving Avg'!G2470</f>
        <v>0.56980000000000008</v>
      </c>
      <c r="I2470" s="2">
        <f>'Moving Avg'!H2470</f>
        <v>0.63115000000000054</v>
      </c>
      <c r="J2470" s="6" t="str">
        <f>OBV!F2470</f>
        <v>BULLISH</v>
      </c>
      <c r="K2470" s="6" t="str">
        <f>OBV!G2470</f>
        <v>NEUTRAL</v>
      </c>
      <c r="L2470" s="6" t="str">
        <f>OBV!H2470</f>
        <v>BULLISH DIVERGENCE</v>
      </c>
      <c r="M2470" s="8">
        <f t="shared" si="380"/>
        <v>50</v>
      </c>
      <c r="N2470" s="8">
        <f t="shared" si="381"/>
        <v>45</v>
      </c>
      <c r="O2470" s="8">
        <f t="shared" si="382"/>
        <v>0</v>
      </c>
      <c r="P2470" s="8">
        <f t="shared" si="383"/>
        <v>66.5</v>
      </c>
      <c r="Q2470" s="9">
        <f t="shared" si="384"/>
        <v>43.225000000000001</v>
      </c>
      <c r="R2470" s="9">
        <f t="shared" si="385"/>
        <v>35.625</v>
      </c>
      <c r="S2470" s="9">
        <f t="shared" si="386"/>
        <v>44.174999999999997</v>
      </c>
      <c r="T2470" s="9">
        <f t="shared" si="387"/>
        <v>40.375</v>
      </c>
      <c r="U2470" s="8">
        <f t="shared" si="388"/>
        <v>41.008333333333333</v>
      </c>
      <c r="V2470" s="8">
        <f t="shared" si="389"/>
        <v>40.849999999999994</v>
      </c>
    </row>
    <row r="2471" spans="1:22" ht="13.5" x14ac:dyDescent="0.25">
      <c r="A2471" s="3">
        <f>RSI!A2471</f>
        <v>45602</v>
      </c>
      <c r="B2471" s="2">
        <f>RSI!B2471</f>
        <v>0.46</v>
      </c>
      <c r="C2471" s="2">
        <f>RSI!I2471</f>
        <v>26.278670834049422</v>
      </c>
      <c r="D2471" s="2">
        <f>MACD!E2471</f>
        <v>1.8354922598742385E-2</v>
      </c>
      <c r="E2471" s="2">
        <f>MACD!F2471</f>
        <v>2.5433050736530079E-2</v>
      </c>
      <c r="F2471" s="2">
        <f>'Moving Avg'!D2471</f>
        <v>0.49399999999999994</v>
      </c>
      <c r="G2471" s="2">
        <f>'Moving Avg'!F2471</f>
        <v>0.52850000000000008</v>
      </c>
      <c r="H2471" s="2">
        <f>'Moving Avg'!G2471</f>
        <v>0.56820000000000004</v>
      </c>
      <c r="I2471" s="2">
        <f>'Moving Avg'!H2471</f>
        <v>0.62920000000000043</v>
      </c>
      <c r="J2471" s="6" t="str">
        <f>OBV!F2471</f>
        <v>BEARISH</v>
      </c>
      <c r="K2471" s="6" t="str">
        <f>OBV!G2471</f>
        <v>NEUTRAL</v>
      </c>
      <c r="L2471" s="6" t="str">
        <f>OBV!H2471</f>
        <v>CONFIRMED BEARISH</v>
      </c>
      <c r="M2471" s="8">
        <f t="shared" si="380"/>
        <v>50</v>
      </c>
      <c r="N2471" s="8">
        <f t="shared" si="381"/>
        <v>45</v>
      </c>
      <c r="O2471" s="8">
        <f t="shared" si="382"/>
        <v>0</v>
      </c>
      <c r="P2471" s="8">
        <f t="shared" si="383"/>
        <v>16.5</v>
      </c>
      <c r="Q2471" s="9">
        <f t="shared" si="384"/>
        <v>35.725000000000001</v>
      </c>
      <c r="R2471" s="9">
        <f t="shared" si="385"/>
        <v>23.125</v>
      </c>
      <c r="S2471" s="9">
        <f t="shared" si="386"/>
        <v>21.675000000000001</v>
      </c>
      <c r="T2471" s="9">
        <f t="shared" si="387"/>
        <v>27.875</v>
      </c>
      <c r="U2471" s="8">
        <f t="shared" si="388"/>
        <v>26.841666666666669</v>
      </c>
      <c r="V2471" s="8">
        <f t="shared" si="389"/>
        <v>27.1</v>
      </c>
    </row>
    <row r="2472" spans="1:22" ht="13.5" x14ac:dyDescent="0.25">
      <c r="A2472" s="3">
        <f>RSI!A2472</f>
        <v>45603</v>
      </c>
      <c r="B2472" s="2">
        <f>RSI!B2472</f>
        <v>0.44</v>
      </c>
      <c r="C2472" s="2">
        <f>RSI!I2472</f>
        <v>23.240013426671311</v>
      </c>
      <c r="D2472" s="2">
        <f>MACD!E2472</f>
        <v>1.7501704694965259E-2</v>
      </c>
      <c r="E2472" s="2">
        <f>MACD!F2472</f>
        <v>2.3846781528217117E-2</v>
      </c>
      <c r="F2472" s="2">
        <f>'Moving Avg'!D2472</f>
        <v>0.48</v>
      </c>
      <c r="G2472" s="2">
        <f>'Moving Avg'!F2472</f>
        <v>0.52100000000000002</v>
      </c>
      <c r="H2472" s="2">
        <f>'Moving Avg'!G2472</f>
        <v>0.56640000000000001</v>
      </c>
      <c r="I2472" s="2">
        <f>'Moving Avg'!H2472</f>
        <v>0.62730000000000041</v>
      </c>
      <c r="J2472" s="6" t="str">
        <f>OBV!F2472</f>
        <v>BEARISH</v>
      </c>
      <c r="K2472" s="6" t="str">
        <f>OBV!G2472</f>
        <v>STRONG</v>
      </c>
      <c r="L2472" s="6" t="str">
        <f>OBV!H2472</f>
        <v>CONFIRMED BEARISH</v>
      </c>
      <c r="M2472" s="8">
        <f t="shared" si="380"/>
        <v>50</v>
      </c>
      <c r="N2472" s="8">
        <f t="shared" si="381"/>
        <v>45</v>
      </c>
      <c r="O2472" s="8">
        <f t="shared" si="382"/>
        <v>0</v>
      </c>
      <c r="P2472" s="8">
        <f t="shared" si="383"/>
        <v>33</v>
      </c>
      <c r="Q2472" s="9">
        <f t="shared" si="384"/>
        <v>38.200000000000003</v>
      </c>
      <c r="R2472" s="9">
        <f t="shared" si="385"/>
        <v>27.25</v>
      </c>
      <c r="S2472" s="9">
        <f t="shared" si="386"/>
        <v>29.1</v>
      </c>
      <c r="T2472" s="9">
        <f t="shared" si="387"/>
        <v>32</v>
      </c>
      <c r="U2472" s="8">
        <f t="shared" si="388"/>
        <v>31.516666666666669</v>
      </c>
      <c r="V2472" s="8">
        <f t="shared" si="389"/>
        <v>31.637500000000003</v>
      </c>
    </row>
    <row r="2473" spans="1:22" ht="13.5" x14ac:dyDescent="0.25">
      <c r="A2473" s="3">
        <f>RSI!A2473</f>
        <v>45604</v>
      </c>
      <c r="B2473" s="2">
        <f>RSI!B2473</f>
        <v>0.45</v>
      </c>
      <c r="C2473" s="2">
        <f>RSI!I2473</f>
        <v>27.73921749142751</v>
      </c>
      <c r="D2473" s="2">
        <f>MACD!E2473</f>
        <v>1.657679944619439E-2</v>
      </c>
      <c r="E2473" s="2">
        <f>MACD!F2473</f>
        <v>2.2392785111812571E-2</v>
      </c>
      <c r="F2473" s="2">
        <f>'Moving Avg'!D2473</f>
        <v>0.46600000000000003</v>
      </c>
      <c r="G2473" s="2">
        <f>'Moving Avg'!F2473</f>
        <v>0.51300000000000001</v>
      </c>
      <c r="H2473" s="2">
        <f>'Moving Avg'!G2473</f>
        <v>0.56440000000000001</v>
      </c>
      <c r="I2473" s="2">
        <f>'Moving Avg'!H2473</f>
        <v>0.62560000000000049</v>
      </c>
      <c r="J2473" s="6" t="str">
        <f>OBV!F2473</f>
        <v>BEARISH</v>
      </c>
      <c r="K2473" s="6" t="str">
        <f>OBV!G2473</f>
        <v>STRONG</v>
      </c>
      <c r="L2473" s="6" t="str">
        <f>OBV!H2473</f>
        <v>CONFIRMED BEARISH</v>
      </c>
      <c r="M2473" s="8">
        <f t="shared" si="380"/>
        <v>50</v>
      </c>
      <c r="N2473" s="8">
        <f t="shared" si="381"/>
        <v>45</v>
      </c>
      <c r="O2473" s="8">
        <f t="shared" si="382"/>
        <v>0</v>
      </c>
      <c r="P2473" s="8">
        <f t="shared" si="383"/>
        <v>33</v>
      </c>
      <c r="Q2473" s="9">
        <f t="shared" si="384"/>
        <v>38.200000000000003</v>
      </c>
      <c r="R2473" s="9">
        <f t="shared" si="385"/>
        <v>27.25</v>
      </c>
      <c r="S2473" s="9">
        <f t="shared" si="386"/>
        <v>29.1</v>
      </c>
      <c r="T2473" s="9">
        <f t="shared" si="387"/>
        <v>32</v>
      </c>
      <c r="U2473" s="8">
        <f t="shared" si="388"/>
        <v>31.516666666666669</v>
      </c>
      <c r="V2473" s="8">
        <f t="shared" si="389"/>
        <v>31.637500000000003</v>
      </c>
    </row>
    <row r="2474" spans="1:22" ht="13.5" x14ac:dyDescent="0.25">
      <c r="A2474" s="3">
        <f>RSI!A2474</f>
        <v>45607</v>
      </c>
      <c r="B2474" s="2">
        <f>RSI!B2474</f>
        <v>0.44</v>
      </c>
      <c r="C2474" s="2">
        <f>RSI!I2474</f>
        <v>26.092207234341302</v>
      </c>
      <c r="D2474" s="2">
        <f>MACD!E2474</f>
        <v>1.697379049691583E-2</v>
      </c>
      <c r="E2474" s="2">
        <f>MACD!F2474</f>
        <v>2.1308986188833225E-2</v>
      </c>
      <c r="F2474" s="2">
        <f>'Moving Avg'!D2474</f>
        <v>0.45400000000000001</v>
      </c>
      <c r="G2474" s="2">
        <f>'Moving Avg'!F2474</f>
        <v>0.50549999999999995</v>
      </c>
      <c r="H2474" s="2">
        <f>'Moving Avg'!G2474</f>
        <v>0.56180000000000008</v>
      </c>
      <c r="I2474" s="2">
        <f>'Moving Avg'!H2474</f>
        <v>0.62400000000000044</v>
      </c>
      <c r="J2474" s="6" t="str">
        <f>OBV!F2474</f>
        <v>BEARISH</v>
      </c>
      <c r="K2474" s="6" t="str">
        <f>OBV!G2474</f>
        <v>STRONG</v>
      </c>
      <c r="L2474" s="6" t="str">
        <f>OBV!H2474</f>
        <v>CONFIRMED BEARISH</v>
      </c>
      <c r="M2474" s="8">
        <f t="shared" si="380"/>
        <v>50</v>
      </c>
      <c r="N2474" s="8">
        <f t="shared" si="381"/>
        <v>45</v>
      </c>
      <c r="O2474" s="8">
        <f t="shared" si="382"/>
        <v>0</v>
      </c>
      <c r="P2474" s="8">
        <f t="shared" si="383"/>
        <v>33</v>
      </c>
      <c r="Q2474" s="9">
        <f t="shared" si="384"/>
        <v>38.200000000000003</v>
      </c>
      <c r="R2474" s="9">
        <f t="shared" si="385"/>
        <v>27.25</v>
      </c>
      <c r="S2474" s="9">
        <f t="shared" si="386"/>
        <v>29.1</v>
      </c>
      <c r="T2474" s="9">
        <f t="shared" si="387"/>
        <v>32</v>
      </c>
      <c r="U2474" s="8">
        <f t="shared" si="388"/>
        <v>31.516666666666669</v>
      </c>
      <c r="V2474" s="8">
        <f t="shared" si="389"/>
        <v>31.637500000000003</v>
      </c>
    </row>
    <row r="2475" spans="1:22" ht="13.5" x14ac:dyDescent="0.25">
      <c r="A2475" s="3">
        <f>RSI!A2475</f>
        <v>45608</v>
      </c>
      <c r="B2475" s="2">
        <f>RSI!B2475</f>
        <v>0.45</v>
      </c>
      <c r="C2475" s="2">
        <f>RSI!I2475</f>
        <v>30.534007508426015</v>
      </c>
      <c r="D2475" s="2">
        <f>MACD!E2475</f>
        <v>1.703440980449622E-2</v>
      </c>
      <c r="E2475" s="2">
        <f>MACD!F2475</f>
        <v>2.0454070911965827E-2</v>
      </c>
      <c r="F2475" s="2">
        <f>'Moving Avg'!D2475</f>
        <v>0.44800000000000006</v>
      </c>
      <c r="G2475" s="2">
        <f>'Moving Avg'!F2475</f>
        <v>0.49849999999999994</v>
      </c>
      <c r="H2475" s="2">
        <f>'Moving Avg'!G2475</f>
        <v>0.55900000000000005</v>
      </c>
      <c r="I2475" s="2">
        <f>'Moving Avg'!H2475</f>
        <v>0.6224500000000005</v>
      </c>
      <c r="J2475" s="6" t="str">
        <f>OBV!F2475</f>
        <v>BEARISH</v>
      </c>
      <c r="K2475" s="6" t="str">
        <f>OBV!G2475</f>
        <v>STRONG</v>
      </c>
      <c r="L2475" s="6" t="str">
        <f>OBV!H2475</f>
        <v>CONFIRMED BEARISH</v>
      </c>
      <c r="M2475" s="8">
        <f t="shared" si="380"/>
        <v>25</v>
      </c>
      <c r="N2475" s="8">
        <f t="shared" si="381"/>
        <v>45</v>
      </c>
      <c r="O2475" s="8">
        <f t="shared" si="382"/>
        <v>0</v>
      </c>
      <c r="P2475" s="8">
        <f t="shared" si="383"/>
        <v>33</v>
      </c>
      <c r="Q2475" s="9">
        <f t="shared" si="384"/>
        <v>29.45</v>
      </c>
      <c r="R2475" s="9">
        <f t="shared" si="385"/>
        <v>22.25</v>
      </c>
      <c r="S2475" s="9">
        <f t="shared" si="386"/>
        <v>25.35</v>
      </c>
      <c r="T2475" s="9">
        <f t="shared" si="387"/>
        <v>25.75</v>
      </c>
      <c r="U2475" s="8">
        <f t="shared" si="388"/>
        <v>25.683333333333337</v>
      </c>
      <c r="V2475" s="8">
        <f t="shared" si="389"/>
        <v>25.700000000000003</v>
      </c>
    </row>
    <row r="2476" spans="1:22" ht="13.5" x14ac:dyDescent="0.25">
      <c r="A2476" s="3">
        <f>RSI!A2476</f>
        <v>45609</v>
      </c>
      <c r="B2476" s="2">
        <f>RSI!B2476</f>
        <v>0.47</v>
      </c>
      <c r="C2476" s="2">
        <f>RSI!I2476</f>
        <v>38.495433057197801</v>
      </c>
      <c r="D2476" s="2">
        <f>MACD!E2476</f>
        <v>1.7514559862520818E-2</v>
      </c>
      <c r="E2476" s="2">
        <f>MACD!F2476</f>
        <v>1.9866168702076827E-2</v>
      </c>
      <c r="F2476" s="2">
        <f>'Moving Avg'!D2476</f>
        <v>0.45</v>
      </c>
      <c r="G2476" s="2">
        <f>'Moving Avg'!F2476</f>
        <v>0.49299999999999999</v>
      </c>
      <c r="H2476" s="2">
        <f>'Moving Avg'!G2476</f>
        <v>0.55620000000000003</v>
      </c>
      <c r="I2476" s="2">
        <f>'Moving Avg'!H2476</f>
        <v>0.62100000000000055</v>
      </c>
      <c r="J2476" s="6" t="str">
        <f>OBV!F2476</f>
        <v>BEARISH</v>
      </c>
      <c r="K2476" s="6" t="str">
        <f>OBV!G2476</f>
        <v>STRONG</v>
      </c>
      <c r="L2476" s="6" t="str">
        <f>OBV!H2476</f>
        <v>BEARISH DIVERGENCE</v>
      </c>
      <c r="M2476" s="8">
        <f t="shared" si="380"/>
        <v>25</v>
      </c>
      <c r="N2476" s="8">
        <f t="shared" si="381"/>
        <v>45</v>
      </c>
      <c r="O2476" s="8">
        <f t="shared" si="382"/>
        <v>0</v>
      </c>
      <c r="P2476" s="8">
        <f t="shared" si="383"/>
        <v>33</v>
      </c>
      <c r="Q2476" s="9">
        <f t="shared" si="384"/>
        <v>29.45</v>
      </c>
      <c r="R2476" s="9">
        <f t="shared" si="385"/>
        <v>22.25</v>
      </c>
      <c r="S2476" s="9">
        <f t="shared" si="386"/>
        <v>25.35</v>
      </c>
      <c r="T2476" s="9">
        <f t="shared" si="387"/>
        <v>25.75</v>
      </c>
      <c r="U2476" s="8">
        <f t="shared" si="388"/>
        <v>25.683333333333337</v>
      </c>
      <c r="V2476" s="8">
        <f t="shared" si="389"/>
        <v>25.700000000000003</v>
      </c>
    </row>
    <row r="2477" spans="1:22" ht="13.5" x14ac:dyDescent="0.25">
      <c r="A2477" s="3">
        <f>RSI!A2477</f>
        <v>45610</v>
      </c>
      <c r="B2477" s="2">
        <f>RSI!B2477</f>
        <v>0.49</v>
      </c>
      <c r="C2477" s="2">
        <f>RSI!I2477</f>
        <v>45.252629454163078</v>
      </c>
      <c r="D2477" s="2">
        <f>MACD!E2477</f>
        <v>1.666550865598726E-2</v>
      </c>
      <c r="E2477" s="2">
        <f>MACD!F2477</f>
        <v>1.9226036692858915E-2</v>
      </c>
      <c r="F2477" s="2">
        <f>'Moving Avg'!D2477</f>
        <v>0.45999999999999996</v>
      </c>
      <c r="G2477" s="2">
        <f>'Moving Avg'!F2477</f>
        <v>0.48950000000000005</v>
      </c>
      <c r="H2477" s="2">
        <f>'Moving Avg'!G2477</f>
        <v>0.55399999999999994</v>
      </c>
      <c r="I2477" s="2">
        <f>'Moving Avg'!H2477</f>
        <v>0.61965000000000048</v>
      </c>
      <c r="J2477" s="6" t="str">
        <f>OBV!F2477</f>
        <v>BEARISH</v>
      </c>
      <c r="K2477" s="6" t="str">
        <f>OBV!G2477</f>
        <v>NEUTRAL</v>
      </c>
      <c r="L2477" s="6" t="str">
        <f>OBV!H2477</f>
        <v>BEARISH DIVERGENCE</v>
      </c>
      <c r="M2477" s="8">
        <f t="shared" si="380"/>
        <v>25</v>
      </c>
      <c r="N2477" s="8">
        <f t="shared" si="381"/>
        <v>45</v>
      </c>
      <c r="O2477" s="8">
        <f t="shared" si="382"/>
        <v>0</v>
      </c>
      <c r="P2477" s="8">
        <f t="shared" si="383"/>
        <v>16.5</v>
      </c>
      <c r="Q2477" s="9">
        <f t="shared" si="384"/>
        <v>26.975000000000001</v>
      </c>
      <c r="R2477" s="9">
        <f t="shared" si="385"/>
        <v>18.125</v>
      </c>
      <c r="S2477" s="9">
        <f t="shared" si="386"/>
        <v>17.925000000000001</v>
      </c>
      <c r="T2477" s="9">
        <f t="shared" si="387"/>
        <v>21.625</v>
      </c>
      <c r="U2477" s="8">
        <f t="shared" si="388"/>
        <v>21.008333333333336</v>
      </c>
      <c r="V2477" s="8">
        <f t="shared" si="389"/>
        <v>21.162500000000001</v>
      </c>
    </row>
    <row r="2478" spans="1:22" ht="13.5" x14ac:dyDescent="0.25">
      <c r="A2478" s="3">
        <f>RSI!A2478</f>
        <v>45611</v>
      </c>
      <c r="B2478" s="2">
        <f>RSI!B2478</f>
        <v>0.49</v>
      </c>
      <c r="C2478" s="2">
        <f>RSI!I2478</f>
        <v>45.25262945416307</v>
      </c>
      <c r="D2478" s="2">
        <f>MACD!E2478</f>
        <v>1.7576759036554979E-2</v>
      </c>
      <c r="E2478" s="2">
        <f>MACD!F2478</f>
        <v>1.8896181161598129E-2</v>
      </c>
      <c r="F2478" s="2">
        <f>'Moving Avg'!D2478</f>
        <v>0.46799999999999997</v>
      </c>
      <c r="G2478" s="2">
        <f>'Moving Avg'!F2478</f>
        <v>0.4870000000000001</v>
      </c>
      <c r="H2478" s="2">
        <f>'Moving Avg'!G2478</f>
        <v>0.55179999999999996</v>
      </c>
      <c r="I2478" s="2">
        <f>'Moving Avg'!H2478</f>
        <v>0.6183000000000004</v>
      </c>
      <c r="J2478" s="6" t="str">
        <f>OBV!F2478</f>
        <v>BEARISH</v>
      </c>
      <c r="K2478" s="6" t="str">
        <f>OBV!G2478</f>
        <v>NEUTRAL</v>
      </c>
      <c r="L2478" s="6" t="str">
        <f>OBV!H2478</f>
        <v>BEARISH DIVERGENCE</v>
      </c>
      <c r="M2478" s="8">
        <f t="shared" si="380"/>
        <v>25</v>
      </c>
      <c r="N2478" s="8">
        <f t="shared" si="381"/>
        <v>45</v>
      </c>
      <c r="O2478" s="8">
        <f t="shared" si="382"/>
        <v>0</v>
      </c>
      <c r="P2478" s="8">
        <f t="shared" si="383"/>
        <v>16.5</v>
      </c>
      <c r="Q2478" s="9">
        <f t="shared" si="384"/>
        <v>26.975000000000001</v>
      </c>
      <c r="R2478" s="9">
        <f t="shared" si="385"/>
        <v>18.125</v>
      </c>
      <c r="S2478" s="9">
        <f t="shared" si="386"/>
        <v>17.925000000000001</v>
      </c>
      <c r="T2478" s="9">
        <f t="shared" si="387"/>
        <v>21.625</v>
      </c>
      <c r="U2478" s="8">
        <f t="shared" si="388"/>
        <v>21.008333333333336</v>
      </c>
      <c r="V2478" s="8">
        <f t="shared" si="389"/>
        <v>21.162500000000001</v>
      </c>
    </row>
    <row r="2479" spans="1:22" ht="13.5" x14ac:dyDescent="0.25">
      <c r="A2479" s="3">
        <f>RSI!A2479</f>
        <v>45614</v>
      </c>
      <c r="B2479" s="2">
        <f>RSI!B2479</f>
        <v>0.48</v>
      </c>
      <c r="C2479" s="2">
        <f>RSI!I2479</f>
        <v>42.54231508391414</v>
      </c>
      <c r="D2479" s="2">
        <f>MACD!E2479</f>
        <v>1.6096094701825492E-2</v>
      </c>
      <c r="E2479" s="2">
        <f>MACD!F2479</f>
        <v>1.8336163869643603E-2</v>
      </c>
      <c r="F2479" s="2">
        <f>'Moving Avg'!D2479</f>
        <v>0.47599999999999998</v>
      </c>
      <c r="G2479" s="2">
        <f>'Moving Avg'!F2479</f>
        <v>0.48450000000000004</v>
      </c>
      <c r="H2479" s="2">
        <f>'Moving Avg'!G2479</f>
        <v>0.5494</v>
      </c>
      <c r="I2479" s="2">
        <f>'Moving Avg'!H2479</f>
        <v>0.61690000000000045</v>
      </c>
      <c r="J2479" s="6" t="str">
        <f>OBV!F2479</f>
        <v>BEARISH</v>
      </c>
      <c r="K2479" s="6" t="str">
        <f>OBV!G2479</f>
        <v>NEUTRAL</v>
      </c>
      <c r="L2479" s="6" t="str">
        <f>OBV!H2479</f>
        <v>BEARISH DIVERGENCE</v>
      </c>
      <c r="M2479" s="8">
        <f t="shared" si="380"/>
        <v>25</v>
      </c>
      <c r="N2479" s="8">
        <f t="shared" si="381"/>
        <v>45</v>
      </c>
      <c r="O2479" s="8">
        <f t="shared" si="382"/>
        <v>0</v>
      </c>
      <c r="P2479" s="8">
        <f t="shared" si="383"/>
        <v>16.5</v>
      </c>
      <c r="Q2479" s="9">
        <f t="shared" si="384"/>
        <v>26.975000000000001</v>
      </c>
      <c r="R2479" s="9">
        <f t="shared" si="385"/>
        <v>18.125</v>
      </c>
      <c r="S2479" s="9">
        <f t="shared" si="386"/>
        <v>17.925000000000001</v>
      </c>
      <c r="T2479" s="9">
        <f t="shared" si="387"/>
        <v>21.625</v>
      </c>
      <c r="U2479" s="8">
        <f t="shared" si="388"/>
        <v>21.008333333333336</v>
      </c>
      <c r="V2479" s="8">
        <f t="shared" si="389"/>
        <v>21.162500000000001</v>
      </c>
    </row>
    <row r="2480" spans="1:22" ht="13.5" x14ac:dyDescent="0.25">
      <c r="A2480" s="3">
        <f>RSI!A2480</f>
        <v>45615</v>
      </c>
      <c r="B2480" s="2">
        <f>RSI!B2480</f>
        <v>0.48</v>
      </c>
      <c r="C2480" s="2">
        <f>RSI!I2480</f>
        <v>42.542315083914147</v>
      </c>
      <c r="D2480" s="2">
        <f>MACD!E2480</f>
        <v>1.1903595924452504E-2</v>
      </c>
      <c r="E2480" s="2">
        <f>MACD!F2480</f>
        <v>1.7049650280605386E-2</v>
      </c>
      <c r="F2480" s="2">
        <f>'Moving Avg'!D2480</f>
        <v>0.48200000000000004</v>
      </c>
      <c r="G2480" s="2">
        <f>'Moving Avg'!F2480</f>
        <v>0.4830000000000001</v>
      </c>
      <c r="H2480" s="2">
        <f>'Moving Avg'!G2480</f>
        <v>0.54700000000000004</v>
      </c>
      <c r="I2480" s="2">
        <f>'Moving Avg'!H2480</f>
        <v>0.61555000000000049</v>
      </c>
      <c r="J2480" s="6" t="str">
        <f>OBV!F2480</f>
        <v>BEARISH</v>
      </c>
      <c r="K2480" s="6" t="str">
        <f>OBV!G2480</f>
        <v>NEUTRAL</v>
      </c>
      <c r="L2480" s="6" t="str">
        <f>OBV!H2480</f>
        <v>BEARISH DIVERGENCE</v>
      </c>
      <c r="M2480" s="8">
        <f t="shared" si="380"/>
        <v>25</v>
      </c>
      <c r="N2480" s="8">
        <f t="shared" si="381"/>
        <v>45</v>
      </c>
      <c r="O2480" s="8">
        <f t="shared" si="382"/>
        <v>0</v>
      </c>
      <c r="P2480" s="8">
        <f t="shared" si="383"/>
        <v>16.5</v>
      </c>
      <c r="Q2480" s="9">
        <f t="shared" si="384"/>
        <v>26.975000000000001</v>
      </c>
      <c r="R2480" s="9">
        <f t="shared" si="385"/>
        <v>18.125</v>
      </c>
      <c r="S2480" s="9">
        <f t="shared" si="386"/>
        <v>17.925000000000001</v>
      </c>
      <c r="T2480" s="9">
        <f t="shared" si="387"/>
        <v>21.625</v>
      </c>
      <c r="U2480" s="8">
        <f t="shared" si="388"/>
        <v>21.008333333333336</v>
      </c>
      <c r="V2480" s="8">
        <f t="shared" si="389"/>
        <v>21.162500000000001</v>
      </c>
    </row>
    <row r="2481" spans="1:22" ht="13.5" x14ac:dyDescent="0.25">
      <c r="A2481" s="3">
        <f>RSI!A2481</f>
        <v>45616</v>
      </c>
      <c r="B2481" s="2">
        <f>RSI!B2481</f>
        <v>0.48</v>
      </c>
      <c r="C2481" s="2">
        <f>RSI!I2481</f>
        <v>42.54231508391414</v>
      </c>
      <c r="D2481" s="2">
        <f>MACD!E2481</f>
        <v>5.4062980683972084E-3</v>
      </c>
      <c r="E2481" s="2">
        <f>MACD!F2481</f>
        <v>1.4720979838163751E-2</v>
      </c>
      <c r="F2481" s="2">
        <f>'Moving Avg'!D2481</f>
        <v>0.48399999999999999</v>
      </c>
      <c r="G2481" s="2">
        <f>'Moving Avg'!F2481</f>
        <v>0.4825000000000001</v>
      </c>
      <c r="H2481" s="2">
        <f>'Moving Avg'!G2481</f>
        <v>0.54420000000000013</v>
      </c>
      <c r="I2481" s="2">
        <f>'Moving Avg'!H2481</f>
        <v>0.61420000000000041</v>
      </c>
      <c r="J2481" s="6" t="str">
        <f>OBV!F2481</f>
        <v>BEARISH</v>
      </c>
      <c r="K2481" s="6" t="str">
        <f>OBV!G2481</f>
        <v>NEUTRAL</v>
      </c>
      <c r="L2481" s="6" t="str">
        <f>OBV!H2481</f>
        <v>BEARISH DIVERGENCE</v>
      </c>
      <c r="M2481" s="8">
        <f t="shared" si="380"/>
        <v>25</v>
      </c>
      <c r="N2481" s="8">
        <f t="shared" si="381"/>
        <v>45</v>
      </c>
      <c r="O2481" s="8">
        <f t="shared" si="382"/>
        <v>0</v>
      </c>
      <c r="P2481" s="8">
        <f t="shared" si="383"/>
        <v>16.5</v>
      </c>
      <c r="Q2481" s="9">
        <f t="shared" si="384"/>
        <v>26.975000000000001</v>
      </c>
      <c r="R2481" s="9">
        <f t="shared" si="385"/>
        <v>18.125</v>
      </c>
      <c r="S2481" s="9">
        <f t="shared" si="386"/>
        <v>17.925000000000001</v>
      </c>
      <c r="T2481" s="9">
        <f t="shared" si="387"/>
        <v>21.625</v>
      </c>
      <c r="U2481" s="8">
        <f t="shared" si="388"/>
        <v>21.008333333333336</v>
      </c>
      <c r="V2481" s="8">
        <f t="shared" si="389"/>
        <v>21.162500000000001</v>
      </c>
    </row>
    <row r="2482" spans="1:22" ht="13.5" x14ac:dyDescent="0.25">
      <c r="A2482" s="3">
        <f>RSI!A2482</f>
        <v>45617</v>
      </c>
      <c r="B2482" s="2">
        <f>RSI!B2482</f>
        <v>0.48</v>
      </c>
      <c r="C2482" s="2">
        <f>RSI!I2482</f>
        <v>42.542315083914133</v>
      </c>
      <c r="D2482" s="2">
        <f>MACD!E2482</f>
        <v>-3.0506309990921965E-3</v>
      </c>
      <c r="E2482" s="2">
        <f>MACD!F2482</f>
        <v>1.1166657670712562E-2</v>
      </c>
      <c r="F2482" s="2">
        <f>'Moving Avg'!D2482</f>
        <v>0.48200000000000004</v>
      </c>
      <c r="G2482" s="2">
        <f>'Moving Avg'!F2482</f>
        <v>0.48150000000000015</v>
      </c>
      <c r="H2482" s="2">
        <f>'Moving Avg'!G2482</f>
        <v>0.54139999999999999</v>
      </c>
      <c r="I2482" s="2">
        <f>'Moving Avg'!H2482</f>
        <v>0.61285000000000034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45</v>
      </c>
      <c r="O2482" s="8">
        <f t="shared" si="382"/>
        <v>0</v>
      </c>
      <c r="P2482" s="8">
        <f t="shared" si="383"/>
        <v>16.5</v>
      </c>
      <c r="Q2482" s="9">
        <f t="shared" si="384"/>
        <v>26.975000000000001</v>
      </c>
      <c r="R2482" s="9">
        <f t="shared" si="385"/>
        <v>18.125</v>
      </c>
      <c r="S2482" s="9">
        <f t="shared" si="386"/>
        <v>17.925000000000001</v>
      </c>
      <c r="T2482" s="9">
        <f t="shared" si="387"/>
        <v>21.625</v>
      </c>
      <c r="U2482" s="8">
        <f t="shared" si="388"/>
        <v>21.008333333333336</v>
      </c>
      <c r="V2482" s="8">
        <f t="shared" si="389"/>
        <v>21.162500000000001</v>
      </c>
    </row>
    <row r="2483" spans="1:22" ht="13.5" x14ac:dyDescent="0.25">
      <c r="A2483" s="3">
        <f>RSI!A2483</f>
        <v>45618</v>
      </c>
      <c r="B2483" s="2">
        <f>RSI!B2483</f>
        <v>0.48</v>
      </c>
      <c r="C2483" s="2">
        <f>RSI!I2483</f>
        <v>42.542315083914133</v>
      </c>
      <c r="D2483" s="2">
        <f>MACD!E2483</f>
        <v>-8.55904401779084E-3</v>
      </c>
      <c r="E2483" s="2">
        <f>MACD!F2483</f>
        <v>7.2215173330118822E-3</v>
      </c>
      <c r="F2483" s="2">
        <f>'Moving Avg'!D2483</f>
        <v>0.48</v>
      </c>
      <c r="G2483" s="2">
        <f>'Moving Avg'!F2483</f>
        <v>0.48050000000000015</v>
      </c>
      <c r="H2483" s="2">
        <f>'Moving Avg'!G2483</f>
        <v>0.53860000000000008</v>
      </c>
      <c r="I2483" s="2">
        <f>'Moving Avg'!H2483</f>
        <v>0.61150000000000038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45</v>
      </c>
      <c r="O2483" s="8">
        <f t="shared" si="382"/>
        <v>0</v>
      </c>
      <c r="P2483" s="8">
        <f t="shared" si="383"/>
        <v>16.5</v>
      </c>
      <c r="Q2483" s="9">
        <f t="shared" si="384"/>
        <v>26.975000000000001</v>
      </c>
      <c r="R2483" s="9">
        <f t="shared" si="385"/>
        <v>18.125</v>
      </c>
      <c r="S2483" s="9">
        <f t="shared" si="386"/>
        <v>17.925000000000001</v>
      </c>
      <c r="T2483" s="9">
        <f t="shared" si="387"/>
        <v>21.625</v>
      </c>
      <c r="U2483" s="8">
        <f t="shared" si="388"/>
        <v>21.008333333333336</v>
      </c>
      <c r="V2483" s="8">
        <f t="shared" si="389"/>
        <v>21.162500000000001</v>
      </c>
    </row>
    <row r="2484" spans="1:22" ht="13.5" x14ac:dyDescent="0.25">
      <c r="A2484" s="3">
        <f>RSI!A2484</f>
        <v>45621</v>
      </c>
      <c r="B2484" s="2">
        <f>RSI!B2484</f>
        <v>0.48</v>
      </c>
      <c r="C2484" s="2">
        <f>RSI!I2484</f>
        <v>42.542315083914133</v>
      </c>
      <c r="D2484" s="2">
        <f>MACD!E2484</f>
        <v>-1.4657555140500156E-2</v>
      </c>
      <c r="E2484" s="2">
        <f>MACD!F2484</f>
        <v>2.8457028383094751E-3</v>
      </c>
      <c r="F2484" s="2">
        <f>'Moving Avg'!D2484</f>
        <v>0.48</v>
      </c>
      <c r="G2484" s="2">
        <f>'Moving Avg'!F2484</f>
        <v>0.47950000000000015</v>
      </c>
      <c r="H2484" s="2">
        <f>'Moving Avg'!G2484</f>
        <v>0.53580000000000017</v>
      </c>
      <c r="I2484" s="2">
        <f>'Moving Avg'!H2484</f>
        <v>0.61010000000000042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25</v>
      </c>
      <c r="N2484" s="8">
        <f t="shared" si="381"/>
        <v>45</v>
      </c>
      <c r="O2484" s="8">
        <f t="shared" si="382"/>
        <v>0</v>
      </c>
      <c r="P2484" s="8">
        <f t="shared" si="383"/>
        <v>33</v>
      </c>
      <c r="Q2484" s="9">
        <f t="shared" si="384"/>
        <v>29.45</v>
      </c>
      <c r="R2484" s="9">
        <f t="shared" si="385"/>
        <v>22.25</v>
      </c>
      <c r="S2484" s="9">
        <f t="shared" si="386"/>
        <v>25.35</v>
      </c>
      <c r="T2484" s="9">
        <f t="shared" si="387"/>
        <v>25.75</v>
      </c>
      <c r="U2484" s="8">
        <f t="shared" si="388"/>
        <v>25.683333333333337</v>
      </c>
      <c r="V2484" s="8">
        <f t="shared" si="389"/>
        <v>25.700000000000003</v>
      </c>
    </row>
    <row r="2485" spans="1:22" ht="13.5" x14ac:dyDescent="0.25">
      <c r="A2485" s="3">
        <f>RSI!A2485</f>
        <v>45622</v>
      </c>
      <c r="B2485" s="2">
        <f>RSI!B2485</f>
        <v>0.46</v>
      </c>
      <c r="C2485" s="2">
        <f>RSI!I2485</f>
        <v>35.844456888248786</v>
      </c>
      <c r="D2485" s="2">
        <f>MACD!E2485</f>
        <v>-1.6704450690879225E-2</v>
      </c>
      <c r="E2485" s="2">
        <f>MACD!F2485</f>
        <v>-1.0643278675282648E-3</v>
      </c>
      <c r="F2485" s="2">
        <f>'Moving Avg'!D2485</f>
        <v>0.47599999999999998</v>
      </c>
      <c r="G2485" s="2">
        <f>'Moving Avg'!F2485</f>
        <v>0.4775000000000002</v>
      </c>
      <c r="H2485" s="2">
        <f>'Moving Avg'!G2485</f>
        <v>0.53300000000000014</v>
      </c>
      <c r="I2485" s="2">
        <f>'Moving Avg'!H2485</f>
        <v>0.60860000000000036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45</v>
      </c>
      <c r="O2485" s="8">
        <f t="shared" si="382"/>
        <v>0</v>
      </c>
      <c r="P2485" s="8">
        <f t="shared" si="383"/>
        <v>16.5</v>
      </c>
      <c r="Q2485" s="9">
        <f t="shared" si="384"/>
        <v>26.975000000000001</v>
      </c>
      <c r="R2485" s="9">
        <f t="shared" si="385"/>
        <v>18.125</v>
      </c>
      <c r="S2485" s="9">
        <f t="shared" si="386"/>
        <v>17.925000000000001</v>
      </c>
      <c r="T2485" s="9">
        <f t="shared" si="387"/>
        <v>21.625</v>
      </c>
      <c r="U2485" s="8">
        <f t="shared" si="388"/>
        <v>21.008333333333336</v>
      </c>
      <c r="V2485" s="8">
        <f t="shared" si="389"/>
        <v>21.162500000000001</v>
      </c>
    </row>
    <row r="2486" spans="1:22" ht="13.5" x14ac:dyDescent="0.25">
      <c r="A2486" s="3">
        <f>RSI!A2486</f>
        <v>45623</v>
      </c>
      <c r="B2486" s="2">
        <f>RSI!B2486</f>
        <v>0.44</v>
      </c>
      <c r="C2486" s="2">
        <f>RSI!I2486</f>
        <v>30.64805808361082</v>
      </c>
      <c r="D2486" s="2">
        <f>MACD!E2486</f>
        <v>-1.3673335231023709E-2</v>
      </c>
      <c r="E2486" s="2">
        <f>MACD!F2486</f>
        <v>-3.5861293402273536E-3</v>
      </c>
      <c r="F2486" s="2">
        <f>'Moving Avg'!D2486</f>
        <v>0.46799999999999997</v>
      </c>
      <c r="G2486" s="2">
        <f>'Moving Avg'!F2486</f>
        <v>0.47400000000000009</v>
      </c>
      <c r="H2486" s="2">
        <f>'Moving Avg'!G2486</f>
        <v>0.5302</v>
      </c>
      <c r="I2486" s="2">
        <f>'Moving Avg'!H2486</f>
        <v>0.60700000000000021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45</v>
      </c>
      <c r="O2486" s="8">
        <f t="shared" si="382"/>
        <v>0</v>
      </c>
      <c r="P2486" s="8">
        <f t="shared" si="383"/>
        <v>16.5</v>
      </c>
      <c r="Q2486" s="9">
        <f t="shared" si="384"/>
        <v>26.975000000000001</v>
      </c>
      <c r="R2486" s="9">
        <f t="shared" si="385"/>
        <v>18.125</v>
      </c>
      <c r="S2486" s="9">
        <f t="shared" si="386"/>
        <v>17.925000000000001</v>
      </c>
      <c r="T2486" s="9">
        <f t="shared" si="387"/>
        <v>21.625</v>
      </c>
      <c r="U2486" s="8">
        <f t="shared" si="388"/>
        <v>21.008333333333336</v>
      </c>
      <c r="V2486" s="8">
        <f t="shared" si="389"/>
        <v>21.162500000000001</v>
      </c>
    </row>
    <row r="2487" spans="1:22" ht="13.5" x14ac:dyDescent="0.25">
      <c r="A2487" s="3">
        <f>RSI!A2487</f>
        <v>45624</v>
      </c>
      <c r="B2487" s="2">
        <f>RSI!B2487</f>
        <v>0.45</v>
      </c>
      <c r="C2487" s="2">
        <f>RSI!I2487</f>
        <v>35.669753557608601</v>
      </c>
      <c r="D2487" s="2">
        <f>MACD!E2487</f>
        <v>-8.4646455091309525E-3</v>
      </c>
      <c r="E2487" s="2">
        <f>MACD!F2487</f>
        <v>-4.5618325740080738E-3</v>
      </c>
      <c r="F2487" s="2">
        <f>'Moving Avg'!D2487</f>
        <v>0.46200000000000002</v>
      </c>
      <c r="G2487" s="2">
        <f>'Moving Avg'!F2487</f>
        <v>0.47100000000000009</v>
      </c>
      <c r="H2487" s="2">
        <f>'Moving Avg'!G2487</f>
        <v>0.52760000000000007</v>
      </c>
      <c r="I2487" s="2">
        <f>'Moving Avg'!H2487</f>
        <v>0.60545000000000027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25</v>
      </c>
      <c r="N2487" s="8">
        <f t="shared" si="381"/>
        <v>45</v>
      </c>
      <c r="O2487" s="8">
        <f t="shared" si="382"/>
        <v>0</v>
      </c>
      <c r="P2487" s="8">
        <f t="shared" si="383"/>
        <v>16.5</v>
      </c>
      <c r="Q2487" s="9">
        <f t="shared" si="384"/>
        <v>26.975000000000001</v>
      </c>
      <c r="R2487" s="9">
        <f t="shared" si="385"/>
        <v>18.125</v>
      </c>
      <c r="S2487" s="9">
        <f t="shared" si="386"/>
        <v>17.925000000000001</v>
      </c>
      <c r="T2487" s="9">
        <f t="shared" si="387"/>
        <v>21.625</v>
      </c>
      <c r="U2487" s="8">
        <f t="shared" si="388"/>
        <v>21.008333333333336</v>
      </c>
      <c r="V2487" s="8">
        <f t="shared" si="389"/>
        <v>21.162500000000001</v>
      </c>
    </row>
    <row r="2488" spans="1:22" ht="13.5" x14ac:dyDescent="0.25">
      <c r="A2488" s="3">
        <f>RSI!A2488</f>
        <v>45625</v>
      </c>
      <c r="B2488" s="2">
        <f>RSI!B2488</f>
        <v>0.47</v>
      </c>
      <c r="C2488" s="2">
        <f>RSI!I2488</f>
        <v>44.348954670229681</v>
      </c>
      <c r="D2488" s="2">
        <f>MACD!E2488</f>
        <v>-5.3129410773445351E-3</v>
      </c>
      <c r="E2488" s="2">
        <f>MACD!F2488</f>
        <v>-4.712054274675366E-3</v>
      </c>
      <c r="F2488" s="2">
        <f>'Moving Avg'!D2488</f>
        <v>0.45999999999999996</v>
      </c>
      <c r="G2488" s="2">
        <f>'Moving Avg'!F2488</f>
        <v>0.46850000000000014</v>
      </c>
      <c r="H2488" s="2">
        <f>'Moving Avg'!G2488</f>
        <v>0.52500000000000002</v>
      </c>
      <c r="I2488" s="2">
        <f>'Moving Avg'!H2488</f>
        <v>0.6040000000000002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45</v>
      </c>
      <c r="O2488" s="8">
        <f t="shared" si="382"/>
        <v>0</v>
      </c>
      <c r="P2488" s="8">
        <f t="shared" si="383"/>
        <v>16.5</v>
      </c>
      <c r="Q2488" s="9">
        <f t="shared" si="384"/>
        <v>26.975000000000001</v>
      </c>
      <c r="R2488" s="9">
        <f t="shared" si="385"/>
        <v>18.125</v>
      </c>
      <c r="S2488" s="9">
        <f t="shared" si="386"/>
        <v>17.925000000000001</v>
      </c>
      <c r="T2488" s="9">
        <f t="shared" si="387"/>
        <v>21.625</v>
      </c>
      <c r="U2488" s="8">
        <f t="shared" si="388"/>
        <v>21.008333333333336</v>
      </c>
      <c r="V2488" s="8">
        <f t="shared" si="389"/>
        <v>21.162500000000001</v>
      </c>
    </row>
    <row r="2489" spans="1:22" ht="13.5" x14ac:dyDescent="0.25">
      <c r="A2489" s="3">
        <f>RSI!A2489</f>
        <v>45628</v>
      </c>
      <c r="B2489" s="2">
        <f>RSI!B2489</f>
        <v>0.48</v>
      </c>
      <c r="C2489" s="2">
        <f>RSI!I2489</f>
        <v>48.11803700021931</v>
      </c>
      <c r="D2489" s="2">
        <f>MACD!E2489</f>
        <v>-4.834392692584899E-3</v>
      </c>
      <c r="E2489" s="2">
        <f>MACD!F2489</f>
        <v>-4.7365219582572726E-3</v>
      </c>
      <c r="F2489" s="2">
        <f>'Moving Avg'!D2489</f>
        <v>0.45999999999999996</v>
      </c>
      <c r="G2489" s="2">
        <f>'Moving Avg'!F2489</f>
        <v>0.46750000000000014</v>
      </c>
      <c r="H2489" s="2">
        <f>'Moving Avg'!G2489</f>
        <v>0.52220000000000011</v>
      </c>
      <c r="I2489" s="2">
        <f>'Moving Avg'!H2489</f>
        <v>0.60275000000000023</v>
      </c>
      <c r="J2489" s="6" t="str">
        <f>OBV!F2489</f>
        <v>BEARISH</v>
      </c>
      <c r="K2489" s="6" t="str">
        <f>OBV!G2489</f>
        <v>NEUTRAL</v>
      </c>
      <c r="L2489" s="6" t="str">
        <f>OBV!H2489</f>
        <v>NEUTRAL</v>
      </c>
      <c r="M2489" s="8">
        <f t="shared" si="380"/>
        <v>25</v>
      </c>
      <c r="N2489" s="8">
        <f t="shared" si="381"/>
        <v>45</v>
      </c>
      <c r="O2489" s="8">
        <f t="shared" si="382"/>
        <v>0</v>
      </c>
      <c r="P2489" s="8">
        <f t="shared" si="383"/>
        <v>16.5</v>
      </c>
      <c r="Q2489" s="9">
        <f t="shared" si="384"/>
        <v>26.975000000000001</v>
      </c>
      <c r="R2489" s="9">
        <f t="shared" si="385"/>
        <v>18.125</v>
      </c>
      <c r="S2489" s="9">
        <f t="shared" si="386"/>
        <v>17.925000000000001</v>
      </c>
      <c r="T2489" s="9">
        <f t="shared" si="387"/>
        <v>21.625</v>
      </c>
      <c r="U2489" s="8">
        <f t="shared" si="388"/>
        <v>21.008333333333336</v>
      </c>
      <c r="V2489" s="8">
        <f t="shared" si="389"/>
        <v>21.162500000000001</v>
      </c>
    </row>
    <row r="2490" spans="1:22" ht="13.5" x14ac:dyDescent="0.25">
      <c r="A2490" s="3">
        <f>RSI!A2490</f>
        <v>45629</v>
      </c>
      <c r="B2490" s="2">
        <f>RSI!B2490</f>
        <v>0.49</v>
      </c>
      <c r="C2490" s="2">
        <f>RSI!I2490</f>
        <v>51.644905123352153</v>
      </c>
      <c r="D2490" s="2">
        <f>MACD!E2490</f>
        <v>-5.1451095684275083E-3</v>
      </c>
      <c r="E2490" s="2">
        <f>MACD!F2490</f>
        <v>-4.8182394802913199E-3</v>
      </c>
      <c r="F2490" s="2">
        <f>'Moving Avg'!D2490</f>
        <v>0.46600000000000003</v>
      </c>
      <c r="G2490" s="2">
        <f>'Moving Avg'!F2490</f>
        <v>0.46800000000000014</v>
      </c>
      <c r="H2490" s="2">
        <f>'Moving Avg'!G2490</f>
        <v>0.51940000000000008</v>
      </c>
      <c r="I2490" s="2">
        <f>'Moving Avg'!H2490</f>
        <v>0.60155000000000014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25</v>
      </c>
      <c r="N2490" s="8">
        <f t="shared" si="381"/>
        <v>45</v>
      </c>
      <c r="O2490" s="8">
        <f t="shared" si="382"/>
        <v>0</v>
      </c>
      <c r="P2490" s="8">
        <f t="shared" si="383"/>
        <v>83.5</v>
      </c>
      <c r="Q2490" s="9">
        <f t="shared" si="384"/>
        <v>37.024999999999999</v>
      </c>
      <c r="R2490" s="9">
        <f t="shared" si="385"/>
        <v>34.875</v>
      </c>
      <c r="S2490" s="9">
        <f t="shared" si="386"/>
        <v>48.075000000000003</v>
      </c>
      <c r="T2490" s="9">
        <f t="shared" si="387"/>
        <v>38.375</v>
      </c>
      <c r="U2490" s="8">
        <f t="shared" si="388"/>
        <v>39.991666666666667</v>
      </c>
      <c r="V2490" s="8">
        <f t="shared" si="389"/>
        <v>39.587500000000006</v>
      </c>
    </row>
    <row r="2491" spans="1:22" ht="13.5" x14ac:dyDescent="0.25">
      <c r="A2491" s="3">
        <f>RSI!A2491</f>
        <v>45630</v>
      </c>
      <c r="B2491" s="2">
        <f>RSI!B2491</f>
        <v>0.49</v>
      </c>
      <c r="C2491" s="2">
        <f>RSI!I2491</f>
        <v>51.64490512335216</v>
      </c>
      <c r="D2491" s="2">
        <f>MACD!E2491</f>
        <v>-5.4438751028520471E-3</v>
      </c>
      <c r="E2491" s="2">
        <f>MACD!F2491</f>
        <v>-4.9433666048034654E-3</v>
      </c>
      <c r="F2491" s="2">
        <f>'Moving Avg'!D2491</f>
        <v>0.47599999999999998</v>
      </c>
      <c r="G2491" s="2">
        <f>'Moving Avg'!F2491</f>
        <v>0.46950000000000014</v>
      </c>
      <c r="H2491" s="2">
        <f>'Moving Avg'!G2491</f>
        <v>0.51659999999999995</v>
      </c>
      <c r="I2491" s="2">
        <f>'Moving Avg'!H2491</f>
        <v>0.60035000000000016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45</v>
      </c>
      <c r="O2491" s="8">
        <f t="shared" si="382"/>
        <v>0</v>
      </c>
      <c r="P2491" s="8">
        <f t="shared" si="383"/>
        <v>83.5</v>
      </c>
      <c r="Q2491" s="9">
        <f t="shared" si="384"/>
        <v>37.024999999999999</v>
      </c>
      <c r="R2491" s="9">
        <f t="shared" si="385"/>
        <v>34.875</v>
      </c>
      <c r="S2491" s="9">
        <f t="shared" si="386"/>
        <v>48.075000000000003</v>
      </c>
      <c r="T2491" s="9">
        <f t="shared" si="387"/>
        <v>38.375</v>
      </c>
      <c r="U2491" s="8">
        <f t="shared" si="388"/>
        <v>39.991666666666667</v>
      </c>
      <c r="V2491" s="8">
        <f t="shared" si="389"/>
        <v>39.587500000000006</v>
      </c>
    </row>
    <row r="2492" spans="1:22" ht="13.5" x14ac:dyDescent="0.25">
      <c r="A2492" s="3">
        <f>RSI!A2492</f>
        <v>45631</v>
      </c>
      <c r="B2492" s="2">
        <f>RSI!B2492</f>
        <v>0.47</v>
      </c>
      <c r="C2492" s="2">
        <f>RSI!I2492</f>
        <v>44.610753263367805</v>
      </c>
      <c r="D2492" s="2">
        <f>MACD!E2492</f>
        <v>-4.2483908337789256E-3</v>
      </c>
      <c r="E2492" s="2">
        <f>MACD!F2492</f>
        <v>-4.8043714505985576E-3</v>
      </c>
      <c r="F2492" s="2">
        <f>'Moving Avg'!D2492</f>
        <v>0.48</v>
      </c>
      <c r="G2492" s="2">
        <f>'Moving Avg'!F2492</f>
        <v>0.4710000000000002</v>
      </c>
      <c r="H2492" s="2">
        <f>'Moving Avg'!G2492</f>
        <v>0.51339999999999986</v>
      </c>
      <c r="I2492" s="2">
        <f>'Moving Avg'!H2492</f>
        <v>0.59905000000000008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0</v>
      </c>
      <c r="O2492" s="8">
        <f t="shared" si="382"/>
        <v>0</v>
      </c>
      <c r="P2492" s="8">
        <f t="shared" si="383"/>
        <v>83.5</v>
      </c>
      <c r="Q2492" s="9">
        <f t="shared" si="384"/>
        <v>21.274999999999999</v>
      </c>
      <c r="R2492" s="9">
        <f t="shared" si="385"/>
        <v>25.875</v>
      </c>
      <c r="S2492" s="9">
        <f t="shared" si="386"/>
        <v>41.325000000000003</v>
      </c>
      <c r="T2492" s="9">
        <f t="shared" si="387"/>
        <v>27.125</v>
      </c>
      <c r="U2492" s="8">
        <f t="shared" si="388"/>
        <v>29.491666666666664</v>
      </c>
      <c r="V2492" s="8">
        <f t="shared" si="389"/>
        <v>28.9</v>
      </c>
    </row>
    <row r="2493" spans="1:22" ht="13.5" x14ac:dyDescent="0.25">
      <c r="A2493" s="3">
        <f>RSI!A2493</f>
        <v>45632</v>
      </c>
      <c r="B2493" s="2">
        <f>RSI!B2493</f>
        <v>0.45</v>
      </c>
      <c r="C2493" s="2">
        <f>RSI!I2493</f>
        <v>38.904296787758547</v>
      </c>
      <c r="D2493" s="2">
        <f>MACD!E2493</f>
        <v>-1.667901553635831E-3</v>
      </c>
      <c r="E2493" s="2">
        <f>MACD!F2493</f>
        <v>-4.177077471206013E-3</v>
      </c>
      <c r="F2493" s="2">
        <f>'Moving Avg'!D2493</f>
        <v>0.47599999999999998</v>
      </c>
      <c r="G2493" s="2">
        <f>'Moving Avg'!F2493</f>
        <v>0.47100000000000009</v>
      </c>
      <c r="H2493" s="2">
        <f>'Moving Avg'!G2493</f>
        <v>0.5099999999999999</v>
      </c>
      <c r="I2493" s="2">
        <f>'Moving Avg'!H2493</f>
        <v>0.59765000000000001</v>
      </c>
      <c r="J2493" s="6" t="str">
        <f>OBV!F2493</f>
        <v>BULLISH</v>
      </c>
      <c r="K2493" s="6" t="str">
        <f>OBV!G2493</f>
        <v>NEUTRAL</v>
      </c>
      <c r="L2493" s="6" t="str">
        <f>OBV!H2493</f>
        <v>BULLISH DIVERGENCE</v>
      </c>
      <c r="M2493" s="8">
        <f t="shared" si="380"/>
        <v>25</v>
      </c>
      <c r="N2493" s="8">
        <f t="shared" si="381"/>
        <v>0</v>
      </c>
      <c r="O2493" s="8">
        <f t="shared" si="382"/>
        <v>0</v>
      </c>
      <c r="P2493" s="8">
        <f t="shared" si="383"/>
        <v>66.5</v>
      </c>
      <c r="Q2493" s="9">
        <f t="shared" si="384"/>
        <v>18.725000000000001</v>
      </c>
      <c r="R2493" s="9">
        <f t="shared" si="385"/>
        <v>21.625</v>
      </c>
      <c r="S2493" s="9">
        <f t="shared" si="386"/>
        <v>33.674999999999997</v>
      </c>
      <c r="T2493" s="9">
        <f t="shared" si="387"/>
        <v>22.875</v>
      </c>
      <c r="U2493" s="8">
        <f t="shared" si="388"/>
        <v>24.675000000000001</v>
      </c>
      <c r="V2493" s="8">
        <f t="shared" si="389"/>
        <v>24.225000000000001</v>
      </c>
    </row>
    <row r="2494" spans="1:22" ht="13.5" x14ac:dyDescent="0.25">
      <c r="A2494" s="3">
        <f>RSI!A2494</f>
        <v>45635</v>
      </c>
      <c r="B2494" s="2">
        <f>RSI!B2494</f>
        <v>0.46</v>
      </c>
      <c r="C2494" s="2">
        <f>RSI!I2494</f>
        <v>42.841284852976919</v>
      </c>
      <c r="D2494" s="2">
        <f>MACD!E2494</f>
        <v>-2.6003666872664866E-5</v>
      </c>
      <c r="E2494" s="2">
        <f>MACD!F2494</f>
        <v>-3.3468627103393433E-3</v>
      </c>
      <c r="F2494" s="2">
        <f>'Moving Avg'!D2494</f>
        <v>0.47199999999999998</v>
      </c>
      <c r="G2494" s="2">
        <f>'Moving Avg'!F2494</f>
        <v>0.47200000000000009</v>
      </c>
      <c r="H2494" s="2">
        <f>'Moving Avg'!G2494</f>
        <v>0.50719999999999987</v>
      </c>
      <c r="I2494" s="2">
        <f>'Moving Avg'!H2494</f>
        <v>0.59644999999999992</v>
      </c>
      <c r="J2494" s="6" t="str">
        <f>OBV!F2494</f>
        <v>BULLISH</v>
      </c>
      <c r="K2494" s="6" t="str">
        <f>OBV!G2494</f>
        <v>NEUTRAL</v>
      </c>
      <c r="L2494" s="6" t="str">
        <f>OBV!H2494</f>
        <v>BULLISH DIVERGENCE</v>
      </c>
      <c r="M2494" s="8">
        <f t="shared" si="380"/>
        <v>25</v>
      </c>
      <c r="N2494" s="8">
        <f t="shared" si="381"/>
        <v>0</v>
      </c>
      <c r="O2494" s="8">
        <f t="shared" si="382"/>
        <v>0</v>
      </c>
      <c r="P2494" s="8">
        <f t="shared" si="383"/>
        <v>66.5</v>
      </c>
      <c r="Q2494" s="9">
        <f t="shared" si="384"/>
        <v>18.725000000000001</v>
      </c>
      <c r="R2494" s="9">
        <f t="shared" si="385"/>
        <v>21.625</v>
      </c>
      <c r="S2494" s="9">
        <f t="shared" si="386"/>
        <v>33.674999999999997</v>
      </c>
      <c r="T2494" s="9">
        <f t="shared" si="387"/>
        <v>22.875</v>
      </c>
      <c r="U2494" s="8">
        <f t="shared" si="388"/>
        <v>24.675000000000001</v>
      </c>
      <c r="V2494" s="8">
        <f t="shared" si="389"/>
        <v>24.225000000000001</v>
      </c>
    </row>
    <row r="2495" spans="1:22" ht="13.5" x14ac:dyDescent="0.25">
      <c r="A2495" s="3">
        <f>RSI!A2495</f>
        <v>45636</v>
      </c>
      <c r="B2495" s="2">
        <f>RSI!B2495</f>
        <v>0.44</v>
      </c>
      <c r="C2495" s="2">
        <f>RSI!I2495</f>
        <v>37.619899564981978</v>
      </c>
      <c r="D2495" s="2">
        <f>MACD!E2495</f>
        <v>-1.0684146309092313E-4</v>
      </c>
      <c r="E2495" s="2">
        <f>MACD!F2495</f>
        <v>-2.6988584608896595E-3</v>
      </c>
      <c r="F2495" s="2">
        <f>'Moving Avg'!D2495</f>
        <v>0.46200000000000002</v>
      </c>
      <c r="G2495" s="2">
        <f>'Moving Avg'!F2495</f>
        <v>0.47150000000000009</v>
      </c>
      <c r="H2495" s="2">
        <f>'Moving Avg'!G2495</f>
        <v>0.50399999999999989</v>
      </c>
      <c r="I2495" s="2">
        <f>'Moving Avg'!H2495</f>
        <v>0.59519999999999995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0</v>
      </c>
      <c r="O2495" s="8">
        <f t="shared" si="382"/>
        <v>0</v>
      </c>
      <c r="P2495" s="8">
        <f t="shared" si="383"/>
        <v>16.5</v>
      </c>
      <c r="Q2495" s="9">
        <f t="shared" si="384"/>
        <v>11.225</v>
      </c>
      <c r="R2495" s="9">
        <f t="shared" si="385"/>
        <v>9.125</v>
      </c>
      <c r="S2495" s="9">
        <f t="shared" si="386"/>
        <v>11.175000000000001</v>
      </c>
      <c r="T2495" s="9">
        <f t="shared" si="387"/>
        <v>10.375</v>
      </c>
      <c r="U2495" s="8">
        <f t="shared" si="388"/>
        <v>10.508333333333335</v>
      </c>
      <c r="V2495" s="8">
        <f t="shared" si="389"/>
        <v>10.475000000000001</v>
      </c>
    </row>
    <row r="2496" spans="1:22" ht="13.5" x14ac:dyDescent="0.25">
      <c r="A2496" s="3">
        <f>RSI!A2496</f>
        <v>45637</v>
      </c>
      <c r="B2496" s="2">
        <f>RSI!B2496</f>
        <v>0.45</v>
      </c>
      <c r="C2496" s="2">
        <f>RSI!I2496</f>
        <v>41.461560924573824</v>
      </c>
      <c r="D2496" s="2">
        <f>MACD!E2496</f>
        <v>-3.7587019420301515E-3</v>
      </c>
      <c r="E2496" s="2">
        <f>MACD!F2496</f>
        <v>-2.910827157117758E-3</v>
      </c>
      <c r="F2496" s="2">
        <f>'Moving Avg'!D2496</f>
        <v>0.45400000000000001</v>
      </c>
      <c r="G2496" s="2">
        <f>'Moving Avg'!F2496</f>
        <v>0.47050000000000003</v>
      </c>
      <c r="H2496" s="2">
        <f>'Moving Avg'!G2496</f>
        <v>0.50119999999999987</v>
      </c>
      <c r="I2496" s="2">
        <f>'Moving Avg'!H2496</f>
        <v>0.59414999999999996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45</v>
      </c>
      <c r="O2496" s="8">
        <f t="shared" si="382"/>
        <v>0</v>
      </c>
      <c r="P2496" s="8">
        <f t="shared" si="383"/>
        <v>16.5</v>
      </c>
      <c r="Q2496" s="9">
        <f t="shared" si="384"/>
        <v>26.975000000000001</v>
      </c>
      <c r="R2496" s="9">
        <f t="shared" si="385"/>
        <v>18.125</v>
      </c>
      <c r="S2496" s="9">
        <f t="shared" si="386"/>
        <v>17.925000000000001</v>
      </c>
      <c r="T2496" s="9">
        <f t="shared" si="387"/>
        <v>21.625</v>
      </c>
      <c r="U2496" s="8">
        <f t="shared" si="388"/>
        <v>21.008333333333336</v>
      </c>
      <c r="V2496" s="8">
        <f t="shared" si="389"/>
        <v>21.162500000000001</v>
      </c>
    </row>
    <row r="2497" spans="1:22" ht="13.5" x14ac:dyDescent="0.25">
      <c r="A2497" s="3">
        <f>RSI!A2497</f>
        <v>45638</v>
      </c>
      <c r="B2497" s="2">
        <f>RSI!B2497</f>
        <v>0.44</v>
      </c>
      <c r="C2497" s="2">
        <f>RSI!I2497</f>
        <v>38.882776925332585</v>
      </c>
      <c r="D2497" s="2">
        <f>MACD!E2497</f>
        <v>-4.4117698165035968E-3</v>
      </c>
      <c r="E2497" s="2">
        <f>MACD!F2497</f>
        <v>-3.211015688994926E-3</v>
      </c>
      <c r="F2497" s="2">
        <f>'Moving Avg'!D2497</f>
        <v>0.44800000000000006</v>
      </c>
      <c r="G2497" s="2">
        <f>'Moving Avg'!F2497</f>
        <v>0.46799999999999997</v>
      </c>
      <c r="H2497" s="2">
        <f>'Moving Avg'!G2497</f>
        <v>0.49819999999999998</v>
      </c>
      <c r="I2497" s="2">
        <f>'Moving Avg'!H2497</f>
        <v>0.59314999999999984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45</v>
      </c>
      <c r="O2497" s="8">
        <f t="shared" si="382"/>
        <v>0</v>
      </c>
      <c r="P2497" s="8">
        <f t="shared" si="383"/>
        <v>16.5</v>
      </c>
      <c r="Q2497" s="9">
        <f t="shared" si="384"/>
        <v>26.975000000000001</v>
      </c>
      <c r="R2497" s="9">
        <f t="shared" si="385"/>
        <v>18.125</v>
      </c>
      <c r="S2497" s="9">
        <f t="shared" si="386"/>
        <v>17.925000000000001</v>
      </c>
      <c r="T2497" s="9">
        <f t="shared" si="387"/>
        <v>21.625</v>
      </c>
      <c r="U2497" s="8">
        <f t="shared" si="388"/>
        <v>21.008333333333336</v>
      </c>
      <c r="V2497" s="8">
        <f t="shared" si="389"/>
        <v>21.162500000000001</v>
      </c>
    </row>
    <row r="2498" spans="1:22" ht="13.5" x14ac:dyDescent="0.25">
      <c r="A2498" s="3">
        <f>RSI!A2498</f>
        <v>45639</v>
      </c>
      <c r="B2498" s="2">
        <f>RSI!B2498</f>
        <v>0.45</v>
      </c>
      <c r="C2498" s="2">
        <f>RSI!I2498</f>
        <v>42.719502883857707</v>
      </c>
      <c r="D2498" s="2">
        <f>MACD!E2498</f>
        <v>-2.4230136518716416E-3</v>
      </c>
      <c r="E2498" s="2">
        <f>MACD!F2498</f>
        <v>-3.0534152815702696E-3</v>
      </c>
      <c r="F2498" s="2">
        <f>'Moving Avg'!D2498</f>
        <v>0.44800000000000006</v>
      </c>
      <c r="G2498" s="2">
        <f>'Moving Avg'!F2498</f>
        <v>0.46599999999999991</v>
      </c>
      <c r="H2498" s="2">
        <f>'Moving Avg'!G2498</f>
        <v>0.49579999999999996</v>
      </c>
      <c r="I2498" s="2">
        <f>'Moving Avg'!H2498</f>
        <v>0.59229999999999994</v>
      </c>
      <c r="J2498" s="6" t="str">
        <f>OBV!F2498</f>
        <v>BEARISH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11.225</v>
      </c>
      <c r="R2498" s="9">
        <f t="shared" si="385"/>
        <v>9.125</v>
      </c>
      <c r="S2498" s="9">
        <f t="shared" si="386"/>
        <v>11.175000000000001</v>
      </c>
      <c r="T2498" s="9">
        <f t="shared" si="387"/>
        <v>10.375</v>
      </c>
      <c r="U2498" s="8">
        <f t="shared" si="388"/>
        <v>10.508333333333335</v>
      </c>
      <c r="V2498" s="8">
        <f t="shared" si="389"/>
        <v>10.475000000000001</v>
      </c>
    </row>
    <row r="2499" spans="1:22" ht="13.5" x14ac:dyDescent="0.25">
      <c r="A2499" s="3">
        <f>RSI!A2499</f>
        <v>45642</v>
      </c>
      <c r="B2499" s="2">
        <f>RSI!B2499</f>
        <v>0.45</v>
      </c>
      <c r="C2499" s="2">
        <f>RSI!I2499</f>
        <v>42.719502883857707</v>
      </c>
      <c r="D2499" s="2">
        <f>MACD!E2499</f>
        <v>9.2912309992687625E-4</v>
      </c>
      <c r="E2499" s="2">
        <f>MACD!F2499</f>
        <v>-2.2569076052708407E-3</v>
      </c>
      <c r="F2499" s="2">
        <f>'Moving Avg'!D2499</f>
        <v>0.44600000000000001</v>
      </c>
      <c r="G2499" s="2">
        <f>'Moving Avg'!F2499</f>
        <v>0.46449999999999997</v>
      </c>
      <c r="H2499" s="2">
        <f>'Moving Avg'!G2499</f>
        <v>0.49379999999999996</v>
      </c>
      <c r="I2499" s="2">
        <f>'Moving Avg'!H2499</f>
        <v>0.59154999999999991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0</v>
      </c>
      <c r="P2499" s="8">
        <f t="shared" si="393"/>
        <v>16.5</v>
      </c>
      <c r="Q2499" s="9">
        <f t="shared" ref="Q2499:Q2562" si="394">0.35*M2499+N2499*0.35+O2499*0.15+P2499*0.15</f>
        <v>11.225</v>
      </c>
      <c r="R2499" s="9">
        <f t="shared" ref="R2499:R2562" si="395">M2499*0.2+N2499*0.2+O2499*0.35+P2499*0.25</f>
        <v>9.125</v>
      </c>
      <c r="S2499" s="9">
        <f t="shared" ref="S2499:S2562" si="396">M2499*0.15+N2499*0.15+O2499*0.25+P2499*0.45</f>
        <v>11.175000000000001</v>
      </c>
      <c r="T2499" s="9">
        <f t="shared" ref="T2499:T2562" si="397">0.25*SUM(M2499:P2499)</f>
        <v>10.375</v>
      </c>
      <c r="U2499" s="8">
        <f t="shared" ref="U2499:U2562" si="398">SUM(Q2499:S2499)/3</f>
        <v>10.508333333333335</v>
      </c>
      <c r="V2499" s="8">
        <f t="shared" ref="V2499:V2562" si="399">SUM(Q2499:T2499)/4</f>
        <v>10.475000000000001</v>
      </c>
    </row>
    <row r="2500" spans="1:22" ht="13.5" x14ac:dyDescent="0.25">
      <c r="A2500" s="3">
        <f>RSI!A2500</f>
        <v>45644</v>
      </c>
      <c r="B2500" s="2">
        <f>RSI!B2500</f>
        <v>0.44</v>
      </c>
      <c r="C2500" s="2">
        <f>RSI!I2500</f>
        <v>39.820346959084773</v>
      </c>
      <c r="D2500" s="2">
        <f>MACD!E2500</f>
        <v>6.1659353915077819E-3</v>
      </c>
      <c r="E2500" s="2">
        <f>MACD!F2500</f>
        <v>-5.7233900591511632E-4</v>
      </c>
      <c r="F2500" s="2">
        <f>'Moving Avg'!D2500</f>
        <v>0.44600000000000001</v>
      </c>
      <c r="G2500" s="2">
        <f>'Moving Avg'!F2500</f>
        <v>0.46250000000000002</v>
      </c>
      <c r="H2500" s="2">
        <f>'Moving Avg'!G2500</f>
        <v>0.49159999999999998</v>
      </c>
      <c r="I2500" s="2">
        <f>'Moving Avg'!H2500</f>
        <v>0.59064999999999979</v>
      </c>
      <c r="J2500" s="6" t="str">
        <f>OBV!F2500</f>
        <v>BEARISH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0</v>
      </c>
      <c r="P2500" s="8">
        <f t="shared" si="393"/>
        <v>16.5</v>
      </c>
      <c r="Q2500" s="9">
        <f t="shared" si="394"/>
        <v>11.225</v>
      </c>
      <c r="R2500" s="9">
        <f t="shared" si="395"/>
        <v>9.125</v>
      </c>
      <c r="S2500" s="9">
        <f t="shared" si="396"/>
        <v>11.175000000000001</v>
      </c>
      <c r="T2500" s="9">
        <f t="shared" si="397"/>
        <v>10.375</v>
      </c>
      <c r="U2500" s="8">
        <f t="shared" si="398"/>
        <v>10.508333333333335</v>
      </c>
      <c r="V2500" s="8">
        <f t="shared" si="399"/>
        <v>10.475000000000001</v>
      </c>
    </row>
    <row r="2501" spans="1:22" ht="13.5" x14ac:dyDescent="0.25">
      <c r="A2501" s="3">
        <f>RSI!A2501</f>
        <v>45645</v>
      </c>
      <c r="B2501" s="2">
        <f>RSI!B2501</f>
        <v>0.43</v>
      </c>
      <c r="C2501" s="2">
        <f>RSI!I2501</f>
        <v>37.108277184550232</v>
      </c>
      <c r="D2501" s="2">
        <f>MACD!E2501</f>
        <v>1.150912524512232E-2</v>
      </c>
      <c r="E2501" s="2">
        <f>MACD!F2501</f>
        <v>1.843953844292371E-3</v>
      </c>
      <c r="F2501" s="2">
        <f>'Moving Avg'!D2501</f>
        <v>0.442</v>
      </c>
      <c r="G2501" s="2">
        <f>'Moving Avg'!F2501</f>
        <v>0.45999999999999996</v>
      </c>
      <c r="H2501" s="2">
        <f>'Moving Avg'!G2501</f>
        <v>0.48880000000000001</v>
      </c>
      <c r="I2501" s="2">
        <f>'Moving Avg'!H2501</f>
        <v>0.5895999999999999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0"/>
        <v>25</v>
      </c>
      <c r="N2501" s="8">
        <f t="shared" si="391"/>
        <v>0</v>
      </c>
      <c r="O2501" s="8">
        <f t="shared" si="392"/>
        <v>0</v>
      </c>
      <c r="P2501" s="8">
        <f t="shared" si="393"/>
        <v>16.5</v>
      </c>
      <c r="Q2501" s="9">
        <f t="shared" si="394"/>
        <v>11.225</v>
      </c>
      <c r="R2501" s="9">
        <f t="shared" si="395"/>
        <v>9.125</v>
      </c>
      <c r="S2501" s="9">
        <f t="shared" si="396"/>
        <v>11.175000000000001</v>
      </c>
      <c r="T2501" s="9">
        <f t="shared" si="397"/>
        <v>10.375</v>
      </c>
      <c r="U2501" s="8">
        <f t="shared" si="398"/>
        <v>10.508333333333335</v>
      </c>
      <c r="V2501" s="8">
        <f t="shared" si="399"/>
        <v>10.475000000000001</v>
      </c>
    </row>
    <row r="2502" spans="1:22" ht="13.5" x14ac:dyDescent="0.25">
      <c r="A2502" s="3">
        <f>RSI!A2502</f>
        <v>45646</v>
      </c>
      <c r="B2502" s="2">
        <f>RSI!B2502</f>
        <v>0.43</v>
      </c>
      <c r="C2502" s="2">
        <f>RSI!I2502</f>
        <v>37.108277184550225</v>
      </c>
      <c r="D2502" s="2">
        <f>MACD!E2502</f>
        <v>1.3171064586328884E-2</v>
      </c>
      <c r="E2502" s="2">
        <f>MACD!F2502</f>
        <v>4.1093759926996744E-3</v>
      </c>
      <c r="F2502" s="2">
        <f>'Moving Avg'!D2502</f>
        <v>0.44000000000000006</v>
      </c>
      <c r="G2502" s="2">
        <f>'Moving Avg'!F2502</f>
        <v>0.45750000000000002</v>
      </c>
      <c r="H2502" s="2">
        <f>'Moving Avg'!G2502</f>
        <v>0.48559999999999998</v>
      </c>
      <c r="I2502" s="2">
        <f>'Moving Avg'!H2502</f>
        <v>0.58844999999999992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0</v>
      </c>
      <c r="O2502" s="8">
        <f t="shared" si="392"/>
        <v>0</v>
      </c>
      <c r="P2502" s="8">
        <f t="shared" si="393"/>
        <v>16.5</v>
      </c>
      <c r="Q2502" s="9">
        <f t="shared" si="394"/>
        <v>11.225</v>
      </c>
      <c r="R2502" s="9">
        <f t="shared" si="395"/>
        <v>9.125</v>
      </c>
      <c r="S2502" s="9">
        <f t="shared" si="396"/>
        <v>11.175000000000001</v>
      </c>
      <c r="T2502" s="9">
        <f t="shared" si="397"/>
        <v>10.375</v>
      </c>
      <c r="U2502" s="8">
        <f t="shared" si="398"/>
        <v>10.508333333333335</v>
      </c>
      <c r="V2502" s="8">
        <f t="shared" si="399"/>
        <v>10.475000000000001</v>
      </c>
    </row>
    <row r="2503" spans="1:22" ht="13.5" x14ac:dyDescent="0.25">
      <c r="A2503" s="3">
        <f>RSI!A2503</f>
        <v>45649</v>
      </c>
      <c r="B2503" s="2">
        <f>RSI!B2503</f>
        <v>0.43</v>
      </c>
      <c r="C2503" s="2">
        <f>RSI!I2503</f>
        <v>37.108277184550225</v>
      </c>
      <c r="D2503" s="2">
        <f>MACD!E2503</f>
        <v>1.1701973590563908E-2</v>
      </c>
      <c r="E2503" s="2">
        <f>MACD!F2503</f>
        <v>5.6278955122725212E-3</v>
      </c>
      <c r="F2503" s="2">
        <f>'Moving Avg'!D2503</f>
        <v>0.43600000000000005</v>
      </c>
      <c r="G2503" s="2">
        <f>'Moving Avg'!F2503</f>
        <v>0.45500000000000007</v>
      </c>
      <c r="H2503" s="2">
        <f>'Moving Avg'!G2503</f>
        <v>0.48199999999999998</v>
      </c>
      <c r="I2503" s="2">
        <f>'Moving Avg'!H2503</f>
        <v>0.58719999999999994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0</v>
      </c>
      <c r="O2503" s="8">
        <f t="shared" si="392"/>
        <v>0</v>
      </c>
      <c r="P2503" s="8">
        <f t="shared" si="393"/>
        <v>16.5</v>
      </c>
      <c r="Q2503" s="9">
        <f t="shared" si="394"/>
        <v>11.225</v>
      </c>
      <c r="R2503" s="9">
        <f t="shared" si="395"/>
        <v>9.125</v>
      </c>
      <c r="S2503" s="9">
        <f t="shared" si="396"/>
        <v>11.175000000000001</v>
      </c>
      <c r="T2503" s="9">
        <f t="shared" si="397"/>
        <v>10.375</v>
      </c>
      <c r="U2503" s="8">
        <f t="shared" si="398"/>
        <v>10.508333333333335</v>
      </c>
      <c r="V2503" s="8">
        <f t="shared" si="399"/>
        <v>10.475000000000001</v>
      </c>
    </row>
    <row r="2504" spans="1:22" ht="13.5" x14ac:dyDescent="0.25">
      <c r="A2504" s="3">
        <f>RSI!A2504</f>
        <v>45650</v>
      </c>
      <c r="B2504" s="2">
        <f>RSI!B2504</f>
        <v>0.43</v>
      </c>
      <c r="C2504" s="2">
        <f>RSI!I2504</f>
        <v>37.108277184550225</v>
      </c>
      <c r="D2504" s="2">
        <f>MACD!E2504</f>
        <v>1.2184002313647579E-2</v>
      </c>
      <c r="E2504" s="2">
        <f>MACD!F2504</f>
        <v>6.9391168725475329E-3</v>
      </c>
      <c r="F2504" s="2">
        <f>'Moving Avg'!D2504</f>
        <v>0.43200000000000005</v>
      </c>
      <c r="G2504" s="2">
        <f>'Moving Avg'!F2504</f>
        <v>0.45250000000000001</v>
      </c>
      <c r="H2504" s="2">
        <f>'Moving Avg'!G2504</f>
        <v>0.47879999999999995</v>
      </c>
      <c r="I2504" s="2">
        <f>'Moving Avg'!H2504</f>
        <v>0.58599999999999997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0</v>
      </c>
      <c r="P2504" s="8">
        <f t="shared" si="393"/>
        <v>16.5</v>
      </c>
      <c r="Q2504" s="9">
        <f t="shared" si="394"/>
        <v>11.225</v>
      </c>
      <c r="R2504" s="9">
        <f t="shared" si="395"/>
        <v>9.125</v>
      </c>
      <c r="S2504" s="9">
        <f t="shared" si="396"/>
        <v>11.175000000000001</v>
      </c>
      <c r="T2504" s="9">
        <f t="shared" si="397"/>
        <v>10.375</v>
      </c>
      <c r="U2504" s="8">
        <f t="shared" si="398"/>
        <v>10.508333333333335</v>
      </c>
      <c r="V2504" s="8">
        <f t="shared" si="399"/>
        <v>10.475000000000001</v>
      </c>
    </row>
    <row r="2505" spans="1:22" ht="13.5" x14ac:dyDescent="0.25">
      <c r="A2505" s="3">
        <f>RSI!A2505</f>
        <v>45651</v>
      </c>
      <c r="B2505" s="2">
        <f>RSI!B2505</f>
        <v>0.43</v>
      </c>
      <c r="C2505" s="2">
        <f>RSI!I2505</f>
        <v>37.108277184550232</v>
      </c>
      <c r="D2505" s="2">
        <f>MACD!E2505</f>
        <v>9.6877683808653803E-3</v>
      </c>
      <c r="E2505" s="2">
        <f>MACD!F2505</f>
        <v>7.488847174211102E-3</v>
      </c>
      <c r="F2505" s="2">
        <f>'Moving Avg'!D2505</f>
        <v>0.43</v>
      </c>
      <c r="G2505" s="2">
        <f>'Moving Avg'!F2505</f>
        <v>0.45100000000000007</v>
      </c>
      <c r="H2505" s="2">
        <f>'Moving Avg'!G2505</f>
        <v>0.47559999999999997</v>
      </c>
      <c r="I2505" s="2">
        <f>'Moving Avg'!H2505</f>
        <v>0.58470000000000011</v>
      </c>
      <c r="J2505" s="6" t="str">
        <f>OBV!F2505</f>
        <v>BEARISH</v>
      </c>
      <c r="K2505" s="6" t="str">
        <f>OBV!G2505</f>
        <v>NEUTRAL</v>
      </c>
      <c r="L2505" s="6" t="str">
        <f>OBV!H2505</f>
        <v>CONFIRMED BEARISH</v>
      </c>
      <c r="M2505" s="8">
        <f t="shared" si="390"/>
        <v>25</v>
      </c>
      <c r="N2505" s="8">
        <f t="shared" si="391"/>
        <v>0</v>
      </c>
      <c r="O2505" s="8">
        <f t="shared" si="392"/>
        <v>0</v>
      </c>
      <c r="P2505" s="8">
        <f t="shared" si="393"/>
        <v>16.5</v>
      </c>
      <c r="Q2505" s="9">
        <f t="shared" si="394"/>
        <v>11.225</v>
      </c>
      <c r="R2505" s="9">
        <f t="shared" si="395"/>
        <v>9.125</v>
      </c>
      <c r="S2505" s="9">
        <f t="shared" si="396"/>
        <v>11.175000000000001</v>
      </c>
      <c r="T2505" s="9">
        <f t="shared" si="397"/>
        <v>10.375</v>
      </c>
      <c r="U2505" s="8">
        <f t="shared" si="398"/>
        <v>10.508333333333335</v>
      </c>
      <c r="V2505" s="8">
        <f t="shared" si="399"/>
        <v>10.475000000000001</v>
      </c>
    </row>
    <row r="2506" spans="1:22" ht="13.5" x14ac:dyDescent="0.25">
      <c r="A2506" s="3">
        <f>RSI!A2506</f>
        <v>45652</v>
      </c>
      <c r="B2506" s="2">
        <f>RSI!B2506</f>
        <v>0.43</v>
      </c>
      <c r="C2506" s="2">
        <f>RSI!I2506</f>
        <v>37.108277184550232</v>
      </c>
      <c r="D2506" s="2">
        <f>MACD!E2506</f>
        <v>9.2740492781914208E-3</v>
      </c>
      <c r="E2506" s="2">
        <f>MACD!F2506</f>
        <v>7.8458875950071661E-3</v>
      </c>
      <c r="F2506" s="2">
        <f>'Moving Avg'!D2506</f>
        <v>0.43</v>
      </c>
      <c r="G2506" s="2">
        <f>'Moving Avg'!F2506</f>
        <v>0.45050000000000001</v>
      </c>
      <c r="H2506" s="2">
        <f>'Moving Avg'!G2506</f>
        <v>0.47259999999999996</v>
      </c>
      <c r="I2506" s="2">
        <f>'Moving Avg'!H2506</f>
        <v>0.58325000000000005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0</v>
      </c>
      <c r="P2506" s="8">
        <f t="shared" si="393"/>
        <v>33</v>
      </c>
      <c r="Q2506" s="9">
        <f t="shared" si="394"/>
        <v>13.7</v>
      </c>
      <c r="R2506" s="9">
        <f t="shared" si="395"/>
        <v>13.25</v>
      </c>
      <c r="S2506" s="9">
        <f t="shared" si="396"/>
        <v>18.600000000000001</v>
      </c>
      <c r="T2506" s="9">
        <f t="shared" si="397"/>
        <v>14.5</v>
      </c>
      <c r="U2506" s="8">
        <f t="shared" si="398"/>
        <v>15.183333333333332</v>
      </c>
      <c r="V2506" s="8">
        <f t="shared" si="399"/>
        <v>15.012499999999999</v>
      </c>
    </row>
    <row r="2507" spans="1:22" ht="13.5" x14ac:dyDescent="0.25">
      <c r="A2507" s="3">
        <f>RSI!A2507</f>
        <v>45653</v>
      </c>
      <c r="B2507" s="2">
        <f>RSI!B2507</f>
        <v>0.43</v>
      </c>
      <c r="C2507" s="2">
        <f>RSI!I2507</f>
        <v>37.108277184550246</v>
      </c>
      <c r="D2507" s="2">
        <f>MACD!E2507</f>
        <v>7.5336818982821852E-3</v>
      </c>
      <c r="E2507" s="2">
        <f>MACD!F2507</f>
        <v>7.7834464556621706E-3</v>
      </c>
      <c r="F2507" s="2">
        <f>'Moving Avg'!D2507</f>
        <v>0.43</v>
      </c>
      <c r="G2507" s="2">
        <f>'Moving Avg'!F2507</f>
        <v>0.44950000000000001</v>
      </c>
      <c r="H2507" s="2">
        <f>'Moving Avg'!G2507</f>
        <v>0.47000000000000008</v>
      </c>
      <c r="I2507" s="2">
        <f>'Moving Avg'!H2507</f>
        <v>0.5818500000000002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45</v>
      </c>
      <c r="O2507" s="8">
        <f t="shared" si="392"/>
        <v>0</v>
      </c>
      <c r="P2507" s="8">
        <f t="shared" si="393"/>
        <v>33</v>
      </c>
      <c r="Q2507" s="9">
        <f t="shared" si="394"/>
        <v>29.45</v>
      </c>
      <c r="R2507" s="9">
        <f t="shared" si="395"/>
        <v>22.25</v>
      </c>
      <c r="S2507" s="9">
        <f t="shared" si="396"/>
        <v>25.35</v>
      </c>
      <c r="T2507" s="9">
        <f t="shared" si="397"/>
        <v>25.75</v>
      </c>
      <c r="U2507" s="8">
        <f t="shared" si="398"/>
        <v>25.683333333333337</v>
      </c>
      <c r="V2507" s="8">
        <f t="shared" si="399"/>
        <v>25.700000000000003</v>
      </c>
    </row>
    <row r="2508" spans="1:22" ht="13.5" x14ac:dyDescent="0.25">
      <c r="A2508" s="3">
        <f>RSI!A2508</f>
        <v>45656</v>
      </c>
      <c r="B2508" s="2">
        <f>RSI!B2508</f>
        <v>0.42</v>
      </c>
      <c r="C2508" s="2">
        <f>RSI!I2508</f>
        <v>33.298392187181392</v>
      </c>
      <c r="D2508" s="2">
        <f>MACD!E2508</f>
        <v>8.4774546701678055E-3</v>
      </c>
      <c r="E2508" s="2">
        <f>MACD!F2508</f>
        <v>7.9222480985632979E-3</v>
      </c>
      <c r="F2508" s="2">
        <f>'Moving Avg'!D2508</f>
        <v>0.42800000000000005</v>
      </c>
      <c r="G2508" s="2">
        <f>'Moving Avg'!F2508</f>
        <v>0.44699999999999995</v>
      </c>
      <c r="H2508" s="2">
        <f>'Moving Avg'!G2508</f>
        <v>0.46760000000000013</v>
      </c>
      <c r="I2508" s="2">
        <f>'Moving Avg'!H2508</f>
        <v>0.58040000000000014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25</v>
      </c>
      <c r="N2508" s="8">
        <f t="shared" si="391"/>
        <v>0</v>
      </c>
      <c r="O2508" s="8">
        <f t="shared" si="392"/>
        <v>0</v>
      </c>
      <c r="P2508" s="8">
        <f t="shared" si="393"/>
        <v>16.5</v>
      </c>
      <c r="Q2508" s="9">
        <f t="shared" si="394"/>
        <v>11.225</v>
      </c>
      <c r="R2508" s="9">
        <f t="shared" si="395"/>
        <v>9.125</v>
      </c>
      <c r="S2508" s="9">
        <f t="shared" si="396"/>
        <v>11.175000000000001</v>
      </c>
      <c r="T2508" s="9">
        <f t="shared" si="397"/>
        <v>10.375</v>
      </c>
      <c r="U2508" s="8">
        <f t="shared" si="398"/>
        <v>10.508333333333335</v>
      </c>
      <c r="V2508" s="8">
        <f t="shared" si="399"/>
        <v>10.475000000000001</v>
      </c>
    </row>
    <row r="2509" spans="1:22" ht="13.5" x14ac:dyDescent="0.25">
      <c r="A2509" s="3">
        <f>RSI!A2509</f>
        <v>45657</v>
      </c>
      <c r="B2509" s="2">
        <f>RSI!B2509</f>
        <v>0.42</v>
      </c>
      <c r="C2509" s="2">
        <f>RSI!I2509</f>
        <v>33.298392187181392</v>
      </c>
      <c r="D2509" s="2">
        <f>MACD!E2509</f>
        <v>9.4621489538940229E-3</v>
      </c>
      <c r="E2509" s="2">
        <f>MACD!F2509</f>
        <v>8.2302282696294429E-3</v>
      </c>
      <c r="F2509" s="2">
        <f>'Moving Avg'!D2509</f>
        <v>0.42599999999999999</v>
      </c>
      <c r="G2509" s="2">
        <f>'Moving Avg'!F2509</f>
        <v>0.44399999999999995</v>
      </c>
      <c r="H2509" s="2">
        <f>'Moving Avg'!G2509</f>
        <v>0.4654000000000002</v>
      </c>
      <c r="I2509" s="2">
        <f>'Moving Avg'!H2509</f>
        <v>0.57900000000000018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25</v>
      </c>
      <c r="N2509" s="8">
        <f t="shared" si="391"/>
        <v>0</v>
      </c>
      <c r="O2509" s="8">
        <f t="shared" si="392"/>
        <v>0</v>
      </c>
      <c r="P2509" s="8">
        <f t="shared" si="393"/>
        <v>16.5</v>
      </c>
      <c r="Q2509" s="9">
        <f t="shared" si="394"/>
        <v>11.225</v>
      </c>
      <c r="R2509" s="9">
        <f t="shared" si="395"/>
        <v>9.125</v>
      </c>
      <c r="S2509" s="9">
        <f t="shared" si="396"/>
        <v>11.175000000000001</v>
      </c>
      <c r="T2509" s="9">
        <f t="shared" si="397"/>
        <v>10.375</v>
      </c>
      <c r="U2509" s="8">
        <f t="shared" si="398"/>
        <v>10.508333333333335</v>
      </c>
      <c r="V2509" s="8">
        <f t="shared" si="399"/>
        <v>10.475000000000001</v>
      </c>
    </row>
    <row r="2510" spans="1:22" ht="13.5" x14ac:dyDescent="0.25">
      <c r="A2510" s="3">
        <f>RSI!A2510</f>
        <v>45659</v>
      </c>
      <c r="B2510" s="2">
        <f>RSI!B2510</f>
        <v>0.42</v>
      </c>
      <c r="C2510" s="2">
        <f>RSI!I2510</f>
        <v>33.298392187181392</v>
      </c>
      <c r="D2510" s="2">
        <f>MACD!E2510</f>
        <v>8.9292211254299314E-3</v>
      </c>
      <c r="E2510" s="2">
        <f>MACD!F2510</f>
        <v>8.3700268407895413E-3</v>
      </c>
      <c r="F2510" s="2">
        <f>'Moving Avg'!D2510</f>
        <v>0.42400000000000004</v>
      </c>
      <c r="G2510" s="2">
        <f>'Moving Avg'!F2510</f>
        <v>0.44049999999999995</v>
      </c>
      <c r="H2510" s="2">
        <f>'Moving Avg'!G2510</f>
        <v>0.46360000000000023</v>
      </c>
      <c r="I2510" s="2">
        <f>'Moving Avg'!H2510</f>
        <v>0.57760000000000022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25</v>
      </c>
      <c r="N2510" s="8">
        <f t="shared" si="391"/>
        <v>0</v>
      </c>
      <c r="O2510" s="8">
        <f t="shared" si="392"/>
        <v>0</v>
      </c>
      <c r="P2510" s="8">
        <f t="shared" si="393"/>
        <v>16.5</v>
      </c>
      <c r="Q2510" s="9">
        <f t="shared" si="394"/>
        <v>11.225</v>
      </c>
      <c r="R2510" s="9">
        <f t="shared" si="395"/>
        <v>9.125</v>
      </c>
      <c r="S2510" s="9">
        <f t="shared" si="396"/>
        <v>11.175000000000001</v>
      </c>
      <c r="T2510" s="9">
        <f t="shared" si="397"/>
        <v>10.375</v>
      </c>
      <c r="U2510" s="8">
        <f t="shared" si="398"/>
        <v>10.508333333333335</v>
      </c>
      <c r="V2510" s="8">
        <f t="shared" si="399"/>
        <v>10.475000000000001</v>
      </c>
    </row>
    <row r="2511" spans="1:22" ht="13.5" x14ac:dyDescent="0.25">
      <c r="A2511" s="3">
        <f>RSI!A2511</f>
        <v>45660</v>
      </c>
      <c r="B2511" s="2">
        <f>RSI!B2511</f>
        <v>0.42</v>
      </c>
      <c r="C2511" s="2">
        <f>RSI!I2511</f>
        <v>33.298392187181392</v>
      </c>
      <c r="D2511" s="2">
        <f>MACD!E2511</f>
        <v>7.0993862612437897E-3</v>
      </c>
      <c r="E2511" s="2">
        <f>MACD!F2511</f>
        <v>8.1158987248803917E-3</v>
      </c>
      <c r="F2511" s="2">
        <f>'Moving Avg'!D2511</f>
        <v>0.42199999999999999</v>
      </c>
      <c r="G2511" s="2">
        <f>'Moving Avg'!F2511</f>
        <v>0.43699999999999994</v>
      </c>
      <c r="H2511" s="2">
        <f>'Moving Avg'!G2511</f>
        <v>0.46220000000000022</v>
      </c>
      <c r="I2511" s="2">
        <f>'Moving Avg'!H2511</f>
        <v>0.57630000000000026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25</v>
      </c>
      <c r="N2511" s="8">
        <f t="shared" si="391"/>
        <v>45</v>
      </c>
      <c r="O2511" s="8">
        <f t="shared" si="392"/>
        <v>0</v>
      </c>
      <c r="P2511" s="8">
        <f t="shared" si="393"/>
        <v>16.5</v>
      </c>
      <c r="Q2511" s="9">
        <f t="shared" si="394"/>
        <v>26.975000000000001</v>
      </c>
      <c r="R2511" s="9">
        <f t="shared" si="395"/>
        <v>18.125</v>
      </c>
      <c r="S2511" s="9">
        <f t="shared" si="396"/>
        <v>17.925000000000001</v>
      </c>
      <c r="T2511" s="9">
        <f t="shared" si="397"/>
        <v>21.625</v>
      </c>
      <c r="U2511" s="8">
        <f t="shared" si="398"/>
        <v>21.008333333333336</v>
      </c>
      <c r="V2511" s="8">
        <f t="shared" si="399"/>
        <v>21.162500000000001</v>
      </c>
    </row>
    <row r="2512" spans="1:22" ht="13.5" x14ac:dyDescent="0.25">
      <c r="A2512" s="3">
        <f>RSI!A2512</f>
        <v>45663</v>
      </c>
      <c r="B2512" s="2">
        <f>RSI!B2512</f>
        <v>0.42</v>
      </c>
      <c r="C2512" s="2">
        <f>RSI!I2512</f>
        <v>33.298392187181392</v>
      </c>
      <c r="D2512" s="2">
        <f>MACD!E2512</f>
        <v>5.6988103846165594E-3</v>
      </c>
      <c r="E2512" s="2">
        <f>MACD!F2512</f>
        <v>7.6324810568276259E-3</v>
      </c>
      <c r="F2512" s="2">
        <f>'Moving Avg'!D2512</f>
        <v>0.42000000000000004</v>
      </c>
      <c r="G2512" s="2">
        <f>'Moving Avg'!F2512</f>
        <v>0.4345</v>
      </c>
      <c r="H2512" s="2">
        <f>'Moving Avg'!G2512</f>
        <v>0.46060000000000023</v>
      </c>
      <c r="I2512" s="2">
        <f>'Moving Avg'!H2512</f>
        <v>0.57515000000000027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45</v>
      </c>
      <c r="O2512" s="8">
        <f t="shared" si="392"/>
        <v>0</v>
      </c>
      <c r="P2512" s="8">
        <f t="shared" si="393"/>
        <v>16.5</v>
      </c>
      <c r="Q2512" s="9">
        <f t="shared" si="394"/>
        <v>26.975000000000001</v>
      </c>
      <c r="R2512" s="9">
        <f t="shared" si="395"/>
        <v>18.125</v>
      </c>
      <c r="S2512" s="9">
        <f t="shared" si="396"/>
        <v>17.925000000000001</v>
      </c>
      <c r="T2512" s="9">
        <f t="shared" si="397"/>
        <v>21.625</v>
      </c>
      <c r="U2512" s="8">
        <f t="shared" si="398"/>
        <v>21.008333333333336</v>
      </c>
      <c r="V2512" s="8">
        <f t="shared" si="399"/>
        <v>21.162500000000001</v>
      </c>
    </row>
    <row r="2513" spans="1:22" ht="13.5" x14ac:dyDescent="0.25">
      <c r="A2513" s="3">
        <f>RSI!A2513</f>
        <v>45664</v>
      </c>
      <c r="B2513" s="2">
        <f>RSI!B2513</f>
        <v>0.42</v>
      </c>
      <c r="C2513" s="2">
        <f>RSI!I2513</f>
        <v>33.298392187181392</v>
      </c>
      <c r="D2513" s="2">
        <f>MACD!E2513</f>
        <v>4.6505095082320924E-3</v>
      </c>
      <c r="E2513" s="2">
        <f>MACD!F2513</f>
        <v>7.0360867471085196E-3</v>
      </c>
      <c r="F2513" s="2">
        <f>'Moving Avg'!D2513</f>
        <v>0.42000000000000004</v>
      </c>
      <c r="G2513" s="2">
        <f>'Moving Avg'!F2513</f>
        <v>0.433</v>
      </c>
      <c r="H2513" s="2">
        <f>'Moving Avg'!G2513</f>
        <v>0.4590000000000003</v>
      </c>
      <c r="I2513" s="2">
        <f>'Moving Avg'!H2513</f>
        <v>0.57400000000000029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25</v>
      </c>
      <c r="N2513" s="8">
        <f t="shared" si="391"/>
        <v>45</v>
      </c>
      <c r="O2513" s="8">
        <f t="shared" si="392"/>
        <v>0</v>
      </c>
      <c r="P2513" s="8">
        <f t="shared" si="393"/>
        <v>33</v>
      </c>
      <c r="Q2513" s="9">
        <f t="shared" si="394"/>
        <v>29.45</v>
      </c>
      <c r="R2513" s="9">
        <f t="shared" si="395"/>
        <v>22.25</v>
      </c>
      <c r="S2513" s="9">
        <f t="shared" si="396"/>
        <v>25.35</v>
      </c>
      <c r="T2513" s="9">
        <f t="shared" si="397"/>
        <v>25.75</v>
      </c>
      <c r="U2513" s="8">
        <f t="shared" si="398"/>
        <v>25.683333333333337</v>
      </c>
      <c r="V2513" s="8">
        <f t="shared" si="399"/>
        <v>25.700000000000003</v>
      </c>
    </row>
    <row r="2514" spans="1:22" ht="13.5" x14ac:dyDescent="0.25">
      <c r="A2514" s="3">
        <f>RSI!A2514</f>
        <v>45665</v>
      </c>
      <c r="B2514" s="2">
        <f>RSI!B2514</f>
        <v>0.42</v>
      </c>
      <c r="C2514" s="2">
        <f>RSI!I2514</f>
        <v>33.298392187181392</v>
      </c>
      <c r="D2514" s="2">
        <f>MACD!E2514</f>
        <v>3.8901540123954526E-3</v>
      </c>
      <c r="E2514" s="2">
        <f>MACD!F2514</f>
        <v>6.4069002001659065E-3</v>
      </c>
      <c r="F2514" s="2">
        <f>'Moving Avg'!D2514</f>
        <v>0.42000000000000004</v>
      </c>
      <c r="G2514" s="2">
        <f>'Moving Avg'!F2514</f>
        <v>0.43099999999999994</v>
      </c>
      <c r="H2514" s="2">
        <f>'Moving Avg'!G2514</f>
        <v>0.45740000000000031</v>
      </c>
      <c r="I2514" s="2">
        <f>'Moving Avg'!H2514</f>
        <v>0.5728500000000003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25</v>
      </c>
      <c r="N2514" s="8">
        <f t="shared" si="391"/>
        <v>45</v>
      </c>
      <c r="O2514" s="8">
        <f t="shared" si="392"/>
        <v>0</v>
      </c>
      <c r="P2514" s="8">
        <f t="shared" si="393"/>
        <v>33</v>
      </c>
      <c r="Q2514" s="9">
        <f t="shared" si="394"/>
        <v>29.45</v>
      </c>
      <c r="R2514" s="9">
        <f t="shared" si="395"/>
        <v>22.25</v>
      </c>
      <c r="S2514" s="9">
        <f t="shared" si="396"/>
        <v>25.35</v>
      </c>
      <c r="T2514" s="9">
        <f t="shared" si="397"/>
        <v>25.75</v>
      </c>
      <c r="U2514" s="8">
        <f t="shared" si="398"/>
        <v>25.683333333333337</v>
      </c>
      <c r="V2514" s="8">
        <f t="shared" si="399"/>
        <v>25.700000000000003</v>
      </c>
    </row>
    <row r="2515" spans="1:22" ht="13.5" x14ac:dyDescent="0.25">
      <c r="A2515" s="3">
        <f>RSI!A2515</f>
        <v>45666</v>
      </c>
      <c r="B2515" s="2">
        <f>RSI!B2515</f>
        <v>0.42</v>
      </c>
      <c r="C2515" s="2">
        <f>RSI!I2515</f>
        <v>33.298392187181392</v>
      </c>
      <c r="D2515" s="2">
        <f>MACD!E2515</f>
        <v>3.3640617690773311E-3</v>
      </c>
      <c r="E2515" s="2">
        <f>MACD!F2515</f>
        <v>5.798332513948192E-3</v>
      </c>
      <c r="F2515" s="2">
        <f>'Moving Avg'!D2515</f>
        <v>0.42000000000000004</v>
      </c>
      <c r="G2515" s="2">
        <f>'Moving Avg'!F2515</f>
        <v>0.43</v>
      </c>
      <c r="H2515" s="2">
        <f>'Moving Avg'!G2515</f>
        <v>0.45580000000000026</v>
      </c>
      <c r="I2515" s="2">
        <f>'Moving Avg'!H2515</f>
        <v>0.57170000000000032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25</v>
      </c>
      <c r="N2515" s="8">
        <f t="shared" si="391"/>
        <v>45</v>
      </c>
      <c r="O2515" s="8">
        <f t="shared" si="392"/>
        <v>0</v>
      </c>
      <c r="P2515" s="8">
        <f t="shared" si="393"/>
        <v>33</v>
      </c>
      <c r="Q2515" s="9">
        <f t="shared" si="394"/>
        <v>29.45</v>
      </c>
      <c r="R2515" s="9">
        <f t="shared" si="395"/>
        <v>22.25</v>
      </c>
      <c r="S2515" s="9">
        <f t="shared" si="396"/>
        <v>25.35</v>
      </c>
      <c r="T2515" s="9">
        <f t="shared" si="397"/>
        <v>25.75</v>
      </c>
      <c r="U2515" s="8">
        <f t="shared" si="398"/>
        <v>25.683333333333337</v>
      </c>
      <c r="V2515" s="8">
        <f t="shared" si="399"/>
        <v>25.700000000000003</v>
      </c>
    </row>
    <row r="2516" spans="1:22" ht="13.5" x14ac:dyDescent="0.25">
      <c r="A2516" s="3">
        <f>RSI!A2516</f>
        <v>45667</v>
      </c>
      <c r="B2516" s="2">
        <f>RSI!B2516</f>
        <v>0.41</v>
      </c>
      <c r="C2516" s="2">
        <f>RSI!I2516</f>
        <v>28.082239652792538</v>
      </c>
      <c r="D2516" s="2">
        <f>MACD!E2516</f>
        <v>3.7682452050066262E-3</v>
      </c>
      <c r="E2516" s="2">
        <f>MACD!F2516</f>
        <v>5.3923150521598788E-3</v>
      </c>
      <c r="F2516" s="2">
        <f>'Moving Avg'!D2516</f>
        <v>0.41799999999999998</v>
      </c>
      <c r="G2516" s="2">
        <f>'Moving Avg'!F2516</f>
        <v>0.42800000000000005</v>
      </c>
      <c r="H2516" s="2">
        <f>'Moving Avg'!G2516</f>
        <v>0.45380000000000026</v>
      </c>
      <c r="I2516" s="2">
        <f>'Moving Avg'!H2516</f>
        <v>0.57060000000000033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45</v>
      </c>
      <c r="O2516" s="8">
        <f t="shared" si="392"/>
        <v>0</v>
      </c>
      <c r="P2516" s="8">
        <f t="shared" si="393"/>
        <v>33</v>
      </c>
      <c r="Q2516" s="9">
        <f t="shared" si="394"/>
        <v>38.200000000000003</v>
      </c>
      <c r="R2516" s="9">
        <f t="shared" si="395"/>
        <v>27.25</v>
      </c>
      <c r="S2516" s="9">
        <f t="shared" si="396"/>
        <v>29.1</v>
      </c>
      <c r="T2516" s="9">
        <f t="shared" si="397"/>
        <v>32</v>
      </c>
      <c r="U2516" s="8">
        <f t="shared" si="398"/>
        <v>31.516666666666669</v>
      </c>
      <c r="V2516" s="8">
        <f t="shared" si="399"/>
        <v>31.637500000000003</v>
      </c>
    </row>
    <row r="2517" spans="1:22" ht="13.5" x14ac:dyDescent="0.25">
      <c r="A2517" s="3">
        <f>RSI!A2517</f>
        <v>45670</v>
      </c>
      <c r="B2517" s="2">
        <f>RSI!B2517</f>
        <v>0.4</v>
      </c>
      <c r="C2517" s="2">
        <f>RSI!I2517</f>
        <v>24.028639689735911</v>
      </c>
      <c r="D2517" s="2">
        <f>MACD!E2517</f>
        <v>5.0106311425010541E-3</v>
      </c>
      <c r="E2517" s="2">
        <f>MACD!F2517</f>
        <v>5.315978270228114E-3</v>
      </c>
      <c r="F2517" s="2">
        <f>'Moving Avg'!D2517</f>
        <v>0.41399999999999998</v>
      </c>
      <c r="G2517" s="2">
        <f>'Moving Avg'!F2517</f>
        <v>0.42599999999999999</v>
      </c>
      <c r="H2517" s="2">
        <f>'Moving Avg'!G2517</f>
        <v>0.45160000000000022</v>
      </c>
      <c r="I2517" s="2">
        <f>'Moving Avg'!H2517</f>
        <v>0.56950000000000034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50</v>
      </c>
      <c r="N2517" s="8">
        <f t="shared" si="391"/>
        <v>45</v>
      </c>
      <c r="O2517" s="8">
        <f t="shared" si="392"/>
        <v>0</v>
      </c>
      <c r="P2517" s="8">
        <f t="shared" si="393"/>
        <v>16.5</v>
      </c>
      <c r="Q2517" s="9">
        <f t="shared" si="394"/>
        <v>35.725000000000001</v>
      </c>
      <c r="R2517" s="9">
        <f t="shared" si="395"/>
        <v>23.125</v>
      </c>
      <c r="S2517" s="9">
        <f t="shared" si="396"/>
        <v>21.675000000000001</v>
      </c>
      <c r="T2517" s="9">
        <f t="shared" si="397"/>
        <v>27.875</v>
      </c>
      <c r="U2517" s="8">
        <f t="shared" si="398"/>
        <v>26.841666666666669</v>
      </c>
      <c r="V2517" s="8">
        <f t="shared" si="399"/>
        <v>27.1</v>
      </c>
    </row>
    <row r="2518" spans="1:22" ht="13.5" x14ac:dyDescent="0.25">
      <c r="A2518" s="3">
        <f>RSI!A2518</f>
        <v>45671</v>
      </c>
      <c r="B2518" s="2">
        <f>RSI!B2518</f>
        <v>0.4</v>
      </c>
      <c r="C2518" s="2">
        <f>RSI!I2518</f>
        <v>24.028639689735911</v>
      </c>
      <c r="D2518" s="2">
        <f>MACD!E2518</f>
        <v>4.7303280320764585E-3</v>
      </c>
      <c r="E2518" s="2">
        <f>MACD!F2518</f>
        <v>5.1988482225977829E-3</v>
      </c>
      <c r="F2518" s="2">
        <f>'Moving Avg'!D2518</f>
        <v>0.41</v>
      </c>
      <c r="G2518" s="2">
        <f>'Moving Avg'!F2518</f>
        <v>0.42350000000000004</v>
      </c>
      <c r="H2518" s="2">
        <f>'Moving Avg'!G2518</f>
        <v>0.44920000000000021</v>
      </c>
      <c r="I2518" s="2">
        <f>'Moving Avg'!H2518</f>
        <v>0.56845000000000034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50</v>
      </c>
      <c r="N2518" s="8">
        <f t="shared" si="391"/>
        <v>45</v>
      </c>
      <c r="O2518" s="8">
        <f t="shared" si="392"/>
        <v>0</v>
      </c>
      <c r="P2518" s="8">
        <f t="shared" si="393"/>
        <v>16.5</v>
      </c>
      <c r="Q2518" s="9">
        <f t="shared" si="394"/>
        <v>35.725000000000001</v>
      </c>
      <c r="R2518" s="9">
        <f t="shared" si="395"/>
        <v>23.125</v>
      </c>
      <c r="S2518" s="9">
        <f t="shared" si="396"/>
        <v>21.675000000000001</v>
      </c>
      <c r="T2518" s="9">
        <f t="shared" si="397"/>
        <v>27.875</v>
      </c>
      <c r="U2518" s="8">
        <f t="shared" si="398"/>
        <v>26.841666666666669</v>
      </c>
      <c r="V2518" s="8">
        <f t="shared" si="399"/>
        <v>27.1</v>
      </c>
    </row>
    <row r="2519" spans="1:22" ht="13.5" x14ac:dyDescent="0.25">
      <c r="A2519" s="3">
        <f>RSI!A2519</f>
        <v>45672</v>
      </c>
      <c r="B2519" s="2">
        <f>RSI!B2519</f>
        <v>0.4</v>
      </c>
      <c r="C2519" s="2">
        <f>RSI!I2519</f>
        <v>24.028639689735911</v>
      </c>
      <c r="D2519" s="2">
        <f>MACD!E2519</f>
        <v>4.6847306887856655E-3</v>
      </c>
      <c r="E2519" s="2">
        <f>MACD!F2519</f>
        <v>5.09602471583536E-3</v>
      </c>
      <c r="F2519" s="2">
        <f>'Moving Avg'!D2519</f>
        <v>0.40599999999999997</v>
      </c>
      <c r="G2519" s="2">
        <f>'Moving Avg'!F2519</f>
        <v>0.4210000000000001</v>
      </c>
      <c r="H2519" s="2">
        <f>'Moving Avg'!G2519</f>
        <v>0.44720000000000021</v>
      </c>
      <c r="I2519" s="2">
        <f>'Moving Avg'!H2519</f>
        <v>0.56750000000000034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50</v>
      </c>
      <c r="N2519" s="8">
        <f t="shared" si="391"/>
        <v>45</v>
      </c>
      <c r="O2519" s="8">
        <f t="shared" si="392"/>
        <v>0</v>
      </c>
      <c r="P2519" s="8">
        <f t="shared" si="393"/>
        <v>16.5</v>
      </c>
      <c r="Q2519" s="9">
        <f t="shared" si="394"/>
        <v>35.725000000000001</v>
      </c>
      <c r="R2519" s="9">
        <f t="shared" si="395"/>
        <v>23.125</v>
      </c>
      <c r="S2519" s="9">
        <f t="shared" si="396"/>
        <v>21.675000000000001</v>
      </c>
      <c r="T2519" s="9">
        <f t="shared" si="397"/>
        <v>27.875</v>
      </c>
      <c r="U2519" s="8">
        <f t="shared" si="398"/>
        <v>26.841666666666669</v>
      </c>
      <c r="V2519" s="8">
        <f t="shared" si="399"/>
        <v>27.1</v>
      </c>
    </row>
    <row r="2520" spans="1:22" ht="13.5" x14ac:dyDescent="0.25">
      <c r="A2520" s="3">
        <f>RSI!A2520</f>
        <v>45673</v>
      </c>
      <c r="B2520" s="2">
        <f>RSI!B2520</f>
        <v>0.4</v>
      </c>
      <c r="C2520" s="2">
        <f>RSI!I2520</f>
        <v>24.028639689735911</v>
      </c>
      <c r="D2520" s="2">
        <f>MACD!E2520</f>
        <v>4.8235392581301162E-3</v>
      </c>
      <c r="E2520" s="2">
        <f>MACD!F2520</f>
        <v>5.0415276242943121E-3</v>
      </c>
      <c r="F2520" s="2">
        <f>'Moving Avg'!D2520</f>
        <v>0.40199999999999997</v>
      </c>
      <c r="G2520" s="2">
        <f>'Moving Avg'!F2520</f>
        <v>0.41900000000000004</v>
      </c>
      <c r="H2520" s="2">
        <f>'Moving Avg'!G2520</f>
        <v>0.44560000000000016</v>
      </c>
      <c r="I2520" s="2">
        <f>'Moving Avg'!H2520</f>
        <v>0.56660000000000033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50</v>
      </c>
      <c r="N2520" s="8">
        <f t="shared" si="391"/>
        <v>45</v>
      </c>
      <c r="O2520" s="8">
        <f t="shared" si="392"/>
        <v>0</v>
      </c>
      <c r="P2520" s="8">
        <f t="shared" si="393"/>
        <v>16.5</v>
      </c>
      <c r="Q2520" s="9">
        <f t="shared" si="394"/>
        <v>35.725000000000001</v>
      </c>
      <c r="R2520" s="9">
        <f t="shared" si="395"/>
        <v>23.125</v>
      </c>
      <c r="S2520" s="9">
        <f t="shared" si="396"/>
        <v>21.675000000000001</v>
      </c>
      <c r="T2520" s="9">
        <f t="shared" si="397"/>
        <v>27.875</v>
      </c>
      <c r="U2520" s="8">
        <f t="shared" si="398"/>
        <v>26.841666666666669</v>
      </c>
      <c r="V2520" s="8">
        <f t="shared" si="399"/>
        <v>27.1</v>
      </c>
    </row>
    <row r="2521" spans="1:22" ht="13.5" x14ac:dyDescent="0.25">
      <c r="A2521" s="3">
        <f>RSI!A2521</f>
        <v>45674</v>
      </c>
      <c r="B2521" s="2">
        <f>RSI!B2521</f>
        <v>0.4</v>
      </c>
      <c r="C2521" s="2">
        <f>RSI!I2521</f>
        <v>24.028639689735911</v>
      </c>
      <c r="D2521" s="2">
        <f>MACD!E2521</f>
        <v>5.1052435303158838E-3</v>
      </c>
      <c r="E2521" s="2">
        <f>MACD!F2521</f>
        <v>5.0542708054986266E-3</v>
      </c>
      <c r="F2521" s="2">
        <f>'Moving Avg'!D2521</f>
        <v>0.4</v>
      </c>
      <c r="G2521" s="2">
        <f>'Moving Avg'!F2521</f>
        <v>0.41750000000000009</v>
      </c>
      <c r="H2521" s="2">
        <f>'Moving Avg'!G2521</f>
        <v>0.44440000000000013</v>
      </c>
      <c r="I2521" s="2">
        <f>'Moving Avg'!H2521</f>
        <v>0.56575000000000042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50</v>
      </c>
      <c r="N2521" s="8">
        <f t="shared" si="391"/>
        <v>0</v>
      </c>
      <c r="O2521" s="8">
        <f t="shared" si="392"/>
        <v>0</v>
      </c>
      <c r="P2521" s="8">
        <f t="shared" si="393"/>
        <v>16.5</v>
      </c>
      <c r="Q2521" s="9">
        <f t="shared" si="394"/>
        <v>19.975000000000001</v>
      </c>
      <c r="R2521" s="9">
        <f t="shared" si="395"/>
        <v>14.125</v>
      </c>
      <c r="S2521" s="9">
        <f t="shared" si="396"/>
        <v>14.925000000000001</v>
      </c>
      <c r="T2521" s="9">
        <f t="shared" si="397"/>
        <v>16.625</v>
      </c>
      <c r="U2521" s="8">
        <f t="shared" si="398"/>
        <v>16.341666666666669</v>
      </c>
      <c r="V2521" s="8">
        <f t="shared" si="399"/>
        <v>16.412500000000001</v>
      </c>
    </row>
    <row r="2522" spans="1:22" ht="13.5" x14ac:dyDescent="0.25">
      <c r="A2522" s="3">
        <f>RSI!A2522</f>
        <v>45677</v>
      </c>
      <c r="B2522" s="2">
        <f>RSI!B2522</f>
        <v>0.4</v>
      </c>
      <c r="C2522" s="2">
        <f>RSI!I2522</f>
        <v>24.028639689735911</v>
      </c>
      <c r="D2522" s="2">
        <f>MACD!E2522</f>
        <v>5.4956928201443933E-3</v>
      </c>
      <c r="E2522" s="2">
        <f>MACD!F2522</f>
        <v>5.1425552084277803E-3</v>
      </c>
      <c r="F2522" s="2">
        <f>'Moving Avg'!D2522</f>
        <v>0.4</v>
      </c>
      <c r="G2522" s="2">
        <f>'Moving Avg'!F2522</f>
        <v>0.41600000000000009</v>
      </c>
      <c r="H2522" s="2">
        <f>'Moving Avg'!G2522</f>
        <v>0.44360000000000005</v>
      </c>
      <c r="I2522" s="2">
        <f>'Moving Avg'!H2522</f>
        <v>0.56500000000000039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0</v>
      </c>
      <c r="O2522" s="8">
        <f t="shared" si="392"/>
        <v>0</v>
      </c>
      <c r="P2522" s="8">
        <f t="shared" si="393"/>
        <v>33</v>
      </c>
      <c r="Q2522" s="9">
        <f t="shared" si="394"/>
        <v>22.45</v>
      </c>
      <c r="R2522" s="9">
        <f t="shared" si="395"/>
        <v>18.25</v>
      </c>
      <c r="S2522" s="9">
        <f t="shared" si="396"/>
        <v>22.35</v>
      </c>
      <c r="T2522" s="9">
        <f t="shared" si="397"/>
        <v>20.75</v>
      </c>
      <c r="U2522" s="8">
        <f t="shared" si="398"/>
        <v>21.016666666666669</v>
      </c>
      <c r="V2522" s="8">
        <f t="shared" si="399"/>
        <v>20.950000000000003</v>
      </c>
    </row>
    <row r="2523" spans="1:22" ht="13.5" x14ac:dyDescent="0.25">
      <c r="A2523" s="3">
        <f>RSI!A2523</f>
        <v>45678</v>
      </c>
      <c r="B2523" s="2">
        <f>RSI!B2523</f>
        <v>0.39</v>
      </c>
      <c r="C2523" s="2">
        <f>RSI!I2523</f>
        <v>19.612438577899965</v>
      </c>
      <c r="D2523" s="2">
        <f>MACD!E2523</f>
        <v>6.7076323740539734E-3</v>
      </c>
      <c r="E2523" s="2">
        <f>MACD!F2523</f>
        <v>5.4555706415530189E-3</v>
      </c>
      <c r="F2523" s="2">
        <f>'Moving Avg'!D2523</f>
        <v>0.39800000000000002</v>
      </c>
      <c r="G2523" s="2">
        <f>'Moving Avg'!F2523</f>
        <v>0.41400000000000015</v>
      </c>
      <c r="H2523" s="2">
        <f>'Moving Avg'!G2523</f>
        <v>0.44240000000000002</v>
      </c>
      <c r="I2523" s="2">
        <f>'Moving Avg'!H2523</f>
        <v>0.56425000000000036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0</v>
      </c>
      <c r="O2523" s="8">
        <f t="shared" si="392"/>
        <v>0</v>
      </c>
      <c r="P2523" s="8">
        <f t="shared" si="393"/>
        <v>33</v>
      </c>
      <c r="Q2523" s="9">
        <f t="shared" si="394"/>
        <v>22.45</v>
      </c>
      <c r="R2523" s="9">
        <f t="shared" si="395"/>
        <v>18.25</v>
      </c>
      <c r="S2523" s="9">
        <f t="shared" si="396"/>
        <v>22.35</v>
      </c>
      <c r="T2523" s="9">
        <f t="shared" si="397"/>
        <v>20.75</v>
      </c>
      <c r="U2523" s="8">
        <f t="shared" si="398"/>
        <v>21.016666666666669</v>
      </c>
      <c r="V2523" s="8">
        <f t="shared" si="399"/>
        <v>20.950000000000003</v>
      </c>
    </row>
    <row r="2524" spans="1:22" ht="13.5" x14ac:dyDescent="0.25">
      <c r="A2524" s="3">
        <f>RSI!A2524</f>
        <v>45679</v>
      </c>
      <c r="B2524" s="2">
        <f>RSI!B2524</f>
        <v>0.38</v>
      </c>
      <c r="C2524" s="2">
        <f>RSI!I2524</f>
        <v>16.371985779989274</v>
      </c>
      <c r="D2524" s="2">
        <f>MACD!E2524</f>
        <v>8.6633384932247037E-3</v>
      </c>
      <c r="E2524" s="2">
        <f>MACD!F2524</f>
        <v>6.0971242118873564E-3</v>
      </c>
      <c r="F2524" s="2">
        <f>'Moving Avg'!D2524</f>
        <v>0.39400000000000002</v>
      </c>
      <c r="G2524" s="2">
        <f>'Moving Avg'!F2524</f>
        <v>0.41150000000000009</v>
      </c>
      <c r="H2524" s="2">
        <f>'Moving Avg'!G2524</f>
        <v>0.44119999999999993</v>
      </c>
      <c r="I2524" s="2">
        <f>'Moving Avg'!H2524</f>
        <v>0.56345000000000034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0</v>
      </c>
      <c r="O2524" s="8">
        <f t="shared" si="392"/>
        <v>0</v>
      </c>
      <c r="P2524" s="8">
        <f t="shared" si="393"/>
        <v>33</v>
      </c>
      <c r="Q2524" s="9">
        <f t="shared" si="394"/>
        <v>22.45</v>
      </c>
      <c r="R2524" s="9">
        <f t="shared" si="395"/>
        <v>18.25</v>
      </c>
      <c r="S2524" s="9">
        <f t="shared" si="396"/>
        <v>22.35</v>
      </c>
      <c r="T2524" s="9">
        <f t="shared" si="397"/>
        <v>20.75</v>
      </c>
      <c r="U2524" s="8">
        <f t="shared" si="398"/>
        <v>21.016666666666669</v>
      </c>
      <c r="V2524" s="8">
        <f t="shared" si="399"/>
        <v>20.950000000000003</v>
      </c>
    </row>
    <row r="2525" spans="1:22" ht="13.5" x14ac:dyDescent="0.25">
      <c r="A2525" s="3">
        <f>RSI!A2525</f>
        <v>45680</v>
      </c>
      <c r="B2525" s="2">
        <f>RSI!B2525</f>
        <v>0.37</v>
      </c>
      <c r="C2525" s="2">
        <f>RSI!I2525</f>
        <v>13.898899823368438</v>
      </c>
      <c r="D2525" s="2">
        <f>MACD!E2525</f>
        <v>1.1293440569575319E-2</v>
      </c>
      <c r="E2525" s="2">
        <f>MACD!F2525</f>
        <v>7.1363874834249495E-3</v>
      </c>
      <c r="F2525" s="2">
        <f>'Moving Avg'!D2525</f>
        <v>0.38800000000000001</v>
      </c>
      <c r="G2525" s="2">
        <f>'Moving Avg'!F2525</f>
        <v>0.40850000000000009</v>
      </c>
      <c r="H2525" s="2">
        <f>'Moving Avg'!G2525</f>
        <v>0.43959999999999994</v>
      </c>
      <c r="I2525" s="2">
        <f>'Moving Avg'!H2525</f>
        <v>0.56265000000000043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0"/>
        <v>50</v>
      </c>
      <c r="N2525" s="8">
        <f t="shared" si="391"/>
        <v>0</v>
      </c>
      <c r="O2525" s="8">
        <f t="shared" si="392"/>
        <v>0</v>
      </c>
      <c r="P2525" s="8">
        <f t="shared" si="393"/>
        <v>16.5</v>
      </c>
      <c r="Q2525" s="9">
        <f t="shared" si="394"/>
        <v>19.975000000000001</v>
      </c>
      <c r="R2525" s="9">
        <f t="shared" si="395"/>
        <v>14.125</v>
      </c>
      <c r="S2525" s="9">
        <f t="shared" si="396"/>
        <v>14.925000000000001</v>
      </c>
      <c r="T2525" s="9">
        <f t="shared" si="397"/>
        <v>16.625</v>
      </c>
      <c r="U2525" s="8">
        <f t="shared" si="398"/>
        <v>16.341666666666669</v>
      </c>
      <c r="V2525" s="8">
        <f t="shared" si="399"/>
        <v>16.412500000000001</v>
      </c>
    </row>
    <row r="2526" spans="1:22" ht="13.5" x14ac:dyDescent="0.25">
      <c r="A2526" s="3">
        <f>RSI!A2526</f>
        <v>45681</v>
      </c>
      <c r="B2526" s="2">
        <f>RSI!B2526</f>
        <v>0.38</v>
      </c>
      <c r="C2526" s="2">
        <f>RSI!I2526</f>
        <v>25.945726491590591</v>
      </c>
      <c r="D2526" s="2">
        <f>MACD!E2526</f>
        <v>1.1515959967632605E-2</v>
      </c>
      <c r="E2526" s="2">
        <f>MACD!F2526</f>
        <v>8.012301980266482E-3</v>
      </c>
      <c r="F2526" s="2">
        <f>'Moving Avg'!D2526</f>
        <v>0.38400000000000001</v>
      </c>
      <c r="G2526" s="2">
        <f>'Moving Avg'!F2526</f>
        <v>0.40600000000000003</v>
      </c>
      <c r="H2526" s="2">
        <f>'Moving Avg'!G2526</f>
        <v>0.43779999999999986</v>
      </c>
      <c r="I2526" s="2">
        <f>'Moving Avg'!H2526</f>
        <v>0.5620000000000005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50</v>
      </c>
      <c r="N2526" s="8">
        <f t="shared" si="391"/>
        <v>0</v>
      </c>
      <c r="O2526" s="8">
        <f t="shared" si="392"/>
        <v>0</v>
      </c>
      <c r="P2526" s="8">
        <f t="shared" si="393"/>
        <v>16.5</v>
      </c>
      <c r="Q2526" s="9">
        <f t="shared" si="394"/>
        <v>19.975000000000001</v>
      </c>
      <c r="R2526" s="9">
        <f t="shared" si="395"/>
        <v>14.125</v>
      </c>
      <c r="S2526" s="9">
        <f t="shared" si="396"/>
        <v>14.925000000000001</v>
      </c>
      <c r="T2526" s="9">
        <f t="shared" si="397"/>
        <v>16.625</v>
      </c>
      <c r="U2526" s="8">
        <f t="shared" si="398"/>
        <v>16.341666666666669</v>
      </c>
      <c r="V2526" s="8">
        <f t="shared" si="399"/>
        <v>16.412500000000001</v>
      </c>
    </row>
    <row r="2527" spans="1:22" ht="13.5" x14ac:dyDescent="0.25">
      <c r="A2527" s="3">
        <f>RSI!A2527</f>
        <v>45684</v>
      </c>
      <c r="B2527" s="2">
        <f>RSI!B2527</f>
        <v>0.39</v>
      </c>
      <c r="C2527" s="2">
        <f>RSI!I2527</f>
        <v>35.642898913143497</v>
      </c>
      <c r="D2527" s="2">
        <f>MACD!E2527</f>
        <v>9.6217405790149368E-3</v>
      </c>
      <c r="E2527" s="2">
        <f>MACD!F2527</f>
        <v>8.334189700016174E-3</v>
      </c>
      <c r="F2527" s="2">
        <f>'Moving Avg'!D2527</f>
        <v>0.38200000000000001</v>
      </c>
      <c r="G2527" s="2">
        <f>'Moving Avg'!F2527</f>
        <v>0.40400000000000008</v>
      </c>
      <c r="H2527" s="2">
        <f>'Moving Avg'!G2527</f>
        <v>0.43579999999999985</v>
      </c>
      <c r="I2527" s="2">
        <f>'Moving Avg'!H2527</f>
        <v>0.56145000000000045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0"/>
        <v>25</v>
      </c>
      <c r="N2527" s="8">
        <f t="shared" si="391"/>
        <v>0</v>
      </c>
      <c r="O2527" s="8">
        <f t="shared" si="392"/>
        <v>0</v>
      </c>
      <c r="P2527" s="8">
        <f t="shared" si="393"/>
        <v>16.5</v>
      </c>
      <c r="Q2527" s="9">
        <f t="shared" si="394"/>
        <v>11.225</v>
      </c>
      <c r="R2527" s="9">
        <f t="shared" si="395"/>
        <v>9.125</v>
      </c>
      <c r="S2527" s="9">
        <f t="shared" si="396"/>
        <v>11.175000000000001</v>
      </c>
      <c r="T2527" s="9">
        <f t="shared" si="397"/>
        <v>10.375</v>
      </c>
      <c r="U2527" s="8">
        <f t="shared" si="398"/>
        <v>10.508333333333335</v>
      </c>
      <c r="V2527" s="8">
        <f t="shared" si="399"/>
        <v>10.475000000000001</v>
      </c>
    </row>
    <row r="2528" spans="1:22" ht="13.5" x14ac:dyDescent="0.25">
      <c r="A2528" s="3">
        <f>RSI!A2528</f>
        <v>45685</v>
      </c>
      <c r="B2528" s="2">
        <f>RSI!B2528</f>
        <v>0.4</v>
      </c>
      <c r="C2528" s="2">
        <f>RSI!I2528</f>
        <v>43.596851901743413</v>
      </c>
      <c r="D2528" s="2">
        <f>MACD!E2528</f>
        <v>7.4012354673742009E-3</v>
      </c>
      <c r="E2528" s="2">
        <f>MACD!F2528</f>
        <v>8.1475988534877794E-3</v>
      </c>
      <c r="F2528" s="2">
        <f>'Moving Avg'!D2528</f>
        <v>0.38400000000000001</v>
      </c>
      <c r="G2528" s="2">
        <f>'Moving Avg'!F2528</f>
        <v>0.40300000000000002</v>
      </c>
      <c r="H2528" s="2">
        <f>'Moving Avg'!G2528</f>
        <v>0.43399999999999977</v>
      </c>
      <c r="I2528" s="2">
        <f>'Moving Avg'!H2528</f>
        <v>0.56105000000000049</v>
      </c>
      <c r="J2528" s="6" t="str">
        <f>OBV!F2528</f>
        <v>BEARISH</v>
      </c>
      <c r="K2528" s="6" t="str">
        <f>OBV!G2528</f>
        <v>NEUTRAL</v>
      </c>
      <c r="L2528" s="6" t="str">
        <f>OBV!H2528</f>
        <v>BEARISH DIVERGENCE</v>
      </c>
      <c r="M2528" s="8">
        <f t="shared" si="390"/>
        <v>25</v>
      </c>
      <c r="N2528" s="8">
        <f t="shared" si="391"/>
        <v>45</v>
      </c>
      <c r="O2528" s="8">
        <f t="shared" si="392"/>
        <v>0</v>
      </c>
      <c r="P2528" s="8">
        <f t="shared" si="393"/>
        <v>16.5</v>
      </c>
      <c r="Q2528" s="9">
        <f t="shared" si="394"/>
        <v>26.975000000000001</v>
      </c>
      <c r="R2528" s="9">
        <f t="shared" si="395"/>
        <v>18.125</v>
      </c>
      <c r="S2528" s="9">
        <f t="shared" si="396"/>
        <v>17.925000000000001</v>
      </c>
      <c r="T2528" s="9">
        <f t="shared" si="397"/>
        <v>21.625</v>
      </c>
      <c r="U2528" s="8">
        <f t="shared" si="398"/>
        <v>21.008333333333336</v>
      </c>
      <c r="V2528" s="8">
        <f t="shared" si="399"/>
        <v>21.162500000000001</v>
      </c>
    </row>
    <row r="2529" spans="1:22" ht="13.5" x14ac:dyDescent="0.25">
      <c r="A2529" s="3">
        <f>RSI!A2529</f>
        <v>45686</v>
      </c>
      <c r="B2529" s="2">
        <f>RSI!B2529</f>
        <v>0.41</v>
      </c>
      <c r="C2529" s="2">
        <f>RSI!I2529</f>
        <v>50.222176128871901</v>
      </c>
      <c r="D2529" s="2">
        <f>MACD!E2529</f>
        <v>4.8364381808479462E-3</v>
      </c>
      <c r="E2529" s="2">
        <f>MACD!F2529</f>
        <v>7.4853667189598129E-3</v>
      </c>
      <c r="F2529" s="2">
        <f>'Moving Avg'!D2529</f>
        <v>0.39</v>
      </c>
      <c r="G2529" s="2">
        <f>'Moving Avg'!F2529</f>
        <v>0.40250000000000002</v>
      </c>
      <c r="H2529" s="2">
        <f>'Moving Avg'!G2529</f>
        <v>0.43259999999999976</v>
      </c>
      <c r="I2529" s="2">
        <f>'Moving Avg'!H2529</f>
        <v>0.56060000000000054</v>
      </c>
      <c r="J2529" s="6" t="str">
        <f>OBV!F2529</f>
        <v>BEARISH</v>
      </c>
      <c r="K2529" s="6" t="str">
        <f>OBV!G2529</f>
        <v>NEUTRAL</v>
      </c>
      <c r="L2529" s="6" t="str">
        <f>OBV!H2529</f>
        <v>BEARISH DIVERGENCE</v>
      </c>
      <c r="M2529" s="8">
        <f t="shared" si="390"/>
        <v>25</v>
      </c>
      <c r="N2529" s="8">
        <f t="shared" si="391"/>
        <v>45</v>
      </c>
      <c r="O2529" s="8">
        <f t="shared" si="392"/>
        <v>0</v>
      </c>
      <c r="P2529" s="8">
        <f t="shared" si="393"/>
        <v>16.5</v>
      </c>
      <c r="Q2529" s="9">
        <f t="shared" si="394"/>
        <v>26.975000000000001</v>
      </c>
      <c r="R2529" s="9">
        <f t="shared" si="395"/>
        <v>18.125</v>
      </c>
      <c r="S2529" s="9">
        <f t="shared" si="396"/>
        <v>17.925000000000001</v>
      </c>
      <c r="T2529" s="9">
        <f t="shared" si="397"/>
        <v>21.625</v>
      </c>
      <c r="U2529" s="8">
        <f t="shared" si="398"/>
        <v>21.008333333333336</v>
      </c>
      <c r="V2529" s="8">
        <f t="shared" si="399"/>
        <v>21.162500000000001</v>
      </c>
    </row>
    <row r="2530" spans="1:22" ht="13.5" x14ac:dyDescent="0.25">
      <c r="A2530" s="3">
        <f>RSI!A2530</f>
        <v>45687</v>
      </c>
      <c r="B2530" s="2">
        <f>RSI!B2530</f>
        <v>0.41</v>
      </c>
      <c r="C2530" s="2">
        <f>RSI!I2530</f>
        <v>50.222176128871894</v>
      </c>
      <c r="D2530" s="2">
        <f>MACD!E2530</f>
        <v>2.6579053987451084E-3</v>
      </c>
      <c r="E2530" s="2">
        <f>MACD!F2530</f>
        <v>6.5198744549168717E-3</v>
      </c>
      <c r="F2530" s="2">
        <f>'Moving Avg'!D2530</f>
        <v>0.39799999999999996</v>
      </c>
      <c r="G2530" s="2">
        <f>'Moving Avg'!F2530</f>
        <v>0.40200000000000002</v>
      </c>
      <c r="H2530" s="2">
        <f>'Moving Avg'!G2530</f>
        <v>0.43119999999999975</v>
      </c>
      <c r="I2530" s="2">
        <f>'Moving Avg'!H2530</f>
        <v>0.56005000000000049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  <c r="M2530" s="8">
        <f t="shared" si="390"/>
        <v>25</v>
      </c>
      <c r="N2530" s="8">
        <f t="shared" si="391"/>
        <v>45</v>
      </c>
      <c r="O2530" s="8">
        <f t="shared" si="392"/>
        <v>0</v>
      </c>
      <c r="P2530" s="8">
        <f t="shared" si="393"/>
        <v>83.5</v>
      </c>
      <c r="Q2530" s="9">
        <f t="shared" si="394"/>
        <v>37.024999999999999</v>
      </c>
      <c r="R2530" s="9">
        <f t="shared" si="395"/>
        <v>34.875</v>
      </c>
      <c r="S2530" s="9">
        <f t="shared" si="396"/>
        <v>48.075000000000003</v>
      </c>
      <c r="T2530" s="9">
        <f t="shared" si="397"/>
        <v>38.375</v>
      </c>
      <c r="U2530" s="8">
        <f t="shared" si="398"/>
        <v>39.991666666666667</v>
      </c>
      <c r="V2530" s="8">
        <f t="shared" si="399"/>
        <v>39.587500000000006</v>
      </c>
    </row>
    <row r="2531" spans="1:22" ht="13.5" x14ac:dyDescent="0.25">
      <c r="A2531" s="3">
        <f>RSI!A2531</f>
        <v>45688</v>
      </c>
      <c r="B2531" s="2">
        <f>RSI!B2531</f>
        <v>0.42</v>
      </c>
      <c r="C2531" s="2">
        <f>RSI!I2531</f>
        <v>56.190367843178109</v>
      </c>
      <c r="D2531" s="2">
        <f>MACD!E2531</f>
        <v>6.6087345544918463E-5</v>
      </c>
      <c r="E2531" s="2">
        <f>MACD!F2531</f>
        <v>5.2291170330424812E-3</v>
      </c>
      <c r="F2531" s="2">
        <f>'Moving Avg'!D2531</f>
        <v>0.40599999999999997</v>
      </c>
      <c r="G2531" s="2">
        <f>'Moving Avg'!F2531</f>
        <v>0.40200000000000002</v>
      </c>
      <c r="H2531" s="2">
        <f>'Moving Avg'!G2531</f>
        <v>0.42999999999999988</v>
      </c>
      <c r="I2531" s="2">
        <f>'Moving Avg'!H2531</f>
        <v>0.55945000000000045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  <c r="M2531" s="8">
        <f t="shared" si="390"/>
        <v>25</v>
      </c>
      <c r="N2531" s="8">
        <f t="shared" si="391"/>
        <v>45</v>
      </c>
      <c r="O2531" s="8">
        <f t="shared" si="392"/>
        <v>0</v>
      </c>
      <c r="P2531" s="8">
        <f t="shared" si="393"/>
        <v>83.5</v>
      </c>
      <c r="Q2531" s="9">
        <f t="shared" si="394"/>
        <v>37.024999999999999</v>
      </c>
      <c r="R2531" s="9">
        <f t="shared" si="395"/>
        <v>34.875</v>
      </c>
      <c r="S2531" s="9">
        <f t="shared" si="396"/>
        <v>48.075000000000003</v>
      </c>
      <c r="T2531" s="9">
        <f t="shared" si="397"/>
        <v>38.375</v>
      </c>
      <c r="U2531" s="8">
        <f t="shared" si="398"/>
        <v>39.991666666666667</v>
      </c>
      <c r="V2531" s="8">
        <f t="shared" si="399"/>
        <v>39.587500000000006</v>
      </c>
    </row>
    <row r="2532" spans="1:22" ht="13.5" x14ac:dyDescent="0.25">
      <c r="A2532" s="3">
        <f>RSI!A2532</f>
        <v>45691</v>
      </c>
      <c r="B2532" s="2">
        <f>RSI!B2532</f>
        <v>0.43</v>
      </c>
      <c r="C2532" s="2">
        <f>RSI!I2532</f>
        <v>61.200178065001609</v>
      </c>
      <c r="D2532" s="2">
        <f>MACD!E2532</f>
        <v>-2.9339534351167096E-3</v>
      </c>
      <c r="E2532" s="2">
        <f>MACD!F2532</f>
        <v>3.5965029394106427E-3</v>
      </c>
      <c r="F2532" s="2">
        <f>'Moving Avg'!D2532</f>
        <v>0.41399999999999998</v>
      </c>
      <c r="G2532" s="2">
        <f>'Moving Avg'!F2532</f>
        <v>0.40249999999999997</v>
      </c>
      <c r="H2532" s="2">
        <f>'Moving Avg'!G2532</f>
        <v>0.42899999999999994</v>
      </c>
      <c r="I2532" s="2">
        <f>'Moving Avg'!H2532</f>
        <v>0.55880000000000041</v>
      </c>
      <c r="J2532" s="6" t="str">
        <f>OBV!F2532</f>
        <v>BULLISH</v>
      </c>
      <c r="K2532" s="6" t="str">
        <f>OBV!G2532</f>
        <v>NEUTRAL</v>
      </c>
      <c r="L2532" s="6" t="str">
        <f>OBV!H2532</f>
        <v>CONFIRMED BULLISH</v>
      </c>
      <c r="M2532" s="8">
        <f t="shared" si="390"/>
        <v>25</v>
      </c>
      <c r="N2532" s="8">
        <f t="shared" si="391"/>
        <v>45</v>
      </c>
      <c r="O2532" s="8">
        <f t="shared" si="392"/>
        <v>0</v>
      </c>
      <c r="P2532" s="8">
        <f t="shared" si="393"/>
        <v>83.5</v>
      </c>
      <c r="Q2532" s="9">
        <f t="shared" si="394"/>
        <v>37.024999999999999</v>
      </c>
      <c r="R2532" s="9">
        <f t="shared" si="395"/>
        <v>34.875</v>
      </c>
      <c r="S2532" s="9">
        <f t="shared" si="396"/>
        <v>48.075000000000003</v>
      </c>
      <c r="T2532" s="9">
        <f t="shared" si="397"/>
        <v>38.375</v>
      </c>
      <c r="U2532" s="8">
        <f t="shared" si="398"/>
        <v>39.991666666666667</v>
      </c>
      <c r="V2532" s="8">
        <f t="shared" si="399"/>
        <v>39.587500000000006</v>
      </c>
    </row>
    <row r="2533" spans="1:22" ht="13.5" x14ac:dyDescent="0.25">
      <c r="A2533" s="3">
        <f>RSI!A2533</f>
        <v>45692</v>
      </c>
      <c r="B2533" s="2">
        <f>RSI!B2533</f>
        <v>0.44</v>
      </c>
      <c r="C2533" s="2">
        <f>RSI!I2533</f>
        <v>65.454478048762695</v>
      </c>
      <c r="D2533" s="2">
        <f>MACD!E2533</f>
        <v>-7.8720599905055533E-3</v>
      </c>
      <c r="E2533" s="2">
        <f>MACD!F2533</f>
        <v>1.3027903534274035E-3</v>
      </c>
      <c r="F2533" s="2">
        <f>'Moving Avg'!D2533</f>
        <v>0.42199999999999999</v>
      </c>
      <c r="G2533" s="2">
        <f>'Moving Avg'!F2533</f>
        <v>0.40349999999999991</v>
      </c>
      <c r="H2533" s="2">
        <f>'Moving Avg'!G2533</f>
        <v>0.42820000000000003</v>
      </c>
      <c r="I2533" s="2">
        <f>'Moving Avg'!H2533</f>
        <v>0.55810000000000048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  <c r="M2533" s="8">
        <f t="shared" si="390"/>
        <v>25</v>
      </c>
      <c r="N2533" s="8">
        <f t="shared" si="391"/>
        <v>45</v>
      </c>
      <c r="O2533" s="8">
        <f t="shared" si="392"/>
        <v>0</v>
      </c>
      <c r="P2533" s="8">
        <f t="shared" si="393"/>
        <v>83.5</v>
      </c>
      <c r="Q2533" s="9">
        <f t="shared" si="394"/>
        <v>37.024999999999999</v>
      </c>
      <c r="R2533" s="9">
        <f t="shared" si="395"/>
        <v>34.875</v>
      </c>
      <c r="S2533" s="9">
        <f t="shared" si="396"/>
        <v>48.075000000000003</v>
      </c>
      <c r="T2533" s="9">
        <f t="shared" si="397"/>
        <v>38.375</v>
      </c>
      <c r="U2533" s="8">
        <f t="shared" si="398"/>
        <v>39.991666666666667</v>
      </c>
      <c r="V2533" s="8">
        <f t="shared" si="399"/>
        <v>39.587500000000006</v>
      </c>
    </row>
    <row r="2534" spans="1:22" ht="13.5" x14ac:dyDescent="0.25">
      <c r="A2534" s="3">
        <f>RSI!A2534</f>
        <v>45693</v>
      </c>
      <c r="B2534" s="2">
        <f>RSI!B2534</f>
        <v>0.43</v>
      </c>
      <c r="C2534" s="2">
        <f>RSI!I2534</f>
        <v>58.541760108664327</v>
      </c>
      <c r="D2534" s="2">
        <f>MACD!E2534</f>
        <v>-1.3018758175035228E-2</v>
      </c>
      <c r="E2534" s="2">
        <f>MACD!F2534</f>
        <v>-1.5615193522651228E-3</v>
      </c>
      <c r="F2534" s="2">
        <f>'Moving Avg'!D2534</f>
        <v>0.42599999999999999</v>
      </c>
      <c r="G2534" s="2">
        <f>'Moving Avg'!F2534</f>
        <v>0.40400000000000003</v>
      </c>
      <c r="H2534" s="2">
        <f>'Moving Avg'!G2534</f>
        <v>0.42719999999999997</v>
      </c>
      <c r="I2534" s="2">
        <f>'Moving Avg'!H2534</f>
        <v>0.55730000000000046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25</v>
      </c>
      <c r="N2534" s="8">
        <f t="shared" si="391"/>
        <v>45</v>
      </c>
      <c r="O2534" s="8">
        <f t="shared" si="392"/>
        <v>0</v>
      </c>
      <c r="P2534" s="8">
        <f t="shared" si="393"/>
        <v>33</v>
      </c>
      <c r="Q2534" s="9">
        <f t="shared" si="394"/>
        <v>29.45</v>
      </c>
      <c r="R2534" s="9">
        <f t="shared" si="395"/>
        <v>22.25</v>
      </c>
      <c r="S2534" s="9">
        <f t="shared" si="396"/>
        <v>25.35</v>
      </c>
      <c r="T2534" s="9">
        <f t="shared" si="397"/>
        <v>25.75</v>
      </c>
      <c r="U2534" s="8">
        <f t="shared" si="398"/>
        <v>25.683333333333337</v>
      </c>
      <c r="V2534" s="8">
        <f t="shared" si="399"/>
        <v>25.700000000000003</v>
      </c>
    </row>
    <row r="2535" spans="1:22" ht="13.5" x14ac:dyDescent="0.25">
      <c r="A2535" s="3">
        <f>RSI!A2535</f>
        <v>45694</v>
      </c>
      <c r="B2535" s="2">
        <f>RSI!B2535</f>
        <v>0.42</v>
      </c>
      <c r="C2535" s="2">
        <f>RSI!I2535</f>
        <v>52.56345519979358</v>
      </c>
      <c r="D2535" s="2">
        <f>MACD!E2535</f>
        <v>-1.8270231018469751E-2</v>
      </c>
      <c r="E2535" s="2">
        <f>MACD!F2535</f>
        <v>-4.9032616855060485E-3</v>
      </c>
      <c r="F2535" s="2">
        <f>'Moving Avg'!D2535</f>
        <v>0.42800000000000005</v>
      </c>
      <c r="G2535" s="2">
        <f>'Moving Avg'!F2535</f>
        <v>0.40400000000000003</v>
      </c>
      <c r="H2535" s="2">
        <f>'Moving Avg'!G2535</f>
        <v>0.42640000000000006</v>
      </c>
      <c r="I2535" s="2">
        <f>'Moving Avg'!H2535</f>
        <v>0.55635000000000046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25</v>
      </c>
      <c r="N2535" s="8">
        <f t="shared" si="391"/>
        <v>45</v>
      </c>
      <c r="O2535" s="8">
        <f t="shared" si="392"/>
        <v>0</v>
      </c>
      <c r="P2535" s="8">
        <f t="shared" si="393"/>
        <v>33</v>
      </c>
      <c r="Q2535" s="9">
        <f t="shared" si="394"/>
        <v>29.45</v>
      </c>
      <c r="R2535" s="9">
        <f t="shared" si="395"/>
        <v>22.25</v>
      </c>
      <c r="S2535" s="9">
        <f t="shared" si="396"/>
        <v>25.35</v>
      </c>
      <c r="T2535" s="9">
        <f t="shared" si="397"/>
        <v>25.75</v>
      </c>
      <c r="U2535" s="8">
        <f t="shared" si="398"/>
        <v>25.683333333333337</v>
      </c>
      <c r="V2535" s="8">
        <f t="shared" si="399"/>
        <v>25.700000000000003</v>
      </c>
    </row>
    <row r="2536" spans="1:22" ht="13.5" x14ac:dyDescent="0.25">
      <c r="A2536" s="3">
        <f>RSI!A2536</f>
        <v>45695</v>
      </c>
      <c r="B2536" s="2">
        <f>RSI!B2536</f>
        <v>0.41</v>
      </c>
      <c r="C2536" s="2">
        <f>RSI!I2536</f>
        <v>47.355498316581411</v>
      </c>
      <c r="D2536" s="2">
        <f>MACD!E2536</f>
        <v>-2.0467023348585467E-2</v>
      </c>
      <c r="E2536" s="2">
        <f>MACD!F2536</f>
        <v>-8.0160140181219329E-3</v>
      </c>
      <c r="F2536" s="2">
        <f>'Moving Avg'!D2536</f>
        <v>0.42599999999999999</v>
      </c>
      <c r="G2536" s="2">
        <f>'Moving Avg'!F2536</f>
        <v>0.40400000000000003</v>
      </c>
      <c r="H2536" s="2">
        <f>'Moving Avg'!G2536</f>
        <v>0.42580000000000007</v>
      </c>
      <c r="I2536" s="2">
        <f>'Moving Avg'!H2536</f>
        <v>0.55545000000000055</v>
      </c>
      <c r="J2536" s="6" t="str">
        <f>OBV!F2536</f>
        <v>BEARISH</v>
      </c>
      <c r="K2536" s="6" t="str">
        <f>OBV!G2536</f>
        <v>STRONG</v>
      </c>
      <c r="L2536" s="6" t="str">
        <f>OBV!H2536</f>
        <v>CONFIRMED BEARISH</v>
      </c>
      <c r="M2536" s="8">
        <f t="shared" si="390"/>
        <v>25</v>
      </c>
      <c r="N2536" s="8">
        <f t="shared" si="391"/>
        <v>45</v>
      </c>
      <c r="O2536" s="8">
        <f t="shared" si="392"/>
        <v>0</v>
      </c>
      <c r="P2536" s="8">
        <f t="shared" si="393"/>
        <v>33</v>
      </c>
      <c r="Q2536" s="9">
        <f t="shared" si="394"/>
        <v>29.45</v>
      </c>
      <c r="R2536" s="9">
        <f t="shared" si="395"/>
        <v>22.25</v>
      </c>
      <c r="S2536" s="9">
        <f t="shared" si="396"/>
        <v>25.35</v>
      </c>
      <c r="T2536" s="9">
        <f t="shared" si="397"/>
        <v>25.75</v>
      </c>
      <c r="U2536" s="8">
        <f t="shared" si="398"/>
        <v>25.683333333333337</v>
      </c>
      <c r="V2536" s="8">
        <f t="shared" si="399"/>
        <v>25.700000000000003</v>
      </c>
    </row>
    <row r="2537" spans="1:22" ht="13.5" x14ac:dyDescent="0.25">
      <c r="A2537" s="3">
        <f>RSI!A2537</f>
        <v>45698</v>
      </c>
      <c r="B2537" s="2">
        <f>RSI!B2537</f>
        <v>0.42</v>
      </c>
      <c r="C2537" s="2">
        <f>RSI!I2537</f>
        <v>52.431139432735868</v>
      </c>
      <c r="D2537" s="2">
        <f>MACD!E2537</f>
        <v>-2.1499074053393075E-2</v>
      </c>
      <c r="E2537" s="2">
        <f>MACD!F2537</f>
        <v>-1.0712626025176163E-2</v>
      </c>
      <c r="F2537" s="2">
        <f>'Moving Avg'!D2537</f>
        <v>0.42400000000000004</v>
      </c>
      <c r="G2537" s="2">
        <f>'Moving Avg'!F2537</f>
        <v>0.40500000000000008</v>
      </c>
      <c r="H2537" s="2">
        <f>'Moving Avg'!G2537</f>
        <v>0.42520000000000019</v>
      </c>
      <c r="I2537" s="2">
        <f>'Moving Avg'!H2537</f>
        <v>0.55450000000000055</v>
      </c>
      <c r="J2537" s="6" t="str">
        <f>OBV!F2537</f>
        <v>BEARISH</v>
      </c>
      <c r="K2537" s="6" t="str">
        <f>OBV!G2537</f>
        <v>STRONG</v>
      </c>
      <c r="L2537" s="6" t="str">
        <f>OBV!H2537</f>
        <v>CONFIRMED BEARISH</v>
      </c>
      <c r="M2537" s="8">
        <f t="shared" si="390"/>
        <v>25</v>
      </c>
      <c r="N2537" s="8">
        <f t="shared" si="391"/>
        <v>45</v>
      </c>
      <c r="O2537" s="8">
        <f t="shared" si="392"/>
        <v>0</v>
      </c>
      <c r="P2537" s="8">
        <f t="shared" si="393"/>
        <v>33</v>
      </c>
      <c r="Q2537" s="9">
        <f t="shared" si="394"/>
        <v>29.45</v>
      </c>
      <c r="R2537" s="9">
        <f t="shared" si="395"/>
        <v>22.25</v>
      </c>
      <c r="S2537" s="9">
        <f t="shared" si="396"/>
        <v>25.35</v>
      </c>
      <c r="T2537" s="9">
        <f t="shared" si="397"/>
        <v>25.75</v>
      </c>
      <c r="U2537" s="8">
        <f t="shared" si="398"/>
        <v>25.683333333333337</v>
      </c>
      <c r="V2537" s="8">
        <f t="shared" si="399"/>
        <v>25.700000000000003</v>
      </c>
    </row>
    <row r="2538" spans="1:22" ht="13.5" x14ac:dyDescent="0.25">
      <c r="A2538" s="3">
        <f>RSI!A2538</f>
        <v>45699</v>
      </c>
      <c r="B2538" s="2">
        <f>RSI!B2538</f>
        <v>0.42</v>
      </c>
      <c r="C2538" s="2">
        <f>RSI!I2538</f>
        <v>52.431139432735868</v>
      </c>
      <c r="D2538" s="2">
        <f>MACD!E2538</f>
        <v>-2.0866075898431591E-2</v>
      </c>
      <c r="E2538" s="2">
        <f>MACD!F2538</f>
        <v>-1.2743315999827247E-2</v>
      </c>
      <c r="F2538" s="2">
        <f>'Moving Avg'!D2538</f>
        <v>0.42000000000000004</v>
      </c>
      <c r="G2538" s="2">
        <f>'Moving Avg'!F2538</f>
        <v>0.40600000000000003</v>
      </c>
      <c r="H2538" s="2">
        <f>'Moving Avg'!G2538</f>
        <v>0.42420000000000013</v>
      </c>
      <c r="I2538" s="2">
        <f>'Moving Avg'!H2538</f>
        <v>0.55345000000000044</v>
      </c>
      <c r="J2538" s="6" t="str">
        <f>OBV!F2538</f>
        <v>BEARISH</v>
      </c>
      <c r="K2538" s="6" t="str">
        <f>OBV!G2538</f>
        <v>STRONG</v>
      </c>
      <c r="L2538" s="6" t="str">
        <f>OBV!H2538</f>
        <v>CONFIRMED BEARISH</v>
      </c>
      <c r="M2538" s="8">
        <f t="shared" si="390"/>
        <v>25</v>
      </c>
      <c r="N2538" s="8">
        <f t="shared" si="391"/>
        <v>45</v>
      </c>
      <c r="O2538" s="8">
        <f t="shared" si="392"/>
        <v>0</v>
      </c>
      <c r="P2538" s="8">
        <f t="shared" si="393"/>
        <v>33</v>
      </c>
      <c r="Q2538" s="9">
        <f t="shared" si="394"/>
        <v>29.45</v>
      </c>
      <c r="R2538" s="9">
        <f t="shared" si="395"/>
        <v>22.25</v>
      </c>
      <c r="S2538" s="9">
        <f t="shared" si="396"/>
        <v>25.35</v>
      </c>
      <c r="T2538" s="9">
        <f t="shared" si="397"/>
        <v>25.75</v>
      </c>
      <c r="U2538" s="8">
        <f t="shared" si="398"/>
        <v>25.683333333333337</v>
      </c>
      <c r="V2538" s="8">
        <f t="shared" si="399"/>
        <v>25.700000000000003</v>
      </c>
    </row>
    <row r="2539" spans="1:22" ht="13.5" x14ac:dyDescent="0.25">
      <c r="A2539" s="3">
        <f>RSI!A2539</f>
        <v>45700</v>
      </c>
      <c r="B2539" s="2">
        <f>RSI!B2539</f>
        <v>0.43</v>
      </c>
      <c r="C2539" s="2">
        <f>RSI!I2539</f>
        <v>57.215200904794216</v>
      </c>
      <c r="D2539" s="2">
        <f>MACD!E2539</f>
        <v>-1.956254656450529E-2</v>
      </c>
      <c r="E2539" s="2">
        <f>MACD!F2539</f>
        <v>-1.4107162112762858E-2</v>
      </c>
      <c r="F2539" s="2">
        <f>'Moving Avg'!D2539</f>
        <v>0.42000000000000004</v>
      </c>
      <c r="G2539" s="2">
        <f>'Moving Avg'!F2539</f>
        <v>0.40750000000000003</v>
      </c>
      <c r="H2539" s="2">
        <f>'Moving Avg'!G2539</f>
        <v>0.42320000000000013</v>
      </c>
      <c r="I2539" s="2">
        <f>'Moving Avg'!H2539</f>
        <v>0.55235000000000056</v>
      </c>
      <c r="J2539" s="6" t="str">
        <f>OBV!F2539</f>
        <v>BEARISH</v>
      </c>
      <c r="K2539" s="6" t="str">
        <f>OBV!G2539</f>
        <v>STRONG</v>
      </c>
      <c r="L2539" s="6" t="str">
        <f>OBV!H2539</f>
        <v>NEUTRAL</v>
      </c>
      <c r="M2539" s="8">
        <f t="shared" si="390"/>
        <v>25</v>
      </c>
      <c r="N2539" s="8">
        <f t="shared" si="391"/>
        <v>45</v>
      </c>
      <c r="O2539" s="8">
        <f t="shared" si="392"/>
        <v>0</v>
      </c>
      <c r="P2539" s="8">
        <f t="shared" si="393"/>
        <v>33</v>
      </c>
      <c r="Q2539" s="9">
        <f t="shared" si="394"/>
        <v>29.45</v>
      </c>
      <c r="R2539" s="9">
        <f t="shared" si="395"/>
        <v>22.25</v>
      </c>
      <c r="S2539" s="9">
        <f t="shared" si="396"/>
        <v>25.35</v>
      </c>
      <c r="T2539" s="9">
        <f t="shared" si="397"/>
        <v>25.75</v>
      </c>
      <c r="U2539" s="8">
        <f t="shared" si="398"/>
        <v>25.683333333333337</v>
      </c>
      <c r="V2539" s="8">
        <f t="shared" si="399"/>
        <v>25.700000000000003</v>
      </c>
    </row>
    <row r="2540" spans="1:22" ht="13.5" x14ac:dyDescent="0.25">
      <c r="A2540" s="3">
        <f>RSI!A2540</f>
        <v>45701</v>
      </c>
      <c r="B2540" s="2">
        <f>RSI!B2540</f>
        <v>0.42</v>
      </c>
      <c r="C2540" s="2">
        <f>RSI!I2540</f>
        <v>51.623939126637339</v>
      </c>
      <c r="D2540" s="2">
        <f>MACD!E2540</f>
        <v>-1.7805507381919106E-2</v>
      </c>
      <c r="E2540" s="2">
        <f>MACD!F2540</f>
        <v>-1.4846831166594108E-2</v>
      </c>
      <c r="F2540" s="2">
        <f>'Moving Avg'!D2540</f>
        <v>0.42000000000000004</v>
      </c>
      <c r="G2540" s="2">
        <f>'Moving Avg'!F2540</f>
        <v>0.40849999999999997</v>
      </c>
      <c r="H2540" s="2">
        <f>'Moving Avg'!G2540</f>
        <v>0.42180000000000023</v>
      </c>
      <c r="I2540" s="2">
        <f>'Moving Avg'!H2540</f>
        <v>0.55110000000000059</v>
      </c>
      <c r="J2540" s="6" t="str">
        <f>OBV!F2540</f>
        <v>BEARISH</v>
      </c>
      <c r="K2540" s="6" t="str">
        <f>OBV!G2540</f>
        <v>STRONG</v>
      </c>
      <c r="L2540" s="6" t="str">
        <f>OBV!H2540</f>
        <v>NEUTRAL</v>
      </c>
      <c r="M2540" s="8">
        <f t="shared" si="390"/>
        <v>25</v>
      </c>
      <c r="N2540" s="8">
        <f t="shared" si="391"/>
        <v>45</v>
      </c>
      <c r="O2540" s="8">
        <f t="shared" si="392"/>
        <v>0</v>
      </c>
      <c r="P2540" s="8">
        <f t="shared" si="393"/>
        <v>33</v>
      </c>
      <c r="Q2540" s="9">
        <f t="shared" si="394"/>
        <v>29.45</v>
      </c>
      <c r="R2540" s="9">
        <f t="shared" si="395"/>
        <v>22.25</v>
      </c>
      <c r="S2540" s="9">
        <f t="shared" si="396"/>
        <v>25.35</v>
      </c>
      <c r="T2540" s="9">
        <f t="shared" si="397"/>
        <v>25.75</v>
      </c>
      <c r="U2540" s="8">
        <f t="shared" si="398"/>
        <v>25.683333333333337</v>
      </c>
      <c r="V2540" s="8">
        <f t="shared" si="399"/>
        <v>25.700000000000003</v>
      </c>
    </row>
    <row r="2541" spans="1:22" ht="13.5" x14ac:dyDescent="0.25">
      <c r="A2541" s="3">
        <f>RSI!A2541</f>
        <v>45702</v>
      </c>
      <c r="B2541" s="2">
        <f>RSI!B2541</f>
        <v>0.41</v>
      </c>
      <c r="C2541" s="2">
        <f>RSI!I2541</f>
        <v>46.708329179202174</v>
      </c>
      <c r="D2541" s="2">
        <f>MACD!E2541</f>
        <v>-1.4060755801466485E-2</v>
      </c>
      <c r="E2541" s="2">
        <f>MACD!F2541</f>
        <v>-1.4689616093568584E-2</v>
      </c>
      <c r="F2541" s="2">
        <f>'Moving Avg'!D2541</f>
        <v>0.42000000000000004</v>
      </c>
      <c r="G2541" s="2">
        <f>'Moving Avg'!F2541</f>
        <v>0.40899999999999997</v>
      </c>
      <c r="H2541" s="2">
        <f>'Moving Avg'!G2541</f>
        <v>0.42020000000000024</v>
      </c>
      <c r="I2541" s="2">
        <f>'Moving Avg'!H2541</f>
        <v>0.54965000000000064</v>
      </c>
      <c r="J2541" s="6" t="str">
        <f>OBV!F2541</f>
        <v>BULLISH</v>
      </c>
      <c r="K2541" s="6" t="str">
        <f>OBV!G2541</f>
        <v>NEUTRAL</v>
      </c>
      <c r="L2541" s="6" t="str">
        <f>OBV!H2541</f>
        <v>NEUTRAL</v>
      </c>
      <c r="M2541" s="8">
        <f t="shared" si="390"/>
        <v>25</v>
      </c>
      <c r="N2541" s="8">
        <f t="shared" si="391"/>
        <v>0</v>
      </c>
      <c r="O2541" s="8">
        <f t="shared" si="392"/>
        <v>0</v>
      </c>
      <c r="P2541" s="8">
        <f t="shared" si="393"/>
        <v>49.5</v>
      </c>
      <c r="Q2541" s="9">
        <f t="shared" si="394"/>
        <v>16.175000000000001</v>
      </c>
      <c r="R2541" s="9">
        <f t="shared" si="395"/>
        <v>17.375</v>
      </c>
      <c r="S2541" s="9">
        <f t="shared" si="396"/>
        <v>26.025000000000002</v>
      </c>
      <c r="T2541" s="9">
        <f t="shared" si="397"/>
        <v>18.625</v>
      </c>
      <c r="U2541" s="8">
        <f t="shared" si="398"/>
        <v>19.858333333333334</v>
      </c>
      <c r="V2541" s="8">
        <f t="shared" si="399"/>
        <v>19.55</v>
      </c>
    </row>
    <row r="2542" spans="1:22" ht="13.5" x14ac:dyDescent="0.25">
      <c r="A2542" s="3">
        <f>RSI!A2542</f>
        <v>45705</v>
      </c>
      <c r="B2542" s="2">
        <f>RSI!B2542</f>
        <v>0.4</v>
      </c>
      <c r="C2542" s="2">
        <f>RSI!I2542</f>
        <v>42.364134349008111</v>
      </c>
      <c r="D2542" s="2">
        <f>MACD!E2542</f>
        <v>-8.5734346965366526E-3</v>
      </c>
      <c r="E2542" s="2">
        <f>MACD!F2542</f>
        <v>-1.34663798141622E-2</v>
      </c>
      <c r="F2542" s="2">
        <f>'Moving Avg'!D2542</f>
        <v>0.41600000000000004</v>
      </c>
      <c r="G2542" s="2">
        <f>'Moving Avg'!F2542</f>
        <v>0.40899999999999997</v>
      </c>
      <c r="H2542" s="2">
        <f>'Moving Avg'!G2542</f>
        <v>0.41880000000000023</v>
      </c>
      <c r="I2542" s="2">
        <f>'Moving Avg'!H2542</f>
        <v>0.54815000000000058</v>
      </c>
      <c r="J2542" s="6" t="str">
        <f>OBV!F2542</f>
        <v>BULLISH</v>
      </c>
      <c r="K2542" s="6" t="str">
        <f>OBV!G2542</f>
        <v>NEUTRAL</v>
      </c>
      <c r="L2542" s="6" t="str">
        <f>OBV!H2542</f>
        <v>BULLISH DIVERGENCE</v>
      </c>
      <c r="M2542" s="8">
        <f t="shared" si="390"/>
        <v>25</v>
      </c>
      <c r="N2542" s="8">
        <f t="shared" si="391"/>
        <v>0</v>
      </c>
      <c r="O2542" s="8">
        <f t="shared" si="392"/>
        <v>0</v>
      </c>
      <c r="P2542" s="8">
        <f t="shared" si="393"/>
        <v>66.5</v>
      </c>
      <c r="Q2542" s="9">
        <f t="shared" si="394"/>
        <v>18.725000000000001</v>
      </c>
      <c r="R2542" s="9">
        <f t="shared" si="395"/>
        <v>21.625</v>
      </c>
      <c r="S2542" s="9">
        <f t="shared" si="396"/>
        <v>33.674999999999997</v>
      </c>
      <c r="T2542" s="9">
        <f t="shared" si="397"/>
        <v>22.875</v>
      </c>
      <c r="U2542" s="8">
        <f t="shared" si="398"/>
        <v>24.675000000000001</v>
      </c>
      <c r="V2542" s="8">
        <f t="shared" si="399"/>
        <v>24.225000000000001</v>
      </c>
    </row>
    <row r="2543" spans="1:22" ht="13.5" x14ac:dyDescent="0.25">
      <c r="A2543" s="3">
        <f>RSI!A2543</f>
        <v>45706</v>
      </c>
      <c r="B2543" s="2">
        <f>RSI!B2543</f>
        <v>0.39</v>
      </c>
      <c r="C2543" s="2">
        <f>RSI!I2543</f>
        <v>38.507205330974685</v>
      </c>
      <c r="D2543" s="2">
        <f>MACD!E2543</f>
        <v>-1.5554659140813443E-3</v>
      </c>
      <c r="E2543" s="2">
        <f>MACD!F2543</f>
        <v>-1.108419703414603E-2</v>
      </c>
      <c r="F2543" s="2">
        <f>'Moving Avg'!D2543</f>
        <v>0.41000000000000003</v>
      </c>
      <c r="G2543" s="2">
        <f>'Moving Avg'!F2543</f>
        <v>0.40899999999999997</v>
      </c>
      <c r="H2543" s="2">
        <f>'Moving Avg'!G2543</f>
        <v>0.41760000000000025</v>
      </c>
      <c r="I2543" s="2">
        <f>'Moving Avg'!H2543</f>
        <v>0.54675000000000062</v>
      </c>
      <c r="J2543" s="6" t="str">
        <f>OBV!F2543</f>
        <v>BULLISH</v>
      </c>
      <c r="K2543" s="6" t="str">
        <f>OBV!G2543</f>
        <v>NEUTRAL</v>
      </c>
      <c r="L2543" s="6" t="str">
        <f>OBV!H2543</f>
        <v>BULLISH DIVERGENCE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66.5</v>
      </c>
      <c r="Q2543" s="9">
        <f t="shared" si="394"/>
        <v>18.725000000000001</v>
      </c>
      <c r="R2543" s="9">
        <f t="shared" si="395"/>
        <v>21.625</v>
      </c>
      <c r="S2543" s="9">
        <f t="shared" si="396"/>
        <v>33.674999999999997</v>
      </c>
      <c r="T2543" s="9">
        <f t="shared" si="397"/>
        <v>22.875</v>
      </c>
      <c r="U2543" s="8">
        <f t="shared" si="398"/>
        <v>24.675000000000001</v>
      </c>
      <c r="V2543" s="8">
        <f t="shared" si="399"/>
        <v>24.225000000000001</v>
      </c>
    </row>
    <row r="2544" spans="1:22" ht="13.5" x14ac:dyDescent="0.25">
      <c r="A2544" s="3">
        <f>RSI!A2544</f>
        <v>45707</v>
      </c>
      <c r="B2544" s="2">
        <f>RSI!B2544</f>
        <v>0.38</v>
      </c>
      <c r="C2544" s="2">
        <f>RSI!I2544</f>
        <v>35.068858930646627</v>
      </c>
      <c r="D2544" s="2">
        <f>MACD!E2544</f>
        <v>3.7327485555241902E-3</v>
      </c>
      <c r="E2544" s="2">
        <f>MACD!F2544</f>
        <v>-8.1208079162119872E-3</v>
      </c>
      <c r="F2544" s="2">
        <f>'Moving Avg'!D2544</f>
        <v>0.4</v>
      </c>
      <c r="G2544" s="2">
        <f>'Moving Avg'!F2544</f>
        <v>0.40899999999999997</v>
      </c>
      <c r="H2544" s="2">
        <f>'Moving Avg'!G2544</f>
        <v>0.41600000000000015</v>
      </c>
      <c r="I2544" s="2">
        <f>'Moving Avg'!H2544</f>
        <v>0.54545000000000055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16.5</v>
      </c>
      <c r="Q2544" s="9">
        <f t="shared" si="394"/>
        <v>11.225</v>
      </c>
      <c r="R2544" s="9">
        <f t="shared" si="395"/>
        <v>9.125</v>
      </c>
      <c r="S2544" s="9">
        <f t="shared" si="396"/>
        <v>11.175000000000001</v>
      </c>
      <c r="T2544" s="9">
        <f t="shared" si="397"/>
        <v>10.375</v>
      </c>
      <c r="U2544" s="8">
        <f t="shared" si="398"/>
        <v>10.508333333333335</v>
      </c>
      <c r="V2544" s="8">
        <f t="shared" si="399"/>
        <v>10.475000000000001</v>
      </c>
    </row>
    <row r="2545" spans="1:22" ht="13.5" x14ac:dyDescent="0.25">
      <c r="A2545" s="3">
        <f>RSI!A2545</f>
        <v>45708</v>
      </c>
      <c r="B2545" s="2">
        <f>RSI!B2545</f>
        <v>0.39</v>
      </c>
      <c r="C2545" s="2">
        <f>RSI!I2545</f>
        <v>40.764879954835905</v>
      </c>
      <c r="D2545" s="2">
        <f>MACD!E2545</f>
        <v>6.1239963758074611E-3</v>
      </c>
      <c r="E2545" s="2">
        <f>MACD!F2545</f>
        <v>-5.2718470578080982E-3</v>
      </c>
      <c r="F2545" s="2">
        <f>'Moving Avg'!D2545</f>
        <v>0.39400000000000002</v>
      </c>
      <c r="G2545" s="2">
        <f>'Moving Avg'!F2545</f>
        <v>0.41</v>
      </c>
      <c r="H2545" s="2">
        <f>'Moving Avg'!G2545</f>
        <v>0.4150000000000002</v>
      </c>
      <c r="I2545" s="2">
        <f>'Moving Avg'!H2545</f>
        <v>0.54410000000000058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11.225</v>
      </c>
      <c r="R2545" s="9">
        <f t="shared" si="395"/>
        <v>9.125</v>
      </c>
      <c r="S2545" s="9">
        <f t="shared" si="396"/>
        <v>11.175000000000001</v>
      </c>
      <c r="T2545" s="9">
        <f t="shared" si="397"/>
        <v>10.375</v>
      </c>
      <c r="U2545" s="8">
        <f t="shared" si="398"/>
        <v>10.508333333333335</v>
      </c>
      <c r="V2545" s="8">
        <f t="shared" si="399"/>
        <v>10.475000000000001</v>
      </c>
    </row>
    <row r="2546" spans="1:22" ht="13.5" x14ac:dyDescent="0.25">
      <c r="A2546" s="3">
        <f>RSI!A2546</f>
        <v>45709</v>
      </c>
      <c r="B2546" s="2">
        <f>RSI!B2546</f>
        <v>0.4</v>
      </c>
      <c r="C2546" s="2">
        <f>RSI!I2546</f>
        <v>45.877904044672412</v>
      </c>
      <c r="D2546" s="2">
        <f>MACD!E2546</f>
        <v>5.9903700654789227E-3</v>
      </c>
      <c r="E2546" s="2">
        <f>MACD!F2546</f>
        <v>-3.0194036331506946E-3</v>
      </c>
      <c r="F2546" s="2">
        <f>'Moving Avg'!D2546</f>
        <v>0.39200000000000002</v>
      </c>
      <c r="G2546" s="2">
        <f>'Moving Avg'!F2546</f>
        <v>0.41099999999999992</v>
      </c>
      <c r="H2546" s="2">
        <f>'Moving Avg'!G2546</f>
        <v>0.41400000000000015</v>
      </c>
      <c r="I2546" s="2">
        <f>'Moving Avg'!H2546</f>
        <v>0.54290000000000072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25</v>
      </c>
      <c r="N2546" s="8">
        <f t="shared" si="391"/>
        <v>0</v>
      </c>
      <c r="O2546" s="8">
        <f t="shared" si="392"/>
        <v>0</v>
      </c>
      <c r="P2546" s="8">
        <f t="shared" si="393"/>
        <v>16.5</v>
      </c>
      <c r="Q2546" s="9">
        <f t="shared" si="394"/>
        <v>11.225</v>
      </c>
      <c r="R2546" s="9">
        <f t="shared" si="395"/>
        <v>9.125</v>
      </c>
      <c r="S2546" s="9">
        <f t="shared" si="396"/>
        <v>11.175000000000001</v>
      </c>
      <c r="T2546" s="9">
        <f t="shared" si="397"/>
        <v>10.375</v>
      </c>
      <c r="U2546" s="8">
        <f t="shared" si="398"/>
        <v>10.508333333333335</v>
      </c>
      <c r="V2546" s="8">
        <f t="shared" si="399"/>
        <v>10.475000000000001</v>
      </c>
    </row>
    <row r="2547" spans="1:22" ht="13.5" x14ac:dyDescent="0.25">
      <c r="A2547" s="3">
        <f>RSI!A2547</f>
        <v>45712</v>
      </c>
      <c r="B2547" s="2">
        <f>RSI!B2547</f>
        <v>0.39</v>
      </c>
      <c r="C2547" s="2">
        <f>RSI!I2547</f>
        <v>41.975936575711565</v>
      </c>
      <c r="D2547" s="2">
        <f>MACD!E2547</f>
        <v>8.2105731549311223E-3</v>
      </c>
      <c r="E2547" s="2">
        <f>MACD!F2547</f>
        <v>-7.7340827553433141E-4</v>
      </c>
      <c r="F2547" s="2">
        <f>'Moving Avg'!D2547</f>
        <v>0.39</v>
      </c>
      <c r="G2547" s="2">
        <f>'Moving Avg'!F2547</f>
        <v>0.41100000000000003</v>
      </c>
      <c r="H2547" s="2">
        <f>'Moving Avg'!G2547</f>
        <v>0.41300000000000009</v>
      </c>
      <c r="I2547" s="2">
        <f>'Moving Avg'!H2547</f>
        <v>0.54175000000000073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0</v>
      </c>
      <c r="P2547" s="8">
        <f t="shared" si="393"/>
        <v>16.5</v>
      </c>
      <c r="Q2547" s="9">
        <f t="shared" si="394"/>
        <v>11.225</v>
      </c>
      <c r="R2547" s="9">
        <f t="shared" si="395"/>
        <v>9.125</v>
      </c>
      <c r="S2547" s="9">
        <f t="shared" si="396"/>
        <v>11.175000000000001</v>
      </c>
      <c r="T2547" s="9">
        <f t="shared" si="397"/>
        <v>10.375</v>
      </c>
      <c r="U2547" s="8">
        <f t="shared" si="398"/>
        <v>10.508333333333335</v>
      </c>
      <c r="V2547" s="8">
        <f t="shared" si="399"/>
        <v>10.475000000000001</v>
      </c>
    </row>
    <row r="2548" spans="1:22" ht="13.5" x14ac:dyDescent="0.25">
      <c r="A2548" s="3">
        <f>RSI!A2548</f>
        <v>45713</v>
      </c>
      <c r="B2548" s="2">
        <f>RSI!B2548</f>
        <v>0.4</v>
      </c>
      <c r="C2548" s="2">
        <f>RSI!I2548</f>
        <v>46.844624619252379</v>
      </c>
      <c r="D2548" s="2">
        <f>MACD!E2548</f>
        <v>9.4576203258132652E-3</v>
      </c>
      <c r="E2548" s="2">
        <f>MACD!F2548</f>
        <v>1.2727974447351879E-3</v>
      </c>
      <c r="F2548" s="2">
        <f>'Moving Avg'!D2548</f>
        <v>0.39200000000000002</v>
      </c>
      <c r="G2548" s="2">
        <f>'Moving Avg'!F2548</f>
        <v>0.41099999999999992</v>
      </c>
      <c r="H2548" s="2">
        <f>'Moving Avg'!G2548</f>
        <v>0.41200000000000009</v>
      </c>
      <c r="I2548" s="2">
        <f>'Moving Avg'!H2548</f>
        <v>0.54070000000000074</v>
      </c>
      <c r="J2548" s="6" t="str">
        <f>OBV!F2548</f>
        <v>BEARISH</v>
      </c>
      <c r="K2548" s="6" t="str">
        <f>OBV!G2548</f>
        <v>NEUTRAL</v>
      </c>
      <c r="L2548" s="6" t="str">
        <f>OBV!H2548</f>
        <v>BEARISH DIVERGENCE</v>
      </c>
      <c r="M2548" s="8">
        <f t="shared" si="390"/>
        <v>25</v>
      </c>
      <c r="N2548" s="8">
        <f t="shared" si="391"/>
        <v>0</v>
      </c>
      <c r="O2548" s="8">
        <f t="shared" si="392"/>
        <v>0</v>
      </c>
      <c r="P2548" s="8">
        <f t="shared" si="393"/>
        <v>16.5</v>
      </c>
      <c r="Q2548" s="9">
        <f t="shared" si="394"/>
        <v>11.225</v>
      </c>
      <c r="R2548" s="9">
        <f t="shared" si="395"/>
        <v>9.125</v>
      </c>
      <c r="S2548" s="9">
        <f t="shared" si="396"/>
        <v>11.175000000000001</v>
      </c>
      <c r="T2548" s="9">
        <f t="shared" si="397"/>
        <v>10.375</v>
      </c>
      <c r="U2548" s="8">
        <f t="shared" si="398"/>
        <v>10.508333333333335</v>
      </c>
      <c r="V2548" s="8">
        <f t="shared" si="399"/>
        <v>10.475000000000001</v>
      </c>
    </row>
    <row r="2549" spans="1:22" ht="13.5" x14ac:dyDescent="0.25">
      <c r="A2549" s="3">
        <f>RSI!A2549</f>
        <v>45714</v>
      </c>
      <c r="B2549" s="2">
        <f>RSI!B2549</f>
        <v>0.41</v>
      </c>
      <c r="C2549" s="2">
        <f>RSI!I2549</f>
        <v>51.249815730706295</v>
      </c>
      <c r="D2549" s="2">
        <f>MACD!E2549</f>
        <v>1.1352513461680314E-2</v>
      </c>
      <c r="E2549" s="2">
        <f>MACD!F2549</f>
        <v>3.2887406481242132E-3</v>
      </c>
      <c r="F2549" s="2">
        <f>'Moving Avg'!D2549</f>
        <v>0.39800000000000002</v>
      </c>
      <c r="G2549" s="2">
        <f>'Moving Avg'!F2549</f>
        <v>0.41099999999999992</v>
      </c>
      <c r="H2549" s="2">
        <f>'Moving Avg'!G2549</f>
        <v>0.41120000000000007</v>
      </c>
      <c r="I2549" s="2">
        <f>'Moving Avg'!H2549</f>
        <v>0.53980000000000072</v>
      </c>
      <c r="J2549" s="6" t="str">
        <f>OBV!F2549</f>
        <v>BEARISH</v>
      </c>
      <c r="K2549" s="6" t="str">
        <f>OBV!G2549</f>
        <v>NEUTRAL</v>
      </c>
      <c r="L2549" s="6" t="str">
        <f>OBV!H2549</f>
        <v>BEARISH DIVERGENCE</v>
      </c>
      <c r="M2549" s="8">
        <f t="shared" si="390"/>
        <v>25</v>
      </c>
      <c r="N2549" s="8">
        <f t="shared" si="391"/>
        <v>0</v>
      </c>
      <c r="O2549" s="8">
        <f t="shared" si="392"/>
        <v>0</v>
      </c>
      <c r="P2549" s="8">
        <f t="shared" si="393"/>
        <v>16.5</v>
      </c>
      <c r="Q2549" s="9">
        <f t="shared" si="394"/>
        <v>11.225</v>
      </c>
      <c r="R2549" s="9">
        <f t="shared" si="395"/>
        <v>9.125</v>
      </c>
      <c r="S2549" s="9">
        <f t="shared" si="396"/>
        <v>11.175000000000001</v>
      </c>
      <c r="T2549" s="9">
        <f t="shared" si="397"/>
        <v>10.375</v>
      </c>
      <c r="U2549" s="8">
        <f t="shared" si="398"/>
        <v>10.508333333333335</v>
      </c>
      <c r="V2549" s="8">
        <f t="shared" si="399"/>
        <v>10.475000000000001</v>
      </c>
    </row>
    <row r="2550" spans="1:22" ht="13.5" x14ac:dyDescent="0.25">
      <c r="A2550" s="3">
        <f>RSI!A2550</f>
        <v>45715</v>
      </c>
      <c r="B2550" s="2">
        <f>RSI!B2550</f>
        <v>0.4</v>
      </c>
      <c r="C2550" s="2">
        <f>RSI!I2550</f>
        <v>47.050606857242798</v>
      </c>
      <c r="D2550" s="2">
        <f>MACD!E2550</f>
        <v>1.2137942403323387E-2</v>
      </c>
      <c r="E2550" s="2">
        <f>MACD!F2550</f>
        <v>5.0585809991640484E-3</v>
      </c>
      <c r="F2550" s="2">
        <f>'Moving Avg'!D2550</f>
        <v>0.4</v>
      </c>
      <c r="G2550" s="2">
        <f>'Moving Avg'!F2550</f>
        <v>0.41050000000000003</v>
      </c>
      <c r="H2550" s="2">
        <f>'Moving Avg'!G2550</f>
        <v>0.41039999999999999</v>
      </c>
      <c r="I2550" s="2">
        <f>'Moving Avg'!H2550</f>
        <v>0.53875000000000073</v>
      </c>
      <c r="J2550" s="6" t="str">
        <f>OBV!F2550</f>
        <v>BEARISH</v>
      </c>
      <c r="K2550" s="6" t="str">
        <f>OBV!G2550</f>
        <v>NEUTRAL</v>
      </c>
      <c r="L2550" s="6" t="str">
        <f>OBV!H2550</f>
        <v>BEARISH DIVERGENCE</v>
      </c>
      <c r="M2550" s="8">
        <f t="shared" si="390"/>
        <v>25</v>
      </c>
      <c r="N2550" s="8">
        <f t="shared" si="391"/>
        <v>0</v>
      </c>
      <c r="O2550" s="8">
        <f t="shared" si="392"/>
        <v>0</v>
      </c>
      <c r="P2550" s="8">
        <f t="shared" si="393"/>
        <v>16.5</v>
      </c>
      <c r="Q2550" s="9">
        <f t="shared" si="394"/>
        <v>11.225</v>
      </c>
      <c r="R2550" s="9">
        <f t="shared" si="395"/>
        <v>9.125</v>
      </c>
      <c r="S2550" s="9">
        <f t="shared" si="396"/>
        <v>11.175000000000001</v>
      </c>
      <c r="T2550" s="9">
        <f t="shared" si="397"/>
        <v>10.375</v>
      </c>
      <c r="U2550" s="8">
        <f t="shared" si="398"/>
        <v>10.508333333333335</v>
      </c>
      <c r="V2550" s="8">
        <f t="shared" si="399"/>
        <v>10.475000000000001</v>
      </c>
    </row>
    <row r="2551" spans="1:22" ht="13.5" x14ac:dyDescent="0.25">
      <c r="A2551" s="3">
        <f>RSI!A2551</f>
        <v>45716</v>
      </c>
      <c r="B2551" s="2">
        <f>RSI!B2551</f>
        <v>0.39</v>
      </c>
      <c r="C2551" s="2">
        <f>RSI!I2551</f>
        <v>43.235551405776242</v>
      </c>
      <c r="D2551" s="2">
        <f>MACD!E2551</f>
        <v>1.2045182258988762E-2</v>
      </c>
      <c r="E2551" s="2">
        <f>MACD!F2551</f>
        <v>6.4559012511289917E-3</v>
      </c>
      <c r="F2551" s="2">
        <f>'Moving Avg'!D2551</f>
        <v>0.39800000000000002</v>
      </c>
      <c r="G2551" s="2">
        <f>'Moving Avg'!F2551</f>
        <v>0.40899999999999997</v>
      </c>
      <c r="H2551" s="2">
        <f>'Moving Avg'!G2551</f>
        <v>0.40960000000000002</v>
      </c>
      <c r="I2551" s="2">
        <f>'Moving Avg'!H2551</f>
        <v>0.53775000000000073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0"/>
        <v>25</v>
      </c>
      <c r="N2551" s="8">
        <f t="shared" si="391"/>
        <v>0</v>
      </c>
      <c r="O2551" s="8">
        <f t="shared" si="392"/>
        <v>0</v>
      </c>
      <c r="P2551" s="8">
        <f t="shared" si="393"/>
        <v>16.5</v>
      </c>
      <c r="Q2551" s="9">
        <f t="shared" si="394"/>
        <v>11.225</v>
      </c>
      <c r="R2551" s="9">
        <f t="shared" si="395"/>
        <v>9.125</v>
      </c>
      <c r="S2551" s="9">
        <f t="shared" si="396"/>
        <v>11.175000000000001</v>
      </c>
      <c r="T2551" s="9">
        <f t="shared" si="397"/>
        <v>10.375</v>
      </c>
      <c r="U2551" s="8">
        <f t="shared" si="398"/>
        <v>10.508333333333335</v>
      </c>
      <c r="V2551" s="8">
        <f t="shared" si="399"/>
        <v>10.475000000000001</v>
      </c>
    </row>
    <row r="2552" spans="1:22" ht="13.5" x14ac:dyDescent="0.25">
      <c r="A2552" s="3">
        <f>RSI!A2552</f>
        <v>45719</v>
      </c>
      <c r="B2552" s="2">
        <f>RSI!B2552</f>
        <v>0.39</v>
      </c>
      <c r="C2552" s="2">
        <f>RSI!I2552</f>
        <v>43.235551405776235</v>
      </c>
      <c r="D2552" s="2">
        <f>MACD!E2552</f>
        <v>1.0524698587399073E-2</v>
      </c>
      <c r="E2552" s="2">
        <f>MACD!F2552</f>
        <v>7.2696607183830083E-3</v>
      </c>
      <c r="F2552" s="2">
        <f>'Moving Avg'!D2552</f>
        <v>0.39800000000000002</v>
      </c>
      <c r="G2552" s="2">
        <f>'Moving Avg'!F2552</f>
        <v>0.40700000000000003</v>
      </c>
      <c r="H2552" s="2">
        <f>'Moving Avg'!G2552</f>
        <v>0.40879999999999994</v>
      </c>
      <c r="I2552" s="2">
        <f>'Moving Avg'!H2552</f>
        <v>0.53665000000000074</v>
      </c>
      <c r="J2552" s="6" t="str">
        <f>OBV!F2552</f>
        <v>BEARISH</v>
      </c>
      <c r="K2552" s="6" t="str">
        <f>OBV!G2552</f>
        <v>NEUTRAL</v>
      </c>
      <c r="L2552" s="6" t="str">
        <f>OBV!H2552</f>
        <v>NEUTRAL</v>
      </c>
      <c r="M2552" s="8">
        <f t="shared" si="390"/>
        <v>25</v>
      </c>
      <c r="N2552" s="8">
        <f t="shared" si="391"/>
        <v>0</v>
      </c>
      <c r="O2552" s="8">
        <f t="shared" si="392"/>
        <v>0</v>
      </c>
      <c r="P2552" s="8">
        <f t="shared" si="393"/>
        <v>16.5</v>
      </c>
      <c r="Q2552" s="9">
        <f t="shared" si="394"/>
        <v>11.225</v>
      </c>
      <c r="R2552" s="9">
        <f t="shared" si="395"/>
        <v>9.125</v>
      </c>
      <c r="S2552" s="9">
        <f t="shared" si="396"/>
        <v>11.175000000000001</v>
      </c>
      <c r="T2552" s="9">
        <f t="shared" si="397"/>
        <v>10.375</v>
      </c>
      <c r="U2552" s="8">
        <f t="shared" si="398"/>
        <v>10.508333333333335</v>
      </c>
      <c r="V2552" s="8">
        <f t="shared" si="399"/>
        <v>10.475000000000001</v>
      </c>
    </row>
    <row r="2553" spans="1:22" ht="13.5" x14ac:dyDescent="0.25">
      <c r="A2553" s="3">
        <f>RSI!A2553</f>
        <v>45720</v>
      </c>
      <c r="B2553" s="2">
        <f>RSI!B2553</f>
        <v>0.38</v>
      </c>
      <c r="C2553" s="2">
        <f>RSI!I2553</f>
        <v>39.519228440018011</v>
      </c>
      <c r="D2553" s="2">
        <f>MACD!E2553</f>
        <v>8.5297361827359475E-3</v>
      </c>
      <c r="E2553" s="2">
        <f>MACD!F2553</f>
        <v>7.5216758112535958E-3</v>
      </c>
      <c r="F2553" s="2">
        <f>'Moving Avg'!D2553</f>
        <v>0.39400000000000002</v>
      </c>
      <c r="G2553" s="2">
        <f>'Moving Avg'!F2553</f>
        <v>0.40400000000000003</v>
      </c>
      <c r="H2553" s="2">
        <f>'Moving Avg'!G2553</f>
        <v>0.4078</v>
      </c>
      <c r="I2553" s="2">
        <f>'Moving Avg'!H2553</f>
        <v>0.53540000000000076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25</v>
      </c>
      <c r="N2553" s="8">
        <f t="shared" si="391"/>
        <v>0</v>
      </c>
      <c r="O2553" s="8">
        <f t="shared" si="392"/>
        <v>0</v>
      </c>
      <c r="P2553" s="8">
        <f t="shared" si="393"/>
        <v>16.5</v>
      </c>
      <c r="Q2553" s="9">
        <f t="shared" si="394"/>
        <v>11.225</v>
      </c>
      <c r="R2553" s="9">
        <f t="shared" si="395"/>
        <v>9.125</v>
      </c>
      <c r="S2553" s="9">
        <f t="shared" si="396"/>
        <v>11.175000000000001</v>
      </c>
      <c r="T2553" s="9">
        <f t="shared" si="397"/>
        <v>10.375</v>
      </c>
      <c r="U2553" s="8">
        <f t="shared" si="398"/>
        <v>10.508333333333335</v>
      </c>
      <c r="V2553" s="8">
        <f t="shared" si="399"/>
        <v>10.475000000000001</v>
      </c>
    </row>
    <row r="2554" spans="1:22" ht="13.5" x14ac:dyDescent="0.25">
      <c r="A2554" s="3">
        <f>RSI!A2554</f>
        <v>45721</v>
      </c>
      <c r="B2554" s="2">
        <f>RSI!B2554</f>
        <v>0.38</v>
      </c>
      <c r="C2554" s="2">
        <f>RSI!I2554</f>
        <v>39.519228440018011</v>
      </c>
      <c r="D2554" s="2">
        <f>MACD!E2554</f>
        <v>5.4450250544929024E-3</v>
      </c>
      <c r="E2554" s="2">
        <f>MACD!F2554</f>
        <v>7.1063456599014573E-3</v>
      </c>
      <c r="F2554" s="2">
        <f>'Moving Avg'!D2554</f>
        <v>0.38800000000000001</v>
      </c>
      <c r="G2554" s="2">
        <f>'Moving Avg'!F2554</f>
        <v>0.40150000000000008</v>
      </c>
      <c r="H2554" s="2">
        <f>'Moving Avg'!G2554</f>
        <v>0.40679999999999994</v>
      </c>
      <c r="I2554" s="2">
        <f>'Moving Avg'!H2554</f>
        <v>0.53410000000000069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  <c r="M2554" s="8">
        <f t="shared" si="390"/>
        <v>25</v>
      </c>
      <c r="N2554" s="8">
        <f t="shared" si="391"/>
        <v>45</v>
      </c>
      <c r="O2554" s="8">
        <f t="shared" si="392"/>
        <v>0</v>
      </c>
      <c r="P2554" s="8">
        <f t="shared" si="393"/>
        <v>16.5</v>
      </c>
      <c r="Q2554" s="9">
        <f t="shared" si="394"/>
        <v>26.975000000000001</v>
      </c>
      <c r="R2554" s="9">
        <f t="shared" si="395"/>
        <v>18.125</v>
      </c>
      <c r="S2554" s="9">
        <f t="shared" si="396"/>
        <v>17.925000000000001</v>
      </c>
      <c r="T2554" s="9">
        <f t="shared" si="397"/>
        <v>21.625</v>
      </c>
      <c r="U2554" s="8">
        <f t="shared" si="398"/>
        <v>21.008333333333336</v>
      </c>
      <c r="V2554" s="8">
        <f t="shared" si="399"/>
        <v>21.162500000000001</v>
      </c>
    </row>
    <row r="2555" spans="1:22" ht="13.5" x14ac:dyDescent="0.25">
      <c r="A2555" s="3">
        <f>RSI!A2555</f>
        <v>45722</v>
      </c>
      <c r="B2555" s="2">
        <f>RSI!B2555</f>
        <v>0.39</v>
      </c>
      <c r="C2555" s="2">
        <f>RSI!I2555</f>
        <v>45.001868658921801</v>
      </c>
      <c r="D2555" s="2">
        <f>MACD!E2555</f>
        <v>3.7638978166444348E-3</v>
      </c>
      <c r="E2555" s="2">
        <f>MACD!F2555</f>
        <v>6.4378560912500531E-3</v>
      </c>
      <c r="F2555" s="2">
        <f>'Moving Avg'!D2555</f>
        <v>0.38600000000000001</v>
      </c>
      <c r="G2555" s="2">
        <f>'Moving Avg'!F2555</f>
        <v>0.4</v>
      </c>
      <c r="H2555" s="2">
        <f>'Moving Avg'!G2555</f>
        <v>0.40600000000000003</v>
      </c>
      <c r="I2555" s="2">
        <f>'Moving Avg'!H2555</f>
        <v>0.53285000000000071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45</v>
      </c>
      <c r="O2555" s="8">
        <f t="shared" si="392"/>
        <v>0</v>
      </c>
      <c r="P2555" s="8">
        <f t="shared" si="393"/>
        <v>16.5</v>
      </c>
      <c r="Q2555" s="9">
        <f t="shared" si="394"/>
        <v>26.975000000000001</v>
      </c>
      <c r="R2555" s="9">
        <f t="shared" si="395"/>
        <v>18.125</v>
      </c>
      <c r="S2555" s="9">
        <f t="shared" si="396"/>
        <v>17.925000000000001</v>
      </c>
      <c r="T2555" s="9">
        <f t="shared" si="397"/>
        <v>21.625</v>
      </c>
      <c r="U2555" s="8">
        <f t="shared" si="398"/>
        <v>21.008333333333336</v>
      </c>
      <c r="V2555" s="8">
        <f t="shared" si="399"/>
        <v>21.162500000000001</v>
      </c>
    </row>
    <row r="2556" spans="1:22" ht="13.5" x14ac:dyDescent="0.25">
      <c r="A2556" s="3">
        <f>RSI!A2556</f>
        <v>45723</v>
      </c>
      <c r="B2556" s="2">
        <f>RSI!B2556</f>
        <v>0.39</v>
      </c>
      <c r="C2556" s="2">
        <f>RSI!I2556</f>
        <v>45.001868658921801</v>
      </c>
      <c r="D2556" s="2">
        <f>MACD!E2556</f>
        <v>3.9423434528982337E-3</v>
      </c>
      <c r="E2556" s="2">
        <f>MACD!F2556</f>
        <v>5.9387535635796896E-3</v>
      </c>
      <c r="F2556" s="2">
        <f>'Moving Avg'!D2556</f>
        <v>0.38600000000000001</v>
      </c>
      <c r="G2556" s="2">
        <f>'Moving Avg'!F2556</f>
        <v>0.39899999999999997</v>
      </c>
      <c r="H2556" s="2">
        <f>'Moving Avg'!G2556</f>
        <v>0.4052</v>
      </c>
      <c r="I2556" s="2">
        <f>'Moving Avg'!H2556</f>
        <v>0.53150000000000075</v>
      </c>
      <c r="J2556" s="6" t="str">
        <f>OBV!F2556</f>
        <v>BEARISH</v>
      </c>
      <c r="K2556" s="6" t="str">
        <f>OBV!G2556</f>
        <v>NEUTRAL</v>
      </c>
      <c r="L2556" s="6" t="str">
        <f>OBV!H2556</f>
        <v>NEUTRAL</v>
      </c>
      <c r="M2556" s="8">
        <f t="shared" si="390"/>
        <v>25</v>
      </c>
      <c r="N2556" s="8">
        <f t="shared" si="391"/>
        <v>45</v>
      </c>
      <c r="O2556" s="8">
        <f t="shared" si="392"/>
        <v>0</v>
      </c>
      <c r="P2556" s="8">
        <f t="shared" si="393"/>
        <v>16.5</v>
      </c>
      <c r="Q2556" s="9">
        <f t="shared" si="394"/>
        <v>26.975000000000001</v>
      </c>
      <c r="R2556" s="9">
        <f t="shared" si="395"/>
        <v>18.125</v>
      </c>
      <c r="S2556" s="9">
        <f t="shared" si="396"/>
        <v>17.925000000000001</v>
      </c>
      <c r="T2556" s="9">
        <f t="shared" si="397"/>
        <v>21.625</v>
      </c>
      <c r="U2556" s="8">
        <f t="shared" si="398"/>
        <v>21.008333333333336</v>
      </c>
      <c r="V2556" s="8">
        <f t="shared" si="399"/>
        <v>21.162500000000001</v>
      </c>
    </row>
    <row r="2557" spans="1:22" ht="13.5" x14ac:dyDescent="0.25">
      <c r="A2557" s="3">
        <f>RSI!A2557</f>
        <v>45726</v>
      </c>
      <c r="B2557" s="2">
        <f>RSI!B2557</f>
        <v>0.4</v>
      </c>
      <c r="C2557" s="2">
        <f>RSI!I2557</f>
        <v>50.233955187489784</v>
      </c>
      <c r="D2557" s="2">
        <f>MACD!E2557</f>
        <v>1.8719821314117091E-3</v>
      </c>
      <c r="E2557" s="2">
        <f>MACD!F2557</f>
        <v>5.1253992771460935E-3</v>
      </c>
      <c r="F2557" s="2">
        <f>'Moving Avg'!D2557</f>
        <v>0.38800000000000001</v>
      </c>
      <c r="G2557" s="2">
        <f>'Moving Avg'!F2557</f>
        <v>0.39800000000000002</v>
      </c>
      <c r="H2557" s="2">
        <f>'Moving Avg'!G2557</f>
        <v>0.40460000000000002</v>
      </c>
      <c r="I2557" s="2">
        <f>'Moving Avg'!H2557</f>
        <v>0.53020000000000067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  <c r="M2557" s="8">
        <f t="shared" si="390"/>
        <v>25</v>
      </c>
      <c r="N2557" s="8">
        <f t="shared" si="391"/>
        <v>45</v>
      </c>
      <c r="O2557" s="8">
        <f t="shared" si="392"/>
        <v>0</v>
      </c>
      <c r="P2557" s="8">
        <f t="shared" si="393"/>
        <v>16.5</v>
      </c>
      <c r="Q2557" s="9">
        <f t="shared" si="394"/>
        <v>26.975000000000001</v>
      </c>
      <c r="R2557" s="9">
        <f t="shared" si="395"/>
        <v>18.125</v>
      </c>
      <c r="S2557" s="9">
        <f t="shared" si="396"/>
        <v>17.925000000000001</v>
      </c>
      <c r="T2557" s="9">
        <f t="shared" si="397"/>
        <v>21.625</v>
      </c>
      <c r="U2557" s="8">
        <f t="shared" si="398"/>
        <v>21.008333333333336</v>
      </c>
      <c r="V2557" s="8">
        <f t="shared" si="399"/>
        <v>21.162500000000001</v>
      </c>
    </row>
    <row r="2558" spans="1:22" ht="13.5" x14ac:dyDescent="0.25">
      <c r="A2558" s="3">
        <f>RSI!A2558</f>
        <v>45727</v>
      </c>
      <c r="B2558" s="2">
        <f>RSI!B2558</f>
        <v>0.39</v>
      </c>
      <c r="C2558" s="2">
        <f>RSI!I2558</f>
        <v>45.565747528656296</v>
      </c>
      <c r="D2558" s="2">
        <f>MACD!E2558</f>
        <v>2.3938132085215003E-3</v>
      </c>
      <c r="E2558" s="2">
        <f>MACD!F2558</f>
        <v>4.5790820634211745E-3</v>
      </c>
      <c r="F2558" s="2">
        <f>'Moving Avg'!D2558</f>
        <v>0.39</v>
      </c>
      <c r="G2558" s="2">
        <f>'Moving Avg'!F2558</f>
        <v>0.39649999999999996</v>
      </c>
      <c r="H2558" s="2">
        <f>'Moving Avg'!G2558</f>
        <v>0.40399999999999997</v>
      </c>
      <c r="I2558" s="2">
        <f>'Moving Avg'!H2558</f>
        <v>0.52875000000000072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  <c r="M2558" s="8">
        <f t="shared" si="390"/>
        <v>25</v>
      </c>
      <c r="N2558" s="8">
        <f t="shared" si="391"/>
        <v>45</v>
      </c>
      <c r="O2558" s="8">
        <f t="shared" si="392"/>
        <v>0</v>
      </c>
      <c r="P2558" s="8">
        <f t="shared" si="393"/>
        <v>16.5</v>
      </c>
      <c r="Q2558" s="9">
        <f t="shared" si="394"/>
        <v>26.975000000000001</v>
      </c>
      <c r="R2558" s="9">
        <f t="shared" si="395"/>
        <v>18.125</v>
      </c>
      <c r="S2558" s="9">
        <f t="shared" si="396"/>
        <v>17.925000000000001</v>
      </c>
      <c r="T2558" s="9">
        <f t="shared" si="397"/>
        <v>21.625</v>
      </c>
      <c r="U2558" s="8">
        <f t="shared" si="398"/>
        <v>21.008333333333336</v>
      </c>
      <c r="V2558" s="8">
        <f t="shared" si="399"/>
        <v>21.162500000000001</v>
      </c>
    </row>
    <row r="2559" spans="1:22" ht="13.5" x14ac:dyDescent="0.25">
      <c r="A2559" s="3">
        <f>RSI!A2559</f>
        <v>45728</v>
      </c>
      <c r="B2559" s="2">
        <f>RSI!B2559</f>
        <v>0.4</v>
      </c>
      <c r="C2559" s="2">
        <f>RSI!I2559</f>
        <v>50.517812841257964</v>
      </c>
      <c r="D2559" s="2">
        <f>MACD!E2559</f>
        <v>3.6870562095788206E-3</v>
      </c>
      <c r="E2559" s="2">
        <f>MACD!F2559</f>
        <v>4.4006768926527044E-3</v>
      </c>
      <c r="F2559" s="2">
        <f>'Moving Avg'!D2559</f>
        <v>0.39400000000000002</v>
      </c>
      <c r="G2559" s="2">
        <f>'Moving Avg'!F2559</f>
        <v>0.39499999999999996</v>
      </c>
      <c r="H2559" s="2">
        <f>'Moving Avg'!G2559</f>
        <v>0.40360000000000001</v>
      </c>
      <c r="I2559" s="2">
        <f>'Moving Avg'!H2559</f>
        <v>0.52735000000000076</v>
      </c>
      <c r="J2559" s="6" t="str">
        <f>OBV!F2559</f>
        <v>BEARISH</v>
      </c>
      <c r="K2559" s="6" t="str">
        <f>OBV!G2559</f>
        <v>NEUTRAL</v>
      </c>
      <c r="L2559" s="6" t="str">
        <f>OBV!H2559</f>
        <v>BEARISH DIVERGENCE</v>
      </c>
      <c r="M2559" s="8">
        <f t="shared" si="390"/>
        <v>25</v>
      </c>
      <c r="N2559" s="8">
        <f t="shared" si="391"/>
        <v>45</v>
      </c>
      <c r="O2559" s="8">
        <f t="shared" si="392"/>
        <v>0</v>
      </c>
      <c r="P2559" s="8">
        <f t="shared" si="393"/>
        <v>16.5</v>
      </c>
      <c r="Q2559" s="9">
        <f t="shared" si="394"/>
        <v>26.975000000000001</v>
      </c>
      <c r="R2559" s="9">
        <f t="shared" si="395"/>
        <v>18.125</v>
      </c>
      <c r="S2559" s="9">
        <f t="shared" si="396"/>
        <v>17.925000000000001</v>
      </c>
      <c r="T2559" s="9">
        <f t="shared" si="397"/>
        <v>21.625</v>
      </c>
      <c r="U2559" s="8">
        <f t="shared" si="398"/>
        <v>21.008333333333336</v>
      </c>
      <c r="V2559" s="8">
        <f t="shared" si="399"/>
        <v>21.162500000000001</v>
      </c>
    </row>
    <row r="2560" spans="1:22" ht="13.5" x14ac:dyDescent="0.25">
      <c r="A2560" s="3">
        <f>RSI!A2560</f>
        <v>45729</v>
      </c>
      <c r="B2560" s="2">
        <f>RSI!B2560</f>
        <v>0.39</v>
      </c>
      <c r="C2560" s="2">
        <f>RSI!I2560</f>
        <v>46.010140467175191</v>
      </c>
      <c r="D2560" s="2">
        <f>MACD!E2560</f>
        <v>3.9745023647139721E-3</v>
      </c>
      <c r="E2560" s="2">
        <f>MACD!F2560</f>
        <v>4.3154419870649581E-3</v>
      </c>
      <c r="F2560" s="2">
        <f>'Moving Avg'!D2560</f>
        <v>0.39400000000000002</v>
      </c>
      <c r="G2560" s="2">
        <f>'Moving Avg'!F2560</f>
        <v>0.39349999999999996</v>
      </c>
      <c r="H2560" s="2">
        <f>'Moving Avg'!G2560</f>
        <v>0.40300000000000002</v>
      </c>
      <c r="I2560" s="2">
        <f>'Moving Avg'!H2560</f>
        <v>0.52590000000000081</v>
      </c>
      <c r="J2560" s="6" t="str">
        <f>OBV!F2560</f>
        <v>BEARISH</v>
      </c>
      <c r="K2560" s="6" t="str">
        <f>OBV!G2560</f>
        <v>NEUTRAL</v>
      </c>
      <c r="L2560" s="6" t="str">
        <f>OBV!H2560</f>
        <v>NEUTRAL</v>
      </c>
      <c r="M2560" s="8">
        <f t="shared" si="390"/>
        <v>25</v>
      </c>
      <c r="N2560" s="8">
        <f t="shared" si="391"/>
        <v>45</v>
      </c>
      <c r="O2560" s="8">
        <f t="shared" si="392"/>
        <v>0</v>
      </c>
      <c r="P2560" s="8">
        <f t="shared" si="393"/>
        <v>16.5</v>
      </c>
      <c r="Q2560" s="9">
        <f t="shared" si="394"/>
        <v>26.975000000000001</v>
      </c>
      <c r="R2560" s="9">
        <f t="shared" si="395"/>
        <v>18.125</v>
      </c>
      <c r="S2560" s="9">
        <f t="shared" si="396"/>
        <v>17.925000000000001</v>
      </c>
      <c r="T2560" s="9">
        <f t="shared" si="397"/>
        <v>21.625</v>
      </c>
      <c r="U2560" s="8">
        <f t="shared" si="398"/>
        <v>21.008333333333336</v>
      </c>
      <c r="V2560" s="8">
        <f t="shared" si="399"/>
        <v>21.162500000000001</v>
      </c>
    </row>
    <row r="2561" spans="1:22" ht="13.5" x14ac:dyDescent="0.25">
      <c r="A2561" s="3">
        <f>RSI!A2561</f>
        <v>45730</v>
      </c>
      <c r="B2561" s="2">
        <f>RSI!B2561</f>
        <v>0.38</v>
      </c>
      <c r="C2561" s="2">
        <f>RSI!I2561</f>
        <v>41.97648707032544</v>
      </c>
      <c r="D2561" s="2">
        <f>MACD!E2561</f>
        <v>3.4706553083131975E-3</v>
      </c>
      <c r="E2561" s="2">
        <f>MACD!F2561</f>
        <v>4.1464846513146062E-3</v>
      </c>
      <c r="F2561" s="2">
        <f>'Moving Avg'!D2561</f>
        <v>0.39200000000000002</v>
      </c>
      <c r="G2561" s="2">
        <f>'Moving Avg'!F2561</f>
        <v>0.39199999999999996</v>
      </c>
      <c r="H2561" s="2">
        <f>'Moving Avg'!G2561</f>
        <v>0.4022</v>
      </c>
      <c r="I2561" s="2">
        <f>'Moving Avg'!H2561</f>
        <v>0.52445000000000075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45</v>
      </c>
      <c r="O2561" s="8">
        <f t="shared" si="392"/>
        <v>0</v>
      </c>
      <c r="P2561" s="8">
        <f t="shared" si="393"/>
        <v>16.5</v>
      </c>
      <c r="Q2561" s="9">
        <f t="shared" si="394"/>
        <v>26.975000000000001</v>
      </c>
      <c r="R2561" s="9">
        <f t="shared" si="395"/>
        <v>18.125</v>
      </c>
      <c r="S2561" s="9">
        <f t="shared" si="396"/>
        <v>17.925000000000001</v>
      </c>
      <c r="T2561" s="9">
        <f t="shared" si="397"/>
        <v>21.625</v>
      </c>
      <c r="U2561" s="8">
        <f t="shared" si="398"/>
        <v>21.008333333333336</v>
      </c>
      <c r="V2561" s="8">
        <f t="shared" si="399"/>
        <v>21.162500000000001</v>
      </c>
    </row>
    <row r="2562" spans="1:22" ht="13.5" x14ac:dyDescent="0.25">
      <c r="A2562" s="3">
        <f>RSI!A2562</f>
        <v>45733</v>
      </c>
      <c r="B2562" s="2">
        <f>RSI!B2562</f>
        <v>0.37</v>
      </c>
      <c r="C2562" s="2">
        <f>RSI!I2562</f>
        <v>38.355268574961002</v>
      </c>
      <c r="D2562" s="2">
        <f>MACD!E2562</f>
        <v>3.8910525683032993E-3</v>
      </c>
      <c r="E2562" s="2">
        <f>MACD!F2562</f>
        <v>4.0953982347123451E-3</v>
      </c>
      <c r="F2562" s="2">
        <f>'Moving Avg'!D2562</f>
        <v>0.38600000000000001</v>
      </c>
      <c r="G2562" s="2">
        <f>'Moving Avg'!F2562</f>
        <v>0.39049999999999996</v>
      </c>
      <c r="H2562" s="2">
        <f>'Moving Avg'!G2562</f>
        <v>0.4012</v>
      </c>
      <c r="I2562" s="2">
        <f>'Moving Avg'!H2562</f>
        <v>0.52290000000000081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45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26.975000000000001</v>
      </c>
      <c r="R2562" s="9">
        <f t="shared" si="395"/>
        <v>18.125</v>
      </c>
      <c r="S2562" s="9">
        <f t="shared" si="396"/>
        <v>17.925000000000001</v>
      </c>
      <c r="T2562" s="9">
        <f t="shared" si="397"/>
        <v>21.625</v>
      </c>
      <c r="U2562" s="8">
        <f t="shared" si="398"/>
        <v>21.008333333333336</v>
      </c>
      <c r="V2562" s="8">
        <f t="shared" si="399"/>
        <v>21.162500000000001</v>
      </c>
    </row>
    <row r="2563" spans="1:22" ht="13.5" x14ac:dyDescent="0.25">
      <c r="A2563" s="3">
        <f>RSI!A2563</f>
        <v>45734</v>
      </c>
      <c r="B2563" s="2">
        <f>RSI!B2563</f>
        <v>0.37</v>
      </c>
      <c r="C2563" s="2">
        <f>RSI!I2563</f>
        <v>38.355268574961002</v>
      </c>
      <c r="D2563" s="2">
        <f>MACD!E2563</f>
        <v>2.8655398509929708E-3</v>
      </c>
      <c r="E2563" s="2">
        <f>MACD!F2563</f>
        <v>3.8494265579684704E-3</v>
      </c>
      <c r="F2563" s="2">
        <f>'Moving Avg'!D2563</f>
        <v>0.38200000000000001</v>
      </c>
      <c r="G2563" s="2">
        <f>'Moving Avg'!F2563</f>
        <v>0.38950000000000001</v>
      </c>
      <c r="H2563" s="2">
        <f>'Moving Avg'!G2563</f>
        <v>0.40020000000000006</v>
      </c>
      <c r="I2563" s="2">
        <f>'Moving Avg'!H2563</f>
        <v>0.52130000000000076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25</v>
      </c>
      <c r="N2563" s="8">
        <f t="shared" si="401"/>
        <v>45</v>
      </c>
      <c r="O2563" s="8">
        <f t="shared" si="402"/>
        <v>0</v>
      </c>
      <c r="P2563" s="8">
        <f t="shared" si="403"/>
        <v>16.5</v>
      </c>
      <c r="Q2563" s="9">
        <f t="shared" ref="Q2563:Q2626" si="404">0.35*M2563+N2563*0.35+O2563*0.15+P2563*0.15</f>
        <v>26.975000000000001</v>
      </c>
      <c r="R2563" s="9">
        <f t="shared" ref="R2563:R2626" si="405">M2563*0.2+N2563*0.2+O2563*0.35+P2563*0.25</f>
        <v>18.125</v>
      </c>
      <c r="S2563" s="9">
        <f t="shared" ref="S2563:S2626" si="406">M2563*0.15+N2563*0.15+O2563*0.25+P2563*0.45</f>
        <v>17.925000000000001</v>
      </c>
      <c r="T2563" s="9">
        <f t="shared" ref="T2563:T2626" si="407">0.25*SUM(M2563:P2563)</f>
        <v>21.625</v>
      </c>
      <c r="U2563" s="8">
        <f t="shared" ref="U2563:U2626" si="408">SUM(Q2563:S2563)/3</f>
        <v>21.008333333333336</v>
      </c>
      <c r="V2563" s="8">
        <f t="shared" ref="V2563:V2626" si="409">SUM(Q2563:T2563)/4</f>
        <v>21.162500000000001</v>
      </c>
    </row>
    <row r="2564" spans="1:22" ht="13.5" x14ac:dyDescent="0.25">
      <c r="A2564" s="3">
        <f>RSI!A2564</f>
        <v>45735</v>
      </c>
      <c r="B2564" s="2">
        <f>RSI!B2564</f>
        <v>0.36</v>
      </c>
      <c r="C2564" s="2">
        <f>RSI!I2564</f>
        <v>34.866834453373585</v>
      </c>
      <c r="D2564" s="2">
        <f>MACD!E2564</f>
        <v>2.8841206012370502E-3</v>
      </c>
      <c r="E2564" s="2">
        <f>MACD!F2564</f>
        <v>3.6563653666221866E-3</v>
      </c>
      <c r="F2564" s="2">
        <f>'Moving Avg'!D2564</f>
        <v>0.374</v>
      </c>
      <c r="G2564" s="2">
        <f>'Moving Avg'!F2564</f>
        <v>0.38850000000000001</v>
      </c>
      <c r="H2564" s="2">
        <f>'Moving Avg'!G2564</f>
        <v>0.39900000000000013</v>
      </c>
      <c r="I2564" s="2">
        <f>'Moving Avg'!H2564</f>
        <v>0.51965000000000072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  <c r="M2564" s="8">
        <f t="shared" si="400"/>
        <v>25</v>
      </c>
      <c r="N2564" s="8">
        <f t="shared" si="401"/>
        <v>45</v>
      </c>
      <c r="O2564" s="8">
        <f t="shared" si="402"/>
        <v>0</v>
      </c>
      <c r="P2564" s="8">
        <f t="shared" si="403"/>
        <v>16.5</v>
      </c>
      <c r="Q2564" s="9">
        <f t="shared" si="404"/>
        <v>26.975000000000001</v>
      </c>
      <c r="R2564" s="9">
        <f t="shared" si="405"/>
        <v>18.125</v>
      </c>
      <c r="S2564" s="9">
        <f t="shared" si="406"/>
        <v>17.925000000000001</v>
      </c>
      <c r="T2564" s="9">
        <f t="shared" si="407"/>
        <v>21.625</v>
      </c>
      <c r="U2564" s="8">
        <f t="shared" si="408"/>
        <v>21.008333333333336</v>
      </c>
      <c r="V2564" s="8">
        <f t="shared" si="409"/>
        <v>21.162500000000001</v>
      </c>
    </row>
    <row r="2565" spans="1:22" ht="13.5" x14ac:dyDescent="0.25">
      <c r="A2565" s="3">
        <f>RSI!A2565</f>
        <v>45737</v>
      </c>
      <c r="B2565" s="2">
        <f>RSI!B2565</f>
        <v>0.37</v>
      </c>
      <c r="C2565" s="2">
        <f>RSI!I2565</f>
        <v>40.677301948067473</v>
      </c>
      <c r="D2565" s="2">
        <f>MACD!E2565</f>
        <v>3.8914517234939772E-3</v>
      </c>
      <c r="E2565" s="2">
        <f>MACD!F2565</f>
        <v>3.7033826379965452E-3</v>
      </c>
      <c r="F2565" s="2">
        <f>'Moving Avg'!D2565</f>
        <v>0.37</v>
      </c>
      <c r="G2565" s="2">
        <f>'Moving Avg'!F2565</f>
        <v>0.38750000000000007</v>
      </c>
      <c r="H2565" s="2">
        <f>'Moving Avg'!G2565</f>
        <v>0.39800000000000013</v>
      </c>
      <c r="I2565" s="2">
        <f>'Moving Avg'!H2565</f>
        <v>0.51820000000000088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0</v>
      </c>
      <c r="O2565" s="8">
        <f t="shared" si="402"/>
        <v>0</v>
      </c>
      <c r="P2565" s="8">
        <f t="shared" si="403"/>
        <v>16.5</v>
      </c>
      <c r="Q2565" s="9">
        <f t="shared" si="404"/>
        <v>11.225</v>
      </c>
      <c r="R2565" s="9">
        <f t="shared" si="405"/>
        <v>9.125</v>
      </c>
      <c r="S2565" s="9">
        <f t="shared" si="406"/>
        <v>11.175000000000001</v>
      </c>
      <c r="T2565" s="9">
        <f t="shared" si="407"/>
        <v>10.375</v>
      </c>
      <c r="U2565" s="8">
        <f t="shared" si="408"/>
        <v>10.508333333333335</v>
      </c>
      <c r="V2565" s="8">
        <f t="shared" si="409"/>
        <v>10.475000000000001</v>
      </c>
    </row>
    <row r="2566" spans="1:22" ht="13.5" x14ac:dyDescent="0.25">
      <c r="A2566" s="3">
        <f>RSI!A2566</f>
        <v>45740</v>
      </c>
      <c r="B2566" s="2">
        <f>RSI!B2566</f>
        <v>0.38</v>
      </c>
      <c r="C2566" s="2">
        <f>RSI!I2566</f>
        <v>45.876970615496376</v>
      </c>
      <c r="D2566" s="2">
        <f>MACD!E2566</f>
        <v>4.1235037227152493E-3</v>
      </c>
      <c r="E2566" s="2">
        <f>MACD!F2566</f>
        <v>3.7874068549402862E-3</v>
      </c>
      <c r="F2566" s="2">
        <f>'Moving Avg'!D2566</f>
        <v>0.37</v>
      </c>
      <c r="G2566" s="2">
        <f>'Moving Avg'!F2566</f>
        <v>0.38650000000000001</v>
      </c>
      <c r="H2566" s="2">
        <f>'Moving Avg'!G2566</f>
        <v>0.39740000000000009</v>
      </c>
      <c r="I2566" s="2">
        <f>'Moving Avg'!H2566</f>
        <v>0.5169000000000008</v>
      </c>
      <c r="J2566" s="6" t="str">
        <f>OBV!F2566</f>
        <v>BEARISH</v>
      </c>
      <c r="K2566" s="6" t="str">
        <f>OBV!G2566</f>
        <v>NEUTRAL</v>
      </c>
      <c r="L2566" s="6" t="str">
        <f>OBV!H2566</f>
        <v>NEUTRAL</v>
      </c>
      <c r="M2566" s="8">
        <f t="shared" si="400"/>
        <v>25</v>
      </c>
      <c r="N2566" s="8">
        <f t="shared" si="401"/>
        <v>0</v>
      </c>
      <c r="O2566" s="8">
        <f t="shared" si="402"/>
        <v>0</v>
      </c>
      <c r="P2566" s="8">
        <f t="shared" si="403"/>
        <v>16.5</v>
      </c>
      <c r="Q2566" s="9">
        <f t="shared" si="404"/>
        <v>11.225</v>
      </c>
      <c r="R2566" s="9">
        <f t="shared" si="405"/>
        <v>9.125</v>
      </c>
      <c r="S2566" s="9">
        <f t="shared" si="406"/>
        <v>11.175000000000001</v>
      </c>
      <c r="T2566" s="9">
        <f t="shared" si="407"/>
        <v>10.375</v>
      </c>
      <c r="U2566" s="8">
        <f t="shared" si="408"/>
        <v>10.508333333333335</v>
      </c>
      <c r="V2566" s="8">
        <f t="shared" si="409"/>
        <v>10.475000000000001</v>
      </c>
    </row>
    <row r="2567" spans="1:22" ht="13.5" x14ac:dyDescent="0.25">
      <c r="A2567" s="3">
        <f>RSI!A2567</f>
        <v>45741</v>
      </c>
      <c r="B2567" s="2">
        <f>RSI!B2567</f>
        <v>0.37</v>
      </c>
      <c r="C2567" s="2">
        <f>RSI!I2567</f>
        <v>41.920017419349435</v>
      </c>
      <c r="D2567" s="2">
        <f>MACD!E2567</f>
        <v>6.6514817423591333E-3</v>
      </c>
      <c r="E2567" s="2">
        <f>MACD!F2567</f>
        <v>4.360221832424056E-3</v>
      </c>
      <c r="F2567" s="2">
        <f>'Moving Avg'!D2567</f>
        <v>0.37</v>
      </c>
      <c r="G2567" s="2">
        <f>'Moving Avg'!F2567</f>
        <v>0.38550000000000006</v>
      </c>
      <c r="H2567" s="2">
        <f>'Moving Avg'!G2567</f>
        <v>0.39680000000000021</v>
      </c>
      <c r="I2567" s="2">
        <f>'Moving Avg'!H2567</f>
        <v>0.51565000000000083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  <c r="M2567" s="8">
        <f t="shared" si="400"/>
        <v>25</v>
      </c>
      <c r="N2567" s="8">
        <f t="shared" si="401"/>
        <v>0</v>
      </c>
      <c r="O2567" s="8">
        <f t="shared" si="402"/>
        <v>0</v>
      </c>
      <c r="P2567" s="8">
        <f t="shared" si="403"/>
        <v>16.5</v>
      </c>
      <c r="Q2567" s="9">
        <f t="shared" si="404"/>
        <v>11.225</v>
      </c>
      <c r="R2567" s="9">
        <f t="shared" si="405"/>
        <v>9.125</v>
      </c>
      <c r="S2567" s="9">
        <f t="shared" si="406"/>
        <v>11.175000000000001</v>
      </c>
      <c r="T2567" s="9">
        <f t="shared" si="407"/>
        <v>10.375</v>
      </c>
      <c r="U2567" s="8">
        <f t="shared" si="408"/>
        <v>10.508333333333335</v>
      </c>
      <c r="V2567" s="8">
        <f t="shared" si="409"/>
        <v>10.475000000000001</v>
      </c>
    </row>
    <row r="2568" spans="1:22" ht="13.5" x14ac:dyDescent="0.25">
      <c r="A2568" s="3">
        <f>RSI!A2568</f>
        <v>45742</v>
      </c>
      <c r="B2568" s="2">
        <f>RSI!B2568</f>
        <v>0.38</v>
      </c>
      <c r="C2568" s="2">
        <f>RSI!I2568</f>
        <v>46.856327444472456</v>
      </c>
      <c r="D2568" s="2">
        <f>MACD!E2568</f>
        <v>6.6189690028509163E-3</v>
      </c>
      <c r="E2568" s="2">
        <f>MACD!F2568</f>
        <v>4.8119712665094282E-3</v>
      </c>
      <c r="F2568" s="2">
        <f>'Moving Avg'!D2568</f>
        <v>0.372</v>
      </c>
      <c r="G2568" s="2">
        <f>'Moving Avg'!F2568</f>
        <v>0.38450000000000001</v>
      </c>
      <c r="H2568" s="2">
        <f>'Moving Avg'!G2568</f>
        <v>0.39640000000000014</v>
      </c>
      <c r="I2568" s="2">
        <f>'Moving Avg'!H2568</f>
        <v>0.51445000000000085</v>
      </c>
      <c r="J2568" s="6" t="str">
        <f>OBV!F2568</f>
        <v>BEARISH</v>
      </c>
      <c r="K2568" s="6" t="str">
        <f>OBV!G2568</f>
        <v>NEUTRAL</v>
      </c>
      <c r="L2568" s="6" t="str">
        <f>OBV!H2568</f>
        <v>BEARISH DIVERGENCE</v>
      </c>
      <c r="M2568" s="8">
        <f t="shared" si="400"/>
        <v>25</v>
      </c>
      <c r="N2568" s="8">
        <f t="shared" si="401"/>
        <v>0</v>
      </c>
      <c r="O2568" s="8">
        <f t="shared" si="402"/>
        <v>0</v>
      </c>
      <c r="P2568" s="8">
        <f t="shared" si="403"/>
        <v>16.5</v>
      </c>
      <c r="Q2568" s="9">
        <f t="shared" si="404"/>
        <v>11.225</v>
      </c>
      <c r="R2568" s="9">
        <f t="shared" si="405"/>
        <v>9.125</v>
      </c>
      <c r="S2568" s="9">
        <f t="shared" si="406"/>
        <v>11.175000000000001</v>
      </c>
      <c r="T2568" s="9">
        <f t="shared" si="407"/>
        <v>10.375</v>
      </c>
      <c r="U2568" s="8">
        <f t="shared" si="408"/>
        <v>10.508333333333335</v>
      </c>
      <c r="V2568" s="8">
        <f t="shared" si="409"/>
        <v>10.475000000000001</v>
      </c>
    </row>
    <row r="2569" spans="1:22" ht="13.5" x14ac:dyDescent="0.25">
      <c r="A2569" s="3">
        <f>RSI!A2569</f>
        <v>45743</v>
      </c>
      <c r="B2569" s="2">
        <f>RSI!B2569</f>
        <v>0.39</v>
      </c>
      <c r="C2569" s="2">
        <f>RSI!I2569</f>
        <v>51.312651433527556</v>
      </c>
      <c r="D2569" s="2">
        <f>MACD!E2569</f>
        <v>7.4297471242863455E-3</v>
      </c>
      <c r="E2569" s="2">
        <f>MACD!F2569</f>
        <v>5.335526438064812E-3</v>
      </c>
      <c r="F2569" s="2">
        <f>'Moving Avg'!D2569</f>
        <v>0.378</v>
      </c>
      <c r="G2569" s="2">
        <f>'Moving Avg'!F2569</f>
        <v>0.38350000000000001</v>
      </c>
      <c r="H2569" s="2">
        <f>'Moving Avg'!G2569</f>
        <v>0.39620000000000016</v>
      </c>
      <c r="I2569" s="2">
        <f>'Moving Avg'!H2569</f>
        <v>0.51340000000000086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  <c r="M2569" s="8">
        <f t="shared" si="400"/>
        <v>25</v>
      </c>
      <c r="N2569" s="8">
        <f t="shared" si="401"/>
        <v>0</v>
      </c>
      <c r="O2569" s="8">
        <f t="shared" si="402"/>
        <v>0</v>
      </c>
      <c r="P2569" s="8">
        <f t="shared" si="403"/>
        <v>16.5</v>
      </c>
      <c r="Q2569" s="9">
        <f t="shared" si="404"/>
        <v>11.225</v>
      </c>
      <c r="R2569" s="9">
        <f t="shared" si="405"/>
        <v>9.125</v>
      </c>
      <c r="S2569" s="9">
        <f t="shared" si="406"/>
        <v>11.175000000000001</v>
      </c>
      <c r="T2569" s="9">
        <f t="shared" si="407"/>
        <v>10.375</v>
      </c>
      <c r="U2569" s="8">
        <f t="shared" si="408"/>
        <v>10.508333333333335</v>
      </c>
      <c r="V2569" s="8">
        <f t="shared" si="409"/>
        <v>10.475000000000001</v>
      </c>
    </row>
    <row r="2570" spans="1:22" ht="13.5" x14ac:dyDescent="0.25">
      <c r="A2570" s="3">
        <f>RSI!A2570</f>
        <v>45744</v>
      </c>
      <c r="B2570" s="2">
        <f>RSI!B2570</f>
        <v>0.39</v>
      </c>
      <c r="C2570" s="2">
        <f>RSI!I2570</f>
        <v>51.312651433527556</v>
      </c>
      <c r="D2570" s="2">
        <f>MACD!E2570</f>
        <v>6.5558012408036825E-3</v>
      </c>
      <c r="E2570" s="2">
        <f>MACD!F2570</f>
        <v>5.5795813986125858E-3</v>
      </c>
      <c r="F2570" s="2">
        <f>'Moving Avg'!D2570</f>
        <v>0.38200000000000001</v>
      </c>
      <c r="G2570" s="2">
        <f>'Moving Avg'!F2570</f>
        <v>0.38300000000000001</v>
      </c>
      <c r="H2570" s="2">
        <f>'Moving Avg'!G2570</f>
        <v>0.39600000000000024</v>
      </c>
      <c r="I2570" s="2">
        <f>'Moving Avg'!H2570</f>
        <v>0.51245000000000085</v>
      </c>
      <c r="J2570" s="6" t="str">
        <f>OBV!F2570</f>
        <v>BEARISH</v>
      </c>
      <c r="K2570" s="6" t="str">
        <f>OBV!G2570</f>
        <v>NEUTRAL</v>
      </c>
      <c r="L2570" s="6" t="str">
        <f>OBV!H2570</f>
        <v>BEARISH DIVERGENCE</v>
      </c>
      <c r="M2570" s="8">
        <f t="shared" si="400"/>
        <v>25</v>
      </c>
      <c r="N2570" s="8">
        <f t="shared" si="401"/>
        <v>0</v>
      </c>
      <c r="O2570" s="8">
        <f t="shared" si="402"/>
        <v>0</v>
      </c>
      <c r="P2570" s="8">
        <f t="shared" si="403"/>
        <v>16.5</v>
      </c>
      <c r="Q2570" s="9">
        <f t="shared" si="404"/>
        <v>11.225</v>
      </c>
      <c r="R2570" s="9">
        <f t="shared" si="405"/>
        <v>9.125</v>
      </c>
      <c r="S2570" s="9">
        <f t="shared" si="406"/>
        <v>11.175000000000001</v>
      </c>
      <c r="T2570" s="9">
        <f t="shared" si="407"/>
        <v>10.375</v>
      </c>
      <c r="U2570" s="8">
        <f t="shared" si="408"/>
        <v>10.508333333333335</v>
      </c>
      <c r="V2570" s="8">
        <f t="shared" si="409"/>
        <v>10.475000000000001</v>
      </c>
    </row>
    <row r="2571" spans="1:22" ht="13.5" x14ac:dyDescent="0.25">
      <c r="A2571" s="3">
        <f>RSI!A2571</f>
        <v>45749</v>
      </c>
      <c r="B2571" s="2">
        <f>RSI!B2571</f>
        <v>0.4</v>
      </c>
      <c r="C2571" s="2">
        <f>RSI!I2571</f>
        <v>55.627888474453954</v>
      </c>
      <c r="D2571" s="2">
        <f>MACD!E2571</f>
        <v>3.5171735401742232E-3</v>
      </c>
      <c r="E2571" s="2">
        <f>MACD!F2571</f>
        <v>5.1670998269249136E-3</v>
      </c>
      <c r="F2571" s="2">
        <f>'Moving Avg'!D2571</f>
        <v>0.38600000000000001</v>
      </c>
      <c r="G2571" s="2">
        <f>'Moving Avg'!F2571</f>
        <v>0.38350000000000001</v>
      </c>
      <c r="H2571" s="2">
        <f>'Moving Avg'!G2571</f>
        <v>0.39600000000000024</v>
      </c>
      <c r="I2571" s="2">
        <f>'Moving Avg'!H2571</f>
        <v>0.51160000000000094</v>
      </c>
      <c r="J2571" s="6" t="str">
        <f>OBV!F2571</f>
        <v>BEARISH</v>
      </c>
      <c r="K2571" s="6" t="str">
        <f>OBV!G2571</f>
        <v>NEUTRAL</v>
      </c>
      <c r="L2571" s="6" t="str">
        <f>OBV!H2571</f>
        <v>BEARISH DIVERGENCE</v>
      </c>
      <c r="M2571" s="8">
        <f t="shared" si="400"/>
        <v>25</v>
      </c>
      <c r="N2571" s="8">
        <f t="shared" si="401"/>
        <v>45</v>
      </c>
      <c r="O2571" s="8">
        <f t="shared" si="402"/>
        <v>0</v>
      </c>
      <c r="P2571" s="8">
        <f t="shared" si="403"/>
        <v>16.5</v>
      </c>
      <c r="Q2571" s="9">
        <f t="shared" si="404"/>
        <v>26.975000000000001</v>
      </c>
      <c r="R2571" s="9">
        <f t="shared" si="405"/>
        <v>18.125</v>
      </c>
      <c r="S2571" s="9">
        <f t="shared" si="406"/>
        <v>17.925000000000001</v>
      </c>
      <c r="T2571" s="9">
        <f t="shared" si="407"/>
        <v>21.625</v>
      </c>
      <c r="U2571" s="8">
        <f t="shared" si="408"/>
        <v>21.008333333333336</v>
      </c>
      <c r="V2571" s="8">
        <f t="shared" si="409"/>
        <v>21.162500000000001</v>
      </c>
    </row>
    <row r="2572" spans="1:22" ht="13.5" x14ac:dyDescent="0.25">
      <c r="A2572" s="3">
        <f>RSI!A2572</f>
        <v>45750</v>
      </c>
      <c r="B2572" s="2">
        <f>RSI!B2572</f>
        <v>0.41</v>
      </c>
      <c r="C2572" s="2">
        <f>RSI!I2572</f>
        <v>59.49414787560719</v>
      </c>
      <c r="D2572" s="2">
        <f>MACD!E2572</f>
        <v>-1.4107219351356948E-3</v>
      </c>
      <c r="E2572" s="2">
        <f>MACD!F2572</f>
        <v>3.851535474512792E-3</v>
      </c>
      <c r="F2572" s="2">
        <f>'Moving Avg'!D2572</f>
        <v>0.39400000000000002</v>
      </c>
      <c r="G2572" s="2">
        <f>'Moving Avg'!F2572</f>
        <v>0.38450000000000001</v>
      </c>
      <c r="H2572" s="2">
        <f>'Moving Avg'!G2572</f>
        <v>0.39620000000000016</v>
      </c>
      <c r="I2572" s="2">
        <f>'Moving Avg'!H2572</f>
        <v>0.51070000000000082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25</v>
      </c>
      <c r="N2572" s="8">
        <f t="shared" si="401"/>
        <v>45</v>
      </c>
      <c r="O2572" s="8">
        <f t="shared" si="402"/>
        <v>0</v>
      </c>
      <c r="P2572" s="8">
        <f t="shared" si="403"/>
        <v>83.5</v>
      </c>
      <c r="Q2572" s="9">
        <f t="shared" si="404"/>
        <v>37.024999999999999</v>
      </c>
      <c r="R2572" s="9">
        <f t="shared" si="405"/>
        <v>34.875</v>
      </c>
      <c r="S2572" s="9">
        <f t="shared" si="406"/>
        <v>48.075000000000003</v>
      </c>
      <c r="T2572" s="9">
        <f t="shared" si="407"/>
        <v>38.375</v>
      </c>
      <c r="U2572" s="8">
        <f t="shared" si="408"/>
        <v>39.991666666666667</v>
      </c>
      <c r="V2572" s="8">
        <f t="shared" si="409"/>
        <v>39.587500000000006</v>
      </c>
    </row>
    <row r="2573" spans="1:22" ht="13.5" x14ac:dyDescent="0.25">
      <c r="A2573" s="3">
        <f>RSI!A2573</f>
        <v>45751</v>
      </c>
      <c r="B2573" s="2">
        <f>RSI!B2573</f>
        <v>0.42</v>
      </c>
      <c r="C2573" s="2">
        <f>RSI!I2573</f>
        <v>62.968961152206937</v>
      </c>
      <c r="D2573" s="2">
        <f>MACD!E2573</f>
        <v>-6.4521132968726747E-3</v>
      </c>
      <c r="E2573" s="2">
        <f>MACD!F2573</f>
        <v>1.7908057202356989E-3</v>
      </c>
      <c r="F2573" s="2">
        <f>'Moving Avg'!D2573</f>
        <v>0.40200000000000002</v>
      </c>
      <c r="G2573" s="2">
        <f>'Moving Avg'!F2573</f>
        <v>0.38650000000000001</v>
      </c>
      <c r="H2573" s="2">
        <f>'Moving Avg'!G2573</f>
        <v>0.39680000000000021</v>
      </c>
      <c r="I2573" s="2">
        <f>'Moving Avg'!H2573</f>
        <v>0.50995000000000079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25</v>
      </c>
      <c r="N2573" s="8">
        <f t="shared" si="401"/>
        <v>45</v>
      </c>
      <c r="O2573" s="8">
        <f t="shared" si="402"/>
        <v>0</v>
      </c>
      <c r="P2573" s="8">
        <f t="shared" si="403"/>
        <v>83.5</v>
      </c>
      <c r="Q2573" s="9">
        <f t="shared" si="404"/>
        <v>37.024999999999999</v>
      </c>
      <c r="R2573" s="9">
        <f t="shared" si="405"/>
        <v>34.875</v>
      </c>
      <c r="S2573" s="9">
        <f t="shared" si="406"/>
        <v>48.075000000000003</v>
      </c>
      <c r="T2573" s="9">
        <f t="shared" si="407"/>
        <v>38.375</v>
      </c>
      <c r="U2573" s="8">
        <f t="shared" si="408"/>
        <v>39.991666666666667</v>
      </c>
      <c r="V2573" s="8">
        <f t="shared" si="409"/>
        <v>39.587500000000006</v>
      </c>
    </row>
    <row r="2574" spans="1:22" ht="13.5" x14ac:dyDescent="0.25">
      <c r="A2574" s="3">
        <f>RSI!A2574</f>
        <v>45754</v>
      </c>
      <c r="B2574" s="2">
        <f>RSI!B2574</f>
        <v>0.43</v>
      </c>
      <c r="C2574" s="2">
        <f>RSI!I2574</f>
        <v>66.100723589636033</v>
      </c>
      <c r="D2574" s="2">
        <f>MACD!E2574</f>
        <v>-1.317739583616101E-2</v>
      </c>
      <c r="E2574" s="2">
        <f>MACD!F2574</f>
        <v>-1.2028345910436429E-3</v>
      </c>
      <c r="F2574" s="2">
        <f>'Moving Avg'!D2574</f>
        <v>0.41</v>
      </c>
      <c r="G2574" s="2">
        <f>'Moving Avg'!F2574</f>
        <v>0.38899999999999996</v>
      </c>
      <c r="H2574" s="2">
        <f>'Moving Avg'!G2574</f>
        <v>0.39780000000000015</v>
      </c>
      <c r="I2574" s="2">
        <f>'Moving Avg'!H2574</f>
        <v>0.50915000000000088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0"/>
        <v>25</v>
      </c>
      <c r="N2574" s="8">
        <f t="shared" si="401"/>
        <v>45</v>
      </c>
      <c r="O2574" s="8">
        <f t="shared" si="402"/>
        <v>0</v>
      </c>
      <c r="P2574" s="8">
        <f t="shared" si="403"/>
        <v>83.5</v>
      </c>
      <c r="Q2574" s="9">
        <f t="shared" si="404"/>
        <v>37.024999999999999</v>
      </c>
      <c r="R2574" s="9">
        <f t="shared" si="405"/>
        <v>34.875</v>
      </c>
      <c r="S2574" s="9">
        <f t="shared" si="406"/>
        <v>48.075000000000003</v>
      </c>
      <c r="T2574" s="9">
        <f t="shared" si="407"/>
        <v>38.375</v>
      </c>
      <c r="U2574" s="8">
        <f t="shared" si="408"/>
        <v>39.991666666666667</v>
      </c>
      <c r="V2574" s="8">
        <f t="shared" si="409"/>
        <v>39.587500000000006</v>
      </c>
    </row>
    <row r="2575" spans="1:22" ht="13.5" x14ac:dyDescent="0.25">
      <c r="A2575" s="3">
        <f>RSI!A2575</f>
        <v>45755</v>
      </c>
      <c r="B2575" s="2">
        <f>RSI!B2575</f>
        <v>0.44</v>
      </c>
      <c r="C2575" s="2">
        <f>RSI!I2575</f>
        <v>68.93043873433308</v>
      </c>
      <c r="D2575" s="2">
        <f>MACD!E2575</f>
        <v>-1.8296322089607242E-2</v>
      </c>
      <c r="E2575" s="2">
        <f>MACD!F2575</f>
        <v>-4.6215320907563627E-3</v>
      </c>
      <c r="F2575" s="2">
        <f>'Moving Avg'!D2575</f>
        <v>0.42000000000000004</v>
      </c>
      <c r="G2575" s="2">
        <f>'Moving Avg'!F2575</f>
        <v>0.39150000000000001</v>
      </c>
      <c r="H2575" s="2">
        <f>'Moving Avg'!G2575</f>
        <v>0.39920000000000017</v>
      </c>
      <c r="I2575" s="2">
        <f>'Moving Avg'!H2575</f>
        <v>0.50840000000000085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0"/>
        <v>25</v>
      </c>
      <c r="N2575" s="8">
        <f t="shared" si="401"/>
        <v>45</v>
      </c>
      <c r="O2575" s="8">
        <f t="shared" si="402"/>
        <v>0</v>
      </c>
      <c r="P2575" s="8">
        <f t="shared" si="403"/>
        <v>83.5</v>
      </c>
      <c r="Q2575" s="9">
        <f t="shared" si="404"/>
        <v>37.024999999999999</v>
      </c>
      <c r="R2575" s="9">
        <f t="shared" si="405"/>
        <v>34.875</v>
      </c>
      <c r="S2575" s="9">
        <f t="shared" si="406"/>
        <v>48.075000000000003</v>
      </c>
      <c r="T2575" s="9">
        <f t="shared" si="407"/>
        <v>38.375</v>
      </c>
      <c r="U2575" s="8">
        <f t="shared" si="408"/>
        <v>39.991666666666667</v>
      </c>
      <c r="V2575" s="8">
        <f t="shared" si="409"/>
        <v>39.587500000000006</v>
      </c>
    </row>
    <row r="2576" spans="1:22" ht="13.5" x14ac:dyDescent="0.25">
      <c r="A2576" s="3">
        <f>RSI!A2576</f>
        <v>45757</v>
      </c>
      <c r="B2576" s="2">
        <f>RSI!B2576</f>
        <v>0.45</v>
      </c>
      <c r="C2576" s="2">
        <f>RSI!I2576</f>
        <v>71.493077055352856</v>
      </c>
      <c r="D2576" s="2">
        <f>MACD!E2576</f>
        <v>-2.2098371751542556E-2</v>
      </c>
      <c r="E2576" s="2">
        <f>MACD!F2576</f>
        <v>-8.1169000229136014E-3</v>
      </c>
      <c r="F2576" s="2">
        <f>'Moving Avg'!D2576</f>
        <v>0.43</v>
      </c>
      <c r="G2576" s="2">
        <f>'Moving Avg'!F2576</f>
        <v>0.39449999999999996</v>
      </c>
      <c r="H2576" s="2">
        <f>'Moving Avg'!G2576</f>
        <v>0.40060000000000007</v>
      </c>
      <c r="I2576" s="2">
        <f>'Moving Avg'!H2576</f>
        <v>0.50770000000000082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  <c r="M2576" s="8">
        <f t="shared" si="400"/>
        <v>0</v>
      </c>
      <c r="N2576" s="8">
        <f t="shared" si="401"/>
        <v>45</v>
      </c>
      <c r="O2576" s="8">
        <f t="shared" si="402"/>
        <v>0</v>
      </c>
      <c r="P2576" s="8">
        <f t="shared" si="403"/>
        <v>83.5</v>
      </c>
      <c r="Q2576" s="9">
        <f t="shared" si="404"/>
        <v>28.274999999999999</v>
      </c>
      <c r="R2576" s="9">
        <f t="shared" si="405"/>
        <v>29.875</v>
      </c>
      <c r="S2576" s="9">
        <f t="shared" si="406"/>
        <v>44.325000000000003</v>
      </c>
      <c r="T2576" s="9">
        <f t="shared" si="407"/>
        <v>32.125</v>
      </c>
      <c r="U2576" s="8">
        <f t="shared" si="408"/>
        <v>34.158333333333331</v>
      </c>
      <c r="V2576" s="8">
        <f t="shared" si="409"/>
        <v>33.65</v>
      </c>
    </row>
    <row r="2577" spans="1:22" ht="13.5" x14ac:dyDescent="0.25">
      <c r="A2577" s="3">
        <f>RSI!A2577</f>
        <v>45758</v>
      </c>
      <c r="B2577" s="2">
        <f>RSI!B2577</f>
        <v>0.47</v>
      </c>
      <c r="C2577" s="2">
        <f>RSI!I2577</f>
        <v>75.793396611859805</v>
      </c>
      <c r="D2577" s="2">
        <f>MACD!E2577</f>
        <v>-2.8643016110591113E-2</v>
      </c>
      <c r="E2577" s="2">
        <f>MACD!F2577</f>
        <v>-1.2222123240449103E-2</v>
      </c>
      <c r="F2577" s="2">
        <f>'Moving Avg'!D2577</f>
        <v>0.442</v>
      </c>
      <c r="G2577" s="2">
        <f>'Moving Avg'!F2577</f>
        <v>0.39800000000000002</v>
      </c>
      <c r="H2577" s="2">
        <f>'Moving Avg'!G2577</f>
        <v>0.40220000000000011</v>
      </c>
      <c r="I2577" s="2">
        <f>'Moving Avg'!H2577</f>
        <v>0.50710000000000077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  <c r="M2577" s="8">
        <f t="shared" si="400"/>
        <v>0</v>
      </c>
      <c r="N2577" s="8">
        <f t="shared" si="401"/>
        <v>45</v>
      </c>
      <c r="O2577" s="8">
        <f t="shared" si="402"/>
        <v>0</v>
      </c>
      <c r="P2577" s="8">
        <f t="shared" si="403"/>
        <v>83.5</v>
      </c>
      <c r="Q2577" s="9">
        <f t="shared" si="404"/>
        <v>28.274999999999999</v>
      </c>
      <c r="R2577" s="9">
        <f t="shared" si="405"/>
        <v>29.875</v>
      </c>
      <c r="S2577" s="9">
        <f t="shared" si="406"/>
        <v>44.325000000000003</v>
      </c>
      <c r="T2577" s="9">
        <f t="shared" si="407"/>
        <v>32.125</v>
      </c>
      <c r="U2577" s="8">
        <f t="shared" si="408"/>
        <v>34.158333333333331</v>
      </c>
      <c r="V2577" s="8">
        <f t="shared" si="409"/>
        <v>33.65</v>
      </c>
    </row>
    <row r="2578" spans="1:22" ht="13.5" x14ac:dyDescent="0.25">
      <c r="A2578" s="3">
        <f>RSI!A2578</f>
        <v>45761</v>
      </c>
      <c r="B2578" s="2">
        <f>RSI!B2578</f>
        <v>0.47</v>
      </c>
      <c r="C2578" s="2">
        <f>RSI!I2578</f>
        <v>75.793396611859805</v>
      </c>
      <c r="D2578" s="2">
        <f>MACD!E2578</f>
        <v>-3.3045309940494205E-2</v>
      </c>
      <c r="E2578" s="2">
        <f>MACD!F2578</f>
        <v>-1.6386760580458126E-2</v>
      </c>
      <c r="F2578" s="2">
        <f>'Moving Avg'!D2578</f>
        <v>0.45199999999999996</v>
      </c>
      <c r="G2578" s="2">
        <f>'Moving Avg'!F2578</f>
        <v>0.40200000000000002</v>
      </c>
      <c r="H2578" s="2">
        <f>'Moving Avg'!G2578</f>
        <v>0.40360000000000007</v>
      </c>
      <c r="I2578" s="2">
        <f>'Moving Avg'!H2578</f>
        <v>0.50650000000000073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  <c r="M2578" s="8">
        <f t="shared" si="400"/>
        <v>0</v>
      </c>
      <c r="N2578" s="8">
        <f t="shared" si="401"/>
        <v>45</v>
      </c>
      <c r="O2578" s="8">
        <f t="shared" si="402"/>
        <v>0</v>
      </c>
      <c r="P2578" s="8">
        <f t="shared" si="403"/>
        <v>83.5</v>
      </c>
      <c r="Q2578" s="9">
        <f t="shared" si="404"/>
        <v>28.274999999999999</v>
      </c>
      <c r="R2578" s="9">
        <f t="shared" si="405"/>
        <v>29.875</v>
      </c>
      <c r="S2578" s="9">
        <f t="shared" si="406"/>
        <v>44.325000000000003</v>
      </c>
      <c r="T2578" s="9">
        <f t="shared" si="407"/>
        <v>32.125</v>
      </c>
      <c r="U2578" s="8">
        <f t="shared" si="408"/>
        <v>34.158333333333331</v>
      </c>
      <c r="V2578" s="8">
        <f t="shared" si="409"/>
        <v>33.65</v>
      </c>
    </row>
    <row r="2579" spans="1:22" ht="13.5" x14ac:dyDescent="0.25">
      <c r="A2579" s="3">
        <f>RSI!A2579</f>
        <v>45762</v>
      </c>
      <c r="B2579" s="2">
        <f>RSI!B2579</f>
        <v>0.47</v>
      </c>
      <c r="C2579" s="2">
        <f>RSI!I2579</f>
        <v>75.793396611859805</v>
      </c>
      <c r="D2579" s="2">
        <f>MACD!E2579</f>
        <v>-3.560499530648098E-2</v>
      </c>
      <c r="E2579" s="2">
        <f>MACD!F2579</f>
        <v>-2.02304075256627E-2</v>
      </c>
      <c r="F2579" s="2">
        <f>'Moving Avg'!D2579</f>
        <v>0.45999999999999996</v>
      </c>
      <c r="G2579" s="2">
        <f>'Moving Avg'!F2579</f>
        <v>0.40550000000000008</v>
      </c>
      <c r="H2579" s="2">
        <f>'Moving Avg'!G2579</f>
        <v>0.40480000000000005</v>
      </c>
      <c r="I2579" s="2">
        <f>'Moving Avg'!H2579</f>
        <v>0.5058000000000008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0</v>
      </c>
      <c r="N2579" s="8">
        <f t="shared" si="401"/>
        <v>45</v>
      </c>
      <c r="O2579" s="8">
        <f t="shared" si="402"/>
        <v>0</v>
      </c>
      <c r="P2579" s="8">
        <f t="shared" si="403"/>
        <v>83.5</v>
      </c>
      <c r="Q2579" s="9">
        <f t="shared" si="404"/>
        <v>28.274999999999999</v>
      </c>
      <c r="R2579" s="9">
        <f t="shared" si="405"/>
        <v>29.875</v>
      </c>
      <c r="S2579" s="9">
        <f t="shared" si="406"/>
        <v>44.325000000000003</v>
      </c>
      <c r="T2579" s="9">
        <f t="shared" si="407"/>
        <v>32.125</v>
      </c>
      <c r="U2579" s="8">
        <f t="shared" si="408"/>
        <v>34.158333333333331</v>
      </c>
      <c r="V2579" s="8">
        <f t="shared" si="409"/>
        <v>33.65</v>
      </c>
    </row>
    <row r="2580" spans="1:22" ht="13.5" x14ac:dyDescent="0.25">
      <c r="A2580" s="3">
        <f>RSI!A2580</f>
        <v>45763</v>
      </c>
      <c r="B2580" s="2">
        <f>RSI!B2580</f>
        <v>0.49</v>
      </c>
      <c r="C2580" s="2">
        <f>RSI!I2580</f>
        <v>79.631104520581559</v>
      </c>
      <c r="D2580" s="2">
        <f>MACD!E2580</f>
        <v>-3.9597854264943777E-2</v>
      </c>
      <c r="E2580" s="2">
        <f>MACD!F2580</f>
        <v>-2.4103896873518917E-2</v>
      </c>
      <c r="F2580" s="2">
        <f>'Moving Avg'!D2580</f>
        <v>0.46999999999999992</v>
      </c>
      <c r="G2580" s="2">
        <f>'Moving Avg'!F2580</f>
        <v>0.41049999999999998</v>
      </c>
      <c r="H2580" s="2">
        <f>'Moving Avg'!G2580</f>
        <v>0.40640000000000009</v>
      </c>
      <c r="I2580" s="2">
        <f>'Moving Avg'!H2580</f>
        <v>0.50515000000000077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0"/>
        <v>0</v>
      </c>
      <c r="N2580" s="8">
        <f t="shared" si="401"/>
        <v>45</v>
      </c>
      <c r="O2580" s="8">
        <f t="shared" si="402"/>
        <v>0</v>
      </c>
      <c r="P2580" s="8">
        <f t="shared" si="403"/>
        <v>83.5</v>
      </c>
      <c r="Q2580" s="9">
        <f t="shared" si="404"/>
        <v>28.274999999999999</v>
      </c>
      <c r="R2580" s="9">
        <f t="shared" si="405"/>
        <v>29.875</v>
      </c>
      <c r="S2580" s="9">
        <f t="shared" si="406"/>
        <v>44.325000000000003</v>
      </c>
      <c r="T2580" s="9">
        <f t="shared" si="407"/>
        <v>32.125</v>
      </c>
      <c r="U2580" s="8">
        <f t="shared" si="408"/>
        <v>34.158333333333331</v>
      </c>
      <c r="V2580" s="8">
        <f t="shared" si="409"/>
        <v>33.65</v>
      </c>
    </row>
    <row r="2581" spans="1:22" ht="13.5" x14ac:dyDescent="0.25">
      <c r="A2581" s="3">
        <f>RSI!A2581</f>
        <v>45764</v>
      </c>
      <c r="B2581" s="2">
        <f>RSI!B2581</f>
        <v>0.47</v>
      </c>
      <c r="C2581" s="2">
        <f>RSI!I2581</f>
        <v>68.018039538576573</v>
      </c>
      <c r="D2581" s="2">
        <f>MACD!E2581</f>
        <v>-4.0394563086930901E-2</v>
      </c>
      <c r="E2581" s="2">
        <f>MACD!F2581</f>
        <v>-2.7362030116201315E-2</v>
      </c>
      <c r="F2581" s="2">
        <f>'Moving Avg'!D2581</f>
        <v>0.47400000000000003</v>
      </c>
      <c r="G2581" s="2">
        <f>'Moving Avg'!F2581</f>
        <v>0.41500000000000004</v>
      </c>
      <c r="H2581" s="2">
        <f>'Moving Avg'!G2581</f>
        <v>0.40740000000000004</v>
      </c>
      <c r="I2581" s="2">
        <f>'Moving Avg'!H2581</f>
        <v>0.50440000000000074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  <c r="M2581" s="8">
        <f t="shared" si="400"/>
        <v>25</v>
      </c>
      <c r="N2581" s="8">
        <f t="shared" si="401"/>
        <v>45</v>
      </c>
      <c r="O2581" s="8">
        <f t="shared" si="402"/>
        <v>0</v>
      </c>
      <c r="P2581" s="8">
        <f t="shared" si="403"/>
        <v>16.5</v>
      </c>
      <c r="Q2581" s="9">
        <f t="shared" si="404"/>
        <v>26.975000000000001</v>
      </c>
      <c r="R2581" s="9">
        <f t="shared" si="405"/>
        <v>18.125</v>
      </c>
      <c r="S2581" s="9">
        <f t="shared" si="406"/>
        <v>17.925000000000001</v>
      </c>
      <c r="T2581" s="9">
        <f t="shared" si="407"/>
        <v>21.625</v>
      </c>
      <c r="U2581" s="8">
        <f t="shared" si="408"/>
        <v>21.008333333333336</v>
      </c>
      <c r="V2581" s="8">
        <f t="shared" si="409"/>
        <v>21.162500000000001</v>
      </c>
    </row>
    <row r="2582" spans="1:22" ht="13.5" x14ac:dyDescent="0.25">
      <c r="A2582" s="3">
        <f>RSI!A2582</f>
        <v>45765</v>
      </c>
      <c r="B2582" s="2">
        <f>RSI!B2582</f>
        <v>0.49</v>
      </c>
      <c r="C2582" s="2">
        <f>RSI!I2582</f>
        <v>72.359144447555735</v>
      </c>
      <c r="D2582" s="2">
        <f>MACD!E2582</f>
        <v>-4.1299168994904545E-2</v>
      </c>
      <c r="E2582" s="2">
        <f>MACD!F2582</f>
        <v>-3.0149457891941962E-2</v>
      </c>
      <c r="F2582" s="2">
        <f>'Moving Avg'!D2582</f>
        <v>0.47799999999999992</v>
      </c>
      <c r="G2582" s="2">
        <f>'Moving Avg'!F2582</f>
        <v>0.42099999999999999</v>
      </c>
      <c r="H2582" s="2">
        <f>'Moving Avg'!G2582</f>
        <v>0.40860000000000002</v>
      </c>
      <c r="I2582" s="2">
        <f>'Moving Avg'!H2582</f>
        <v>0.5037500000000007</v>
      </c>
      <c r="J2582" s="6" t="str">
        <f>OBV!F2582</f>
        <v>BEARISH</v>
      </c>
      <c r="K2582" s="6" t="str">
        <f>OBV!G2582</f>
        <v>NEUTRAL</v>
      </c>
      <c r="L2582" s="6" t="str">
        <f>OBV!H2582</f>
        <v>BEARISH DIVERGENCE</v>
      </c>
      <c r="M2582" s="8">
        <f t="shared" si="400"/>
        <v>0</v>
      </c>
      <c r="N2582" s="8">
        <f t="shared" si="401"/>
        <v>45</v>
      </c>
      <c r="O2582" s="8">
        <f t="shared" si="402"/>
        <v>0</v>
      </c>
      <c r="P2582" s="8">
        <f t="shared" si="403"/>
        <v>16.5</v>
      </c>
      <c r="Q2582" s="9">
        <f t="shared" si="404"/>
        <v>18.224999999999998</v>
      </c>
      <c r="R2582" s="9">
        <f t="shared" si="405"/>
        <v>13.125</v>
      </c>
      <c r="S2582" s="9">
        <f t="shared" si="406"/>
        <v>14.175000000000001</v>
      </c>
      <c r="T2582" s="9">
        <f t="shared" si="407"/>
        <v>15.375</v>
      </c>
      <c r="U2582" s="8">
        <f t="shared" si="408"/>
        <v>15.174999999999999</v>
      </c>
      <c r="V2582" s="8">
        <f t="shared" si="409"/>
        <v>15.225</v>
      </c>
    </row>
    <row r="2583" spans="1:22" ht="13.5" x14ac:dyDescent="0.25">
      <c r="A2583" s="3">
        <f>RSI!A2583</f>
        <v>45768</v>
      </c>
      <c r="B2583" s="2">
        <f>RSI!B2583</f>
        <v>0.51</v>
      </c>
      <c r="C2583" s="2">
        <f>RSI!I2583</f>
        <v>75.884310407639049</v>
      </c>
      <c r="D2583" s="2">
        <f>MACD!E2583</f>
        <v>-4.2391960871580148E-2</v>
      </c>
      <c r="E2583" s="2">
        <f>MACD!F2583</f>
        <v>-3.2597958487869602E-2</v>
      </c>
      <c r="F2583" s="2">
        <f>'Moving Avg'!D2583</f>
        <v>0.48599999999999993</v>
      </c>
      <c r="G2583" s="2">
        <f>'Moving Avg'!F2583</f>
        <v>0.42799999999999994</v>
      </c>
      <c r="H2583" s="2">
        <f>'Moving Avg'!G2583</f>
        <v>0.41</v>
      </c>
      <c r="I2583" s="2">
        <f>'Moving Avg'!H2583</f>
        <v>0.50310000000000077</v>
      </c>
      <c r="J2583" s="6" t="str">
        <f>OBV!F2583</f>
        <v>BEARISH</v>
      </c>
      <c r="K2583" s="6" t="str">
        <f>OBV!G2583</f>
        <v>NEUTRAL</v>
      </c>
      <c r="L2583" s="6" t="str">
        <f>OBV!H2583</f>
        <v>BEARISH DIVERGENCE</v>
      </c>
      <c r="M2583" s="8">
        <f t="shared" si="400"/>
        <v>0</v>
      </c>
      <c r="N2583" s="8">
        <f t="shared" si="401"/>
        <v>45</v>
      </c>
      <c r="O2583" s="8">
        <f t="shared" si="402"/>
        <v>0</v>
      </c>
      <c r="P2583" s="8">
        <f t="shared" si="403"/>
        <v>16.5</v>
      </c>
      <c r="Q2583" s="9">
        <f t="shared" si="404"/>
        <v>18.224999999999998</v>
      </c>
      <c r="R2583" s="9">
        <f t="shared" si="405"/>
        <v>13.125</v>
      </c>
      <c r="S2583" s="9">
        <f t="shared" si="406"/>
        <v>14.175000000000001</v>
      </c>
      <c r="T2583" s="9">
        <f t="shared" si="407"/>
        <v>15.375</v>
      </c>
      <c r="U2583" s="8">
        <f t="shared" si="408"/>
        <v>15.174999999999999</v>
      </c>
      <c r="V2583" s="8">
        <f t="shared" si="409"/>
        <v>15.225</v>
      </c>
    </row>
    <row r="2584" spans="1:22" ht="13.5" x14ac:dyDescent="0.25">
      <c r="A2584" s="3">
        <f>RSI!A2584</f>
        <v>45769</v>
      </c>
      <c r="B2584" s="2">
        <f>RSI!B2584</f>
        <v>0.49</v>
      </c>
      <c r="C2584" s="2">
        <f>RSI!I2584</f>
        <v>66.72057482828572</v>
      </c>
      <c r="D2584" s="2">
        <f>MACD!E2584</f>
        <v>-4.0770735579840678E-2</v>
      </c>
      <c r="E2584" s="2">
        <f>MACD!F2584</f>
        <v>-3.423251390626382E-2</v>
      </c>
      <c r="F2584" s="2">
        <f>'Moving Avg'!D2584</f>
        <v>0.49000000000000005</v>
      </c>
      <c r="G2584" s="2">
        <f>'Moving Avg'!F2584</f>
        <v>0.43450000000000005</v>
      </c>
      <c r="H2584" s="2">
        <f>'Moving Avg'!G2584</f>
        <v>0.4111999999999999</v>
      </c>
      <c r="I2584" s="2">
        <f>'Moving Avg'!H2584</f>
        <v>0.50230000000000075</v>
      </c>
      <c r="J2584" s="6" t="str">
        <f>OBV!F2584</f>
        <v>BEARISH</v>
      </c>
      <c r="K2584" s="6" t="str">
        <f>OBV!G2584</f>
        <v>NEUTRAL</v>
      </c>
      <c r="L2584" s="6" t="str">
        <f>OBV!H2584</f>
        <v>BEARISH DIVERGENCE</v>
      </c>
      <c r="M2584" s="8">
        <f t="shared" si="400"/>
        <v>25</v>
      </c>
      <c r="N2584" s="8">
        <f t="shared" si="401"/>
        <v>45</v>
      </c>
      <c r="O2584" s="8">
        <f t="shared" si="402"/>
        <v>0</v>
      </c>
      <c r="P2584" s="8">
        <f t="shared" si="403"/>
        <v>16.5</v>
      </c>
      <c r="Q2584" s="9">
        <f t="shared" si="404"/>
        <v>26.975000000000001</v>
      </c>
      <c r="R2584" s="9">
        <f t="shared" si="405"/>
        <v>18.125</v>
      </c>
      <c r="S2584" s="9">
        <f t="shared" si="406"/>
        <v>17.925000000000001</v>
      </c>
      <c r="T2584" s="9">
        <f t="shared" si="407"/>
        <v>21.625</v>
      </c>
      <c r="U2584" s="8">
        <f t="shared" si="408"/>
        <v>21.008333333333336</v>
      </c>
      <c r="V2584" s="8">
        <f t="shared" si="409"/>
        <v>21.162500000000001</v>
      </c>
    </row>
    <row r="2585" spans="1:22" ht="13.5" x14ac:dyDescent="0.25">
      <c r="A2585" s="3">
        <f>RSI!A2585</f>
        <v>45770</v>
      </c>
      <c r="B2585" s="2">
        <f>RSI!B2585</f>
        <v>0.5</v>
      </c>
      <c r="C2585" s="2">
        <f>RSI!I2585</f>
        <v>68.752424490648394</v>
      </c>
      <c r="D2585" s="2">
        <f>MACD!E2585</f>
        <v>-3.8921960942952638E-2</v>
      </c>
      <c r="E2585" s="2">
        <f>MACD!F2585</f>
        <v>-3.5170403313601585E-2</v>
      </c>
      <c r="F2585" s="2">
        <f>'Moving Avg'!D2585</f>
        <v>0.49199999999999999</v>
      </c>
      <c r="G2585" s="2">
        <f>'Moving Avg'!F2585</f>
        <v>0.441</v>
      </c>
      <c r="H2585" s="2">
        <f>'Moving Avg'!G2585</f>
        <v>0.41279999999999989</v>
      </c>
      <c r="I2585" s="2">
        <f>'Moving Avg'!H2585</f>
        <v>0.50165000000000082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0"/>
        <v>25</v>
      </c>
      <c r="N2585" s="8">
        <f t="shared" si="401"/>
        <v>45</v>
      </c>
      <c r="O2585" s="8">
        <f t="shared" si="402"/>
        <v>0</v>
      </c>
      <c r="P2585" s="8">
        <f t="shared" si="403"/>
        <v>83.5</v>
      </c>
      <c r="Q2585" s="9">
        <f t="shared" si="404"/>
        <v>37.024999999999999</v>
      </c>
      <c r="R2585" s="9">
        <f t="shared" si="405"/>
        <v>34.875</v>
      </c>
      <c r="S2585" s="9">
        <f t="shared" si="406"/>
        <v>48.075000000000003</v>
      </c>
      <c r="T2585" s="9">
        <f t="shared" si="407"/>
        <v>38.375</v>
      </c>
      <c r="U2585" s="8">
        <f t="shared" si="408"/>
        <v>39.991666666666667</v>
      </c>
      <c r="V2585" s="8">
        <f t="shared" si="409"/>
        <v>39.587500000000006</v>
      </c>
    </row>
    <row r="2586" spans="1:22" ht="13.5" x14ac:dyDescent="0.25">
      <c r="A2586" s="3">
        <f>RSI!A2586</f>
        <v>45771</v>
      </c>
      <c r="B2586" s="2">
        <f>RSI!B2586</f>
        <v>0.52</v>
      </c>
      <c r="C2586" s="2">
        <f>RSI!I2586</f>
        <v>72.383971395245283</v>
      </c>
      <c r="D2586" s="2">
        <f>MACD!E2586</f>
        <v>-3.7656716302166215E-2</v>
      </c>
      <c r="E2586" s="2">
        <f>MACD!F2586</f>
        <v>-3.5667665911314511E-2</v>
      </c>
      <c r="F2586" s="2">
        <f>'Moving Avg'!D2586</f>
        <v>0.502</v>
      </c>
      <c r="G2586" s="2">
        <f>'Moving Avg'!F2586</f>
        <v>0.44799999999999995</v>
      </c>
      <c r="H2586" s="2">
        <f>'Moving Avg'!G2586</f>
        <v>0.41499999999999987</v>
      </c>
      <c r="I2586" s="2">
        <f>'Moving Avg'!H2586</f>
        <v>0.50100000000000078</v>
      </c>
      <c r="J2586" s="6" t="str">
        <f>OBV!F2586</f>
        <v>BULLISH</v>
      </c>
      <c r="K2586" s="6" t="str">
        <f>OBV!G2586</f>
        <v>WEAK</v>
      </c>
      <c r="L2586" s="6" t="str">
        <f>OBV!H2586</f>
        <v>CONFIRMED BULLISH</v>
      </c>
      <c r="M2586" s="8">
        <f t="shared" si="400"/>
        <v>0</v>
      </c>
      <c r="N2586" s="8">
        <f t="shared" si="401"/>
        <v>45</v>
      </c>
      <c r="O2586" s="8">
        <f t="shared" si="402"/>
        <v>50</v>
      </c>
      <c r="P2586" s="8">
        <f t="shared" si="403"/>
        <v>67</v>
      </c>
      <c r="Q2586" s="9">
        <f t="shared" si="404"/>
        <v>33.299999999999997</v>
      </c>
      <c r="R2586" s="9">
        <f t="shared" si="405"/>
        <v>43.25</v>
      </c>
      <c r="S2586" s="9">
        <f t="shared" si="406"/>
        <v>49.400000000000006</v>
      </c>
      <c r="T2586" s="9">
        <f t="shared" si="407"/>
        <v>40.5</v>
      </c>
      <c r="U2586" s="8">
        <f t="shared" si="408"/>
        <v>41.983333333333334</v>
      </c>
      <c r="V2586" s="8">
        <f t="shared" si="409"/>
        <v>41.612499999999997</v>
      </c>
    </row>
    <row r="2587" spans="1:22" ht="13.5" x14ac:dyDescent="0.25">
      <c r="A2587" s="3">
        <f>RSI!A2587</f>
        <v>45772</v>
      </c>
      <c r="B2587" s="2">
        <f>RSI!B2587</f>
        <v>0.54</v>
      </c>
      <c r="C2587" s="2">
        <f>RSI!I2587</f>
        <v>75.455874908908612</v>
      </c>
      <c r="D2587" s="2">
        <f>MACD!E2587</f>
        <v>-3.5438570600100971E-2</v>
      </c>
      <c r="E2587" s="2">
        <f>MACD!F2587</f>
        <v>-3.5621846849071805E-2</v>
      </c>
      <c r="F2587" s="2">
        <f>'Moving Avg'!D2587</f>
        <v>0.51200000000000001</v>
      </c>
      <c r="G2587" s="2">
        <f>'Moving Avg'!F2587</f>
        <v>0.45649999999999996</v>
      </c>
      <c r="H2587" s="2">
        <f>'Moving Avg'!G2587</f>
        <v>0.41739999999999988</v>
      </c>
      <c r="I2587" s="2">
        <f>'Moving Avg'!H2587</f>
        <v>0.50045000000000073</v>
      </c>
      <c r="J2587" s="6" t="str">
        <f>OBV!F2587</f>
        <v>BULLISH</v>
      </c>
      <c r="K2587" s="6" t="str">
        <f>OBV!G2587</f>
        <v>WEAK</v>
      </c>
      <c r="L2587" s="6" t="str">
        <f>OBV!H2587</f>
        <v>CONFIRMED BULLISH</v>
      </c>
      <c r="M2587" s="8">
        <f t="shared" si="400"/>
        <v>0</v>
      </c>
      <c r="N2587" s="8">
        <f t="shared" si="401"/>
        <v>0</v>
      </c>
      <c r="O2587" s="8">
        <f t="shared" si="402"/>
        <v>50</v>
      </c>
      <c r="P2587" s="8">
        <f t="shared" si="403"/>
        <v>67</v>
      </c>
      <c r="Q2587" s="9">
        <f t="shared" si="404"/>
        <v>17.549999999999997</v>
      </c>
      <c r="R2587" s="9">
        <f t="shared" si="405"/>
        <v>34.25</v>
      </c>
      <c r="S2587" s="9">
        <f t="shared" si="406"/>
        <v>42.650000000000006</v>
      </c>
      <c r="T2587" s="9">
        <f t="shared" si="407"/>
        <v>29.25</v>
      </c>
      <c r="U2587" s="8">
        <f t="shared" si="408"/>
        <v>31.483333333333334</v>
      </c>
      <c r="V2587" s="8">
        <f t="shared" si="409"/>
        <v>30.925000000000001</v>
      </c>
    </row>
    <row r="2588" spans="1:22" ht="13.5" x14ac:dyDescent="0.25">
      <c r="A2588" s="3">
        <f>RSI!A2588</f>
        <v>45775</v>
      </c>
      <c r="B2588" s="2">
        <f>RSI!B2588</f>
        <v>0.56000000000000005</v>
      </c>
      <c r="C2588" s="2">
        <f>RSI!I2588</f>
        <v>78.081549379316527</v>
      </c>
      <c r="D2588" s="2">
        <f>MACD!E2588</f>
        <v>-3.5576051083097138E-2</v>
      </c>
      <c r="E2588" s="2">
        <f>MACD!F2588</f>
        <v>-3.5612687695876874E-2</v>
      </c>
      <c r="F2588" s="2">
        <f>'Moving Avg'!D2588</f>
        <v>0.52200000000000002</v>
      </c>
      <c r="G2588" s="2">
        <f>'Moving Avg'!F2588</f>
        <v>0.46550000000000002</v>
      </c>
      <c r="H2588" s="2">
        <f>'Moving Avg'!G2588</f>
        <v>0.42019999999999991</v>
      </c>
      <c r="I2588" s="2">
        <f>'Moving Avg'!H2588</f>
        <v>0.50000000000000067</v>
      </c>
      <c r="J2588" s="6" t="str">
        <f>OBV!F2588</f>
        <v>BULLISH</v>
      </c>
      <c r="K2588" s="6" t="str">
        <f>OBV!G2588</f>
        <v>WEAK</v>
      </c>
      <c r="L2588" s="6" t="str">
        <f>OBV!H2588</f>
        <v>CONFIRMED BULLISH</v>
      </c>
      <c r="M2588" s="8">
        <f t="shared" si="400"/>
        <v>0</v>
      </c>
      <c r="N2588" s="8">
        <f t="shared" si="401"/>
        <v>0</v>
      </c>
      <c r="O2588" s="8">
        <f t="shared" si="402"/>
        <v>50</v>
      </c>
      <c r="P2588" s="8">
        <f t="shared" si="403"/>
        <v>67</v>
      </c>
      <c r="Q2588" s="9">
        <f t="shared" si="404"/>
        <v>17.549999999999997</v>
      </c>
      <c r="R2588" s="9">
        <f t="shared" si="405"/>
        <v>34.25</v>
      </c>
      <c r="S2588" s="9">
        <f t="shared" si="406"/>
        <v>42.650000000000006</v>
      </c>
      <c r="T2588" s="9">
        <f t="shared" si="407"/>
        <v>29.25</v>
      </c>
      <c r="U2588" s="8">
        <f t="shared" si="408"/>
        <v>31.483333333333334</v>
      </c>
      <c r="V2588" s="8">
        <f t="shared" si="409"/>
        <v>30.925000000000001</v>
      </c>
    </row>
    <row r="2589" spans="1:22" ht="13.5" x14ac:dyDescent="0.25">
      <c r="A2589" s="3">
        <f>RSI!A2589</f>
        <v>45776</v>
      </c>
      <c r="B2589" s="2">
        <f>RSI!B2589</f>
        <v>0.57999999999999996</v>
      </c>
      <c r="C2589" s="2">
        <f>RSI!I2589</f>
        <v>80.345841537277153</v>
      </c>
      <c r="D2589" s="2">
        <f>MACD!E2589</f>
        <v>-3.778546113577963E-2</v>
      </c>
      <c r="E2589" s="2">
        <f>MACD!F2589</f>
        <v>-3.6047242383857425E-2</v>
      </c>
      <c r="F2589" s="2">
        <f>'Moving Avg'!D2589</f>
        <v>0.54</v>
      </c>
      <c r="G2589" s="2">
        <f>'Moving Avg'!F2589</f>
        <v>0.47499999999999998</v>
      </c>
      <c r="H2589" s="2">
        <f>'Moving Avg'!G2589</f>
        <v>0.4231999999999998</v>
      </c>
      <c r="I2589" s="2">
        <f>'Moving Avg'!H2589</f>
        <v>0.49965000000000065</v>
      </c>
      <c r="J2589" s="6" t="str">
        <f>OBV!F2589</f>
        <v>BULLISH</v>
      </c>
      <c r="K2589" s="6" t="str">
        <f>OBV!G2589</f>
        <v>WEAK</v>
      </c>
      <c r="L2589" s="6" t="str">
        <f>OBV!H2589</f>
        <v>CONFIRMED BULLISH</v>
      </c>
      <c r="M2589" s="8">
        <f t="shared" si="400"/>
        <v>0</v>
      </c>
      <c r="N2589" s="8">
        <f t="shared" si="401"/>
        <v>45</v>
      </c>
      <c r="O2589" s="8">
        <f t="shared" si="402"/>
        <v>50</v>
      </c>
      <c r="P2589" s="8">
        <f t="shared" si="403"/>
        <v>67</v>
      </c>
      <c r="Q2589" s="9">
        <f t="shared" si="404"/>
        <v>33.299999999999997</v>
      </c>
      <c r="R2589" s="9">
        <f t="shared" si="405"/>
        <v>43.25</v>
      </c>
      <c r="S2589" s="9">
        <f t="shared" si="406"/>
        <v>49.400000000000006</v>
      </c>
      <c r="T2589" s="9">
        <f t="shared" si="407"/>
        <v>40.5</v>
      </c>
      <c r="U2589" s="8">
        <f t="shared" si="408"/>
        <v>41.983333333333334</v>
      </c>
      <c r="V2589" s="8">
        <f t="shared" si="409"/>
        <v>41.612499999999997</v>
      </c>
    </row>
    <row r="2590" spans="1:22" ht="13.5" x14ac:dyDescent="0.25">
      <c r="A2590" s="3">
        <f>RSI!A2590</f>
        <v>45777</v>
      </c>
      <c r="B2590" s="2">
        <f>RSI!B2590</f>
        <v>0.6</v>
      </c>
      <c r="C2590" s="2">
        <f>RSI!I2590</f>
        <v>82.313497860119995</v>
      </c>
      <c r="D2590" s="2">
        <f>MACD!E2590</f>
        <v>-3.8743996520237078E-2</v>
      </c>
      <c r="E2590" s="2">
        <f>MACD!F2590</f>
        <v>-3.6586593211133361E-2</v>
      </c>
      <c r="F2590" s="2">
        <f>'Moving Avg'!D2590</f>
        <v>0.56000000000000005</v>
      </c>
      <c r="G2590" s="2">
        <f>'Moving Avg'!F2590</f>
        <v>0.48549999999999993</v>
      </c>
      <c r="H2590" s="2">
        <f>'Moving Avg'!G2590</f>
        <v>0.42679999999999985</v>
      </c>
      <c r="I2590" s="2">
        <f>'Moving Avg'!H2590</f>
        <v>0.49940000000000057</v>
      </c>
      <c r="J2590" s="6" t="str">
        <f>OBV!F2590</f>
        <v>BULLISH</v>
      </c>
      <c r="K2590" s="6" t="str">
        <f>OBV!G2590</f>
        <v>WEAK</v>
      </c>
      <c r="L2590" s="6" t="str">
        <f>OBV!H2590</f>
        <v>CONFIRMED BULLISH</v>
      </c>
      <c r="M2590" s="8">
        <f t="shared" si="400"/>
        <v>0</v>
      </c>
      <c r="N2590" s="8">
        <f t="shared" si="401"/>
        <v>45</v>
      </c>
      <c r="O2590" s="8">
        <f t="shared" si="402"/>
        <v>50</v>
      </c>
      <c r="P2590" s="8">
        <f t="shared" si="403"/>
        <v>67</v>
      </c>
      <c r="Q2590" s="9">
        <f t="shared" si="404"/>
        <v>33.299999999999997</v>
      </c>
      <c r="R2590" s="9">
        <f t="shared" si="405"/>
        <v>43.25</v>
      </c>
      <c r="S2590" s="9">
        <f t="shared" si="406"/>
        <v>49.400000000000006</v>
      </c>
      <c r="T2590" s="9">
        <f t="shared" si="407"/>
        <v>40.5</v>
      </c>
      <c r="U2590" s="8">
        <f t="shared" si="408"/>
        <v>41.983333333333334</v>
      </c>
      <c r="V2590" s="8">
        <f t="shared" si="409"/>
        <v>41.612499999999997</v>
      </c>
    </row>
    <row r="2591" spans="1:22" ht="13.5" x14ac:dyDescent="0.25">
      <c r="A2591" s="3">
        <f>RSI!A2591</f>
        <v>45779</v>
      </c>
      <c r="B2591" s="2">
        <f>RSI!B2591</f>
        <v>0.6</v>
      </c>
      <c r="C2591" s="2">
        <f>RSI!I2591</f>
        <v>82.313497860119995</v>
      </c>
      <c r="D2591" s="2">
        <f>MACD!E2591</f>
        <v>-4.3383943086176824E-2</v>
      </c>
      <c r="E2591" s="2">
        <f>MACD!F2591</f>
        <v>-3.7946063186142055E-2</v>
      </c>
      <c r="F2591" s="2">
        <f>'Moving Avg'!D2591</f>
        <v>0.57600000000000007</v>
      </c>
      <c r="G2591" s="2">
        <f>'Moving Avg'!F2591</f>
        <v>0.49549999999999994</v>
      </c>
      <c r="H2591" s="2">
        <f>'Moving Avg'!G2591</f>
        <v>0.43059999999999993</v>
      </c>
      <c r="I2591" s="2">
        <f>'Moving Avg'!H2591</f>
        <v>0.49915000000000043</v>
      </c>
      <c r="J2591" s="6" t="str">
        <f>OBV!F2591</f>
        <v>BULLISH</v>
      </c>
      <c r="K2591" s="6" t="str">
        <f>OBV!G2591</f>
        <v>WEAK</v>
      </c>
      <c r="L2591" s="6" t="str">
        <f>OBV!H2591</f>
        <v>CONFIRMED BULLISH</v>
      </c>
      <c r="M2591" s="8">
        <f t="shared" si="400"/>
        <v>0</v>
      </c>
      <c r="N2591" s="8">
        <f t="shared" si="401"/>
        <v>45</v>
      </c>
      <c r="O2591" s="8">
        <f t="shared" si="402"/>
        <v>50</v>
      </c>
      <c r="P2591" s="8">
        <f t="shared" si="403"/>
        <v>67</v>
      </c>
      <c r="Q2591" s="9">
        <f t="shared" si="404"/>
        <v>33.299999999999997</v>
      </c>
      <c r="R2591" s="9">
        <f t="shared" si="405"/>
        <v>43.25</v>
      </c>
      <c r="S2591" s="9">
        <f t="shared" si="406"/>
        <v>49.400000000000006</v>
      </c>
      <c r="T2591" s="9">
        <f t="shared" si="407"/>
        <v>40.5</v>
      </c>
      <c r="U2591" s="8">
        <f t="shared" si="408"/>
        <v>41.983333333333334</v>
      </c>
      <c r="V2591" s="8">
        <f t="shared" si="409"/>
        <v>41.612499999999997</v>
      </c>
    </row>
    <row r="2592" spans="1:22" ht="13.5" x14ac:dyDescent="0.25">
      <c r="A2592" s="3">
        <f>RSI!A2592</f>
        <v>45782</v>
      </c>
      <c r="B2592" s="2">
        <f>RSI!B2592</f>
        <v>0.62</v>
      </c>
      <c r="C2592" s="2">
        <f>RSI!I2592</f>
        <v>84.153420991064337</v>
      </c>
      <c r="D2592" s="2">
        <f>MACD!E2592</f>
        <v>-4.6410864833438037E-2</v>
      </c>
      <c r="E2592" s="2">
        <f>MACD!F2592</f>
        <v>-3.9639023515601252E-2</v>
      </c>
      <c r="F2592" s="2">
        <f>'Moving Avg'!D2592</f>
        <v>0.59200000000000008</v>
      </c>
      <c r="G2592" s="2">
        <f>'Moving Avg'!F2592</f>
        <v>0.50599999999999989</v>
      </c>
      <c r="H2592" s="2">
        <f>'Moving Avg'!G2592</f>
        <v>0.435</v>
      </c>
      <c r="I2592" s="2">
        <f>'Moving Avg'!H2592</f>
        <v>0.49895000000000039</v>
      </c>
      <c r="J2592" s="6" t="str">
        <f>OBV!F2592</f>
        <v>BULLISH</v>
      </c>
      <c r="K2592" s="6" t="str">
        <f>OBV!G2592</f>
        <v>WEAK</v>
      </c>
      <c r="L2592" s="6" t="str">
        <f>OBV!H2592</f>
        <v>CONFIRMED BULLISH</v>
      </c>
      <c r="M2592" s="8">
        <f t="shared" si="400"/>
        <v>0</v>
      </c>
      <c r="N2592" s="8">
        <f t="shared" si="401"/>
        <v>45</v>
      </c>
      <c r="O2592" s="8">
        <f t="shared" si="402"/>
        <v>50</v>
      </c>
      <c r="P2592" s="8">
        <f t="shared" si="403"/>
        <v>67</v>
      </c>
      <c r="Q2592" s="9">
        <f t="shared" si="404"/>
        <v>33.299999999999997</v>
      </c>
      <c r="R2592" s="9">
        <f t="shared" si="405"/>
        <v>43.25</v>
      </c>
      <c r="S2592" s="9">
        <f t="shared" si="406"/>
        <v>49.400000000000006</v>
      </c>
      <c r="T2592" s="9">
        <f t="shared" si="407"/>
        <v>40.5</v>
      </c>
      <c r="U2592" s="8">
        <f t="shared" si="408"/>
        <v>41.983333333333334</v>
      </c>
      <c r="V2592" s="8">
        <f t="shared" si="409"/>
        <v>41.612499999999997</v>
      </c>
    </row>
    <row r="2593" spans="1:22" ht="13.5" x14ac:dyDescent="0.25">
      <c r="A2593" s="3">
        <f>RSI!A2593</f>
        <v>45783</v>
      </c>
      <c r="B2593" s="2">
        <f>RSI!B2593</f>
        <v>0.62</v>
      </c>
      <c r="C2593" s="2">
        <f>RSI!I2593</f>
        <v>84.153420991064337</v>
      </c>
      <c r="D2593" s="2">
        <f>MACD!E2593</f>
        <v>-4.6658044380911312E-2</v>
      </c>
      <c r="E2593" s="2">
        <f>MACD!F2593</f>
        <v>-4.1042827688663269E-2</v>
      </c>
      <c r="F2593" s="2">
        <f>'Moving Avg'!D2593</f>
        <v>0.60399999999999998</v>
      </c>
      <c r="G2593" s="2">
        <f>'Moving Avg'!F2593</f>
        <v>0.51599999999999979</v>
      </c>
      <c r="H2593" s="2">
        <f>'Moving Avg'!G2593</f>
        <v>0.4396000000000001</v>
      </c>
      <c r="I2593" s="2">
        <f>'Moving Avg'!H2593</f>
        <v>0.49870000000000042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  <c r="M2593" s="8">
        <f t="shared" si="400"/>
        <v>0</v>
      </c>
      <c r="N2593" s="8">
        <f t="shared" si="401"/>
        <v>45</v>
      </c>
      <c r="O2593" s="8">
        <f t="shared" si="402"/>
        <v>50</v>
      </c>
      <c r="P2593" s="8">
        <f t="shared" si="403"/>
        <v>83.5</v>
      </c>
      <c r="Q2593" s="9">
        <f t="shared" si="404"/>
        <v>35.774999999999999</v>
      </c>
      <c r="R2593" s="9">
        <f t="shared" si="405"/>
        <v>47.375</v>
      </c>
      <c r="S2593" s="9">
        <f t="shared" si="406"/>
        <v>56.825000000000003</v>
      </c>
      <c r="T2593" s="9">
        <f t="shared" si="407"/>
        <v>44.625</v>
      </c>
      <c r="U2593" s="8">
        <f t="shared" si="408"/>
        <v>46.658333333333339</v>
      </c>
      <c r="V2593" s="8">
        <f t="shared" si="409"/>
        <v>46.150000000000006</v>
      </c>
    </row>
    <row r="2594" spans="1:22" ht="13.5" x14ac:dyDescent="0.25">
      <c r="A2594" s="3">
        <f>RSI!A2594</f>
        <v>45784</v>
      </c>
      <c r="B2594" s="2">
        <f>RSI!B2594</f>
        <v>0.64</v>
      </c>
      <c r="C2594" s="2">
        <f>RSI!I2594</f>
        <v>85.85947448604378</v>
      </c>
      <c r="D2594" s="2">
        <f>MACD!E2594</f>
        <v>-5.2131953777012463E-2</v>
      </c>
      <c r="E2594" s="2">
        <f>MACD!F2594</f>
        <v>-4.3260652906333109E-2</v>
      </c>
      <c r="F2594" s="2">
        <f>'Moving Avg'!D2594</f>
        <v>0.61599999999999999</v>
      </c>
      <c r="G2594" s="2">
        <f>'Moving Avg'!F2594</f>
        <v>0.52649999999999986</v>
      </c>
      <c r="H2594" s="2">
        <f>'Moving Avg'!G2594</f>
        <v>0.44480000000000008</v>
      </c>
      <c r="I2594" s="2">
        <f>'Moving Avg'!H2594</f>
        <v>0.49865000000000043</v>
      </c>
      <c r="J2594" s="6" t="str">
        <f>OBV!F2594</f>
        <v>BULLISH</v>
      </c>
      <c r="K2594" s="6" t="str">
        <f>OBV!G2594</f>
        <v>WEAK</v>
      </c>
      <c r="L2594" s="6" t="str">
        <f>OBV!H2594</f>
        <v>CONFIRMED BULLISH</v>
      </c>
      <c r="M2594" s="8">
        <f t="shared" si="400"/>
        <v>0</v>
      </c>
      <c r="N2594" s="8">
        <f t="shared" si="401"/>
        <v>45</v>
      </c>
      <c r="O2594" s="8">
        <f t="shared" si="402"/>
        <v>50</v>
      </c>
      <c r="P2594" s="8">
        <f t="shared" si="403"/>
        <v>67</v>
      </c>
      <c r="Q2594" s="9">
        <f t="shared" si="404"/>
        <v>33.299999999999997</v>
      </c>
      <c r="R2594" s="9">
        <f t="shared" si="405"/>
        <v>43.25</v>
      </c>
      <c r="S2594" s="9">
        <f t="shared" si="406"/>
        <v>49.400000000000006</v>
      </c>
      <c r="T2594" s="9">
        <f t="shared" si="407"/>
        <v>40.5</v>
      </c>
      <c r="U2594" s="8">
        <f t="shared" si="408"/>
        <v>41.983333333333334</v>
      </c>
      <c r="V2594" s="8">
        <f t="shared" si="409"/>
        <v>41.612499999999997</v>
      </c>
    </row>
    <row r="2595" spans="1:22" ht="13.5" x14ac:dyDescent="0.25">
      <c r="A2595" s="3">
        <f>RSI!A2595</f>
        <v>45785</v>
      </c>
      <c r="B2595" s="2">
        <f>RSI!B2595</f>
        <v>0.64</v>
      </c>
      <c r="C2595" s="2">
        <f>RSI!I2595</f>
        <v>85.85947448604378</v>
      </c>
      <c r="D2595" s="2">
        <f>MACD!E2595</f>
        <v>-5.5997473061399239E-2</v>
      </c>
      <c r="E2595" s="2">
        <f>MACD!F2595</f>
        <v>-4.5808016937346339E-2</v>
      </c>
      <c r="F2595" s="2">
        <f>'Moving Avg'!D2595</f>
        <v>0.624</v>
      </c>
      <c r="G2595" s="2">
        <f>'Moving Avg'!F2595</f>
        <v>0.53649999999999998</v>
      </c>
      <c r="H2595" s="2">
        <f>'Moving Avg'!G2595</f>
        <v>0.44980000000000009</v>
      </c>
      <c r="I2595" s="2">
        <f>'Moving Avg'!H2595</f>
        <v>0.49860000000000043</v>
      </c>
      <c r="J2595" s="6" t="str">
        <f>OBV!F2595</f>
        <v>BULLISH</v>
      </c>
      <c r="K2595" s="6" t="str">
        <f>OBV!G2595</f>
        <v>WEAK</v>
      </c>
      <c r="L2595" s="6" t="str">
        <f>OBV!H2595</f>
        <v>CONFIRMED BULLISH</v>
      </c>
      <c r="M2595" s="8">
        <f t="shared" si="400"/>
        <v>0</v>
      </c>
      <c r="N2595" s="8">
        <f t="shared" si="401"/>
        <v>45</v>
      </c>
      <c r="O2595" s="8">
        <f t="shared" si="402"/>
        <v>50</v>
      </c>
      <c r="P2595" s="8">
        <f t="shared" si="403"/>
        <v>67</v>
      </c>
      <c r="Q2595" s="9">
        <f t="shared" si="404"/>
        <v>33.299999999999997</v>
      </c>
      <c r="R2595" s="9">
        <f t="shared" si="405"/>
        <v>43.25</v>
      </c>
      <c r="S2595" s="9">
        <f t="shared" si="406"/>
        <v>49.400000000000006</v>
      </c>
      <c r="T2595" s="9">
        <f t="shared" si="407"/>
        <v>40.5</v>
      </c>
      <c r="U2595" s="8">
        <f t="shared" si="408"/>
        <v>41.983333333333334</v>
      </c>
      <c r="V2595" s="8">
        <f t="shared" si="409"/>
        <v>41.612499999999997</v>
      </c>
    </row>
    <row r="2596" spans="1:22" ht="13.5" x14ac:dyDescent="0.25">
      <c r="A2596" s="3">
        <f>RSI!A2596</f>
        <v>45786</v>
      </c>
      <c r="B2596" s="2">
        <f>RSI!B2596</f>
        <v>0.62</v>
      </c>
      <c r="C2596" s="2">
        <f>RSI!I2596</f>
        <v>76.328969940615181</v>
      </c>
      <c r="D2596" s="2">
        <f>MACD!E2596</f>
        <v>-5.5424903007156467E-2</v>
      </c>
      <c r="E2596" s="2">
        <f>MACD!F2596</f>
        <v>-4.7731394151308365E-2</v>
      </c>
      <c r="F2596" s="2">
        <f>'Moving Avg'!D2596</f>
        <v>0.628</v>
      </c>
      <c r="G2596" s="2">
        <f>'Moving Avg'!F2596</f>
        <v>0.54499999999999993</v>
      </c>
      <c r="H2596" s="2">
        <f>'Moving Avg'!G2596</f>
        <v>0.4542000000000001</v>
      </c>
      <c r="I2596" s="2">
        <f>'Moving Avg'!H2596</f>
        <v>0.49845000000000039</v>
      </c>
      <c r="J2596" s="6" t="str">
        <f>OBV!F2596</f>
        <v>BULLISH</v>
      </c>
      <c r="K2596" s="6" t="str">
        <f>OBV!G2596</f>
        <v>WEAK</v>
      </c>
      <c r="L2596" s="6" t="str">
        <f>OBV!H2596</f>
        <v>CONFIRMED BULLISH</v>
      </c>
      <c r="M2596" s="8">
        <f t="shared" si="400"/>
        <v>0</v>
      </c>
      <c r="N2596" s="8">
        <f t="shared" si="401"/>
        <v>45</v>
      </c>
      <c r="O2596" s="8">
        <f t="shared" si="402"/>
        <v>50</v>
      </c>
      <c r="P2596" s="8">
        <f t="shared" si="403"/>
        <v>67</v>
      </c>
      <c r="Q2596" s="9">
        <f t="shared" si="404"/>
        <v>33.299999999999997</v>
      </c>
      <c r="R2596" s="9">
        <f t="shared" si="405"/>
        <v>43.25</v>
      </c>
      <c r="S2596" s="9">
        <f t="shared" si="406"/>
        <v>49.400000000000006</v>
      </c>
      <c r="T2596" s="9">
        <f t="shared" si="407"/>
        <v>40.5</v>
      </c>
      <c r="U2596" s="8">
        <f t="shared" si="408"/>
        <v>41.983333333333334</v>
      </c>
      <c r="V2596" s="8">
        <f t="shared" si="409"/>
        <v>41.612499999999997</v>
      </c>
    </row>
    <row r="2597" spans="1:22" ht="13.5" x14ac:dyDescent="0.25">
      <c r="A2597" s="3">
        <f>RSI!A2597</f>
        <v>45789</v>
      </c>
      <c r="B2597" s="2">
        <f>RSI!B2597</f>
        <v>0.6</v>
      </c>
      <c r="C2597" s="2">
        <f>RSI!I2597</f>
        <v>68.178883161576323</v>
      </c>
      <c r="D2597" s="2">
        <f>MACD!E2597</f>
        <v>-5.0925881990217969E-2</v>
      </c>
      <c r="E2597" s="2">
        <f>MACD!F2597</f>
        <v>-4.837029171909029E-2</v>
      </c>
      <c r="F2597" s="2">
        <f>'Moving Avg'!D2597</f>
        <v>0.624</v>
      </c>
      <c r="G2597" s="2">
        <f>'Moving Avg'!F2597</f>
        <v>0.55149999999999999</v>
      </c>
      <c r="H2597" s="2">
        <f>'Moving Avg'!G2597</f>
        <v>0.4584000000000002</v>
      </c>
      <c r="I2597" s="2">
        <f>'Moving Avg'!H2597</f>
        <v>0.49820000000000042</v>
      </c>
      <c r="J2597" s="6" t="str">
        <f>OBV!F2597</f>
        <v>BULLISH</v>
      </c>
      <c r="K2597" s="6" t="str">
        <f>OBV!G2597</f>
        <v>NEUTRAL</v>
      </c>
      <c r="L2597" s="6" t="str">
        <f>OBV!H2597</f>
        <v>BULLISH DIVERGENCE</v>
      </c>
      <c r="M2597" s="8">
        <f t="shared" si="400"/>
        <v>25</v>
      </c>
      <c r="N2597" s="8">
        <f t="shared" si="401"/>
        <v>45</v>
      </c>
      <c r="O2597" s="8">
        <f t="shared" si="402"/>
        <v>50</v>
      </c>
      <c r="P2597" s="8">
        <f t="shared" si="403"/>
        <v>66.5</v>
      </c>
      <c r="Q2597" s="9">
        <f t="shared" si="404"/>
        <v>41.975000000000001</v>
      </c>
      <c r="R2597" s="9">
        <f t="shared" si="405"/>
        <v>48.125</v>
      </c>
      <c r="S2597" s="9">
        <f t="shared" si="406"/>
        <v>52.924999999999997</v>
      </c>
      <c r="T2597" s="9">
        <f t="shared" si="407"/>
        <v>46.625</v>
      </c>
      <c r="U2597" s="8">
        <f t="shared" si="408"/>
        <v>47.67499999999999</v>
      </c>
      <c r="V2597" s="8">
        <f t="shared" si="409"/>
        <v>47.412499999999994</v>
      </c>
    </row>
    <row r="2598" spans="1:22" ht="13.5" x14ac:dyDescent="0.25">
      <c r="A2598" s="3">
        <f>RSI!A2598</f>
        <v>45790</v>
      </c>
      <c r="B2598" s="2">
        <f>RSI!B2598</f>
        <v>0.57999999999999996</v>
      </c>
      <c r="C2598" s="2">
        <f>RSI!I2598</f>
        <v>61.147565984017653</v>
      </c>
      <c r="D2598" s="2">
        <f>MACD!E2598</f>
        <v>-4.2946012167941694E-2</v>
      </c>
      <c r="E2598" s="2">
        <f>MACD!F2598</f>
        <v>-4.7285435808860576E-2</v>
      </c>
      <c r="F2598" s="2">
        <f>'Moving Avg'!D2598</f>
        <v>0.61599999999999999</v>
      </c>
      <c r="G2598" s="2">
        <f>'Moving Avg'!F2598</f>
        <v>0.55700000000000005</v>
      </c>
      <c r="H2598" s="2">
        <f>'Moving Avg'!G2598</f>
        <v>0.46200000000000008</v>
      </c>
      <c r="I2598" s="2">
        <f>'Moving Avg'!H2598</f>
        <v>0.4978500000000004</v>
      </c>
      <c r="J2598" s="6" t="str">
        <f>OBV!F2598</f>
        <v>BULLISH</v>
      </c>
      <c r="K2598" s="6" t="str">
        <f>OBV!G2598</f>
        <v>NEUTRAL</v>
      </c>
      <c r="L2598" s="6" t="str">
        <f>OBV!H2598</f>
        <v>BULLISH DIVERGENCE</v>
      </c>
      <c r="M2598" s="8">
        <f t="shared" si="400"/>
        <v>25</v>
      </c>
      <c r="N2598" s="8">
        <f t="shared" si="401"/>
        <v>0</v>
      </c>
      <c r="O2598" s="8">
        <f t="shared" si="402"/>
        <v>50</v>
      </c>
      <c r="P2598" s="8">
        <f t="shared" si="403"/>
        <v>66.5</v>
      </c>
      <c r="Q2598" s="9">
        <f t="shared" si="404"/>
        <v>26.225000000000001</v>
      </c>
      <c r="R2598" s="9">
        <f t="shared" si="405"/>
        <v>39.125</v>
      </c>
      <c r="S2598" s="9">
        <f t="shared" si="406"/>
        <v>46.174999999999997</v>
      </c>
      <c r="T2598" s="9">
        <f t="shared" si="407"/>
        <v>35.375</v>
      </c>
      <c r="U2598" s="8">
        <f t="shared" si="408"/>
        <v>37.174999999999997</v>
      </c>
      <c r="V2598" s="8">
        <f t="shared" si="409"/>
        <v>36.724999999999994</v>
      </c>
    </row>
    <row r="2599" spans="1:22" ht="13.5" x14ac:dyDescent="0.25">
      <c r="A2599" s="3">
        <f>RSI!A2599</f>
        <v>45791</v>
      </c>
      <c r="B2599" s="2">
        <f>RSI!B2599</f>
        <v>0.56000000000000005</v>
      </c>
      <c r="C2599" s="2">
        <f>RSI!I2599</f>
        <v>55.035165942722131</v>
      </c>
      <c r="D2599" s="2">
        <f>MACD!E2599</f>
        <v>-3.1874079832335589E-2</v>
      </c>
      <c r="E2599" s="2">
        <f>MACD!F2599</f>
        <v>-4.4203164613555584E-2</v>
      </c>
      <c r="F2599" s="2">
        <f>'Moving Avg'!D2599</f>
        <v>0.6</v>
      </c>
      <c r="G2599" s="2">
        <f>'Moving Avg'!F2599</f>
        <v>0.5615</v>
      </c>
      <c r="H2599" s="2">
        <f>'Moving Avg'!G2599</f>
        <v>0.46500000000000008</v>
      </c>
      <c r="I2599" s="2">
        <f>'Moving Avg'!H2599</f>
        <v>0.4974000000000004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0</v>
      </c>
      <c r="O2599" s="8">
        <f t="shared" si="402"/>
        <v>50</v>
      </c>
      <c r="P2599" s="8">
        <f t="shared" si="403"/>
        <v>16.5</v>
      </c>
      <c r="Q2599" s="9">
        <f t="shared" si="404"/>
        <v>18.725000000000001</v>
      </c>
      <c r="R2599" s="9">
        <f t="shared" si="405"/>
        <v>26.625</v>
      </c>
      <c r="S2599" s="9">
        <f t="shared" si="406"/>
        <v>23.675000000000001</v>
      </c>
      <c r="T2599" s="9">
        <f t="shared" si="407"/>
        <v>22.875</v>
      </c>
      <c r="U2599" s="8">
        <f t="shared" si="408"/>
        <v>23.008333333333336</v>
      </c>
      <c r="V2599" s="8">
        <f t="shared" si="409"/>
        <v>22.975000000000001</v>
      </c>
    </row>
    <row r="2600" spans="1:22" ht="13.5" x14ac:dyDescent="0.25">
      <c r="A2600" s="3">
        <f>RSI!A2600</f>
        <v>45792</v>
      </c>
      <c r="B2600" s="2">
        <f>RSI!B2600</f>
        <v>0.54</v>
      </c>
      <c r="C2600" s="2">
        <f>RSI!I2600</f>
        <v>49.686386475331453</v>
      </c>
      <c r="D2600" s="2">
        <f>MACD!E2600</f>
        <v>-1.8049926807774286E-2</v>
      </c>
      <c r="E2600" s="2">
        <f>MACD!F2600</f>
        <v>-3.8972517052399326E-2</v>
      </c>
      <c r="F2600" s="2">
        <f>'Moving Avg'!D2600</f>
        <v>0.57999999999999996</v>
      </c>
      <c r="G2600" s="2">
        <f>'Moving Avg'!F2600</f>
        <v>0.56399999999999983</v>
      </c>
      <c r="H2600" s="2">
        <f>'Moving Avg'!G2600</f>
        <v>0.4678000000000001</v>
      </c>
      <c r="I2600" s="2">
        <f>'Moving Avg'!H2600</f>
        <v>0.4967500000000003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0</v>
      </c>
      <c r="O2600" s="8">
        <f t="shared" si="402"/>
        <v>50</v>
      </c>
      <c r="P2600" s="8">
        <f t="shared" si="403"/>
        <v>16.5</v>
      </c>
      <c r="Q2600" s="9">
        <f t="shared" si="404"/>
        <v>18.725000000000001</v>
      </c>
      <c r="R2600" s="9">
        <f t="shared" si="405"/>
        <v>26.625</v>
      </c>
      <c r="S2600" s="9">
        <f t="shared" si="406"/>
        <v>23.675000000000001</v>
      </c>
      <c r="T2600" s="9">
        <f t="shared" si="407"/>
        <v>22.875</v>
      </c>
      <c r="U2600" s="8">
        <f t="shared" si="408"/>
        <v>23.008333333333336</v>
      </c>
      <c r="V2600" s="8">
        <f t="shared" si="409"/>
        <v>22.975000000000001</v>
      </c>
    </row>
    <row r="2601" spans="1:22" ht="13.5" x14ac:dyDescent="0.25">
      <c r="A2601" s="3">
        <f>RSI!A2601</f>
        <v>45793</v>
      </c>
      <c r="B2601" s="2">
        <f>RSI!B2601</f>
        <v>0.52</v>
      </c>
      <c r="C2601" s="2">
        <f>RSI!I2601</f>
        <v>44.978715087772684</v>
      </c>
      <c r="D2601" s="2">
        <f>MACD!E2601</f>
        <v>-4.8480983491262508E-3</v>
      </c>
      <c r="E2601" s="2">
        <f>MACD!F2601</f>
        <v>-3.2147633311744715E-2</v>
      </c>
      <c r="F2601" s="2">
        <f>'Moving Avg'!D2601</f>
        <v>0.56000000000000005</v>
      </c>
      <c r="G2601" s="2">
        <f>'Moving Avg'!F2601</f>
        <v>0.56649999999999989</v>
      </c>
      <c r="H2601" s="2">
        <f>'Moving Avg'!G2601</f>
        <v>0.47040000000000015</v>
      </c>
      <c r="I2601" s="2">
        <f>'Moving Avg'!H2601</f>
        <v>0.49600000000000022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  <c r="M2601" s="8">
        <f t="shared" si="400"/>
        <v>25</v>
      </c>
      <c r="N2601" s="8">
        <f t="shared" si="401"/>
        <v>0</v>
      </c>
      <c r="O2601" s="8">
        <f t="shared" si="402"/>
        <v>50</v>
      </c>
      <c r="P2601" s="8">
        <f t="shared" si="403"/>
        <v>16.5</v>
      </c>
      <c r="Q2601" s="9">
        <f t="shared" si="404"/>
        <v>18.725000000000001</v>
      </c>
      <c r="R2601" s="9">
        <f t="shared" si="405"/>
        <v>26.625</v>
      </c>
      <c r="S2601" s="9">
        <f t="shared" si="406"/>
        <v>23.675000000000001</v>
      </c>
      <c r="T2601" s="9">
        <f t="shared" si="407"/>
        <v>22.875</v>
      </c>
      <c r="U2601" s="8">
        <f t="shared" si="408"/>
        <v>23.008333333333336</v>
      </c>
      <c r="V2601" s="8">
        <f t="shared" si="409"/>
        <v>22.975000000000001</v>
      </c>
    </row>
    <row r="2602" spans="1:22" ht="13.5" x14ac:dyDescent="0.25">
      <c r="A2602" s="3">
        <f>RSI!A2602</f>
        <v>45796</v>
      </c>
      <c r="B2602" s="2">
        <f>RSI!B2602</f>
        <v>0.5</v>
      </c>
      <c r="C2602" s="2">
        <f>RSI!I2602</f>
        <v>40.814197749589134</v>
      </c>
      <c r="D2602" s="2">
        <f>MACD!E2602</f>
        <v>1.1020548999947088E-2</v>
      </c>
      <c r="E2602" s="2">
        <f>MACD!F2602</f>
        <v>-2.3513996849406357E-2</v>
      </c>
      <c r="F2602" s="2">
        <f>'Moving Avg'!D2602</f>
        <v>0.54</v>
      </c>
      <c r="G2602" s="2">
        <f>'Moving Avg'!F2602</f>
        <v>0.56699999999999995</v>
      </c>
      <c r="H2602" s="2">
        <f>'Moving Avg'!G2602</f>
        <v>0.47260000000000013</v>
      </c>
      <c r="I2602" s="2">
        <f>'Moving Avg'!H2602</f>
        <v>0.4951500000000002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  <c r="M2602" s="8">
        <f t="shared" si="400"/>
        <v>25</v>
      </c>
      <c r="N2602" s="8">
        <f t="shared" si="401"/>
        <v>0</v>
      </c>
      <c r="O2602" s="8">
        <f t="shared" si="402"/>
        <v>50</v>
      </c>
      <c r="P2602" s="8">
        <f t="shared" si="403"/>
        <v>16.5</v>
      </c>
      <c r="Q2602" s="9">
        <f t="shared" si="404"/>
        <v>18.725000000000001</v>
      </c>
      <c r="R2602" s="9">
        <f t="shared" si="405"/>
        <v>26.625</v>
      </c>
      <c r="S2602" s="9">
        <f t="shared" si="406"/>
        <v>23.675000000000001</v>
      </c>
      <c r="T2602" s="9">
        <f t="shared" si="407"/>
        <v>22.875</v>
      </c>
      <c r="U2602" s="8">
        <f t="shared" si="408"/>
        <v>23.008333333333336</v>
      </c>
      <c r="V2602" s="8">
        <f t="shared" si="409"/>
        <v>22.975000000000001</v>
      </c>
    </row>
    <row r="2603" spans="1:22" ht="13.5" x14ac:dyDescent="0.25">
      <c r="A2603" s="3">
        <f>RSI!A2603</f>
        <v>45797</v>
      </c>
      <c r="B2603" s="2">
        <f>RSI!B2603</f>
        <v>0.48</v>
      </c>
      <c r="C2603" s="2">
        <f>RSI!I2603</f>
        <v>37.113572760499338</v>
      </c>
      <c r="D2603" s="2">
        <f>MACD!E2603</f>
        <v>2.6176662461472322E-2</v>
      </c>
      <c r="E2603" s="2">
        <f>MACD!F2603</f>
        <v>-1.3575864987230624E-2</v>
      </c>
      <c r="F2603" s="2">
        <f>'Moving Avg'!D2603</f>
        <v>0.52</v>
      </c>
      <c r="G2603" s="2">
        <f>'Moving Avg'!F2603</f>
        <v>0.56549999999999989</v>
      </c>
      <c r="H2603" s="2">
        <f>'Moving Avg'!G2603</f>
        <v>0.47460000000000013</v>
      </c>
      <c r="I2603" s="2">
        <f>'Moving Avg'!H2603</f>
        <v>0.49420000000000025</v>
      </c>
      <c r="J2603" s="6" t="str">
        <f>OBV!F2603</f>
        <v>BEARISH</v>
      </c>
      <c r="K2603" s="6" t="str">
        <f>OBV!G2603</f>
        <v>NEUTRAL</v>
      </c>
      <c r="L2603" s="6" t="str">
        <f>OBV!H2603</f>
        <v>CONFIRMED BEARISH</v>
      </c>
      <c r="M2603" s="8">
        <f t="shared" si="400"/>
        <v>25</v>
      </c>
      <c r="N2603" s="8">
        <f t="shared" si="401"/>
        <v>0</v>
      </c>
      <c r="O2603" s="8">
        <f t="shared" si="402"/>
        <v>50</v>
      </c>
      <c r="P2603" s="8">
        <f t="shared" si="403"/>
        <v>16.5</v>
      </c>
      <c r="Q2603" s="9">
        <f t="shared" si="404"/>
        <v>18.725000000000001</v>
      </c>
      <c r="R2603" s="9">
        <f t="shared" si="405"/>
        <v>26.625</v>
      </c>
      <c r="S2603" s="9">
        <f t="shared" si="406"/>
        <v>23.675000000000001</v>
      </c>
      <c r="T2603" s="9">
        <f t="shared" si="407"/>
        <v>22.875</v>
      </c>
      <c r="U2603" s="8">
        <f t="shared" si="408"/>
        <v>23.008333333333336</v>
      </c>
      <c r="V2603" s="8">
        <f t="shared" si="409"/>
        <v>22.975000000000001</v>
      </c>
    </row>
    <row r="2604" spans="1:22" ht="13.5" x14ac:dyDescent="0.25">
      <c r="A2604" s="3">
        <f>RSI!A2604</f>
        <v>45798</v>
      </c>
      <c r="B2604" s="2">
        <f>RSI!B2604</f>
        <v>0.5</v>
      </c>
      <c r="C2604" s="2">
        <f>RSI!I2604</f>
        <v>42.707845672708714</v>
      </c>
      <c r="D2604" s="2">
        <f>MACD!E2604</f>
        <v>4.0943683977351375E-2</v>
      </c>
      <c r="E2604" s="2">
        <f>MACD!F2604</f>
        <v>-2.6719551943142246E-3</v>
      </c>
      <c r="F2604" s="2">
        <f>'Moving Avg'!D2604</f>
        <v>0.50800000000000001</v>
      </c>
      <c r="G2604" s="2">
        <f>'Moving Avg'!F2604</f>
        <v>0.56600000000000006</v>
      </c>
      <c r="H2604" s="2">
        <f>'Moving Avg'!G2604</f>
        <v>0.47700000000000004</v>
      </c>
      <c r="I2604" s="2">
        <f>'Moving Avg'!H2604</f>
        <v>0.49335000000000023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  <c r="M2604" s="8">
        <f t="shared" si="400"/>
        <v>25</v>
      </c>
      <c r="N2604" s="8">
        <f t="shared" si="401"/>
        <v>0</v>
      </c>
      <c r="O2604" s="8">
        <f t="shared" si="402"/>
        <v>50</v>
      </c>
      <c r="P2604" s="8">
        <f t="shared" si="403"/>
        <v>16.5</v>
      </c>
      <c r="Q2604" s="9">
        <f t="shared" si="404"/>
        <v>18.725000000000001</v>
      </c>
      <c r="R2604" s="9">
        <f t="shared" si="405"/>
        <v>26.625</v>
      </c>
      <c r="S2604" s="9">
        <f t="shared" si="406"/>
        <v>23.675000000000001</v>
      </c>
      <c r="T2604" s="9">
        <f t="shared" si="407"/>
        <v>22.875</v>
      </c>
      <c r="U2604" s="8">
        <f t="shared" si="408"/>
        <v>23.008333333333336</v>
      </c>
      <c r="V2604" s="8">
        <f t="shared" si="409"/>
        <v>22.975000000000001</v>
      </c>
    </row>
    <row r="2605" spans="1:22" ht="13.5" x14ac:dyDescent="0.25">
      <c r="A2605" s="3">
        <f>RSI!A2605</f>
        <v>45799</v>
      </c>
      <c r="B2605" s="2">
        <f>RSI!B2605</f>
        <v>0.52</v>
      </c>
      <c r="C2605" s="2">
        <f>RSI!I2605</f>
        <v>47.716657909638869</v>
      </c>
      <c r="D2605" s="2">
        <f>MACD!E2605</f>
        <v>5.2160653153867975E-2</v>
      </c>
      <c r="E2605" s="2">
        <f>MACD!F2605</f>
        <v>8.2945664753222154E-3</v>
      </c>
      <c r="F2605" s="2">
        <f>'Moving Avg'!D2605</f>
        <v>0.504</v>
      </c>
      <c r="G2605" s="2">
        <f>'Moving Avg'!F2605</f>
        <v>0.56699999999999995</v>
      </c>
      <c r="H2605" s="2">
        <f>'Moving Avg'!G2605</f>
        <v>0.47960000000000008</v>
      </c>
      <c r="I2605" s="2">
        <f>'Moving Avg'!H2605</f>
        <v>0.4926000000000002</v>
      </c>
      <c r="J2605" s="6" t="str">
        <f>OBV!F2605</f>
        <v>BEARISH</v>
      </c>
      <c r="K2605" s="6" t="str">
        <f>OBV!G2605</f>
        <v>NEUTRAL</v>
      </c>
      <c r="L2605" s="6" t="str">
        <f>OBV!H2605</f>
        <v>CONFIRMED BEARISH</v>
      </c>
      <c r="M2605" s="8">
        <f t="shared" si="400"/>
        <v>25</v>
      </c>
      <c r="N2605" s="8">
        <f t="shared" si="401"/>
        <v>0</v>
      </c>
      <c r="O2605" s="8">
        <f t="shared" si="402"/>
        <v>50</v>
      </c>
      <c r="P2605" s="8">
        <f t="shared" si="403"/>
        <v>16.5</v>
      </c>
      <c r="Q2605" s="9">
        <f t="shared" si="404"/>
        <v>18.725000000000001</v>
      </c>
      <c r="R2605" s="9">
        <f t="shared" si="405"/>
        <v>26.625</v>
      </c>
      <c r="S2605" s="9">
        <f t="shared" si="406"/>
        <v>23.675000000000001</v>
      </c>
      <c r="T2605" s="9">
        <f t="shared" si="407"/>
        <v>22.875</v>
      </c>
      <c r="U2605" s="8">
        <f t="shared" si="408"/>
        <v>23.008333333333336</v>
      </c>
      <c r="V2605" s="8">
        <f t="shared" si="409"/>
        <v>22.975000000000001</v>
      </c>
    </row>
    <row r="2606" spans="1:22" ht="13.5" x14ac:dyDescent="0.25">
      <c r="A2606" s="3">
        <f>RSI!A2606</f>
        <v>45800</v>
      </c>
      <c r="B2606" s="2">
        <f>RSI!B2606</f>
        <v>0.52</v>
      </c>
      <c r="C2606" s="2">
        <f>RSI!I2606</f>
        <v>47.716657909638876</v>
      </c>
      <c r="D2606" s="2">
        <f>MACD!E2606</f>
        <v>5.8645051760496392E-2</v>
      </c>
      <c r="E2606" s="2">
        <f>MACD!F2606</f>
        <v>1.8364663532357051E-2</v>
      </c>
      <c r="F2606" s="2">
        <f>'Moving Avg'!D2606</f>
        <v>0.504</v>
      </c>
      <c r="G2606" s="2">
        <f>'Moving Avg'!F2606</f>
        <v>0.56699999999999995</v>
      </c>
      <c r="H2606" s="2">
        <f>'Moving Avg'!G2606</f>
        <v>0.48220000000000007</v>
      </c>
      <c r="I2606" s="2">
        <f>'Moving Avg'!H2606</f>
        <v>0.49185000000000012</v>
      </c>
      <c r="J2606" s="6" t="str">
        <f>OBV!F2606</f>
        <v>BEARISH</v>
      </c>
      <c r="K2606" s="6" t="str">
        <f>OBV!G2606</f>
        <v>NEUTRAL</v>
      </c>
      <c r="L2606" s="6" t="str">
        <f>OBV!H2606</f>
        <v>NEUTRAL</v>
      </c>
      <c r="M2606" s="8">
        <f t="shared" si="400"/>
        <v>25</v>
      </c>
      <c r="N2606" s="8">
        <f t="shared" si="401"/>
        <v>0</v>
      </c>
      <c r="O2606" s="8">
        <f t="shared" si="402"/>
        <v>50</v>
      </c>
      <c r="P2606" s="8">
        <f t="shared" si="403"/>
        <v>16.5</v>
      </c>
      <c r="Q2606" s="9">
        <f t="shared" si="404"/>
        <v>18.725000000000001</v>
      </c>
      <c r="R2606" s="9">
        <f t="shared" si="405"/>
        <v>26.625</v>
      </c>
      <c r="S2606" s="9">
        <f t="shared" si="406"/>
        <v>23.675000000000001</v>
      </c>
      <c r="T2606" s="9">
        <f t="shared" si="407"/>
        <v>22.875</v>
      </c>
      <c r="U2606" s="8">
        <f t="shared" si="408"/>
        <v>23.008333333333336</v>
      </c>
      <c r="V2606" s="8">
        <f t="shared" si="409"/>
        <v>22.975000000000001</v>
      </c>
    </row>
    <row r="2607" spans="1:22" ht="13.5" x14ac:dyDescent="0.25">
      <c r="A2607" s="3">
        <f>RSI!A2607</f>
        <v>45803</v>
      </c>
      <c r="B2607" s="2">
        <f>RSI!B2607</f>
        <v>0.54</v>
      </c>
      <c r="C2607" s="2">
        <f>RSI!I2607</f>
        <v>52.529813524807864</v>
      </c>
      <c r="D2607" s="2">
        <f>MACD!E2607</f>
        <v>5.9638297942208207E-2</v>
      </c>
      <c r="E2607" s="2">
        <f>MACD!F2607</f>
        <v>2.6619390414327284E-2</v>
      </c>
      <c r="F2607" s="2">
        <f>'Moving Avg'!D2607</f>
        <v>0.51200000000000001</v>
      </c>
      <c r="G2607" s="2">
        <f>'Moving Avg'!F2607</f>
        <v>0.56699999999999995</v>
      </c>
      <c r="H2607" s="2">
        <f>'Moving Avg'!G2607</f>
        <v>0.48499999999999993</v>
      </c>
      <c r="I2607" s="2">
        <f>'Moving Avg'!H2607</f>
        <v>0.49120000000000014</v>
      </c>
      <c r="J2607" s="6" t="str">
        <f>OBV!F2607</f>
        <v>BEARISH</v>
      </c>
      <c r="K2607" s="6" t="str">
        <f>OBV!G2607</f>
        <v>NEUTRAL</v>
      </c>
      <c r="L2607" s="6" t="str">
        <f>OBV!H2607</f>
        <v>BEARISH DIVERGENCE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16.5</v>
      </c>
      <c r="Q2607" s="9">
        <f t="shared" si="404"/>
        <v>18.725000000000001</v>
      </c>
      <c r="R2607" s="9">
        <f t="shared" si="405"/>
        <v>26.625</v>
      </c>
      <c r="S2607" s="9">
        <f t="shared" si="406"/>
        <v>23.675000000000001</v>
      </c>
      <c r="T2607" s="9">
        <f t="shared" si="407"/>
        <v>22.875</v>
      </c>
      <c r="U2607" s="8">
        <f t="shared" si="408"/>
        <v>23.008333333333336</v>
      </c>
      <c r="V2607" s="8">
        <f t="shared" si="409"/>
        <v>22.975000000000001</v>
      </c>
    </row>
    <row r="2608" spans="1:22" ht="13.5" x14ac:dyDescent="0.25">
      <c r="A2608" s="3">
        <f>RSI!A2608</f>
        <v>45804</v>
      </c>
      <c r="B2608" s="2">
        <f>RSI!B2608</f>
        <v>0.53</v>
      </c>
      <c r="C2608" s="2">
        <f>RSI!I2608</f>
        <v>50.048877358639785</v>
      </c>
      <c r="D2608" s="2">
        <f>MACD!E2608</f>
        <v>5.8084421897199423E-2</v>
      </c>
      <c r="E2608" s="2">
        <f>MACD!F2608</f>
        <v>3.2912396710901716E-2</v>
      </c>
      <c r="F2608" s="2">
        <f>'Moving Avg'!D2608</f>
        <v>0.52200000000000002</v>
      </c>
      <c r="G2608" s="2">
        <f>'Moving Avg'!F2608</f>
        <v>0.5655</v>
      </c>
      <c r="H2608" s="2">
        <f>'Moving Avg'!G2608</f>
        <v>0.48780000000000001</v>
      </c>
      <c r="I2608" s="2">
        <f>'Moving Avg'!H2608</f>
        <v>0.4905000000000001</v>
      </c>
      <c r="J2608" s="6" t="str">
        <f>OBV!F2608</f>
        <v>BEARISH</v>
      </c>
      <c r="K2608" s="6" t="str">
        <f>OBV!G2608</f>
        <v>NEUTRAL</v>
      </c>
      <c r="L2608" s="6" t="str">
        <f>OBV!H2608</f>
        <v>BEARISH DIVERGENCE</v>
      </c>
      <c r="M2608" s="8">
        <f t="shared" si="400"/>
        <v>25</v>
      </c>
      <c r="N2608" s="8">
        <f t="shared" si="401"/>
        <v>0</v>
      </c>
      <c r="O2608" s="8">
        <f t="shared" si="402"/>
        <v>50</v>
      </c>
      <c r="P2608" s="8">
        <f t="shared" si="403"/>
        <v>16.5</v>
      </c>
      <c r="Q2608" s="9">
        <f t="shared" si="404"/>
        <v>18.725000000000001</v>
      </c>
      <c r="R2608" s="9">
        <f t="shared" si="405"/>
        <v>26.625</v>
      </c>
      <c r="S2608" s="9">
        <f t="shared" si="406"/>
        <v>23.675000000000001</v>
      </c>
      <c r="T2608" s="9">
        <f t="shared" si="407"/>
        <v>22.875</v>
      </c>
      <c r="U2608" s="8">
        <f t="shared" si="408"/>
        <v>23.008333333333336</v>
      </c>
      <c r="V2608" s="8">
        <f t="shared" si="409"/>
        <v>22.975000000000001</v>
      </c>
    </row>
    <row r="2609" spans="1:22" ht="13.5" x14ac:dyDescent="0.25">
      <c r="A2609" s="3">
        <f>RSI!A2609</f>
        <v>45805</v>
      </c>
      <c r="B2609" s="2">
        <f>RSI!B2609</f>
        <v>0.52</v>
      </c>
      <c r="C2609" s="2">
        <f>RSI!I2609</f>
        <v>47.626493190994445</v>
      </c>
      <c r="D2609" s="2">
        <f>MACD!E2609</f>
        <v>5.4438685145158927E-2</v>
      </c>
      <c r="E2609" s="2">
        <f>MACD!F2609</f>
        <v>3.721765439775316E-2</v>
      </c>
      <c r="F2609" s="2">
        <f>'Moving Avg'!D2609</f>
        <v>0.52600000000000002</v>
      </c>
      <c r="G2609" s="2">
        <f>'Moving Avg'!F2609</f>
        <v>0.56249999999999989</v>
      </c>
      <c r="H2609" s="2">
        <f>'Moving Avg'!G2609</f>
        <v>0.49019999999999997</v>
      </c>
      <c r="I2609" s="2">
        <f>'Moving Avg'!H2609</f>
        <v>0.48975000000000007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  <c r="M2609" s="8">
        <f t="shared" si="400"/>
        <v>25</v>
      </c>
      <c r="N2609" s="8">
        <f t="shared" si="401"/>
        <v>0</v>
      </c>
      <c r="O2609" s="8">
        <f t="shared" si="402"/>
        <v>50</v>
      </c>
      <c r="P2609" s="8">
        <f t="shared" si="403"/>
        <v>16.5</v>
      </c>
      <c r="Q2609" s="9">
        <f t="shared" si="404"/>
        <v>18.725000000000001</v>
      </c>
      <c r="R2609" s="9">
        <f t="shared" si="405"/>
        <v>26.625</v>
      </c>
      <c r="S2609" s="9">
        <f t="shared" si="406"/>
        <v>23.675000000000001</v>
      </c>
      <c r="T2609" s="9">
        <f t="shared" si="407"/>
        <v>22.875</v>
      </c>
      <c r="U2609" s="8">
        <f t="shared" si="408"/>
        <v>23.008333333333336</v>
      </c>
      <c r="V2609" s="8">
        <f t="shared" si="409"/>
        <v>22.975000000000001</v>
      </c>
    </row>
    <row r="2610" spans="1:22" ht="13.5" x14ac:dyDescent="0.25">
      <c r="A2610" s="3">
        <f>RSI!A2610</f>
        <v>45806</v>
      </c>
      <c r="B2610" s="2">
        <f>RSI!B2610</f>
        <v>0.54</v>
      </c>
      <c r="C2610" s="2">
        <f>RSI!I2610</f>
        <v>52.570838613304261</v>
      </c>
      <c r="D2610" s="2">
        <f>MACD!E2610</f>
        <v>4.6859390708145265E-2</v>
      </c>
      <c r="E2610" s="2">
        <f>MACD!F2610</f>
        <v>3.9146001659831585E-2</v>
      </c>
      <c r="F2610" s="2">
        <f>'Moving Avg'!D2610</f>
        <v>0.53</v>
      </c>
      <c r="G2610" s="2">
        <f>'Moving Avg'!F2610</f>
        <v>0.55950000000000011</v>
      </c>
      <c r="H2610" s="2">
        <f>'Moving Avg'!G2610</f>
        <v>0.49319999999999992</v>
      </c>
      <c r="I2610" s="2">
        <f>'Moving Avg'!H2610</f>
        <v>0.48910000000000003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16.5</v>
      </c>
      <c r="Q2610" s="9">
        <f t="shared" si="404"/>
        <v>18.725000000000001</v>
      </c>
      <c r="R2610" s="9">
        <f t="shared" si="405"/>
        <v>26.625</v>
      </c>
      <c r="S2610" s="9">
        <f t="shared" si="406"/>
        <v>23.675000000000001</v>
      </c>
      <c r="T2610" s="9">
        <f t="shared" si="407"/>
        <v>22.875</v>
      </c>
      <c r="U2610" s="8">
        <f t="shared" si="408"/>
        <v>23.008333333333336</v>
      </c>
      <c r="V2610" s="8">
        <f t="shared" si="409"/>
        <v>22.975000000000001</v>
      </c>
    </row>
    <row r="2611" spans="1:22" ht="13.5" x14ac:dyDescent="0.25">
      <c r="A2611" s="3">
        <f>RSI!A2611</f>
        <v>45807</v>
      </c>
      <c r="B2611" s="2">
        <f>RSI!B2611</f>
        <v>0.56000000000000005</v>
      </c>
      <c r="C2611" s="2">
        <f>RSI!I2611</f>
        <v>56.947840863849216</v>
      </c>
      <c r="D2611" s="2">
        <f>MACD!E2611</f>
        <v>3.582878235198772E-2</v>
      </c>
      <c r="E2611" s="2">
        <f>MACD!F2611</f>
        <v>3.8482557798262811E-2</v>
      </c>
      <c r="F2611" s="2">
        <f>'Moving Avg'!D2611</f>
        <v>0.53800000000000003</v>
      </c>
      <c r="G2611" s="2">
        <f>'Moving Avg'!F2611</f>
        <v>0.5575</v>
      </c>
      <c r="H2611" s="2">
        <f>'Moving Avg'!G2611</f>
        <v>0.49679999999999991</v>
      </c>
      <c r="I2611" s="2">
        <f>'Moving Avg'!H2611</f>
        <v>0.4885500000000001</v>
      </c>
      <c r="J2611" s="6" t="str">
        <f>OBV!F2611</f>
        <v>BEARISH</v>
      </c>
      <c r="K2611" s="6" t="str">
        <f>OBV!G2611</f>
        <v>NEUTRAL</v>
      </c>
      <c r="L2611" s="6" t="str">
        <f>OBV!H2611</f>
        <v>BEARISH DIVERGENCE</v>
      </c>
      <c r="M2611" s="8">
        <f t="shared" si="400"/>
        <v>25</v>
      </c>
      <c r="N2611" s="8">
        <f t="shared" si="401"/>
        <v>45</v>
      </c>
      <c r="O2611" s="8">
        <f t="shared" si="402"/>
        <v>50</v>
      </c>
      <c r="P2611" s="8">
        <f t="shared" si="403"/>
        <v>16.5</v>
      </c>
      <c r="Q2611" s="9">
        <f t="shared" si="404"/>
        <v>34.475000000000001</v>
      </c>
      <c r="R2611" s="9">
        <f t="shared" si="405"/>
        <v>35.625</v>
      </c>
      <c r="S2611" s="9">
        <f t="shared" si="406"/>
        <v>30.425000000000001</v>
      </c>
      <c r="T2611" s="9">
        <f t="shared" si="407"/>
        <v>34.125</v>
      </c>
      <c r="U2611" s="8">
        <f t="shared" si="408"/>
        <v>33.508333333333333</v>
      </c>
      <c r="V2611" s="8">
        <f t="shared" si="409"/>
        <v>33.662499999999994</v>
      </c>
    </row>
    <row r="2612" spans="1:22" ht="13.5" x14ac:dyDescent="0.25">
      <c r="A2612" s="3">
        <f>RSI!A2612</f>
        <v>45810</v>
      </c>
      <c r="B2612" s="2">
        <f>RSI!B2612</f>
        <v>0.57999999999999996</v>
      </c>
      <c r="C2612" s="2">
        <f>RSI!I2612</f>
        <v>60.839739981038569</v>
      </c>
      <c r="D2612" s="2">
        <f>MACD!E2612</f>
        <v>2.1764017601699215E-2</v>
      </c>
      <c r="E2612" s="2">
        <f>MACD!F2612</f>
        <v>3.5138849758950097E-2</v>
      </c>
      <c r="F2612" s="2">
        <f>'Moving Avg'!D2612</f>
        <v>0.54600000000000004</v>
      </c>
      <c r="G2612" s="2">
        <f>'Moving Avg'!F2612</f>
        <v>0.55549999999999999</v>
      </c>
      <c r="H2612" s="2">
        <f>'Moving Avg'!G2612</f>
        <v>0.50099999999999989</v>
      </c>
      <c r="I2612" s="2">
        <f>'Moving Avg'!H2612</f>
        <v>0.48810000000000009</v>
      </c>
      <c r="J2612" s="6" t="str">
        <f>OBV!F2612</f>
        <v>BEARISH</v>
      </c>
      <c r="K2612" s="6" t="str">
        <f>OBV!G2612</f>
        <v>NEUTRAL</v>
      </c>
      <c r="L2612" s="6" t="str">
        <f>OBV!H2612</f>
        <v>BEARISH DIVERGENCE</v>
      </c>
      <c r="M2612" s="8">
        <f t="shared" si="400"/>
        <v>25</v>
      </c>
      <c r="N2612" s="8">
        <f t="shared" si="401"/>
        <v>45</v>
      </c>
      <c r="O2612" s="8">
        <f t="shared" si="402"/>
        <v>50</v>
      </c>
      <c r="P2612" s="8">
        <f t="shared" si="403"/>
        <v>16.5</v>
      </c>
      <c r="Q2612" s="9">
        <f t="shared" si="404"/>
        <v>34.475000000000001</v>
      </c>
      <c r="R2612" s="9">
        <f t="shared" si="405"/>
        <v>35.625</v>
      </c>
      <c r="S2612" s="9">
        <f t="shared" si="406"/>
        <v>30.425000000000001</v>
      </c>
      <c r="T2612" s="9">
        <f t="shared" si="407"/>
        <v>34.125</v>
      </c>
      <c r="U2612" s="8">
        <f t="shared" si="408"/>
        <v>33.508333333333333</v>
      </c>
      <c r="V2612" s="8">
        <f t="shared" si="409"/>
        <v>33.662499999999994</v>
      </c>
    </row>
    <row r="2613" spans="1:22" ht="13.5" x14ac:dyDescent="0.25">
      <c r="A2613" s="3">
        <f>RSI!A2613</f>
        <v>45811</v>
      </c>
      <c r="B2613" s="2">
        <f>RSI!B2613</f>
        <v>0.57999999999999996</v>
      </c>
      <c r="C2613" s="2">
        <f>RSI!I2613</f>
        <v>60.839739981038569</v>
      </c>
      <c r="D2613" s="2">
        <f>MACD!E2613</f>
        <v>6.5079880383484001E-3</v>
      </c>
      <c r="E2613" s="2">
        <f>MACD!F2613</f>
        <v>2.9412677414829759E-2</v>
      </c>
      <c r="F2613" s="2">
        <f>'Moving Avg'!D2613</f>
        <v>0.55600000000000005</v>
      </c>
      <c r="G2613" s="2">
        <f>'Moving Avg'!F2613</f>
        <v>0.55349999999999988</v>
      </c>
      <c r="H2613" s="2">
        <f>'Moving Avg'!G2613</f>
        <v>0.50519999999999987</v>
      </c>
      <c r="I2613" s="2">
        <f>'Moving Avg'!H2613</f>
        <v>0.48765000000000003</v>
      </c>
      <c r="J2613" s="6" t="str">
        <f>OBV!F2613</f>
        <v>BEARISH</v>
      </c>
      <c r="K2613" s="6" t="str">
        <f>OBV!G2613</f>
        <v>NEUTRAL</v>
      </c>
      <c r="L2613" s="6" t="str">
        <f>OBV!H2613</f>
        <v>BEARISH DIVERGENCE</v>
      </c>
      <c r="M2613" s="8">
        <f t="shared" si="400"/>
        <v>25</v>
      </c>
      <c r="N2613" s="8">
        <f t="shared" si="401"/>
        <v>100</v>
      </c>
      <c r="O2613" s="8">
        <f t="shared" si="402"/>
        <v>50</v>
      </c>
      <c r="P2613" s="8">
        <f t="shared" si="403"/>
        <v>16.5</v>
      </c>
      <c r="Q2613" s="9">
        <f t="shared" si="404"/>
        <v>53.725000000000001</v>
      </c>
      <c r="R2613" s="9">
        <f t="shared" si="405"/>
        <v>46.625</v>
      </c>
      <c r="S2613" s="9">
        <f t="shared" si="406"/>
        <v>38.674999999999997</v>
      </c>
      <c r="T2613" s="9">
        <f t="shared" si="407"/>
        <v>47.875</v>
      </c>
      <c r="U2613" s="8">
        <f t="shared" si="408"/>
        <v>46.341666666666661</v>
      </c>
      <c r="V2613" s="8">
        <f t="shared" si="409"/>
        <v>46.724999999999994</v>
      </c>
    </row>
    <row r="2614" spans="1:22" ht="13.5" x14ac:dyDescent="0.25">
      <c r="A2614" s="3">
        <f>RSI!A2614</f>
        <v>45812</v>
      </c>
      <c r="B2614" s="2">
        <f>RSI!B2614</f>
        <v>0.6</v>
      </c>
      <c r="C2614" s="2">
        <f>RSI!I2614</f>
        <v>64.555788095249042</v>
      </c>
      <c r="D2614" s="2">
        <f>MACD!E2614</f>
        <v>-5.0630663265373022E-3</v>
      </c>
      <c r="E2614" s="2">
        <f>MACD!F2614</f>
        <v>2.251752866655635E-2</v>
      </c>
      <c r="F2614" s="2">
        <f>'Moving Avg'!D2614</f>
        <v>0.57200000000000006</v>
      </c>
      <c r="G2614" s="2">
        <f>'Moving Avg'!F2614</f>
        <v>0.5515000000000001</v>
      </c>
      <c r="H2614" s="2">
        <f>'Moving Avg'!G2614</f>
        <v>0.50999999999999979</v>
      </c>
      <c r="I2614" s="2">
        <f>'Moving Avg'!H2614</f>
        <v>0.48730000000000007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83.5</v>
      </c>
      <c r="Q2614" s="9">
        <f t="shared" si="404"/>
        <v>63.774999999999999</v>
      </c>
      <c r="R2614" s="9">
        <f t="shared" si="405"/>
        <v>63.375</v>
      </c>
      <c r="S2614" s="9">
        <f t="shared" si="406"/>
        <v>68.825000000000003</v>
      </c>
      <c r="T2614" s="9">
        <f t="shared" si="407"/>
        <v>64.625</v>
      </c>
      <c r="U2614" s="8">
        <f t="shared" si="408"/>
        <v>65.325000000000003</v>
      </c>
      <c r="V2614" s="8">
        <f t="shared" si="409"/>
        <v>65.150000000000006</v>
      </c>
    </row>
    <row r="2615" spans="1:22" ht="13.5" x14ac:dyDescent="0.25">
      <c r="A2615" s="3">
        <f>RSI!A2615</f>
        <v>45813</v>
      </c>
      <c r="B2615" s="2">
        <f>RSI!B2615</f>
        <v>0.61</v>
      </c>
      <c r="C2615" s="2">
        <f>RSI!I2615</f>
        <v>66.278819598375577</v>
      </c>
      <c r="D2615" s="2">
        <f>MACD!E2615</f>
        <v>-1.2874427252569931E-2</v>
      </c>
      <c r="E2615" s="2">
        <f>MACD!F2615</f>
        <v>1.5439137482731093E-2</v>
      </c>
      <c r="F2615" s="2">
        <f>'Moving Avg'!D2615</f>
        <v>0.58600000000000008</v>
      </c>
      <c r="G2615" s="2">
        <f>'Moving Avg'!F2615</f>
        <v>0.55000000000000004</v>
      </c>
      <c r="H2615" s="2">
        <f>'Moving Avg'!G2615</f>
        <v>0.5147999999999997</v>
      </c>
      <c r="I2615" s="2">
        <f>'Moving Avg'!H2615</f>
        <v>0.48700000000000004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83.5</v>
      </c>
      <c r="Q2615" s="9">
        <f t="shared" si="404"/>
        <v>63.774999999999999</v>
      </c>
      <c r="R2615" s="9">
        <f t="shared" si="405"/>
        <v>63.375</v>
      </c>
      <c r="S2615" s="9">
        <f t="shared" si="406"/>
        <v>68.825000000000003</v>
      </c>
      <c r="T2615" s="9">
        <f t="shared" si="407"/>
        <v>64.625</v>
      </c>
      <c r="U2615" s="8">
        <f t="shared" si="408"/>
        <v>65.325000000000003</v>
      </c>
      <c r="V2615" s="8">
        <f t="shared" si="409"/>
        <v>65.150000000000006</v>
      </c>
    </row>
    <row r="2616" spans="1:22" ht="13.5" x14ac:dyDescent="0.25">
      <c r="A2616" s="3">
        <f>RSI!A2616</f>
        <v>45817</v>
      </c>
      <c r="B2616" s="2">
        <f>RSI!B2616</f>
        <v>0.62</v>
      </c>
      <c r="C2616" s="2">
        <f>RSI!I2616</f>
        <v>67.956365257952427</v>
      </c>
      <c r="D2616" s="2">
        <f>MACD!E2616</f>
        <v>-2.0614104020799773E-2</v>
      </c>
      <c r="E2616" s="2">
        <f>MACD!F2616</f>
        <v>8.2284891820249197E-3</v>
      </c>
      <c r="F2616" s="2">
        <f>'Moving Avg'!D2616</f>
        <v>0.59799999999999998</v>
      </c>
      <c r="G2616" s="2">
        <f>'Moving Avg'!F2616</f>
        <v>0.54999999999999993</v>
      </c>
      <c r="H2616" s="2">
        <f>'Moving Avg'!G2616</f>
        <v>0.51959999999999984</v>
      </c>
      <c r="I2616" s="2">
        <f>'Moving Avg'!H2616</f>
        <v>0.48690000000000005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100</v>
      </c>
      <c r="O2616" s="8">
        <f t="shared" si="402"/>
        <v>50</v>
      </c>
      <c r="P2616" s="8">
        <f t="shared" si="403"/>
        <v>83.5</v>
      </c>
      <c r="Q2616" s="9">
        <f t="shared" si="404"/>
        <v>63.774999999999999</v>
      </c>
      <c r="R2616" s="9">
        <f t="shared" si="405"/>
        <v>63.375</v>
      </c>
      <c r="S2616" s="9">
        <f t="shared" si="406"/>
        <v>68.825000000000003</v>
      </c>
      <c r="T2616" s="9">
        <f t="shared" si="407"/>
        <v>64.625</v>
      </c>
      <c r="U2616" s="8">
        <f t="shared" si="408"/>
        <v>65.325000000000003</v>
      </c>
      <c r="V2616" s="8">
        <f t="shared" si="409"/>
        <v>65.150000000000006</v>
      </c>
    </row>
    <row r="2617" spans="1:22" ht="13.5" x14ac:dyDescent="0.25">
      <c r="A2617" s="3">
        <f>RSI!A2617</f>
        <v>45818</v>
      </c>
      <c r="B2617" s="2">
        <f>RSI!B2617</f>
        <v>0.64</v>
      </c>
      <c r="C2617" s="2">
        <f>RSI!I2617</f>
        <v>71.057510742718534</v>
      </c>
      <c r="D2617" s="2">
        <f>MACD!E2617</f>
        <v>-2.5987194320457929E-2</v>
      </c>
      <c r="E2617" s="2">
        <f>MACD!F2617</f>
        <v>1.3853524815283505E-3</v>
      </c>
      <c r="F2617" s="2">
        <f>'Moving Avg'!D2617</f>
        <v>0.6100000000000001</v>
      </c>
      <c r="G2617" s="2">
        <f>'Moving Avg'!F2617</f>
        <v>0.55199999999999994</v>
      </c>
      <c r="H2617" s="2">
        <f>'Moving Avg'!G2617</f>
        <v>0.52499999999999991</v>
      </c>
      <c r="I2617" s="2">
        <f>'Moving Avg'!H2617</f>
        <v>0.48700000000000004</v>
      </c>
      <c r="J2617" s="6" t="str">
        <f>OBV!F2617</f>
        <v>BULLISH</v>
      </c>
      <c r="K2617" s="6" t="str">
        <f>OBV!G2617</f>
        <v>NEUTRAL</v>
      </c>
      <c r="L2617" s="6" t="str">
        <f>OBV!H2617</f>
        <v>CONFIRMED BULLISH</v>
      </c>
      <c r="M2617" s="8">
        <f t="shared" si="400"/>
        <v>0</v>
      </c>
      <c r="N2617" s="8">
        <f t="shared" si="401"/>
        <v>100</v>
      </c>
      <c r="O2617" s="8">
        <f t="shared" si="402"/>
        <v>50</v>
      </c>
      <c r="P2617" s="8">
        <f t="shared" si="403"/>
        <v>83.5</v>
      </c>
      <c r="Q2617" s="9">
        <f t="shared" si="404"/>
        <v>55.024999999999999</v>
      </c>
      <c r="R2617" s="9">
        <f t="shared" si="405"/>
        <v>58.375</v>
      </c>
      <c r="S2617" s="9">
        <f t="shared" si="406"/>
        <v>65.075000000000003</v>
      </c>
      <c r="T2617" s="9">
        <f t="shared" si="407"/>
        <v>58.375</v>
      </c>
      <c r="U2617" s="8">
        <f t="shared" si="408"/>
        <v>59.491666666666674</v>
      </c>
      <c r="V2617" s="8">
        <f t="shared" si="409"/>
        <v>59.212500000000006</v>
      </c>
    </row>
    <row r="2618" spans="1:22" ht="13.5" x14ac:dyDescent="0.25">
      <c r="A2618" s="3">
        <f>RSI!A2618</f>
        <v>45819</v>
      </c>
      <c r="B2618" s="2">
        <f>RSI!B2618</f>
        <v>0.63</v>
      </c>
      <c r="C2618" s="2">
        <f>RSI!I2618</f>
        <v>67.537992632447796</v>
      </c>
      <c r="D2618" s="2">
        <f>MACD!E2618</f>
        <v>-3.1838052027364339E-2</v>
      </c>
      <c r="E2618" s="2">
        <f>MACD!F2618</f>
        <v>-5.2593284202501877E-3</v>
      </c>
      <c r="F2618" s="2">
        <f>'Moving Avg'!D2618</f>
        <v>0.62</v>
      </c>
      <c r="G2618" s="2">
        <f>'Moving Avg'!F2618</f>
        <v>0.55449999999999999</v>
      </c>
      <c r="H2618" s="2">
        <f>'Moving Avg'!G2618</f>
        <v>0.5299999999999998</v>
      </c>
      <c r="I2618" s="2">
        <f>'Moving Avg'!H2618</f>
        <v>0.48714999999999997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  <c r="M2618" s="8">
        <f t="shared" si="400"/>
        <v>25</v>
      </c>
      <c r="N2618" s="8">
        <f t="shared" si="401"/>
        <v>100</v>
      </c>
      <c r="O2618" s="8">
        <f t="shared" si="402"/>
        <v>50</v>
      </c>
      <c r="P2618" s="8">
        <f t="shared" si="403"/>
        <v>83.5</v>
      </c>
      <c r="Q2618" s="9">
        <f t="shared" si="404"/>
        <v>63.774999999999999</v>
      </c>
      <c r="R2618" s="9">
        <f t="shared" si="405"/>
        <v>63.375</v>
      </c>
      <c r="S2618" s="9">
        <f t="shared" si="406"/>
        <v>68.825000000000003</v>
      </c>
      <c r="T2618" s="9">
        <f t="shared" si="407"/>
        <v>64.625</v>
      </c>
      <c r="U2618" s="8">
        <f t="shared" si="408"/>
        <v>65.325000000000003</v>
      </c>
      <c r="V2618" s="8">
        <f t="shared" si="409"/>
        <v>65.150000000000006</v>
      </c>
    </row>
    <row r="2619" spans="1:22" ht="13.5" x14ac:dyDescent="0.25">
      <c r="A2619" s="3">
        <f>RSI!A2619</f>
        <v>45820</v>
      </c>
      <c r="B2619" s="2">
        <f>RSI!B2619</f>
        <v>0.65</v>
      </c>
      <c r="C2619" s="2">
        <f>RSI!I2619</f>
        <v>70.667246036975058</v>
      </c>
      <c r="D2619" s="2">
        <f>MACD!E2619</f>
        <v>-4.0218774709101623E-2</v>
      </c>
      <c r="E2619" s="2">
        <f>MACD!F2619</f>
        <v>-1.2251217678020475E-2</v>
      </c>
      <c r="F2619" s="2">
        <f>'Moving Avg'!D2619</f>
        <v>0.63</v>
      </c>
      <c r="G2619" s="2">
        <f>'Moving Avg'!F2619</f>
        <v>0.55899999999999994</v>
      </c>
      <c r="H2619" s="2">
        <f>'Moving Avg'!G2619</f>
        <v>0.53519999999999979</v>
      </c>
      <c r="I2619" s="2">
        <f>'Moving Avg'!H2619</f>
        <v>0.48749999999999993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  <c r="M2619" s="8">
        <f t="shared" si="400"/>
        <v>0</v>
      </c>
      <c r="N2619" s="8">
        <f t="shared" si="401"/>
        <v>100</v>
      </c>
      <c r="O2619" s="8">
        <f t="shared" si="402"/>
        <v>50</v>
      </c>
      <c r="P2619" s="8">
        <f t="shared" si="403"/>
        <v>16.5</v>
      </c>
      <c r="Q2619" s="9">
        <f t="shared" si="404"/>
        <v>44.975000000000001</v>
      </c>
      <c r="R2619" s="9">
        <f t="shared" si="405"/>
        <v>41.625</v>
      </c>
      <c r="S2619" s="9">
        <f t="shared" si="406"/>
        <v>34.924999999999997</v>
      </c>
      <c r="T2619" s="9">
        <f t="shared" si="407"/>
        <v>41.625</v>
      </c>
      <c r="U2619" s="8">
        <f t="shared" si="408"/>
        <v>40.508333333333333</v>
      </c>
      <c r="V2619" s="8">
        <f t="shared" si="409"/>
        <v>40.787499999999994</v>
      </c>
    </row>
    <row r="2620" spans="1:22" ht="13.5" x14ac:dyDescent="0.25">
      <c r="A2620" s="3">
        <f>RSI!A2620</f>
        <v>45821</v>
      </c>
      <c r="B2620" s="2">
        <f>RSI!B2620</f>
        <v>0.63</v>
      </c>
      <c r="C2620" s="2">
        <f>RSI!I2620</f>
        <v>64.021054293341223</v>
      </c>
      <c r="D2620" s="2">
        <f>MACD!E2620</f>
        <v>-4.3249611286427458E-2</v>
      </c>
      <c r="E2620" s="2">
        <f>MACD!F2620</f>
        <v>-1.8450896399701874E-2</v>
      </c>
      <c r="F2620" s="2">
        <f>'Moving Avg'!D2620</f>
        <v>0.63400000000000001</v>
      </c>
      <c r="G2620" s="2">
        <f>'Moving Avg'!F2620</f>
        <v>0.56350000000000011</v>
      </c>
      <c r="H2620" s="2">
        <f>'Moving Avg'!G2620</f>
        <v>0.53999999999999981</v>
      </c>
      <c r="I2620" s="2">
        <f>'Moving Avg'!H2620</f>
        <v>0.48784999999999995</v>
      </c>
      <c r="J2620" s="6" t="str">
        <f>OBV!F2620</f>
        <v>BEARISH</v>
      </c>
      <c r="K2620" s="6" t="str">
        <f>OBV!G2620</f>
        <v>NEUTRAL</v>
      </c>
      <c r="L2620" s="6" t="str">
        <f>OBV!H2620</f>
        <v>BEARISH DIVERGENCE</v>
      </c>
      <c r="M2620" s="8">
        <f t="shared" si="400"/>
        <v>25</v>
      </c>
      <c r="N2620" s="8">
        <f t="shared" si="401"/>
        <v>100</v>
      </c>
      <c r="O2620" s="8">
        <f t="shared" si="402"/>
        <v>50</v>
      </c>
      <c r="P2620" s="8">
        <f t="shared" si="403"/>
        <v>16.5</v>
      </c>
      <c r="Q2620" s="9">
        <f t="shared" si="404"/>
        <v>53.725000000000001</v>
      </c>
      <c r="R2620" s="9">
        <f t="shared" si="405"/>
        <v>46.625</v>
      </c>
      <c r="S2620" s="9">
        <f t="shared" si="406"/>
        <v>38.674999999999997</v>
      </c>
      <c r="T2620" s="9">
        <f t="shared" si="407"/>
        <v>47.875</v>
      </c>
      <c r="U2620" s="8">
        <f t="shared" si="408"/>
        <v>46.341666666666661</v>
      </c>
      <c r="V2620" s="8">
        <f t="shared" si="409"/>
        <v>46.724999999999994</v>
      </c>
    </row>
    <row r="2621" spans="1:22" ht="13.5" x14ac:dyDescent="0.25">
      <c r="A2621" s="3">
        <f>RSI!A2621</f>
        <v>45824</v>
      </c>
      <c r="B2621" s="2">
        <f>RSI!B2621</f>
        <v>0.63</v>
      </c>
      <c r="C2621" s="2">
        <f>RSI!I2621</f>
        <v>64.021054293341223</v>
      </c>
      <c r="D2621" s="2">
        <f>MACD!E2621</f>
        <v>-4.3080043234059673E-2</v>
      </c>
      <c r="E2621" s="2">
        <f>MACD!F2621</f>
        <v>-2.3376725766573434E-2</v>
      </c>
      <c r="F2621" s="2">
        <f>'Moving Avg'!D2621</f>
        <v>0.6359999999999999</v>
      </c>
      <c r="G2621" s="2">
        <f>'Moving Avg'!F2621</f>
        <v>0.56900000000000017</v>
      </c>
      <c r="H2621" s="2">
        <f>'Moving Avg'!G2621</f>
        <v>0.54459999999999975</v>
      </c>
      <c r="I2621" s="2">
        <f>'Moving Avg'!H2621</f>
        <v>0.48829999999999996</v>
      </c>
      <c r="J2621" s="6" t="str">
        <f>OBV!F2621</f>
        <v>BEARISH</v>
      </c>
      <c r="K2621" s="6" t="str">
        <f>OBV!G2621</f>
        <v>NEUTRAL</v>
      </c>
      <c r="L2621" s="6" t="str">
        <f>OBV!H2621</f>
        <v>BEARISH DIVERGENCE</v>
      </c>
      <c r="M2621" s="8">
        <f t="shared" si="400"/>
        <v>25</v>
      </c>
      <c r="N2621" s="8">
        <f t="shared" si="401"/>
        <v>45</v>
      </c>
      <c r="O2621" s="8">
        <f t="shared" si="402"/>
        <v>50</v>
      </c>
      <c r="P2621" s="8">
        <f t="shared" si="403"/>
        <v>16.5</v>
      </c>
      <c r="Q2621" s="9">
        <f t="shared" si="404"/>
        <v>34.475000000000001</v>
      </c>
      <c r="R2621" s="9">
        <f t="shared" si="405"/>
        <v>35.625</v>
      </c>
      <c r="S2621" s="9">
        <f t="shared" si="406"/>
        <v>30.425000000000001</v>
      </c>
      <c r="T2621" s="9">
        <f t="shared" si="407"/>
        <v>34.125</v>
      </c>
      <c r="U2621" s="8">
        <f t="shared" si="408"/>
        <v>33.508333333333333</v>
      </c>
      <c r="V2621" s="8">
        <f t="shared" si="409"/>
        <v>33.662499999999994</v>
      </c>
    </row>
    <row r="2622" spans="1:22" ht="13.5" x14ac:dyDescent="0.25">
      <c r="A2622" s="3">
        <f>RSI!A2622</f>
        <v>45825</v>
      </c>
      <c r="B2622" s="2">
        <f>RSI!B2622</f>
        <v>0.61</v>
      </c>
      <c r="C2622" s="2">
        <f>RSI!I2622</f>
        <v>57.724744530767751</v>
      </c>
      <c r="D2622" s="2">
        <f>MACD!E2622</f>
        <v>-3.8695566347058619E-2</v>
      </c>
      <c r="E2622" s="2">
        <f>MACD!F2622</f>
        <v>-2.6440493882670474E-2</v>
      </c>
      <c r="F2622" s="2">
        <f>'Moving Avg'!D2622</f>
        <v>0.63</v>
      </c>
      <c r="G2622" s="2">
        <f>'Moving Avg'!F2622</f>
        <v>0.57450000000000023</v>
      </c>
      <c r="H2622" s="2">
        <f>'Moving Avg'!G2622</f>
        <v>0.54859999999999975</v>
      </c>
      <c r="I2622" s="2">
        <f>'Moving Avg'!H2622</f>
        <v>0.48869999999999997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25</v>
      </c>
      <c r="N2622" s="8">
        <f t="shared" si="401"/>
        <v>45</v>
      </c>
      <c r="O2622" s="8">
        <f t="shared" si="402"/>
        <v>50</v>
      </c>
      <c r="P2622" s="8">
        <f t="shared" si="403"/>
        <v>16.5</v>
      </c>
      <c r="Q2622" s="9">
        <f t="shared" si="404"/>
        <v>34.475000000000001</v>
      </c>
      <c r="R2622" s="9">
        <f t="shared" si="405"/>
        <v>35.625</v>
      </c>
      <c r="S2622" s="9">
        <f t="shared" si="406"/>
        <v>30.425000000000001</v>
      </c>
      <c r="T2622" s="9">
        <f t="shared" si="407"/>
        <v>34.125</v>
      </c>
      <c r="U2622" s="8">
        <f t="shared" si="408"/>
        <v>33.508333333333333</v>
      </c>
      <c r="V2622" s="8">
        <f t="shared" si="409"/>
        <v>33.662499999999994</v>
      </c>
    </row>
    <row r="2623" spans="1:22" ht="13.5" x14ac:dyDescent="0.25">
      <c r="A2623" s="3">
        <f>RSI!A2623</f>
        <v>45826</v>
      </c>
      <c r="B2623" s="2">
        <f>RSI!B2623</f>
        <v>0.59</v>
      </c>
      <c r="C2623" s="2">
        <f>RSI!I2623</f>
        <v>52.196475996831474</v>
      </c>
      <c r="D2623" s="2">
        <f>MACD!E2623</f>
        <v>-3.3679858628216541E-2</v>
      </c>
      <c r="E2623" s="2">
        <f>MACD!F2623</f>
        <v>-2.7888366831779692E-2</v>
      </c>
      <c r="F2623" s="2">
        <f>'Moving Avg'!D2623</f>
        <v>0.622</v>
      </c>
      <c r="G2623" s="2">
        <f>'Moving Avg'!F2623</f>
        <v>0.58000000000000007</v>
      </c>
      <c r="H2623" s="2">
        <f>'Moving Avg'!G2623</f>
        <v>0.55199999999999971</v>
      </c>
      <c r="I2623" s="2">
        <f>'Moving Avg'!H2623</f>
        <v>0.4889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45</v>
      </c>
      <c r="O2623" s="8">
        <f t="shared" si="402"/>
        <v>50</v>
      </c>
      <c r="P2623" s="8">
        <f t="shared" si="403"/>
        <v>16.5</v>
      </c>
      <c r="Q2623" s="9">
        <f t="shared" si="404"/>
        <v>34.475000000000001</v>
      </c>
      <c r="R2623" s="9">
        <f t="shared" si="405"/>
        <v>35.625</v>
      </c>
      <c r="S2623" s="9">
        <f t="shared" si="406"/>
        <v>30.425000000000001</v>
      </c>
      <c r="T2623" s="9">
        <f t="shared" si="407"/>
        <v>34.125</v>
      </c>
      <c r="U2623" s="8">
        <f t="shared" si="408"/>
        <v>33.508333333333333</v>
      </c>
      <c r="V2623" s="8">
        <f t="shared" si="409"/>
        <v>33.662499999999994</v>
      </c>
    </row>
    <row r="2624" spans="1:22" ht="13.5" x14ac:dyDescent="0.25">
      <c r="A2624" s="3">
        <f>RSI!A2624</f>
        <v>45827</v>
      </c>
      <c r="B2624" s="2">
        <f>RSI!B2624</f>
        <v>0.61</v>
      </c>
      <c r="C2624" s="2">
        <f>RSI!I2624</f>
        <v>56.665806883450678</v>
      </c>
      <c r="D2624" s="2">
        <f>MACD!E2624</f>
        <v>-2.7884875559286648E-2</v>
      </c>
      <c r="E2624" s="2">
        <f>MACD!F2624</f>
        <v>-2.7887668577281085E-2</v>
      </c>
      <c r="F2624" s="2">
        <f>'Moving Avg'!D2624</f>
        <v>0.61399999999999999</v>
      </c>
      <c r="G2624" s="2">
        <f>'Moving Avg'!F2624</f>
        <v>0.58550000000000002</v>
      </c>
      <c r="H2624" s="2">
        <f>'Moving Avg'!G2624</f>
        <v>0.55559999999999976</v>
      </c>
      <c r="I2624" s="2">
        <f>'Moving Avg'!H2624</f>
        <v>0.48910000000000003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16.5</v>
      </c>
      <c r="Q2624" s="9">
        <f t="shared" si="404"/>
        <v>18.725000000000001</v>
      </c>
      <c r="R2624" s="9">
        <f t="shared" si="405"/>
        <v>26.625</v>
      </c>
      <c r="S2624" s="9">
        <f t="shared" si="406"/>
        <v>23.675000000000001</v>
      </c>
      <c r="T2624" s="9">
        <f t="shared" si="407"/>
        <v>22.875</v>
      </c>
      <c r="U2624" s="8">
        <f t="shared" si="408"/>
        <v>23.008333333333336</v>
      </c>
      <c r="V2624" s="8">
        <f t="shared" si="409"/>
        <v>22.975000000000001</v>
      </c>
    </row>
    <row r="2625" spans="1:22" ht="13.5" x14ac:dyDescent="0.25">
      <c r="A2625" s="3">
        <f>RSI!A2625</f>
        <v>45828</v>
      </c>
      <c r="B2625" s="2">
        <f>RSI!B2625</f>
        <v>0.63</v>
      </c>
      <c r="C2625" s="2">
        <f>RSI!I2625</f>
        <v>60.629816653069767</v>
      </c>
      <c r="D2625" s="2">
        <f>MACD!E2625</f>
        <v>-2.308385035645788E-2</v>
      </c>
      <c r="E2625" s="2">
        <f>MACD!F2625</f>
        <v>-2.6926904933116447E-2</v>
      </c>
      <c r="F2625" s="2">
        <f>'Moving Avg'!D2625</f>
        <v>0.61399999999999999</v>
      </c>
      <c r="G2625" s="2">
        <f>'Moving Avg'!F2625</f>
        <v>0.59099999999999997</v>
      </c>
      <c r="H2625" s="2">
        <f>'Moving Avg'!G2625</f>
        <v>0.55939999999999979</v>
      </c>
      <c r="I2625" s="2">
        <f>'Moving Avg'!H2625</f>
        <v>0.48930000000000001</v>
      </c>
      <c r="J2625" s="6" t="str">
        <f>OBV!F2625</f>
        <v>BEARISH</v>
      </c>
      <c r="K2625" s="6" t="str">
        <f>OBV!G2625</f>
        <v>NEUTRAL</v>
      </c>
      <c r="L2625" s="6" t="str">
        <f>OBV!H2625</f>
        <v>NEUTRAL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16.5</v>
      </c>
      <c r="Q2625" s="9">
        <f t="shared" si="404"/>
        <v>18.725000000000001</v>
      </c>
      <c r="R2625" s="9">
        <f t="shared" si="405"/>
        <v>26.625</v>
      </c>
      <c r="S2625" s="9">
        <f t="shared" si="406"/>
        <v>23.675000000000001</v>
      </c>
      <c r="T2625" s="9">
        <f t="shared" si="407"/>
        <v>22.875</v>
      </c>
      <c r="U2625" s="8">
        <f t="shared" si="408"/>
        <v>23.008333333333336</v>
      </c>
      <c r="V2625" s="8">
        <f t="shared" si="409"/>
        <v>22.975000000000001</v>
      </c>
    </row>
    <row r="2626" spans="1:22" ht="13.5" x14ac:dyDescent="0.25">
      <c r="A2626" s="3">
        <f>RSI!A2626</f>
        <v>45831</v>
      </c>
      <c r="B2626" s="2">
        <f>RSI!B2626</f>
        <v>0.61</v>
      </c>
      <c r="C2626" s="2">
        <f>RSI!I2626</f>
        <v>55.192680918147637</v>
      </c>
      <c r="D2626" s="2">
        <f>MACD!E2626</f>
        <v>-1.6267276760435934E-2</v>
      </c>
      <c r="E2626" s="2">
        <f>MACD!F2626</f>
        <v>-2.4794979298580346E-2</v>
      </c>
      <c r="F2626" s="2">
        <f>'Moving Avg'!D2626</f>
        <v>0.61</v>
      </c>
      <c r="G2626" s="2">
        <f>'Moving Avg'!F2626</f>
        <v>0.59550000000000003</v>
      </c>
      <c r="H2626" s="2">
        <f>'Moving Avg'!G2626</f>
        <v>0.56259999999999977</v>
      </c>
      <c r="I2626" s="2">
        <f>'Moving Avg'!H2626</f>
        <v>0.48930000000000001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18.725000000000001</v>
      </c>
      <c r="R2626" s="9">
        <f t="shared" si="405"/>
        <v>26.625</v>
      </c>
      <c r="S2626" s="9">
        <f t="shared" si="406"/>
        <v>23.675000000000001</v>
      </c>
      <c r="T2626" s="9">
        <f t="shared" si="407"/>
        <v>22.875</v>
      </c>
      <c r="U2626" s="8">
        <f t="shared" si="408"/>
        <v>23.008333333333336</v>
      </c>
      <c r="V2626" s="8">
        <f t="shared" si="409"/>
        <v>22.975000000000001</v>
      </c>
    </row>
    <row r="2627" spans="1:22" ht="13.5" x14ac:dyDescent="0.25">
      <c r="A2627" s="3">
        <f>RSI!A2627</f>
        <v>45832</v>
      </c>
      <c r="B2627" s="2">
        <f>RSI!B2627</f>
        <v>0.61</v>
      </c>
      <c r="C2627" s="2">
        <f>RSI!I2627</f>
        <v>55.192680918147644</v>
      </c>
      <c r="D2627" s="2">
        <f>MACD!E2627</f>
        <v>-7.5503911594450024E-3</v>
      </c>
      <c r="E2627" s="2">
        <f>MACD!F2627</f>
        <v>-2.1346061670753279E-2</v>
      </c>
      <c r="F2627" s="2">
        <f>'Moving Avg'!D2627</f>
        <v>0.61</v>
      </c>
      <c r="G2627" s="2">
        <f>'Moving Avg'!F2627</f>
        <v>0.59899999999999998</v>
      </c>
      <c r="H2627" s="2">
        <f>'Moving Avg'!G2627</f>
        <v>0.56539999999999979</v>
      </c>
      <c r="I2627" s="2">
        <f>'Moving Avg'!H2627</f>
        <v>0.48934999999999995</v>
      </c>
      <c r="J2627" s="6" t="str">
        <f>OBV!F2627</f>
        <v>BULLISH</v>
      </c>
      <c r="K2627" s="6" t="str">
        <f>OBV!G2627</f>
        <v>NEUTRAL</v>
      </c>
      <c r="L2627" s="6" t="str">
        <f>OBV!H2627</f>
        <v>NEUTRAL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49.5</v>
      </c>
      <c r="Q2627" s="9">
        <f t="shared" ref="Q2627:Q2690" si="414">0.35*M2627+N2627*0.35+O2627*0.15+P2627*0.15</f>
        <v>23.675000000000001</v>
      </c>
      <c r="R2627" s="9">
        <f t="shared" ref="R2627:R2690" si="415">M2627*0.2+N2627*0.2+O2627*0.35+P2627*0.25</f>
        <v>34.875</v>
      </c>
      <c r="S2627" s="9">
        <f t="shared" ref="S2627:S2690" si="416">M2627*0.15+N2627*0.15+O2627*0.25+P2627*0.45</f>
        <v>38.525000000000006</v>
      </c>
      <c r="T2627" s="9">
        <f t="shared" ref="T2627:T2690" si="417">0.25*SUM(M2627:P2627)</f>
        <v>31.125</v>
      </c>
      <c r="U2627" s="8">
        <f t="shared" ref="U2627:U2690" si="418">SUM(Q2627:S2627)/3</f>
        <v>32.358333333333334</v>
      </c>
      <c r="V2627" s="8">
        <f t="shared" ref="V2627:V2690" si="419">SUM(Q2627:T2627)/4</f>
        <v>32.049999999999997</v>
      </c>
    </row>
    <row r="2628" spans="1:22" ht="13.5" x14ac:dyDescent="0.25">
      <c r="A2628" s="3">
        <f>RSI!A2628</f>
        <v>45833</v>
      </c>
      <c r="B2628" s="2">
        <f>RSI!B2628</f>
        <v>0.59</v>
      </c>
      <c r="C2628" s="2">
        <f>RSI!I2628</f>
        <v>49.993154079901501</v>
      </c>
      <c r="D2628" s="2">
        <f>MACD!E2628</f>
        <v>-3.4997775514222784E-4</v>
      </c>
      <c r="E2628" s="2">
        <f>MACD!F2628</f>
        <v>-1.7146844887631067E-2</v>
      </c>
      <c r="F2628" s="2">
        <f>'Moving Avg'!D2628</f>
        <v>0.61</v>
      </c>
      <c r="G2628" s="2">
        <f>'Moving Avg'!F2628</f>
        <v>0.60199999999999998</v>
      </c>
      <c r="H2628" s="2">
        <f>'Moving Avg'!G2628</f>
        <v>0.56779999999999975</v>
      </c>
      <c r="I2628" s="2">
        <f>'Moving Avg'!H2628</f>
        <v>0.48930000000000001</v>
      </c>
      <c r="J2628" s="6" t="str">
        <f>OBV!F2628</f>
        <v>BULLISH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49.5</v>
      </c>
      <c r="Q2628" s="9">
        <f t="shared" si="414"/>
        <v>23.675000000000001</v>
      </c>
      <c r="R2628" s="9">
        <f t="shared" si="415"/>
        <v>34.875</v>
      </c>
      <c r="S2628" s="9">
        <f t="shared" si="416"/>
        <v>38.525000000000006</v>
      </c>
      <c r="T2628" s="9">
        <f t="shared" si="417"/>
        <v>31.125</v>
      </c>
      <c r="U2628" s="8">
        <f t="shared" si="418"/>
        <v>32.358333333333334</v>
      </c>
      <c r="V2628" s="8">
        <f t="shared" si="419"/>
        <v>32.049999999999997</v>
      </c>
    </row>
    <row r="2629" spans="1:22" ht="13.5" x14ac:dyDescent="0.25">
      <c r="A2629" s="3">
        <f>RSI!A2629</f>
        <v>45835</v>
      </c>
      <c r="B2629" s="2">
        <f>RSI!B2629</f>
        <v>0.59</v>
      </c>
      <c r="C2629" s="2">
        <f>RSI!I2629</f>
        <v>49.993154079901501</v>
      </c>
      <c r="D2629" s="2">
        <f>MACD!E2629</f>
        <v>8.8281236613928504E-3</v>
      </c>
      <c r="E2629" s="2">
        <f>MACD!F2629</f>
        <v>-1.1951851177826284E-2</v>
      </c>
      <c r="F2629" s="2">
        <f>'Moving Avg'!D2629</f>
        <v>0.60599999999999998</v>
      </c>
      <c r="G2629" s="2">
        <f>'Moving Avg'!F2629</f>
        <v>0.60549999999999993</v>
      </c>
      <c r="H2629" s="2">
        <f>'Moving Avg'!G2629</f>
        <v>0.57019999999999971</v>
      </c>
      <c r="I2629" s="2">
        <f>'Moving Avg'!H2629</f>
        <v>0.48924999999999996</v>
      </c>
      <c r="J2629" s="6" t="str">
        <f>OBV!F2629</f>
        <v>BULLISH</v>
      </c>
      <c r="K2629" s="6" t="str">
        <f>OBV!G2629</f>
        <v>NEUTRAL</v>
      </c>
      <c r="L2629" s="6" t="str">
        <f>OBV!H2629</f>
        <v>BULLISH DIVERGENCE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66.5</v>
      </c>
      <c r="Q2629" s="9">
        <f t="shared" si="414"/>
        <v>26.225000000000001</v>
      </c>
      <c r="R2629" s="9">
        <f t="shared" si="415"/>
        <v>39.125</v>
      </c>
      <c r="S2629" s="9">
        <f t="shared" si="416"/>
        <v>46.174999999999997</v>
      </c>
      <c r="T2629" s="9">
        <f t="shared" si="417"/>
        <v>35.375</v>
      </c>
      <c r="U2629" s="8">
        <f t="shared" si="418"/>
        <v>37.174999999999997</v>
      </c>
      <c r="V2629" s="8">
        <f t="shared" si="419"/>
        <v>36.724999999999994</v>
      </c>
    </row>
    <row r="2630" spans="1:22" ht="13.5" x14ac:dyDescent="0.25">
      <c r="A2630" s="3">
        <f>RSI!A2630</f>
        <v>45838</v>
      </c>
      <c r="B2630" s="2">
        <f>RSI!B2630</f>
        <v>0.56999999999999995</v>
      </c>
      <c r="C2630" s="2">
        <f>RSI!I2630</f>
        <v>45.069020553262419</v>
      </c>
      <c r="D2630" s="2">
        <f>MACD!E2630</f>
        <v>1.500665755000119E-2</v>
      </c>
      <c r="E2630" s="2">
        <f>MACD!F2630</f>
        <v>-6.5601494322607909E-3</v>
      </c>
      <c r="F2630" s="2">
        <f>'Moving Avg'!D2630</f>
        <v>0.59399999999999997</v>
      </c>
      <c r="G2630" s="2">
        <f>'Moving Avg'!F2630</f>
        <v>0.60699999999999998</v>
      </c>
      <c r="H2630" s="2">
        <f>'Moving Avg'!G2630</f>
        <v>0.57179999999999975</v>
      </c>
      <c r="I2630" s="2">
        <f>'Moving Avg'!H2630</f>
        <v>0.48909999999999998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16.5</v>
      </c>
      <c r="Q2630" s="9">
        <f t="shared" si="414"/>
        <v>18.725000000000001</v>
      </c>
      <c r="R2630" s="9">
        <f t="shared" si="415"/>
        <v>26.625</v>
      </c>
      <c r="S2630" s="9">
        <f t="shared" si="416"/>
        <v>23.675000000000001</v>
      </c>
      <c r="T2630" s="9">
        <f t="shared" si="417"/>
        <v>22.875</v>
      </c>
      <c r="U2630" s="8">
        <f t="shared" si="418"/>
        <v>23.008333333333336</v>
      </c>
      <c r="V2630" s="8">
        <f t="shared" si="419"/>
        <v>22.975000000000001</v>
      </c>
    </row>
    <row r="2631" spans="1:22" ht="13.5" x14ac:dyDescent="0.25">
      <c r="A2631" s="3">
        <f>RSI!A2631</f>
        <v>45839</v>
      </c>
      <c r="B2631" s="2">
        <f>RSI!B2631</f>
        <v>0.56999999999999995</v>
      </c>
      <c r="C2631" s="2">
        <f>RSI!I2631</f>
        <v>45.069020553262419</v>
      </c>
      <c r="D2631" s="2">
        <f>MACD!E2631</f>
        <v>2.0360133872415309E-2</v>
      </c>
      <c r="E2631" s="2">
        <f>MACD!F2631</f>
        <v>-1.1760927713255712E-3</v>
      </c>
      <c r="F2631" s="2">
        <f>'Moving Avg'!D2631</f>
        <v>0.58599999999999997</v>
      </c>
      <c r="G2631" s="2">
        <f>'Moving Avg'!F2631</f>
        <v>0.60750000000000004</v>
      </c>
      <c r="H2631" s="2">
        <f>'Moving Avg'!G2631</f>
        <v>0.57379999999999975</v>
      </c>
      <c r="I2631" s="2">
        <f>'Moving Avg'!H2631</f>
        <v>0.4888499999999999</v>
      </c>
      <c r="J2631" s="6" t="str">
        <f>OBV!F2631</f>
        <v>BEARISH</v>
      </c>
      <c r="K2631" s="6" t="str">
        <f>OBV!G2631</f>
        <v>NEUTRAL</v>
      </c>
      <c r="L2631" s="6" t="str">
        <f>OBV!H2631</f>
        <v>CONFIRMED BEARISH</v>
      </c>
      <c r="M2631" s="8">
        <f t="shared" si="410"/>
        <v>25</v>
      </c>
      <c r="N2631" s="8">
        <f t="shared" si="411"/>
        <v>0</v>
      </c>
      <c r="O2631" s="8">
        <f t="shared" si="412"/>
        <v>50</v>
      </c>
      <c r="P2631" s="8">
        <f t="shared" si="413"/>
        <v>16.5</v>
      </c>
      <c r="Q2631" s="9">
        <f t="shared" si="414"/>
        <v>18.725000000000001</v>
      </c>
      <c r="R2631" s="9">
        <f t="shared" si="415"/>
        <v>26.625</v>
      </c>
      <c r="S2631" s="9">
        <f t="shared" si="416"/>
        <v>23.675000000000001</v>
      </c>
      <c r="T2631" s="9">
        <f t="shared" si="417"/>
        <v>22.875</v>
      </c>
      <c r="U2631" s="8">
        <f t="shared" si="418"/>
        <v>23.008333333333336</v>
      </c>
      <c r="V2631" s="8">
        <f t="shared" si="419"/>
        <v>22.975000000000001</v>
      </c>
    </row>
    <row r="2632" spans="1:22" ht="13.5" x14ac:dyDescent="0.25">
      <c r="A2632" s="3">
        <f>RSI!A2632</f>
        <v>45840</v>
      </c>
      <c r="B2632" s="2">
        <f>RSI!B2632</f>
        <v>0.55000000000000004</v>
      </c>
      <c r="C2632" s="2">
        <f>RSI!I2632</f>
        <v>40.448498426240526</v>
      </c>
      <c r="D2632" s="2">
        <f>MACD!E2632</f>
        <v>2.3410747699122436E-2</v>
      </c>
      <c r="E2632" s="2">
        <f>MACD!F2632</f>
        <v>3.7412753227640304E-3</v>
      </c>
      <c r="F2632" s="2">
        <f>'Moving Avg'!D2632</f>
        <v>0.57400000000000007</v>
      </c>
      <c r="G2632" s="2">
        <f>'Moving Avg'!F2632</f>
        <v>0.60600000000000009</v>
      </c>
      <c r="H2632" s="2">
        <f>'Moving Avg'!G2632</f>
        <v>0.57499999999999973</v>
      </c>
      <c r="I2632" s="2">
        <f>'Moving Avg'!H2632</f>
        <v>0.48849999999999988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0</v>
      </c>
      <c r="O2632" s="8">
        <f t="shared" si="412"/>
        <v>50</v>
      </c>
      <c r="P2632" s="8">
        <f t="shared" si="413"/>
        <v>16.5</v>
      </c>
      <c r="Q2632" s="9">
        <f t="shared" si="414"/>
        <v>18.725000000000001</v>
      </c>
      <c r="R2632" s="9">
        <f t="shared" si="415"/>
        <v>26.625</v>
      </c>
      <c r="S2632" s="9">
        <f t="shared" si="416"/>
        <v>23.675000000000001</v>
      </c>
      <c r="T2632" s="9">
        <f t="shared" si="417"/>
        <v>22.875</v>
      </c>
      <c r="U2632" s="8">
        <f t="shared" si="418"/>
        <v>23.008333333333336</v>
      </c>
      <c r="V2632" s="8">
        <f t="shared" si="419"/>
        <v>22.975000000000001</v>
      </c>
    </row>
    <row r="2633" spans="1:22" ht="13.5" x14ac:dyDescent="0.25">
      <c r="A2633" s="3">
        <f>RSI!A2633</f>
        <v>45841</v>
      </c>
      <c r="B2633" s="2">
        <f>RSI!B2633</f>
        <v>0.53</v>
      </c>
      <c r="C2633" s="2">
        <f>RSI!I2633</f>
        <v>36.426723794034103</v>
      </c>
      <c r="D2633" s="2">
        <f>MACD!E2633</f>
        <v>2.4622359697834661E-2</v>
      </c>
      <c r="E2633" s="2">
        <f>MACD!F2633</f>
        <v>7.9174921977781566E-3</v>
      </c>
      <c r="F2633" s="2">
        <f>'Moving Avg'!D2633</f>
        <v>0.56200000000000006</v>
      </c>
      <c r="G2633" s="2">
        <f>'Moving Avg'!F2633</f>
        <v>0.60350000000000004</v>
      </c>
      <c r="H2633" s="2">
        <f>'Moving Avg'!G2633</f>
        <v>0.5753999999999998</v>
      </c>
      <c r="I2633" s="2">
        <f>'Moving Avg'!H2633</f>
        <v>0.48804999999999987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25</v>
      </c>
      <c r="N2633" s="8">
        <f t="shared" si="411"/>
        <v>0</v>
      </c>
      <c r="O2633" s="8">
        <f t="shared" si="412"/>
        <v>50</v>
      </c>
      <c r="P2633" s="8">
        <f t="shared" si="413"/>
        <v>16.5</v>
      </c>
      <c r="Q2633" s="9">
        <f t="shared" si="414"/>
        <v>18.725000000000001</v>
      </c>
      <c r="R2633" s="9">
        <f t="shared" si="415"/>
        <v>26.625</v>
      </c>
      <c r="S2633" s="9">
        <f t="shared" si="416"/>
        <v>23.675000000000001</v>
      </c>
      <c r="T2633" s="9">
        <f t="shared" si="417"/>
        <v>22.875</v>
      </c>
      <c r="U2633" s="8">
        <f t="shared" si="418"/>
        <v>23.008333333333336</v>
      </c>
      <c r="V2633" s="8">
        <f t="shared" si="419"/>
        <v>22.975000000000001</v>
      </c>
    </row>
    <row r="2634" spans="1:22" ht="13.5" x14ac:dyDescent="0.25">
      <c r="A2634" s="3">
        <f>RSI!A2634</f>
        <v>45842</v>
      </c>
      <c r="B2634" s="2">
        <f>RSI!B2634</f>
        <v>0.51</v>
      </c>
      <c r="C2634" s="2">
        <f>RSI!I2634</f>
        <v>32.903486248208523</v>
      </c>
      <c r="D2634" s="2">
        <f>MACD!E2634</f>
        <v>3.0533196908246296E-2</v>
      </c>
      <c r="E2634" s="2">
        <f>MACD!F2634</f>
        <v>1.2440633139871786E-2</v>
      </c>
      <c r="F2634" s="2">
        <f>'Moving Avg'!D2634</f>
        <v>0.54599999999999993</v>
      </c>
      <c r="G2634" s="2">
        <f>'Moving Avg'!F2634</f>
        <v>0.59899999999999998</v>
      </c>
      <c r="H2634" s="2">
        <f>'Moving Avg'!G2634</f>
        <v>0.57579999999999987</v>
      </c>
      <c r="I2634" s="2">
        <f>'Moving Avg'!H2634</f>
        <v>0.48749999999999988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25</v>
      </c>
      <c r="N2634" s="8">
        <f t="shared" si="411"/>
        <v>0</v>
      </c>
      <c r="O2634" s="8">
        <f t="shared" si="412"/>
        <v>50</v>
      </c>
      <c r="P2634" s="8">
        <f t="shared" si="413"/>
        <v>16.5</v>
      </c>
      <c r="Q2634" s="9">
        <f t="shared" si="414"/>
        <v>18.725000000000001</v>
      </c>
      <c r="R2634" s="9">
        <f t="shared" si="415"/>
        <v>26.625</v>
      </c>
      <c r="S2634" s="9">
        <f t="shared" si="416"/>
        <v>23.675000000000001</v>
      </c>
      <c r="T2634" s="9">
        <f t="shared" si="417"/>
        <v>22.875</v>
      </c>
      <c r="U2634" s="8">
        <f t="shared" si="418"/>
        <v>23.008333333333336</v>
      </c>
      <c r="V2634" s="8">
        <f t="shared" si="419"/>
        <v>22.975000000000001</v>
      </c>
    </row>
    <row r="2635" spans="1:22" ht="13.5" x14ac:dyDescent="0.25">
      <c r="A2635" s="3">
        <f>RSI!A2635</f>
        <v>45845</v>
      </c>
      <c r="B2635" s="2">
        <f>RSI!B2635</f>
        <v>0.49</v>
      </c>
      <c r="C2635" s="2">
        <f>RSI!I2635</f>
        <v>29.799527932143036</v>
      </c>
      <c r="D2635" s="2">
        <f>MACD!E2635</f>
        <v>4.0514243760754076E-2</v>
      </c>
      <c r="E2635" s="2">
        <f>MACD!F2635</f>
        <v>1.8055355264048244E-2</v>
      </c>
      <c r="F2635" s="2">
        <f>'Moving Avg'!D2635</f>
        <v>0.53</v>
      </c>
      <c r="G2635" s="2">
        <f>'Moving Avg'!F2635</f>
        <v>0.59300000000000008</v>
      </c>
      <c r="H2635" s="2">
        <f>'Moving Avg'!G2635</f>
        <v>0.57559999999999989</v>
      </c>
      <c r="I2635" s="2">
        <f>'Moving Avg'!H2635</f>
        <v>0.48694999999999977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50</v>
      </c>
      <c r="P2635" s="8">
        <f t="shared" si="413"/>
        <v>33</v>
      </c>
      <c r="Q2635" s="9">
        <f t="shared" si="414"/>
        <v>29.95</v>
      </c>
      <c r="R2635" s="9">
        <f t="shared" si="415"/>
        <v>35.75</v>
      </c>
      <c r="S2635" s="9">
        <f t="shared" si="416"/>
        <v>34.85</v>
      </c>
      <c r="T2635" s="9">
        <f t="shared" si="417"/>
        <v>33.25</v>
      </c>
      <c r="U2635" s="8">
        <f t="shared" si="418"/>
        <v>33.516666666666673</v>
      </c>
      <c r="V2635" s="8">
        <f t="shared" si="419"/>
        <v>33.450000000000003</v>
      </c>
    </row>
    <row r="2636" spans="1:22" ht="13.5" x14ac:dyDescent="0.25">
      <c r="A2636" s="3">
        <f>RSI!A2636</f>
        <v>45846</v>
      </c>
      <c r="B2636" s="2">
        <f>RSI!B2636</f>
        <v>0.47</v>
      </c>
      <c r="C2636" s="2">
        <f>RSI!I2636</f>
        <v>27.051334238705721</v>
      </c>
      <c r="D2636" s="2">
        <f>MACD!E2636</f>
        <v>4.7872451479832656E-2</v>
      </c>
      <c r="E2636" s="2">
        <f>MACD!F2636</f>
        <v>2.4018774507205128E-2</v>
      </c>
      <c r="F2636" s="2">
        <f>'Moving Avg'!D2636</f>
        <v>0.51</v>
      </c>
      <c r="G2636" s="2">
        <f>'Moving Avg'!F2636</f>
        <v>0.58550000000000013</v>
      </c>
      <c r="H2636" s="2">
        <f>'Moving Avg'!G2636</f>
        <v>0.57459999999999989</v>
      </c>
      <c r="I2636" s="2">
        <f>'Moving Avg'!H2636</f>
        <v>0.48639999999999978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50</v>
      </c>
      <c r="P2636" s="8">
        <f t="shared" si="413"/>
        <v>33</v>
      </c>
      <c r="Q2636" s="9">
        <f t="shared" si="414"/>
        <v>29.95</v>
      </c>
      <c r="R2636" s="9">
        <f t="shared" si="415"/>
        <v>35.75</v>
      </c>
      <c r="S2636" s="9">
        <f t="shared" si="416"/>
        <v>34.85</v>
      </c>
      <c r="T2636" s="9">
        <f t="shared" si="417"/>
        <v>33.25</v>
      </c>
      <c r="U2636" s="8">
        <f t="shared" si="418"/>
        <v>33.516666666666673</v>
      </c>
      <c r="V2636" s="8">
        <f t="shared" si="419"/>
        <v>33.450000000000003</v>
      </c>
    </row>
    <row r="2637" spans="1:22" ht="13.5" x14ac:dyDescent="0.25">
      <c r="A2637" s="3">
        <f>RSI!A2637</f>
        <v>45847</v>
      </c>
      <c r="B2637" s="2">
        <f>RSI!B2637</f>
        <v>0.45</v>
      </c>
      <c r="C2637" s="2">
        <f>RSI!I2637</f>
        <v>24.607405882217932</v>
      </c>
      <c r="D2637" s="2">
        <f>MACD!E2637</f>
        <v>5.6168797111819324E-2</v>
      </c>
      <c r="E2637" s="2">
        <f>MACD!F2637</f>
        <v>3.0448779028127971E-2</v>
      </c>
      <c r="F2637" s="2">
        <f>'Moving Avg'!D2637</f>
        <v>0.49000000000000005</v>
      </c>
      <c r="G2637" s="2">
        <f>'Moving Avg'!F2637</f>
        <v>0.57599999999999996</v>
      </c>
      <c r="H2637" s="2">
        <f>'Moving Avg'!G2637</f>
        <v>0.57279999999999986</v>
      </c>
      <c r="I2637" s="2">
        <f>'Moving Avg'!H2637</f>
        <v>0.48574999999999979</v>
      </c>
      <c r="J2637" s="6" t="str">
        <f>OBV!F2637</f>
        <v>BEARISH</v>
      </c>
      <c r="K2637" s="6" t="str">
        <f>OBV!G2637</f>
        <v>STRONG</v>
      </c>
      <c r="L2637" s="6" t="str">
        <f>OBV!H2637</f>
        <v>CONFIRMED BEARISH</v>
      </c>
      <c r="M2637" s="8">
        <f t="shared" si="410"/>
        <v>50</v>
      </c>
      <c r="N2637" s="8">
        <f t="shared" si="411"/>
        <v>0</v>
      </c>
      <c r="O2637" s="8">
        <f t="shared" si="412"/>
        <v>50</v>
      </c>
      <c r="P2637" s="8">
        <f t="shared" si="413"/>
        <v>33</v>
      </c>
      <c r="Q2637" s="9">
        <f t="shared" si="414"/>
        <v>29.95</v>
      </c>
      <c r="R2637" s="9">
        <f t="shared" si="415"/>
        <v>35.75</v>
      </c>
      <c r="S2637" s="9">
        <f t="shared" si="416"/>
        <v>34.85</v>
      </c>
      <c r="T2637" s="9">
        <f t="shared" si="417"/>
        <v>33.25</v>
      </c>
      <c r="U2637" s="8">
        <f t="shared" si="418"/>
        <v>33.516666666666673</v>
      </c>
      <c r="V2637" s="8">
        <f t="shared" si="419"/>
        <v>33.450000000000003</v>
      </c>
    </row>
    <row r="2638" spans="1:22" ht="13.5" x14ac:dyDescent="0.25">
      <c r="A2638" s="3">
        <f>RSI!A2638</f>
        <v>45848</v>
      </c>
      <c r="B2638" s="2">
        <f>RSI!B2638</f>
        <v>0.47</v>
      </c>
      <c r="C2638" s="2">
        <f>RSI!I2638</f>
        <v>31.292234648604762</v>
      </c>
      <c r="D2638" s="2">
        <f>MACD!E2638</f>
        <v>5.9293640018796778E-2</v>
      </c>
      <c r="E2638" s="2">
        <f>MACD!F2638</f>
        <v>3.6217751226261738E-2</v>
      </c>
      <c r="F2638" s="2">
        <f>'Moving Avg'!D2638</f>
        <v>0.47799999999999992</v>
      </c>
      <c r="G2638" s="2">
        <f>'Moving Avg'!F2638</f>
        <v>0.56800000000000006</v>
      </c>
      <c r="H2638" s="2">
        <f>'Moving Avg'!G2638</f>
        <v>0.57099999999999984</v>
      </c>
      <c r="I2638" s="2">
        <f>'Moving Avg'!H2638</f>
        <v>0.48509999999999986</v>
      </c>
      <c r="J2638" s="6" t="str">
        <f>OBV!F2638</f>
        <v>BEARISH</v>
      </c>
      <c r="K2638" s="6" t="str">
        <f>OBV!G2638</f>
        <v>STRONG</v>
      </c>
      <c r="L2638" s="6" t="str">
        <f>OBV!H2638</f>
        <v>CONFIRMED BEARISH</v>
      </c>
      <c r="M2638" s="8">
        <f t="shared" si="410"/>
        <v>25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13.7</v>
      </c>
      <c r="R2638" s="9">
        <f t="shared" si="415"/>
        <v>13.25</v>
      </c>
      <c r="S2638" s="9">
        <f t="shared" si="416"/>
        <v>18.600000000000001</v>
      </c>
      <c r="T2638" s="9">
        <f t="shared" si="417"/>
        <v>14.5</v>
      </c>
      <c r="U2638" s="8">
        <f t="shared" si="418"/>
        <v>15.183333333333332</v>
      </c>
      <c r="V2638" s="8">
        <f t="shared" si="419"/>
        <v>15.012499999999999</v>
      </c>
    </row>
    <row r="2639" spans="1:22" ht="13.5" x14ac:dyDescent="0.25">
      <c r="A2639" s="3">
        <f>RSI!A2639</f>
        <v>45849</v>
      </c>
      <c r="B2639" s="2">
        <f>RSI!B2639</f>
        <v>0.49</v>
      </c>
      <c r="C2639" s="2">
        <f>RSI!I2639</f>
        <v>37.281102110659404</v>
      </c>
      <c r="D2639" s="2">
        <f>MACD!E2639</f>
        <v>6.0952207652254398E-2</v>
      </c>
      <c r="E2639" s="2">
        <f>MACD!F2639</f>
        <v>4.1164642511460271E-2</v>
      </c>
      <c r="F2639" s="2">
        <f>'Moving Avg'!D2639</f>
        <v>0.47400000000000003</v>
      </c>
      <c r="G2639" s="2">
        <f>'Moving Avg'!F2639</f>
        <v>0.56000000000000005</v>
      </c>
      <c r="H2639" s="2">
        <f>'Moving Avg'!G2639</f>
        <v>0.56919999999999982</v>
      </c>
      <c r="I2639" s="2">
        <f>'Moving Avg'!H2639</f>
        <v>0.48444999999999988</v>
      </c>
      <c r="J2639" s="6" t="str">
        <f>OBV!F2639</f>
        <v>BEARISH</v>
      </c>
      <c r="K2639" s="6" t="str">
        <f>OBV!G2639</f>
        <v>STRONG</v>
      </c>
      <c r="L2639" s="6" t="str">
        <f>OBV!H2639</f>
        <v>CONFIRMED BEARISH</v>
      </c>
      <c r="M2639" s="8">
        <f t="shared" si="410"/>
        <v>25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13.7</v>
      </c>
      <c r="R2639" s="9">
        <f t="shared" si="415"/>
        <v>13.25</v>
      </c>
      <c r="S2639" s="9">
        <f t="shared" si="416"/>
        <v>18.600000000000001</v>
      </c>
      <c r="T2639" s="9">
        <f t="shared" si="417"/>
        <v>14.5</v>
      </c>
      <c r="U2639" s="8">
        <f t="shared" si="418"/>
        <v>15.183333333333332</v>
      </c>
      <c r="V2639" s="8">
        <f t="shared" si="419"/>
        <v>15.012499999999999</v>
      </c>
    </row>
    <row r="2640" spans="1:22" ht="13.5" x14ac:dyDescent="0.25">
      <c r="A2640" s="3">
        <f>RSI!A2640</f>
        <v>45852</v>
      </c>
      <c r="B2640" s="2">
        <f>RSI!B2640</f>
        <v>0.51</v>
      </c>
      <c r="C2640" s="2">
        <f>RSI!I2640</f>
        <v>42.663261406734819</v>
      </c>
      <c r="D2640" s="2">
        <f>MACD!E2640</f>
        <v>5.8138239756504562E-2</v>
      </c>
      <c r="E2640" s="2">
        <f>MACD!F2640</f>
        <v>4.4559361960469127E-2</v>
      </c>
      <c r="F2640" s="2">
        <f>'Moving Avg'!D2640</f>
        <v>0.47799999999999992</v>
      </c>
      <c r="G2640" s="2">
        <f>'Moving Avg'!F2640</f>
        <v>0.55400000000000005</v>
      </c>
      <c r="H2640" s="2">
        <f>'Moving Avg'!G2640</f>
        <v>0.5673999999999999</v>
      </c>
      <c r="I2640" s="2">
        <f>'Moving Avg'!H2640</f>
        <v>0.48384999999999989</v>
      </c>
      <c r="J2640" s="6" t="str">
        <f>OBV!F2640</f>
        <v>BEARISH</v>
      </c>
      <c r="K2640" s="6" t="str">
        <f>OBV!G2640</f>
        <v>STRONG</v>
      </c>
      <c r="L2640" s="6" t="str">
        <f>OBV!H2640</f>
        <v>BEARISH DIVERGENCE</v>
      </c>
      <c r="M2640" s="8">
        <f t="shared" si="410"/>
        <v>25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13.7</v>
      </c>
      <c r="R2640" s="9">
        <f t="shared" si="415"/>
        <v>13.25</v>
      </c>
      <c r="S2640" s="9">
        <f t="shared" si="416"/>
        <v>18.600000000000001</v>
      </c>
      <c r="T2640" s="9">
        <f t="shared" si="417"/>
        <v>14.5</v>
      </c>
      <c r="U2640" s="8">
        <f t="shared" si="418"/>
        <v>15.183333333333332</v>
      </c>
      <c r="V2640" s="8">
        <f t="shared" si="419"/>
        <v>15.012499999999999</v>
      </c>
    </row>
    <row r="2641" spans="1:22" ht="13.5" x14ac:dyDescent="0.25">
      <c r="A2641" s="3">
        <f>RSI!A2641</f>
        <v>45853</v>
      </c>
      <c r="B2641" s="2">
        <f>RSI!B2641</f>
        <v>0.53</v>
      </c>
      <c r="C2641" s="2">
        <f>RSI!I2641</f>
        <v>47.513779339557445</v>
      </c>
      <c r="D2641" s="2">
        <f>MACD!E2641</f>
        <v>5.4473299214176318E-2</v>
      </c>
      <c r="E2641" s="2">
        <f>MACD!F2641</f>
        <v>4.654214941121057E-2</v>
      </c>
      <c r="F2641" s="2">
        <f>'Moving Avg'!D2641</f>
        <v>0.49000000000000005</v>
      </c>
      <c r="G2641" s="2">
        <f>'Moving Avg'!F2641</f>
        <v>0.54900000000000004</v>
      </c>
      <c r="H2641" s="2">
        <f>'Moving Avg'!G2641</f>
        <v>0.56599999999999984</v>
      </c>
      <c r="I2641" s="2">
        <f>'Moving Avg'!H2641</f>
        <v>0.48334999999999989</v>
      </c>
      <c r="J2641" s="6" t="str">
        <f>OBV!F2641</f>
        <v>BEARISH</v>
      </c>
      <c r="K2641" s="6" t="str">
        <f>OBV!G2641</f>
        <v>STRONG</v>
      </c>
      <c r="L2641" s="6" t="str">
        <f>OBV!H2641</f>
        <v>BEARISH DIVERGENCE</v>
      </c>
      <c r="M2641" s="8">
        <f t="shared" si="410"/>
        <v>25</v>
      </c>
      <c r="N2641" s="8">
        <f t="shared" si="411"/>
        <v>0</v>
      </c>
      <c r="O2641" s="8">
        <f t="shared" si="412"/>
        <v>50</v>
      </c>
      <c r="P2641" s="8">
        <f t="shared" si="413"/>
        <v>33</v>
      </c>
      <c r="Q2641" s="9">
        <f t="shared" si="414"/>
        <v>21.2</v>
      </c>
      <c r="R2641" s="9">
        <f t="shared" si="415"/>
        <v>30.75</v>
      </c>
      <c r="S2641" s="9">
        <f t="shared" si="416"/>
        <v>31.1</v>
      </c>
      <c r="T2641" s="9">
        <f t="shared" si="417"/>
        <v>27</v>
      </c>
      <c r="U2641" s="8">
        <f t="shared" si="418"/>
        <v>27.683333333333337</v>
      </c>
      <c r="V2641" s="8">
        <f t="shared" si="419"/>
        <v>27.512500000000003</v>
      </c>
    </row>
    <row r="2642" spans="1:22" ht="13.5" x14ac:dyDescent="0.25">
      <c r="A2642" s="3">
        <f>RSI!A2642</f>
        <v>45854</v>
      </c>
      <c r="B2642" s="2">
        <f>RSI!B2642</f>
        <v>0.55000000000000004</v>
      </c>
      <c r="C2642" s="2">
        <f>RSI!I2642</f>
        <v>51.89624748882374</v>
      </c>
      <c r="D2642" s="2">
        <f>MACD!E2642</f>
        <v>4.6878564610196349E-2</v>
      </c>
      <c r="E2642" s="2">
        <f>MACD!F2642</f>
        <v>4.660943245100773E-2</v>
      </c>
      <c r="F2642" s="2">
        <f>'Moving Avg'!D2642</f>
        <v>0.51</v>
      </c>
      <c r="G2642" s="2">
        <f>'Moving Avg'!F2642</f>
        <v>0.54600000000000004</v>
      </c>
      <c r="H2642" s="2">
        <f>'Moving Avg'!G2642</f>
        <v>0.56459999999999999</v>
      </c>
      <c r="I2642" s="2">
        <f>'Moving Avg'!H2642</f>
        <v>0.48294999999999988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25</v>
      </c>
      <c r="N2642" s="8">
        <f t="shared" si="411"/>
        <v>0</v>
      </c>
      <c r="O2642" s="8">
        <f t="shared" si="412"/>
        <v>50</v>
      </c>
      <c r="P2642" s="8">
        <f t="shared" si="413"/>
        <v>33</v>
      </c>
      <c r="Q2642" s="9">
        <f t="shared" si="414"/>
        <v>21.2</v>
      </c>
      <c r="R2642" s="9">
        <f t="shared" si="415"/>
        <v>30.75</v>
      </c>
      <c r="S2642" s="9">
        <f t="shared" si="416"/>
        <v>31.1</v>
      </c>
      <c r="T2642" s="9">
        <f t="shared" si="417"/>
        <v>27</v>
      </c>
      <c r="U2642" s="8">
        <f t="shared" si="418"/>
        <v>27.683333333333337</v>
      </c>
      <c r="V2642" s="8">
        <f t="shared" si="419"/>
        <v>27.512500000000003</v>
      </c>
    </row>
    <row r="2643" spans="1:22" ht="13.5" x14ac:dyDescent="0.25">
      <c r="A2643" s="3">
        <f>RSI!A2643</f>
        <v>45855</v>
      </c>
      <c r="B2643" s="2">
        <f>RSI!B2643</f>
        <v>0.53</v>
      </c>
      <c r="C2643" s="2">
        <f>RSI!I2643</f>
        <v>47.614714139030092</v>
      </c>
      <c r="D2643" s="2">
        <f>MACD!E2643</f>
        <v>3.879860371408439E-2</v>
      </c>
      <c r="E2643" s="2">
        <f>MACD!F2643</f>
        <v>4.5047266703623065E-2</v>
      </c>
      <c r="F2643" s="2">
        <f>'Moving Avg'!D2643</f>
        <v>0.52200000000000002</v>
      </c>
      <c r="G2643" s="2">
        <f>'Moving Avg'!F2643</f>
        <v>0.54299999999999993</v>
      </c>
      <c r="H2643" s="2">
        <f>'Moving Avg'!G2643</f>
        <v>0.56279999999999997</v>
      </c>
      <c r="I2643" s="2">
        <f>'Moving Avg'!H2643</f>
        <v>0.48249999999999987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45</v>
      </c>
      <c r="O2643" s="8">
        <f t="shared" si="412"/>
        <v>50</v>
      </c>
      <c r="P2643" s="8">
        <f t="shared" si="413"/>
        <v>33</v>
      </c>
      <c r="Q2643" s="9">
        <f t="shared" si="414"/>
        <v>36.950000000000003</v>
      </c>
      <c r="R2643" s="9">
        <f t="shared" si="415"/>
        <v>39.75</v>
      </c>
      <c r="S2643" s="9">
        <f t="shared" si="416"/>
        <v>37.85</v>
      </c>
      <c r="T2643" s="9">
        <f t="shared" si="417"/>
        <v>38.25</v>
      </c>
      <c r="U2643" s="8">
        <f t="shared" si="418"/>
        <v>38.183333333333337</v>
      </c>
      <c r="V2643" s="8">
        <f t="shared" si="419"/>
        <v>38.200000000000003</v>
      </c>
    </row>
    <row r="2644" spans="1:22" ht="13.5" x14ac:dyDescent="0.25">
      <c r="A2644" s="3">
        <f>RSI!A2644</f>
        <v>45856</v>
      </c>
      <c r="B2644" s="2">
        <f>RSI!B2644</f>
        <v>0.51</v>
      </c>
      <c r="C2644" s="2">
        <f>RSI!I2644</f>
        <v>43.729437478145613</v>
      </c>
      <c r="D2644" s="2">
        <f>MACD!E2644</f>
        <v>3.0430559095032783E-2</v>
      </c>
      <c r="E2644" s="2">
        <f>MACD!F2644</f>
        <v>4.2123925181905011E-2</v>
      </c>
      <c r="F2644" s="2">
        <f>'Moving Avg'!D2644</f>
        <v>0.52600000000000002</v>
      </c>
      <c r="G2644" s="2">
        <f>'Moving Avg'!F2644</f>
        <v>0.53799999999999992</v>
      </c>
      <c r="H2644" s="2">
        <f>'Moving Avg'!G2644</f>
        <v>0.56020000000000014</v>
      </c>
      <c r="I2644" s="2">
        <f>'Moving Avg'!H2644</f>
        <v>0.48204999999999992</v>
      </c>
      <c r="J2644" s="6" t="str">
        <f>OBV!F2644</f>
        <v>BEARISH</v>
      </c>
      <c r="K2644" s="6" t="str">
        <f>OBV!G2644</f>
        <v>NEUTRAL</v>
      </c>
      <c r="L2644" s="6" t="str">
        <f>OBV!H2644</f>
        <v>BEARISH DIVERGENCE</v>
      </c>
      <c r="M2644" s="8">
        <f t="shared" si="410"/>
        <v>25</v>
      </c>
      <c r="N2644" s="8">
        <f t="shared" si="411"/>
        <v>45</v>
      </c>
      <c r="O2644" s="8">
        <f t="shared" si="412"/>
        <v>50</v>
      </c>
      <c r="P2644" s="8">
        <f t="shared" si="413"/>
        <v>16.5</v>
      </c>
      <c r="Q2644" s="9">
        <f t="shared" si="414"/>
        <v>34.475000000000001</v>
      </c>
      <c r="R2644" s="9">
        <f t="shared" si="415"/>
        <v>35.625</v>
      </c>
      <c r="S2644" s="9">
        <f t="shared" si="416"/>
        <v>30.425000000000001</v>
      </c>
      <c r="T2644" s="9">
        <f t="shared" si="417"/>
        <v>34.125</v>
      </c>
      <c r="U2644" s="8">
        <f t="shared" si="418"/>
        <v>33.508333333333333</v>
      </c>
      <c r="V2644" s="8">
        <f t="shared" si="419"/>
        <v>33.662499999999994</v>
      </c>
    </row>
    <row r="2645" spans="1:22" ht="13.5" x14ac:dyDescent="0.25">
      <c r="A2645" s="3">
        <f>RSI!A2645</f>
        <v>45859</v>
      </c>
      <c r="B2645" s="2">
        <f>RSI!B2645</f>
        <v>0.51</v>
      </c>
      <c r="C2645" s="2">
        <f>RSI!I2645</f>
        <v>43.729437478145613</v>
      </c>
      <c r="D2645" s="2">
        <f>MACD!E2645</f>
        <v>2.045068870580391E-2</v>
      </c>
      <c r="E2645" s="2">
        <f>MACD!F2645</f>
        <v>3.7789277886684791E-2</v>
      </c>
      <c r="F2645" s="2">
        <f>'Moving Avg'!D2645</f>
        <v>0.52600000000000002</v>
      </c>
      <c r="G2645" s="2">
        <f>'Moving Avg'!F2645</f>
        <v>0.53199999999999992</v>
      </c>
      <c r="H2645" s="2">
        <f>'Moving Avg'!G2645</f>
        <v>0.5576000000000001</v>
      </c>
      <c r="I2645" s="2">
        <f>'Moving Avg'!H2645</f>
        <v>0.48159999999999992</v>
      </c>
      <c r="J2645" s="6" t="str">
        <f>OBV!F2645</f>
        <v>BEARISH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45</v>
      </c>
      <c r="O2645" s="8">
        <f t="shared" si="412"/>
        <v>50</v>
      </c>
      <c r="P2645" s="8">
        <f t="shared" si="413"/>
        <v>16.5</v>
      </c>
      <c r="Q2645" s="9">
        <f t="shared" si="414"/>
        <v>34.475000000000001</v>
      </c>
      <c r="R2645" s="9">
        <f t="shared" si="415"/>
        <v>35.625</v>
      </c>
      <c r="S2645" s="9">
        <f t="shared" si="416"/>
        <v>30.425000000000001</v>
      </c>
      <c r="T2645" s="9">
        <f t="shared" si="417"/>
        <v>34.125</v>
      </c>
      <c r="U2645" s="8">
        <f t="shared" si="418"/>
        <v>33.508333333333333</v>
      </c>
      <c r="V2645" s="8">
        <f t="shared" si="419"/>
        <v>33.662499999999994</v>
      </c>
    </row>
    <row r="2646" spans="1:22" ht="13.5" x14ac:dyDescent="0.25">
      <c r="A2646" s="3">
        <f>RSI!A2646</f>
        <v>45860</v>
      </c>
      <c r="B2646" s="2">
        <f>RSI!B2646</f>
        <v>0.51</v>
      </c>
      <c r="C2646" s="2">
        <f>RSI!I2646</f>
        <v>43.729437478145613</v>
      </c>
      <c r="D2646" s="2">
        <f>MACD!E2646</f>
        <v>9.0938023472251217E-3</v>
      </c>
      <c r="E2646" s="2">
        <f>MACD!F2646</f>
        <v>3.205018277879286E-2</v>
      </c>
      <c r="F2646" s="2">
        <f>'Moving Avg'!D2646</f>
        <v>0.52200000000000002</v>
      </c>
      <c r="G2646" s="2">
        <f>'Moving Avg'!F2646</f>
        <v>0.52699999999999991</v>
      </c>
      <c r="H2646" s="2">
        <f>'Moving Avg'!G2646</f>
        <v>0.55540000000000012</v>
      </c>
      <c r="I2646" s="2">
        <f>'Moving Avg'!H2646</f>
        <v>0.48119999999999996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25</v>
      </c>
      <c r="N2646" s="8">
        <f t="shared" si="411"/>
        <v>100</v>
      </c>
      <c r="O2646" s="8">
        <f t="shared" si="412"/>
        <v>50</v>
      </c>
      <c r="P2646" s="8">
        <f t="shared" si="413"/>
        <v>16.5</v>
      </c>
      <c r="Q2646" s="9">
        <f t="shared" si="414"/>
        <v>53.725000000000001</v>
      </c>
      <c r="R2646" s="9">
        <f t="shared" si="415"/>
        <v>46.625</v>
      </c>
      <c r="S2646" s="9">
        <f t="shared" si="416"/>
        <v>38.674999999999997</v>
      </c>
      <c r="T2646" s="9">
        <f t="shared" si="417"/>
        <v>47.875</v>
      </c>
      <c r="U2646" s="8">
        <f t="shared" si="418"/>
        <v>46.341666666666661</v>
      </c>
      <c r="V2646" s="8">
        <f t="shared" si="419"/>
        <v>46.724999999999994</v>
      </c>
    </row>
    <row r="2647" spans="1:22" ht="13.5" x14ac:dyDescent="0.25">
      <c r="A2647" s="3">
        <f>RSI!A2647</f>
        <v>45861</v>
      </c>
      <c r="B2647" s="2">
        <f>RSI!B2647</f>
        <v>0.49</v>
      </c>
      <c r="C2647" s="2">
        <f>RSI!I2647</f>
        <v>39.684973999105225</v>
      </c>
      <c r="D2647" s="2">
        <f>MACD!E2647</f>
        <v>-1.9589582168719755E-3</v>
      </c>
      <c r="E2647" s="2">
        <f>MACD!F2647</f>
        <v>2.5248354579659894E-2</v>
      </c>
      <c r="F2647" s="2">
        <f>'Moving Avg'!D2647</f>
        <v>0.51</v>
      </c>
      <c r="G2647" s="2">
        <f>'Moving Avg'!F2647</f>
        <v>0.52100000000000002</v>
      </c>
      <c r="H2647" s="2">
        <f>'Moving Avg'!G2647</f>
        <v>0.55320000000000003</v>
      </c>
      <c r="I2647" s="2">
        <f>'Moving Avg'!H2647</f>
        <v>0.48069999999999991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  <c r="M2647" s="8">
        <f t="shared" si="410"/>
        <v>25</v>
      </c>
      <c r="N2647" s="8">
        <f t="shared" si="411"/>
        <v>100</v>
      </c>
      <c r="O2647" s="8">
        <f t="shared" si="412"/>
        <v>50</v>
      </c>
      <c r="P2647" s="8">
        <f t="shared" si="413"/>
        <v>16.5</v>
      </c>
      <c r="Q2647" s="9">
        <f t="shared" si="414"/>
        <v>53.725000000000001</v>
      </c>
      <c r="R2647" s="9">
        <f t="shared" si="415"/>
        <v>46.625</v>
      </c>
      <c r="S2647" s="9">
        <f t="shared" si="416"/>
        <v>38.674999999999997</v>
      </c>
      <c r="T2647" s="9">
        <f t="shared" si="417"/>
        <v>47.875</v>
      </c>
      <c r="U2647" s="8">
        <f t="shared" si="418"/>
        <v>46.341666666666661</v>
      </c>
      <c r="V2647" s="8">
        <f t="shared" si="419"/>
        <v>46.724999999999994</v>
      </c>
    </row>
    <row r="2648" spans="1:22" ht="13.5" x14ac:dyDescent="0.25">
      <c r="A2648" s="3">
        <f>RSI!A2648</f>
        <v>45862</v>
      </c>
      <c r="B2648" s="2">
        <f>RSI!B2648</f>
        <v>0.49</v>
      </c>
      <c r="C2648" s="2">
        <f>RSI!I2648</f>
        <v>39.684973999105225</v>
      </c>
      <c r="D2648" s="2">
        <f>MACD!E2648</f>
        <v>-7.9751215281517185E-3</v>
      </c>
      <c r="E2648" s="2">
        <f>MACD!F2648</f>
        <v>1.8603659358097571E-2</v>
      </c>
      <c r="F2648" s="2">
        <f>'Moving Avg'!D2648</f>
        <v>0.502</v>
      </c>
      <c r="G2648" s="2">
        <f>'Moving Avg'!F2648</f>
        <v>0.51600000000000001</v>
      </c>
      <c r="H2648" s="2">
        <f>'Moving Avg'!G2648</f>
        <v>0.55140000000000011</v>
      </c>
      <c r="I2648" s="2">
        <f>'Moving Avg'!H2648</f>
        <v>0.48029999999999995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  <c r="M2648" s="8">
        <f t="shared" si="410"/>
        <v>25</v>
      </c>
      <c r="N2648" s="8">
        <f t="shared" si="411"/>
        <v>100</v>
      </c>
      <c r="O2648" s="8">
        <f t="shared" si="412"/>
        <v>50</v>
      </c>
      <c r="P2648" s="8">
        <f t="shared" si="413"/>
        <v>16.5</v>
      </c>
      <c r="Q2648" s="9">
        <f t="shared" si="414"/>
        <v>53.725000000000001</v>
      </c>
      <c r="R2648" s="9">
        <f t="shared" si="415"/>
        <v>46.625</v>
      </c>
      <c r="S2648" s="9">
        <f t="shared" si="416"/>
        <v>38.674999999999997</v>
      </c>
      <c r="T2648" s="9">
        <f t="shared" si="417"/>
        <v>47.875</v>
      </c>
      <c r="U2648" s="8">
        <f t="shared" si="418"/>
        <v>46.341666666666661</v>
      </c>
      <c r="V2648" s="8">
        <f t="shared" si="419"/>
        <v>46.724999999999994</v>
      </c>
    </row>
    <row r="2649" spans="1:22" ht="13.5" x14ac:dyDescent="0.25">
      <c r="A2649" s="3">
        <f>RSI!A2649</f>
        <v>45866</v>
      </c>
      <c r="B2649" s="2">
        <f>RSI!B2649</f>
        <v>0.47</v>
      </c>
      <c r="C2649" s="2">
        <f>RSI!I2649</f>
        <v>35.840551758396742</v>
      </c>
      <c r="D2649" s="2">
        <f>MACD!E2649</f>
        <v>-8.2672708856711408E-3</v>
      </c>
      <c r="E2649" s="2">
        <f>MACD!F2649</f>
        <v>1.3229473309343829E-2</v>
      </c>
      <c r="F2649" s="2">
        <f>'Moving Avg'!D2649</f>
        <v>0.49399999999999994</v>
      </c>
      <c r="G2649" s="2">
        <f>'Moving Avg'!F2649</f>
        <v>0.51</v>
      </c>
      <c r="H2649" s="2">
        <f>'Moving Avg'!G2649</f>
        <v>0.54960000000000009</v>
      </c>
      <c r="I2649" s="2">
        <f>'Moving Avg'!H2649</f>
        <v>0.47989999999999994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0"/>
        <v>25</v>
      </c>
      <c r="N2649" s="8">
        <f t="shared" si="411"/>
        <v>100</v>
      </c>
      <c r="O2649" s="8">
        <f t="shared" si="412"/>
        <v>50</v>
      </c>
      <c r="P2649" s="8">
        <f t="shared" si="413"/>
        <v>16.5</v>
      </c>
      <c r="Q2649" s="9">
        <f t="shared" si="414"/>
        <v>53.725000000000001</v>
      </c>
      <c r="R2649" s="9">
        <f t="shared" si="415"/>
        <v>46.625</v>
      </c>
      <c r="S2649" s="9">
        <f t="shared" si="416"/>
        <v>38.674999999999997</v>
      </c>
      <c r="T2649" s="9">
        <f t="shared" si="417"/>
        <v>47.875</v>
      </c>
      <c r="U2649" s="8">
        <f t="shared" si="418"/>
        <v>46.341666666666661</v>
      </c>
      <c r="V2649" s="8">
        <f t="shared" si="419"/>
        <v>46.724999999999994</v>
      </c>
    </row>
    <row r="2650" spans="1:22" ht="13.5" x14ac:dyDescent="0.25">
      <c r="A2650" s="3">
        <f>RSI!A2650</f>
        <v>45867</v>
      </c>
      <c r="B2650" s="2">
        <f>RSI!B2650</f>
        <v>0.49</v>
      </c>
      <c r="C2650" s="2">
        <f>RSI!I2650</f>
        <v>41.901677038980829</v>
      </c>
      <c r="D2650" s="2">
        <f>MACD!E2650</f>
        <v>-6.5785870958569026E-3</v>
      </c>
      <c r="E2650" s="2">
        <f>MACD!F2650</f>
        <v>9.267861228303682E-3</v>
      </c>
      <c r="F2650" s="2">
        <f>'Moving Avg'!D2650</f>
        <v>0.49000000000000005</v>
      </c>
      <c r="G2650" s="2">
        <f>'Moving Avg'!F2650</f>
        <v>0.50600000000000001</v>
      </c>
      <c r="H2650" s="2">
        <f>'Moving Avg'!G2650</f>
        <v>0.54860000000000009</v>
      </c>
      <c r="I2650" s="2">
        <f>'Moving Avg'!H2650</f>
        <v>0.47959999999999992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0"/>
        <v>25</v>
      </c>
      <c r="N2650" s="8">
        <f t="shared" si="411"/>
        <v>45</v>
      </c>
      <c r="O2650" s="8">
        <f t="shared" si="412"/>
        <v>50</v>
      </c>
      <c r="P2650" s="8">
        <f t="shared" si="413"/>
        <v>16.5</v>
      </c>
      <c r="Q2650" s="9">
        <f t="shared" si="414"/>
        <v>34.475000000000001</v>
      </c>
      <c r="R2650" s="9">
        <f t="shared" si="415"/>
        <v>35.625</v>
      </c>
      <c r="S2650" s="9">
        <f t="shared" si="416"/>
        <v>30.425000000000001</v>
      </c>
      <c r="T2650" s="9">
        <f t="shared" si="417"/>
        <v>34.125</v>
      </c>
      <c r="U2650" s="8">
        <f t="shared" si="418"/>
        <v>33.508333333333333</v>
      </c>
      <c r="V2650" s="8">
        <f t="shared" si="419"/>
        <v>33.662499999999994</v>
      </c>
    </row>
    <row r="2651" spans="1:22" ht="13.5" x14ac:dyDescent="0.25">
      <c r="A2651" s="3">
        <f>RSI!A2651</f>
        <v>45868</v>
      </c>
      <c r="B2651" s="2">
        <f>RSI!B2651</f>
        <v>0.47</v>
      </c>
      <c r="C2651" s="2">
        <f>RSI!I2651</f>
        <v>38.032390057111826</v>
      </c>
      <c r="D2651" s="2">
        <f>MACD!E2651</f>
        <v>-3.942498007504236E-4</v>
      </c>
      <c r="E2651" s="2">
        <f>MACD!F2651</f>
        <v>7.3354390224928609E-3</v>
      </c>
      <c r="F2651" s="2">
        <f>'Moving Avg'!D2651</f>
        <v>0.48200000000000004</v>
      </c>
      <c r="G2651" s="2">
        <f>'Moving Avg'!F2651</f>
        <v>0.50100000000000011</v>
      </c>
      <c r="H2651" s="2">
        <f>'Moving Avg'!G2651</f>
        <v>0.54760000000000009</v>
      </c>
      <c r="I2651" s="2">
        <f>'Moving Avg'!H2651</f>
        <v>0.47909999999999991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  <c r="M2651" s="8">
        <f t="shared" si="410"/>
        <v>25</v>
      </c>
      <c r="N2651" s="8">
        <f t="shared" si="411"/>
        <v>45</v>
      </c>
      <c r="O2651" s="8">
        <f t="shared" si="412"/>
        <v>50</v>
      </c>
      <c r="P2651" s="8">
        <f t="shared" si="413"/>
        <v>16.5</v>
      </c>
      <c r="Q2651" s="9">
        <f t="shared" si="414"/>
        <v>34.475000000000001</v>
      </c>
      <c r="R2651" s="9">
        <f t="shared" si="415"/>
        <v>35.625</v>
      </c>
      <c r="S2651" s="9">
        <f t="shared" si="416"/>
        <v>30.425000000000001</v>
      </c>
      <c r="T2651" s="9">
        <f t="shared" si="417"/>
        <v>34.125</v>
      </c>
      <c r="U2651" s="8">
        <f t="shared" si="418"/>
        <v>33.508333333333333</v>
      </c>
      <c r="V2651" s="8">
        <f t="shared" si="419"/>
        <v>33.662499999999994</v>
      </c>
    </row>
    <row r="2652" spans="1:22" ht="13.5" x14ac:dyDescent="0.25">
      <c r="A2652" s="3">
        <f>RSI!A2652</f>
        <v>45869</v>
      </c>
      <c r="B2652" s="2">
        <f>RSI!B2652</f>
        <v>0.49</v>
      </c>
      <c r="C2652" s="2">
        <f>RSI!I2652</f>
        <v>43.637386522886139</v>
      </c>
      <c r="D2652" s="2">
        <f>MACD!E2652</f>
        <v>6.7347238612360805E-3</v>
      </c>
      <c r="E2652" s="2">
        <f>MACD!F2652</f>
        <v>7.2152959902415052E-3</v>
      </c>
      <c r="F2652" s="2">
        <f>'Moving Avg'!D2652</f>
        <v>0.48200000000000004</v>
      </c>
      <c r="G2652" s="2">
        <f>'Moving Avg'!F2652</f>
        <v>0.49800000000000005</v>
      </c>
      <c r="H2652" s="2">
        <f>'Moving Avg'!G2652</f>
        <v>0.5474</v>
      </c>
      <c r="I2652" s="2">
        <f>'Moving Avg'!H2652</f>
        <v>0.47859999999999986</v>
      </c>
      <c r="J2652" s="6" t="str">
        <f>OBV!F2652</f>
        <v>BEARISH</v>
      </c>
      <c r="K2652" s="6" t="str">
        <f>OBV!G2652</f>
        <v>NEUTRAL</v>
      </c>
      <c r="L2652" s="6" t="str">
        <f>OBV!H2652</f>
        <v>NEUTRAL</v>
      </c>
      <c r="M2652" s="8">
        <f t="shared" si="410"/>
        <v>25</v>
      </c>
      <c r="N2652" s="8">
        <f t="shared" si="411"/>
        <v>45</v>
      </c>
      <c r="O2652" s="8">
        <f t="shared" si="412"/>
        <v>50</v>
      </c>
      <c r="P2652" s="8">
        <f t="shared" si="413"/>
        <v>16.5</v>
      </c>
      <c r="Q2652" s="9">
        <f t="shared" si="414"/>
        <v>34.475000000000001</v>
      </c>
      <c r="R2652" s="9">
        <f t="shared" si="415"/>
        <v>35.625</v>
      </c>
      <c r="S2652" s="9">
        <f t="shared" si="416"/>
        <v>30.425000000000001</v>
      </c>
      <c r="T2652" s="9">
        <f t="shared" si="417"/>
        <v>34.125</v>
      </c>
      <c r="U2652" s="8">
        <f t="shared" si="418"/>
        <v>33.508333333333333</v>
      </c>
      <c r="V2652" s="8">
        <f t="shared" si="419"/>
        <v>33.662499999999994</v>
      </c>
    </row>
    <row r="2653" spans="1:22" ht="13.5" x14ac:dyDescent="0.25">
      <c r="A2653" s="3">
        <f>RSI!A2653</f>
        <v>45870</v>
      </c>
      <c r="B2653" s="2">
        <f>RSI!B2653</f>
        <v>0.51</v>
      </c>
      <c r="C2653" s="2">
        <f>RSI!I2653</f>
        <v>48.640245066050717</v>
      </c>
      <c r="D2653" s="2">
        <f>MACD!E2653</f>
        <v>8.3687092219236758E-3</v>
      </c>
      <c r="E2653" s="2">
        <f>MACD!F2653</f>
        <v>7.4459786365779395E-3</v>
      </c>
      <c r="F2653" s="2">
        <f>'Moving Avg'!D2653</f>
        <v>0.48599999999999993</v>
      </c>
      <c r="G2653" s="2">
        <f>'Moving Avg'!F2653</f>
        <v>0.497</v>
      </c>
      <c r="H2653" s="2">
        <f>'Moving Avg'!G2653</f>
        <v>0.54799999999999993</v>
      </c>
      <c r="I2653" s="2">
        <f>'Moving Avg'!H2653</f>
        <v>0.47809999999999986</v>
      </c>
      <c r="J2653" s="6" t="str">
        <f>OBV!F2653</f>
        <v>BEARISH</v>
      </c>
      <c r="K2653" s="6" t="str">
        <f>OBV!G2653</f>
        <v>NEUTRAL</v>
      </c>
      <c r="L2653" s="6" t="str">
        <f>OBV!H2653</f>
        <v>BEARISH DIVERGENCE</v>
      </c>
      <c r="M2653" s="8">
        <f t="shared" si="410"/>
        <v>25</v>
      </c>
      <c r="N2653" s="8">
        <f t="shared" si="411"/>
        <v>0</v>
      </c>
      <c r="O2653" s="8">
        <f t="shared" si="412"/>
        <v>50</v>
      </c>
      <c r="P2653" s="8">
        <f t="shared" si="413"/>
        <v>16.5</v>
      </c>
      <c r="Q2653" s="9">
        <f t="shared" si="414"/>
        <v>18.725000000000001</v>
      </c>
      <c r="R2653" s="9">
        <f t="shared" si="415"/>
        <v>26.625</v>
      </c>
      <c r="S2653" s="9">
        <f t="shared" si="416"/>
        <v>23.675000000000001</v>
      </c>
      <c r="T2653" s="9">
        <f t="shared" si="417"/>
        <v>22.875</v>
      </c>
      <c r="U2653" s="8">
        <f t="shared" si="418"/>
        <v>23.008333333333336</v>
      </c>
      <c r="V2653" s="8">
        <f t="shared" si="419"/>
        <v>22.975000000000001</v>
      </c>
    </row>
    <row r="2654" spans="1:22" ht="13.5" x14ac:dyDescent="0.25">
      <c r="A2654" s="3">
        <f>RSI!A2654</f>
        <v>45873</v>
      </c>
      <c r="B2654" s="2">
        <f>RSI!B2654</f>
        <v>0.51</v>
      </c>
      <c r="C2654" s="2">
        <f>RSI!I2654</f>
        <v>48.640245066050717</v>
      </c>
      <c r="D2654" s="2">
        <f>MACD!E2654</f>
        <v>6.7045244279106964E-3</v>
      </c>
      <c r="E2654" s="2">
        <f>MACD!F2654</f>
        <v>7.2976877948444912E-3</v>
      </c>
      <c r="F2654" s="2">
        <f>'Moving Avg'!D2654</f>
        <v>0.49399999999999994</v>
      </c>
      <c r="G2654" s="2">
        <f>'Moving Avg'!F2654</f>
        <v>0.497</v>
      </c>
      <c r="H2654" s="2">
        <f>'Moving Avg'!G2654</f>
        <v>0.54820000000000002</v>
      </c>
      <c r="I2654" s="2">
        <f>'Moving Avg'!H2654</f>
        <v>0.4776999999999999</v>
      </c>
      <c r="J2654" s="6" t="str">
        <f>OBV!F2654</f>
        <v>BEARISH</v>
      </c>
      <c r="K2654" s="6" t="str">
        <f>OBV!G2654</f>
        <v>NEUTRAL</v>
      </c>
      <c r="L2654" s="6" t="str">
        <f>OBV!H2654</f>
        <v>BEARISH DIVERGENCE</v>
      </c>
      <c r="M2654" s="8">
        <f t="shared" si="410"/>
        <v>25</v>
      </c>
      <c r="N2654" s="8">
        <f t="shared" si="411"/>
        <v>45</v>
      </c>
      <c r="O2654" s="8">
        <f t="shared" si="412"/>
        <v>50</v>
      </c>
      <c r="P2654" s="8">
        <f t="shared" si="413"/>
        <v>16.5</v>
      </c>
      <c r="Q2654" s="9">
        <f t="shared" si="414"/>
        <v>34.475000000000001</v>
      </c>
      <c r="R2654" s="9">
        <f t="shared" si="415"/>
        <v>35.625</v>
      </c>
      <c r="S2654" s="9">
        <f t="shared" si="416"/>
        <v>30.425000000000001</v>
      </c>
      <c r="T2654" s="9">
        <f t="shared" si="417"/>
        <v>34.125</v>
      </c>
      <c r="U2654" s="8">
        <f t="shared" si="418"/>
        <v>33.508333333333333</v>
      </c>
      <c r="V2654" s="8">
        <f t="shared" si="419"/>
        <v>33.662499999999994</v>
      </c>
    </row>
    <row r="2655" spans="1:22" ht="13.5" x14ac:dyDescent="0.25">
      <c r="A2655" s="3">
        <f>RSI!A2655</f>
        <v>45874</v>
      </c>
      <c r="B2655" s="2">
        <f>RSI!B2655</f>
        <v>0.51</v>
      </c>
      <c r="C2655" s="2">
        <f>RSI!I2655</f>
        <v>48.640245066050717</v>
      </c>
      <c r="D2655" s="2">
        <f>MACD!E2655</f>
        <v>5.3242711057874814E-3</v>
      </c>
      <c r="E2655" s="2">
        <f>MACD!F2655</f>
        <v>6.9030044570330901E-3</v>
      </c>
      <c r="F2655" s="2">
        <f>'Moving Avg'!D2655</f>
        <v>0.49800000000000005</v>
      </c>
      <c r="G2655" s="2">
        <f>'Moving Avg'!F2655</f>
        <v>0.49799999999999994</v>
      </c>
      <c r="H2655" s="2">
        <f>'Moving Avg'!G2655</f>
        <v>0.54800000000000004</v>
      </c>
      <c r="I2655" s="2">
        <f>'Moving Avg'!H2655</f>
        <v>0.47729999999999995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  <c r="M2655" s="8">
        <f t="shared" si="410"/>
        <v>25</v>
      </c>
      <c r="N2655" s="8">
        <f t="shared" si="411"/>
        <v>45</v>
      </c>
      <c r="O2655" s="8">
        <f t="shared" si="412"/>
        <v>50</v>
      </c>
      <c r="P2655" s="8">
        <f t="shared" si="413"/>
        <v>16.5</v>
      </c>
      <c r="Q2655" s="9">
        <f t="shared" si="414"/>
        <v>34.475000000000001</v>
      </c>
      <c r="R2655" s="9">
        <f t="shared" si="415"/>
        <v>35.625</v>
      </c>
      <c r="S2655" s="9">
        <f t="shared" si="416"/>
        <v>30.425000000000001</v>
      </c>
      <c r="T2655" s="9">
        <f t="shared" si="417"/>
        <v>34.125</v>
      </c>
      <c r="U2655" s="8">
        <f t="shared" si="418"/>
        <v>33.508333333333333</v>
      </c>
      <c r="V2655" s="8">
        <f t="shared" si="419"/>
        <v>33.662499999999994</v>
      </c>
    </row>
    <row r="2656" spans="1:22" ht="13.5" x14ac:dyDescent="0.25">
      <c r="A2656" s="3">
        <f>RSI!A2656</f>
        <v>45875</v>
      </c>
      <c r="B2656" s="2">
        <f>RSI!B2656</f>
        <v>0.49</v>
      </c>
      <c r="C2656" s="2">
        <f>RSI!I2656</f>
        <v>43.786053070102319</v>
      </c>
      <c r="D2656" s="2">
        <f>MACD!E2656</f>
        <v>5.6636820801264642E-3</v>
      </c>
      <c r="E2656" s="2">
        <f>MACD!F2656</f>
        <v>6.6551399816517651E-3</v>
      </c>
      <c r="F2656" s="2">
        <f>'Moving Avg'!D2656</f>
        <v>0.502</v>
      </c>
      <c r="G2656" s="2">
        <f>'Moving Avg'!F2656</f>
        <v>0.499</v>
      </c>
      <c r="H2656" s="2">
        <f>'Moving Avg'!G2656</f>
        <v>0.5474</v>
      </c>
      <c r="I2656" s="2">
        <f>'Moving Avg'!H2656</f>
        <v>0.47684999999999989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  <c r="M2656" s="8">
        <f t="shared" si="410"/>
        <v>25</v>
      </c>
      <c r="N2656" s="8">
        <f t="shared" si="411"/>
        <v>45</v>
      </c>
      <c r="O2656" s="8">
        <f t="shared" si="412"/>
        <v>50</v>
      </c>
      <c r="P2656" s="8">
        <f t="shared" si="413"/>
        <v>83.5</v>
      </c>
      <c r="Q2656" s="9">
        <f t="shared" si="414"/>
        <v>44.524999999999999</v>
      </c>
      <c r="R2656" s="9">
        <f t="shared" si="415"/>
        <v>52.375</v>
      </c>
      <c r="S2656" s="9">
        <f t="shared" si="416"/>
        <v>60.575000000000003</v>
      </c>
      <c r="T2656" s="9">
        <f t="shared" si="417"/>
        <v>50.875</v>
      </c>
      <c r="U2656" s="8">
        <f t="shared" si="418"/>
        <v>52.491666666666674</v>
      </c>
      <c r="V2656" s="8">
        <f t="shared" si="419"/>
        <v>52.087500000000006</v>
      </c>
    </row>
    <row r="2657" spans="1:22" ht="13.5" x14ac:dyDescent="0.25">
      <c r="A2657" s="3">
        <f>RSI!A2657</f>
        <v>45876</v>
      </c>
      <c r="B2657" s="2">
        <f>RSI!B2657</f>
        <v>0.47</v>
      </c>
      <c r="C2657" s="2">
        <f>RSI!I2657</f>
        <v>39.53684596053705</v>
      </c>
      <c r="D2657" s="2">
        <f>MACD!E2657</f>
        <v>4.4975376061170413E-3</v>
      </c>
      <c r="E2657" s="2">
        <f>MACD!F2657</f>
        <v>6.2236195065448205E-3</v>
      </c>
      <c r="F2657" s="2">
        <f>'Moving Avg'!D2657</f>
        <v>0.49800000000000005</v>
      </c>
      <c r="G2657" s="2">
        <f>'Moving Avg'!F2657</f>
        <v>0.5</v>
      </c>
      <c r="H2657" s="2">
        <f>'Moving Avg'!G2657</f>
        <v>0.54599999999999993</v>
      </c>
      <c r="I2657" s="2">
        <f>'Moving Avg'!H2657</f>
        <v>0.47639999999999993</v>
      </c>
      <c r="J2657" s="6" t="str">
        <f>OBV!F2657</f>
        <v>BULLISH</v>
      </c>
      <c r="K2657" s="6" t="str">
        <f>OBV!G2657</f>
        <v>NEUTRAL</v>
      </c>
      <c r="L2657" s="6" t="str">
        <f>OBV!H2657</f>
        <v>BULLISH DIVERGENCE</v>
      </c>
      <c r="M2657" s="8">
        <f t="shared" si="410"/>
        <v>25</v>
      </c>
      <c r="N2657" s="8">
        <f t="shared" si="411"/>
        <v>45</v>
      </c>
      <c r="O2657" s="8">
        <f t="shared" si="412"/>
        <v>50</v>
      </c>
      <c r="P2657" s="8">
        <f t="shared" si="413"/>
        <v>66.5</v>
      </c>
      <c r="Q2657" s="9">
        <f t="shared" si="414"/>
        <v>41.975000000000001</v>
      </c>
      <c r="R2657" s="9">
        <f t="shared" si="415"/>
        <v>48.125</v>
      </c>
      <c r="S2657" s="9">
        <f t="shared" si="416"/>
        <v>52.924999999999997</v>
      </c>
      <c r="T2657" s="9">
        <f t="shared" si="417"/>
        <v>46.625</v>
      </c>
      <c r="U2657" s="8">
        <f t="shared" si="418"/>
        <v>47.67499999999999</v>
      </c>
      <c r="V2657" s="8">
        <f t="shared" si="419"/>
        <v>47.412499999999994</v>
      </c>
    </row>
    <row r="2658" spans="1:22" ht="13.5" x14ac:dyDescent="0.25">
      <c r="A2658" s="3">
        <f>RSI!A2658</f>
        <v>45877</v>
      </c>
      <c r="B2658" s="2">
        <f>RSI!B2658</f>
        <v>0.49</v>
      </c>
      <c r="C2658" s="2">
        <f>RSI!I2658</f>
        <v>45.257926088313091</v>
      </c>
      <c r="D2658" s="2">
        <f>MACD!E2658</f>
        <v>2.279076407322056E-3</v>
      </c>
      <c r="E2658" s="2">
        <f>MACD!F2658</f>
        <v>5.4347108867002676E-3</v>
      </c>
      <c r="F2658" s="2">
        <f>'Moving Avg'!D2658</f>
        <v>0.49399999999999994</v>
      </c>
      <c r="G2658" s="2">
        <f>'Moving Avg'!F2658</f>
        <v>0.50100000000000011</v>
      </c>
      <c r="H2658" s="2">
        <f>'Moving Avg'!G2658</f>
        <v>0.54519999999999991</v>
      </c>
      <c r="I2658" s="2">
        <f>'Moving Avg'!H2658</f>
        <v>0.47614999999999985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  <c r="M2658" s="8">
        <f t="shared" si="410"/>
        <v>25</v>
      </c>
      <c r="N2658" s="8">
        <f t="shared" si="411"/>
        <v>45</v>
      </c>
      <c r="O2658" s="8">
        <f t="shared" si="412"/>
        <v>50</v>
      </c>
      <c r="P2658" s="8">
        <f t="shared" si="413"/>
        <v>16.5</v>
      </c>
      <c r="Q2658" s="9">
        <f t="shared" si="414"/>
        <v>34.475000000000001</v>
      </c>
      <c r="R2658" s="9">
        <f t="shared" si="415"/>
        <v>35.625</v>
      </c>
      <c r="S2658" s="9">
        <f t="shared" si="416"/>
        <v>30.425000000000001</v>
      </c>
      <c r="T2658" s="9">
        <f t="shared" si="417"/>
        <v>34.125</v>
      </c>
      <c r="U2658" s="8">
        <f t="shared" si="418"/>
        <v>33.508333333333333</v>
      </c>
      <c r="V2658" s="8">
        <f t="shared" si="419"/>
        <v>33.662499999999994</v>
      </c>
    </row>
    <row r="2659" spans="1:22" ht="13.5" x14ac:dyDescent="0.25">
      <c r="A2659" s="3">
        <f>RSI!A2659</f>
        <v>45880</v>
      </c>
      <c r="B2659" s="2">
        <f>RSI!B2659</f>
        <v>0.51</v>
      </c>
      <c r="C2659" s="2">
        <f>RSI!I2659</f>
        <v>50.320264675376905</v>
      </c>
      <c r="D2659" s="2">
        <f>MACD!E2659</f>
        <v>-4.0434111576292953E-3</v>
      </c>
      <c r="E2659" s="2">
        <f>MACD!F2659</f>
        <v>3.5390864778343549E-3</v>
      </c>
      <c r="F2659" s="2">
        <f>'Moving Avg'!D2659</f>
        <v>0.49399999999999994</v>
      </c>
      <c r="G2659" s="2">
        <f>'Moving Avg'!F2659</f>
        <v>0.502</v>
      </c>
      <c r="H2659" s="2">
        <f>'Moving Avg'!G2659</f>
        <v>0.54500000000000004</v>
      </c>
      <c r="I2659" s="2">
        <f>'Moving Avg'!H2659</f>
        <v>0.47604999999999997</v>
      </c>
      <c r="J2659" s="6" t="str">
        <f>OBV!F2659</f>
        <v>BULLISH</v>
      </c>
      <c r="K2659" s="6" t="str">
        <f>OBV!G2659</f>
        <v>NEUTRAL</v>
      </c>
      <c r="L2659" s="6" t="str">
        <f>OBV!H2659</f>
        <v>NEUTRAL</v>
      </c>
      <c r="M2659" s="8">
        <f t="shared" si="410"/>
        <v>25</v>
      </c>
      <c r="N2659" s="8">
        <f t="shared" si="411"/>
        <v>45</v>
      </c>
      <c r="O2659" s="8">
        <f t="shared" si="412"/>
        <v>50</v>
      </c>
      <c r="P2659" s="8">
        <f t="shared" si="413"/>
        <v>49.5</v>
      </c>
      <c r="Q2659" s="9">
        <f t="shared" si="414"/>
        <v>39.424999999999997</v>
      </c>
      <c r="R2659" s="9">
        <f t="shared" si="415"/>
        <v>43.875</v>
      </c>
      <c r="S2659" s="9">
        <f t="shared" si="416"/>
        <v>45.275000000000006</v>
      </c>
      <c r="T2659" s="9">
        <f t="shared" si="417"/>
        <v>42.375</v>
      </c>
      <c r="U2659" s="8">
        <f t="shared" si="418"/>
        <v>42.858333333333327</v>
      </c>
      <c r="V2659" s="8">
        <f t="shared" si="419"/>
        <v>42.737499999999997</v>
      </c>
    </row>
    <row r="2660" spans="1:22" ht="13.5" x14ac:dyDescent="0.25">
      <c r="A2660" s="3">
        <f>RSI!A2660</f>
        <v>45881</v>
      </c>
      <c r="B2660" s="2">
        <f>RSI!B2660</f>
        <v>0.51</v>
      </c>
      <c r="C2660" s="2">
        <f>RSI!I2660</f>
        <v>50.320264675376905</v>
      </c>
      <c r="D2660" s="2">
        <f>MACD!E2660</f>
        <v>-6.3297656753816822E-3</v>
      </c>
      <c r="E2660" s="2">
        <f>MACD!F2660</f>
        <v>1.5653160471911474E-3</v>
      </c>
      <c r="F2660" s="2">
        <f>'Moving Avg'!D2660</f>
        <v>0.49399999999999994</v>
      </c>
      <c r="G2660" s="2">
        <f>'Moving Avg'!F2660</f>
        <v>0.502</v>
      </c>
      <c r="H2660" s="2">
        <f>'Moving Avg'!G2660</f>
        <v>0.5444</v>
      </c>
      <c r="I2660" s="2">
        <f>'Moving Avg'!H2660</f>
        <v>0.47604999999999997</v>
      </c>
      <c r="J2660" s="6" t="str">
        <f>OBV!F2660</f>
        <v>BULLISH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45</v>
      </c>
      <c r="O2660" s="8">
        <f t="shared" si="412"/>
        <v>50</v>
      </c>
      <c r="P2660" s="8">
        <f t="shared" si="413"/>
        <v>49.5</v>
      </c>
      <c r="Q2660" s="9">
        <f t="shared" si="414"/>
        <v>39.424999999999997</v>
      </c>
      <c r="R2660" s="9">
        <f t="shared" si="415"/>
        <v>43.875</v>
      </c>
      <c r="S2660" s="9">
        <f t="shared" si="416"/>
        <v>45.275000000000006</v>
      </c>
      <c r="T2660" s="9">
        <f t="shared" si="417"/>
        <v>42.375</v>
      </c>
      <c r="U2660" s="8">
        <f t="shared" si="418"/>
        <v>42.858333333333327</v>
      </c>
      <c r="V2660" s="8">
        <f t="shared" si="419"/>
        <v>42.737499999999997</v>
      </c>
    </row>
    <row r="2661" spans="1:22" ht="13.5" x14ac:dyDescent="0.25">
      <c r="A2661" s="3">
        <f>RSI!A2661</f>
        <v>45883</v>
      </c>
      <c r="B2661" s="2">
        <f>RSI!B2661</f>
        <v>0.49</v>
      </c>
      <c r="C2661" s="2">
        <f>RSI!I2661</f>
        <v>45.446143272101118</v>
      </c>
      <c r="D2661" s="2">
        <f>MACD!E2661</f>
        <v>-9.8722968140722567E-3</v>
      </c>
      <c r="E2661" s="2">
        <f>MACD!F2661</f>
        <v>-7.2220652506153329E-4</v>
      </c>
      <c r="F2661" s="2">
        <f>'Moving Avg'!D2661</f>
        <v>0.49399999999999994</v>
      </c>
      <c r="G2661" s="2">
        <f>'Moving Avg'!F2661</f>
        <v>0.5</v>
      </c>
      <c r="H2661" s="2">
        <f>'Moving Avg'!G2661</f>
        <v>0.54300000000000004</v>
      </c>
      <c r="I2661" s="2">
        <f>'Moving Avg'!H2661</f>
        <v>0.47604999999999997</v>
      </c>
      <c r="J2661" s="6" t="str">
        <f>OBV!F2661</f>
        <v>BEARISH</v>
      </c>
      <c r="K2661" s="6" t="str">
        <f>OBV!G2661</f>
        <v>NEUTRAL</v>
      </c>
      <c r="L2661" s="6" t="str">
        <f>OBV!H2661</f>
        <v>NEUTRAL</v>
      </c>
      <c r="M2661" s="8">
        <f t="shared" si="410"/>
        <v>25</v>
      </c>
      <c r="N2661" s="8">
        <f t="shared" si="411"/>
        <v>45</v>
      </c>
      <c r="O2661" s="8">
        <f t="shared" si="412"/>
        <v>50</v>
      </c>
      <c r="P2661" s="8">
        <f t="shared" si="413"/>
        <v>16.5</v>
      </c>
      <c r="Q2661" s="9">
        <f t="shared" si="414"/>
        <v>34.475000000000001</v>
      </c>
      <c r="R2661" s="9">
        <f t="shared" si="415"/>
        <v>35.625</v>
      </c>
      <c r="S2661" s="9">
        <f t="shared" si="416"/>
        <v>30.425000000000001</v>
      </c>
      <c r="T2661" s="9">
        <f t="shared" si="417"/>
        <v>34.125</v>
      </c>
      <c r="U2661" s="8">
        <f t="shared" si="418"/>
        <v>33.508333333333333</v>
      </c>
      <c r="V2661" s="8">
        <f t="shared" si="419"/>
        <v>33.662499999999994</v>
      </c>
    </row>
    <row r="2662" spans="1:22" ht="13.5" x14ac:dyDescent="0.25">
      <c r="A2662" s="3">
        <f>RSI!A2662</f>
        <v>45884</v>
      </c>
      <c r="B2662" s="2">
        <f>RSI!B2662</f>
        <v>0.47</v>
      </c>
      <c r="C2662" s="2">
        <f>RSI!I2662</f>
        <v>41.153320211444417</v>
      </c>
      <c r="D2662" s="2">
        <f>MACD!E2662</f>
        <v>-8.2047950359629973E-3</v>
      </c>
      <c r="E2662" s="2">
        <f>MACD!F2662</f>
        <v>-2.2187242272418261E-3</v>
      </c>
      <c r="F2662" s="2">
        <f>'Moving Avg'!D2662</f>
        <v>0.49399999999999994</v>
      </c>
      <c r="G2662" s="2">
        <f>'Moving Avg'!F2662</f>
        <v>0.496</v>
      </c>
      <c r="H2662" s="2">
        <f>'Moving Avg'!G2662</f>
        <v>0.54080000000000006</v>
      </c>
      <c r="I2662" s="2">
        <f>'Moving Avg'!H2662</f>
        <v>0.47589999999999999</v>
      </c>
      <c r="J2662" s="6" t="str">
        <f>OBV!F2662</f>
        <v>BEARISH</v>
      </c>
      <c r="K2662" s="6" t="str">
        <f>OBV!G2662</f>
        <v>NEUTRAL</v>
      </c>
      <c r="L2662" s="6" t="str">
        <f>OBV!H2662</f>
        <v>NEUTRAL</v>
      </c>
      <c r="M2662" s="8">
        <f t="shared" si="410"/>
        <v>25</v>
      </c>
      <c r="N2662" s="8">
        <f t="shared" si="411"/>
        <v>45</v>
      </c>
      <c r="O2662" s="8">
        <f t="shared" si="412"/>
        <v>50</v>
      </c>
      <c r="P2662" s="8">
        <f t="shared" si="413"/>
        <v>16.5</v>
      </c>
      <c r="Q2662" s="9">
        <f t="shared" si="414"/>
        <v>34.475000000000001</v>
      </c>
      <c r="R2662" s="9">
        <f t="shared" si="415"/>
        <v>35.625</v>
      </c>
      <c r="S2662" s="9">
        <f t="shared" si="416"/>
        <v>30.425000000000001</v>
      </c>
      <c r="T2662" s="9">
        <f t="shared" si="417"/>
        <v>34.125</v>
      </c>
      <c r="U2662" s="8">
        <f t="shared" si="418"/>
        <v>33.508333333333333</v>
      </c>
      <c r="V2662" s="8">
        <f t="shared" si="419"/>
        <v>33.662499999999994</v>
      </c>
    </row>
    <row r="2663" spans="1:22" ht="13.5" x14ac:dyDescent="0.25">
      <c r="A2663" s="3">
        <f>RSI!A2663</f>
        <v>45887</v>
      </c>
      <c r="B2663" s="2">
        <f>RSI!B2663</f>
        <v>0.49</v>
      </c>
      <c r="C2663" s="2">
        <f>RSI!I2663</f>
        <v>46.586813399414467</v>
      </c>
      <c r="D2663" s="2">
        <f>MACD!E2663</f>
        <v>-4.9814840128179494E-3</v>
      </c>
      <c r="E2663" s="2">
        <f>MACD!F2663</f>
        <v>-2.7712761843570509E-3</v>
      </c>
      <c r="F2663" s="2">
        <f>'Moving Avg'!D2663</f>
        <v>0.49399999999999994</v>
      </c>
      <c r="G2663" s="2">
        <f>'Moving Avg'!F2663</f>
        <v>0.49400000000000005</v>
      </c>
      <c r="H2663" s="2">
        <f>'Moving Avg'!G2663</f>
        <v>0.53899999999999992</v>
      </c>
      <c r="I2663" s="2">
        <f>'Moving Avg'!H2663</f>
        <v>0.47584999999999994</v>
      </c>
      <c r="J2663" s="6" t="str">
        <f>OBV!F2663</f>
        <v>BULLISH</v>
      </c>
      <c r="K2663" s="6" t="str">
        <f>OBV!G2663</f>
        <v>NEUTRAL</v>
      </c>
      <c r="L2663" s="6" t="str">
        <f>OBV!H2663</f>
        <v>NEUTRAL</v>
      </c>
      <c r="M2663" s="8">
        <f t="shared" si="410"/>
        <v>25</v>
      </c>
      <c r="N2663" s="8">
        <f t="shared" si="411"/>
        <v>45</v>
      </c>
      <c r="O2663" s="8">
        <f t="shared" si="412"/>
        <v>50</v>
      </c>
      <c r="P2663" s="8">
        <f t="shared" si="413"/>
        <v>49.5</v>
      </c>
      <c r="Q2663" s="9">
        <f t="shared" si="414"/>
        <v>39.424999999999997</v>
      </c>
      <c r="R2663" s="9">
        <f t="shared" si="415"/>
        <v>43.875</v>
      </c>
      <c r="S2663" s="9">
        <f t="shared" si="416"/>
        <v>45.275000000000006</v>
      </c>
      <c r="T2663" s="9">
        <f t="shared" si="417"/>
        <v>42.375</v>
      </c>
      <c r="U2663" s="8">
        <f t="shared" si="418"/>
        <v>42.858333333333327</v>
      </c>
      <c r="V2663" s="8">
        <f t="shared" si="419"/>
        <v>42.737499999999997</v>
      </c>
    </row>
    <row r="2664" spans="1:22" ht="13.5" x14ac:dyDescent="0.25">
      <c r="A2664" s="3">
        <f>RSI!A2664</f>
        <v>45888</v>
      </c>
      <c r="B2664" s="2">
        <f>RSI!B2664</f>
        <v>0.51</v>
      </c>
      <c r="C2664" s="2">
        <f>RSI!I2664</f>
        <v>51.41762993026969</v>
      </c>
      <c r="D2664" s="2">
        <f>MACD!E2664</f>
        <v>-3.6528900885553495E-3</v>
      </c>
      <c r="E2664" s="2">
        <f>MACD!F2664</f>
        <v>-2.9475989651967108E-3</v>
      </c>
      <c r="F2664" s="2">
        <f>'Moving Avg'!D2664</f>
        <v>0.49399999999999994</v>
      </c>
      <c r="G2664" s="2">
        <f>'Moving Avg'!F2664</f>
        <v>0.49399999999999994</v>
      </c>
      <c r="H2664" s="2">
        <f>'Moving Avg'!G2664</f>
        <v>0.53720000000000001</v>
      </c>
      <c r="I2664" s="2">
        <f>'Moving Avg'!H2664</f>
        <v>0.47589999999999999</v>
      </c>
      <c r="J2664" s="6" t="str">
        <f>OBV!F2664</f>
        <v>BULLISH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45</v>
      </c>
      <c r="O2664" s="8">
        <f t="shared" si="412"/>
        <v>50</v>
      </c>
      <c r="P2664" s="8">
        <f t="shared" si="413"/>
        <v>49.5</v>
      </c>
      <c r="Q2664" s="9">
        <f t="shared" si="414"/>
        <v>39.424999999999997</v>
      </c>
      <c r="R2664" s="9">
        <f t="shared" si="415"/>
        <v>43.875</v>
      </c>
      <c r="S2664" s="9">
        <f t="shared" si="416"/>
        <v>45.275000000000006</v>
      </c>
      <c r="T2664" s="9">
        <f t="shared" si="417"/>
        <v>42.375</v>
      </c>
      <c r="U2664" s="8">
        <f t="shared" si="418"/>
        <v>42.858333333333327</v>
      </c>
      <c r="V2664" s="8">
        <f t="shared" si="419"/>
        <v>42.737499999999997</v>
      </c>
    </row>
    <row r="2665" spans="1:22" ht="13.5" x14ac:dyDescent="0.25">
      <c r="A2665" s="3">
        <f>RSI!A2665</f>
        <v>45889</v>
      </c>
      <c r="B2665" s="2">
        <f>RSI!B2665</f>
        <v>0.51</v>
      </c>
      <c r="C2665" s="2">
        <f>RSI!I2665</f>
        <v>51.41762993026969</v>
      </c>
      <c r="D2665" s="2">
        <f>MACD!E2665</f>
        <v>-2.570340545744898E-3</v>
      </c>
      <c r="E2665" s="2">
        <f>MACD!F2665</f>
        <v>-2.8721472813063487E-3</v>
      </c>
      <c r="F2665" s="2">
        <f>'Moving Avg'!D2665</f>
        <v>0.49399999999999994</v>
      </c>
      <c r="G2665" s="2">
        <f>'Moving Avg'!F2665</f>
        <v>0.49399999999999994</v>
      </c>
      <c r="H2665" s="2">
        <f>'Moving Avg'!G2665</f>
        <v>0.53520000000000001</v>
      </c>
      <c r="I2665" s="2">
        <f>'Moving Avg'!H2665</f>
        <v>0.47594999999999998</v>
      </c>
      <c r="J2665" s="6" t="str">
        <f>OBV!F2665</f>
        <v>BULLISH</v>
      </c>
      <c r="K2665" s="6" t="str">
        <f>OBV!G2665</f>
        <v>NEUTRAL</v>
      </c>
      <c r="L2665" s="6" t="str">
        <f>OBV!H2665</f>
        <v>NEUTRAL</v>
      </c>
      <c r="M2665" s="8">
        <f t="shared" si="410"/>
        <v>25</v>
      </c>
      <c r="N2665" s="8">
        <f t="shared" si="411"/>
        <v>0</v>
      </c>
      <c r="O2665" s="8">
        <f t="shared" si="412"/>
        <v>50</v>
      </c>
      <c r="P2665" s="8">
        <f t="shared" si="413"/>
        <v>49.5</v>
      </c>
      <c r="Q2665" s="9">
        <f t="shared" si="414"/>
        <v>23.675000000000001</v>
      </c>
      <c r="R2665" s="9">
        <f t="shared" si="415"/>
        <v>34.875</v>
      </c>
      <c r="S2665" s="9">
        <f t="shared" si="416"/>
        <v>38.525000000000006</v>
      </c>
      <c r="T2665" s="9">
        <f t="shared" si="417"/>
        <v>31.125</v>
      </c>
      <c r="U2665" s="8">
        <f t="shared" si="418"/>
        <v>32.358333333333334</v>
      </c>
      <c r="V2665" s="8">
        <f t="shared" si="419"/>
        <v>32.049999999999997</v>
      </c>
    </row>
    <row r="2666" spans="1:22" ht="13.5" x14ac:dyDescent="0.25">
      <c r="A2666" s="3">
        <f>RSI!A2666</f>
        <v>45890</v>
      </c>
      <c r="B2666" s="2">
        <f>RSI!B2666</f>
        <v>0.51</v>
      </c>
      <c r="C2666" s="2">
        <f>RSI!I2666</f>
        <v>51.417629930269698</v>
      </c>
      <c r="D2666" s="2">
        <f>MACD!E2666</f>
        <v>-4.7698206413123723E-3</v>
      </c>
      <c r="E2666" s="2">
        <f>MACD!F2666</f>
        <v>-3.2516819533075537E-3</v>
      </c>
      <c r="F2666" s="2">
        <f>'Moving Avg'!D2666</f>
        <v>0.49800000000000005</v>
      </c>
      <c r="G2666" s="2">
        <f>'Moving Avg'!F2666</f>
        <v>0.49399999999999994</v>
      </c>
      <c r="H2666" s="2">
        <f>'Moving Avg'!G2666</f>
        <v>0.53299999999999992</v>
      </c>
      <c r="I2666" s="2">
        <f>'Moving Avg'!H2666</f>
        <v>0.47595000000000004</v>
      </c>
      <c r="J2666" s="6" t="str">
        <f>OBV!F2666</f>
        <v>BULLISH</v>
      </c>
      <c r="K2666" s="6" t="str">
        <f>OBV!G2666</f>
        <v>NEUTRAL</v>
      </c>
      <c r="L2666" s="6" t="str">
        <f>OBV!H2666</f>
        <v>CONFIRMED BULLISH</v>
      </c>
      <c r="M2666" s="8">
        <f t="shared" si="410"/>
        <v>25</v>
      </c>
      <c r="N2666" s="8">
        <f t="shared" si="411"/>
        <v>45</v>
      </c>
      <c r="O2666" s="8">
        <f t="shared" si="412"/>
        <v>50</v>
      </c>
      <c r="P2666" s="8">
        <f t="shared" si="413"/>
        <v>83.5</v>
      </c>
      <c r="Q2666" s="9">
        <f t="shared" si="414"/>
        <v>44.524999999999999</v>
      </c>
      <c r="R2666" s="9">
        <f t="shared" si="415"/>
        <v>52.375</v>
      </c>
      <c r="S2666" s="9">
        <f t="shared" si="416"/>
        <v>60.575000000000003</v>
      </c>
      <c r="T2666" s="9">
        <f t="shared" si="417"/>
        <v>50.875</v>
      </c>
      <c r="U2666" s="8">
        <f t="shared" si="418"/>
        <v>52.491666666666674</v>
      </c>
      <c r="V2666" s="8">
        <f t="shared" si="419"/>
        <v>52.087500000000006</v>
      </c>
    </row>
    <row r="2667" spans="1:22" ht="13.5" x14ac:dyDescent="0.25">
      <c r="A2667" s="3">
        <f>RSI!A2667</f>
        <v>45891</v>
      </c>
      <c r="B2667" s="2">
        <f>RSI!B2667</f>
        <v>0.51</v>
      </c>
      <c r="C2667" s="2">
        <f>RSI!I2667</f>
        <v>51.417629930269698</v>
      </c>
      <c r="D2667" s="2">
        <f>MACD!E2667</f>
        <v>-9.7435464068844069E-3</v>
      </c>
      <c r="E2667" s="2">
        <f>MACD!F2667</f>
        <v>-4.5500548440229249E-3</v>
      </c>
      <c r="F2667" s="2">
        <f>'Moving Avg'!D2667</f>
        <v>0.50600000000000001</v>
      </c>
      <c r="G2667" s="2">
        <f>'Moving Avg'!F2667</f>
        <v>0.49499999999999994</v>
      </c>
      <c r="H2667" s="2">
        <f>'Moving Avg'!G2667</f>
        <v>0.53039999999999987</v>
      </c>
      <c r="I2667" s="2">
        <f>'Moving Avg'!H2667</f>
        <v>0.47595000000000004</v>
      </c>
      <c r="J2667" s="6" t="str">
        <f>OBV!F2667</f>
        <v>BULLISH</v>
      </c>
      <c r="K2667" s="6" t="str">
        <f>OBV!G2667</f>
        <v>NEUTRAL</v>
      </c>
      <c r="L2667" s="6" t="str">
        <f>OBV!H2667</f>
        <v>CONFIRMED BULLISH</v>
      </c>
      <c r="M2667" s="8">
        <f t="shared" si="410"/>
        <v>25</v>
      </c>
      <c r="N2667" s="8">
        <f t="shared" si="411"/>
        <v>45</v>
      </c>
      <c r="O2667" s="8">
        <f t="shared" si="412"/>
        <v>50</v>
      </c>
      <c r="P2667" s="8">
        <f t="shared" si="413"/>
        <v>83.5</v>
      </c>
      <c r="Q2667" s="9">
        <f t="shared" si="414"/>
        <v>44.524999999999999</v>
      </c>
      <c r="R2667" s="9">
        <f t="shared" si="415"/>
        <v>52.375</v>
      </c>
      <c r="S2667" s="9">
        <f t="shared" si="416"/>
        <v>60.575000000000003</v>
      </c>
      <c r="T2667" s="9">
        <f t="shared" si="417"/>
        <v>50.875</v>
      </c>
      <c r="U2667" s="8">
        <f t="shared" si="418"/>
        <v>52.491666666666674</v>
      </c>
      <c r="V2667" s="8">
        <f t="shared" si="419"/>
        <v>52.087500000000006</v>
      </c>
    </row>
    <row r="2668" spans="1:22" ht="13.5" x14ac:dyDescent="0.25">
      <c r="A2668" s="3">
        <f>RSI!A2668</f>
        <v>45894</v>
      </c>
      <c r="B2668" s="2">
        <f>RSI!B2668</f>
        <v>0.49</v>
      </c>
      <c r="C2668" s="2">
        <f>RSI!I2668</f>
        <v>45.841079603930403</v>
      </c>
      <c r="D2668" s="2">
        <f>MACD!E2668</f>
        <v>-9.4267384294051682E-3</v>
      </c>
      <c r="E2668" s="2">
        <f>MACD!F2668</f>
        <v>-5.5253915610993737E-3</v>
      </c>
      <c r="F2668" s="2">
        <f>'Moving Avg'!D2668</f>
        <v>0.50600000000000001</v>
      </c>
      <c r="G2668" s="2">
        <f>'Moving Avg'!F2668</f>
        <v>0.49499999999999994</v>
      </c>
      <c r="H2668" s="2">
        <f>'Moving Avg'!G2668</f>
        <v>0.52759999999999996</v>
      </c>
      <c r="I2668" s="2">
        <f>'Moving Avg'!H2668</f>
        <v>0.47580000000000006</v>
      </c>
      <c r="J2668" s="6" t="str">
        <f>OBV!F2668</f>
        <v>BULLISH</v>
      </c>
      <c r="K2668" s="6" t="str">
        <f>OBV!G2668</f>
        <v>NEUTRAL</v>
      </c>
      <c r="L2668" s="6" t="str">
        <f>OBV!H2668</f>
        <v>NEUTRAL</v>
      </c>
      <c r="M2668" s="8">
        <f t="shared" si="410"/>
        <v>25</v>
      </c>
      <c r="N2668" s="8">
        <f t="shared" si="411"/>
        <v>45</v>
      </c>
      <c r="O2668" s="8">
        <f t="shared" si="412"/>
        <v>50</v>
      </c>
      <c r="P2668" s="8">
        <f t="shared" si="413"/>
        <v>49.5</v>
      </c>
      <c r="Q2668" s="9">
        <f t="shared" si="414"/>
        <v>39.424999999999997</v>
      </c>
      <c r="R2668" s="9">
        <f t="shared" si="415"/>
        <v>43.875</v>
      </c>
      <c r="S2668" s="9">
        <f t="shared" si="416"/>
        <v>45.275000000000006</v>
      </c>
      <c r="T2668" s="9">
        <f t="shared" si="417"/>
        <v>42.375</v>
      </c>
      <c r="U2668" s="8">
        <f t="shared" si="418"/>
        <v>42.858333333333327</v>
      </c>
      <c r="V2668" s="8">
        <f t="shared" si="419"/>
        <v>42.737499999999997</v>
      </c>
    </row>
    <row r="2669" spans="1:22" ht="13.5" x14ac:dyDescent="0.25">
      <c r="A2669" s="3">
        <f>RSI!A2669</f>
        <v>45895</v>
      </c>
      <c r="B2669" s="2">
        <f>RSI!B2669</f>
        <v>0.49</v>
      </c>
      <c r="C2669" s="2">
        <f>RSI!I2669</f>
        <v>45.841079603930396</v>
      </c>
      <c r="D2669" s="2">
        <f>MACD!E2669</f>
        <v>-5.9941767555464764E-3</v>
      </c>
      <c r="E2669" s="2">
        <f>MACD!F2669</f>
        <v>-5.6191485999887939E-3</v>
      </c>
      <c r="F2669" s="2">
        <f>'Moving Avg'!D2669</f>
        <v>0.502</v>
      </c>
      <c r="G2669" s="2">
        <f>'Moving Avg'!F2669</f>
        <v>0.496</v>
      </c>
      <c r="H2669" s="2">
        <f>'Moving Avg'!G2669</f>
        <v>0.52439999999999998</v>
      </c>
      <c r="I2669" s="2">
        <f>'Moving Avg'!H2669</f>
        <v>0.47574999999999995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25</v>
      </c>
      <c r="N2669" s="8">
        <f t="shared" si="411"/>
        <v>45</v>
      </c>
      <c r="O2669" s="8">
        <f t="shared" si="412"/>
        <v>50</v>
      </c>
      <c r="P2669" s="8">
        <f t="shared" si="413"/>
        <v>33</v>
      </c>
      <c r="Q2669" s="9">
        <f t="shared" si="414"/>
        <v>36.950000000000003</v>
      </c>
      <c r="R2669" s="9">
        <f t="shared" si="415"/>
        <v>39.75</v>
      </c>
      <c r="S2669" s="9">
        <f t="shared" si="416"/>
        <v>37.85</v>
      </c>
      <c r="T2669" s="9">
        <f t="shared" si="417"/>
        <v>38.25</v>
      </c>
      <c r="U2669" s="8">
        <f t="shared" si="418"/>
        <v>38.183333333333337</v>
      </c>
      <c r="V2669" s="8">
        <f t="shared" si="419"/>
        <v>38.200000000000003</v>
      </c>
    </row>
    <row r="2670" spans="1:22" ht="13.5" x14ac:dyDescent="0.25">
      <c r="A2670" s="3">
        <f>RSI!A2670</f>
        <v>45896</v>
      </c>
      <c r="B2670" s="2">
        <f>RSI!B2670</f>
        <v>0.49</v>
      </c>
      <c r="C2670" s="2">
        <f>RSI!I2670</f>
        <v>45.841079603930396</v>
      </c>
      <c r="D2670" s="2">
        <f>MACD!E2670</f>
        <v>-3.0086178742548819E-3</v>
      </c>
      <c r="E2670" s="2">
        <f>MACD!F2670</f>
        <v>-5.0970424548420126E-3</v>
      </c>
      <c r="F2670" s="2">
        <f>'Moving Avg'!D2670</f>
        <v>0.49800000000000005</v>
      </c>
      <c r="G2670" s="2">
        <f>'Moving Avg'!F2670</f>
        <v>0.496</v>
      </c>
      <c r="H2670" s="2">
        <f>'Moving Avg'!G2670</f>
        <v>0.52159999999999995</v>
      </c>
      <c r="I2670" s="2">
        <f>'Moving Avg'!H2670</f>
        <v>0.4758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0</v>
      </c>
      <c r="O2670" s="8">
        <f t="shared" si="412"/>
        <v>50</v>
      </c>
      <c r="P2670" s="8">
        <f t="shared" si="413"/>
        <v>33</v>
      </c>
      <c r="Q2670" s="9">
        <f t="shared" si="414"/>
        <v>21.2</v>
      </c>
      <c r="R2670" s="9">
        <f t="shared" si="415"/>
        <v>30.75</v>
      </c>
      <c r="S2670" s="9">
        <f t="shared" si="416"/>
        <v>31.1</v>
      </c>
      <c r="T2670" s="9">
        <f t="shared" si="417"/>
        <v>27</v>
      </c>
      <c r="U2670" s="8">
        <f t="shared" si="418"/>
        <v>27.683333333333337</v>
      </c>
      <c r="V2670" s="8">
        <f t="shared" si="419"/>
        <v>27.512500000000003</v>
      </c>
    </row>
    <row r="2671" spans="1:22" ht="13.5" x14ac:dyDescent="0.25">
      <c r="A2671" s="3">
        <f>RSI!A2671</f>
        <v>45897</v>
      </c>
      <c r="B2671" s="2">
        <f>RSI!B2671</f>
        <v>0.49</v>
      </c>
      <c r="C2671" s="2">
        <f>RSI!I2671</f>
        <v>45.841079603930396</v>
      </c>
      <c r="D2671" s="2">
        <f>MACD!E2671</f>
        <v>-3.4842213960434854E-3</v>
      </c>
      <c r="E2671" s="2">
        <f>MACD!F2671</f>
        <v>-4.7744782430823073E-3</v>
      </c>
      <c r="F2671" s="2">
        <f>'Moving Avg'!D2671</f>
        <v>0.49399999999999994</v>
      </c>
      <c r="G2671" s="2">
        <f>'Moving Avg'!F2671</f>
        <v>0.497</v>
      </c>
      <c r="H2671" s="2">
        <f>'Moving Avg'!G2671</f>
        <v>0.51879999999999993</v>
      </c>
      <c r="I2671" s="2">
        <f>'Moving Avg'!H2671</f>
        <v>0.47594999999999998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25</v>
      </c>
      <c r="N2671" s="8">
        <f t="shared" si="411"/>
        <v>0</v>
      </c>
      <c r="O2671" s="8">
        <f t="shared" si="412"/>
        <v>50</v>
      </c>
      <c r="P2671" s="8">
        <f t="shared" si="413"/>
        <v>33</v>
      </c>
      <c r="Q2671" s="9">
        <f t="shared" si="414"/>
        <v>21.2</v>
      </c>
      <c r="R2671" s="9">
        <f t="shared" si="415"/>
        <v>30.75</v>
      </c>
      <c r="S2671" s="9">
        <f t="shared" si="416"/>
        <v>31.1</v>
      </c>
      <c r="T2671" s="9">
        <f t="shared" si="417"/>
        <v>27</v>
      </c>
      <c r="U2671" s="8">
        <f t="shared" si="418"/>
        <v>27.683333333333337</v>
      </c>
      <c r="V2671" s="8">
        <f t="shared" si="419"/>
        <v>27.512500000000003</v>
      </c>
    </row>
    <row r="2672" spans="1:22" ht="13.5" x14ac:dyDescent="0.25">
      <c r="A2672" s="3">
        <f>RSI!A2672</f>
        <v>45898</v>
      </c>
      <c r="B2672" s="2">
        <f>RSI!B2672</f>
        <v>0.51</v>
      </c>
      <c r="C2672" s="2">
        <f>RSI!I2672</f>
        <v>52.735910252999162</v>
      </c>
      <c r="D2672" s="2">
        <f>MACD!E2672</f>
        <v>-8.3755435695696545E-3</v>
      </c>
      <c r="E2672" s="2">
        <f>MACD!F2672</f>
        <v>-5.4946913083797769E-3</v>
      </c>
      <c r="F2672" s="2">
        <f>'Moving Avg'!D2672</f>
        <v>0.49399999999999994</v>
      </c>
      <c r="G2672" s="2">
        <f>'Moving Avg'!F2672</f>
        <v>0.49799999999999994</v>
      </c>
      <c r="H2672" s="2">
        <f>'Moving Avg'!G2672</f>
        <v>0.51680000000000004</v>
      </c>
      <c r="I2672" s="2">
        <f>'Moving Avg'!H2672</f>
        <v>0.47629999999999995</v>
      </c>
      <c r="J2672" s="6" t="str">
        <f>OBV!F2672</f>
        <v>BULLISH</v>
      </c>
      <c r="K2672" s="6" t="str">
        <f>OBV!G2672</f>
        <v>NEUTRAL</v>
      </c>
      <c r="L2672" s="6" t="str">
        <f>OBV!H2672</f>
        <v>NEUTRAL</v>
      </c>
      <c r="M2672" s="8">
        <f t="shared" si="410"/>
        <v>25</v>
      </c>
      <c r="N2672" s="8">
        <f t="shared" si="411"/>
        <v>45</v>
      </c>
      <c r="O2672" s="8">
        <f t="shared" si="412"/>
        <v>50</v>
      </c>
      <c r="P2672" s="8">
        <f t="shared" si="413"/>
        <v>49.5</v>
      </c>
      <c r="Q2672" s="9">
        <f t="shared" si="414"/>
        <v>39.424999999999997</v>
      </c>
      <c r="R2672" s="9">
        <f t="shared" si="415"/>
        <v>43.875</v>
      </c>
      <c r="S2672" s="9">
        <f t="shared" si="416"/>
        <v>45.275000000000006</v>
      </c>
      <c r="T2672" s="9">
        <f t="shared" si="417"/>
        <v>42.375</v>
      </c>
      <c r="U2672" s="8">
        <f t="shared" si="418"/>
        <v>42.858333333333327</v>
      </c>
      <c r="V2672" s="8">
        <f t="shared" si="419"/>
        <v>42.737499999999997</v>
      </c>
    </row>
    <row r="2673" spans="1:22" ht="13.5" x14ac:dyDescent="0.25">
      <c r="A2673" s="3">
        <f>RSI!A2673</f>
        <v>45901</v>
      </c>
      <c r="B2673" s="2">
        <f>RSI!B2673</f>
        <v>0.49</v>
      </c>
      <c r="C2673" s="2">
        <f>RSI!I2673</f>
        <v>46.37753763908448</v>
      </c>
      <c r="D2673" s="2">
        <f>MACD!E2673</f>
        <v>-8.0097641491748695E-3</v>
      </c>
      <c r="E2673" s="2">
        <f>MACD!F2673</f>
        <v>-5.9977058765387954E-3</v>
      </c>
      <c r="F2673" s="2">
        <f>'Moving Avg'!D2673</f>
        <v>0.49399999999999994</v>
      </c>
      <c r="G2673" s="2">
        <f>'Moving Avg'!F2673</f>
        <v>0.497</v>
      </c>
      <c r="H2673" s="2">
        <f>'Moving Avg'!G2673</f>
        <v>0.51479999999999992</v>
      </c>
      <c r="I2673" s="2">
        <f>'Moving Avg'!H2673</f>
        <v>0.47649999999999998</v>
      </c>
      <c r="J2673" s="6" t="str">
        <f>OBV!F2673</f>
        <v>BEARISH</v>
      </c>
      <c r="K2673" s="6" t="str">
        <f>OBV!G2673</f>
        <v>NEUTRAL</v>
      </c>
      <c r="L2673" s="6" t="str">
        <f>OBV!H2673</f>
        <v>NEUTRAL</v>
      </c>
      <c r="M2673" s="8">
        <f t="shared" si="410"/>
        <v>25</v>
      </c>
      <c r="N2673" s="8">
        <f t="shared" si="411"/>
        <v>45</v>
      </c>
      <c r="O2673" s="8">
        <f t="shared" si="412"/>
        <v>50</v>
      </c>
      <c r="P2673" s="8">
        <f t="shared" si="413"/>
        <v>16.5</v>
      </c>
      <c r="Q2673" s="9">
        <f t="shared" si="414"/>
        <v>34.475000000000001</v>
      </c>
      <c r="R2673" s="9">
        <f t="shared" si="415"/>
        <v>35.625</v>
      </c>
      <c r="S2673" s="9">
        <f t="shared" si="416"/>
        <v>30.425000000000001</v>
      </c>
      <c r="T2673" s="9">
        <f t="shared" si="417"/>
        <v>34.125</v>
      </c>
      <c r="U2673" s="8">
        <f t="shared" si="418"/>
        <v>33.508333333333333</v>
      </c>
      <c r="V2673" s="8">
        <f t="shared" si="419"/>
        <v>33.662499999999994</v>
      </c>
    </row>
    <row r="2674" spans="1:22" ht="13.5" x14ac:dyDescent="0.25">
      <c r="A2674" s="3">
        <f>RSI!A2674</f>
        <v>45902</v>
      </c>
      <c r="B2674" s="2">
        <f>RSI!B2674</f>
        <v>0.47</v>
      </c>
      <c r="C2674" s="2">
        <f>RSI!I2674</f>
        <v>41.047710212646408</v>
      </c>
      <c r="D2674" s="2">
        <f>MACD!E2674</f>
        <v>-3.0735009092738297E-3</v>
      </c>
      <c r="E2674" s="2">
        <f>MACD!F2674</f>
        <v>-5.4128648830858023E-3</v>
      </c>
      <c r="F2674" s="2">
        <f>'Moving Avg'!D2674</f>
        <v>0.49000000000000005</v>
      </c>
      <c r="G2674" s="2">
        <f>'Moving Avg'!F2674</f>
        <v>0.495</v>
      </c>
      <c r="H2674" s="2">
        <f>'Moving Avg'!G2674</f>
        <v>0.5119999999999999</v>
      </c>
      <c r="I2674" s="2">
        <f>'Moving Avg'!H2674</f>
        <v>0.47664999999999991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0"/>
        <v>25</v>
      </c>
      <c r="N2674" s="8">
        <f t="shared" si="411"/>
        <v>0</v>
      </c>
      <c r="O2674" s="8">
        <f t="shared" si="412"/>
        <v>50</v>
      </c>
      <c r="P2674" s="8">
        <f t="shared" si="413"/>
        <v>16.5</v>
      </c>
      <c r="Q2674" s="9">
        <f t="shared" si="414"/>
        <v>18.725000000000001</v>
      </c>
      <c r="R2674" s="9">
        <f t="shared" si="415"/>
        <v>26.625</v>
      </c>
      <c r="S2674" s="9">
        <f t="shared" si="416"/>
        <v>23.675000000000001</v>
      </c>
      <c r="T2674" s="9">
        <f t="shared" si="417"/>
        <v>22.875</v>
      </c>
      <c r="U2674" s="8">
        <f t="shared" si="418"/>
        <v>23.008333333333336</v>
      </c>
      <c r="V2674" s="8">
        <f t="shared" si="419"/>
        <v>22.975000000000001</v>
      </c>
    </row>
    <row r="2675" spans="1:22" ht="13.5" x14ac:dyDescent="0.25">
      <c r="A2675" s="3">
        <f>RSI!A2675</f>
        <v>45903</v>
      </c>
      <c r="B2675" s="2">
        <f>RSI!B2675</f>
        <v>0.49</v>
      </c>
      <c r="C2675" s="2">
        <f>RSI!I2675</f>
        <v>47.540273160721355</v>
      </c>
      <c r="D2675" s="2">
        <f>MACD!E2675</f>
        <v>-1.96673574202888E-4</v>
      </c>
      <c r="E2675" s="2">
        <f>MACD!F2675</f>
        <v>-4.3696266213092199E-3</v>
      </c>
      <c r="F2675" s="2">
        <f>'Moving Avg'!D2675</f>
        <v>0.49000000000000005</v>
      </c>
      <c r="G2675" s="2">
        <f>'Moving Avg'!F2675</f>
        <v>0.49400000000000005</v>
      </c>
      <c r="H2675" s="2">
        <f>'Moving Avg'!G2675</f>
        <v>0.50919999999999987</v>
      </c>
      <c r="I2675" s="2">
        <f>'Moving Avg'!H2675</f>
        <v>0.47684999999999989</v>
      </c>
      <c r="J2675" s="6" t="str">
        <f>OBV!F2675</f>
        <v>BEARISH</v>
      </c>
      <c r="K2675" s="6" t="str">
        <f>OBV!G2675</f>
        <v>NEUTRAL</v>
      </c>
      <c r="L2675" s="6" t="str">
        <f>OBV!H2675</f>
        <v>NEUTRAL</v>
      </c>
      <c r="M2675" s="8">
        <f t="shared" si="410"/>
        <v>25</v>
      </c>
      <c r="N2675" s="8">
        <f t="shared" si="411"/>
        <v>0</v>
      </c>
      <c r="O2675" s="8">
        <f t="shared" si="412"/>
        <v>50</v>
      </c>
      <c r="P2675" s="8">
        <f t="shared" si="413"/>
        <v>16.5</v>
      </c>
      <c r="Q2675" s="9">
        <f t="shared" si="414"/>
        <v>18.725000000000001</v>
      </c>
      <c r="R2675" s="9">
        <f t="shared" si="415"/>
        <v>26.625</v>
      </c>
      <c r="S2675" s="9">
        <f t="shared" si="416"/>
        <v>23.675000000000001</v>
      </c>
      <c r="T2675" s="9">
        <f t="shared" si="417"/>
        <v>22.875</v>
      </c>
      <c r="U2675" s="8">
        <f t="shared" si="418"/>
        <v>23.008333333333336</v>
      </c>
      <c r="V2675" s="8">
        <f t="shared" si="419"/>
        <v>22.975000000000001</v>
      </c>
    </row>
    <row r="2676" spans="1:22" ht="13.5" x14ac:dyDescent="0.25">
      <c r="A2676" s="3">
        <f>RSI!A2676</f>
        <v>45905</v>
      </c>
      <c r="B2676" s="2">
        <f>RSI!B2676</f>
        <v>0.51</v>
      </c>
      <c r="C2676" s="2">
        <f>RSI!I2676</f>
        <v>53.102513393130756</v>
      </c>
      <c r="D2676" s="2">
        <f>MACD!E2676</f>
        <v>8.0593101679793389E-4</v>
      </c>
      <c r="E2676" s="2">
        <f>MACD!F2676</f>
        <v>-3.3345150936877894E-3</v>
      </c>
      <c r="F2676" s="2">
        <f>'Moving Avg'!D2676</f>
        <v>0.49399999999999994</v>
      </c>
      <c r="G2676" s="2">
        <f>'Moving Avg'!F2676</f>
        <v>0.495</v>
      </c>
      <c r="H2676" s="2">
        <f>'Moving Avg'!G2676</f>
        <v>0.50719999999999998</v>
      </c>
      <c r="I2676" s="2">
        <f>'Moving Avg'!H2676</f>
        <v>0.47704999999999986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  <c r="M2676" s="8">
        <f t="shared" si="410"/>
        <v>25</v>
      </c>
      <c r="N2676" s="8">
        <f t="shared" si="411"/>
        <v>0</v>
      </c>
      <c r="O2676" s="8">
        <f t="shared" si="412"/>
        <v>50</v>
      </c>
      <c r="P2676" s="8">
        <f t="shared" si="413"/>
        <v>16.5</v>
      </c>
      <c r="Q2676" s="9">
        <f t="shared" si="414"/>
        <v>18.725000000000001</v>
      </c>
      <c r="R2676" s="9">
        <f t="shared" si="415"/>
        <v>26.625</v>
      </c>
      <c r="S2676" s="9">
        <f t="shared" si="416"/>
        <v>23.675000000000001</v>
      </c>
      <c r="T2676" s="9">
        <f t="shared" si="417"/>
        <v>22.875</v>
      </c>
      <c r="U2676" s="8">
        <f t="shared" si="418"/>
        <v>23.008333333333336</v>
      </c>
      <c r="V2676" s="8">
        <f t="shared" si="419"/>
        <v>22.975000000000001</v>
      </c>
    </row>
    <row r="2677" spans="1:22" ht="13.5" x14ac:dyDescent="0.25">
      <c r="A2677" s="3">
        <f>RSI!A2677</f>
        <v>45908</v>
      </c>
      <c r="B2677" s="2">
        <f>RSI!B2677</f>
        <v>0.51</v>
      </c>
      <c r="C2677" s="2">
        <f>RSI!I2677</f>
        <v>53.102513393130756</v>
      </c>
      <c r="D2677" s="2">
        <f>MACD!E2677</f>
        <v>1.5822630351969291E-3</v>
      </c>
      <c r="E2677" s="2">
        <f>MACD!F2677</f>
        <v>-2.3511594679108457E-3</v>
      </c>
      <c r="F2677" s="2">
        <f>'Moving Avg'!D2677</f>
        <v>0.49399999999999994</v>
      </c>
      <c r="G2677" s="2">
        <f>'Moving Avg'!F2677</f>
        <v>0.497</v>
      </c>
      <c r="H2677" s="2">
        <f>'Moving Avg'!G2677</f>
        <v>0.50519999999999998</v>
      </c>
      <c r="I2677" s="2">
        <f>'Moving Avg'!H2677</f>
        <v>0.47714999999999991</v>
      </c>
      <c r="J2677" s="6" t="str">
        <f>OBV!F2677</f>
        <v>BEARISH</v>
      </c>
      <c r="K2677" s="6" t="str">
        <f>OBV!G2677</f>
        <v>NEUTRAL</v>
      </c>
      <c r="L2677" s="6" t="str">
        <f>OBV!H2677</f>
        <v>NEUTRAL</v>
      </c>
      <c r="M2677" s="8">
        <f t="shared" si="410"/>
        <v>25</v>
      </c>
      <c r="N2677" s="8">
        <f t="shared" si="411"/>
        <v>0</v>
      </c>
      <c r="O2677" s="8">
        <f t="shared" si="412"/>
        <v>50</v>
      </c>
      <c r="P2677" s="8">
        <f t="shared" si="413"/>
        <v>16.5</v>
      </c>
      <c r="Q2677" s="9">
        <f t="shared" si="414"/>
        <v>18.725000000000001</v>
      </c>
      <c r="R2677" s="9">
        <f t="shared" si="415"/>
        <v>26.625</v>
      </c>
      <c r="S2677" s="9">
        <f t="shared" si="416"/>
        <v>23.675000000000001</v>
      </c>
      <c r="T2677" s="9">
        <f t="shared" si="417"/>
        <v>22.875</v>
      </c>
      <c r="U2677" s="8">
        <f t="shared" si="418"/>
        <v>23.008333333333336</v>
      </c>
      <c r="V2677" s="8">
        <f t="shared" si="419"/>
        <v>22.975000000000001</v>
      </c>
    </row>
    <row r="2678" spans="1:22" ht="13.5" x14ac:dyDescent="0.25">
      <c r="A2678" s="3">
        <f>RSI!A2678</f>
        <v>45909</v>
      </c>
      <c r="B2678" s="2">
        <f>RSI!B2678</f>
        <v>0.51</v>
      </c>
      <c r="C2678" s="2">
        <f>RSI!I2678</f>
        <v>53.102513393130756</v>
      </c>
      <c r="D2678" s="2">
        <f>MACD!E2678</f>
        <v>-9.0445419295420715E-4</v>
      </c>
      <c r="E2678" s="2">
        <f>MACD!F2678</f>
        <v>-2.061818412919518E-3</v>
      </c>
      <c r="F2678" s="2">
        <f>'Moving Avg'!D2678</f>
        <v>0.49800000000000005</v>
      </c>
      <c r="G2678" s="2">
        <f>'Moving Avg'!F2678</f>
        <v>0.49799999999999994</v>
      </c>
      <c r="H2678" s="2">
        <f>'Moving Avg'!G2678</f>
        <v>0.50360000000000005</v>
      </c>
      <c r="I2678" s="2">
        <f>'Moving Avg'!H2678</f>
        <v>0.47724999999999995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  <c r="M2678" s="8">
        <f t="shared" si="410"/>
        <v>25</v>
      </c>
      <c r="N2678" s="8">
        <f t="shared" si="411"/>
        <v>0</v>
      </c>
      <c r="O2678" s="8">
        <f t="shared" si="412"/>
        <v>50</v>
      </c>
      <c r="P2678" s="8">
        <f t="shared" si="413"/>
        <v>16.5</v>
      </c>
      <c r="Q2678" s="9">
        <f t="shared" si="414"/>
        <v>18.725000000000001</v>
      </c>
      <c r="R2678" s="9">
        <f t="shared" si="415"/>
        <v>26.625</v>
      </c>
      <c r="S2678" s="9">
        <f t="shared" si="416"/>
        <v>23.675000000000001</v>
      </c>
      <c r="T2678" s="9">
        <f t="shared" si="417"/>
        <v>22.875</v>
      </c>
      <c r="U2678" s="8">
        <f t="shared" si="418"/>
        <v>23.008333333333336</v>
      </c>
      <c r="V2678" s="8">
        <f t="shared" si="419"/>
        <v>22.975000000000001</v>
      </c>
    </row>
    <row r="2679" spans="1:22" ht="13.5" x14ac:dyDescent="0.25">
      <c r="A2679" s="3">
        <f>RSI!A2679</f>
        <v>45910</v>
      </c>
      <c r="B2679" s="2">
        <f>RSI!B2679</f>
        <v>0.51</v>
      </c>
      <c r="C2679" s="2">
        <f>RSI!I2679</f>
        <v>53.102513393130756</v>
      </c>
      <c r="D2679" s="2">
        <f>MACD!E2679</f>
        <v>-3.0703499791928657E-3</v>
      </c>
      <c r="E2679" s="2">
        <f>MACD!F2679</f>
        <v>-2.2635247261741879E-3</v>
      </c>
      <c r="F2679" s="2">
        <f>'Moving Avg'!D2679</f>
        <v>0.50600000000000001</v>
      </c>
      <c r="G2679" s="2">
        <f>'Moving Avg'!F2679</f>
        <v>0.49799999999999994</v>
      </c>
      <c r="H2679" s="2">
        <f>'Moving Avg'!G2679</f>
        <v>0.502</v>
      </c>
      <c r="I2679" s="2">
        <f>'Moving Avg'!H2679</f>
        <v>0.47739999999999994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25</v>
      </c>
      <c r="N2679" s="8">
        <f t="shared" si="411"/>
        <v>45</v>
      </c>
      <c r="O2679" s="8">
        <f t="shared" si="412"/>
        <v>50</v>
      </c>
      <c r="P2679" s="8">
        <f t="shared" si="413"/>
        <v>83.5</v>
      </c>
      <c r="Q2679" s="9">
        <f t="shared" si="414"/>
        <v>44.524999999999999</v>
      </c>
      <c r="R2679" s="9">
        <f t="shared" si="415"/>
        <v>52.375</v>
      </c>
      <c r="S2679" s="9">
        <f t="shared" si="416"/>
        <v>60.575000000000003</v>
      </c>
      <c r="T2679" s="9">
        <f t="shared" si="417"/>
        <v>50.875</v>
      </c>
      <c r="U2679" s="8">
        <f t="shared" si="418"/>
        <v>52.491666666666674</v>
      </c>
      <c r="V2679" s="8">
        <f t="shared" si="419"/>
        <v>52.087500000000006</v>
      </c>
    </row>
    <row r="2680" spans="1:22" ht="13.5" x14ac:dyDescent="0.25">
      <c r="A2680" s="3">
        <f>RSI!A2680</f>
        <v>45911</v>
      </c>
      <c r="B2680" s="2">
        <f>RSI!B2680</f>
        <v>0.51</v>
      </c>
      <c r="C2680" s="2">
        <f>RSI!I2680</f>
        <v>53.102513393130778</v>
      </c>
      <c r="D2680" s="2">
        <f>MACD!E2680</f>
        <v>-4.9602073618106868E-3</v>
      </c>
      <c r="E2680" s="2">
        <f>MACD!F2680</f>
        <v>-2.8028612533014877E-3</v>
      </c>
      <c r="F2680" s="2">
        <f>'Moving Avg'!D2680</f>
        <v>0.51</v>
      </c>
      <c r="G2680" s="2">
        <f>'Moving Avg'!F2680</f>
        <v>0.49799999999999994</v>
      </c>
      <c r="H2680" s="2">
        <f>'Moving Avg'!G2680</f>
        <v>0.50080000000000013</v>
      </c>
      <c r="I2680" s="2">
        <f>'Moving Avg'!H2680</f>
        <v>0.47754999999999997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  <c r="M2680" s="8">
        <f t="shared" si="410"/>
        <v>25</v>
      </c>
      <c r="N2680" s="8">
        <f t="shared" si="411"/>
        <v>45</v>
      </c>
      <c r="O2680" s="8">
        <f t="shared" si="412"/>
        <v>50</v>
      </c>
      <c r="P2680" s="8">
        <f t="shared" si="413"/>
        <v>83.5</v>
      </c>
      <c r="Q2680" s="9">
        <f t="shared" si="414"/>
        <v>44.524999999999999</v>
      </c>
      <c r="R2680" s="9">
        <f t="shared" si="415"/>
        <v>52.375</v>
      </c>
      <c r="S2680" s="9">
        <f t="shared" si="416"/>
        <v>60.575000000000003</v>
      </c>
      <c r="T2680" s="9">
        <f t="shared" si="417"/>
        <v>50.875</v>
      </c>
      <c r="U2680" s="8">
        <f t="shared" si="418"/>
        <v>52.491666666666674</v>
      </c>
      <c r="V2680" s="8">
        <f t="shared" si="419"/>
        <v>52.087500000000006</v>
      </c>
    </row>
    <row r="2681" spans="1:22" ht="13.5" x14ac:dyDescent="0.25">
      <c r="A2681" s="3">
        <f>RSI!A2681</f>
        <v>45912</v>
      </c>
      <c r="B2681" s="2">
        <f>RSI!B2681</f>
        <v>0.51</v>
      </c>
      <c r="C2681" s="2">
        <f>RSI!I2681</f>
        <v>53.102513393130778</v>
      </c>
      <c r="D2681" s="2">
        <f>MACD!E2681</f>
        <v>-6.6122585036131332E-3</v>
      </c>
      <c r="E2681" s="2">
        <f>MACD!F2681</f>
        <v>-3.5647407033638171E-3</v>
      </c>
      <c r="F2681" s="2">
        <f>'Moving Avg'!D2681</f>
        <v>0.51</v>
      </c>
      <c r="G2681" s="2">
        <f>'Moving Avg'!F2681</f>
        <v>0.499</v>
      </c>
      <c r="H2681" s="2">
        <f>'Moving Avg'!G2681</f>
        <v>0.49960000000000016</v>
      </c>
      <c r="I2681" s="2">
        <f>'Moving Avg'!H2681</f>
        <v>0.47770000000000001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25</v>
      </c>
      <c r="N2681" s="8">
        <f t="shared" si="411"/>
        <v>45</v>
      </c>
      <c r="O2681" s="8">
        <f t="shared" si="412"/>
        <v>50</v>
      </c>
      <c r="P2681" s="8">
        <f t="shared" si="413"/>
        <v>33</v>
      </c>
      <c r="Q2681" s="9">
        <f t="shared" si="414"/>
        <v>36.950000000000003</v>
      </c>
      <c r="R2681" s="9">
        <f t="shared" si="415"/>
        <v>39.75</v>
      </c>
      <c r="S2681" s="9">
        <f t="shared" si="416"/>
        <v>37.85</v>
      </c>
      <c r="T2681" s="9">
        <f t="shared" si="417"/>
        <v>38.25</v>
      </c>
      <c r="U2681" s="8">
        <f t="shared" si="418"/>
        <v>38.183333333333337</v>
      </c>
      <c r="V2681" s="8">
        <f t="shared" si="419"/>
        <v>38.200000000000003</v>
      </c>
    </row>
    <row r="2682" spans="1:22" ht="13.5" x14ac:dyDescent="0.25">
      <c r="A2682" s="3">
        <f>RSI!A2682</f>
        <v>45915</v>
      </c>
      <c r="B2682" s="2">
        <f>RSI!B2682</f>
        <v>0.51</v>
      </c>
      <c r="C2682" s="2">
        <f>RSI!I2682</f>
        <v>53.102513393130778</v>
      </c>
      <c r="D2682" s="2">
        <f>MACD!E2682</f>
        <v>-4.9822443440153963E-3</v>
      </c>
      <c r="E2682" s="2">
        <f>MACD!F2682</f>
        <v>-3.8482414314941335E-3</v>
      </c>
      <c r="F2682" s="2">
        <f>'Moving Avg'!D2682</f>
        <v>0.51</v>
      </c>
      <c r="G2682" s="2">
        <f>'Moving Avg'!F2682</f>
        <v>0.501</v>
      </c>
      <c r="H2682" s="2">
        <f>'Moving Avg'!G2682</f>
        <v>0.49880000000000019</v>
      </c>
      <c r="I2682" s="2">
        <f>'Moving Avg'!H2682</f>
        <v>0.47785000000000011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25</v>
      </c>
      <c r="N2682" s="8">
        <f t="shared" si="411"/>
        <v>45</v>
      </c>
      <c r="O2682" s="8">
        <f t="shared" si="412"/>
        <v>50</v>
      </c>
      <c r="P2682" s="8">
        <f t="shared" si="413"/>
        <v>33</v>
      </c>
      <c r="Q2682" s="9">
        <f t="shared" si="414"/>
        <v>36.950000000000003</v>
      </c>
      <c r="R2682" s="9">
        <f t="shared" si="415"/>
        <v>39.75</v>
      </c>
      <c r="S2682" s="9">
        <f t="shared" si="416"/>
        <v>37.85</v>
      </c>
      <c r="T2682" s="9">
        <f t="shared" si="417"/>
        <v>38.25</v>
      </c>
      <c r="U2682" s="8">
        <f t="shared" si="418"/>
        <v>38.183333333333337</v>
      </c>
      <c r="V2682" s="8">
        <f t="shared" si="419"/>
        <v>38.200000000000003</v>
      </c>
    </row>
    <row r="2683" spans="1:22" ht="13.5" x14ac:dyDescent="0.25">
      <c r="A2683" s="3">
        <f>RSI!A2683</f>
        <v>45916</v>
      </c>
      <c r="B2683" s="2">
        <f>RSI!B2683</f>
        <v>0.51</v>
      </c>
      <c r="C2683" s="2">
        <f>RSI!I2683</f>
        <v>53.102513393130778</v>
      </c>
      <c r="D2683" s="2">
        <f>MACD!E2683</f>
        <v>-6.725313086848983E-3</v>
      </c>
      <c r="E2683" s="2">
        <f>MACD!F2683</f>
        <v>-4.4236557625651034E-3</v>
      </c>
      <c r="F2683" s="2">
        <f>'Moving Avg'!D2683</f>
        <v>0.51</v>
      </c>
      <c r="G2683" s="2">
        <f>'Moving Avg'!F2683</f>
        <v>0.502</v>
      </c>
      <c r="H2683" s="2">
        <f>'Moving Avg'!G2683</f>
        <v>0.49840000000000012</v>
      </c>
      <c r="I2683" s="2">
        <f>'Moving Avg'!H2683</f>
        <v>0.47800000000000009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25</v>
      </c>
      <c r="N2683" s="8">
        <f t="shared" si="411"/>
        <v>45</v>
      </c>
      <c r="O2683" s="8">
        <f t="shared" si="412"/>
        <v>50</v>
      </c>
      <c r="P2683" s="8">
        <f t="shared" si="413"/>
        <v>33</v>
      </c>
      <c r="Q2683" s="9">
        <f t="shared" si="414"/>
        <v>36.950000000000003</v>
      </c>
      <c r="R2683" s="9">
        <f t="shared" si="415"/>
        <v>39.75</v>
      </c>
      <c r="S2683" s="9">
        <f t="shared" si="416"/>
        <v>37.85</v>
      </c>
      <c r="T2683" s="9">
        <f t="shared" si="417"/>
        <v>38.25</v>
      </c>
      <c r="U2683" s="8">
        <f t="shared" si="418"/>
        <v>38.183333333333337</v>
      </c>
      <c r="V2683" s="8">
        <f t="shared" si="419"/>
        <v>38.200000000000003</v>
      </c>
    </row>
    <row r="2684" spans="1:22" ht="13.5" x14ac:dyDescent="0.25">
      <c r="A2684" s="3">
        <f>RSI!A2684</f>
        <v>45917</v>
      </c>
      <c r="B2684" s="2">
        <f>RSI!B2684</f>
        <v>0.5</v>
      </c>
      <c r="C2684" s="2">
        <f>RSI!I2684</f>
        <v>48.455106078799119</v>
      </c>
      <c r="D2684" s="2">
        <f>MACD!E2684</f>
        <v>-1.0578426055315782E-2</v>
      </c>
      <c r="E2684" s="2">
        <f>MACD!F2684</f>
        <v>-5.6546098211152397E-3</v>
      </c>
      <c r="F2684" s="2">
        <f>'Moving Avg'!D2684</f>
        <v>0.50800000000000001</v>
      </c>
      <c r="G2684" s="2">
        <f>'Moving Avg'!F2684</f>
        <v>0.50149999999999995</v>
      </c>
      <c r="H2684" s="2">
        <f>'Moving Avg'!G2684</f>
        <v>0.49820000000000009</v>
      </c>
      <c r="I2684" s="2">
        <f>'Moving Avg'!H2684</f>
        <v>0.47810000000000008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25</v>
      </c>
      <c r="N2684" s="8">
        <f t="shared" si="411"/>
        <v>45</v>
      </c>
      <c r="O2684" s="8">
        <f t="shared" si="412"/>
        <v>50</v>
      </c>
      <c r="P2684" s="8">
        <f t="shared" si="413"/>
        <v>16.5</v>
      </c>
      <c r="Q2684" s="9">
        <f t="shared" si="414"/>
        <v>34.475000000000001</v>
      </c>
      <c r="R2684" s="9">
        <f t="shared" si="415"/>
        <v>35.625</v>
      </c>
      <c r="S2684" s="9">
        <f t="shared" si="416"/>
        <v>30.425000000000001</v>
      </c>
      <c r="T2684" s="9">
        <f t="shared" si="417"/>
        <v>34.125</v>
      </c>
      <c r="U2684" s="8">
        <f t="shared" si="418"/>
        <v>33.508333333333333</v>
      </c>
      <c r="V2684" s="8">
        <f t="shared" si="419"/>
        <v>33.662499999999994</v>
      </c>
    </row>
    <row r="2685" spans="1:22" ht="13.5" x14ac:dyDescent="0.25">
      <c r="A2685" s="3">
        <f>RSI!A2685</f>
        <v>45918</v>
      </c>
      <c r="B2685" s="2">
        <f>RSI!B2685</f>
        <v>0.48</v>
      </c>
      <c r="C2685" s="2">
        <f>RSI!I2685</f>
        <v>40.769982371419381</v>
      </c>
      <c r="D2685" s="2">
        <f>MACD!E2685</f>
        <v>-9.260170676703483E-3</v>
      </c>
      <c r="E2685" s="2">
        <f>MACD!F2685</f>
        <v>-6.3757219922328887E-3</v>
      </c>
      <c r="F2685" s="2">
        <f>'Moving Avg'!D2685</f>
        <v>0.502</v>
      </c>
      <c r="G2685" s="2">
        <f>'Moving Avg'!F2685</f>
        <v>0.5</v>
      </c>
      <c r="H2685" s="2">
        <f>'Moving Avg'!G2685</f>
        <v>0.49800000000000011</v>
      </c>
      <c r="I2685" s="2">
        <f>'Moving Avg'!H2685</f>
        <v>0.47820000000000012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25</v>
      </c>
      <c r="N2685" s="8">
        <f t="shared" si="411"/>
        <v>45</v>
      </c>
      <c r="O2685" s="8">
        <f t="shared" si="412"/>
        <v>50</v>
      </c>
      <c r="P2685" s="8">
        <f t="shared" si="413"/>
        <v>16.5</v>
      </c>
      <c r="Q2685" s="9">
        <f t="shared" si="414"/>
        <v>34.475000000000001</v>
      </c>
      <c r="R2685" s="9">
        <f t="shared" si="415"/>
        <v>35.625</v>
      </c>
      <c r="S2685" s="9">
        <f t="shared" si="416"/>
        <v>30.425000000000001</v>
      </c>
      <c r="T2685" s="9">
        <f t="shared" si="417"/>
        <v>34.125</v>
      </c>
      <c r="U2685" s="8">
        <f t="shared" si="418"/>
        <v>33.508333333333333</v>
      </c>
      <c r="V2685" s="8">
        <f t="shared" si="419"/>
        <v>33.662499999999994</v>
      </c>
    </row>
    <row r="2686" spans="1:22" ht="13.5" x14ac:dyDescent="0.35">
      <c r="A2686" s="3">
        <f>RSI!A2686</f>
        <v>45919</v>
      </c>
      <c r="B2686" s="4">
        <f>RSI!B2686</f>
        <v>0.48</v>
      </c>
      <c r="C2686" s="2">
        <f>RSI!I2686</f>
        <v>40.769982371419381</v>
      </c>
      <c r="D2686" s="2">
        <f>MACD!E2686</f>
        <v>-4.930937309680139E-3</v>
      </c>
      <c r="E2686" s="2">
        <f>MACD!F2686</f>
        <v>-6.0867650557223391E-3</v>
      </c>
      <c r="F2686" s="2">
        <f>'Moving Avg'!D2686</f>
        <v>0.496</v>
      </c>
      <c r="G2686" s="2">
        <f>'Moving Avg'!F2686</f>
        <v>0.49849999999999994</v>
      </c>
      <c r="H2686" s="2">
        <f>'Moving Avg'!G2686</f>
        <v>0.49820000000000014</v>
      </c>
      <c r="I2686" s="2">
        <f>'Moving Avg'!H2686</f>
        <v>0.47840000000000027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16.5</v>
      </c>
      <c r="Q2686" s="9">
        <f t="shared" si="414"/>
        <v>18.725000000000001</v>
      </c>
      <c r="R2686" s="9">
        <f t="shared" si="415"/>
        <v>26.625</v>
      </c>
      <c r="S2686" s="9">
        <f t="shared" si="416"/>
        <v>23.675000000000001</v>
      </c>
      <c r="T2686" s="9">
        <f t="shared" si="417"/>
        <v>22.875</v>
      </c>
      <c r="U2686" s="8">
        <f t="shared" si="418"/>
        <v>23.008333333333336</v>
      </c>
      <c r="V2686" s="8">
        <f t="shared" si="419"/>
        <v>22.975000000000001</v>
      </c>
    </row>
    <row r="2687" spans="1:22" ht="13.5" x14ac:dyDescent="0.35">
      <c r="A2687" s="3">
        <f>RSI!A2687</f>
        <v>45922</v>
      </c>
      <c r="B2687" s="4">
        <f>RSI!B2687</f>
        <v>0.48</v>
      </c>
      <c r="C2687" s="2">
        <f>RSI!I2687</f>
        <v>40.769982371419381</v>
      </c>
      <c r="D2687" s="2">
        <f>MACD!E2687</f>
        <v>-1.1410144459475524E-3</v>
      </c>
      <c r="E2687" s="2">
        <f>MACD!F2687</f>
        <v>-5.0976149337673823E-3</v>
      </c>
      <c r="F2687" s="2">
        <f>'Moving Avg'!D2687</f>
        <v>0.49000000000000005</v>
      </c>
      <c r="G2687" s="2">
        <f>'Moving Avg'!F2687</f>
        <v>0.497</v>
      </c>
      <c r="H2687" s="2">
        <f>'Moving Avg'!G2687</f>
        <v>0.49880000000000019</v>
      </c>
      <c r="I2687" s="2">
        <f>'Moving Avg'!H2687</f>
        <v>0.47855000000000025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16.5</v>
      </c>
      <c r="Q2687" s="9">
        <f t="shared" si="414"/>
        <v>18.725000000000001</v>
      </c>
      <c r="R2687" s="9">
        <f t="shared" si="415"/>
        <v>26.625</v>
      </c>
      <c r="S2687" s="9">
        <f t="shared" si="416"/>
        <v>23.675000000000001</v>
      </c>
      <c r="T2687" s="9">
        <f t="shared" si="417"/>
        <v>22.875</v>
      </c>
      <c r="U2687" s="8">
        <f t="shared" si="418"/>
        <v>23.008333333333336</v>
      </c>
      <c r="V2687" s="8">
        <f t="shared" si="419"/>
        <v>22.975000000000001</v>
      </c>
    </row>
    <row r="2688" spans="1:22" ht="13.5" x14ac:dyDescent="0.35">
      <c r="A2688" s="3">
        <f>RSI!A2688</f>
        <v>45923</v>
      </c>
      <c r="B2688" s="4">
        <f>RSI!B2688</f>
        <v>0.47</v>
      </c>
      <c r="C2688" s="2">
        <f>RSI!I2688</f>
        <v>37.095804612356453</v>
      </c>
      <c r="D2688" s="2">
        <f>MACD!E2688</f>
        <v>2.9239224352782256E-3</v>
      </c>
      <c r="E2688" s="2">
        <f>MACD!F2688</f>
        <v>-3.4933074599582613E-3</v>
      </c>
      <c r="F2688" s="2">
        <f>'Moving Avg'!D2688</f>
        <v>0.48200000000000004</v>
      </c>
      <c r="G2688" s="2">
        <f>'Moving Avg'!F2688</f>
        <v>0.496</v>
      </c>
      <c r="H2688" s="2">
        <f>'Moving Avg'!G2688</f>
        <v>0.49880000000000019</v>
      </c>
      <c r="I2688" s="2">
        <f>'Moving Avg'!H2688</f>
        <v>0.47855000000000025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16.5</v>
      </c>
      <c r="Q2688" s="9">
        <f t="shared" si="414"/>
        <v>18.725000000000001</v>
      </c>
      <c r="R2688" s="9">
        <f t="shared" si="415"/>
        <v>26.625</v>
      </c>
      <c r="S2688" s="9">
        <f t="shared" si="416"/>
        <v>23.675000000000001</v>
      </c>
      <c r="T2688" s="9">
        <f t="shared" si="417"/>
        <v>22.875</v>
      </c>
      <c r="U2688" s="8">
        <f t="shared" si="418"/>
        <v>23.008333333333336</v>
      </c>
      <c r="V2688" s="8">
        <f t="shared" si="419"/>
        <v>22.975000000000001</v>
      </c>
    </row>
    <row r="2689" spans="1:22" ht="13.5" x14ac:dyDescent="0.35">
      <c r="A2689" s="3">
        <f>RSI!A2689</f>
        <v>45924</v>
      </c>
      <c r="B2689" s="4">
        <f>RSI!B2689</f>
        <v>0.49</v>
      </c>
      <c r="C2689" s="2">
        <f>RSI!I2689</f>
        <v>47.321004456831858</v>
      </c>
      <c r="D2689" s="2">
        <f>MACD!E2689</f>
        <v>5.0497399640417329E-3</v>
      </c>
      <c r="E2689" s="2">
        <f>MACD!F2689</f>
        <v>-1.7846979751582628E-3</v>
      </c>
      <c r="F2689" s="2">
        <f>'Moving Avg'!D2689</f>
        <v>0.48</v>
      </c>
      <c r="G2689" s="2">
        <f>'Moving Avg'!F2689</f>
        <v>0.496</v>
      </c>
      <c r="H2689" s="2">
        <f>'Moving Avg'!G2689</f>
        <v>0.49880000000000019</v>
      </c>
      <c r="I2689" s="2">
        <f>'Moving Avg'!H2689</f>
        <v>0.4786000000000003</v>
      </c>
      <c r="J2689" s="6" t="str">
        <f>OBV!F2689</f>
        <v>BEARISH</v>
      </c>
      <c r="K2689" s="6" t="str">
        <f>OBV!G2689</f>
        <v>NEUTRAL</v>
      </c>
      <c r="L2689" s="6" t="str">
        <f>OBV!H2689</f>
        <v>CONFIRMED BEARISH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16.5</v>
      </c>
      <c r="Q2689" s="9">
        <f t="shared" si="414"/>
        <v>18.725000000000001</v>
      </c>
      <c r="R2689" s="9">
        <f t="shared" si="415"/>
        <v>26.625</v>
      </c>
      <c r="S2689" s="9">
        <f t="shared" si="416"/>
        <v>23.675000000000001</v>
      </c>
      <c r="T2689" s="9">
        <f t="shared" si="417"/>
        <v>22.875</v>
      </c>
      <c r="U2689" s="8">
        <f t="shared" si="418"/>
        <v>23.008333333333336</v>
      </c>
      <c r="V2689" s="8">
        <f t="shared" si="419"/>
        <v>22.975000000000001</v>
      </c>
    </row>
    <row r="2690" spans="1:22" ht="13.5" x14ac:dyDescent="0.35">
      <c r="A2690" s="3">
        <f>RSI!A2690</f>
        <v>45925</v>
      </c>
      <c r="B2690" s="4">
        <f>RSI!B2690</f>
        <v>0.49</v>
      </c>
      <c r="C2690" s="2">
        <f>RSI!I2690</f>
        <v>47.321004456831858</v>
      </c>
      <c r="D2690" s="2">
        <f>MACD!E2690</f>
        <v>6.8856398516594086E-3</v>
      </c>
      <c r="E2690" s="2">
        <f>MACD!F2690</f>
        <v>-5.0630409794728392E-5</v>
      </c>
      <c r="F2690" s="2">
        <f>'Moving Avg'!D2690</f>
        <v>0.48200000000000004</v>
      </c>
      <c r="G2690" s="2">
        <f>'Moving Avg'!F2690</f>
        <v>0.496</v>
      </c>
      <c r="H2690" s="2">
        <f>'Moving Avg'!G2690</f>
        <v>0.49840000000000012</v>
      </c>
      <c r="I2690" s="2">
        <f>'Moving Avg'!H2690</f>
        <v>0.47860000000000019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16.5</v>
      </c>
      <c r="Q2690" s="9">
        <f t="shared" si="414"/>
        <v>18.725000000000001</v>
      </c>
      <c r="R2690" s="9">
        <f t="shared" si="415"/>
        <v>26.625</v>
      </c>
      <c r="S2690" s="9">
        <f t="shared" si="416"/>
        <v>23.675000000000001</v>
      </c>
      <c r="T2690" s="9">
        <f t="shared" si="417"/>
        <v>22.875</v>
      </c>
      <c r="U2690" s="8">
        <f t="shared" si="418"/>
        <v>23.008333333333336</v>
      </c>
      <c r="V2690" s="8">
        <f t="shared" si="419"/>
        <v>22.975000000000001</v>
      </c>
    </row>
    <row r="2691" spans="1:22" ht="13.5" x14ac:dyDescent="0.35">
      <c r="A2691" s="3">
        <f>RSI!A2691</f>
        <v>45926</v>
      </c>
      <c r="B2691" s="4">
        <f>RSI!B2691</f>
        <v>0.5</v>
      </c>
      <c r="C2691" s="2">
        <f>RSI!I2691</f>
        <v>51.858833912520168</v>
      </c>
      <c r="D2691" s="2">
        <f>MACD!E2691</f>
        <v>7.7327336114548784E-3</v>
      </c>
      <c r="E2691" s="2">
        <f>MACD!F2691</f>
        <v>1.5060423944551931E-3</v>
      </c>
      <c r="F2691" s="2">
        <f>'Moving Avg'!D2691</f>
        <v>0.48599999999999993</v>
      </c>
      <c r="G2691" s="2">
        <f>'Moving Avg'!F2691</f>
        <v>0.4965</v>
      </c>
      <c r="H2691" s="2">
        <f>'Moving Avg'!G2691</f>
        <v>0.49780000000000013</v>
      </c>
      <c r="I2691" s="2">
        <f>'Moving Avg'!H2691</f>
        <v>0.47865000000000019</v>
      </c>
      <c r="J2691" s="6" t="str">
        <f>OBV!F2691</f>
        <v>BEARISH</v>
      </c>
      <c r="K2691" s="6" t="str">
        <f>OBV!G2691</f>
        <v>NEUTRAL</v>
      </c>
      <c r="L2691" s="6" t="str">
        <f>OBV!H2691</f>
        <v>BEARISH DIVERGENCE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16.5</v>
      </c>
      <c r="Q2691" s="9">
        <f t="shared" ref="Q2691:Q2693" si="420">0.35*M2691+N2691*0.35+O2691*0.15+P2691*0.15</f>
        <v>18.725000000000001</v>
      </c>
      <c r="R2691" s="9">
        <f t="shared" ref="R2691:R2693" si="421">M2691*0.2+N2691*0.2+O2691*0.35+P2691*0.25</f>
        <v>26.625</v>
      </c>
      <c r="S2691" s="9">
        <f t="shared" ref="S2691:S2693" si="422">M2691*0.15+N2691*0.15+O2691*0.25+P2691*0.45</f>
        <v>23.675000000000001</v>
      </c>
      <c r="T2691" s="9">
        <f t="shared" ref="T2691:T2693" si="423">0.25*SUM(M2691:P2691)</f>
        <v>22.875</v>
      </c>
      <c r="U2691" s="8">
        <f t="shared" ref="U2691:U2693" si="424">SUM(Q2691:S2691)/3</f>
        <v>23.008333333333336</v>
      </c>
      <c r="V2691" s="8">
        <f t="shared" ref="V2691:V2693" si="425">SUM(Q2691:T2691)/4</f>
        <v>22.975000000000001</v>
      </c>
    </row>
    <row r="2692" spans="1:22" ht="13.5" x14ac:dyDescent="0.35">
      <c r="A2692" s="3">
        <f>RSI!A2692</f>
        <v>45929</v>
      </c>
      <c r="B2692" s="4">
        <f>RSI!B2692</f>
        <v>0.48</v>
      </c>
      <c r="C2692" s="2">
        <f>RSI!I2692</f>
        <v>43.742987746980283</v>
      </c>
      <c r="D2692" s="2">
        <f>MACD!E2692</f>
        <v>9.9037303336712568E-3</v>
      </c>
      <c r="E2692" s="2">
        <f>MACD!F2692</f>
        <v>3.1855799822984063E-3</v>
      </c>
      <c r="F2692" s="2">
        <f>'Moving Avg'!D2692</f>
        <v>0.48599999999999993</v>
      </c>
      <c r="G2692" s="2">
        <f>'Moving Avg'!F2692</f>
        <v>0.49499999999999994</v>
      </c>
      <c r="H2692" s="2">
        <f>'Moving Avg'!G2692</f>
        <v>0.49640000000000023</v>
      </c>
      <c r="I2692" s="2">
        <f>'Moving Avg'!H2692</f>
        <v>0.47870000000000024</v>
      </c>
      <c r="J2692" s="6" t="str">
        <f>OBV!F2692</f>
        <v>BEARISH</v>
      </c>
      <c r="K2692" s="6" t="str">
        <f>OBV!G2692</f>
        <v>NEUTRAL</v>
      </c>
      <c r="L2692" s="6" t="str">
        <f>OBV!H2692</f>
        <v>NEUTRAL</v>
      </c>
      <c r="M2692" s="8">
        <f t="shared" si="410"/>
        <v>25</v>
      </c>
      <c r="N2692" s="8">
        <f t="shared" si="411"/>
        <v>0</v>
      </c>
      <c r="O2692" s="8">
        <f t="shared" si="412"/>
        <v>50</v>
      </c>
      <c r="P2692" s="8">
        <f t="shared" si="413"/>
        <v>16.5</v>
      </c>
      <c r="Q2692" s="9">
        <f t="shared" si="420"/>
        <v>18.725000000000001</v>
      </c>
      <c r="R2692" s="9">
        <f t="shared" si="421"/>
        <v>26.625</v>
      </c>
      <c r="S2692" s="9">
        <f t="shared" si="422"/>
        <v>23.675000000000001</v>
      </c>
      <c r="T2692" s="9">
        <f t="shared" si="423"/>
        <v>22.875</v>
      </c>
      <c r="U2692" s="8">
        <f t="shared" si="424"/>
        <v>23.008333333333336</v>
      </c>
      <c r="V2692" s="8">
        <f t="shared" si="425"/>
        <v>22.975000000000001</v>
      </c>
    </row>
    <row r="2693" spans="1:22" ht="13.5" x14ac:dyDescent="0.35">
      <c r="A2693" s="3">
        <f>RSI!A2693</f>
        <v>45930</v>
      </c>
      <c r="B2693" s="4">
        <f>RSI!B2693</f>
        <v>0.5</v>
      </c>
      <c r="C2693" s="2">
        <f>RSI!I2693</f>
        <v>51.856891808213163</v>
      </c>
      <c r="D2693" s="2">
        <f>MACD!E2693</f>
        <v>1.0352189528186451E-2</v>
      </c>
      <c r="E2693" s="2">
        <f>MACD!F2693</f>
        <v>4.6189018914760153E-3</v>
      </c>
      <c r="F2693" s="2">
        <f>'Moving Avg'!D2693</f>
        <v>0.49199999999999999</v>
      </c>
      <c r="G2693" s="2">
        <f>'Moving Avg'!F2693</f>
        <v>0.4955</v>
      </c>
      <c r="H2693" s="2">
        <f>'Moving Avg'!G2693</f>
        <v>0.49580000000000019</v>
      </c>
      <c r="I2693" s="2">
        <f>'Moving Avg'!H2693</f>
        <v>0.47895000000000026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  <c r="M2693" s="8">
        <f t="shared" si="410"/>
        <v>25</v>
      </c>
      <c r="N2693" s="8">
        <f t="shared" si="411"/>
        <v>0</v>
      </c>
      <c r="O2693" s="8">
        <f t="shared" si="412"/>
        <v>50</v>
      </c>
      <c r="P2693" s="8">
        <f t="shared" si="413"/>
        <v>67</v>
      </c>
      <c r="Q2693" s="9">
        <f t="shared" si="420"/>
        <v>26.299999999999997</v>
      </c>
      <c r="R2693" s="9">
        <f t="shared" si="421"/>
        <v>39.25</v>
      </c>
      <c r="S2693" s="9">
        <f t="shared" si="422"/>
        <v>46.400000000000006</v>
      </c>
      <c r="T2693" s="9">
        <f t="shared" si="423"/>
        <v>35.5</v>
      </c>
      <c r="U2693" s="8">
        <f t="shared" si="424"/>
        <v>37.31666666666667</v>
      </c>
      <c r="V2693" s="8">
        <f t="shared" si="425"/>
        <v>36.862499999999997</v>
      </c>
    </row>
    <row r="2694" spans="1:22" ht="13.5" x14ac:dyDescent="0.35">
      <c r="A2694" s="3">
        <f>RSI!A2694</f>
        <v>45931</v>
      </c>
      <c r="B2694" s="4">
        <f>RSI!B2694</f>
        <v>0.5</v>
      </c>
      <c r="C2694" s="2">
        <f>RSI!I2694</f>
        <v>51.856891808213163</v>
      </c>
      <c r="D2694" s="2">
        <f>MACD!E2694</f>
        <v>9.1610713526277809E-3</v>
      </c>
      <c r="E2694" s="2">
        <f>MACD!F2694</f>
        <v>5.5273357837063684E-3</v>
      </c>
      <c r="F2694" s="2">
        <f>'Moving Avg'!D2694</f>
        <v>0.49399999999999994</v>
      </c>
      <c r="G2694" s="2">
        <f>'Moving Avg'!F2694</f>
        <v>0.49700000000000005</v>
      </c>
      <c r="H2694" s="2">
        <f>'Moving Avg'!G2694</f>
        <v>0.49560000000000015</v>
      </c>
      <c r="I2694" s="2">
        <f>'Moving Avg'!H2694</f>
        <v>0.4791500000000003</v>
      </c>
      <c r="J2694" s="6" t="str">
        <f>OBV!F2694</f>
        <v>BULLISH</v>
      </c>
      <c r="K2694" s="6" t="str">
        <f>OBV!G2694</f>
        <v>WEAK</v>
      </c>
      <c r="L2694" s="6" t="str">
        <f>OBV!H2694</f>
        <v>CONFIRMED BULLISH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67</v>
      </c>
      <c r="Q2694" s="9">
        <f t="shared" ref="Q2694:Q2706" si="430">0.35*M2694+N2694*0.35+O2694*0.15+P2694*0.15</f>
        <v>26.299999999999997</v>
      </c>
      <c r="R2694" s="9">
        <f t="shared" ref="R2694:R2706" si="431">M2694*0.2+N2694*0.2+O2694*0.35+P2694*0.25</f>
        <v>39.25</v>
      </c>
      <c r="S2694" s="9">
        <f t="shared" ref="S2694:S2706" si="432">M2694*0.15+N2694*0.15+O2694*0.25+P2694*0.45</f>
        <v>46.400000000000006</v>
      </c>
      <c r="T2694" s="9">
        <f t="shared" ref="T2694:T2706" si="433">0.25*SUM(M2694:P2694)</f>
        <v>35.5</v>
      </c>
      <c r="U2694" s="8">
        <f t="shared" ref="U2694:U2706" si="434">SUM(Q2694:S2694)/3</f>
        <v>37.31666666666667</v>
      </c>
      <c r="V2694" s="8">
        <f t="shared" ref="V2694:V2706" si="435">SUM(Q2694:T2694)/4</f>
        <v>36.862499999999997</v>
      </c>
    </row>
    <row r="2695" spans="1:22" ht="13.5" x14ac:dyDescent="0.35">
      <c r="A2695" s="3">
        <f>RSI!A2695</f>
        <v>45932</v>
      </c>
      <c r="B2695" s="4">
        <f>RSI!B2695</f>
        <v>0.49</v>
      </c>
      <c r="C2695" s="2">
        <f>RSI!I2695</f>
        <v>47.854536078114599</v>
      </c>
      <c r="D2695" s="2">
        <f>MACD!E2695</f>
        <v>5.7872770971031939E-3</v>
      </c>
      <c r="E2695" s="2">
        <f>MACD!F2695</f>
        <v>5.5793240463857339E-3</v>
      </c>
      <c r="F2695" s="2">
        <f>'Moving Avg'!D2695</f>
        <v>0.49399999999999994</v>
      </c>
      <c r="G2695" s="2">
        <f>'Moving Avg'!F2695</f>
        <v>0.497</v>
      </c>
      <c r="H2695" s="2">
        <f>'Moving Avg'!G2695</f>
        <v>0.49520000000000008</v>
      </c>
      <c r="I2695" s="2">
        <f>'Moving Avg'!H2695</f>
        <v>0.47940000000000027</v>
      </c>
      <c r="J2695" s="6" t="str">
        <f>OBV!F2695</f>
        <v>BULLISH</v>
      </c>
      <c r="K2695" s="6" t="str">
        <f>OBV!G2695</f>
        <v>WEAK</v>
      </c>
      <c r="L2695" s="6" t="str">
        <f>OBV!H2695</f>
        <v>NEUTRAL</v>
      </c>
      <c r="M2695" s="8">
        <f t="shared" si="426"/>
        <v>25</v>
      </c>
      <c r="N2695" s="8">
        <f t="shared" si="427"/>
        <v>0</v>
      </c>
      <c r="O2695" s="8">
        <f t="shared" si="428"/>
        <v>50</v>
      </c>
      <c r="P2695" s="8">
        <f t="shared" si="429"/>
        <v>33</v>
      </c>
      <c r="Q2695" s="9">
        <f t="shared" si="430"/>
        <v>21.2</v>
      </c>
      <c r="R2695" s="9">
        <f t="shared" si="431"/>
        <v>30.75</v>
      </c>
      <c r="S2695" s="9">
        <f t="shared" si="432"/>
        <v>31.1</v>
      </c>
      <c r="T2695" s="9">
        <f t="shared" si="433"/>
        <v>27</v>
      </c>
      <c r="U2695" s="8">
        <f t="shared" si="434"/>
        <v>27.683333333333337</v>
      </c>
      <c r="V2695" s="8">
        <f t="shared" si="435"/>
        <v>27.512500000000003</v>
      </c>
    </row>
    <row r="2696" spans="1:22" ht="13.5" x14ac:dyDescent="0.35">
      <c r="A2696" s="3">
        <f>RSI!A2696</f>
        <v>45933</v>
      </c>
      <c r="B2696" s="4">
        <f>RSI!B2696</f>
        <v>0.49</v>
      </c>
      <c r="C2696" s="2">
        <f>RSI!I2696</f>
        <v>47.854536078114599</v>
      </c>
      <c r="D2696" s="2">
        <f>MACD!E2696</f>
        <v>2.9640790097593683E-3</v>
      </c>
      <c r="E2696" s="2">
        <f>MACD!F2696</f>
        <v>5.0562750390604613E-3</v>
      </c>
      <c r="F2696" s="2">
        <f>'Moving Avg'!D2696</f>
        <v>0.49199999999999999</v>
      </c>
      <c r="G2696" s="2">
        <f>'Moving Avg'!F2696</f>
        <v>0.496</v>
      </c>
      <c r="H2696" s="2">
        <f>'Moving Avg'!G2696</f>
        <v>0.49480000000000002</v>
      </c>
      <c r="I2696" s="2">
        <f>'Moving Avg'!H2696</f>
        <v>0.4796000000000003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25</v>
      </c>
      <c r="N2696" s="8">
        <f t="shared" si="427"/>
        <v>45</v>
      </c>
      <c r="O2696" s="8">
        <f t="shared" si="428"/>
        <v>50</v>
      </c>
      <c r="P2696" s="8">
        <f t="shared" si="429"/>
        <v>50</v>
      </c>
      <c r="Q2696" s="9">
        <f t="shared" si="430"/>
        <v>39.5</v>
      </c>
      <c r="R2696" s="9">
        <f t="shared" si="431"/>
        <v>44</v>
      </c>
      <c r="S2696" s="9">
        <f t="shared" si="432"/>
        <v>45.5</v>
      </c>
      <c r="T2696" s="9">
        <f t="shared" si="433"/>
        <v>42.5</v>
      </c>
      <c r="U2696" s="8">
        <f t="shared" si="434"/>
        <v>43</v>
      </c>
      <c r="V2696" s="8">
        <f t="shared" si="435"/>
        <v>42.875</v>
      </c>
    </row>
    <row r="2697" spans="1:22" ht="13.5" x14ac:dyDescent="0.35">
      <c r="A2697" s="3">
        <f>RSI!A2697</f>
        <v>45936</v>
      </c>
      <c r="B2697" s="4">
        <f>RSI!B2697</f>
        <v>0.47</v>
      </c>
      <c r="C2697" s="2">
        <f>RSI!I2697</f>
        <v>40.588301079769273</v>
      </c>
      <c r="D2697" s="2">
        <f>MACD!E2697</f>
        <v>2.0859143657178114E-3</v>
      </c>
      <c r="E2697" s="2">
        <f>MACD!F2697</f>
        <v>4.4622029043919313E-3</v>
      </c>
      <c r="F2697" s="2">
        <f>'Moving Avg'!D2697</f>
        <v>0.49000000000000005</v>
      </c>
      <c r="G2697" s="2">
        <f>'Moving Avg'!F2697</f>
        <v>0.49400000000000005</v>
      </c>
      <c r="H2697" s="2">
        <f>'Moving Avg'!G2697</f>
        <v>0.49439999999999995</v>
      </c>
      <c r="I2697" s="2">
        <f>'Moving Avg'!H2697</f>
        <v>0.47975000000000023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  <c r="M2697" s="8">
        <f t="shared" si="426"/>
        <v>25</v>
      </c>
      <c r="N2697" s="8">
        <f t="shared" si="427"/>
        <v>45</v>
      </c>
      <c r="O2697" s="8">
        <f t="shared" si="428"/>
        <v>50</v>
      </c>
      <c r="P2697" s="8">
        <f t="shared" si="429"/>
        <v>50</v>
      </c>
      <c r="Q2697" s="9">
        <f t="shared" si="430"/>
        <v>39.5</v>
      </c>
      <c r="R2697" s="9">
        <f t="shared" si="431"/>
        <v>44</v>
      </c>
      <c r="S2697" s="9">
        <f t="shared" si="432"/>
        <v>45.5</v>
      </c>
      <c r="T2697" s="9">
        <f t="shared" si="433"/>
        <v>42.5</v>
      </c>
      <c r="U2697" s="8">
        <f t="shared" si="434"/>
        <v>43</v>
      </c>
      <c r="V2697" s="8">
        <f t="shared" si="435"/>
        <v>42.875</v>
      </c>
    </row>
    <row r="2698" spans="1:22" ht="13.5" x14ac:dyDescent="0.35">
      <c r="A2698" s="3">
        <f>RSI!A2698</f>
        <v>45937</v>
      </c>
      <c r="B2698" s="4">
        <f>RSI!B2698</f>
        <v>0.46</v>
      </c>
      <c r="C2698" s="2">
        <f>RSI!I2698</f>
        <v>37.520614677908675</v>
      </c>
      <c r="D2698" s="2">
        <f>MACD!E2698</f>
        <v>6.9036184556309221E-4</v>
      </c>
      <c r="E2698" s="2">
        <f>MACD!F2698</f>
        <v>3.7078346926261636E-3</v>
      </c>
      <c r="F2698" s="2">
        <f>'Moving Avg'!D2698</f>
        <v>0.48200000000000004</v>
      </c>
      <c r="G2698" s="2">
        <f>'Moving Avg'!F2698</f>
        <v>0.4915000000000001</v>
      </c>
      <c r="H2698" s="2">
        <f>'Moving Avg'!G2698</f>
        <v>0.49379999999999996</v>
      </c>
      <c r="I2698" s="2">
        <f>'Moving Avg'!H2698</f>
        <v>0.47980000000000017</v>
      </c>
      <c r="J2698" s="6" t="str">
        <f>OBV!F2698</f>
        <v>BEARISH</v>
      </c>
      <c r="K2698" s="6" t="str">
        <f>OBV!G2698</f>
        <v>WEAK</v>
      </c>
      <c r="L2698" s="6" t="str">
        <f>OBV!H2698</f>
        <v>CONFIRMED BEARISH</v>
      </c>
      <c r="M2698" s="8">
        <f t="shared" si="426"/>
        <v>25</v>
      </c>
      <c r="N2698" s="8">
        <f t="shared" si="427"/>
        <v>45</v>
      </c>
      <c r="O2698" s="8">
        <f t="shared" si="428"/>
        <v>50</v>
      </c>
      <c r="P2698" s="8">
        <f t="shared" si="429"/>
        <v>0</v>
      </c>
      <c r="Q2698" s="9">
        <f t="shared" si="430"/>
        <v>32</v>
      </c>
      <c r="R2698" s="9">
        <f t="shared" si="431"/>
        <v>31.5</v>
      </c>
      <c r="S2698" s="9">
        <f t="shared" si="432"/>
        <v>23</v>
      </c>
      <c r="T2698" s="9">
        <f t="shared" si="433"/>
        <v>30</v>
      </c>
      <c r="U2698" s="8">
        <f t="shared" si="434"/>
        <v>28.833333333333332</v>
      </c>
      <c r="V2698" s="8">
        <f t="shared" si="435"/>
        <v>29.125</v>
      </c>
    </row>
    <row r="2699" spans="1:22" ht="13.5" x14ac:dyDescent="0.35">
      <c r="A2699" s="3">
        <f>RSI!A2699</f>
        <v>45938</v>
      </c>
      <c r="B2699" s="4">
        <f>RSI!B2699</f>
        <v>0.48</v>
      </c>
      <c r="C2699" s="2">
        <f>RSI!I2699</f>
        <v>46.26764517959068</v>
      </c>
      <c r="D2699" s="2">
        <f>MACD!E2699</f>
        <v>1.2985145793955599E-3</v>
      </c>
      <c r="E2699" s="2">
        <f>MACD!F2699</f>
        <v>3.2259706699800427E-3</v>
      </c>
      <c r="F2699" s="2">
        <f>'Moving Avg'!D2699</f>
        <v>0.47799999999999992</v>
      </c>
      <c r="G2699" s="2">
        <f>'Moving Avg'!F2699</f>
        <v>0.4900000000000001</v>
      </c>
      <c r="H2699" s="2">
        <f>'Moving Avg'!G2699</f>
        <v>0.49399999999999994</v>
      </c>
      <c r="I2699" s="2">
        <f>'Moving Avg'!H2699</f>
        <v>0.47995000000000021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  <c r="M2699" s="8">
        <f t="shared" si="426"/>
        <v>25</v>
      </c>
      <c r="N2699" s="8">
        <f t="shared" si="427"/>
        <v>45</v>
      </c>
      <c r="O2699" s="8">
        <f t="shared" si="428"/>
        <v>0</v>
      </c>
      <c r="P2699" s="8">
        <f t="shared" si="429"/>
        <v>0</v>
      </c>
      <c r="Q2699" s="9">
        <f t="shared" si="430"/>
        <v>24.5</v>
      </c>
      <c r="R2699" s="9">
        <f t="shared" si="431"/>
        <v>14</v>
      </c>
      <c r="S2699" s="9">
        <f t="shared" si="432"/>
        <v>10.5</v>
      </c>
      <c r="T2699" s="9">
        <f t="shared" si="433"/>
        <v>17.5</v>
      </c>
      <c r="U2699" s="8">
        <f t="shared" si="434"/>
        <v>16.333333333333332</v>
      </c>
      <c r="V2699" s="8">
        <f t="shared" si="435"/>
        <v>16.625</v>
      </c>
    </row>
    <row r="2700" spans="1:22" ht="13.5" x14ac:dyDescent="0.35">
      <c r="A2700" s="3">
        <f>RSI!A2700</f>
        <v>45939</v>
      </c>
      <c r="B2700" s="4">
        <f>RSI!B2700</f>
        <v>0.46</v>
      </c>
      <c r="C2700" s="2">
        <f>RSI!I2700</f>
        <v>40.205891649998662</v>
      </c>
      <c r="D2700" s="2">
        <f>MACD!E2700</f>
        <v>3.3556312275048183E-3</v>
      </c>
      <c r="E2700" s="2">
        <f>MACD!F2700</f>
        <v>3.2519027814849983E-3</v>
      </c>
      <c r="F2700" s="2">
        <f>'Moving Avg'!D2700</f>
        <v>0.47199999999999998</v>
      </c>
      <c r="G2700" s="2">
        <f>'Moving Avg'!F2700</f>
        <v>0.48750000000000016</v>
      </c>
      <c r="H2700" s="2">
        <f>'Moving Avg'!G2700</f>
        <v>0.49339999999999989</v>
      </c>
      <c r="I2700" s="2">
        <f>'Moving Avg'!H2700</f>
        <v>0.48005000000000025</v>
      </c>
      <c r="J2700" s="6" t="str">
        <f>OBV!F2700</f>
        <v>BEARISH</v>
      </c>
      <c r="K2700" s="6" t="str">
        <f>OBV!G2700</f>
        <v>WEAK</v>
      </c>
      <c r="L2700" s="6" t="str">
        <f>OBV!H2700</f>
        <v>CONFIRMED BEARISH</v>
      </c>
      <c r="M2700" s="8">
        <f t="shared" si="426"/>
        <v>25</v>
      </c>
      <c r="N2700" s="8">
        <f t="shared" si="427"/>
        <v>0</v>
      </c>
      <c r="O2700" s="8">
        <f t="shared" si="428"/>
        <v>0</v>
      </c>
      <c r="P2700" s="8">
        <f t="shared" si="429"/>
        <v>0</v>
      </c>
      <c r="Q2700" s="9">
        <f t="shared" si="430"/>
        <v>8.75</v>
      </c>
      <c r="R2700" s="9">
        <f t="shared" si="431"/>
        <v>5</v>
      </c>
      <c r="S2700" s="9">
        <f t="shared" si="432"/>
        <v>3.75</v>
      </c>
      <c r="T2700" s="9">
        <f t="shared" si="433"/>
        <v>6.25</v>
      </c>
      <c r="U2700" s="8">
        <f t="shared" si="434"/>
        <v>5.833333333333333</v>
      </c>
      <c r="V2700" s="8">
        <f t="shared" si="435"/>
        <v>5.9375</v>
      </c>
    </row>
    <row r="2701" spans="1:22" ht="13.5" x14ac:dyDescent="0.35">
      <c r="A2701" s="3">
        <f>RSI!A2701</f>
        <v>45940</v>
      </c>
      <c r="B2701" s="4">
        <f>RSI!B2701</f>
        <v>0.48</v>
      </c>
      <c r="C2701" s="2">
        <f>RSI!I2701</f>
        <v>47.599269504821869</v>
      </c>
      <c r="D2701" s="2">
        <f>MACD!E2701</f>
        <v>5.3279518922342284E-3</v>
      </c>
      <c r="E2701" s="2">
        <f>MACD!F2701</f>
        <v>3.6671126036348445E-3</v>
      </c>
      <c r="F2701" s="2">
        <f>'Moving Avg'!D2701</f>
        <v>0.46999999999999992</v>
      </c>
      <c r="G2701" s="2">
        <f>'Moving Avg'!F2701</f>
        <v>0.4860000000000001</v>
      </c>
      <c r="H2701" s="2">
        <f>'Moving Avg'!G2701</f>
        <v>0.49359999999999987</v>
      </c>
      <c r="I2701" s="2">
        <f>'Moving Avg'!H2701</f>
        <v>0.48030000000000017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0</v>
      </c>
      <c r="P2701" s="8">
        <f t="shared" si="429"/>
        <v>0</v>
      </c>
      <c r="Q2701" s="9">
        <f t="shared" si="430"/>
        <v>8.75</v>
      </c>
      <c r="R2701" s="9">
        <f t="shared" si="431"/>
        <v>5</v>
      </c>
      <c r="S2701" s="9">
        <f t="shared" si="432"/>
        <v>3.75</v>
      </c>
      <c r="T2701" s="9">
        <f t="shared" si="433"/>
        <v>6.25</v>
      </c>
      <c r="U2701" s="8">
        <f t="shared" si="434"/>
        <v>5.833333333333333</v>
      </c>
      <c r="V2701" s="8">
        <f t="shared" si="435"/>
        <v>5.9375</v>
      </c>
    </row>
    <row r="2702" spans="1:22" ht="13.5" x14ac:dyDescent="0.35">
      <c r="A2702" s="3">
        <f>RSI!A2702</f>
        <v>45943</v>
      </c>
      <c r="B2702" s="4">
        <f>RSI!B2702</f>
        <v>0.48</v>
      </c>
      <c r="C2702" s="2">
        <f>RSI!I2702</f>
        <v>47.599269504821876</v>
      </c>
      <c r="D2702" s="2">
        <f>MACD!E2702</f>
        <v>3.9634971208143965E-3</v>
      </c>
      <c r="E2702" s="2">
        <f>MACD!F2702</f>
        <v>3.7263895070707553E-3</v>
      </c>
      <c r="F2702" s="2">
        <f>'Moving Avg'!D2702</f>
        <v>0.47199999999999998</v>
      </c>
      <c r="G2702" s="2">
        <f>'Moving Avg'!F2702</f>
        <v>0.48450000000000015</v>
      </c>
      <c r="H2702" s="2">
        <f>'Moving Avg'!G2702</f>
        <v>0.49339999999999989</v>
      </c>
      <c r="I2702" s="2">
        <f>'Moving Avg'!H2702</f>
        <v>0.4805500000000002</v>
      </c>
      <c r="J2702" s="6" t="str">
        <f>OBV!F2702</f>
        <v>BEARISH</v>
      </c>
      <c r="K2702" s="6" t="str">
        <f>OBV!G2702</f>
        <v>WEAK</v>
      </c>
      <c r="L2702" s="6" t="str">
        <f>OBV!H2702</f>
        <v>BEARISH DIVERGENCE</v>
      </c>
      <c r="M2702" s="8">
        <f t="shared" si="426"/>
        <v>25</v>
      </c>
      <c r="N2702" s="8">
        <f t="shared" si="427"/>
        <v>0</v>
      </c>
      <c r="O2702" s="8">
        <f t="shared" si="428"/>
        <v>0</v>
      </c>
      <c r="P2702" s="8">
        <f t="shared" si="429"/>
        <v>0</v>
      </c>
      <c r="Q2702" s="9">
        <f t="shared" si="430"/>
        <v>8.75</v>
      </c>
      <c r="R2702" s="9">
        <f t="shared" si="431"/>
        <v>5</v>
      </c>
      <c r="S2702" s="9">
        <f t="shared" si="432"/>
        <v>3.75</v>
      </c>
      <c r="T2702" s="9">
        <f t="shared" si="433"/>
        <v>6.25</v>
      </c>
      <c r="U2702" s="8">
        <f t="shared" si="434"/>
        <v>5.833333333333333</v>
      </c>
      <c r="V2702" s="8">
        <f t="shared" si="435"/>
        <v>5.9375</v>
      </c>
    </row>
    <row r="2703" spans="1:22" ht="13.5" x14ac:dyDescent="0.35">
      <c r="A2703" s="3">
        <f>RSI!A2703</f>
        <v>45944</v>
      </c>
      <c r="B2703" s="4">
        <f>RSI!B2703</f>
        <v>0.48</v>
      </c>
      <c r="C2703" s="2">
        <f>RSI!I2703</f>
        <v>47.599269504821876</v>
      </c>
      <c r="D2703" s="2">
        <f>MACD!E2703</f>
        <v>5.9262348683252197E-3</v>
      </c>
      <c r="E2703" s="2">
        <f>MACD!F2703</f>
        <v>4.1663585793216482E-3</v>
      </c>
      <c r="F2703" s="2">
        <f>'Moving Avg'!D2703</f>
        <v>0.47599999999999998</v>
      </c>
      <c r="G2703" s="2">
        <f>'Moving Avg'!F2703</f>
        <v>0.48300000000000021</v>
      </c>
      <c r="H2703" s="2">
        <f>'Moving Avg'!G2703</f>
        <v>0.49279999999999985</v>
      </c>
      <c r="I2703" s="2">
        <f>'Moving Avg'!H2703</f>
        <v>0.48080000000000028</v>
      </c>
      <c r="J2703" s="6" t="str">
        <f>OBV!F2703</f>
        <v>BEARISH</v>
      </c>
      <c r="K2703" s="6" t="str">
        <f>OBV!G2703</f>
        <v>WEAK</v>
      </c>
      <c r="L2703" s="6" t="str">
        <f>OBV!H2703</f>
        <v>BEARISH DIVERGENCE</v>
      </c>
      <c r="M2703" s="8">
        <f t="shared" si="426"/>
        <v>25</v>
      </c>
      <c r="N2703" s="8">
        <f t="shared" si="427"/>
        <v>0</v>
      </c>
      <c r="O2703" s="8">
        <f t="shared" si="428"/>
        <v>0</v>
      </c>
      <c r="P2703" s="8">
        <f t="shared" si="429"/>
        <v>0</v>
      </c>
      <c r="Q2703" s="9">
        <f t="shared" si="430"/>
        <v>8.75</v>
      </c>
      <c r="R2703" s="9">
        <f t="shared" si="431"/>
        <v>5</v>
      </c>
      <c r="S2703" s="9">
        <f t="shared" si="432"/>
        <v>3.75</v>
      </c>
      <c r="T2703" s="9">
        <f t="shared" si="433"/>
        <v>6.25</v>
      </c>
      <c r="U2703" s="8">
        <f t="shared" si="434"/>
        <v>5.833333333333333</v>
      </c>
      <c r="V2703" s="8">
        <f t="shared" si="435"/>
        <v>5.9375</v>
      </c>
    </row>
    <row r="2704" spans="1:22" ht="13.5" x14ac:dyDescent="0.35">
      <c r="A2704" s="3">
        <f>RSI!A2704</f>
        <v>45946</v>
      </c>
      <c r="B2704" s="4">
        <f>RSI!B2704</f>
        <v>0.47</v>
      </c>
      <c r="C2704" s="2">
        <f>RSI!I2704</f>
        <v>44.187293529107038</v>
      </c>
      <c r="D2704" s="2">
        <f>MACD!E2704</f>
        <v>8.3651178913798918E-3</v>
      </c>
      <c r="E2704" s="2">
        <f>MACD!F2704</f>
        <v>5.0061104417332969E-3</v>
      </c>
      <c r="F2704" s="2">
        <f>'Moving Avg'!D2704</f>
        <v>0.47400000000000003</v>
      </c>
      <c r="G2704" s="2">
        <f>'Moving Avg'!F2704</f>
        <v>0.48150000000000004</v>
      </c>
      <c r="H2704" s="2">
        <f>'Moving Avg'!G2704</f>
        <v>0.49199999999999988</v>
      </c>
      <c r="I2704" s="2">
        <f>'Moving Avg'!H2704</f>
        <v>0.48100000000000021</v>
      </c>
      <c r="J2704" s="6" t="str">
        <f>OBV!F2704</f>
        <v>BULLISH</v>
      </c>
      <c r="K2704" s="6" t="e">
        <f>OBV!G2704</f>
        <v>#DIV/0!</v>
      </c>
      <c r="L2704" s="6" t="str">
        <f>OBV!H2704</f>
        <v>BULLISH DIVERGENCE</v>
      </c>
      <c r="M2704" s="8">
        <f t="shared" si="426"/>
        <v>25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0.47</v>
      </c>
      <c r="C2705" s="2">
        <f>RSI!I2705</f>
        <v>44.187293529107045</v>
      </c>
      <c r="D2705" s="2">
        <f>MACD!E2705</f>
        <v>8.9840135032731028E-3</v>
      </c>
      <c r="E2705" s="2">
        <f>MACD!F2705</f>
        <v>5.8016910540412579E-3</v>
      </c>
      <c r="F2705" s="2">
        <f>'Moving Avg'!D2705</f>
        <v>0.47599999999999998</v>
      </c>
      <c r="G2705" s="2">
        <f>'Moving Avg'!F2705</f>
        <v>0.48100000000000015</v>
      </c>
      <c r="H2705" s="2">
        <f>'Moving Avg'!G2705</f>
        <v>0.49119999999999991</v>
      </c>
      <c r="I2705" s="2">
        <f>'Moving Avg'!H2705</f>
        <v>0.48120000000000024</v>
      </c>
      <c r="J2705" s="6" t="str">
        <f>OBV!F2705</f>
        <v>BULLISH</v>
      </c>
      <c r="K2705" s="6" t="str">
        <f>OBV!G2705</f>
        <v>STRONG</v>
      </c>
      <c r="L2705" s="6" t="str">
        <f>OBV!H2705</f>
        <v>CONFIRMED BULLISH</v>
      </c>
      <c r="M2705" s="8">
        <f t="shared" si="426"/>
        <v>25</v>
      </c>
      <c r="N2705" s="8">
        <f t="shared" si="427"/>
        <v>0</v>
      </c>
      <c r="O2705" s="8">
        <f t="shared" si="428"/>
        <v>0</v>
      </c>
      <c r="P2705" s="8">
        <f t="shared" si="429"/>
        <v>100</v>
      </c>
      <c r="Q2705" s="9">
        <f t="shared" si="430"/>
        <v>23.75</v>
      </c>
      <c r="R2705" s="9">
        <f t="shared" si="431"/>
        <v>30</v>
      </c>
      <c r="S2705" s="9">
        <f t="shared" si="432"/>
        <v>48.75</v>
      </c>
      <c r="T2705" s="9">
        <f t="shared" si="433"/>
        <v>31.25</v>
      </c>
      <c r="U2705" s="8">
        <f t="shared" si="434"/>
        <v>34.166666666666664</v>
      </c>
      <c r="V2705" s="8">
        <f t="shared" si="435"/>
        <v>33.4375</v>
      </c>
    </row>
    <row r="2706" spans="1:22" ht="13.5" x14ac:dyDescent="0.35">
      <c r="A2706" s="3">
        <f>RSI!A2706</f>
        <v>45950</v>
      </c>
      <c r="B2706" s="4">
        <f>RSI!B2706</f>
        <v>0.47</v>
      </c>
      <c r="C2706" s="2">
        <f>RSI!I2706</f>
        <v>44.187293529107052</v>
      </c>
      <c r="D2706" s="2">
        <f>MACD!E2706</f>
        <v>9.5944415353458323E-3</v>
      </c>
      <c r="E2706" s="2">
        <f>MACD!F2706</f>
        <v>6.5602411503021731E-3</v>
      </c>
      <c r="F2706" s="2">
        <f>'Moving Avg'!D2706</f>
        <v>0.47400000000000003</v>
      </c>
      <c r="G2706" s="2">
        <f>'Moving Avg'!F2706</f>
        <v>0.48050000000000004</v>
      </c>
      <c r="H2706" s="2">
        <f>'Moving Avg'!G2706</f>
        <v>0.4907999999999999</v>
      </c>
      <c r="I2706" s="2">
        <f>'Moving Avg'!H2706</f>
        <v>0.48140000000000022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  <c r="M2706" s="8">
        <f t="shared" si="426"/>
        <v>25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2025-12-13T19:12:23Z</dcterms:modified>
</cp:coreProperties>
</file>